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cent Mokry\Dropbox (Personal)\FCM Admin\Libros\Costear para impactar\Final\"/>
    </mc:Choice>
  </mc:AlternateContent>
  <xr:revisionPtr revIDLastSave="0" documentId="13_ncr:1_{5E9795DE-A52E-4A28-87F1-495305B23325}" xr6:coauthVersionLast="47" xr6:coauthVersionMax="47" xr10:uidLastSave="{00000000-0000-0000-0000-000000000000}"/>
  <bookViews>
    <workbookView xWindow="-108" yWindow="-108" windowWidth="23256" windowHeight="12576" activeTab="4" xr2:uid="{FA6F0A72-0A9E-419E-815D-D43D6C238B37}"/>
  </bookViews>
  <sheets>
    <sheet name="Lista de mercado" sheetId="1" r:id="rId1"/>
    <sheet name="Subrecetas" sheetId="2" r:id="rId2"/>
    <sheet name="Platos" sheetId="3" r:id="rId3"/>
    <sheet name="Bebidas" sheetId="5" r:id="rId4"/>
    <sheet name="Popularidad Mesa" sheetId="6" r:id="rId5"/>
    <sheet name="Popularidad Domicilio" sheetId="7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2" i="7" l="1"/>
  <c r="K72" i="7"/>
  <c r="P72" i="7" s="1"/>
  <c r="J73" i="7"/>
  <c r="K73" i="7"/>
  <c r="P73" i="7" s="1"/>
  <c r="J74" i="7"/>
  <c r="K74" i="7"/>
  <c r="P74" i="7" s="1"/>
  <c r="J75" i="7"/>
  <c r="K75" i="7"/>
  <c r="P75" i="7" s="1"/>
  <c r="J76" i="7"/>
  <c r="K76" i="7"/>
  <c r="P76" i="7" s="1"/>
  <c r="J77" i="7"/>
  <c r="K77" i="7"/>
  <c r="P77" i="7" s="1"/>
  <c r="J78" i="7"/>
  <c r="K78" i="7"/>
  <c r="P78" i="7" s="1"/>
  <c r="J79" i="7"/>
  <c r="K79" i="7"/>
  <c r="P79" i="7" s="1"/>
  <c r="J80" i="7"/>
  <c r="K80" i="7"/>
  <c r="P80" i="7" s="1"/>
  <c r="J81" i="7"/>
  <c r="K81" i="7"/>
  <c r="P81" i="7" s="1"/>
  <c r="J82" i="7"/>
  <c r="K82" i="7"/>
  <c r="P82" i="7" s="1"/>
  <c r="J83" i="7"/>
  <c r="K83" i="7"/>
  <c r="P83" i="7" s="1"/>
  <c r="J84" i="7"/>
  <c r="K84" i="7"/>
  <c r="P84" i="7" s="1"/>
  <c r="J85" i="7"/>
  <c r="K85" i="7"/>
  <c r="P85" i="7" s="1"/>
  <c r="J86" i="7"/>
  <c r="K86" i="7"/>
  <c r="P86" i="7" s="1"/>
  <c r="J87" i="7"/>
  <c r="K87" i="7"/>
  <c r="P87" i="7" s="1"/>
  <c r="J88" i="7"/>
  <c r="K88" i="7"/>
  <c r="P88" i="7" s="1"/>
  <c r="J89" i="7"/>
  <c r="K89" i="7"/>
  <c r="P89" i="7" s="1"/>
  <c r="J90" i="7"/>
  <c r="K90" i="7"/>
  <c r="P90" i="7" s="1"/>
  <c r="J91" i="7"/>
  <c r="K91" i="7"/>
  <c r="P91" i="7" s="1"/>
  <c r="J92" i="7"/>
  <c r="K92" i="7"/>
  <c r="P92" i="7" s="1"/>
  <c r="J93" i="7"/>
  <c r="K93" i="7"/>
  <c r="P93" i="7" s="1"/>
  <c r="J94" i="7"/>
  <c r="K94" i="7"/>
  <c r="P94" i="7" s="1"/>
  <c r="J95" i="7"/>
  <c r="K95" i="7"/>
  <c r="P95" i="7" s="1"/>
  <c r="J96" i="7"/>
  <c r="K96" i="7"/>
  <c r="P96" i="7" s="1"/>
  <c r="J97" i="7"/>
  <c r="K97" i="7"/>
  <c r="P97" i="7" s="1"/>
  <c r="J98" i="7"/>
  <c r="K98" i="7"/>
  <c r="P98" i="7" s="1"/>
  <c r="J99" i="7"/>
  <c r="K99" i="7"/>
  <c r="P99" i="7" s="1"/>
  <c r="J100" i="7"/>
  <c r="K100" i="7"/>
  <c r="P100" i="7" s="1"/>
  <c r="J101" i="7"/>
  <c r="K101" i="7"/>
  <c r="P101" i="7" s="1"/>
  <c r="J102" i="7"/>
  <c r="K102" i="7"/>
  <c r="P102" i="7" s="1"/>
  <c r="J103" i="7"/>
  <c r="K103" i="7"/>
  <c r="P103" i="7" s="1"/>
  <c r="J104" i="7"/>
  <c r="K104" i="7"/>
  <c r="P104" i="7" s="1"/>
  <c r="J105" i="7"/>
  <c r="K105" i="7"/>
  <c r="P105" i="7" s="1"/>
  <c r="J106" i="7"/>
  <c r="K106" i="7"/>
  <c r="P106" i="7" s="1"/>
  <c r="J107" i="7"/>
  <c r="K107" i="7"/>
  <c r="P107" i="7" s="1"/>
  <c r="J108" i="7"/>
  <c r="K108" i="7"/>
  <c r="P108" i="7" s="1"/>
  <c r="B73" i="7"/>
  <c r="C73" i="7"/>
  <c r="H73" i="7" s="1"/>
  <c r="B74" i="7"/>
  <c r="C74" i="7"/>
  <c r="H74" i="7" s="1"/>
  <c r="B75" i="7"/>
  <c r="C75" i="7"/>
  <c r="H75" i="7" s="1"/>
  <c r="B76" i="7"/>
  <c r="C76" i="7"/>
  <c r="H76" i="7" s="1"/>
  <c r="B77" i="7"/>
  <c r="C77" i="7"/>
  <c r="H77" i="7" s="1"/>
  <c r="B78" i="7"/>
  <c r="C78" i="7"/>
  <c r="H78" i="7" s="1"/>
  <c r="B79" i="7"/>
  <c r="C79" i="7"/>
  <c r="H79" i="7" s="1"/>
  <c r="B80" i="7"/>
  <c r="C80" i="7"/>
  <c r="H80" i="7" s="1"/>
  <c r="B81" i="7"/>
  <c r="C81" i="7"/>
  <c r="H81" i="7" s="1"/>
  <c r="B82" i="7"/>
  <c r="C82" i="7"/>
  <c r="H82" i="7" s="1"/>
  <c r="B83" i="7"/>
  <c r="C83" i="7"/>
  <c r="H83" i="7" s="1"/>
  <c r="B84" i="7"/>
  <c r="C84" i="7"/>
  <c r="H84" i="7" s="1"/>
  <c r="B85" i="7"/>
  <c r="C85" i="7"/>
  <c r="H85" i="7" s="1"/>
  <c r="B86" i="7"/>
  <c r="C86" i="7"/>
  <c r="H86" i="7" s="1"/>
  <c r="B87" i="7"/>
  <c r="C87" i="7"/>
  <c r="H87" i="7" s="1"/>
  <c r="B88" i="7"/>
  <c r="C88" i="7"/>
  <c r="H88" i="7" s="1"/>
  <c r="B89" i="7"/>
  <c r="C89" i="7"/>
  <c r="H89" i="7" s="1"/>
  <c r="B90" i="7"/>
  <c r="C90" i="7"/>
  <c r="H90" i="7" s="1"/>
  <c r="B91" i="7"/>
  <c r="C91" i="7"/>
  <c r="H91" i="7" s="1"/>
  <c r="B92" i="7"/>
  <c r="C92" i="7"/>
  <c r="H92" i="7" s="1"/>
  <c r="B93" i="7"/>
  <c r="C93" i="7"/>
  <c r="H93" i="7" s="1"/>
  <c r="B94" i="7"/>
  <c r="C94" i="7"/>
  <c r="H94" i="7" s="1"/>
  <c r="B95" i="7"/>
  <c r="C95" i="7"/>
  <c r="H95" i="7" s="1"/>
  <c r="B96" i="7"/>
  <c r="C96" i="7"/>
  <c r="H96" i="7" s="1"/>
  <c r="B97" i="7"/>
  <c r="C97" i="7"/>
  <c r="H97" i="7" s="1"/>
  <c r="B98" i="7"/>
  <c r="C98" i="7"/>
  <c r="H98" i="7" s="1"/>
  <c r="B99" i="7"/>
  <c r="C99" i="7"/>
  <c r="H99" i="7" s="1"/>
  <c r="B100" i="7"/>
  <c r="C100" i="7"/>
  <c r="H100" i="7" s="1"/>
  <c r="B101" i="7"/>
  <c r="C101" i="7"/>
  <c r="H101" i="7" s="1"/>
  <c r="B102" i="7"/>
  <c r="C102" i="7"/>
  <c r="H102" i="7" s="1"/>
  <c r="B103" i="7"/>
  <c r="C103" i="7"/>
  <c r="H103" i="7" s="1"/>
  <c r="B104" i="7"/>
  <c r="C104" i="7"/>
  <c r="H104" i="7" s="1"/>
  <c r="B105" i="7"/>
  <c r="C105" i="7"/>
  <c r="H105" i="7" s="1"/>
  <c r="B106" i="7"/>
  <c r="C106" i="7"/>
  <c r="H106" i="7" s="1"/>
  <c r="B107" i="7"/>
  <c r="C107" i="7"/>
  <c r="H107" i="7" s="1"/>
  <c r="B108" i="7"/>
  <c r="C108" i="7"/>
  <c r="H108" i="7" s="1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J62" i="7"/>
  <c r="J63" i="7"/>
  <c r="J64" i="7"/>
  <c r="J65" i="7"/>
  <c r="J66" i="7"/>
  <c r="J67" i="7"/>
  <c r="J68" i="7"/>
  <c r="J69" i="7"/>
  <c r="J70" i="7"/>
  <c r="J71" i="7"/>
  <c r="K62" i="7"/>
  <c r="P62" i="7" s="1"/>
  <c r="K63" i="7"/>
  <c r="P63" i="7" s="1"/>
  <c r="K64" i="7"/>
  <c r="P64" i="7" s="1"/>
  <c r="K65" i="7"/>
  <c r="P65" i="7" s="1"/>
  <c r="K66" i="7"/>
  <c r="P66" i="7" s="1"/>
  <c r="K67" i="7"/>
  <c r="P67" i="7" s="1"/>
  <c r="K68" i="7"/>
  <c r="P68" i="7" s="1"/>
  <c r="K69" i="7"/>
  <c r="P69" i="7" s="1"/>
  <c r="K70" i="7"/>
  <c r="P70" i="7" s="1"/>
  <c r="K71" i="7"/>
  <c r="P71" i="7" s="1"/>
  <c r="C59" i="7"/>
  <c r="H59" i="7" s="1"/>
  <c r="C60" i="7"/>
  <c r="H60" i="7" s="1"/>
  <c r="C61" i="7"/>
  <c r="H61" i="7" s="1"/>
  <c r="C62" i="7"/>
  <c r="H62" i="7" s="1"/>
  <c r="C63" i="7"/>
  <c r="H63" i="7" s="1"/>
  <c r="C64" i="7"/>
  <c r="H64" i="7" s="1"/>
  <c r="C65" i="7"/>
  <c r="H65" i="7" s="1"/>
  <c r="C66" i="7"/>
  <c r="H66" i="7" s="1"/>
  <c r="C67" i="7"/>
  <c r="H67" i="7" s="1"/>
  <c r="C68" i="7"/>
  <c r="H68" i="7" s="1"/>
  <c r="C69" i="7"/>
  <c r="H69" i="7" s="1"/>
  <c r="C70" i="7"/>
  <c r="H70" i="7" s="1"/>
  <c r="C71" i="7"/>
  <c r="H71" i="7" s="1"/>
  <c r="C72" i="7"/>
  <c r="H72" i="7" s="1"/>
  <c r="J79" i="6"/>
  <c r="K79" i="6"/>
  <c r="P79" i="6" s="1"/>
  <c r="J80" i="6"/>
  <c r="K80" i="6"/>
  <c r="P80" i="6" s="1"/>
  <c r="J81" i="6"/>
  <c r="K81" i="6"/>
  <c r="P81" i="6" s="1"/>
  <c r="J82" i="6"/>
  <c r="K82" i="6"/>
  <c r="P82" i="6" s="1"/>
  <c r="J83" i="6"/>
  <c r="K83" i="6"/>
  <c r="P83" i="6" s="1"/>
  <c r="J84" i="6"/>
  <c r="K84" i="6"/>
  <c r="P84" i="6" s="1"/>
  <c r="J85" i="6"/>
  <c r="K85" i="6"/>
  <c r="P85" i="6" s="1"/>
  <c r="J86" i="6"/>
  <c r="K86" i="6"/>
  <c r="P86" i="6" s="1"/>
  <c r="J87" i="6"/>
  <c r="K87" i="6"/>
  <c r="P87" i="6" s="1"/>
  <c r="J88" i="6"/>
  <c r="K88" i="6"/>
  <c r="P88" i="6" s="1"/>
  <c r="J89" i="6"/>
  <c r="K89" i="6"/>
  <c r="P89" i="6" s="1"/>
  <c r="J90" i="6"/>
  <c r="K90" i="6"/>
  <c r="P90" i="6" s="1"/>
  <c r="J91" i="6"/>
  <c r="K91" i="6"/>
  <c r="P91" i="6" s="1"/>
  <c r="J92" i="6"/>
  <c r="K92" i="6"/>
  <c r="P92" i="6" s="1"/>
  <c r="J93" i="6"/>
  <c r="K93" i="6"/>
  <c r="P93" i="6" s="1"/>
  <c r="J94" i="6"/>
  <c r="K94" i="6"/>
  <c r="P94" i="6" s="1"/>
  <c r="J95" i="6"/>
  <c r="K95" i="6"/>
  <c r="P95" i="6" s="1"/>
  <c r="J96" i="6"/>
  <c r="K96" i="6"/>
  <c r="P96" i="6" s="1"/>
  <c r="J97" i="6"/>
  <c r="K97" i="6"/>
  <c r="P97" i="6" s="1"/>
  <c r="J98" i="6"/>
  <c r="K98" i="6"/>
  <c r="P98" i="6" s="1"/>
  <c r="J99" i="6"/>
  <c r="K99" i="6"/>
  <c r="P99" i="6" s="1"/>
  <c r="J100" i="6"/>
  <c r="K100" i="6"/>
  <c r="P100" i="6" s="1"/>
  <c r="J101" i="6"/>
  <c r="K101" i="6"/>
  <c r="P101" i="6" s="1"/>
  <c r="J102" i="6"/>
  <c r="K102" i="6"/>
  <c r="P102" i="6" s="1"/>
  <c r="J103" i="6"/>
  <c r="K103" i="6"/>
  <c r="P103" i="6" s="1"/>
  <c r="J104" i="6"/>
  <c r="K104" i="6"/>
  <c r="P104" i="6" s="1"/>
  <c r="J105" i="6"/>
  <c r="K105" i="6"/>
  <c r="P105" i="6" s="1"/>
  <c r="J106" i="6"/>
  <c r="K106" i="6"/>
  <c r="P106" i="6" s="1"/>
  <c r="J107" i="6"/>
  <c r="K107" i="6"/>
  <c r="P107" i="6" s="1"/>
  <c r="J108" i="6"/>
  <c r="K108" i="6"/>
  <c r="P108" i="6" s="1"/>
  <c r="B80" i="6"/>
  <c r="B74" i="6"/>
  <c r="C74" i="6"/>
  <c r="H74" i="6" s="1"/>
  <c r="B75" i="6"/>
  <c r="C75" i="6"/>
  <c r="H75" i="6" s="1"/>
  <c r="B76" i="6"/>
  <c r="C76" i="6"/>
  <c r="H76" i="6" s="1"/>
  <c r="B77" i="6"/>
  <c r="C77" i="6"/>
  <c r="H77" i="6" s="1"/>
  <c r="B78" i="6"/>
  <c r="C78" i="6"/>
  <c r="H78" i="6" s="1"/>
  <c r="B79" i="6"/>
  <c r="C79" i="6"/>
  <c r="H79" i="6" s="1"/>
  <c r="C80" i="6"/>
  <c r="H80" i="6" s="1"/>
  <c r="B81" i="6"/>
  <c r="C81" i="6"/>
  <c r="H81" i="6" s="1"/>
  <c r="B82" i="6"/>
  <c r="C82" i="6"/>
  <c r="H82" i="6" s="1"/>
  <c r="B83" i="6"/>
  <c r="C83" i="6"/>
  <c r="H83" i="6" s="1"/>
  <c r="B84" i="6"/>
  <c r="C84" i="6"/>
  <c r="H84" i="6" s="1"/>
  <c r="B85" i="6"/>
  <c r="C85" i="6"/>
  <c r="H85" i="6" s="1"/>
  <c r="B41" i="6"/>
  <c r="C41" i="6"/>
  <c r="H41" i="6" s="1"/>
  <c r="B42" i="6"/>
  <c r="C42" i="6"/>
  <c r="H42" i="6" s="1"/>
  <c r="B43" i="6"/>
  <c r="C43" i="6"/>
  <c r="H43" i="6" s="1"/>
  <c r="B44" i="6"/>
  <c r="C44" i="6"/>
  <c r="H44" i="6" s="1"/>
  <c r="B45" i="6"/>
  <c r="C45" i="6"/>
  <c r="H45" i="6" s="1"/>
  <c r="B46" i="6"/>
  <c r="C46" i="6"/>
  <c r="H46" i="6" s="1"/>
  <c r="B47" i="6"/>
  <c r="C47" i="6"/>
  <c r="H47" i="6" s="1"/>
  <c r="B48" i="6"/>
  <c r="C48" i="6"/>
  <c r="H48" i="6" s="1"/>
  <c r="B49" i="6"/>
  <c r="C49" i="6"/>
  <c r="H49" i="6" s="1"/>
  <c r="B50" i="6"/>
  <c r="C50" i="6"/>
  <c r="H50" i="6" s="1"/>
  <c r="B51" i="6"/>
  <c r="C51" i="6"/>
  <c r="H51" i="6" s="1"/>
  <c r="B52" i="6"/>
  <c r="C52" i="6"/>
  <c r="H52" i="6" s="1"/>
  <c r="B53" i="6"/>
  <c r="C53" i="6"/>
  <c r="H53" i="6" s="1"/>
  <c r="B54" i="6"/>
  <c r="C54" i="6"/>
  <c r="H54" i="6" s="1"/>
  <c r="B55" i="6"/>
  <c r="C55" i="6"/>
  <c r="H55" i="6" s="1"/>
  <c r="B56" i="6"/>
  <c r="C56" i="6"/>
  <c r="H56" i="6" s="1"/>
  <c r="B57" i="6"/>
  <c r="C57" i="6"/>
  <c r="H57" i="6" s="1"/>
  <c r="B58" i="6"/>
  <c r="C58" i="6"/>
  <c r="H58" i="6" s="1"/>
  <c r="B59" i="6"/>
  <c r="C59" i="6"/>
  <c r="H59" i="6" s="1"/>
  <c r="B60" i="6"/>
  <c r="C60" i="6"/>
  <c r="H60" i="6" s="1"/>
  <c r="B61" i="6"/>
  <c r="C61" i="6"/>
  <c r="H61" i="6" s="1"/>
  <c r="B62" i="6"/>
  <c r="C62" i="6"/>
  <c r="H62" i="6" s="1"/>
  <c r="B63" i="6"/>
  <c r="C63" i="6"/>
  <c r="H63" i="6" s="1"/>
  <c r="B64" i="6"/>
  <c r="C64" i="6"/>
  <c r="H64" i="6" s="1"/>
  <c r="B65" i="6"/>
  <c r="C65" i="6"/>
  <c r="H65" i="6" s="1"/>
  <c r="B66" i="6"/>
  <c r="C66" i="6"/>
  <c r="H66" i="6" s="1"/>
  <c r="B67" i="6"/>
  <c r="C67" i="6"/>
  <c r="H67" i="6" s="1"/>
  <c r="B68" i="6"/>
  <c r="C68" i="6"/>
  <c r="H68" i="6" s="1"/>
  <c r="B69" i="6"/>
  <c r="C69" i="6"/>
  <c r="H69" i="6" s="1"/>
  <c r="B70" i="6"/>
  <c r="C70" i="6"/>
  <c r="H70" i="6" s="1"/>
  <c r="B71" i="6"/>
  <c r="C71" i="6"/>
  <c r="H71" i="6" s="1"/>
  <c r="B72" i="6"/>
  <c r="C72" i="6"/>
  <c r="H72" i="6" s="1"/>
  <c r="B73" i="6"/>
  <c r="C73" i="6"/>
  <c r="H73" i="6" s="1"/>
  <c r="B86" i="6"/>
  <c r="C86" i="6"/>
  <c r="H86" i="6" s="1"/>
  <c r="B87" i="6"/>
  <c r="C87" i="6"/>
  <c r="H87" i="6" s="1"/>
  <c r="B88" i="6"/>
  <c r="C88" i="6"/>
  <c r="H88" i="6" s="1"/>
  <c r="B89" i="6"/>
  <c r="C89" i="6"/>
  <c r="H89" i="6" s="1"/>
  <c r="B90" i="6"/>
  <c r="C90" i="6"/>
  <c r="H90" i="6" s="1"/>
  <c r="B91" i="6"/>
  <c r="C91" i="6"/>
  <c r="H91" i="6" s="1"/>
  <c r="B92" i="6"/>
  <c r="C92" i="6"/>
  <c r="H92" i="6" s="1"/>
  <c r="B93" i="6"/>
  <c r="C93" i="6"/>
  <c r="H93" i="6" s="1"/>
  <c r="B94" i="6"/>
  <c r="C94" i="6"/>
  <c r="H94" i="6" s="1"/>
  <c r="B95" i="6"/>
  <c r="C95" i="6"/>
  <c r="H95" i="6" s="1"/>
  <c r="B96" i="6"/>
  <c r="C96" i="6"/>
  <c r="H96" i="6" s="1"/>
  <c r="B97" i="6"/>
  <c r="C97" i="6"/>
  <c r="H97" i="6" s="1"/>
  <c r="B98" i="6"/>
  <c r="C98" i="6"/>
  <c r="H98" i="6" s="1"/>
  <c r="B99" i="6"/>
  <c r="C99" i="6"/>
  <c r="H99" i="6" s="1"/>
  <c r="B100" i="6"/>
  <c r="C100" i="6"/>
  <c r="H100" i="6" s="1"/>
  <c r="B101" i="6"/>
  <c r="C101" i="6"/>
  <c r="H101" i="6" s="1"/>
  <c r="B102" i="6"/>
  <c r="C102" i="6"/>
  <c r="H102" i="6" s="1"/>
  <c r="B103" i="6"/>
  <c r="C103" i="6"/>
  <c r="H103" i="6" s="1"/>
  <c r="B104" i="6"/>
  <c r="C104" i="6"/>
  <c r="H104" i="6" s="1"/>
  <c r="B105" i="6"/>
  <c r="C105" i="6"/>
  <c r="H105" i="6" s="1"/>
  <c r="B106" i="6"/>
  <c r="C106" i="6"/>
  <c r="H106" i="6" s="1"/>
  <c r="B107" i="6"/>
  <c r="C107" i="6"/>
  <c r="H107" i="6" s="1"/>
  <c r="B108" i="6"/>
  <c r="C108" i="6"/>
  <c r="H108" i="6" s="1"/>
  <c r="J77" i="6"/>
  <c r="K77" i="6"/>
  <c r="P77" i="6" s="1"/>
  <c r="J78" i="6"/>
  <c r="K78" i="6"/>
  <c r="P78" i="6" s="1"/>
  <c r="B667" i="1"/>
  <c r="B636" i="1"/>
  <c r="H636" i="1"/>
  <c r="B637" i="1"/>
  <c r="H637" i="1"/>
  <c r="B638" i="1"/>
  <c r="H638" i="1"/>
  <c r="B639" i="1"/>
  <c r="H639" i="1"/>
  <c r="B640" i="1"/>
  <c r="H640" i="1"/>
  <c r="B641" i="1"/>
  <c r="H641" i="1"/>
  <c r="B642" i="1"/>
  <c r="H642" i="1"/>
  <c r="B643" i="1"/>
  <c r="H643" i="1"/>
  <c r="B644" i="1"/>
  <c r="H644" i="1"/>
  <c r="B645" i="1"/>
  <c r="H645" i="1"/>
  <c r="B646" i="1"/>
  <c r="H646" i="1"/>
  <c r="B647" i="1"/>
  <c r="H647" i="1"/>
  <c r="B648" i="1"/>
  <c r="H648" i="1"/>
  <c r="B649" i="1"/>
  <c r="H649" i="1"/>
  <c r="B650" i="1"/>
  <c r="H650" i="1"/>
  <c r="B651" i="1"/>
  <c r="H651" i="1"/>
  <c r="B652" i="1"/>
  <c r="H652" i="1"/>
  <c r="B653" i="1"/>
  <c r="H653" i="1"/>
  <c r="B654" i="1"/>
  <c r="H654" i="1"/>
  <c r="B655" i="1"/>
  <c r="H655" i="1"/>
  <c r="B656" i="1"/>
  <c r="H656" i="1"/>
  <c r="B657" i="1"/>
  <c r="H657" i="1"/>
  <c r="B658" i="1"/>
  <c r="H658" i="1"/>
  <c r="B659" i="1"/>
  <c r="H659" i="1"/>
  <c r="B660" i="1"/>
  <c r="H660" i="1"/>
  <c r="B661" i="1"/>
  <c r="H661" i="1"/>
  <c r="B662" i="1"/>
  <c r="H662" i="1"/>
  <c r="B663" i="1"/>
  <c r="H663" i="1"/>
  <c r="B664" i="1"/>
  <c r="H664" i="1"/>
  <c r="B665" i="1"/>
  <c r="H665" i="1"/>
  <c r="B666" i="1"/>
  <c r="H666" i="1"/>
  <c r="H667" i="1"/>
  <c r="B592" i="1"/>
  <c r="D592" i="1"/>
  <c r="E592" i="1"/>
  <c r="F592" i="1"/>
  <c r="B593" i="1"/>
  <c r="D593" i="1"/>
  <c r="E593" i="1"/>
  <c r="F593" i="1"/>
  <c r="B564" i="1"/>
  <c r="D564" i="1"/>
  <c r="E564" i="1"/>
  <c r="F564" i="1"/>
  <c r="B565" i="1"/>
  <c r="D565" i="1"/>
  <c r="E565" i="1"/>
  <c r="F565" i="1"/>
  <c r="B566" i="1"/>
  <c r="D566" i="1"/>
  <c r="E566" i="1"/>
  <c r="F566" i="1"/>
  <c r="B567" i="1"/>
  <c r="D567" i="1"/>
  <c r="E567" i="1"/>
  <c r="F567" i="1"/>
  <c r="B568" i="1"/>
  <c r="D568" i="1"/>
  <c r="E568" i="1"/>
  <c r="F568" i="1"/>
  <c r="B569" i="1"/>
  <c r="D569" i="1"/>
  <c r="E569" i="1"/>
  <c r="F569" i="1"/>
  <c r="B570" i="1"/>
  <c r="D570" i="1"/>
  <c r="E570" i="1"/>
  <c r="F570" i="1"/>
  <c r="B571" i="1"/>
  <c r="D571" i="1"/>
  <c r="E571" i="1"/>
  <c r="F571" i="1"/>
  <c r="B572" i="1"/>
  <c r="D572" i="1"/>
  <c r="E572" i="1"/>
  <c r="F572" i="1"/>
  <c r="B573" i="1"/>
  <c r="D573" i="1"/>
  <c r="E573" i="1"/>
  <c r="F573" i="1"/>
  <c r="B574" i="1"/>
  <c r="D574" i="1"/>
  <c r="E574" i="1"/>
  <c r="F574" i="1"/>
  <c r="B575" i="1"/>
  <c r="D575" i="1"/>
  <c r="E575" i="1"/>
  <c r="F575" i="1"/>
  <c r="B576" i="1"/>
  <c r="D576" i="1"/>
  <c r="E576" i="1"/>
  <c r="F576" i="1"/>
  <c r="B577" i="1"/>
  <c r="D577" i="1"/>
  <c r="E577" i="1"/>
  <c r="F577" i="1"/>
  <c r="B578" i="1"/>
  <c r="D578" i="1"/>
  <c r="E578" i="1"/>
  <c r="F578" i="1"/>
  <c r="B579" i="1"/>
  <c r="D579" i="1"/>
  <c r="E579" i="1"/>
  <c r="F579" i="1"/>
  <c r="B580" i="1"/>
  <c r="D580" i="1"/>
  <c r="E580" i="1"/>
  <c r="F580" i="1"/>
  <c r="B581" i="1"/>
  <c r="D581" i="1"/>
  <c r="E581" i="1"/>
  <c r="F581" i="1"/>
  <c r="B582" i="1"/>
  <c r="D582" i="1"/>
  <c r="E582" i="1"/>
  <c r="F582" i="1"/>
  <c r="B583" i="1"/>
  <c r="D583" i="1"/>
  <c r="E583" i="1"/>
  <c r="F583" i="1"/>
  <c r="B584" i="1"/>
  <c r="D584" i="1"/>
  <c r="E584" i="1"/>
  <c r="F584" i="1"/>
  <c r="B585" i="1"/>
  <c r="D585" i="1"/>
  <c r="E585" i="1"/>
  <c r="F585" i="1"/>
  <c r="B586" i="1"/>
  <c r="D586" i="1"/>
  <c r="E586" i="1"/>
  <c r="F586" i="1"/>
  <c r="B587" i="1"/>
  <c r="D587" i="1"/>
  <c r="E587" i="1"/>
  <c r="F587" i="1"/>
  <c r="B588" i="1"/>
  <c r="D588" i="1"/>
  <c r="E588" i="1"/>
  <c r="F588" i="1"/>
  <c r="B589" i="1"/>
  <c r="D589" i="1"/>
  <c r="E589" i="1"/>
  <c r="F589" i="1"/>
  <c r="B590" i="1"/>
  <c r="D590" i="1"/>
  <c r="E590" i="1"/>
  <c r="F590" i="1"/>
  <c r="B591" i="1"/>
  <c r="D591" i="1"/>
  <c r="E591" i="1"/>
  <c r="F591" i="1"/>
  <c r="B519" i="1"/>
  <c r="H519" i="1"/>
  <c r="B516" i="1"/>
  <c r="H516" i="1"/>
  <c r="B517" i="1"/>
  <c r="H517" i="1"/>
  <c r="B518" i="1"/>
  <c r="H518" i="1"/>
  <c r="B488" i="1"/>
  <c r="H488" i="1"/>
  <c r="B489" i="1"/>
  <c r="H489" i="1"/>
  <c r="B490" i="1"/>
  <c r="H490" i="1"/>
  <c r="B491" i="1"/>
  <c r="H491" i="1"/>
  <c r="B492" i="1"/>
  <c r="H492" i="1"/>
  <c r="B493" i="1"/>
  <c r="H493" i="1"/>
  <c r="B494" i="1"/>
  <c r="H494" i="1"/>
  <c r="B495" i="1"/>
  <c r="H495" i="1"/>
  <c r="B496" i="1"/>
  <c r="H496" i="1"/>
  <c r="B497" i="1"/>
  <c r="H497" i="1"/>
  <c r="B498" i="1"/>
  <c r="H498" i="1"/>
  <c r="B499" i="1"/>
  <c r="H499" i="1"/>
  <c r="B500" i="1"/>
  <c r="H500" i="1"/>
  <c r="B501" i="1"/>
  <c r="H501" i="1"/>
  <c r="B502" i="1"/>
  <c r="H502" i="1"/>
  <c r="B503" i="1"/>
  <c r="H503" i="1"/>
  <c r="B504" i="1"/>
  <c r="H504" i="1"/>
  <c r="B505" i="1"/>
  <c r="H505" i="1"/>
  <c r="B506" i="1"/>
  <c r="H506" i="1"/>
  <c r="B507" i="1"/>
  <c r="H507" i="1"/>
  <c r="B508" i="1"/>
  <c r="H508" i="1"/>
  <c r="B509" i="1"/>
  <c r="H509" i="1"/>
  <c r="B510" i="1"/>
  <c r="H510" i="1"/>
  <c r="B511" i="1"/>
  <c r="H511" i="1"/>
  <c r="B512" i="1"/>
  <c r="H512" i="1"/>
  <c r="B513" i="1"/>
  <c r="H513" i="1"/>
  <c r="B514" i="1"/>
  <c r="H514" i="1"/>
  <c r="B515" i="1"/>
  <c r="H515" i="1"/>
  <c r="AKK13" i="2"/>
  <c r="AKY13" i="2"/>
  <c r="ALM13" i="2"/>
  <c r="AMA13" i="2"/>
  <c r="AKK14" i="2"/>
  <c r="AKY14" i="2"/>
  <c r="ALM14" i="2"/>
  <c r="AMA14" i="2"/>
  <c r="AKK15" i="2"/>
  <c r="AKY15" i="2"/>
  <c r="ALM15" i="2"/>
  <c r="AMA15" i="2"/>
  <c r="AKK16" i="2"/>
  <c r="AKY16" i="2"/>
  <c r="ALM16" i="2"/>
  <c r="AMA16" i="2"/>
  <c r="AKK17" i="2"/>
  <c r="AKY17" i="2"/>
  <c r="ALM17" i="2"/>
  <c r="AMA17" i="2"/>
  <c r="AKK18" i="2"/>
  <c r="AKY18" i="2"/>
  <c r="ALM18" i="2"/>
  <c r="AMA18" i="2"/>
  <c r="AKK19" i="2"/>
  <c r="AKY19" i="2"/>
  <c r="ALM19" i="2"/>
  <c r="AMA19" i="2"/>
  <c r="AKK20" i="2"/>
  <c r="AKY20" i="2"/>
  <c r="ALM20" i="2"/>
  <c r="AMA20" i="2"/>
  <c r="AKK21" i="2"/>
  <c r="AKP21" i="2"/>
  <c r="AKY21" i="2"/>
  <c r="ALD21" i="2"/>
  <c r="ALM21" i="2"/>
  <c r="ALR21" i="2"/>
  <c r="AMA21" i="2"/>
  <c r="AMF21" i="2"/>
  <c r="AKK22" i="2"/>
  <c r="AKY22" i="2"/>
  <c r="ALM22" i="2"/>
  <c r="AMA22" i="2"/>
  <c r="AKK23" i="2"/>
  <c r="AKY23" i="2"/>
  <c r="ALM23" i="2"/>
  <c r="AMA23" i="2"/>
  <c r="AKK24" i="2"/>
  <c r="AKY24" i="2"/>
  <c r="ALM24" i="2"/>
  <c r="AMA24" i="2"/>
  <c r="AKK25" i="2"/>
  <c r="AKY25" i="2"/>
  <c r="ALM25" i="2"/>
  <c r="AMA25" i="2"/>
  <c r="AKK26" i="2"/>
  <c r="AKY26" i="2"/>
  <c r="ALM26" i="2"/>
  <c r="AMA26" i="2"/>
  <c r="AKK27" i="2"/>
  <c r="AKY27" i="2"/>
  <c r="ALM27" i="2"/>
  <c r="AMA27" i="2"/>
  <c r="AKK28" i="2"/>
  <c r="AKY28" i="2"/>
  <c r="ALM28" i="2"/>
  <c r="AMA28" i="2"/>
  <c r="WK13" i="2"/>
  <c r="WY13" i="2"/>
  <c r="XM13" i="2"/>
  <c r="YA13" i="2"/>
  <c r="YO13" i="2"/>
  <c r="ZC13" i="2"/>
  <c r="ZQ13" i="2"/>
  <c r="AAE13" i="2"/>
  <c r="AAS13" i="2"/>
  <c r="ABG13" i="2"/>
  <c r="ABU13" i="2"/>
  <c r="ACI13" i="2"/>
  <c r="ACW13" i="2"/>
  <c r="ADK13" i="2"/>
  <c r="ADY13" i="2"/>
  <c r="AEM13" i="2"/>
  <c r="AFA13" i="2"/>
  <c r="AFO13" i="2"/>
  <c r="AGC13" i="2"/>
  <c r="AGQ13" i="2"/>
  <c r="AHE13" i="2"/>
  <c r="AHS13" i="2"/>
  <c r="AIG13" i="2"/>
  <c r="AIU13" i="2"/>
  <c r="AJI13" i="2"/>
  <c r="AJW13" i="2"/>
  <c r="WK14" i="2"/>
  <c r="WY14" i="2"/>
  <c r="XM14" i="2"/>
  <c r="YA14" i="2"/>
  <c r="YO14" i="2"/>
  <c r="ZC14" i="2"/>
  <c r="ZQ14" i="2"/>
  <c r="AAE14" i="2"/>
  <c r="AAS14" i="2"/>
  <c r="ABG14" i="2"/>
  <c r="ABU14" i="2"/>
  <c r="ACI14" i="2"/>
  <c r="ACW14" i="2"/>
  <c r="ADK14" i="2"/>
  <c r="ADY14" i="2"/>
  <c r="AEM14" i="2"/>
  <c r="AFA14" i="2"/>
  <c r="AFO14" i="2"/>
  <c r="AGC14" i="2"/>
  <c r="AGQ14" i="2"/>
  <c r="AHE14" i="2"/>
  <c r="AHS14" i="2"/>
  <c r="AIG14" i="2"/>
  <c r="AIU14" i="2"/>
  <c r="AJI14" i="2"/>
  <c r="AJW14" i="2"/>
  <c r="WK15" i="2"/>
  <c r="WY15" i="2"/>
  <c r="XM15" i="2"/>
  <c r="YA15" i="2"/>
  <c r="YO15" i="2"/>
  <c r="ZC15" i="2"/>
  <c r="ZQ15" i="2"/>
  <c r="AAE15" i="2"/>
  <c r="AAS15" i="2"/>
  <c r="ABG15" i="2"/>
  <c r="ABU15" i="2"/>
  <c r="ACI15" i="2"/>
  <c r="ACW15" i="2"/>
  <c r="ADK15" i="2"/>
  <c r="ADY15" i="2"/>
  <c r="AEM15" i="2"/>
  <c r="AFA15" i="2"/>
  <c r="AFO15" i="2"/>
  <c r="AGC15" i="2"/>
  <c r="AGQ15" i="2"/>
  <c r="AHE15" i="2"/>
  <c r="AHS15" i="2"/>
  <c r="AIG15" i="2"/>
  <c r="AIU15" i="2"/>
  <c r="AJI15" i="2"/>
  <c r="AJW15" i="2"/>
  <c r="WK16" i="2"/>
  <c r="WY16" i="2"/>
  <c r="XM16" i="2"/>
  <c r="YA16" i="2"/>
  <c r="YO16" i="2"/>
  <c r="ZC16" i="2"/>
  <c r="ZQ16" i="2"/>
  <c r="AAE16" i="2"/>
  <c r="AAS16" i="2"/>
  <c r="ABG16" i="2"/>
  <c r="ABU16" i="2"/>
  <c r="ACI16" i="2"/>
  <c r="ACW16" i="2"/>
  <c r="ADK16" i="2"/>
  <c r="ADY16" i="2"/>
  <c r="AEM16" i="2"/>
  <c r="AFA16" i="2"/>
  <c r="AFO16" i="2"/>
  <c r="AGC16" i="2"/>
  <c r="AGQ16" i="2"/>
  <c r="AHE16" i="2"/>
  <c r="AHS16" i="2"/>
  <c r="AIG16" i="2"/>
  <c r="AIU16" i="2"/>
  <c r="AJI16" i="2"/>
  <c r="AJW16" i="2"/>
  <c r="WK17" i="2"/>
  <c r="WY17" i="2"/>
  <c r="XM17" i="2"/>
  <c r="YA17" i="2"/>
  <c r="YO17" i="2"/>
  <c r="ZC17" i="2"/>
  <c r="ZQ17" i="2"/>
  <c r="AAE17" i="2"/>
  <c r="AAS17" i="2"/>
  <c r="ABG17" i="2"/>
  <c r="ABU17" i="2"/>
  <c r="ACI17" i="2"/>
  <c r="ACW17" i="2"/>
  <c r="ADK17" i="2"/>
  <c r="ADY17" i="2"/>
  <c r="AEM17" i="2"/>
  <c r="AFA17" i="2"/>
  <c r="AFO17" i="2"/>
  <c r="AGC17" i="2"/>
  <c r="AGQ17" i="2"/>
  <c r="AHE17" i="2"/>
  <c r="AHS17" i="2"/>
  <c r="AIG17" i="2"/>
  <c r="AIU17" i="2"/>
  <c r="AJI17" i="2"/>
  <c r="AJW17" i="2"/>
  <c r="WK18" i="2"/>
  <c r="WY18" i="2"/>
  <c r="XM18" i="2"/>
  <c r="YA18" i="2"/>
  <c r="YO18" i="2"/>
  <c r="ZC18" i="2"/>
  <c r="ZQ18" i="2"/>
  <c r="AAE18" i="2"/>
  <c r="AAS18" i="2"/>
  <c r="ABG18" i="2"/>
  <c r="ABU18" i="2"/>
  <c r="ACI18" i="2"/>
  <c r="ACW18" i="2"/>
  <c r="ADK18" i="2"/>
  <c r="ADY18" i="2"/>
  <c r="AEM18" i="2"/>
  <c r="AFA18" i="2"/>
  <c r="AFO18" i="2"/>
  <c r="AGC18" i="2"/>
  <c r="AGQ18" i="2"/>
  <c r="AHE18" i="2"/>
  <c r="AHS18" i="2"/>
  <c r="AIG18" i="2"/>
  <c r="AIU18" i="2"/>
  <c r="AJI18" i="2"/>
  <c r="AJW18" i="2"/>
  <c r="WK19" i="2"/>
  <c r="WY19" i="2"/>
  <c r="XM19" i="2"/>
  <c r="YA19" i="2"/>
  <c r="YO19" i="2"/>
  <c r="ZC19" i="2"/>
  <c r="ZQ19" i="2"/>
  <c r="AAE19" i="2"/>
  <c r="AAS19" i="2"/>
  <c r="ABG19" i="2"/>
  <c r="ABU19" i="2"/>
  <c r="ACI19" i="2"/>
  <c r="ACW19" i="2"/>
  <c r="ADK19" i="2"/>
  <c r="ADY19" i="2"/>
  <c r="AEM19" i="2"/>
  <c r="AFA19" i="2"/>
  <c r="AFO19" i="2"/>
  <c r="AGC19" i="2"/>
  <c r="AGQ19" i="2"/>
  <c r="AHE19" i="2"/>
  <c r="AHS19" i="2"/>
  <c r="AIG19" i="2"/>
  <c r="AIU19" i="2"/>
  <c r="AJI19" i="2"/>
  <c r="AJW19" i="2"/>
  <c r="WK20" i="2"/>
  <c r="WY20" i="2"/>
  <c r="XM20" i="2"/>
  <c r="YA20" i="2"/>
  <c r="YO20" i="2"/>
  <c r="ZC20" i="2"/>
  <c r="ZQ20" i="2"/>
  <c r="AAE20" i="2"/>
  <c r="AAS20" i="2"/>
  <c r="ABG20" i="2"/>
  <c r="ABU20" i="2"/>
  <c r="ACI20" i="2"/>
  <c r="ACW20" i="2"/>
  <c r="ADK20" i="2"/>
  <c r="ADY20" i="2"/>
  <c r="AEM20" i="2"/>
  <c r="AFA20" i="2"/>
  <c r="AFO20" i="2"/>
  <c r="AGC20" i="2"/>
  <c r="AGQ20" i="2"/>
  <c r="AHE20" i="2"/>
  <c r="AHS20" i="2"/>
  <c r="AIG20" i="2"/>
  <c r="AIU20" i="2"/>
  <c r="AJI20" i="2"/>
  <c r="AJW20" i="2"/>
  <c r="WK21" i="2"/>
  <c r="WP21" i="2"/>
  <c r="WY21" i="2"/>
  <c r="XD21" i="2"/>
  <c r="XM21" i="2"/>
  <c r="XR21" i="2"/>
  <c r="YA21" i="2"/>
  <c r="YF21" i="2"/>
  <c r="YO21" i="2"/>
  <c r="YT21" i="2"/>
  <c r="ZC21" i="2"/>
  <c r="ZH21" i="2"/>
  <c r="ZQ21" i="2"/>
  <c r="ZV21" i="2"/>
  <c r="AAE21" i="2"/>
  <c r="AAJ21" i="2"/>
  <c r="AAS21" i="2"/>
  <c r="AAX21" i="2"/>
  <c r="ABG21" i="2"/>
  <c r="ABL21" i="2"/>
  <c r="ABU21" i="2"/>
  <c r="ABZ21" i="2"/>
  <c r="ACI21" i="2"/>
  <c r="ACN21" i="2"/>
  <c r="ACW21" i="2"/>
  <c r="ADB21" i="2"/>
  <c r="ADK21" i="2"/>
  <c r="ADP21" i="2"/>
  <c r="ADY21" i="2"/>
  <c r="AED21" i="2"/>
  <c r="AEM21" i="2"/>
  <c r="AER21" i="2"/>
  <c r="AFA21" i="2"/>
  <c r="AFF21" i="2"/>
  <c r="AFO21" i="2"/>
  <c r="AFT21" i="2"/>
  <c r="AGC21" i="2"/>
  <c r="AGH21" i="2"/>
  <c r="AGQ21" i="2"/>
  <c r="AGV21" i="2"/>
  <c r="AHE21" i="2"/>
  <c r="AHJ21" i="2"/>
  <c r="AHS21" i="2"/>
  <c r="AHX21" i="2"/>
  <c r="AIG21" i="2"/>
  <c r="AIL21" i="2"/>
  <c r="AIU21" i="2"/>
  <c r="AIZ21" i="2"/>
  <c r="AJI21" i="2"/>
  <c r="AJN21" i="2"/>
  <c r="AJW21" i="2"/>
  <c r="AKB21" i="2"/>
  <c r="WK22" i="2"/>
  <c r="WY22" i="2"/>
  <c r="XM22" i="2"/>
  <c r="YA22" i="2"/>
  <c r="YO22" i="2"/>
  <c r="ZC22" i="2"/>
  <c r="ZQ22" i="2"/>
  <c r="AAE22" i="2"/>
  <c r="AAS22" i="2"/>
  <c r="ABG22" i="2"/>
  <c r="ABU22" i="2"/>
  <c r="ACI22" i="2"/>
  <c r="ACW22" i="2"/>
  <c r="ADK22" i="2"/>
  <c r="ADY22" i="2"/>
  <c r="AEM22" i="2"/>
  <c r="AFA22" i="2"/>
  <c r="AFO22" i="2"/>
  <c r="AGC22" i="2"/>
  <c r="AGQ22" i="2"/>
  <c r="AHE22" i="2"/>
  <c r="AHS22" i="2"/>
  <c r="AIG22" i="2"/>
  <c r="AIU22" i="2"/>
  <c r="AJI22" i="2"/>
  <c r="AJW22" i="2"/>
  <c r="WK23" i="2"/>
  <c r="WY23" i="2"/>
  <c r="XM23" i="2"/>
  <c r="YA23" i="2"/>
  <c r="YO23" i="2"/>
  <c r="ZC23" i="2"/>
  <c r="ZQ23" i="2"/>
  <c r="AAE23" i="2"/>
  <c r="AAS23" i="2"/>
  <c r="ABG23" i="2"/>
  <c r="ABU23" i="2"/>
  <c r="ACI23" i="2"/>
  <c r="ACW23" i="2"/>
  <c r="ADK23" i="2"/>
  <c r="ADY23" i="2"/>
  <c r="AEM23" i="2"/>
  <c r="AFA23" i="2"/>
  <c r="AFO23" i="2"/>
  <c r="AGC23" i="2"/>
  <c r="AGQ23" i="2"/>
  <c r="AHE23" i="2"/>
  <c r="AHS23" i="2"/>
  <c r="AIG23" i="2"/>
  <c r="AIU23" i="2"/>
  <c r="AJI23" i="2"/>
  <c r="AJW23" i="2"/>
  <c r="WK24" i="2"/>
  <c r="WY24" i="2"/>
  <c r="XM24" i="2"/>
  <c r="YA24" i="2"/>
  <c r="YO24" i="2"/>
  <c r="ZC24" i="2"/>
  <c r="ZQ24" i="2"/>
  <c r="AAE24" i="2"/>
  <c r="AAS24" i="2"/>
  <c r="ABG24" i="2"/>
  <c r="ABU24" i="2"/>
  <c r="ACI24" i="2"/>
  <c r="ACW24" i="2"/>
  <c r="ADK24" i="2"/>
  <c r="ADY24" i="2"/>
  <c r="AEM24" i="2"/>
  <c r="AFA24" i="2"/>
  <c r="AFO24" i="2"/>
  <c r="AGC24" i="2"/>
  <c r="AGQ24" i="2"/>
  <c r="AHE24" i="2"/>
  <c r="AHS24" i="2"/>
  <c r="AIG24" i="2"/>
  <c r="AIU24" i="2"/>
  <c r="AJI24" i="2"/>
  <c r="AJW24" i="2"/>
  <c r="WK25" i="2"/>
  <c r="WY25" i="2"/>
  <c r="XM25" i="2"/>
  <c r="YA25" i="2"/>
  <c r="YO25" i="2"/>
  <c r="ZC25" i="2"/>
  <c r="ZQ25" i="2"/>
  <c r="AAE25" i="2"/>
  <c r="AAS25" i="2"/>
  <c r="ABG25" i="2"/>
  <c r="ABU25" i="2"/>
  <c r="ACI25" i="2"/>
  <c r="ACW25" i="2"/>
  <c r="ADK25" i="2"/>
  <c r="ADY25" i="2"/>
  <c r="AEM25" i="2"/>
  <c r="AFA25" i="2"/>
  <c r="AFO25" i="2"/>
  <c r="AGC25" i="2"/>
  <c r="AGQ25" i="2"/>
  <c r="AHE25" i="2"/>
  <c r="AHS25" i="2"/>
  <c r="AIG25" i="2"/>
  <c r="AIU25" i="2"/>
  <c r="AJI25" i="2"/>
  <c r="AJW25" i="2"/>
  <c r="WK26" i="2"/>
  <c r="WY26" i="2"/>
  <c r="XM26" i="2"/>
  <c r="YA26" i="2"/>
  <c r="YO26" i="2"/>
  <c r="ZC26" i="2"/>
  <c r="ZQ26" i="2"/>
  <c r="AAE26" i="2"/>
  <c r="AAS26" i="2"/>
  <c r="ABG26" i="2"/>
  <c r="ABU26" i="2"/>
  <c r="ACI26" i="2"/>
  <c r="ACW26" i="2"/>
  <c r="ADK26" i="2"/>
  <c r="ADY26" i="2"/>
  <c r="AEM26" i="2"/>
  <c r="AFA26" i="2"/>
  <c r="AFO26" i="2"/>
  <c r="AGC26" i="2"/>
  <c r="AGQ26" i="2"/>
  <c r="AHE26" i="2"/>
  <c r="AHS26" i="2"/>
  <c r="AIG26" i="2"/>
  <c r="AIU26" i="2"/>
  <c r="AJI26" i="2"/>
  <c r="AJW26" i="2"/>
  <c r="WK27" i="2"/>
  <c r="WY27" i="2"/>
  <c r="XM27" i="2"/>
  <c r="YA27" i="2"/>
  <c r="YO27" i="2"/>
  <c r="ZC27" i="2"/>
  <c r="ZQ27" i="2"/>
  <c r="AAE27" i="2"/>
  <c r="AAS27" i="2"/>
  <c r="ABG27" i="2"/>
  <c r="ABU27" i="2"/>
  <c r="ACI27" i="2"/>
  <c r="ACW27" i="2"/>
  <c r="ADK27" i="2"/>
  <c r="ADY27" i="2"/>
  <c r="AEM27" i="2"/>
  <c r="AFA27" i="2"/>
  <c r="AFO27" i="2"/>
  <c r="AGC27" i="2"/>
  <c r="AGQ27" i="2"/>
  <c r="AHE27" i="2"/>
  <c r="AHS27" i="2"/>
  <c r="AIG27" i="2"/>
  <c r="AIU27" i="2"/>
  <c r="AJI27" i="2"/>
  <c r="AJW27" i="2"/>
  <c r="WK28" i="2"/>
  <c r="WY28" i="2"/>
  <c r="XM28" i="2"/>
  <c r="YA28" i="2"/>
  <c r="YO28" i="2"/>
  <c r="ZC28" i="2"/>
  <c r="ZQ28" i="2"/>
  <c r="AAE28" i="2"/>
  <c r="AAS28" i="2"/>
  <c r="ABG28" i="2"/>
  <c r="ABU28" i="2"/>
  <c r="ACI28" i="2"/>
  <c r="ACW28" i="2"/>
  <c r="ADK28" i="2"/>
  <c r="ADY28" i="2"/>
  <c r="AEM28" i="2"/>
  <c r="AFA28" i="2"/>
  <c r="AFO28" i="2"/>
  <c r="AGC28" i="2"/>
  <c r="AGQ28" i="2"/>
  <c r="AHE28" i="2"/>
  <c r="AHS28" i="2"/>
  <c r="AIG28" i="2"/>
  <c r="AIU28" i="2"/>
  <c r="AJI28" i="2"/>
  <c r="AJW28" i="2"/>
  <c r="ACV6" i="5"/>
  <c r="ACX6" i="5"/>
  <c r="ADI6" i="5"/>
  <c r="ADK6" i="5"/>
  <c r="ADV6" i="5"/>
  <c r="ADX6" i="5"/>
  <c r="AEI6" i="5"/>
  <c r="AEK6" i="5"/>
  <c r="AEV6" i="5"/>
  <c r="AEX6" i="5"/>
  <c r="AFI6" i="5"/>
  <c r="AFK6" i="5"/>
  <c r="AFV6" i="5"/>
  <c r="AFX6" i="5"/>
  <c r="AGI6" i="5"/>
  <c r="AGK6" i="5"/>
  <c r="AGV6" i="5"/>
  <c r="AGX6" i="5"/>
  <c r="AHI6" i="5"/>
  <c r="AHK6" i="5"/>
  <c r="AHV6" i="5"/>
  <c r="AHX6" i="5"/>
  <c r="AII6" i="5"/>
  <c r="AIK6" i="5"/>
  <c r="AIV6" i="5"/>
  <c r="AIX6" i="5"/>
  <c r="AJI6" i="5"/>
  <c r="AJK6" i="5"/>
  <c r="ACS13" i="5"/>
  <c r="ADF13" i="5"/>
  <c r="ADS13" i="5"/>
  <c r="AEF13" i="5"/>
  <c r="AES13" i="5"/>
  <c r="AFF13" i="5"/>
  <c r="AFS13" i="5"/>
  <c r="AGF13" i="5"/>
  <c r="AGS13" i="5"/>
  <c r="AHF13" i="5"/>
  <c r="AHS13" i="5"/>
  <c r="AIF13" i="5"/>
  <c r="AIS13" i="5"/>
  <c r="AJF13" i="5"/>
  <c r="ACS14" i="5"/>
  <c r="ADF14" i="5"/>
  <c r="ADS14" i="5"/>
  <c r="AEF14" i="5"/>
  <c r="AES14" i="5"/>
  <c r="AFF14" i="5"/>
  <c r="AFS14" i="5"/>
  <c r="AGF14" i="5"/>
  <c r="AGS14" i="5"/>
  <c r="AHF14" i="5"/>
  <c r="AHS14" i="5"/>
  <c r="AIF14" i="5"/>
  <c r="AIS14" i="5"/>
  <c r="AJF14" i="5"/>
  <c r="ACS15" i="5"/>
  <c r="ADF15" i="5"/>
  <c r="ADS15" i="5"/>
  <c r="AEF15" i="5"/>
  <c r="AES15" i="5"/>
  <c r="AFF15" i="5"/>
  <c r="AFS15" i="5"/>
  <c r="AGF15" i="5"/>
  <c r="AGS15" i="5"/>
  <c r="AHF15" i="5"/>
  <c r="AHS15" i="5"/>
  <c r="AIF15" i="5"/>
  <c r="AIS15" i="5"/>
  <c r="AJF15" i="5"/>
  <c r="ACS16" i="5"/>
  <c r="ADF16" i="5"/>
  <c r="ADS16" i="5"/>
  <c r="AEF16" i="5"/>
  <c r="AES16" i="5"/>
  <c r="AFF16" i="5"/>
  <c r="AFS16" i="5"/>
  <c r="AGF16" i="5"/>
  <c r="AGS16" i="5"/>
  <c r="AHF16" i="5"/>
  <c r="AHS16" i="5"/>
  <c r="AIF16" i="5"/>
  <c r="AIS16" i="5"/>
  <c r="AJF16" i="5"/>
  <c r="ACS17" i="5"/>
  <c r="ADF17" i="5"/>
  <c r="ADS17" i="5"/>
  <c r="AEF17" i="5"/>
  <c r="AES17" i="5"/>
  <c r="AFF17" i="5"/>
  <c r="AFS17" i="5"/>
  <c r="AGF17" i="5"/>
  <c r="AGS17" i="5"/>
  <c r="AHF17" i="5"/>
  <c r="AHS17" i="5"/>
  <c r="AIF17" i="5"/>
  <c r="AIS17" i="5"/>
  <c r="AJF17" i="5"/>
  <c r="ACS18" i="5"/>
  <c r="ACX18" i="5"/>
  <c r="ADF18" i="5"/>
  <c r="ADK18" i="5"/>
  <c r="ADS18" i="5"/>
  <c r="ADX18" i="5"/>
  <c r="AEF18" i="5"/>
  <c r="AEK18" i="5"/>
  <c r="AES18" i="5"/>
  <c r="AEX18" i="5"/>
  <c r="AFF18" i="5"/>
  <c r="AFK18" i="5"/>
  <c r="AFS18" i="5"/>
  <c r="AFX18" i="5"/>
  <c r="AGF18" i="5"/>
  <c r="AGK18" i="5"/>
  <c r="AGS18" i="5"/>
  <c r="AGX18" i="5"/>
  <c r="AHF18" i="5"/>
  <c r="AHK18" i="5"/>
  <c r="AHS18" i="5"/>
  <c r="AHX18" i="5"/>
  <c r="AIF18" i="5"/>
  <c r="AIK18" i="5"/>
  <c r="AIS18" i="5"/>
  <c r="AIX18" i="5"/>
  <c r="AJF18" i="5"/>
  <c r="AJK18" i="5"/>
  <c r="ACS19" i="5"/>
  <c r="ADF19" i="5"/>
  <c r="ADS19" i="5"/>
  <c r="AEF19" i="5"/>
  <c r="AES19" i="5"/>
  <c r="AFF19" i="5"/>
  <c r="AFS19" i="5"/>
  <c r="AGF19" i="5"/>
  <c r="AGS19" i="5"/>
  <c r="AHF19" i="5"/>
  <c r="AHS19" i="5"/>
  <c r="AIF19" i="5"/>
  <c r="AIS19" i="5"/>
  <c r="AJF19" i="5"/>
  <c r="ACS20" i="5"/>
  <c r="ADF20" i="5"/>
  <c r="ADS20" i="5"/>
  <c r="AEF20" i="5"/>
  <c r="AES20" i="5"/>
  <c r="AFF20" i="5"/>
  <c r="AFS20" i="5"/>
  <c r="AGF20" i="5"/>
  <c r="AGS20" i="5"/>
  <c r="AHF20" i="5"/>
  <c r="AHS20" i="5"/>
  <c r="AIF20" i="5"/>
  <c r="AIS20" i="5"/>
  <c r="AJF20" i="5"/>
  <c r="ACS21" i="5"/>
  <c r="ADF21" i="5"/>
  <c r="ADS21" i="5"/>
  <c r="AEF21" i="5"/>
  <c r="AES21" i="5"/>
  <c r="AFF21" i="5"/>
  <c r="AFS21" i="5"/>
  <c r="AGF21" i="5"/>
  <c r="AGS21" i="5"/>
  <c r="AHF21" i="5"/>
  <c r="AHS21" i="5"/>
  <c r="AIF21" i="5"/>
  <c r="AIS21" i="5"/>
  <c r="AJF21" i="5"/>
  <c r="ACS22" i="5"/>
  <c r="ADF22" i="5"/>
  <c r="ADS22" i="5"/>
  <c r="AEF22" i="5"/>
  <c r="AES22" i="5"/>
  <c r="AFF22" i="5"/>
  <c r="AFS22" i="5"/>
  <c r="AGF22" i="5"/>
  <c r="AGS22" i="5"/>
  <c r="AHF22" i="5"/>
  <c r="AHS22" i="5"/>
  <c r="AIF22" i="5"/>
  <c r="AIS22" i="5"/>
  <c r="AJF22" i="5"/>
  <c r="ACS23" i="5"/>
  <c r="ADF23" i="5"/>
  <c r="ADS23" i="5"/>
  <c r="AEF23" i="5"/>
  <c r="AES23" i="5"/>
  <c r="AFF23" i="5"/>
  <c r="AFS23" i="5"/>
  <c r="AGF23" i="5"/>
  <c r="AGS23" i="5"/>
  <c r="AHF23" i="5"/>
  <c r="AHS23" i="5"/>
  <c r="AIF23" i="5"/>
  <c r="AIS23" i="5"/>
  <c r="AJF23" i="5"/>
  <c r="ACS24" i="5"/>
  <c r="ADF24" i="5"/>
  <c r="ADS24" i="5"/>
  <c r="AEF24" i="5"/>
  <c r="AES24" i="5"/>
  <c r="AFF24" i="5"/>
  <c r="AFS24" i="5"/>
  <c r="AGF24" i="5"/>
  <c r="AGS24" i="5"/>
  <c r="AHF24" i="5"/>
  <c r="AHS24" i="5"/>
  <c r="AIF24" i="5"/>
  <c r="AIS24" i="5"/>
  <c r="AJF24" i="5"/>
  <c r="ACS26" i="5"/>
  <c r="ADF26" i="5"/>
  <c r="ADS26" i="5"/>
  <c r="AEF26" i="5"/>
  <c r="AES26" i="5"/>
  <c r="AFF26" i="5"/>
  <c r="AFS26" i="5"/>
  <c r="AGF26" i="5"/>
  <c r="AGS26" i="5"/>
  <c r="AHF26" i="5"/>
  <c r="AHS26" i="5"/>
  <c r="AIF26" i="5"/>
  <c r="AIS26" i="5"/>
  <c r="AJF26" i="5"/>
  <c r="ACS27" i="5"/>
  <c r="ADF27" i="5"/>
  <c r="ADS27" i="5"/>
  <c r="AEF27" i="5"/>
  <c r="AES27" i="5"/>
  <c r="AFF27" i="5"/>
  <c r="AFS27" i="5"/>
  <c r="AGF27" i="5"/>
  <c r="AGS27" i="5"/>
  <c r="AHF27" i="5"/>
  <c r="AHS27" i="5"/>
  <c r="AIF27" i="5"/>
  <c r="AIS27" i="5"/>
  <c r="AJF27" i="5"/>
  <c r="ACS28" i="5"/>
  <c r="ADF28" i="5"/>
  <c r="ADS28" i="5"/>
  <c r="AEF28" i="5"/>
  <c r="AES28" i="5"/>
  <c r="AFF28" i="5"/>
  <c r="AFS28" i="5"/>
  <c r="AGF28" i="5"/>
  <c r="AGS28" i="5"/>
  <c r="AHF28" i="5"/>
  <c r="AHS28" i="5"/>
  <c r="AIF28" i="5"/>
  <c r="AIS28" i="5"/>
  <c r="AJF28" i="5"/>
  <c r="ACS29" i="5"/>
  <c r="ADF29" i="5"/>
  <c r="ADS29" i="5"/>
  <c r="AEF29" i="5"/>
  <c r="AES29" i="5"/>
  <c r="AFF29" i="5"/>
  <c r="AFS29" i="5"/>
  <c r="AGF29" i="5"/>
  <c r="AGS29" i="5"/>
  <c r="AHF29" i="5"/>
  <c r="AHS29" i="5"/>
  <c r="AIF29" i="5"/>
  <c r="AIS29" i="5"/>
  <c r="AJF29" i="5"/>
  <c r="UV6" i="5"/>
  <c r="UX6" i="5"/>
  <c r="VI6" i="5"/>
  <c r="VK6" i="5"/>
  <c r="VV6" i="5"/>
  <c r="VX6" i="5"/>
  <c r="WI6" i="5"/>
  <c r="WK6" i="5"/>
  <c r="WV6" i="5"/>
  <c r="WX6" i="5"/>
  <c r="XI6" i="5"/>
  <c r="XK6" i="5"/>
  <c r="XV6" i="5"/>
  <c r="XX6" i="5"/>
  <c r="YI6" i="5"/>
  <c r="YK6" i="5"/>
  <c r="YV6" i="5"/>
  <c r="YX6" i="5"/>
  <c r="ZI6" i="5"/>
  <c r="ZK6" i="5"/>
  <c r="ZV6" i="5"/>
  <c r="ZX6" i="5"/>
  <c r="AAI6" i="5"/>
  <c r="AAK6" i="5"/>
  <c r="AAV6" i="5"/>
  <c r="AAX6" i="5"/>
  <c r="ABI6" i="5"/>
  <c r="ABK6" i="5"/>
  <c r="ABV6" i="5"/>
  <c r="ABX6" i="5"/>
  <c r="ACI6" i="5"/>
  <c r="ACK6" i="5"/>
  <c r="US13" i="5"/>
  <c r="VF13" i="5"/>
  <c r="VS13" i="5"/>
  <c r="WF13" i="5"/>
  <c r="WS13" i="5"/>
  <c r="XF13" i="5"/>
  <c r="XS13" i="5"/>
  <c r="YF13" i="5"/>
  <c r="YS13" i="5"/>
  <c r="ZF13" i="5"/>
  <c r="ZS13" i="5"/>
  <c r="AAF13" i="5"/>
  <c r="AAS13" i="5"/>
  <c r="ABF13" i="5"/>
  <c r="ABS13" i="5"/>
  <c r="ACF13" i="5"/>
  <c r="US14" i="5"/>
  <c r="VF14" i="5"/>
  <c r="VS14" i="5"/>
  <c r="WF14" i="5"/>
  <c r="WS14" i="5"/>
  <c r="XF14" i="5"/>
  <c r="XS14" i="5"/>
  <c r="YF14" i="5"/>
  <c r="YS14" i="5"/>
  <c r="ZF14" i="5"/>
  <c r="ZS14" i="5"/>
  <c r="AAF14" i="5"/>
  <c r="AAS14" i="5"/>
  <c r="ABF14" i="5"/>
  <c r="ABS14" i="5"/>
  <c r="ACF14" i="5"/>
  <c r="US15" i="5"/>
  <c r="VF15" i="5"/>
  <c r="VS15" i="5"/>
  <c r="WF15" i="5"/>
  <c r="WS15" i="5"/>
  <c r="XF15" i="5"/>
  <c r="XS15" i="5"/>
  <c r="YF15" i="5"/>
  <c r="YS15" i="5"/>
  <c r="ZF15" i="5"/>
  <c r="ZS15" i="5"/>
  <c r="AAF15" i="5"/>
  <c r="AAS15" i="5"/>
  <c r="ABF15" i="5"/>
  <c r="ABS15" i="5"/>
  <c r="ACF15" i="5"/>
  <c r="US16" i="5"/>
  <c r="VF16" i="5"/>
  <c r="VS16" i="5"/>
  <c r="WF16" i="5"/>
  <c r="WS16" i="5"/>
  <c r="XF16" i="5"/>
  <c r="XS16" i="5"/>
  <c r="YF16" i="5"/>
  <c r="YS16" i="5"/>
  <c r="ZF16" i="5"/>
  <c r="ZS16" i="5"/>
  <c r="AAF16" i="5"/>
  <c r="AAS16" i="5"/>
  <c r="ABF16" i="5"/>
  <c r="ABS16" i="5"/>
  <c r="ACF16" i="5"/>
  <c r="US17" i="5"/>
  <c r="VF17" i="5"/>
  <c r="VS17" i="5"/>
  <c r="WF17" i="5"/>
  <c r="WS17" i="5"/>
  <c r="XF17" i="5"/>
  <c r="XS17" i="5"/>
  <c r="YF17" i="5"/>
  <c r="YS17" i="5"/>
  <c r="ZF17" i="5"/>
  <c r="ZS17" i="5"/>
  <c r="AAF17" i="5"/>
  <c r="AAS17" i="5"/>
  <c r="ABF17" i="5"/>
  <c r="ABS17" i="5"/>
  <c r="ACF17" i="5"/>
  <c r="US18" i="5"/>
  <c r="UX18" i="5"/>
  <c r="VF18" i="5"/>
  <c r="VK18" i="5"/>
  <c r="VS18" i="5"/>
  <c r="VX18" i="5"/>
  <c r="WF18" i="5"/>
  <c r="WK18" i="5"/>
  <c r="WS18" i="5"/>
  <c r="WX18" i="5"/>
  <c r="XF18" i="5"/>
  <c r="XK18" i="5"/>
  <c r="XS18" i="5"/>
  <c r="XX18" i="5"/>
  <c r="YF18" i="5"/>
  <c r="YK18" i="5"/>
  <c r="YS18" i="5"/>
  <c r="YX18" i="5"/>
  <c r="ZF18" i="5"/>
  <c r="ZK18" i="5"/>
  <c r="ZS18" i="5"/>
  <c r="ZX18" i="5"/>
  <c r="AAF18" i="5"/>
  <c r="AAK18" i="5"/>
  <c r="AAS18" i="5"/>
  <c r="AAX18" i="5"/>
  <c r="ABF18" i="5"/>
  <c r="ABK18" i="5"/>
  <c r="ABS18" i="5"/>
  <c r="ABX18" i="5"/>
  <c r="ACF18" i="5"/>
  <c r="ACK18" i="5"/>
  <c r="US19" i="5"/>
  <c r="VF19" i="5"/>
  <c r="VS19" i="5"/>
  <c r="WF19" i="5"/>
  <c r="WS19" i="5"/>
  <c r="XF19" i="5"/>
  <c r="XS19" i="5"/>
  <c r="YF19" i="5"/>
  <c r="YS19" i="5"/>
  <c r="ZF19" i="5"/>
  <c r="ZS19" i="5"/>
  <c r="AAF19" i="5"/>
  <c r="AAS19" i="5"/>
  <c r="ABF19" i="5"/>
  <c r="ABS19" i="5"/>
  <c r="ACF19" i="5"/>
  <c r="US20" i="5"/>
  <c r="VF20" i="5"/>
  <c r="VS20" i="5"/>
  <c r="WF20" i="5"/>
  <c r="WS20" i="5"/>
  <c r="XF20" i="5"/>
  <c r="XS20" i="5"/>
  <c r="YF20" i="5"/>
  <c r="YS20" i="5"/>
  <c r="ZF20" i="5"/>
  <c r="ZS20" i="5"/>
  <c r="AAF20" i="5"/>
  <c r="AAS20" i="5"/>
  <c r="ABF20" i="5"/>
  <c r="ABS20" i="5"/>
  <c r="ACF20" i="5"/>
  <c r="US21" i="5"/>
  <c r="VF21" i="5"/>
  <c r="VS21" i="5"/>
  <c r="WF21" i="5"/>
  <c r="WS21" i="5"/>
  <c r="XF21" i="5"/>
  <c r="XS21" i="5"/>
  <c r="YF21" i="5"/>
  <c r="YS21" i="5"/>
  <c r="ZF21" i="5"/>
  <c r="ZS21" i="5"/>
  <c r="AAF21" i="5"/>
  <c r="AAS21" i="5"/>
  <c r="ABF21" i="5"/>
  <c r="ABS21" i="5"/>
  <c r="ACF21" i="5"/>
  <c r="US22" i="5"/>
  <c r="VF22" i="5"/>
  <c r="VS22" i="5"/>
  <c r="WF22" i="5"/>
  <c r="WS22" i="5"/>
  <c r="XF22" i="5"/>
  <c r="XS22" i="5"/>
  <c r="YF22" i="5"/>
  <c r="YS22" i="5"/>
  <c r="ZF22" i="5"/>
  <c r="ZS22" i="5"/>
  <c r="AAF22" i="5"/>
  <c r="AAS22" i="5"/>
  <c r="ABF22" i="5"/>
  <c r="ABS22" i="5"/>
  <c r="ACF22" i="5"/>
  <c r="US23" i="5"/>
  <c r="VF23" i="5"/>
  <c r="VS23" i="5"/>
  <c r="WF23" i="5"/>
  <c r="WS23" i="5"/>
  <c r="XF23" i="5"/>
  <c r="XS23" i="5"/>
  <c r="YF23" i="5"/>
  <c r="YS23" i="5"/>
  <c r="ZF23" i="5"/>
  <c r="ZS23" i="5"/>
  <c r="AAF23" i="5"/>
  <c r="AAS23" i="5"/>
  <c r="ABF23" i="5"/>
  <c r="ABS23" i="5"/>
  <c r="ACF23" i="5"/>
  <c r="US24" i="5"/>
  <c r="VF24" i="5"/>
  <c r="VS24" i="5"/>
  <c r="WF24" i="5"/>
  <c r="WS24" i="5"/>
  <c r="XF24" i="5"/>
  <c r="XS24" i="5"/>
  <c r="YF24" i="5"/>
  <c r="YS24" i="5"/>
  <c r="ZF24" i="5"/>
  <c r="ZS24" i="5"/>
  <c r="AAF24" i="5"/>
  <c r="AAS24" i="5"/>
  <c r="ABF24" i="5"/>
  <c r="ABS24" i="5"/>
  <c r="ACF24" i="5"/>
  <c r="US26" i="5"/>
  <c r="VF26" i="5"/>
  <c r="VS26" i="5"/>
  <c r="WF26" i="5"/>
  <c r="WS26" i="5"/>
  <c r="XF26" i="5"/>
  <c r="XS26" i="5"/>
  <c r="YF26" i="5"/>
  <c r="YS26" i="5"/>
  <c r="ZF26" i="5"/>
  <c r="ZS26" i="5"/>
  <c r="AAF26" i="5"/>
  <c r="AAS26" i="5"/>
  <c r="ABF26" i="5"/>
  <c r="ABS26" i="5"/>
  <c r="ACF26" i="5"/>
  <c r="US27" i="5"/>
  <c r="VF27" i="5"/>
  <c r="VS27" i="5"/>
  <c r="WF27" i="5"/>
  <c r="WS27" i="5"/>
  <c r="XF27" i="5"/>
  <c r="XS27" i="5"/>
  <c r="YF27" i="5"/>
  <c r="YS27" i="5"/>
  <c r="ZF27" i="5"/>
  <c r="ZS27" i="5"/>
  <c r="AAF27" i="5"/>
  <c r="AAS27" i="5"/>
  <c r="ABF27" i="5"/>
  <c r="ABS27" i="5"/>
  <c r="ACF27" i="5"/>
  <c r="US28" i="5"/>
  <c r="VF28" i="5"/>
  <c r="VS28" i="5"/>
  <c r="WF28" i="5"/>
  <c r="WS28" i="5"/>
  <c r="XF28" i="5"/>
  <c r="XS28" i="5"/>
  <c r="YF28" i="5"/>
  <c r="YS28" i="5"/>
  <c r="ZF28" i="5"/>
  <c r="ZS28" i="5"/>
  <c r="AAF28" i="5"/>
  <c r="AAS28" i="5"/>
  <c r="ABF28" i="5"/>
  <c r="ABS28" i="5"/>
  <c r="ACF28" i="5"/>
  <c r="US29" i="5"/>
  <c r="VF29" i="5"/>
  <c r="VS29" i="5"/>
  <c r="WF29" i="5"/>
  <c r="WS29" i="5"/>
  <c r="XF29" i="5"/>
  <c r="XS29" i="5"/>
  <c r="YF29" i="5"/>
  <c r="YS29" i="5"/>
  <c r="ZF29" i="5"/>
  <c r="ZS29" i="5"/>
  <c r="AAF29" i="5"/>
  <c r="AAS29" i="5"/>
  <c r="ABF29" i="5"/>
  <c r="ABS29" i="5"/>
  <c r="ACF29" i="5"/>
  <c r="ABV6" i="3"/>
  <c r="ABX6" i="3"/>
  <c r="ACI6" i="3"/>
  <c r="ACK6" i="3"/>
  <c r="ACV6" i="3"/>
  <c r="ACX6" i="3"/>
  <c r="ADI6" i="3"/>
  <c r="ADK6" i="3"/>
  <c r="ADV6" i="3"/>
  <c r="ADX6" i="3"/>
  <c r="AEI6" i="3"/>
  <c r="AEK6" i="3"/>
  <c r="AEV6" i="3"/>
  <c r="AEX6" i="3"/>
  <c r="AFI6" i="3"/>
  <c r="AFK6" i="3"/>
  <c r="AFV6" i="3"/>
  <c r="AFX6" i="3"/>
  <c r="AGI6" i="3"/>
  <c r="AGK6" i="3"/>
  <c r="AGV6" i="3"/>
  <c r="AGX6" i="3"/>
  <c r="AHI6" i="3"/>
  <c r="AHK6" i="3"/>
  <c r="AHV6" i="3"/>
  <c r="AHX6" i="3"/>
  <c r="AII6" i="3"/>
  <c r="AIK6" i="3"/>
  <c r="AIV6" i="3"/>
  <c r="AIX6" i="3"/>
  <c r="AJI6" i="3"/>
  <c r="AJK6" i="3"/>
  <c r="ABS13" i="3"/>
  <c r="ACF13" i="3"/>
  <c r="ACS13" i="3"/>
  <c r="ADF13" i="3"/>
  <c r="ADS13" i="3"/>
  <c r="AEF13" i="3"/>
  <c r="AES13" i="3"/>
  <c r="AFF13" i="3"/>
  <c r="AFS13" i="3"/>
  <c r="AGF13" i="3"/>
  <c r="AGS13" i="3"/>
  <c r="AHF13" i="3"/>
  <c r="AHS13" i="3"/>
  <c r="AIF13" i="3"/>
  <c r="AIS13" i="3"/>
  <c r="AJF13" i="3"/>
  <c r="ABS14" i="3"/>
  <c r="ACF14" i="3"/>
  <c r="ACS14" i="3"/>
  <c r="ADF14" i="3"/>
  <c r="ADS14" i="3"/>
  <c r="AEF14" i="3"/>
  <c r="AES14" i="3"/>
  <c r="AFF14" i="3"/>
  <c r="AFS14" i="3"/>
  <c r="AGF14" i="3"/>
  <c r="AGS14" i="3"/>
  <c r="AHF14" i="3"/>
  <c r="AHS14" i="3"/>
  <c r="AIF14" i="3"/>
  <c r="AIS14" i="3"/>
  <c r="AJF14" i="3"/>
  <c r="ABS15" i="3"/>
  <c r="ACF15" i="3"/>
  <c r="ACS15" i="3"/>
  <c r="ADF15" i="3"/>
  <c r="ADS15" i="3"/>
  <c r="AEF15" i="3"/>
  <c r="AES15" i="3"/>
  <c r="AFF15" i="3"/>
  <c r="AFS15" i="3"/>
  <c r="AGF15" i="3"/>
  <c r="AGS15" i="3"/>
  <c r="AHF15" i="3"/>
  <c r="AHS15" i="3"/>
  <c r="AIF15" i="3"/>
  <c r="AIS15" i="3"/>
  <c r="AJF15" i="3"/>
  <c r="ABS16" i="3"/>
  <c r="ACF16" i="3"/>
  <c r="ACS16" i="3"/>
  <c r="ADF16" i="3"/>
  <c r="ADS16" i="3"/>
  <c r="AEF16" i="3"/>
  <c r="AES16" i="3"/>
  <c r="AFF16" i="3"/>
  <c r="AFS16" i="3"/>
  <c r="AGF16" i="3"/>
  <c r="AGS16" i="3"/>
  <c r="AHF16" i="3"/>
  <c r="AHS16" i="3"/>
  <c r="AIF16" i="3"/>
  <c r="AIS16" i="3"/>
  <c r="AJF16" i="3"/>
  <c r="ABS17" i="3"/>
  <c r="ACF17" i="3"/>
  <c r="ACS17" i="3"/>
  <c r="ADF17" i="3"/>
  <c r="ADS17" i="3"/>
  <c r="AEF17" i="3"/>
  <c r="AES17" i="3"/>
  <c r="AFF17" i="3"/>
  <c r="AFS17" i="3"/>
  <c r="AGF17" i="3"/>
  <c r="AGS17" i="3"/>
  <c r="AHF17" i="3"/>
  <c r="AHS17" i="3"/>
  <c r="AIF17" i="3"/>
  <c r="AIS17" i="3"/>
  <c r="AJF17" i="3"/>
  <c r="ABS18" i="3"/>
  <c r="ABX18" i="3"/>
  <c r="ACF18" i="3"/>
  <c r="ACK18" i="3"/>
  <c r="ACS18" i="3"/>
  <c r="ACX18" i="3"/>
  <c r="ADF18" i="3"/>
  <c r="ADK18" i="3"/>
  <c r="ADS18" i="3"/>
  <c r="ADX18" i="3"/>
  <c r="AEF18" i="3"/>
  <c r="AEK18" i="3"/>
  <c r="AES18" i="3"/>
  <c r="AEX18" i="3"/>
  <c r="AFF18" i="3"/>
  <c r="AFK18" i="3"/>
  <c r="AFS18" i="3"/>
  <c r="AFX18" i="3"/>
  <c r="AGF18" i="3"/>
  <c r="AGK18" i="3"/>
  <c r="AGS18" i="3"/>
  <c r="AGX18" i="3"/>
  <c r="AHF18" i="3"/>
  <c r="AHK18" i="3"/>
  <c r="AHS18" i="3"/>
  <c r="AHX18" i="3"/>
  <c r="AIF18" i="3"/>
  <c r="AIK18" i="3"/>
  <c r="AIS18" i="3"/>
  <c r="AIX18" i="3"/>
  <c r="AJF18" i="3"/>
  <c r="AJK18" i="3"/>
  <c r="ABS19" i="3"/>
  <c r="ACF19" i="3"/>
  <c r="ACS19" i="3"/>
  <c r="ADF19" i="3"/>
  <c r="ADS19" i="3"/>
  <c r="AEF19" i="3"/>
  <c r="AES19" i="3"/>
  <c r="AFF19" i="3"/>
  <c r="AFS19" i="3"/>
  <c r="AGF19" i="3"/>
  <c r="AGS19" i="3"/>
  <c r="AHF19" i="3"/>
  <c r="AHS19" i="3"/>
  <c r="AIF19" i="3"/>
  <c r="AIS19" i="3"/>
  <c r="AJF19" i="3"/>
  <c r="ABS20" i="3"/>
  <c r="ACF20" i="3"/>
  <c r="ACS20" i="3"/>
  <c r="ADF20" i="3"/>
  <c r="ADS20" i="3"/>
  <c r="AEF20" i="3"/>
  <c r="AES20" i="3"/>
  <c r="AFF20" i="3"/>
  <c r="AFS20" i="3"/>
  <c r="AGF20" i="3"/>
  <c r="AGS20" i="3"/>
  <c r="AHF20" i="3"/>
  <c r="AHS20" i="3"/>
  <c r="AIF20" i="3"/>
  <c r="AIS20" i="3"/>
  <c r="AJF20" i="3"/>
  <c r="ABS21" i="3"/>
  <c r="ACF21" i="3"/>
  <c r="ACS21" i="3"/>
  <c r="ADF21" i="3"/>
  <c r="ADS21" i="3"/>
  <c r="AEF21" i="3"/>
  <c r="AES21" i="3"/>
  <c r="AFF21" i="3"/>
  <c r="AFS21" i="3"/>
  <c r="AGF21" i="3"/>
  <c r="AGS21" i="3"/>
  <c r="AHF21" i="3"/>
  <c r="AHS21" i="3"/>
  <c r="AIF21" i="3"/>
  <c r="AIS21" i="3"/>
  <c r="AJF21" i="3"/>
  <c r="ABS22" i="3"/>
  <c r="ACF22" i="3"/>
  <c r="ACS22" i="3"/>
  <c r="ADF22" i="3"/>
  <c r="ADS22" i="3"/>
  <c r="AEF22" i="3"/>
  <c r="AES22" i="3"/>
  <c r="AFF22" i="3"/>
  <c r="AFS22" i="3"/>
  <c r="AGF22" i="3"/>
  <c r="AGS22" i="3"/>
  <c r="AHF22" i="3"/>
  <c r="AHS22" i="3"/>
  <c r="AIF22" i="3"/>
  <c r="AIS22" i="3"/>
  <c r="AJF22" i="3"/>
  <c r="ABS23" i="3"/>
  <c r="ACF23" i="3"/>
  <c r="ACS23" i="3"/>
  <c r="ADF23" i="3"/>
  <c r="ADS23" i="3"/>
  <c r="AEF23" i="3"/>
  <c r="AES23" i="3"/>
  <c r="AFF23" i="3"/>
  <c r="AFS23" i="3"/>
  <c r="AGF23" i="3"/>
  <c r="AGS23" i="3"/>
  <c r="AHF23" i="3"/>
  <c r="AHS23" i="3"/>
  <c r="AIF23" i="3"/>
  <c r="AIS23" i="3"/>
  <c r="AJF23" i="3"/>
  <c r="ABS24" i="3"/>
  <c r="ACF24" i="3"/>
  <c r="ACS24" i="3"/>
  <c r="ADF24" i="3"/>
  <c r="ADS24" i="3"/>
  <c r="AEF24" i="3"/>
  <c r="AES24" i="3"/>
  <c r="AFF24" i="3"/>
  <c r="AFS24" i="3"/>
  <c r="AGF24" i="3"/>
  <c r="AGS24" i="3"/>
  <c r="AHF24" i="3"/>
  <c r="AHS24" i="3"/>
  <c r="AIF24" i="3"/>
  <c r="AIS24" i="3"/>
  <c r="AJF24" i="3"/>
  <c r="ABS26" i="3"/>
  <c r="ACF26" i="3"/>
  <c r="ACS26" i="3"/>
  <c r="ADF26" i="3"/>
  <c r="ADS26" i="3"/>
  <c r="AEF26" i="3"/>
  <c r="AES26" i="3"/>
  <c r="AFF26" i="3"/>
  <c r="AFS26" i="3"/>
  <c r="AGF26" i="3"/>
  <c r="AGS26" i="3"/>
  <c r="AHF26" i="3"/>
  <c r="AHS26" i="3"/>
  <c r="AIF26" i="3"/>
  <c r="AIS26" i="3"/>
  <c r="AJF26" i="3"/>
  <c r="ABS27" i="3"/>
  <c r="ACF27" i="3"/>
  <c r="ACS27" i="3"/>
  <c r="ADF27" i="3"/>
  <c r="ADS27" i="3"/>
  <c r="AEF27" i="3"/>
  <c r="AES27" i="3"/>
  <c r="AFF27" i="3"/>
  <c r="AFS27" i="3"/>
  <c r="AGF27" i="3"/>
  <c r="AGS27" i="3"/>
  <c r="AHF27" i="3"/>
  <c r="AHS27" i="3"/>
  <c r="AIF27" i="3"/>
  <c r="AIS27" i="3"/>
  <c r="AJF27" i="3"/>
  <c r="ABS28" i="3"/>
  <c r="ACF28" i="3"/>
  <c r="ACS28" i="3"/>
  <c r="ADF28" i="3"/>
  <c r="ADS28" i="3"/>
  <c r="AEF28" i="3"/>
  <c r="AES28" i="3"/>
  <c r="AFF28" i="3"/>
  <c r="AFS28" i="3"/>
  <c r="AGF28" i="3"/>
  <c r="AGS28" i="3"/>
  <c r="AHF28" i="3"/>
  <c r="AHS28" i="3"/>
  <c r="AIF28" i="3"/>
  <c r="AIS28" i="3"/>
  <c r="AJF28" i="3"/>
  <c r="ABS29" i="3"/>
  <c r="ACF29" i="3"/>
  <c r="ACS29" i="3"/>
  <c r="ADF29" i="3"/>
  <c r="ADS29" i="3"/>
  <c r="AEF29" i="3"/>
  <c r="AES29" i="3"/>
  <c r="AFF29" i="3"/>
  <c r="AFS29" i="3"/>
  <c r="AGF29" i="3"/>
  <c r="AGS29" i="3"/>
  <c r="AHF29" i="3"/>
  <c r="AHS29" i="3"/>
  <c r="AIF29" i="3"/>
  <c r="AIS29" i="3"/>
  <c r="AJF29" i="3"/>
  <c r="UV6" i="3"/>
  <c r="UX6" i="3"/>
  <c r="VI6" i="3"/>
  <c r="VK6" i="3"/>
  <c r="VV6" i="3"/>
  <c r="VX6" i="3"/>
  <c r="WI6" i="3"/>
  <c r="WK6" i="3"/>
  <c r="WV6" i="3"/>
  <c r="WX6" i="3"/>
  <c r="XI6" i="3"/>
  <c r="XK6" i="3"/>
  <c r="XV6" i="3"/>
  <c r="XX6" i="3"/>
  <c r="YI6" i="3"/>
  <c r="YK6" i="3"/>
  <c r="YV6" i="3"/>
  <c r="YX6" i="3"/>
  <c r="ZI6" i="3"/>
  <c r="ZK6" i="3"/>
  <c r="ZV6" i="3"/>
  <c r="ZX6" i="3"/>
  <c r="AAI6" i="3"/>
  <c r="AAK6" i="3"/>
  <c r="AAV6" i="3"/>
  <c r="AAX6" i="3"/>
  <c r="ABI6" i="3"/>
  <c r="ABK6" i="3"/>
  <c r="US13" i="3"/>
  <c r="VF13" i="3"/>
  <c r="VS13" i="3"/>
  <c r="WF13" i="3"/>
  <c r="WS13" i="3"/>
  <c r="XF13" i="3"/>
  <c r="XS13" i="3"/>
  <c r="YF13" i="3"/>
  <c r="YS13" i="3"/>
  <c r="ZF13" i="3"/>
  <c r="ZS13" i="3"/>
  <c r="AAF13" i="3"/>
  <c r="AAS13" i="3"/>
  <c r="ABF13" i="3"/>
  <c r="US14" i="3"/>
  <c r="VF14" i="3"/>
  <c r="VS14" i="3"/>
  <c r="WF14" i="3"/>
  <c r="WS14" i="3"/>
  <c r="XF14" i="3"/>
  <c r="XS14" i="3"/>
  <c r="YF14" i="3"/>
  <c r="YS14" i="3"/>
  <c r="ZF14" i="3"/>
  <c r="ZS14" i="3"/>
  <c r="AAF14" i="3"/>
  <c r="AAS14" i="3"/>
  <c r="ABF14" i="3"/>
  <c r="US15" i="3"/>
  <c r="VF15" i="3"/>
  <c r="VS15" i="3"/>
  <c r="WF15" i="3"/>
  <c r="WS15" i="3"/>
  <c r="XF15" i="3"/>
  <c r="XS15" i="3"/>
  <c r="YF15" i="3"/>
  <c r="YS15" i="3"/>
  <c r="ZF15" i="3"/>
  <c r="ZS15" i="3"/>
  <c r="AAF15" i="3"/>
  <c r="AAS15" i="3"/>
  <c r="ABF15" i="3"/>
  <c r="US16" i="3"/>
  <c r="VF16" i="3"/>
  <c r="VS16" i="3"/>
  <c r="WF16" i="3"/>
  <c r="WS16" i="3"/>
  <c r="XF16" i="3"/>
  <c r="XS16" i="3"/>
  <c r="YF16" i="3"/>
  <c r="YS16" i="3"/>
  <c r="ZF16" i="3"/>
  <c r="ZS16" i="3"/>
  <c r="AAF16" i="3"/>
  <c r="AAS16" i="3"/>
  <c r="ABF16" i="3"/>
  <c r="US17" i="3"/>
  <c r="VF17" i="3"/>
  <c r="VS17" i="3"/>
  <c r="WF17" i="3"/>
  <c r="WS17" i="3"/>
  <c r="XF17" i="3"/>
  <c r="XS17" i="3"/>
  <c r="YF17" i="3"/>
  <c r="YS17" i="3"/>
  <c r="ZF17" i="3"/>
  <c r="ZS17" i="3"/>
  <c r="AAF17" i="3"/>
  <c r="AAS17" i="3"/>
  <c r="ABF17" i="3"/>
  <c r="US18" i="3"/>
  <c r="UX18" i="3"/>
  <c r="VF18" i="3"/>
  <c r="VK18" i="3"/>
  <c r="VS18" i="3"/>
  <c r="VX18" i="3"/>
  <c r="WF18" i="3"/>
  <c r="WK18" i="3"/>
  <c r="WS18" i="3"/>
  <c r="WX18" i="3"/>
  <c r="XF18" i="3"/>
  <c r="XK18" i="3"/>
  <c r="XS18" i="3"/>
  <c r="XX18" i="3"/>
  <c r="YF18" i="3"/>
  <c r="YK18" i="3"/>
  <c r="YS18" i="3"/>
  <c r="YX18" i="3"/>
  <c r="ZF18" i="3"/>
  <c r="ZK18" i="3"/>
  <c r="ZS18" i="3"/>
  <c r="ZX18" i="3"/>
  <c r="AAF18" i="3"/>
  <c r="AAK18" i="3"/>
  <c r="AAS18" i="3"/>
  <c r="AAX18" i="3"/>
  <c r="ABF18" i="3"/>
  <c r="ABK18" i="3"/>
  <c r="US19" i="3"/>
  <c r="VF19" i="3"/>
  <c r="VS19" i="3"/>
  <c r="WF19" i="3"/>
  <c r="WS19" i="3"/>
  <c r="XF19" i="3"/>
  <c r="XS19" i="3"/>
  <c r="YF19" i="3"/>
  <c r="YS19" i="3"/>
  <c r="ZF19" i="3"/>
  <c r="ZS19" i="3"/>
  <c r="AAF19" i="3"/>
  <c r="AAS19" i="3"/>
  <c r="ABF19" i="3"/>
  <c r="US20" i="3"/>
  <c r="VF20" i="3"/>
  <c r="VS20" i="3"/>
  <c r="WF20" i="3"/>
  <c r="WS20" i="3"/>
  <c r="XF20" i="3"/>
  <c r="XS20" i="3"/>
  <c r="YF20" i="3"/>
  <c r="YS20" i="3"/>
  <c r="ZF20" i="3"/>
  <c r="ZS20" i="3"/>
  <c r="AAF20" i="3"/>
  <c r="AAS20" i="3"/>
  <c r="ABF20" i="3"/>
  <c r="US21" i="3"/>
  <c r="VF21" i="3"/>
  <c r="VS21" i="3"/>
  <c r="WF21" i="3"/>
  <c r="WS21" i="3"/>
  <c r="XF21" i="3"/>
  <c r="XS21" i="3"/>
  <c r="YF21" i="3"/>
  <c r="YS21" i="3"/>
  <c r="ZF21" i="3"/>
  <c r="ZS21" i="3"/>
  <c r="AAF21" i="3"/>
  <c r="AAS21" i="3"/>
  <c r="ABF21" i="3"/>
  <c r="US22" i="3"/>
  <c r="VF22" i="3"/>
  <c r="VS22" i="3"/>
  <c r="WF22" i="3"/>
  <c r="WS22" i="3"/>
  <c r="XF22" i="3"/>
  <c r="XS22" i="3"/>
  <c r="YF22" i="3"/>
  <c r="YS22" i="3"/>
  <c r="ZF22" i="3"/>
  <c r="ZS22" i="3"/>
  <c r="AAF22" i="3"/>
  <c r="AAS22" i="3"/>
  <c r="ABF22" i="3"/>
  <c r="US23" i="3"/>
  <c r="VF23" i="3"/>
  <c r="VS23" i="3"/>
  <c r="WF23" i="3"/>
  <c r="WS23" i="3"/>
  <c r="XF23" i="3"/>
  <c r="XS23" i="3"/>
  <c r="YF23" i="3"/>
  <c r="YS23" i="3"/>
  <c r="ZF23" i="3"/>
  <c r="ZS23" i="3"/>
  <c r="AAF23" i="3"/>
  <c r="AAS23" i="3"/>
  <c r="ABF23" i="3"/>
  <c r="US24" i="3"/>
  <c r="VF24" i="3"/>
  <c r="VS24" i="3"/>
  <c r="WF24" i="3"/>
  <c r="WS24" i="3"/>
  <c r="XF24" i="3"/>
  <c r="XS24" i="3"/>
  <c r="YF24" i="3"/>
  <c r="YS24" i="3"/>
  <c r="ZF24" i="3"/>
  <c r="ZS24" i="3"/>
  <c r="AAF24" i="3"/>
  <c r="AAS24" i="3"/>
  <c r="ABF24" i="3"/>
  <c r="US26" i="3"/>
  <c r="VF26" i="3"/>
  <c r="VS26" i="3"/>
  <c r="WF26" i="3"/>
  <c r="WS26" i="3"/>
  <c r="XF26" i="3"/>
  <c r="XS26" i="3"/>
  <c r="YF26" i="3"/>
  <c r="YS26" i="3"/>
  <c r="ZF26" i="3"/>
  <c r="ZS26" i="3"/>
  <c r="AAF26" i="3"/>
  <c r="AAS26" i="3"/>
  <c r="ABF26" i="3"/>
  <c r="US27" i="3"/>
  <c r="VF27" i="3"/>
  <c r="VS27" i="3"/>
  <c r="WF27" i="3"/>
  <c r="WS27" i="3"/>
  <c r="XF27" i="3"/>
  <c r="XS27" i="3"/>
  <c r="YF27" i="3"/>
  <c r="YS27" i="3"/>
  <c r="ZF27" i="3"/>
  <c r="ZS27" i="3"/>
  <c r="AAF27" i="3"/>
  <c r="AAS27" i="3"/>
  <c r="ABF27" i="3"/>
  <c r="US28" i="3"/>
  <c r="VF28" i="3"/>
  <c r="VS28" i="3"/>
  <c r="WF28" i="3"/>
  <c r="WS28" i="3"/>
  <c r="XF28" i="3"/>
  <c r="XS28" i="3"/>
  <c r="YF28" i="3"/>
  <c r="YS28" i="3"/>
  <c r="ZF28" i="3"/>
  <c r="ZS28" i="3"/>
  <c r="AAF28" i="3"/>
  <c r="AAS28" i="3"/>
  <c r="ABF28" i="3"/>
  <c r="US29" i="3"/>
  <c r="VF29" i="3"/>
  <c r="VS29" i="3"/>
  <c r="WF29" i="3"/>
  <c r="WS29" i="3"/>
  <c r="XF29" i="3"/>
  <c r="XS29" i="3"/>
  <c r="YF29" i="3"/>
  <c r="YS29" i="3"/>
  <c r="ZF29" i="3"/>
  <c r="ZS29" i="3"/>
  <c r="AAF29" i="3"/>
  <c r="AAS29" i="3"/>
  <c r="ABF29" i="3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H38" i="1"/>
  <c r="G39" i="1"/>
  <c r="H39" i="1"/>
  <c r="K36" i="7"/>
  <c r="P36" i="7" s="1"/>
  <c r="K37" i="7"/>
  <c r="P37" i="7" s="1"/>
  <c r="K38" i="7"/>
  <c r="P38" i="7" s="1"/>
  <c r="K39" i="7"/>
  <c r="P39" i="7" s="1"/>
  <c r="K40" i="7"/>
  <c r="P40" i="7" s="1"/>
  <c r="K41" i="7"/>
  <c r="P41" i="7" s="1"/>
  <c r="K42" i="7"/>
  <c r="P42" i="7" s="1"/>
  <c r="K43" i="7"/>
  <c r="P43" i="7" s="1"/>
  <c r="K44" i="7"/>
  <c r="P44" i="7" s="1"/>
  <c r="K45" i="7"/>
  <c r="P45" i="7" s="1"/>
  <c r="K46" i="7"/>
  <c r="P46" i="7" s="1"/>
  <c r="K47" i="7"/>
  <c r="P47" i="7" s="1"/>
  <c r="K48" i="7"/>
  <c r="P48" i="7" s="1"/>
  <c r="K49" i="7"/>
  <c r="P49" i="7" s="1"/>
  <c r="K50" i="7"/>
  <c r="P50" i="7" s="1"/>
  <c r="K51" i="7"/>
  <c r="P51" i="7" s="1"/>
  <c r="K52" i="7"/>
  <c r="P52" i="7" s="1"/>
  <c r="K53" i="7"/>
  <c r="P53" i="7" s="1"/>
  <c r="K54" i="7"/>
  <c r="P54" i="7" s="1"/>
  <c r="K55" i="7"/>
  <c r="P55" i="7" s="1"/>
  <c r="K56" i="7"/>
  <c r="P56" i="7" s="1"/>
  <c r="K57" i="7"/>
  <c r="P57" i="7" s="1"/>
  <c r="K58" i="7"/>
  <c r="P58" i="7" s="1"/>
  <c r="K59" i="7"/>
  <c r="P59" i="7" s="1"/>
  <c r="K60" i="7"/>
  <c r="P60" i="7" s="1"/>
  <c r="K61" i="7"/>
  <c r="P61" i="7" s="1"/>
  <c r="C36" i="7"/>
  <c r="H36" i="7" s="1"/>
  <c r="C37" i="7"/>
  <c r="H37" i="7" s="1"/>
  <c r="C38" i="7"/>
  <c r="H38" i="7" s="1"/>
  <c r="C39" i="7"/>
  <c r="H39" i="7" s="1"/>
  <c r="C40" i="7"/>
  <c r="H40" i="7" s="1"/>
  <c r="C41" i="7"/>
  <c r="H41" i="7" s="1"/>
  <c r="C42" i="7"/>
  <c r="H42" i="7" s="1"/>
  <c r="C43" i="7"/>
  <c r="H43" i="7" s="1"/>
  <c r="C44" i="7"/>
  <c r="H44" i="7" s="1"/>
  <c r="C45" i="7"/>
  <c r="H45" i="7" s="1"/>
  <c r="C46" i="7"/>
  <c r="H46" i="7" s="1"/>
  <c r="C47" i="7"/>
  <c r="H47" i="7" s="1"/>
  <c r="C48" i="7"/>
  <c r="H48" i="7" s="1"/>
  <c r="C49" i="7"/>
  <c r="H49" i="7" s="1"/>
  <c r="C50" i="7"/>
  <c r="H50" i="7" s="1"/>
  <c r="C51" i="7"/>
  <c r="H51" i="7" s="1"/>
  <c r="C52" i="7"/>
  <c r="H52" i="7" s="1"/>
  <c r="C53" i="7"/>
  <c r="H53" i="7" s="1"/>
  <c r="C54" i="7"/>
  <c r="H54" i="7" s="1"/>
  <c r="C55" i="7"/>
  <c r="H55" i="7" s="1"/>
  <c r="C56" i="7"/>
  <c r="H56" i="7" s="1"/>
  <c r="C57" i="7"/>
  <c r="H57" i="7" s="1"/>
  <c r="C58" i="7"/>
  <c r="H58" i="7" s="1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K36" i="6"/>
  <c r="P36" i="6" s="1"/>
  <c r="K37" i="6"/>
  <c r="P37" i="6" s="1"/>
  <c r="K38" i="6"/>
  <c r="P38" i="6" s="1"/>
  <c r="K39" i="6"/>
  <c r="P39" i="6" s="1"/>
  <c r="K40" i="6"/>
  <c r="P40" i="6" s="1"/>
  <c r="K41" i="6"/>
  <c r="P41" i="6" s="1"/>
  <c r="K42" i="6"/>
  <c r="P42" i="6" s="1"/>
  <c r="K43" i="6"/>
  <c r="P43" i="6" s="1"/>
  <c r="K44" i="6"/>
  <c r="P44" i="6" s="1"/>
  <c r="K45" i="6"/>
  <c r="P45" i="6" s="1"/>
  <c r="K46" i="6"/>
  <c r="P46" i="6" s="1"/>
  <c r="K47" i="6"/>
  <c r="P47" i="6" s="1"/>
  <c r="K48" i="6"/>
  <c r="P48" i="6" s="1"/>
  <c r="K49" i="6"/>
  <c r="P49" i="6" s="1"/>
  <c r="K50" i="6"/>
  <c r="P50" i="6" s="1"/>
  <c r="K51" i="6"/>
  <c r="P51" i="6" s="1"/>
  <c r="K52" i="6"/>
  <c r="P52" i="6" s="1"/>
  <c r="K53" i="6"/>
  <c r="P53" i="6" s="1"/>
  <c r="K54" i="6"/>
  <c r="P54" i="6" s="1"/>
  <c r="K55" i="6"/>
  <c r="P55" i="6" s="1"/>
  <c r="K56" i="6"/>
  <c r="P56" i="6" s="1"/>
  <c r="K57" i="6"/>
  <c r="P57" i="6" s="1"/>
  <c r="K58" i="6"/>
  <c r="P58" i="6" s="1"/>
  <c r="K59" i="6"/>
  <c r="P59" i="6" s="1"/>
  <c r="K60" i="6"/>
  <c r="P60" i="6" s="1"/>
  <c r="K61" i="6"/>
  <c r="P61" i="6" s="1"/>
  <c r="K62" i="6"/>
  <c r="P62" i="6" s="1"/>
  <c r="K63" i="6"/>
  <c r="P63" i="6" s="1"/>
  <c r="K64" i="6"/>
  <c r="P64" i="6" s="1"/>
  <c r="K65" i="6"/>
  <c r="P65" i="6" s="1"/>
  <c r="K66" i="6"/>
  <c r="P66" i="6" s="1"/>
  <c r="K67" i="6"/>
  <c r="P67" i="6" s="1"/>
  <c r="K68" i="6"/>
  <c r="P68" i="6" s="1"/>
  <c r="K69" i="6"/>
  <c r="P69" i="6" s="1"/>
  <c r="K70" i="6"/>
  <c r="P70" i="6" s="1"/>
  <c r="K71" i="6"/>
  <c r="P71" i="6" s="1"/>
  <c r="K72" i="6"/>
  <c r="P72" i="6" s="1"/>
  <c r="K73" i="6"/>
  <c r="P73" i="6" s="1"/>
  <c r="K74" i="6"/>
  <c r="P74" i="6" s="1"/>
  <c r="K75" i="6"/>
  <c r="P75" i="6" s="1"/>
  <c r="K76" i="6"/>
  <c r="P76" i="6" s="1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C36" i="6"/>
  <c r="H36" i="6" s="1"/>
  <c r="C37" i="6"/>
  <c r="H37" i="6" s="1"/>
  <c r="C38" i="6"/>
  <c r="H38" i="6" s="1"/>
  <c r="C39" i="6"/>
  <c r="H39" i="6" s="1"/>
  <c r="C40" i="6"/>
  <c r="H40" i="6" s="1"/>
  <c r="B36" i="6"/>
  <c r="B37" i="6"/>
  <c r="B38" i="6"/>
  <c r="B39" i="6"/>
  <c r="B40" i="6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595" i="1"/>
  <c r="V6" i="5"/>
  <c r="X6" i="5"/>
  <c r="AI6" i="5"/>
  <c r="AK6" i="5"/>
  <c r="AV6" i="5"/>
  <c r="AX6" i="5"/>
  <c r="BI6" i="5"/>
  <c r="BK6" i="5"/>
  <c r="BV6" i="5"/>
  <c r="BX6" i="5"/>
  <c r="CI6" i="5"/>
  <c r="CK6" i="5"/>
  <c r="CV6" i="5"/>
  <c r="CX6" i="5"/>
  <c r="DI6" i="5"/>
  <c r="DK6" i="5"/>
  <c r="DV6" i="5"/>
  <c r="DX6" i="5"/>
  <c r="EI6" i="5"/>
  <c r="EK6" i="5"/>
  <c r="EV6" i="5"/>
  <c r="EX6" i="5"/>
  <c r="FI6" i="5"/>
  <c r="FK6" i="5"/>
  <c r="FV6" i="5"/>
  <c r="FX6" i="5"/>
  <c r="GI6" i="5"/>
  <c r="GK6" i="5"/>
  <c r="GV6" i="5"/>
  <c r="GX6" i="5"/>
  <c r="HI6" i="5"/>
  <c r="HK6" i="5"/>
  <c r="HV6" i="5"/>
  <c r="HX6" i="5"/>
  <c r="II6" i="5"/>
  <c r="IK6" i="5"/>
  <c r="IV6" i="5"/>
  <c r="IX6" i="5"/>
  <c r="JI6" i="5"/>
  <c r="JK6" i="5"/>
  <c r="JV6" i="5"/>
  <c r="JX6" i="5"/>
  <c r="KI6" i="5"/>
  <c r="KK6" i="5"/>
  <c r="KV6" i="5"/>
  <c r="KX6" i="5"/>
  <c r="LI6" i="5"/>
  <c r="LK6" i="5"/>
  <c r="LV6" i="5"/>
  <c r="LX6" i="5"/>
  <c r="MI6" i="5"/>
  <c r="MK6" i="5"/>
  <c r="MV6" i="5"/>
  <c r="MX6" i="5"/>
  <c r="NI6" i="5"/>
  <c r="NK6" i="5"/>
  <c r="NV6" i="5"/>
  <c r="NX6" i="5"/>
  <c r="OI6" i="5"/>
  <c r="OK6" i="5"/>
  <c r="OV6" i="5"/>
  <c r="OX6" i="5"/>
  <c r="PI6" i="5"/>
  <c r="PK6" i="5"/>
  <c r="PV6" i="5"/>
  <c r="PX6" i="5"/>
  <c r="QI6" i="5"/>
  <c r="QK6" i="5"/>
  <c r="QV6" i="5"/>
  <c r="QX6" i="5"/>
  <c r="RI6" i="5"/>
  <c r="RK6" i="5"/>
  <c r="RV6" i="5"/>
  <c r="RX6" i="5"/>
  <c r="SI6" i="5"/>
  <c r="SK6" i="5"/>
  <c r="SV6" i="5"/>
  <c r="SX6" i="5"/>
  <c r="TI6" i="5"/>
  <c r="TK6" i="5"/>
  <c r="TV6" i="5"/>
  <c r="TX6" i="5"/>
  <c r="UI6" i="5"/>
  <c r="UK6" i="5"/>
  <c r="S13" i="5"/>
  <c r="AF13" i="5"/>
  <c r="AS13" i="5"/>
  <c r="BF13" i="5"/>
  <c r="BS13" i="5"/>
  <c r="CF13" i="5"/>
  <c r="CS13" i="5"/>
  <c r="DF13" i="5"/>
  <c r="DS13" i="5"/>
  <c r="EF13" i="5"/>
  <c r="ES13" i="5"/>
  <c r="FF13" i="5"/>
  <c r="FS13" i="5"/>
  <c r="GF13" i="5"/>
  <c r="GS13" i="5"/>
  <c r="HF13" i="5"/>
  <c r="HS13" i="5"/>
  <c r="IF13" i="5"/>
  <c r="IS13" i="5"/>
  <c r="JF13" i="5"/>
  <c r="JS13" i="5"/>
  <c r="KF13" i="5"/>
  <c r="KS13" i="5"/>
  <c r="LF13" i="5"/>
  <c r="LS13" i="5"/>
  <c r="MF13" i="5"/>
  <c r="MS13" i="5"/>
  <c r="NF13" i="5"/>
  <c r="NS13" i="5"/>
  <c r="OF13" i="5"/>
  <c r="OS13" i="5"/>
  <c r="PF13" i="5"/>
  <c r="PS13" i="5"/>
  <c r="QF13" i="5"/>
  <c r="QS13" i="5"/>
  <c r="RF13" i="5"/>
  <c r="RS13" i="5"/>
  <c r="SF13" i="5"/>
  <c r="SS13" i="5"/>
  <c r="TF13" i="5"/>
  <c r="TS13" i="5"/>
  <c r="UF13" i="5"/>
  <c r="S14" i="5"/>
  <c r="AF14" i="5"/>
  <c r="AS14" i="5"/>
  <c r="BF14" i="5"/>
  <c r="BS14" i="5"/>
  <c r="CF14" i="5"/>
  <c r="CS14" i="5"/>
  <c r="DF14" i="5"/>
  <c r="DS14" i="5"/>
  <c r="EF14" i="5"/>
  <c r="ES14" i="5"/>
  <c r="FF14" i="5"/>
  <c r="FS14" i="5"/>
  <c r="GF14" i="5"/>
  <c r="GS14" i="5"/>
  <c r="HF14" i="5"/>
  <c r="HS14" i="5"/>
  <c r="IF14" i="5"/>
  <c r="IS14" i="5"/>
  <c r="JF14" i="5"/>
  <c r="JS14" i="5"/>
  <c r="KF14" i="5"/>
  <c r="KS14" i="5"/>
  <c r="LF14" i="5"/>
  <c r="LS14" i="5"/>
  <c r="MF14" i="5"/>
  <c r="MS14" i="5"/>
  <c r="NF14" i="5"/>
  <c r="NS14" i="5"/>
  <c r="OF14" i="5"/>
  <c r="OS14" i="5"/>
  <c r="PF14" i="5"/>
  <c r="PS14" i="5"/>
  <c r="QF14" i="5"/>
  <c r="QS14" i="5"/>
  <c r="RF14" i="5"/>
  <c r="RS14" i="5"/>
  <c r="SF14" i="5"/>
  <c r="SS14" i="5"/>
  <c r="TF14" i="5"/>
  <c r="TS14" i="5"/>
  <c r="UF14" i="5"/>
  <c r="S15" i="5"/>
  <c r="AF15" i="5"/>
  <c r="AS15" i="5"/>
  <c r="BF15" i="5"/>
  <c r="BS15" i="5"/>
  <c r="CF15" i="5"/>
  <c r="CS15" i="5"/>
  <c r="DF15" i="5"/>
  <c r="DS15" i="5"/>
  <c r="EF15" i="5"/>
  <c r="ES15" i="5"/>
  <c r="FF15" i="5"/>
  <c r="FS15" i="5"/>
  <c r="GF15" i="5"/>
  <c r="GS15" i="5"/>
  <c r="HF15" i="5"/>
  <c r="HS15" i="5"/>
  <c r="IF15" i="5"/>
  <c r="IS15" i="5"/>
  <c r="JF15" i="5"/>
  <c r="JS15" i="5"/>
  <c r="KF15" i="5"/>
  <c r="KS15" i="5"/>
  <c r="LF15" i="5"/>
  <c r="LS15" i="5"/>
  <c r="MF15" i="5"/>
  <c r="MS15" i="5"/>
  <c r="NF15" i="5"/>
  <c r="NS15" i="5"/>
  <c r="OF15" i="5"/>
  <c r="OS15" i="5"/>
  <c r="PF15" i="5"/>
  <c r="PS15" i="5"/>
  <c r="QF15" i="5"/>
  <c r="QS15" i="5"/>
  <c r="RF15" i="5"/>
  <c r="RS15" i="5"/>
  <c r="SF15" i="5"/>
  <c r="SS15" i="5"/>
  <c r="TF15" i="5"/>
  <c r="TS15" i="5"/>
  <c r="UF15" i="5"/>
  <c r="S16" i="5"/>
  <c r="AF16" i="5"/>
  <c r="AS16" i="5"/>
  <c r="BF16" i="5"/>
  <c r="BS16" i="5"/>
  <c r="CF16" i="5"/>
  <c r="CS16" i="5"/>
  <c r="DF16" i="5"/>
  <c r="DS16" i="5"/>
  <c r="EF16" i="5"/>
  <c r="ES16" i="5"/>
  <c r="FF16" i="5"/>
  <c r="FS16" i="5"/>
  <c r="GF16" i="5"/>
  <c r="GS16" i="5"/>
  <c r="HF16" i="5"/>
  <c r="HS16" i="5"/>
  <c r="IF16" i="5"/>
  <c r="IS16" i="5"/>
  <c r="JF16" i="5"/>
  <c r="JS16" i="5"/>
  <c r="KF16" i="5"/>
  <c r="KS16" i="5"/>
  <c r="LF16" i="5"/>
  <c r="LS16" i="5"/>
  <c r="MF16" i="5"/>
  <c r="MS16" i="5"/>
  <c r="NF16" i="5"/>
  <c r="NS16" i="5"/>
  <c r="OF16" i="5"/>
  <c r="OS16" i="5"/>
  <c r="PF16" i="5"/>
  <c r="PS16" i="5"/>
  <c r="QF16" i="5"/>
  <c r="QS16" i="5"/>
  <c r="RF16" i="5"/>
  <c r="RS16" i="5"/>
  <c r="SF16" i="5"/>
  <c r="SS16" i="5"/>
  <c r="TF16" i="5"/>
  <c r="TS16" i="5"/>
  <c r="UF16" i="5"/>
  <c r="S17" i="5"/>
  <c r="AF17" i="5"/>
  <c r="AS17" i="5"/>
  <c r="BF17" i="5"/>
  <c r="BS17" i="5"/>
  <c r="CF17" i="5"/>
  <c r="CS17" i="5"/>
  <c r="DF17" i="5"/>
  <c r="DS17" i="5"/>
  <c r="EF17" i="5"/>
  <c r="ES17" i="5"/>
  <c r="FF17" i="5"/>
  <c r="FS17" i="5"/>
  <c r="GF17" i="5"/>
  <c r="GS17" i="5"/>
  <c r="HF17" i="5"/>
  <c r="HS17" i="5"/>
  <c r="IF17" i="5"/>
  <c r="IS17" i="5"/>
  <c r="JF17" i="5"/>
  <c r="JS17" i="5"/>
  <c r="KF17" i="5"/>
  <c r="KS17" i="5"/>
  <c r="LF17" i="5"/>
  <c r="LS17" i="5"/>
  <c r="MF17" i="5"/>
  <c r="MS17" i="5"/>
  <c r="NF17" i="5"/>
  <c r="NS17" i="5"/>
  <c r="OF17" i="5"/>
  <c r="OS17" i="5"/>
  <c r="PF17" i="5"/>
  <c r="PS17" i="5"/>
  <c r="QF17" i="5"/>
  <c r="QS17" i="5"/>
  <c r="RF17" i="5"/>
  <c r="RS17" i="5"/>
  <c r="SF17" i="5"/>
  <c r="SS17" i="5"/>
  <c r="TF17" i="5"/>
  <c r="TS17" i="5"/>
  <c r="UF17" i="5"/>
  <c r="S18" i="5"/>
  <c r="X18" i="5"/>
  <c r="AF18" i="5"/>
  <c r="AK18" i="5"/>
  <c r="AS18" i="5"/>
  <c r="AX18" i="5"/>
  <c r="BF18" i="5"/>
  <c r="BK18" i="5"/>
  <c r="BS18" i="5"/>
  <c r="BX18" i="5"/>
  <c r="CF18" i="5"/>
  <c r="CK18" i="5"/>
  <c r="CS18" i="5"/>
  <c r="CX18" i="5"/>
  <c r="DF18" i="5"/>
  <c r="DK18" i="5"/>
  <c r="DS18" i="5"/>
  <c r="DX18" i="5"/>
  <c r="EF18" i="5"/>
  <c r="EK18" i="5"/>
  <c r="ES18" i="5"/>
  <c r="EX18" i="5"/>
  <c r="FF18" i="5"/>
  <c r="FK18" i="5"/>
  <c r="FS18" i="5"/>
  <c r="FX18" i="5"/>
  <c r="GF18" i="5"/>
  <c r="GK18" i="5"/>
  <c r="GS18" i="5"/>
  <c r="GX18" i="5"/>
  <c r="HF18" i="5"/>
  <c r="HK18" i="5"/>
  <c r="HS18" i="5"/>
  <c r="HX18" i="5"/>
  <c r="IF18" i="5"/>
  <c r="IK18" i="5"/>
  <c r="IS18" i="5"/>
  <c r="IX18" i="5"/>
  <c r="JF18" i="5"/>
  <c r="JK18" i="5"/>
  <c r="JS18" i="5"/>
  <c r="JX18" i="5"/>
  <c r="KF18" i="5"/>
  <c r="KK18" i="5"/>
  <c r="KS18" i="5"/>
  <c r="KX18" i="5"/>
  <c r="LF18" i="5"/>
  <c r="LK18" i="5"/>
  <c r="LS18" i="5"/>
  <c r="LX18" i="5"/>
  <c r="MF18" i="5"/>
  <c r="MK18" i="5"/>
  <c r="MS18" i="5"/>
  <c r="MX18" i="5"/>
  <c r="NF18" i="5"/>
  <c r="NK18" i="5"/>
  <c r="NS18" i="5"/>
  <c r="NX18" i="5"/>
  <c r="OF18" i="5"/>
  <c r="OK18" i="5"/>
  <c r="OS18" i="5"/>
  <c r="OX18" i="5"/>
  <c r="PF18" i="5"/>
  <c r="PK18" i="5"/>
  <c r="PS18" i="5"/>
  <c r="PX18" i="5"/>
  <c r="QF18" i="5"/>
  <c r="QK18" i="5"/>
  <c r="QS18" i="5"/>
  <c r="QX18" i="5"/>
  <c r="RF18" i="5"/>
  <c r="RK18" i="5"/>
  <c r="RS18" i="5"/>
  <c r="RX18" i="5"/>
  <c r="SF18" i="5"/>
  <c r="SK18" i="5"/>
  <c r="SS18" i="5"/>
  <c r="SX18" i="5"/>
  <c r="TF18" i="5"/>
  <c r="TK18" i="5"/>
  <c r="TS18" i="5"/>
  <c r="TX18" i="5"/>
  <c r="UF18" i="5"/>
  <c r="UK18" i="5"/>
  <c r="S19" i="5"/>
  <c r="AF19" i="5"/>
  <c r="AS19" i="5"/>
  <c r="BF19" i="5"/>
  <c r="BS19" i="5"/>
  <c r="CF19" i="5"/>
  <c r="CS19" i="5"/>
  <c r="DF19" i="5"/>
  <c r="DS19" i="5"/>
  <c r="EF19" i="5"/>
  <c r="ES19" i="5"/>
  <c r="FF19" i="5"/>
  <c r="FS19" i="5"/>
  <c r="GF19" i="5"/>
  <c r="GS19" i="5"/>
  <c r="HF19" i="5"/>
  <c r="HS19" i="5"/>
  <c r="IF19" i="5"/>
  <c r="IS19" i="5"/>
  <c r="JF19" i="5"/>
  <c r="JS19" i="5"/>
  <c r="KF19" i="5"/>
  <c r="KS19" i="5"/>
  <c r="LF19" i="5"/>
  <c r="LS19" i="5"/>
  <c r="MF19" i="5"/>
  <c r="MS19" i="5"/>
  <c r="NF19" i="5"/>
  <c r="NS19" i="5"/>
  <c r="OF19" i="5"/>
  <c r="OS19" i="5"/>
  <c r="PF19" i="5"/>
  <c r="PS19" i="5"/>
  <c r="QF19" i="5"/>
  <c r="QS19" i="5"/>
  <c r="RF19" i="5"/>
  <c r="RS19" i="5"/>
  <c r="SF19" i="5"/>
  <c r="SS19" i="5"/>
  <c r="TF19" i="5"/>
  <c r="TS19" i="5"/>
  <c r="UF19" i="5"/>
  <c r="S20" i="5"/>
  <c r="AF20" i="5"/>
  <c r="AS20" i="5"/>
  <c r="BF20" i="5"/>
  <c r="BS20" i="5"/>
  <c r="CF20" i="5"/>
  <c r="CS20" i="5"/>
  <c r="DF20" i="5"/>
  <c r="DS20" i="5"/>
  <c r="EF20" i="5"/>
  <c r="ES20" i="5"/>
  <c r="FF20" i="5"/>
  <c r="FS20" i="5"/>
  <c r="GF20" i="5"/>
  <c r="GS20" i="5"/>
  <c r="HF20" i="5"/>
  <c r="HS20" i="5"/>
  <c r="IF20" i="5"/>
  <c r="IS20" i="5"/>
  <c r="JF20" i="5"/>
  <c r="JS20" i="5"/>
  <c r="KF20" i="5"/>
  <c r="KS20" i="5"/>
  <c r="LF20" i="5"/>
  <c r="LS20" i="5"/>
  <c r="MF20" i="5"/>
  <c r="MS20" i="5"/>
  <c r="NF20" i="5"/>
  <c r="NS20" i="5"/>
  <c r="OF20" i="5"/>
  <c r="OS20" i="5"/>
  <c r="PF20" i="5"/>
  <c r="PS20" i="5"/>
  <c r="QF20" i="5"/>
  <c r="QS20" i="5"/>
  <c r="RF20" i="5"/>
  <c r="RS20" i="5"/>
  <c r="SF20" i="5"/>
  <c r="SS20" i="5"/>
  <c r="TF20" i="5"/>
  <c r="TS20" i="5"/>
  <c r="UF20" i="5"/>
  <c r="S21" i="5"/>
  <c r="AF21" i="5"/>
  <c r="AS21" i="5"/>
  <c r="BF21" i="5"/>
  <c r="BS21" i="5"/>
  <c r="CF21" i="5"/>
  <c r="CS21" i="5"/>
  <c r="DF21" i="5"/>
  <c r="DS21" i="5"/>
  <c r="EF21" i="5"/>
  <c r="ES21" i="5"/>
  <c r="FF21" i="5"/>
  <c r="FS21" i="5"/>
  <c r="GF21" i="5"/>
  <c r="GS21" i="5"/>
  <c r="HF21" i="5"/>
  <c r="HS21" i="5"/>
  <c r="IF21" i="5"/>
  <c r="IS21" i="5"/>
  <c r="JF21" i="5"/>
  <c r="JS21" i="5"/>
  <c r="KF21" i="5"/>
  <c r="KS21" i="5"/>
  <c r="LF21" i="5"/>
  <c r="LS21" i="5"/>
  <c r="MF21" i="5"/>
  <c r="MS21" i="5"/>
  <c r="NF21" i="5"/>
  <c r="NS21" i="5"/>
  <c r="OF21" i="5"/>
  <c r="OS21" i="5"/>
  <c r="PF21" i="5"/>
  <c r="PS21" i="5"/>
  <c r="QF21" i="5"/>
  <c r="QS21" i="5"/>
  <c r="RF21" i="5"/>
  <c r="RS21" i="5"/>
  <c r="SF21" i="5"/>
  <c r="SS21" i="5"/>
  <c r="TF21" i="5"/>
  <c r="TS21" i="5"/>
  <c r="UF21" i="5"/>
  <c r="S22" i="5"/>
  <c r="AF22" i="5"/>
  <c r="AS22" i="5"/>
  <c r="BF22" i="5"/>
  <c r="BS22" i="5"/>
  <c r="CF22" i="5"/>
  <c r="CS22" i="5"/>
  <c r="DF22" i="5"/>
  <c r="DS22" i="5"/>
  <c r="EF22" i="5"/>
  <c r="ES22" i="5"/>
  <c r="FF22" i="5"/>
  <c r="FS22" i="5"/>
  <c r="GF22" i="5"/>
  <c r="GS22" i="5"/>
  <c r="HF22" i="5"/>
  <c r="HS22" i="5"/>
  <c r="IF22" i="5"/>
  <c r="IS22" i="5"/>
  <c r="JF22" i="5"/>
  <c r="JS22" i="5"/>
  <c r="KF22" i="5"/>
  <c r="KS22" i="5"/>
  <c r="LF22" i="5"/>
  <c r="LS22" i="5"/>
  <c r="MF22" i="5"/>
  <c r="MS22" i="5"/>
  <c r="NF22" i="5"/>
  <c r="NS22" i="5"/>
  <c r="OF22" i="5"/>
  <c r="OS22" i="5"/>
  <c r="PF22" i="5"/>
  <c r="PS22" i="5"/>
  <c r="QF22" i="5"/>
  <c r="QS22" i="5"/>
  <c r="RF22" i="5"/>
  <c r="RS22" i="5"/>
  <c r="SF22" i="5"/>
  <c r="SS22" i="5"/>
  <c r="TF22" i="5"/>
  <c r="TS22" i="5"/>
  <c r="UF22" i="5"/>
  <c r="S23" i="5"/>
  <c r="AF23" i="5"/>
  <c r="AS23" i="5"/>
  <c r="BF23" i="5"/>
  <c r="BS23" i="5"/>
  <c r="CF23" i="5"/>
  <c r="CS23" i="5"/>
  <c r="DF23" i="5"/>
  <c r="DS23" i="5"/>
  <c r="EF23" i="5"/>
  <c r="ES23" i="5"/>
  <c r="FF23" i="5"/>
  <c r="FS23" i="5"/>
  <c r="GF23" i="5"/>
  <c r="GS23" i="5"/>
  <c r="HF23" i="5"/>
  <c r="HS23" i="5"/>
  <c r="IF23" i="5"/>
  <c r="IS23" i="5"/>
  <c r="JF23" i="5"/>
  <c r="JS23" i="5"/>
  <c r="KF23" i="5"/>
  <c r="KS23" i="5"/>
  <c r="LF23" i="5"/>
  <c r="LS23" i="5"/>
  <c r="MF23" i="5"/>
  <c r="MS23" i="5"/>
  <c r="NF23" i="5"/>
  <c r="NS23" i="5"/>
  <c r="OF23" i="5"/>
  <c r="OS23" i="5"/>
  <c r="PF23" i="5"/>
  <c r="PS23" i="5"/>
  <c r="QF23" i="5"/>
  <c r="QS23" i="5"/>
  <c r="RF23" i="5"/>
  <c r="RS23" i="5"/>
  <c r="SF23" i="5"/>
  <c r="SS23" i="5"/>
  <c r="TF23" i="5"/>
  <c r="TS23" i="5"/>
  <c r="UF23" i="5"/>
  <c r="S24" i="5"/>
  <c r="AF24" i="5"/>
  <c r="AS24" i="5"/>
  <c r="BF24" i="5"/>
  <c r="BS24" i="5"/>
  <c r="CF24" i="5"/>
  <c r="CS24" i="5"/>
  <c r="DF24" i="5"/>
  <c r="DS24" i="5"/>
  <c r="EF24" i="5"/>
  <c r="ES24" i="5"/>
  <c r="FF24" i="5"/>
  <c r="FS24" i="5"/>
  <c r="GF24" i="5"/>
  <c r="GS24" i="5"/>
  <c r="HF24" i="5"/>
  <c r="HS24" i="5"/>
  <c r="IF24" i="5"/>
  <c r="IS24" i="5"/>
  <c r="JF24" i="5"/>
  <c r="JS24" i="5"/>
  <c r="KF24" i="5"/>
  <c r="KS24" i="5"/>
  <c r="LF24" i="5"/>
  <c r="LS24" i="5"/>
  <c r="MF24" i="5"/>
  <c r="MS24" i="5"/>
  <c r="NF24" i="5"/>
  <c r="NS24" i="5"/>
  <c r="OF24" i="5"/>
  <c r="OS24" i="5"/>
  <c r="PF24" i="5"/>
  <c r="PS24" i="5"/>
  <c r="QF24" i="5"/>
  <c r="QS24" i="5"/>
  <c r="RF24" i="5"/>
  <c r="RS24" i="5"/>
  <c r="SF24" i="5"/>
  <c r="SS24" i="5"/>
  <c r="TF24" i="5"/>
  <c r="TS24" i="5"/>
  <c r="UF24" i="5"/>
  <c r="S26" i="5"/>
  <c r="AF26" i="5"/>
  <c r="AS26" i="5"/>
  <c r="BF26" i="5"/>
  <c r="BS26" i="5"/>
  <c r="CF26" i="5"/>
  <c r="CS26" i="5"/>
  <c r="DF26" i="5"/>
  <c r="DS26" i="5"/>
  <c r="EF26" i="5"/>
  <c r="ES26" i="5"/>
  <c r="FF26" i="5"/>
  <c r="FS26" i="5"/>
  <c r="GF26" i="5"/>
  <c r="GS26" i="5"/>
  <c r="HF26" i="5"/>
  <c r="HS26" i="5"/>
  <c r="IF26" i="5"/>
  <c r="IS26" i="5"/>
  <c r="JF26" i="5"/>
  <c r="JS26" i="5"/>
  <c r="KF26" i="5"/>
  <c r="KS26" i="5"/>
  <c r="LF26" i="5"/>
  <c r="LS26" i="5"/>
  <c r="MF26" i="5"/>
  <c r="MS26" i="5"/>
  <c r="NF26" i="5"/>
  <c r="NS26" i="5"/>
  <c r="OF26" i="5"/>
  <c r="OS26" i="5"/>
  <c r="PF26" i="5"/>
  <c r="PS26" i="5"/>
  <c r="QF26" i="5"/>
  <c r="QS26" i="5"/>
  <c r="RF26" i="5"/>
  <c r="RS26" i="5"/>
  <c r="SF26" i="5"/>
  <c r="SS26" i="5"/>
  <c r="TF26" i="5"/>
  <c r="TS26" i="5"/>
  <c r="UF26" i="5"/>
  <c r="S27" i="5"/>
  <c r="AF27" i="5"/>
  <c r="AS27" i="5"/>
  <c r="BF27" i="5"/>
  <c r="BS27" i="5"/>
  <c r="CF27" i="5"/>
  <c r="CS27" i="5"/>
  <c r="DF27" i="5"/>
  <c r="DS27" i="5"/>
  <c r="EF27" i="5"/>
  <c r="ES27" i="5"/>
  <c r="FF27" i="5"/>
  <c r="FS27" i="5"/>
  <c r="GF27" i="5"/>
  <c r="GS27" i="5"/>
  <c r="HF27" i="5"/>
  <c r="HS27" i="5"/>
  <c r="IF27" i="5"/>
  <c r="IS27" i="5"/>
  <c r="JF27" i="5"/>
  <c r="JS27" i="5"/>
  <c r="KF27" i="5"/>
  <c r="KS27" i="5"/>
  <c r="LF27" i="5"/>
  <c r="LS27" i="5"/>
  <c r="MF27" i="5"/>
  <c r="MS27" i="5"/>
  <c r="NF27" i="5"/>
  <c r="NS27" i="5"/>
  <c r="OF27" i="5"/>
  <c r="OS27" i="5"/>
  <c r="PF27" i="5"/>
  <c r="PS27" i="5"/>
  <c r="QF27" i="5"/>
  <c r="QS27" i="5"/>
  <c r="RF27" i="5"/>
  <c r="RS27" i="5"/>
  <c r="SF27" i="5"/>
  <c r="SS27" i="5"/>
  <c r="TF27" i="5"/>
  <c r="TS27" i="5"/>
  <c r="UF27" i="5"/>
  <c r="S28" i="5"/>
  <c r="AF28" i="5"/>
  <c r="AS28" i="5"/>
  <c r="BF28" i="5"/>
  <c r="BS28" i="5"/>
  <c r="CF28" i="5"/>
  <c r="CS28" i="5"/>
  <c r="DF28" i="5"/>
  <c r="DS28" i="5"/>
  <c r="EF28" i="5"/>
  <c r="ES28" i="5"/>
  <c r="FF28" i="5"/>
  <c r="FS28" i="5"/>
  <c r="GF28" i="5"/>
  <c r="GS28" i="5"/>
  <c r="HF28" i="5"/>
  <c r="HS28" i="5"/>
  <c r="IF28" i="5"/>
  <c r="IS28" i="5"/>
  <c r="JF28" i="5"/>
  <c r="JS28" i="5"/>
  <c r="KF28" i="5"/>
  <c r="KS28" i="5"/>
  <c r="LF28" i="5"/>
  <c r="LS28" i="5"/>
  <c r="MF28" i="5"/>
  <c r="MS28" i="5"/>
  <c r="NF28" i="5"/>
  <c r="NS28" i="5"/>
  <c r="OF28" i="5"/>
  <c r="OS28" i="5"/>
  <c r="PF28" i="5"/>
  <c r="PS28" i="5"/>
  <c r="QF28" i="5"/>
  <c r="QS28" i="5"/>
  <c r="RF28" i="5"/>
  <c r="RS28" i="5"/>
  <c r="SF28" i="5"/>
  <c r="SS28" i="5"/>
  <c r="TF28" i="5"/>
  <c r="TS28" i="5"/>
  <c r="UF28" i="5"/>
  <c r="S29" i="5"/>
  <c r="AF29" i="5"/>
  <c r="AS29" i="5"/>
  <c r="BF29" i="5"/>
  <c r="BS29" i="5"/>
  <c r="CF29" i="5"/>
  <c r="CS29" i="5"/>
  <c r="DF29" i="5"/>
  <c r="DS29" i="5"/>
  <c r="EF29" i="5"/>
  <c r="ES29" i="5"/>
  <c r="FF29" i="5"/>
  <c r="FS29" i="5"/>
  <c r="GF29" i="5"/>
  <c r="GS29" i="5"/>
  <c r="HF29" i="5"/>
  <c r="HS29" i="5"/>
  <c r="IF29" i="5"/>
  <c r="IS29" i="5"/>
  <c r="JF29" i="5"/>
  <c r="JS29" i="5"/>
  <c r="KF29" i="5"/>
  <c r="KS29" i="5"/>
  <c r="LF29" i="5"/>
  <c r="LS29" i="5"/>
  <c r="MF29" i="5"/>
  <c r="MS29" i="5"/>
  <c r="NF29" i="5"/>
  <c r="NS29" i="5"/>
  <c r="OF29" i="5"/>
  <c r="OS29" i="5"/>
  <c r="PF29" i="5"/>
  <c r="PS29" i="5"/>
  <c r="QF29" i="5"/>
  <c r="QS29" i="5"/>
  <c r="RF29" i="5"/>
  <c r="RS29" i="5"/>
  <c r="SF29" i="5"/>
  <c r="SS29" i="5"/>
  <c r="TF29" i="5"/>
  <c r="TS29" i="5"/>
  <c r="UF29" i="5"/>
  <c r="F29" i="5"/>
  <c r="F28" i="5"/>
  <c r="F27" i="5"/>
  <c r="F26" i="5"/>
  <c r="F24" i="5"/>
  <c r="F23" i="5"/>
  <c r="F22" i="5"/>
  <c r="F21" i="5"/>
  <c r="F20" i="5"/>
  <c r="F19" i="5"/>
  <c r="K18" i="5"/>
  <c r="F18" i="5"/>
  <c r="F17" i="5"/>
  <c r="F16" i="5"/>
  <c r="F15" i="5"/>
  <c r="F14" i="5"/>
  <c r="F13" i="5"/>
  <c r="K6" i="5"/>
  <c r="I6" i="5"/>
  <c r="G444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AI6" i="3"/>
  <c r="AK6" i="3"/>
  <c r="AV6" i="3"/>
  <c r="AX6" i="3"/>
  <c r="BI6" i="3"/>
  <c r="BK6" i="3"/>
  <c r="BV6" i="3"/>
  <c r="BX6" i="3"/>
  <c r="CI6" i="3"/>
  <c r="CK6" i="3"/>
  <c r="CV6" i="3"/>
  <c r="CX6" i="3"/>
  <c r="DI6" i="3"/>
  <c r="DK6" i="3"/>
  <c r="DV6" i="3"/>
  <c r="DX6" i="3"/>
  <c r="EI6" i="3"/>
  <c r="EK6" i="3"/>
  <c r="EV6" i="3"/>
  <c r="EX6" i="3"/>
  <c r="FI6" i="3"/>
  <c r="FK6" i="3"/>
  <c r="FV6" i="3"/>
  <c r="FX6" i="3"/>
  <c r="GI6" i="3"/>
  <c r="GK6" i="3"/>
  <c r="GV6" i="3"/>
  <c r="GX6" i="3"/>
  <c r="HI6" i="3"/>
  <c r="HK6" i="3"/>
  <c r="HV6" i="3"/>
  <c r="HX6" i="3"/>
  <c r="II6" i="3"/>
  <c r="IK6" i="3"/>
  <c r="IV6" i="3"/>
  <c r="IX6" i="3"/>
  <c r="JI6" i="3"/>
  <c r="JK6" i="3"/>
  <c r="JV6" i="3"/>
  <c r="JX6" i="3"/>
  <c r="KI6" i="3"/>
  <c r="KK6" i="3"/>
  <c r="KV6" i="3"/>
  <c r="KX6" i="3"/>
  <c r="LI6" i="3"/>
  <c r="LK6" i="3"/>
  <c r="LV6" i="3"/>
  <c r="LX6" i="3"/>
  <c r="MI6" i="3"/>
  <c r="MK6" i="3"/>
  <c r="MV6" i="3"/>
  <c r="MX6" i="3"/>
  <c r="NI6" i="3"/>
  <c r="NK6" i="3"/>
  <c r="NV6" i="3"/>
  <c r="NX6" i="3"/>
  <c r="OI6" i="3"/>
  <c r="OK6" i="3"/>
  <c r="OV6" i="3"/>
  <c r="OX6" i="3"/>
  <c r="PI6" i="3"/>
  <c r="PK6" i="3"/>
  <c r="PV6" i="3"/>
  <c r="PX6" i="3"/>
  <c r="QI6" i="3"/>
  <c r="QK6" i="3"/>
  <c r="QV6" i="3"/>
  <c r="QX6" i="3"/>
  <c r="RI6" i="3"/>
  <c r="RK6" i="3"/>
  <c r="RV6" i="3"/>
  <c r="RX6" i="3"/>
  <c r="SI6" i="3"/>
  <c r="SK6" i="3"/>
  <c r="SV6" i="3"/>
  <c r="SX6" i="3"/>
  <c r="TI6" i="3"/>
  <c r="TK6" i="3"/>
  <c r="TV6" i="3"/>
  <c r="TX6" i="3"/>
  <c r="UI6" i="3"/>
  <c r="UK6" i="3"/>
  <c r="AF13" i="3"/>
  <c r="AS13" i="3"/>
  <c r="BF13" i="3"/>
  <c r="BS13" i="3"/>
  <c r="CF13" i="3"/>
  <c r="CS13" i="3"/>
  <c r="DF13" i="3"/>
  <c r="DS13" i="3"/>
  <c r="EF13" i="3"/>
  <c r="ES13" i="3"/>
  <c r="FF13" i="3"/>
  <c r="FS13" i="3"/>
  <c r="GF13" i="3"/>
  <c r="GS13" i="3"/>
  <c r="HF13" i="3"/>
  <c r="HS13" i="3"/>
  <c r="IF13" i="3"/>
  <c r="IS13" i="3"/>
  <c r="JF13" i="3"/>
  <c r="JS13" i="3"/>
  <c r="KF13" i="3"/>
  <c r="KS13" i="3"/>
  <c r="LF13" i="3"/>
  <c r="LS13" i="3"/>
  <c r="MF13" i="3"/>
  <c r="MS13" i="3"/>
  <c r="NF13" i="3"/>
  <c r="NS13" i="3"/>
  <c r="OF13" i="3"/>
  <c r="OS13" i="3"/>
  <c r="PF13" i="3"/>
  <c r="PS13" i="3"/>
  <c r="QF13" i="3"/>
  <c r="QS13" i="3"/>
  <c r="RF13" i="3"/>
  <c r="RS13" i="3"/>
  <c r="SF13" i="3"/>
  <c r="SS13" i="3"/>
  <c r="TF13" i="3"/>
  <c r="TS13" i="3"/>
  <c r="UF13" i="3"/>
  <c r="AF14" i="3"/>
  <c r="AS14" i="3"/>
  <c r="BF14" i="3"/>
  <c r="BS14" i="3"/>
  <c r="CF14" i="3"/>
  <c r="CS14" i="3"/>
  <c r="DF14" i="3"/>
  <c r="DS14" i="3"/>
  <c r="EF14" i="3"/>
  <c r="ES14" i="3"/>
  <c r="FF14" i="3"/>
  <c r="FS14" i="3"/>
  <c r="GF14" i="3"/>
  <c r="GS14" i="3"/>
  <c r="HF14" i="3"/>
  <c r="HS14" i="3"/>
  <c r="IF14" i="3"/>
  <c r="IS14" i="3"/>
  <c r="JF14" i="3"/>
  <c r="JS14" i="3"/>
  <c r="KF14" i="3"/>
  <c r="KS14" i="3"/>
  <c r="LF14" i="3"/>
  <c r="LS14" i="3"/>
  <c r="MF14" i="3"/>
  <c r="MS14" i="3"/>
  <c r="NF14" i="3"/>
  <c r="NS14" i="3"/>
  <c r="OF14" i="3"/>
  <c r="OS14" i="3"/>
  <c r="PF14" i="3"/>
  <c r="PS14" i="3"/>
  <c r="QF14" i="3"/>
  <c r="QS14" i="3"/>
  <c r="RF14" i="3"/>
  <c r="RS14" i="3"/>
  <c r="SF14" i="3"/>
  <c r="SS14" i="3"/>
  <c r="TF14" i="3"/>
  <c r="TS14" i="3"/>
  <c r="UF14" i="3"/>
  <c r="AF15" i="3"/>
  <c r="AS15" i="3"/>
  <c r="BF15" i="3"/>
  <c r="BS15" i="3"/>
  <c r="CF15" i="3"/>
  <c r="CS15" i="3"/>
  <c r="DF15" i="3"/>
  <c r="DS15" i="3"/>
  <c r="EF15" i="3"/>
  <c r="ES15" i="3"/>
  <c r="FF15" i="3"/>
  <c r="FS15" i="3"/>
  <c r="GF15" i="3"/>
  <c r="GS15" i="3"/>
  <c r="HF15" i="3"/>
  <c r="HS15" i="3"/>
  <c r="IF15" i="3"/>
  <c r="IS15" i="3"/>
  <c r="JF15" i="3"/>
  <c r="JS15" i="3"/>
  <c r="KF15" i="3"/>
  <c r="KS15" i="3"/>
  <c r="LF15" i="3"/>
  <c r="LS15" i="3"/>
  <c r="MF15" i="3"/>
  <c r="MS15" i="3"/>
  <c r="NF15" i="3"/>
  <c r="NS15" i="3"/>
  <c r="OF15" i="3"/>
  <c r="OS15" i="3"/>
  <c r="PF15" i="3"/>
  <c r="PS15" i="3"/>
  <c r="QF15" i="3"/>
  <c r="QS15" i="3"/>
  <c r="RF15" i="3"/>
  <c r="RS15" i="3"/>
  <c r="SF15" i="3"/>
  <c r="SS15" i="3"/>
  <c r="TF15" i="3"/>
  <c r="TS15" i="3"/>
  <c r="UF15" i="3"/>
  <c r="AF16" i="3"/>
  <c r="AS16" i="3"/>
  <c r="BF16" i="3"/>
  <c r="BS16" i="3"/>
  <c r="CF16" i="3"/>
  <c r="CS16" i="3"/>
  <c r="DF16" i="3"/>
  <c r="DS16" i="3"/>
  <c r="EF16" i="3"/>
  <c r="ES16" i="3"/>
  <c r="FF16" i="3"/>
  <c r="FS16" i="3"/>
  <c r="GF16" i="3"/>
  <c r="GS16" i="3"/>
  <c r="HF16" i="3"/>
  <c r="HS16" i="3"/>
  <c r="IF16" i="3"/>
  <c r="IS16" i="3"/>
  <c r="JF16" i="3"/>
  <c r="JS16" i="3"/>
  <c r="KF16" i="3"/>
  <c r="KS16" i="3"/>
  <c r="LF16" i="3"/>
  <c r="LS16" i="3"/>
  <c r="MF16" i="3"/>
  <c r="MS16" i="3"/>
  <c r="NF16" i="3"/>
  <c r="NS16" i="3"/>
  <c r="OF16" i="3"/>
  <c r="OS16" i="3"/>
  <c r="PF16" i="3"/>
  <c r="PS16" i="3"/>
  <c r="QF16" i="3"/>
  <c r="QS16" i="3"/>
  <c r="RF16" i="3"/>
  <c r="RS16" i="3"/>
  <c r="SF16" i="3"/>
  <c r="SS16" i="3"/>
  <c r="TF16" i="3"/>
  <c r="TS16" i="3"/>
  <c r="UF16" i="3"/>
  <c r="AF17" i="3"/>
  <c r="AS17" i="3"/>
  <c r="BF17" i="3"/>
  <c r="BS17" i="3"/>
  <c r="CF17" i="3"/>
  <c r="CS17" i="3"/>
  <c r="DF17" i="3"/>
  <c r="DS17" i="3"/>
  <c r="EF17" i="3"/>
  <c r="ES17" i="3"/>
  <c r="FF17" i="3"/>
  <c r="FS17" i="3"/>
  <c r="GF17" i="3"/>
  <c r="GS17" i="3"/>
  <c r="HF17" i="3"/>
  <c r="HS17" i="3"/>
  <c r="IF17" i="3"/>
  <c r="IS17" i="3"/>
  <c r="JF17" i="3"/>
  <c r="JS17" i="3"/>
  <c r="KF17" i="3"/>
  <c r="KS17" i="3"/>
  <c r="LF17" i="3"/>
  <c r="LS17" i="3"/>
  <c r="MF17" i="3"/>
  <c r="MS17" i="3"/>
  <c r="NF17" i="3"/>
  <c r="NS17" i="3"/>
  <c r="OF17" i="3"/>
  <c r="OS17" i="3"/>
  <c r="PF17" i="3"/>
  <c r="PS17" i="3"/>
  <c r="QF17" i="3"/>
  <c r="QS17" i="3"/>
  <c r="RF17" i="3"/>
  <c r="RS17" i="3"/>
  <c r="SF17" i="3"/>
  <c r="SS17" i="3"/>
  <c r="TF17" i="3"/>
  <c r="TS17" i="3"/>
  <c r="UF17" i="3"/>
  <c r="AF18" i="3"/>
  <c r="AK18" i="3"/>
  <c r="AS18" i="3"/>
  <c r="AX18" i="3"/>
  <c r="BF18" i="3"/>
  <c r="BK18" i="3"/>
  <c r="BS18" i="3"/>
  <c r="BX18" i="3"/>
  <c r="CF18" i="3"/>
  <c r="CK18" i="3"/>
  <c r="CS18" i="3"/>
  <c r="CX18" i="3"/>
  <c r="DF18" i="3"/>
  <c r="DK18" i="3"/>
  <c r="DS18" i="3"/>
  <c r="DX18" i="3"/>
  <c r="EF18" i="3"/>
  <c r="EK18" i="3"/>
  <c r="ES18" i="3"/>
  <c r="EX18" i="3"/>
  <c r="FF18" i="3"/>
  <c r="FK18" i="3"/>
  <c r="FS18" i="3"/>
  <c r="FX18" i="3"/>
  <c r="GF18" i="3"/>
  <c r="GK18" i="3"/>
  <c r="GS18" i="3"/>
  <c r="GX18" i="3"/>
  <c r="HF18" i="3"/>
  <c r="HK18" i="3"/>
  <c r="HS18" i="3"/>
  <c r="HX18" i="3"/>
  <c r="IF18" i="3"/>
  <c r="IK18" i="3"/>
  <c r="IS18" i="3"/>
  <c r="IX18" i="3"/>
  <c r="JF18" i="3"/>
  <c r="JK18" i="3"/>
  <c r="JS18" i="3"/>
  <c r="JX18" i="3"/>
  <c r="KF18" i="3"/>
  <c r="KK18" i="3"/>
  <c r="KS18" i="3"/>
  <c r="KX18" i="3"/>
  <c r="LF18" i="3"/>
  <c r="LK18" i="3"/>
  <c r="LS18" i="3"/>
  <c r="LX18" i="3"/>
  <c r="MF18" i="3"/>
  <c r="MK18" i="3"/>
  <c r="MS18" i="3"/>
  <c r="MX18" i="3"/>
  <c r="NF18" i="3"/>
  <c r="NK18" i="3"/>
  <c r="NS18" i="3"/>
  <c r="NX18" i="3"/>
  <c r="OF18" i="3"/>
  <c r="OK18" i="3"/>
  <c r="OS18" i="3"/>
  <c r="OX18" i="3"/>
  <c r="PF18" i="3"/>
  <c r="PK18" i="3"/>
  <c r="PS18" i="3"/>
  <c r="PX18" i="3"/>
  <c r="QF18" i="3"/>
  <c r="QK18" i="3"/>
  <c r="QS18" i="3"/>
  <c r="QX18" i="3"/>
  <c r="RF18" i="3"/>
  <c r="RK18" i="3"/>
  <c r="RS18" i="3"/>
  <c r="RX18" i="3"/>
  <c r="SF18" i="3"/>
  <c r="SK18" i="3"/>
  <c r="SS18" i="3"/>
  <c r="SX18" i="3"/>
  <c r="TF18" i="3"/>
  <c r="TK18" i="3"/>
  <c r="TS18" i="3"/>
  <c r="TX18" i="3"/>
  <c r="UF18" i="3"/>
  <c r="UK18" i="3"/>
  <c r="AF19" i="3"/>
  <c r="AS19" i="3"/>
  <c r="BF19" i="3"/>
  <c r="BS19" i="3"/>
  <c r="CF19" i="3"/>
  <c r="CS19" i="3"/>
  <c r="DF19" i="3"/>
  <c r="DS19" i="3"/>
  <c r="EF19" i="3"/>
  <c r="ES19" i="3"/>
  <c r="FF19" i="3"/>
  <c r="FS19" i="3"/>
  <c r="GF19" i="3"/>
  <c r="GS19" i="3"/>
  <c r="HF19" i="3"/>
  <c r="HS19" i="3"/>
  <c r="IF19" i="3"/>
  <c r="IS19" i="3"/>
  <c r="JF19" i="3"/>
  <c r="JS19" i="3"/>
  <c r="KF19" i="3"/>
  <c r="KS19" i="3"/>
  <c r="LF19" i="3"/>
  <c r="LS19" i="3"/>
  <c r="MF19" i="3"/>
  <c r="MS19" i="3"/>
  <c r="NF19" i="3"/>
  <c r="NS19" i="3"/>
  <c r="OF19" i="3"/>
  <c r="OS19" i="3"/>
  <c r="PF19" i="3"/>
  <c r="PS19" i="3"/>
  <c r="QF19" i="3"/>
  <c r="QS19" i="3"/>
  <c r="RF19" i="3"/>
  <c r="RS19" i="3"/>
  <c r="SF19" i="3"/>
  <c r="SS19" i="3"/>
  <c r="TF19" i="3"/>
  <c r="TS19" i="3"/>
  <c r="UF19" i="3"/>
  <c r="AF20" i="3"/>
  <c r="AS20" i="3"/>
  <c r="BF20" i="3"/>
  <c r="BS20" i="3"/>
  <c r="CF20" i="3"/>
  <c r="CS20" i="3"/>
  <c r="DF20" i="3"/>
  <c r="DS20" i="3"/>
  <c r="EF20" i="3"/>
  <c r="ES20" i="3"/>
  <c r="FF20" i="3"/>
  <c r="FS20" i="3"/>
  <c r="GF20" i="3"/>
  <c r="GS20" i="3"/>
  <c r="HF20" i="3"/>
  <c r="HS20" i="3"/>
  <c r="IF20" i="3"/>
  <c r="IS20" i="3"/>
  <c r="JF20" i="3"/>
  <c r="JS20" i="3"/>
  <c r="KF20" i="3"/>
  <c r="KS20" i="3"/>
  <c r="LF20" i="3"/>
  <c r="LS20" i="3"/>
  <c r="MF20" i="3"/>
  <c r="MS20" i="3"/>
  <c r="NF20" i="3"/>
  <c r="NS20" i="3"/>
  <c r="OF20" i="3"/>
  <c r="OS20" i="3"/>
  <c r="PF20" i="3"/>
  <c r="PS20" i="3"/>
  <c r="QF20" i="3"/>
  <c r="QS20" i="3"/>
  <c r="RF20" i="3"/>
  <c r="RS20" i="3"/>
  <c r="SF20" i="3"/>
  <c r="SS20" i="3"/>
  <c r="TF20" i="3"/>
  <c r="TS20" i="3"/>
  <c r="UF20" i="3"/>
  <c r="AF21" i="3"/>
  <c r="AS21" i="3"/>
  <c r="BF21" i="3"/>
  <c r="BS21" i="3"/>
  <c r="CF21" i="3"/>
  <c r="CS21" i="3"/>
  <c r="DF21" i="3"/>
  <c r="DS21" i="3"/>
  <c r="EF21" i="3"/>
  <c r="ES21" i="3"/>
  <c r="FF21" i="3"/>
  <c r="FS21" i="3"/>
  <c r="GF21" i="3"/>
  <c r="GS21" i="3"/>
  <c r="HF21" i="3"/>
  <c r="HS21" i="3"/>
  <c r="IF21" i="3"/>
  <c r="IS21" i="3"/>
  <c r="JF21" i="3"/>
  <c r="JS21" i="3"/>
  <c r="KF21" i="3"/>
  <c r="KS21" i="3"/>
  <c r="LF21" i="3"/>
  <c r="LS21" i="3"/>
  <c r="MF21" i="3"/>
  <c r="MS21" i="3"/>
  <c r="NF21" i="3"/>
  <c r="NS21" i="3"/>
  <c r="OF21" i="3"/>
  <c r="OS21" i="3"/>
  <c r="PF21" i="3"/>
  <c r="PS21" i="3"/>
  <c r="QF21" i="3"/>
  <c r="QS21" i="3"/>
  <c r="RF21" i="3"/>
  <c r="RS21" i="3"/>
  <c r="SF21" i="3"/>
  <c r="SS21" i="3"/>
  <c r="TF21" i="3"/>
  <c r="TS21" i="3"/>
  <c r="UF21" i="3"/>
  <c r="AF22" i="3"/>
  <c r="AS22" i="3"/>
  <c r="BF22" i="3"/>
  <c r="BS22" i="3"/>
  <c r="CF22" i="3"/>
  <c r="CS22" i="3"/>
  <c r="DF22" i="3"/>
  <c r="DS22" i="3"/>
  <c r="EF22" i="3"/>
  <c r="ES22" i="3"/>
  <c r="FF22" i="3"/>
  <c r="FS22" i="3"/>
  <c r="GF22" i="3"/>
  <c r="GS22" i="3"/>
  <c r="HF22" i="3"/>
  <c r="HS22" i="3"/>
  <c r="IF22" i="3"/>
  <c r="IS22" i="3"/>
  <c r="JF22" i="3"/>
  <c r="JS22" i="3"/>
  <c r="KF22" i="3"/>
  <c r="KS22" i="3"/>
  <c r="LF22" i="3"/>
  <c r="LS22" i="3"/>
  <c r="MF22" i="3"/>
  <c r="MS22" i="3"/>
  <c r="NF22" i="3"/>
  <c r="NS22" i="3"/>
  <c r="OF22" i="3"/>
  <c r="OS22" i="3"/>
  <c r="PF22" i="3"/>
  <c r="PS22" i="3"/>
  <c r="QF22" i="3"/>
  <c r="QS22" i="3"/>
  <c r="RF22" i="3"/>
  <c r="RS22" i="3"/>
  <c r="SF22" i="3"/>
  <c r="SS22" i="3"/>
  <c r="TF22" i="3"/>
  <c r="TS22" i="3"/>
  <c r="UF22" i="3"/>
  <c r="AF23" i="3"/>
  <c r="AS23" i="3"/>
  <c r="BF23" i="3"/>
  <c r="BS23" i="3"/>
  <c r="CF23" i="3"/>
  <c r="CS23" i="3"/>
  <c r="DF23" i="3"/>
  <c r="DS23" i="3"/>
  <c r="EF23" i="3"/>
  <c r="ES23" i="3"/>
  <c r="FF23" i="3"/>
  <c r="FS23" i="3"/>
  <c r="GF23" i="3"/>
  <c r="GS23" i="3"/>
  <c r="HF23" i="3"/>
  <c r="HS23" i="3"/>
  <c r="IF23" i="3"/>
  <c r="IS23" i="3"/>
  <c r="JF23" i="3"/>
  <c r="JS23" i="3"/>
  <c r="KF23" i="3"/>
  <c r="KS23" i="3"/>
  <c r="LF23" i="3"/>
  <c r="LS23" i="3"/>
  <c r="MF23" i="3"/>
  <c r="MS23" i="3"/>
  <c r="NF23" i="3"/>
  <c r="NS23" i="3"/>
  <c r="OF23" i="3"/>
  <c r="OS23" i="3"/>
  <c r="PF23" i="3"/>
  <c r="PS23" i="3"/>
  <c r="QF23" i="3"/>
  <c r="QS23" i="3"/>
  <c r="RF23" i="3"/>
  <c r="RS23" i="3"/>
  <c r="SF23" i="3"/>
  <c r="SS23" i="3"/>
  <c r="TF23" i="3"/>
  <c r="TS23" i="3"/>
  <c r="UF23" i="3"/>
  <c r="AF24" i="3"/>
  <c r="AS24" i="3"/>
  <c r="BF24" i="3"/>
  <c r="BS24" i="3"/>
  <c r="CF24" i="3"/>
  <c r="CS24" i="3"/>
  <c r="DF24" i="3"/>
  <c r="DS24" i="3"/>
  <c r="EF24" i="3"/>
  <c r="ES24" i="3"/>
  <c r="FF24" i="3"/>
  <c r="FS24" i="3"/>
  <c r="GF24" i="3"/>
  <c r="GS24" i="3"/>
  <c r="HF24" i="3"/>
  <c r="HS24" i="3"/>
  <c r="IF24" i="3"/>
  <c r="IS24" i="3"/>
  <c r="JF24" i="3"/>
  <c r="JS24" i="3"/>
  <c r="KF24" i="3"/>
  <c r="KS24" i="3"/>
  <c r="LF24" i="3"/>
  <c r="LS24" i="3"/>
  <c r="MF24" i="3"/>
  <c r="MS24" i="3"/>
  <c r="NF24" i="3"/>
  <c r="NS24" i="3"/>
  <c r="OF24" i="3"/>
  <c r="OS24" i="3"/>
  <c r="PF24" i="3"/>
  <c r="PS24" i="3"/>
  <c r="QF24" i="3"/>
  <c r="QS24" i="3"/>
  <c r="RF24" i="3"/>
  <c r="RS24" i="3"/>
  <c r="SF24" i="3"/>
  <c r="SS24" i="3"/>
  <c r="TF24" i="3"/>
  <c r="TS24" i="3"/>
  <c r="UF24" i="3"/>
  <c r="AF26" i="3"/>
  <c r="AS26" i="3"/>
  <c r="BF26" i="3"/>
  <c r="BS26" i="3"/>
  <c r="CF26" i="3"/>
  <c r="CS26" i="3"/>
  <c r="DF26" i="3"/>
  <c r="DS26" i="3"/>
  <c r="EF26" i="3"/>
  <c r="ES26" i="3"/>
  <c r="FF26" i="3"/>
  <c r="FS26" i="3"/>
  <c r="GF26" i="3"/>
  <c r="GS26" i="3"/>
  <c r="HF26" i="3"/>
  <c r="HS26" i="3"/>
  <c r="IF26" i="3"/>
  <c r="IS26" i="3"/>
  <c r="JF26" i="3"/>
  <c r="JS26" i="3"/>
  <c r="KF26" i="3"/>
  <c r="KS26" i="3"/>
  <c r="LF26" i="3"/>
  <c r="LS26" i="3"/>
  <c r="MF26" i="3"/>
  <c r="MS26" i="3"/>
  <c r="NF26" i="3"/>
  <c r="NS26" i="3"/>
  <c r="OF26" i="3"/>
  <c r="OS26" i="3"/>
  <c r="PF26" i="3"/>
  <c r="PS26" i="3"/>
  <c r="QF26" i="3"/>
  <c r="QS26" i="3"/>
  <c r="RF26" i="3"/>
  <c r="RS26" i="3"/>
  <c r="SF26" i="3"/>
  <c r="SS26" i="3"/>
  <c r="TF26" i="3"/>
  <c r="TS26" i="3"/>
  <c r="UF26" i="3"/>
  <c r="AF27" i="3"/>
  <c r="AS27" i="3"/>
  <c r="BF27" i="3"/>
  <c r="BS27" i="3"/>
  <c r="CF27" i="3"/>
  <c r="CS27" i="3"/>
  <c r="DF27" i="3"/>
  <c r="DS27" i="3"/>
  <c r="EF27" i="3"/>
  <c r="ES27" i="3"/>
  <c r="FF27" i="3"/>
  <c r="FS27" i="3"/>
  <c r="GF27" i="3"/>
  <c r="GS27" i="3"/>
  <c r="HF27" i="3"/>
  <c r="HS27" i="3"/>
  <c r="IF27" i="3"/>
  <c r="IS27" i="3"/>
  <c r="JF27" i="3"/>
  <c r="JS27" i="3"/>
  <c r="KF27" i="3"/>
  <c r="KS27" i="3"/>
  <c r="LF27" i="3"/>
  <c r="LS27" i="3"/>
  <c r="MF27" i="3"/>
  <c r="MS27" i="3"/>
  <c r="NF27" i="3"/>
  <c r="NS27" i="3"/>
  <c r="OF27" i="3"/>
  <c r="OS27" i="3"/>
  <c r="PF27" i="3"/>
  <c r="PS27" i="3"/>
  <c r="QF27" i="3"/>
  <c r="QS27" i="3"/>
  <c r="RF27" i="3"/>
  <c r="RS27" i="3"/>
  <c r="SF27" i="3"/>
  <c r="SS27" i="3"/>
  <c r="TF27" i="3"/>
  <c r="TS27" i="3"/>
  <c r="UF27" i="3"/>
  <c r="AF28" i="3"/>
  <c r="AS28" i="3"/>
  <c r="BF28" i="3"/>
  <c r="BS28" i="3"/>
  <c r="CF28" i="3"/>
  <c r="CS28" i="3"/>
  <c r="DF28" i="3"/>
  <c r="DS28" i="3"/>
  <c r="EF28" i="3"/>
  <c r="ES28" i="3"/>
  <c r="FF28" i="3"/>
  <c r="FS28" i="3"/>
  <c r="GF28" i="3"/>
  <c r="GS28" i="3"/>
  <c r="HF28" i="3"/>
  <c r="HS28" i="3"/>
  <c r="IF28" i="3"/>
  <c r="IS28" i="3"/>
  <c r="JF28" i="3"/>
  <c r="JS28" i="3"/>
  <c r="KF28" i="3"/>
  <c r="KS28" i="3"/>
  <c r="LF28" i="3"/>
  <c r="LS28" i="3"/>
  <c r="MF28" i="3"/>
  <c r="MS28" i="3"/>
  <c r="NF28" i="3"/>
  <c r="NS28" i="3"/>
  <c r="OF28" i="3"/>
  <c r="OS28" i="3"/>
  <c r="PF28" i="3"/>
  <c r="PS28" i="3"/>
  <c r="QF28" i="3"/>
  <c r="QS28" i="3"/>
  <c r="RF28" i="3"/>
  <c r="RS28" i="3"/>
  <c r="SF28" i="3"/>
  <c r="SS28" i="3"/>
  <c r="TF28" i="3"/>
  <c r="TS28" i="3"/>
  <c r="UF28" i="3"/>
  <c r="AF29" i="3"/>
  <c r="AS29" i="3"/>
  <c r="BF29" i="3"/>
  <c r="BS29" i="3"/>
  <c r="CF29" i="3"/>
  <c r="CS29" i="3"/>
  <c r="DF29" i="3"/>
  <c r="DS29" i="3"/>
  <c r="EF29" i="3"/>
  <c r="ES29" i="3"/>
  <c r="FF29" i="3"/>
  <c r="FS29" i="3"/>
  <c r="GF29" i="3"/>
  <c r="GS29" i="3"/>
  <c r="HF29" i="3"/>
  <c r="HS29" i="3"/>
  <c r="IF29" i="3"/>
  <c r="IS29" i="3"/>
  <c r="JF29" i="3"/>
  <c r="JS29" i="3"/>
  <c r="KF29" i="3"/>
  <c r="KS29" i="3"/>
  <c r="LF29" i="3"/>
  <c r="LS29" i="3"/>
  <c r="MF29" i="3"/>
  <c r="MS29" i="3"/>
  <c r="NF29" i="3"/>
  <c r="NS29" i="3"/>
  <c r="OF29" i="3"/>
  <c r="OS29" i="3"/>
  <c r="PF29" i="3"/>
  <c r="PS29" i="3"/>
  <c r="QF29" i="3"/>
  <c r="QS29" i="3"/>
  <c r="RF29" i="3"/>
  <c r="RS29" i="3"/>
  <c r="SF29" i="3"/>
  <c r="SS29" i="3"/>
  <c r="TF29" i="3"/>
  <c r="TS29" i="3"/>
  <c r="UF29" i="3"/>
  <c r="B447" i="1"/>
  <c r="B522" i="1"/>
  <c r="D522" i="1"/>
  <c r="E522" i="1"/>
  <c r="F522" i="1"/>
  <c r="B523" i="1"/>
  <c r="D523" i="1"/>
  <c r="E523" i="1"/>
  <c r="F523" i="1"/>
  <c r="B524" i="1"/>
  <c r="D524" i="1"/>
  <c r="E524" i="1"/>
  <c r="F524" i="1"/>
  <c r="B525" i="1"/>
  <c r="D525" i="1"/>
  <c r="E525" i="1"/>
  <c r="F525" i="1"/>
  <c r="B526" i="1"/>
  <c r="D526" i="1"/>
  <c r="E526" i="1"/>
  <c r="F526" i="1"/>
  <c r="B527" i="1"/>
  <c r="D527" i="1"/>
  <c r="E527" i="1"/>
  <c r="F527" i="1"/>
  <c r="B528" i="1"/>
  <c r="D528" i="1"/>
  <c r="E528" i="1"/>
  <c r="F528" i="1"/>
  <c r="B529" i="1"/>
  <c r="D529" i="1"/>
  <c r="E529" i="1"/>
  <c r="F529" i="1"/>
  <c r="B530" i="1"/>
  <c r="D530" i="1"/>
  <c r="E530" i="1"/>
  <c r="F530" i="1"/>
  <c r="B531" i="1"/>
  <c r="D531" i="1"/>
  <c r="E531" i="1"/>
  <c r="F531" i="1"/>
  <c r="B532" i="1"/>
  <c r="D532" i="1"/>
  <c r="E532" i="1"/>
  <c r="F532" i="1"/>
  <c r="B533" i="1"/>
  <c r="D533" i="1"/>
  <c r="E533" i="1"/>
  <c r="F533" i="1"/>
  <c r="B534" i="1"/>
  <c r="D534" i="1"/>
  <c r="E534" i="1"/>
  <c r="F534" i="1"/>
  <c r="B535" i="1"/>
  <c r="D535" i="1"/>
  <c r="E535" i="1"/>
  <c r="F535" i="1"/>
  <c r="B536" i="1"/>
  <c r="D536" i="1"/>
  <c r="E536" i="1"/>
  <c r="F536" i="1"/>
  <c r="B537" i="1"/>
  <c r="D537" i="1"/>
  <c r="E537" i="1"/>
  <c r="F537" i="1"/>
  <c r="B538" i="1"/>
  <c r="D538" i="1"/>
  <c r="E538" i="1"/>
  <c r="F538" i="1"/>
  <c r="B539" i="1"/>
  <c r="D539" i="1"/>
  <c r="E539" i="1"/>
  <c r="F539" i="1"/>
  <c r="B540" i="1"/>
  <c r="D540" i="1"/>
  <c r="E540" i="1"/>
  <c r="F540" i="1"/>
  <c r="B541" i="1"/>
  <c r="D541" i="1"/>
  <c r="E541" i="1"/>
  <c r="F541" i="1"/>
  <c r="B542" i="1"/>
  <c r="D542" i="1"/>
  <c r="E542" i="1"/>
  <c r="F542" i="1"/>
  <c r="B543" i="1"/>
  <c r="D543" i="1"/>
  <c r="E543" i="1"/>
  <c r="F543" i="1"/>
  <c r="B544" i="1"/>
  <c r="D544" i="1"/>
  <c r="E544" i="1"/>
  <c r="F544" i="1"/>
  <c r="B545" i="1"/>
  <c r="D545" i="1"/>
  <c r="E545" i="1"/>
  <c r="F545" i="1"/>
  <c r="B546" i="1"/>
  <c r="D546" i="1"/>
  <c r="E546" i="1"/>
  <c r="F546" i="1"/>
  <c r="B547" i="1"/>
  <c r="D547" i="1"/>
  <c r="E547" i="1"/>
  <c r="F547" i="1"/>
  <c r="B548" i="1"/>
  <c r="D548" i="1"/>
  <c r="E548" i="1"/>
  <c r="F548" i="1"/>
  <c r="B549" i="1"/>
  <c r="D549" i="1"/>
  <c r="E549" i="1"/>
  <c r="F549" i="1"/>
  <c r="B550" i="1"/>
  <c r="D550" i="1"/>
  <c r="E550" i="1"/>
  <c r="F550" i="1"/>
  <c r="B551" i="1"/>
  <c r="D551" i="1"/>
  <c r="E551" i="1"/>
  <c r="F551" i="1"/>
  <c r="B552" i="1"/>
  <c r="D552" i="1"/>
  <c r="E552" i="1"/>
  <c r="F552" i="1"/>
  <c r="B553" i="1"/>
  <c r="D553" i="1"/>
  <c r="E553" i="1"/>
  <c r="F553" i="1"/>
  <c r="B554" i="1"/>
  <c r="D554" i="1"/>
  <c r="E554" i="1"/>
  <c r="F554" i="1"/>
  <c r="B555" i="1"/>
  <c r="D555" i="1"/>
  <c r="E555" i="1"/>
  <c r="F555" i="1"/>
  <c r="B556" i="1"/>
  <c r="D556" i="1"/>
  <c r="E556" i="1"/>
  <c r="F556" i="1"/>
  <c r="B557" i="1"/>
  <c r="D557" i="1"/>
  <c r="E557" i="1"/>
  <c r="F557" i="1"/>
  <c r="B558" i="1"/>
  <c r="D558" i="1"/>
  <c r="E558" i="1"/>
  <c r="F558" i="1"/>
  <c r="B559" i="1"/>
  <c r="D559" i="1"/>
  <c r="E559" i="1"/>
  <c r="F559" i="1"/>
  <c r="B560" i="1"/>
  <c r="D560" i="1"/>
  <c r="E560" i="1"/>
  <c r="F560" i="1"/>
  <c r="B561" i="1"/>
  <c r="D561" i="1"/>
  <c r="E561" i="1"/>
  <c r="F561" i="1"/>
  <c r="B562" i="1"/>
  <c r="D562" i="1"/>
  <c r="E562" i="1"/>
  <c r="F562" i="1"/>
  <c r="B563" i="1"/>
  <c r="D563" i="1"/>
  <c r="E563" i="1"/>
  <c r="F563" i="1"/>
  <c r="F521" i="1"/>
  <c r="E521" i="1"/>
  <c r="D521" i="1"/>
  <c r="B521" i="1"/>
  <c r="V6" i="3"/>
  <c r="X6" i="3"/>
  <c r="S13" i="3"/>
  <c r="S14" i="3"/>
  <c r="S15" i="3"/>
  <c r="S16" i="3"/>
  <c r="S17" i="3"/>
  <c r="S18" i="3"/>
  <c r="X18" i="3"/>
  <c r="S19" i="3"/>
  <c r="S20" i="3"/>
  <c r="S21" i="3"/>
  <c r="S22" i="3"/>
  <c r="S23" i="3"/>
  <c r="S24" i="3"/>
  <c r="S26" i="3"/>
  <c r="S27" i="3"/>
  <c r="S28" i="3"/>
  <c r="S29" i="3"/>
  <c r="D27" i="3"/>
  <c r="D26" i="3"/>
  <c r="D14" i="3"/>
  <c r="D13" i="3"/>
  <c r="F29" i="3"/>
  <c r="F28" i="3"/>
  <c r="F27" i="3"/>
  <c r="F26" i="3"/>
  <c r="F24" i="3"/>
  <c r="F23" i="3"/>
  <c r="F22" i="3"/>
  <c r="F21" i="3"/>
  <c r="F20" i="3"/>
  <c r="F19" i="3"/>
  <c r="K18" i="3"/>
  <c r="F18" i="3"/>
  <c r="F17" i="3"/>
  <c r="F16" i="3"/>
  <c r="F15" i="3"/>
  <c r="F14" i="3"/>
  <c r="F13" i="3"/>
  <c r="K6" i="3"/>
  <c r="I6" i="3"/>
  <c r="AI13" i="2"/>
  <c r="AW13" i="2"/>
  <c r="BK13" i="2"/>
  <c r="BY13" i="2"/>
  <c r="CM13" i="2"/>
  <c r="DA13" i="2"/>
  <c r="DO13" i="2"/>
  <c r="EC13" i="2"/>
  <c r="EQ13" i="2"/>
  <c r="FE13" i="2"/>
  <c r="FS13" i="2"/>
  <c r="GG13" i="2"/>
  <c r="GU13" i="2"/>
  <c r="HI13" i="2"/>
  <c r="HW13" i="2"/>
  <c r="IK13" i="2"/>
  <c r="IY13" i="2"/>
  <c r="JM13" i="2"/>
  <c r="KA13" i="2"/>
  <c r="KO13" i="2"/>
  <c r="LC13" i="2"/>
  <c r="LQ13" i="2"/>
  <c r="ME13" i="2"/>
  <c r="MS13" i="2"/>
  <c r="NG13" i="2"/>
  <c r="NU13" i="2"/>
  <c r="OI13" i="2"/>
  <c r="OW13" i="2"/>
  <c r="PK13" i="2"/>
  <c r="PY13" i="2"/>
  <c r="QM13" i="2"/>
  <c r="RA13" i="2"/>
  <c r="RO13" i="2"/>
  <c r="SC13" i="2"/>
  <c r="SQ13" i="2"/>
  <c r="TE13" i="2"/>
  <c r="TS13" i="2"/>
  <c r="UG13" i="2"/>
  <c r="UU13" i="2"/>
  <c r="VI13" i="2"/>
  <c r="VW13" i="2"/>
  <c r="AI14" i="2"/>
  <c r="AW14" i="2"/>
  <c r="BK14" i="2"/>
  <c r="BY14" i="2"/>
  <c r="CM14" i="2"/>
  <c r="DA14" i="2"/>
  <c r="DO14" i="2"/>
  <c r="EC14" i="2"/>
  <c r="EQ14" i="2"/>
  <c r="FE14" i="2"/>
  <c r="FS14" i="2"/>
  <c r="GG14" i="2"/>
  <c r="GU14" i="2"/>
  <c r="HI14" i="2"/>
  <c r="HW14" i="2"/>
  <c r="IK14" i="2"/>
  <c r="IY14" i="2"/>
  <c r="JM14" i="2"/>
  <c r="KA14" i="2"/>
  <c r="KO14" i="2"/>
  <c r="LC14" i="2"/>
  <c r="LQ14" i="2"/>
  <c r="ME14" i="2"/>
  <c r="MS14" i="2"/>
  <c r="NG14" i="2"/>
  <c r="NU14" i="2"/>
  <c r="OI14" i="2"/>
  <c r="OW14" i="2"/>
  <c r="PK14" i="2"/>
  <c r="PY14" i="2"/>
  <c r="QM14" i="2"/>
  <c r="RA14" i="2"/>
  <c r="RO14" i="2"/>
  <c r="SC14" i="2"/>
  <c r="SQ14" i="2"/>
  <c r="TE14" i="2"/>
  <c r="TS14" i="2"/>
  <c r="UG14" i="2"/>
  <c r="UU14" i="2"/>
  <c r="VI14" i="2"/>
  <c r="VW14" i="2"/>
  <c r="AI15" i="2"/>
  <c r="AW15" i="2"/>
  <c r="BK15" i="2"/>
  <c r="BY15" i="2"/>
  <c r="CM15" i="2"/>
  <c r="DA15" i="2"/>
  <c r="DO15" i="2"/>
  <c r="EC15" i="2"/>
  <c r="EQ15" i="2"/>
  <c r="FE15" i="2"/>
  <c r="FS15" i="2"/>
  <c r="GG15" i="2"/>
  <c r="GU15" i="2"/>
  <c r="HI15" i="2"/>
  <c r="HW15" i="2"/>
  <c r="IK15" i="2"/>
  <c r="IY15" i="2"/>
  <c r="JM15" i="2"/>
  <c r="KA15" i="2"/>
  <c r="KO15" i="2"/>
  <c r="LC15" i="2"/>
  <c r="LQ15" i="2"/>
  <c r="ME15" i="2"/>
  <c r="MS15" i="2"/>
  <c r="NG15" i="2"/>
  <c r="NU15" i="2"/>
  <c r="OI15" i="2"/>
  <c r="OW15" i="2"/>
  <c r="PK15" i="2"/>
  <c r="PY15" i="2"/>
  <c r="QM15" i="2"/>
  <c r="RA15" i="2"/>
  <c r="RO15" i="2"/>
  <c r="SC15" i="2"/>
  <c r="SQ15" i="2"/>
  <c r="TE15" i="2"/>
  <c r="TS15" i="2"/>
  <c r="UG15" i="2"/>
  <c r="UU15" i="2"/>
  <c r="VI15" i="2"/>
  <c r="VW15" i="2"/>
  <c r="AI16" i="2"/>
  <c r="AW16" i="2"/>
  <c r="BK16" i="2"/>
  <c r="BY16" i="2"/>
  <c r="CM16" i="2"/>
  <c r="DA16" i="2"/>
  <c r="DO16" i="2"/>
  <c r="EC16" i="2"/>
  <c r="EQ16" i="2"/>
  <c r="FE16" i="2"/>
  <c r="FS16" i="2"/>
  <c r="GG16" i="2"/>
  <c r="GU16" i="2"/>
  <c r="HI16" i="2"/>
  <c r="HW16" i="2"/>
  <c r="IK16" i="2"/>
  <c r="IY16" i="2"/>
  <c r="JM16" i="2"/>
  <c r="KA16" i="2"/>
  <c r="KO16" i="2"/>
  <c r="LC16" i="2"/>
  <c r="LQ16" i="2"/>
  <c r="ME16" i="2"/>
  <c r="MS16" i="2"/>
  <c r="NG16" i="2"/>
  <c r="NU16" i="2"/>
  <c r="OI16" i="2"/>
  <c r="OW16" i="2"/>
  <c r="PK16" i="2"/>
  <c r="PY16" i="2"/>
  <c r="QM16" i="2"/>
  <c r="RA16" i="2"/>
  <c r="RO16" i="2"/>
  <c r="SC16" i="2"/>
  <c r="SQ16" i="2"/>
  <c r="TE16" i="2"/>
  <c r="TS16" i="2"/>
  <c r="UG16" i="2"/>
  <c r="UU16" i="2"/>
  <c r="VI16" i="2"/>
  <c r="VW16" i="2"/>
  <c r="AI17" i="2"/>
  <c r="AW17" i="2"/>
  <c r="BK17" i="2"/>
  <c r="BY17" i="2"/>
  <c r="CM17" i="2"/>
  <c r="DA17" i="2"/>
  <c r="DO17" i="2"/>
  <c r="EC17" i="2"/>
  <c r="EQ17" i="2"/>
  <c r="FE17" i="2"/>
  <c r="FS17" i="2"/>
  <c r="GG17" i="2"/>
  <c r="GU17" i="2"/>
  <c r="HI17" i="2"/>
  <c r="HW17" i="2"/>
  <c r="IK17" i="2"/>
  <c r="IY17" i="2"/>
  <c r="JM17" i="2"/>
  <c r="KA17" i="2"/>
  <c r="KO17" i="2"/>
  <c r="LC17" i="2"/>
  <c r="LQ17" i="2"/>
  <c r="ME17" i="2"/>
  <c r="MS17" i="2"/>
  <c r="NG17" i="2"/>
  <c r="NU17" i="2"/>
  <c r="OI17" i="2"/>
  <c r="OW17" i="2"/>
  <c r="PK17" i="2"/>
  <c r="PY17" i="2"/>
  <c r="QM17" i="2"/>
  <c r="RA17" i="2"/>
  <c r="RO17" i="2"/>
  <c r="SC17" i="2"/>
  <c r="SQ17" i="2"/>
  <c r="TE17" i="2"/>
  <c r="TS17" i="2"/>
  <c r="UG17" i="2"/>
  <c r="UU17" i="2"/>
  <c r="VI17" i="2"/>
  <c r="VW17" i="2"/>
  <c r="AI18" i="2"/>
  <c r="AW18" i="2"/>
  <c r="BK18" i="2"/>
  <c r="BY18" i="2"/>
  <c r="CM18" i="2"/>
  <c r="DA18" i="2"/>
  <c r="DO18" i="2"/>
  <c r="EC18" i="2"/>
  <c r="EQ18" i="2"/>
  <c r="FE18" i="2"/>
  <c r="FS18" i="2"/>
  <c r="GG18" i="2"/>
  <c r="GU18" i="2"/>
  <c r="HI18" i="2"/>
  <c r="HW18" i="2"/>
  <c r="IK18" i="2"/>
  <c r="IY18" i="2"/>
  <c r="JM18" i="2"/>
  <c r="KA18" i="2"/>
  <c r="KO18" i="2"/>
  <c r="LC18" i="2"/>
  <c r="LQ18" i="2"/>
  <c r="ME18" i="2"/>
  <c r="MS18" i="2"/>
  <c r="NG18" i="2"/>
  <c r="NU18" i="2"/>
  <c r="OI18" i="2"/>
  <c r="OW18" i="2"/>
  <c r="PK18" i="2"/>
  <c r="PY18" i="2"/>
  <c r="QM18" i="2"/>
  <c r="RA18" i="2"/>
  <c r="RO18" i="2"/>
  <c r="SC18" i="2"/>
  <c r="SQ18" i="2"/>
  <c r="TE18" i="2"/>
  <c r="TS18" i="2"/>
  <c r="UG18" i="2"/>
  <c r="UU18" i="2"/>
  <c r="VI18" i="2"/>
  <c r="VW18" i="2"/>
  <c r="AI19" i="2"/>
  <c r="AW19" i="2"/>
  <c r="BK19" i="2"/>
  <c r="BY19" i="2"/>
  <c r="CM19" i="2"/>
  <c r="DA19" i="2"/>
  <c r="DO19" i="2"/>
  <c r="EC19" i="2"/>
  <c r="EQ19" i="2"/>
  <c r="FE19" i="2"/>
  <c r="FS19" i="2"/>
  <c r="GG19" i="2"/>
  <c r="GU19" i="2"/>
  <c r="HI19" i="2"/>
  <c r="HW19" i="2"/>
  <c r="IK19" i="2"/>
  <c r="IY19" i="2"/>
  <c r="JM19" i="2"/>
  <c r="KA19" i="2"/>
  <c r="KO19" i="2"/>
  <c r="LC19" i="2"/>
  <c r="LQ19" i="2"/>
  <c r="ME19" i="2"/>
  <c r="MS19" i="2"/>
  <c r="NG19" i="2"/>
  <c r="NU19" i="2"/>
  <c r="OI19" i="2"/>
  <c r="OW19" i="2"/>
  <c r="PK19" i="2"/>
  <c r="PY19" i="2"/>
  <c r="QM19" i="2"/>
  <c r="RA19" i="2"/>
  <c r="RO19" i="2"/>
  <c r="SC19" i="2"/>
  <c r="SQ19" i="2"/>
  <c r="TE19" i="2"/>
  <c r="TS19" i="2"/>
  <c r="UG19" i="2"/>
  <c r="UU19" i="2"/>
  <c r="VI19" i="2"/>
  <c r="VW19" i="2"/>
  <c r="AI20" i="2"/>
  <c r="AW20" i="2"/>
  <c r="BK20" i="2"/>
  <c r="BY20" i="2"/>
  <c r="CM20" i="2"/>
  <c r="DA20" i="2"/>
  <c r="DO20" i="2"/>
  <c r="EC20" i="2"/>
  <c r="EQ20" i="2"/>
  <c r="FE20" i="2"/>
  <c r="FS20" i="2"/>
  <c r="GG20" i="2"/>
  <c r="GU20" i="2"/>
  <c r="HI20" i="2"/>
  <c r="HW20" i="2"/>
  <c r="IK20" i="2"/>
  <c r="IY20" i="2"/>
  <c r="JM20" i="2"/>
  <c r="KA20" i="2"/>
  <c r="KO20" i="2"/>
  <c r="LC20" i="2"/>
  <c r="LQ20" i="2"/>
  <c r="ME20" i="2"/>
  <c r="MS20" i="2"/>
  <c r="NG20" i="2"/>
  <c r="NU20" i="2"/>
  <c r="OI20" i="2"/>
  <c r="OW20" i="2"/>
  <c r="PK20" i="2"/>
  <c r="PY20" i="2"/>
  <c r="QM20" i="2"/>
  <c r="RA20" i="2"/>
  <c r="RO20" i="2"/>
  <c r="SC20" i="2"/>
  <c r="SQ20" i="2"/>
  <c r="TE20" i="2"/>
  <c r="TS20" i="2"/>
  <c r="UG20" i="2"/>
  <c r="UU20" i="2"/>
  <c r="VI20" i="2"/>
  <c r="VW20" i="2"/>
  <c r="AI21" i="2"/>
  <c r="AN21" i="2"/>
  <c r="AW21" i="2"/>
  <c r="BB21" i="2"/>
  <c r="BK21" i="2"/>
  <c r="BP21" i="2"/>
  <c r="BY21" i="2"/>
  <c r="CD21" i="2"/>
  <c r="CM21" i="2"/>
  <c r="CR21" i="2"/>
  <c r="DA21" i="2"/>
  <c r="DF21" i="2"/>
  <c r="DO21" i="2"/>
  <c r="DT21" i="2"/>
  <c r="EC21" i="2"/>
  <c r="EH21" i="2"/>
  <c r="EQ21" i="2"/>
  <c r="EV21" i="2"/>
  <c r="FE21" i="2"/>
  <c r="FJ21" i="2"/>
  <c r="FS21" i="2"/>
  <c r="FX21" i="2"/>
  <c r="GG21" i="2"/>
  <c r="GL21" i="2"/>
  <c r="GU21" i="2"/>
  <c r="GZ21" i="2"/>
  <c r="HI21" i="2"/>
  <c r="HN21" i="2"/>
  <c r="HW21" i="2"/>
  <c r="IB21" i="2"/>
  <c r="IK21" i="2"/>
  <c r="IP21" i="2"/>
  <c r="IY21" i="2"/>
  <c r="JD21" i="2"/>
  <c r="JM21" i="2"/>
  <c r="JR21" i="2"/>
  <c r="KA21" i="2"/>
  <c r="KF21" i="2"/>
  <c r="KO21" i="2"/>
  <c r="KT21" i="2"/>
  <c r="LC21" i="2"/>
  <c r="LH21" i="2"/>
  <c r="LQ21" i="2"/>
  <c r="LV21" i="2"/>
  <c r="ME21" i="2"/>
  <c r="MJ21" i="2"/>
  <c r="MS21" i="2"/>
  <c r="MX21" i="2"/>
  <c r="NG21" i="2"/>
  <c r="NL21" i="2"/>
  <c r="NU21" i="2"/>
  <c r="NZ21" i="2"/>
  <c r="OI21" i="2"/>
  <c r="ON21" i="2"/>
  <c r="OW21" i="2"/>
  <c r="PB21" i="2"/>
  <c r="PK21" i="2"/>
  <c r="PP21" i="2"/>
  <c r="PY21" i="2"/>
  <c r="QD21" i="2"/>
  <c r="QM21" i="2"/>
  <c r="QR21" i="2"/>
  <c r="RA21" i="2"/>
  <c r="RF21" i="2"/>
  <c r="RO21" i="2"/>
  <c r="RT21" i="2"/>
  <c r="SC21" i="2"/>
  <c r="SH21" i="2"/>
  <c r="SQ21" i="2"/>
  <c r="SV21" i="2"/>
  <c r="TE21" i="2"/>
  <c r="TJ21" i="2"/>
  <c r="TS21" i="2"/>
  <c r="TX21" i="2"/>
  <c r="UG21" i="2"/>
  <c r="UL21" i="2"/>
  <c r="UU21" i="2"/>
  <c r="UZ21" i="2"/>
  <c r="VI21" i="2"/>
  <c r="VN21" i="2"/>
  <c r="VW21" i="2"/>
  <c r="WB21" i="2"/>
  <c r="AI22" i="2"/>
  <c r="AW22" i="2"/>
  <c r="BK22" i="2"/>
  <c r="BY22" i="2"/>
  <c r="CM22" i="2"/>
  <c r="DA22" i="2"/>
  <c r="DO22" i="2"/>
  <c r="EC22" i="2"/>
  <c r="EQ22" i="2"/>
  <c r="FE22" i="2"/>
  <c r="FS22" i="2"/>
  <c r="GG22" i="2"/>
  <c r="GU22" i="2"/>
  <c r="HI22" i="2"/>
  <c r="HW22" i="2"/>
  <c r="IK22" i="2"/>
  <c r="IY22" i="2"/>
  <c r="JM22" i="2"/>
  <c r="KA22" i="2"/>
  <c r="KO22" i="2"/>
  <c r="LC22" i="2"/>
  <c r="LQ22" i="2"/>
  <c r="ME22" i="2"/>
  <c r="MS22" i="2"/>
  <c r="NG22" i="2"/>
  <c r="NU22" i="2"/>
  <c r="OI22" i="2"/>
  <c r="OW22" i="2"/>
  <c r="PK22" i="2"/>
  <c r="PY22" i="2"/>
  <c r="QM22" i="2"/>
  <c r="RA22" i="2"/>
  <c r="RO22" i="2"/>
  <c r="SC22" i="2"/>
  <c r="SQ22" i="2"/>
  <c r="TE22" i="2"/>
  <c r="TS22" i="2"/>
  <c r="UG22" i="2"/>
  <c r="UU22" i="2"/>
  <c r="VI22" i="2"/>
  <c r="VW22" i="2"/>
  <c r="AI23" i="2"/>
  <c r="AW23" i="2"/>
  <c r="BK23" i="2"/>
  <c r="BY23" i="2"/>
  <c r="CM23" i="2"/>
  <c r="DA23" i="2"/>
  <c r="DO23" i="2"/>
  <c r="EC23" i="2"/>
  <c r="EQ23" i="2"/>
  <c r="FE23" i="2"/>
  <c r="FS23" i="2"/>
  <c r="GG23" i="2"/>
  <c r="GU23" i="2"/>
  <c r="HI23" i="2"/>
  <c r="HW23" i="2"/>
  <c r="IK23" i="2"/>
  <c r="IY23" i="2"/>
  <c r="JM23" i="2"/>
  <c r="KA23" i="2"/>
  <c r="KO23" i="2"/>
  <c r="LC23" i="2"/>
  <c r="LQ23" i="2"/>
  <c r="ME23" i="2"/>
  <c r="MS23" i="2"/>
  <c r="NG23" i="2"/>
  <c r="NU23" i="2"/>
  <c r="OI23" i="2"/>
  <c r="OW23" i="2"/>
  <c r="PK23" i="2"/>
  <c r="PY23" i="2"/>
  <c r="QM23" i="2"/>
  <c r="RA23" i="2"/>
  <c r="RO23" i="2"/>
  <c r="SC23" i="2"/>
  <c r="SQ23" i="2"/>
  <c r="TE23" i="2"/>
  <c r="TS23" i="2"/>
  <c r="UG23" i="2"/>
  <c r="UU23" i="2"/>
  <c r="VI23" i="2"/>
  <c r="VW23" i="2"/>
  <c r="AI24" i="2"/>
  <c r="AW24" i="2"/>
  <c r="BK24" i="2"/>
  <c r="BY24" i="2"/>
  <c r="CM24" i="2"/>
  <c r="DA24" i="2"/>
  <c r="DO24" i="2"/>
  <c r="EC24" i="2"/>
  <c r="EQ24" i="2"/>
  <c r="FE24" i="2"/>
  <c r="FS24" i="2"/>
  <c r="GG24" i="2"/>
  <c r="GU24" i="2"/>
  <c r="HI24" i="2"/>
  <c r="HW24" i="2"/>
  <c r="IK24" i="2"/>
  <c r="IY24" i="2"/>
  <c r="JM24" i="2"/>
  <c r="KA24" i="2"/>
  <c r="KO24" i="2"/>
  <c r="LC24" i="2"/>
  <c r="LQ24" i="2"/>
  <c r="ME24" i="2"/>
  <c r="MS24" i="2"/>
  <c r="NG24" i="2"/>
  <c r="NU24" i="2"/>
  <c r="OI24" i="2"/>
  <c r="OW24" i="2"/>
  <c r="PK24" i="2"/>
  <c r="PY24" i="2"/>
  <c r="QM24" i="2"/>
  <c r="RA24" i="2"/>
  <c r="RO24" i="2"/>
  <c r="SC24" i="2"/>
  <c r="SQ24" i="2"/>
  <c r="TE24" i="2"/>
  <c r="TS24" i="2"/>
  <c r="UG24" i="2"/>
  <c r="UU24" i="2"/>
  <c r="VI24" i="2"/>
  <c r="VW24" i="2"/>
  <c r="AI25" i="2"/>
  <c r="AW25" i="2"/>
  <c r="BK25" i="2"/>
  <c r="BY25" i="2"/>
  <c r="CM25" i="2"/>
  <c r="DA25" i="2"/>
  <c r="DO25" i="2"/>
  <c r="EC25" i="2"/>
  <c r="EQ25" i="2"/>
  <c r="FE25" i="2"/>
  <c r="FS25" i="2"/>
  <c r="GG25" i="2"/>
  <c r="GU25" i="2"/>
  <c r="HI25" i="2"/>
  <c r="HW25" i="2"/>
  <c r="IK25" i="2"/>
  <c r="IY25" i="2"/>
  <c r="JM25" i="2"/>
  <c r="KA25" i="2"/>
  <c r="KO25" i="2"/>
  <c r="LC25" i="2"/>
  <c r="LQ25" i="2"/>
  <c r="ME25" i="2"/>
  <c r="MS25" i="2"/>
  <c r="NG25" i="2"/>
  <c r="NU25" i="2"/>
  <c r="OI25" i="2"/>
  <c r="OW25" i="2"/>
  <c r="PK25" i="2"/>
  <c r="PY25" i="2"/>
  <c r="QM25" i="2"/>
  <c r="RA25" i="2"/>
  <c r="RO25" i="2"/>
  <c r="SC25" i="2"/>
  <c r="SQ25" i="2"/>
  <c r="TE25" i="2"/>
  <c r="TS25" i="2"/>
  <c r="UG25" i="2"/>
  <c r="UU25" i="2"/>
  <c r="VI25" i="2"/>
  <c r="VW25" i="2"/>
  <c r="AI26" i="2"/>
  <c r="AW26" i="2"/>
  <c r="BK26" i="2"/>
  <c r="BY26" i="2"/>
  <c r="CM26" i="2"/>
  <c r="DA26" i="2"/>
  <c r="DO26" i="2"/>
  <c r="EC26" i="2"/>
  <c r="EQ26" i="2"/>
  <c r="FE26" i="2"/>
  <c r="FS26" i="2"/>
  <c r="GG26" i="2"/>
  <c r="GU26" i="2"/>
  <c r="HI26" i="2"/>
  <c r="HW26" i="2"/>
  <c r="IK26" i="2"/>
  <c r="IY26" i="2"/>
  <c r="JM26" i="2"/>
  <c r="KA26" i="2"/>
  <c r="KO26" i="2"/>
  <c r="LC26" i="2"/>
  <c r="LQ26" i="2"/>
  <c r="ME26" i="2"/>
  <c r="MS26" i="2"/>
  <c r="NG26" i="2"/>
  <c r="NU26" i="2"/>
  <c r="OI26" i="2"/>
  <c r="OW26" i="2"/>
  <c r="PK26" i="2"/>
  <c r="PY26" i="2"/>
  <c r="QM26" i="2"/>
  <c r="RA26" i="2"/>
  <c r="RO26" i="2"/>
  <c r="SC26" i="2"/>
  <c r="SQ26" i="2"/>
  <c r="TE26" i="2"/>
  <c r="TS26" i="2"/>
  <c r="UG26" i="2"/>
  <c r="UU26" i="2"/>
  <c r="VI26" i="2"/>
  <c r="VW26" i="2"/>
  <c r="AI27" i="2"/>
  <c r="AW27" i="2"/>
  <c r="BK27" i="2"/>
  <c r="BY27" i="2"/>
  <c r="CM27" i="2"/>
  <c r="DA27" i="2"/>
  <c r="DO27" i="2"/>
  <c r="EC27" i="2"/>
  <c r="EQ27" i="2"/>
  <c r="FE27" i="2"/>
  <c r="FS27" i="2"/>
  <c r="GG27" i="2"/>
  <c r="GU27" i="2"/>
  <c r="HI27" i="2"/>
  <c r="HW27" i="2"/>
  <c r="IK27" i="2"/>
  <c r="IY27" i="2"/>
  <c r="JM27" i="2"/>
  <c r="KA27" i="2"/>
  <c r="KO27" i="2"/>
  <c r="LC27" i="2"/>
  <c r="LQ27" i="2"/>
  <c r="ME27" i="2"/>
  <c r="MS27" i="2"/>
  <c r="NG27" i="2"/>
  <c r="NU27" i="2"/>
  <c r="OI27" i="2"/>
  <c r="OW27" i="2"/>
  <c r="PK27" i="2"/>
  <c r="PY27" i="2"/>
  <c r="QM27" i="2"/>
  <c r="RA27" i="2"/>
  <c r="RO27" i="2"/>
  <c r="SC27" i="2"/>
  <c r="SQ27" i="2"/>
  <c r="TE27" i="2"/>
  <c r="TS27" i="2"/>
  <c r="UG27" i="2"/>
  <c r="UU27" i="2"/>
  <c r="VI27" i="2"/>
  <c r="VW27" i="2"/>
  <c r="AI28" i="2"/>
  <c r="AW28" i="2"/>
  <c r="BK28" i="2"/>
  <c r="BY28" i="2"/>
  <c r="CM28" i="2"/>
  <c r="DA28" i="2"/>
  <c r="DO28" i="2"/>
  <c r="EC28" i="2"/>
  <c r="EQ28" i="2"/>
  <c r="FE28" i="2"/>
  <c r="FS28" i="2"/>
  <c r="GG28" i="2"/>
  <c r="GU28" i="2"/>
  <c r="HI28" i="2"/>
  <c r="HW28" i="2"/>
  <c r="IK28" i="2"/>
  <c r="IY28" i="2"/>
  <c r="JM28" i="2"/>
  <c r="KA28" i="2"/>
  <c r="KO28" i="2"/>
  <c r="LC28" i="2"/>
  <c r="LQ28" i="2"/>
  <c r="ME28" i="2"/>
  <c r="MS28" i="2"/>
  <c r="NG28" i="2"/>
  <c r="NU28" i="2"/>
  <c r="OI28" i="2"/>
  <c r="OW28" i="2"/>
  <c r="PK28" i="2"/>
  <c r="PY28" i="2"/>
  <c r="QM28" i="2"/>
  <c r="RA28" i="2"/>
  <c r="RO28" i="2"/>
  <c r="SC28" i="2"/>
  <c r="SQ28" i="2"/>
  <c r="TE28" i="2"/>
  <c r="TS28" i="2"/>
  <c r="UG28" i="2"/>
  <c r="UU28" i="2"/>
  <c r="VI28" i="2"/>
  <c r="VW28" i="2"/>
  <c r="U13" i="2"/>
  <c r="U14" i="2"/>
  <c r="U15" i="2"/>
  <c r="U16" i="2"/>
  <c r="U17" i="2"/>
  <c r="U18" i="2"/>
  <c r="U19" i="2"/>
  <c r="U20" i="2"/>
  <c r="U21" i="2"/>
  <c r="Z21" i="2"/>
  <c r="U22" i="2"/>
  <c r="U23" i="2"/>
  <c r="U24" i="2"/>
  <c r="U25" i="2"/>
  <c r="U26" i="2"/>
  <c r="U27" i="2"/>
  <c r="U28" i="2"/>
  <c r="G25" i="2"/>
  <c r="G26" i="2"/>
  <c r="G27" i="2"/>
  <c r="G28" i="2"/>
  <c r="E14" i="2"/>
  <c r="E15" i="2"/>
  <c r="E13" i="2"/>
  <c r="G24" i="2"/>
  <c r="G23" i="2"/>
  <c r="G22" i="2"/>
  <c r="L21" i="2"/>
  <c r="G21" i="2"/>
  <c r="G20" i="2"/>
  <c r="G19" i="2"/>
  <c r="G18" i="2"/>
  <c r="G17" i="2"/>
  <c r="G16" i="2"/>
  <c r="G15" i="2"/>
  <c r="G14" i="2"/>
  <c r="G13" i="2"/>
  <c r="G40" i="1"/>
  <c r="H40" i="1"/>
  <c r="G41" i="1"/>
  <c r="H41" i="1"/>
  <c r="G42" i="1"/>
  <c r="H42" i="1"/>
  <c r="G43" i="1"/>
  <c r="H43" i="1"/>
  <c r="G44" i="1"/>
  <c r="H44" i="1"/>
  <c r="G45" i="1"/>
  <c r="H45" i="1"/>
  <c r="G46" i="1"/>
  <c r="H46" i="1"/>
  <c r="G47" i="1"/>
  <c r="H47" i="1"/>
  <c r="G48" i="1"/>
  <c r="H48" i="1"/>
  <c r="G49" i="1"/>
  <c r="H49" i="1"/>
  <c r="G50" i="1"/>
  <c r="H50" i="1"/>
  <c r="G51" i="1"/>
  <c r="H51" i="1"/>
  <c r="G52" i="1"/>
  <c r="H52" i="1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H59" i="1"/>
  <c r="G60" i="1"/>
  <c r="H60" i="1"/>
  <c r="G61" i="1"/>
  <c r="H61" i="1"/>
  <c r="G62" i="1"/>
  <c r="H62" i="1"/>
  <c r="G63" i="1"/>
  <c r="H63" i="1"/>
  <c r="G64" i="1"/>
  <c r="H64" i="1"/>
  <c r="G65" i="1"/>
  <c r="H65" i="1"/>
  <c r="G66" i="1"/>
  <c r="H66" i="1"/>
  <c r="G67" i="1"/>
  <c r="H67" i="1"/>
  <c r="G68" i="1"/>
  <c r="H68" i="1"/>
  <c r="G69" i="1"/>
  <c r="H69" i="1"/>
  <c r="G70" i="1"/>
  <c r="H70" i="1"/>
  <c r="G71" i="1"/>
  <c r="H71" i="1"/>
  <c r="G72" i="1"/>
  <c r="H72" i="1"/>
  <c r="G73" i="1"/>
  <c r="H73" i="1"/>
  <c r="G74" i="1"/>
  <c r="H74" i="1"/>
  <c r="G75" i="1"/>
  <c r="H75" i="1"/>
  <c r="G76" i="1"/>
  <c r="H76" i="1"/>
  <c r="G77" i="1"/>
  <c r="H77" i="1"/>
  <c r="G78" i="1"/>
  <c r="H78" i="1"/>
  <c r="G79" i="1"/>
  <c r="H79" i="1"/>
  <c r="G80" i="1"/>
  <c r="H80" i="1"/>
  <c r="G81" i="1"/>
  <c r="H81" i="1"/>
  <c r="G82" i="1"/>
  <c r="H82" i="1"/>
  <c r="G83" i="1"/>
  <c r="H83" i="1"/>
  <c r="G84" i="1"/>
  <c r="H84" i="1"/>
  <c r="G85" i="1"/>
  <c r="H85" i="1"/>
  <c r="G86" i="1"/>
  <c r="H86" i="1"/>
  <c r="G87" i="1"/>
  <c r="H87" i="1"/>
  <c r="G88" i="1"/>
  <c r="H88" i="1"/>
  <c r="G89" i="1"/>
  <c r="H89" i="1"/>
  <c r="G90" i="1"/>
  <c r="H90" i="1"/>
  <c r="G91" i="1"/>
  <c r="H91" i="1"/>
  <c r="G92" i="1"/>
  <c r="H92" i="1"/>
  <c r="G93" i="1"/>
  <c r="H93" i="1"/>
  <c r="G94" i="1"/>
  <c r="H94" i="1"/>
  <c r="G95" i="1"/>
  <c r="H95" i="1"/>
  <c r="G96" i="1"/>
  <c r="H96" i="1"/>
  <c r="G97" i="1"/>
  <c r="H97" i="1"/>
  <c r="G98" i="1"/>
  <c r="H98" i="1"/>
  <c r="G99" i="1"/>
  <c r="H99" i="1"/>
  <c r="G100" i="1"/>
  <c r="H100" i="1"/>
  <c r="G101" i="1"/>
  <c r="H101" i="1"/>
  <c r="G102" i="1"/>
  <c r="H102" i="1"/>
  <c r="G103" i="1"/>
  <c r="H103" i="1"/>
  <c r="G104" i="1"/>
  <c r="H104" i="1"/>
  <c r="G105" i="1"/>
  <c r="H105" i="1"/>
  <c r="G106" i="1"/>
  <c r="H106" i="1"/>
  <c r="G107" i="1"/>
  <c r="H107" i="1"/>
  <c r="G108" i="1"/>
  <c r="H108" i="1"/>
  <c r="G109" i="1"/>
  <c r="H109" i="1"/>
  <c r="G110" i="1"/>
  <c r="H110" i="1"/>
  <c r="G111" i="1"/>
  <c r="H111" i="1"/>
  <c r="G112" i="1"/>
  <c r="H112" i="1"/>
  <c r="G113" i="1"/>
  <c r="H113" i="1"/>
  <c r="G114" i="1"/>
  <c r="H114" i="1"/>
  <c r="G115" i="1"/>
  <c r="H115" i="1"/>
  <c r="G116" i="1"/>
  <c r="H116" i="1"/>
  <c r="G117" i="1"/>
  <c r="H117" i="1"/>
  <c r="G118" i="1"/>
  <c r="H118" i="1"/>
  <c r="G119" i="1"/>
  <c r="H119" i="1"/>
  <c r="G120" i="1"/>
  <c r="H120" i="1"/>
  <c r="G121" i="1"/>
  <c r="H121" i="1"/>
  <c r="G122" i="1"/>
  <c r="H122" i="1"/>
  <c r="G123" i="1"/>
  <c r="H123" i="1"/>
  <c r="G124" i="1"/>
  <c r="H124" i="1"/>
  <c r="G125" i="1"/>
  <c r="H125" i="1"/>
  <c r="G126" i="1"/>
  <c r="H126" i="1"/>
  <c r="G127" i="1"/>
  <c r="H127" i="1"/>
  <c r="G128" i="1"/>
  <c r="H128" i="1"/>
  <c r="G129" i="1"/>
  <c r="H129" i="1"/>
  <c r="G130" i="1"/>
  <c r="H130" i="1"/>
  <c r="G131" i="1"/>
  <c r="H131" i="1"/>
  <c r="G132" i="1"/>
  <c r="H132" i="1"/>
  <c r="G133" i="1"/>
  <c r="H133" i="1"/>
  <c r="G134" i="1"/>
  <c r="H134" i="1"/>
  <c r="G135" i="1"/>
  <c r="H135" i="1"/>
  <c r="G136" i="1"/>
  <c r="H136" i="1"/>
  <c r="G137" i="1"/>
  <c r="H137" i="1"/>
  <c r="G138" i="1"/>
  <c r="H138" i="1"/>
  <c r="G139" i="1"/>
  <c r="H139" i="1"/>
  <c r="G140" i="1"/>
  <c r="H140" i="1"/>
  <c r="G141" i="1"/>
  <c r="H141" i="1"/>
  <c r="G142" i="1"/>
  <c r="H142" i="1"/>
  <c r="G143" i="1"/>
  <c r="H143" i="1"/>
  <c r="G144" i="1"/>
  <c r="H144" i="1"/>
  <c r="G145" i="1"/>
  <c r="H145" i="1"/>
  <c r="G146" i="1"/>
  <c r="H146" i="1"/>
  <c r="G147" i="1"/>
  <c r="H147" i="1"/>
  <c r="G148" i="1"/>
  <c r="H148" i="1"/>
  <c r="G149" i="1"/>
  <c r="H149" i="1"/>
  <c r="G150" i="1"/>
  <c r="H150" i="1"/>
  <c r="G151" i="1"/>
  <c r="H151" i="1"/>
  <c r="G152" i="1"/>
  <c r="H152" i="1"/>
  <c r="G153" i="1"/>
  <c r="H153" i="1"/>
  <c r="G154" i="1"/>
  <c r="H154" i="1"/>
  <c r="G155" i="1"/>
  <c r="H155" i="1"/>
  <c r="G156" i="1"/>
  <c r="H156" i="1"/>
  <c r="G157" i="1"/>
  <c r="H157" i="1"/>
  <c r="G158" i="1"/>
  <c r="H158" i="1"/>
  <c r="G159" i="1"/>
  <c r="H159" i="1"/>
  <c r="G160" i="1"/>
  <c r="H160" i="1"/>
  <c r="G161" i="1"/>
  <c r="H161" i="1"/>
  <c r="G162" i="1"/>
  <c r="H162" i="1"/>
  <c r="G163" i="1"/>
  <c r="H163" i="1"/>
  <c r="G164" i="1"/>
  <c r="H164" i="1"/>
  <c r="G165" i="1"/>
  <c r="H165" i="1"/>
  <c r="G166" i="1"/>
  <c r="H166" i="1"/>
  <c r="G167" i="1"/>
  <c r="H167" i="1"/>
  <c r="G168" i="1"/>
  <c r="H168" i="1"/>
  <c r="G169" i="1"/>
  <c r="H169" i="1"/>
  <c r="G170" i="1"/>
  <c r="H170" i="1"/>
  <c r="G171" i="1"/>
  <c r="H171" i="1"/>
  <c r="G172" i="1"/>
  <c r="H172" i="1"/>
  <c r="G173" i="1"/>
  <c r="H173" i="1"/>
  <c r="G174" i="1"/>
  <c r="H174" i="1"/>
  <c r="G175" i="1"/>
  <c r="H175" i="1"/>
  <c r="G176" i="1"/>
  <c r="H176" i="1"/>
  <c r="G177" i="1"/>
  <c r="H177" i="1"/>
  <c r="G178" i="1"/>
  <c r="H178" i="1"/>
  <c r="G179" i="1"/>
  <c r="H179" i="1"/>
  <c r="G180" i="1"/>
  <c r="H180" i="1"/>
  <c r="G181" i="1"/>
  <c r="H181" i="1"/>
  <c r="G182" i="1"/>
  <c r="H182" i="1"/>
  <c r="G183" i="1"/>
  <c r="H183" i="1"/>
  <c r="G184" i="1"/>
  <c r="H184" i="1"/>
  <c r="G185" i="1"/>
  <c r="H185" i="1"/>
  <c r="G186" i="1"/>
  <c r="H186" i="1"/>
  <c r="G187" i="1"/>
  <c r="H187" i="1"/>
  <c r="G188" i="1"/>
  <c r="H188" i="1"/>
  <c r="G189" i="1"/>
  <c r="H189" i="1"/>
  <c r="G190" i="1"/>
  <c r="H190" i="1"/>
  <c r="G191" i="1"/>
  <c r="H191" i="1"/>
  <c r="G192" i="1"/>
  <c r="H192" i="1"/>
  <c r="G193" i="1"/>
  <c r="H193" i="1"/>
  <c r="G194" i="1"/>
  <c r="H194" i="1"/>
  <c r="G195" i="1"/>
  <c r="H195" i="1"/>
  <c r="G196" i="1"/>
  <c r="H196" i="1"/>
  <c r="G197" i="1"/>
  <c r="H197" i="1"/>
  <c r="G198" i="1"/>
  <c r="H198" i="1"/>
  <c r="G199" i="1"/>
  <c r="H199" i="1"/>
  <c r="G200" i="1"/>
  <c r="H200" i="1"/>
  <c r="G201" i="1"/>
  <c r="H201" i="1"/>
  <c r="G202" i="1"/>
  <c r="H202" i="1"/>
  <c r="G203" i="1"/>
  <c r="H203" i="1"/>
  <c r="G204" i="1"/>
  <c r="H204" i="1"/>
  <c r="G205" i="1"/>
  <c r="H205" i="1"/>
  <c r="G206" i="1"/>
  <c r="H206" i="1"/>
  <c r="G207" i="1"/>
  <c r="H207" i="1"/>
  <c r="G208" i="1"/>
  <c r="H208" i="1"/>
  <c r="G209" i="1"/>
  <c r="H209" i="1"/>
  <c r="G210" i="1"/>
  <c r="H210" i="1"/>
  <c r="G211" i="1"/>
  <c r="H211" i="1"/>
  <c r="G212" i="1"/>
  <c r="H212" i="1"/>
  <c r="G213" i="1"/>
  <c r="H213" i="1"/>
  <c r="G214" i="1"/>
  <c r="H214" i="1"/>
  <c r="G215" i="1"/>
  <c r="H215" i="1"/>
  <c r="G216" i="1"/>
  <c r="H216" i="1"/>
  <c r="G217" i="1"/>
  <c r="H217" i="1"/>
  <c r="G218" i="1"/>
  <c r="H218" i="1"/>
  <c r="G219" i="1"/>
  <c r="H219" i="1"/>
  <c r="G220" i="1"/>
  <c r="H220" i="1"/>
  <c r="G221" i="1"/>
  <c r="H221" i="1"/>
  <c r="G222" i="1"/>
  <c r="H222" i="1"/>
  <c r="G223" i="1"/>
  <c r="H223" i="1"/>
  <c r="G224" i="1"/>
  <c r="H224" i="1"/>
  <c r="G225" i="1"/>
  <c r="H225" i="1"/>
  <c r="G226" i="1"/>
  <c r="H226" i="1"/>
  <c r="G227" i="1"/>
  <c r="H227" i="1"/>
  <c r="G228" i="1"/>
  <c r="H228" i="1"/>
  <c r="G229" i="1"/>
  <c r="H229" i="1"/>
  <c r="G230" i="1"/>
  <c r="H230" i="1"/>
  <c r="G231" i="1"/>
  <c r="H231" i="1"/>
  <c r="G232" i="1"/>
  <c r="H232" i="1"/>
  <c r="G233" i="1"/>
  <c r="H233" i="1"/>
  <c r="G234" i="1"/>
  <c r="H234" i="1"/>
  <c r="G235" i="1"/>
  <c r="H235" i="1"/>
  <c r="G236" i="1"/>
  <c r="H236" i="1"/>
  <c r="G237" i="1"/>
  <c r="H237" i="1"/>
  <c r="G238" i="1"/>
  <c r="H238" i="1"/>
  <c r="G239" i="1"/>
  <c r="H239" i="1"/>
  <c r="G240" i="1"/>
  <c r="H240" i="1"/>
  <c r="G241" i="1"/>
  <c r="H241" i="1"/>
  <c r="G242" i="1"/>
  <c r="H242" i="1"/>
  <c r="G243" i="1"/>
  <c r="H243" i="1"/>
  <c r="G244" i="1"/>
  <c r="H244" i="1"/>
  <c r="G245" i="1"/>
  <c r="H245" i="1"/>
  <c r="G246" i="1"/>
  <c r="H246" i="1"/>
  <c r="G247" i="1"/>
  <c r="H247" i="1"/>
  <c r="G248" i="1"/>
  <c r="H248" i="1"/>
  <c r="G249" i="1"/>
  <c r="H249" i="1"/>
  <c r="G250" i="1"/>
  <c r="H250" i="1"/>
  <c r="G251" i="1"/>
  <c r="H251" i="1"/>
  <c r="G252" i="1"/>
  <c r="H252" i="1"/>
  <c r="G253" i="1"/>
  <c r="H253" i="1"/>
  <c r="G254" i="1"/>
  <c r="H254" i="1"/>
  <c r="G255" i="1"/>
  <c r="H255" i="1"/>
  <c r="G256" i="1"/>
  <c r="H256" i="1"/>
  <c r="G257" i="1"/>
  <c r="H257" i="1"/>
  <c r="G258" i="1"/>
  <c r="H258" i="1"/>
  <c r="G259" i="1"/>
  <c r="H259" i="1"/>
  <c r="G260" i="1"/>
  <c r="H260" i="1"/>
  <c r="G261" i="1"/>
  <c r="H261" i="1"/>
  <c r="G262" i="1"/>
  <c r="H262" i="1"/>
  <c r="G263" i="1"/>
  <c r="H263" i="1"/>
  <c r="G264" i="1"/>
  <c r="H264" i="1"/>
  <c r="G265" i="1"/>
  <c r="H265" i="1"/>
  <c r="G266" i="1"/>
  <c r="H266" i="1"/>
  <c r="G267" i="1"/>
  <c r="H267" i="1"/>
  <c r="G268" i="1"/>
  <c r="H268" i="1"/>
  <c r="G269" i="1"/>
  <c r="H269" i="1"/>
  <c r="G270" i="1"/>
  <c r="H270" i="1"/>
  <c r="G271" i="1"/>
  <c r="H271" i="1"/>
  <c r="G272" i="1"/>
  <c r="H272" i="1"/>
  <c r="G273" i="1"/>
  <c r="H273" i="1"/>
  <c r="G274" i="1"/>
  <c r="H274" i="1"/>
  <c r="G275" i="1"/>
  <c r="H275" i="1"/>
  <c r="G276" i="1"/>
  <c r="H276" i="1"/>
  <c r="G277" i="1"/>
  <c r="H277" i="1"/>
  <c r="G278" i="1"/>
  <c r="H278" i="1"/>
  <c r="G279" i="1"/>
  <c r="H279" i="1"/>
  <c r="G280" i="1"/>
  <c r="H280" i="1"/>
  <c r="G281" i="1"/>
  <c r="H281" i="1"/>
  <c r="G282" i="1"/>
  <c r="H282" i="1"/>
  <c r="G283" i="1"/>
  <c r="H283" i="1"/>
  <c r="G284" i="1"/>
  <c r="H284" i="1"/>
  <c r="G285" i="1"/>
  <c r="H285" i="1"/>
  <c r="G286" i="1"/>
  <c r="H286" i="1"/>
  <c r="G287" i="1"/>
  <c r="H287" i="1"/>
  <c r="G288" i="1"/>
  <c r="H288" i="1"/>
  <c r="G289" i="1"/>
  <c r="H289" i="1"/>
  <c r="G290" i="1"/>
  <c r="H290" i="1"/>
  <c r="G291" i="1"/>
  <c r="H291" i="1"/>
  <c r="G292" i="1"/>
  <c r="H292" i="1"/>
  <c r="G293" i="1"/>
  <c r="H293" i="1"/>
  <c r="G294" i="1"/>
  <c r="H294" i="1"/>
  <c r="G295" i="1"/>
  <c r="H295" i="1"/>
  <c r="G296" i="1"/>
  <c r="H296" i="1"/>
  <c r="G297" i="1"/>
  <c r="H297" i="1"/>
  <c r="G298" i="1"/>
  <c r="H298" i="1"/>
  <c r="G299" i="1"/>
  <c r="H299" i="1"/>
  <c r="G300" i="1"/>
  <c r="H300" i="1"/>
  <c r="G301" i="1"/>
  <c r="H301" i="1"/>
  <c r="G302" i="1"/>
  <c r="H302" i="1"/>
  <c r="G303" i="1"/>
  <c r="H303" i="1"/>
  <c r="G304" i="1"/>
  <c r="H304" i="1"/>
  <c r="G305" i="1"/>
  <c r="H305" i="1"/>
  <c r="G306" i="1"/>
  <c r="H306" i="1"/>
  <c r="G307" i="1"/>
  <c r="H307" i="1"/>
  <c r="G308" i="1"/>
  <c r="H308" i="1"/>
  <c r="G309" i="1"/>
  <c r="H309" i="1"/>
  <c r="G310" i="1"/>
  <c r="H310" i="1"/>
  <c r="G311" i="1"/>
  <c r="H311" i="1"/>
  <c r="G312" i="1"/>
  <c r="H312" i="1"/>
  <c r="G313" i="1"/>
  <c r="H313" i="1"/>
  <c r="G314" i="1"/>
  <c r="H314" i="1"/>
  <c r="G315" i="1"/>
  <c r="H315" i="1"/>
  <c r="G316" i="1"/>
  <c r="H316" i="1"/>
  <c r="G317" i="1"/>
  <c r="H317" i="1"/>
  <c r="G318" i="1"/>
  <c r="H318" i="1"/>
  <c r="G319" i="1"/>
  <c r="H319" i="1"/>
  <c r="G320" i="1"/>
  <c r="H320" i="1"/>
  <c r="G321" i="1"/>
  <c r="H321" i="1"/>
  <c r="G322" i="1"/>
  <c r="H322" i="1"/>
  <c r="G323" i="1"/>
  <c r="H323" i="1"/>
  <c r="G324" i="1"/>
  <c r="H324" i="1"/>
  <c r="G325" i="1"/>
  <c r="H325" i="1"/>
  <c r="G326" i="1"/>
  <c r="H326" i="1"/>
  <c r="G327" i="1"/>
  <c r="H327" i="1"/>
  <c r="G328" i="1"/>
  <c r="H328" i="1"/>
  <c r="G329" i="1"/>
  <c r="H329" i="1"/>
  <c r="G330" i="1"/>
  <c r="H330" i="1"/>
  <c r="G331" i="1"/>
  <c r="H331" i="1"/>
  <c r="G332" i="1"/>
  <c r="H332" i="1"/>
  <c r="G333" i="1"/>
  <c r="H333" i="1"/>
  <c r="G334" i="1"/>
  <c r="H334" i="1"/>
  <c r="G335" i="1"/>
  <c r="H335" i="1"/>
  <c r="G336" i="1"/>
  <c r="H336" i="1"/>
  <c r="G337" i="1"/>
  <c r="H337" i="1"/>
  <c r="G338" i="1"/>
  <c r="H338" i="1"/>
  <c r="G339" i="1"/>
  <c r="H339" i="1"/>
  <c r="G340" i="1"/>
  <c r="H340" i="1"/>
  <c r="G341" i="1"/>
  <c r="H341" i="1"/>
  <c r="G342" i="1"/>
  <c r="H342" i="1"/>
  <c r="G343" i="1"/>
  <c r="H343" i="1"/>
  <c r="G344" i="1"/>
  <c r="H344" i="1"/>
  <c r="G345" i="1"/>
  <c r="H345" i="1"/>
  <c r="G346" i="1"/>
  <c r="H346" i="1"/>
  <c r="G347" i="1"/>
  <c r="H347" i="1"/>
  <c r="G348" i="1"/>
  <c r="H348" i="1"/>
  <c r="G349" i="1"/>
  <c r="H349" i="1"/>
  <c r="G350" i="1"/>
  <c r="H350" i="1"/>
  <c r="G351" i="1"/>
  <c r="H351" i="1"/>
  <c r="G352" i="1"/>
  <c r="H352" i="1"/>
  <c r="G353" i="1"/>
  <c r="H353" i="1"/>
  <c r="G354" i="1"/>
  <c r="H354" i="1"/>
  <c r="G355" i="1"/>
  <c r="H355" i="1"/>
  <c r="G356" i="1"/>
  <c r="H356" i="1"/>
  <c r="G357" i="1"/>
  <c r="H357" i="1"/>
  <c r="G358" i="1"/>
  <c r="H358" i="1"/>
  <c r="G359" i="1"/>
  <c r="H359" i="1"/>
  <c r="G360" i="1"/>
  <c r="H360" i="1"/>
  <c r="G361" i="1"/>
  <c r="H361" i="1"/>
  <c r="G362" i="1"/>
  <c r="H362" i="1"/>
  <c r="G363" i="1"/>
  <c r="H363" i="1"/>
  <c r="G364" i="1"/>
  <c r="H364" i="1"/>
  <c r="G365" i="1"/>
  <c r="H365" i="1"/>
  <c r="G366" i="1"/>
  <c r="H366" i="1"/>
  <c r="G367" i="1"/>
  <c r="H367" i="1"/>
  <c r="G368" i="1"/>
  <c r="H368" i="1"/>
  <c r="G369" i="1"/>
  <c r="H369" i="1"/>
  <c r="G370" i="1"/>
  <c r="H370" i="1"/>
  <c r="G371" i="1"/>
  <c r="H371" i="1"/>
  <c r="G372" i="1"/>
  <c r="H372" i="1"/>
  <c r="G373" i="1"/>
  <c r="H373" i="1"/>
  <c r="G374" i="1"/>
  <c r="H374" i="1"/>
  <c r="G375" i="1"/>
  <c r="H375" i="1"/>
  <c r="G376" i="1"/>
  <c r="H376" i="1"/>
  <c r="G377" i="1"/>
  <c r="H377" i="1"/>
  <c r="G378" i="1"/>
  <c r="H378" i="1"/>
  <c r="G379" i="1"/>
  <c r="H379" i="1"/>
  <c r="G380" i="1"/>
  <c r="H380" i="1"/>
  <c r="G381" i="1"/>
  <c r="H381" i="1"/>
  <c r="G382" i="1"/>
  <c r="H382" i="1"/>
  <c r="G383" i="1"/>
  <c r="H383" i="1"/>
  <c r="G384" i="1"/>
  <c r="H384" i="1"/>
  <c r="G385" i="1"/>
  <c r="H385" i="1"/>
  <c r="G386" i="1"/>
  <c r="H386" i="1"/>
  <c r="G387" i="1"/>
  <c r="H387" i="1"/>
  <c r="G388" i="1"/>
  <c r="H388" i="1"/>
  <c r="G389" i="1"/>
  <c r="H389" i="1"/>
  <c r="G390" i="1"/>
  <c r="H390" i="1"/>
  <c r="G391" i="1"/>
  <c r="H391" i="1"/>
  <c r="G392" i="1"/>
  <c r="H392" i="1"/>
  <c r="G393" i="1"/>
  <c r="H393" i="1"/>
  <c r="G394" i="1"/>
  <c r="H394" i="1"/>
  <c r="G395" i="1"/>
  <c r="H395" i="1"/>
  <c r="G396" i="1"/>
  <c r="H396" i="1"/>
  <c r="G397" i="1"/>
  <c r="H397" i="1"/>
  <c r="G398" i="1"/>
  <c r="H398" i="1"/>
  <c r="G399" i="1"/>
  <c r="H399" i="1"/>
  <c r="G400" i="1"/>
  <c r="H400" i="1"/>
  <c r="G401" i="1"/>
  <c r="H401" i="1"/>
  <c r="G402" i="1"/>
  <c r="H402" i="1"/>
  <c r="G403" i="1"/>
  <c r="H403" i="1"/>
  <c r="G404" i="1"/>
  <c r="H404" i="1"/>
  <c r="G405" i="1"/>
  <c r="H405" i="1"/>
  <c r="G406" i="1"/>
  <c r="H406" i="1"/>
  <c r="G407" i="1"/>
  <c r="H407" i="1"/>
  <c r="G408" i="1"/>
  <c r="H408" i="1"/>
  <c r="G409" i="1"/>
  <c r="H409" i="1"/>
  <c r="G410" i="1"/>
  <c r="H410" i="1"/>
  <c r="G411" i="1"/>
  <c r="H411" i="1"/>
  <c r="G412" i="1"/>
  <c r="H412" i="1"/>
  <c r="G413" i="1"/>
  <c r="H413" i="1"/>
  <c r="G414" i="1"/>
  <c r="H414" i="1"/>
  <c r="G415" i="1"/>
  <c r="H415" i="1"/>
  <c r="G416" i="1"/>
  <c r="H416" i="1"/>
  <c r="G417" i="1"/>
  <c r="H417" i="1"/>
  <c r="G418" i="1"/>
  <c r="H418" i="1"/>
  <c r="G419" i="1"/>
  <c r="H419" i="1"/>
  <c r="G420" i="1"/>
  <c r="H420" i="1"/>
  <c r="G421" i="1"/>
  <c r="H421" i="1"/>
  <c r="G422" i="1"/>
  <c r="H422" i="1"/>
  <c r="G423" i="1"/>
  <c r="H423" i="1"/>
  <c r="G424" i="1"/>
  <c r="H424" i="1"/>
  <c r="G425" i="1"/>
  <c r="H425" i="1"/>
  <c r="G426" i="1"/>
  <c r="H426" i="1"/>
  <c r="G427" i="1"/>
  <c r="H427" i="1"/>
  <c r="G428" i="1"/>
  <c r="H428" i="1"/>
  <c r="G429" i="1"/>
  <c r="H429" i="1"/>
  <c r="G430" i="1"/>
  <c r="H430" i="1"/>
  <c r="G431" i="1"/>
  <c r="H431" i="1"/>
  <c r="G432" i="1"/>
  <c r="H432" i="1"/>
  <c r="G433" i="1"/>
  <c r="H433" i="1"/>
  <c r="G434" i="1"/>
  <c r="H434" i="1"/>
  <c r="G435" i="1"/>
  <c r="H435" i="1"/>
  <c r="G436" i="1"/>
  <c r="H436" i="1"/>
  <c r="G437" i="1"/>
  <c r="H437" i="1"/>
  <c r="G438" i="1"/>
  <c r="H438" i="1"/>
  <c r="G439" i="1"/>
  <c r="H439" i="1"/>
  <c r="G440" i="1"/>
  <c r="H440" i="1"/>
  <c r="G441" i="1"/>
  <c r="H441" i="1"/>
  <c r="G442" i="1"/>
  <c r="H442" i="1"/>
  <c r="G443" i="1"/>
  <c r="H443" i="1"/>
  <c r="H444" i="1"/>
  <c r="G445" i="1"/>
  <c r="H445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3" i="1"/>
  <c r="G3" i="1"/>
  <c r="O109" i="6" l="1" a="1"/>
  <c r="O109" i="6" s="1"/>
  <c r="G109" i="6" a="1"/>
  <c r="G109" i="6" s="1"/>
  <c r="I126" i="1"/>
  <c r="I118" i="1"/>
  <c r="I110" i="1"/>
  <c r="I102" i="1"/>
  <c r="I22" i="1"/>
  <c r="I18" i="1"/>
  <c r="I14" i="1"/>
  <c r="I35" i="1"/>
  <c r="I31" i="1"/>
  <c r="I19" i="1"/>
  <c r="I15" i="1"/>
  <c r="H590" i="1"/>
  <c r="H588" i="1"/>
  <c r="H586" i="1"/>
  <c r="H584" i="1"/>
  <c r="H582" i="1"/>
  <c r="H580" i="1"/>
  <c r="H578" i="1"/>
  <c r="H576" i="1"/>
  <c r="H574" i="1"/>
  <c r="H572" i="1"/>
  <c r="H570" i="1"/>
  <c r="H568" i="1"/>
  <c r="H566" i="1"/>
  <c r="H592" i="1"/>
  <c r="H591" i="1"/>
  <c r="H589" i="1"/>
  <c r="H587" i="1"/>
  <c r="H585" i="1"/>
  <c r="H583" i="1"/>
  <c r="H581" i="1"/>
  <c r="H593" i="1"/>
  <c r="H579" i="1"/>
  <c r="H577" i="1"/>
  <c r="H575" i="1"/>
  <c r="H573" i="1"/>
  <c r="H571" i="1"/>
  <c r="H569" i="1"/>
  <c r="H567" i="1"/>
  <c r="H565" i="1"/>
  <c r="H564" i="1"/>
  <c r="I50" i="1"/>
  <c r="I36" i="1"/>
  <c r="I32" i="1"/>
  <c r="I24" i="1"/>
  <c r="I20" i="1"/>
  <c r="I37" i="1"/>
  <c r="I33" i="1"/>
  <c r="I29" i="1"/>
  <c r="I26" i="1"/>
  <c r="I25" i="1"/>
  <c r="I21" i="1"/>
  <c r="I28" i="1"/>
  <c r="E13" i="5" s="1"/>
  <c r="G13" i="5" s="1"/>
  <c r="I27" i="1"/>
  <c r="I434" i="1"/>
  <c r="I39" i="1"/>
  <c r="I38" i="1"/>
  <c r="I34" i="1"/>
  <c r="I23" i="1"/>
  <c r="I16" i="1"/>
  <c r="I143" i="1"/>
  <c r="I30" i="1"/>
  <c r="I17" i="1"/>
  <c r="WI27" i="2"/>
  <c r="ALZ28" i="2"/>
  <c r="AMB28" i="2" s="1"/>
  <c r="AKX28" i="2"/>
  <c r="AKZ28" i="2" s="1"/>
  <c r="AKX27" i="2"/>
  <c r="AKZ27" i="2" s="1"/>
  <c r="ALZ27" i="2"/>
  <c r="AMB27" i="2" s="1"/>
  <c r="ALY28" i="2"/>
  <c r="AKW28" i="2"/>
  <c r="ALY27" i="2"/>
  <c r="AKW27" i="2"/>
  <c r="ALY26" i="2"/>
  <c r="AKW26" i="2"/>
  <c r="ALL25" i="2"/>
  <c r="ALN25" i="2" s="1"/>
  <c r="AKI25" i="2"/>
  <c r="ALK23" i="2"/>
  <c r="ALK25" i="2"/>
  <c r="AKJ24" i="2"/>
  <c r="AKL24" i="2" s="1"/>
  <c r="ABT18" i="2"/>
  <c r="ABV18" i="2" s="1"/>
  <c r="AKI13" i="2"/>
  <c r="ALK13" i="2"/>
  <c r="AKI14" i="2"/>
  <c r="ALZ14" i="2"/>
  <c r="AMB14" i="2" s="1"/>
  <c r="AKW15" i="2"/>
  <c r="ALY15" i="2"/>
  <c r="AKJ13" i="2"/>
  <c r="AKL13" i="2" s="1"/>
  <c r="ALL13" i="2"/>
  <c r="ALN13" i="2" s="1"/>
  <c r="ALK14" i="2"/>
  <c r="AKX16" i="2"/>
  <c r="AKZ16" i="2" s="1"/>
  <c r="ALK18" i="2"/>
  <c r="AKX20" i="2"/>
  <c r="AKZ20" i="2" s="1"/>
  <c r="ALL14" i="2"/>
  <c r="ALN14" i="2" s="1"/>
  <c r="ALY16" i="2"/>
  <c r="ALL18" i="2"/>
  <c r="ALN18" i="2" s="1"/>
  <c r="AKW13" i="2"/>
  <c r="ALY13" i="2"/>
  <c r="AKI15" i="2"/>
  <c r="ALK15" i="2"/>
  <c r="AKX13" i="2"/>
  <c r="AKZ13" i="2" s="1"/>
  <c r="ALZ13" i="2"/>
  <c r="AMB13" i="2" s="1"/>
  <c r="AKW14" i="2"/>
  <c r="AKX14" i="2"/>
  <c r="AKZ14" i="2" s="1"/>
  <c r="ALK16" i="2"/>
  <c r="AKX18" i="2"/>
  <c r="AKZ18" i="2" s="1"/>
  <c r="ALK20" i="2"/>
  <c r="AKW17" i="2"/>
  <c r="ALZ17" i="2"/>
  <c r="AMB17" i="2" s="1"/>
  <c r="AKJ18" i="2"/>
  <c r="AKL18" i="2" s="1"/>
  <c r="AKX17" i="2"/>
  <c r="AKZ17" i="2" s="1"/>
  <c r="ALY18" i="2"/>
  <c r="AKJ19" i="2"/>
  <c r="AKL19" i="2" s="1"/>
  <c r="ALL19" i="2"/>
  <c r="ALN19" i="2" s="1"/>
  <c r="AKJ14" i="2"/>
  <c r="AKL14" i="2" s="1"/>
  <c r="AKJ15" i="2"/>
  <c r="AKL15" i="2" s="1"/>
  <c r="ALZ15" i="2"/>
  <c r="AMB15" i="2" s="1"/>
  <c r="AKI16" i="2"/>
  <c r="ALZ18" i="2"/>
  <c r="AMB18" i="2" s="1"/>
  <c r="AKJ16" i="2"/>
  <c r="AKL16" i="2" s="1"/>
  <c r="ALL16" i="2"/>
  <c r="ALN16" i="2" s="1"/>
  <c r="AKW18" i="2"/>
  <c r="AKW21" i="2"/>
  <c r="AKJ22" i="2"/>
  <c r="AKL22" i="2" s="1"/>
  <c r="ALK17" i="2"/>
  <c r="AKW19" i="2"/>
  <c r="ALY19" i="2"/>
  <c r="ALY20" i="2"/>
  <c r="AKX15" i="2"/>
  <c r="AKZ15" i="2" s="1"/>
  <c r="AKI17" i="2"/>
  <c r="ALL17" i="2"/>
  <c r="ALN17" i="2" s="1"/>
  <c r="AKX19" i="2"/>
  <c r="AKZ19" i="2" s="1"/>
  <c r="ALY14" i="2"/>
  <c r="ALL15" i="2"/>
  <c r="ALN15" i="2" s="1"/>
  <c r="AKW16" i="2"/>
  <c r="ALY17" i="2"/>
  <c r="AKI18" i="2"/>
  <c r="AKJ21" i="2"/>
  <c r="AKL21" i="2" s="1"/>
  <c r="AKJ20" i="2"/>
  <c r="AKL20" i="2" s="1"/>
  <c r="AKX21" i="2"/>
  <c r="AKZ21" i="2" s="1"/>
  <c r="ALY21" i="2"/>
  <c r="AKX22" i="2"/>
  <c r="AKZ22" i="2" s="1"/>
  <c r="ALZ19" i="2"/>
  <c r="AMB19" i="2" s="1"/>
  <c r="ALZ21" i="2"/>
  <c r="AMB21" i="2" s="1"/>
  <c r="ALY22" i="2"/>
  <c r="ALZ16" i="2"/>
  <c r="AMB16" i="2" s="1"/>
  <c r="AKW20" i="2"/>
  <c r="AKI22" i="2"/>
  <c r="AKX23" i="2"/>
  <c r="AKZ23" i="2" s="1"/>
  <c r="ALZ23" i="2"/>
  <c r="AMB23" i="2" s="1"/>
  <c r="AKJ17" i="2"/>
  <c r="AKL17" i="2" s="1"/>
  <c r="AKI19" i="2"/>
  <c r="ALL20" i="2"/>
  <c r="ALN20" i="2" s="1"/>
  <c r="ALL21" i="2"/>
  <c r="ALN21" i="2" s="1"/>
  <c r="ALL22" i="2"/>
  <c r="ALN22" i="2" s="1"/>
  <c r="ALK19" i="2"/>
  <c r="AKI20" i="2"/>
  <c r="ALZ20" i="2"/>
  <c r="AMB20" i="2" s="1"/>
  <c r="AKW22" i="2"/>
  <c r="AKJ23" i="2"/>
  <c r="AKL23" i="2" s="1"/>
  <c r="ALL23" i="2"/>
  <c r="ALN23" i="2" s="1"/>
  <c r="AFN28" i="2"/>
  <c r="AFP28" i="2" s="1"/>
  <c r="ALL24" i="2"/>
  <c r="ALN24" i="2" s="1"/>
  <c r="AKI24" i="2"/>
  <c r="AKW23" i="2"/>
  <c r="ALK21" i="2"/>
  <c r="ALL28" i="2"/>
  <c r="ALN28" i="2" s="1"/>
  <c r="AKJ28" i="2"/>
  <c r="AKL28" i="2" s="1"/>
  <c r="ALL27" i="2"/>
  <c r="ALN27" i="2" s="1"/>
  <c r="AKJ27" i="2"/>
  <c r="AKL27" i="2" s="1"/>
  <c r="ALL26" i="2"/>
  <c r="ALN26" i="2" s="1"/>
  <c r="AKJ26" i="2"/>
  <c r="AKL26" i="2" s="1"/>
  <c r="AKX25" i="2"/>
  <c r="AKZ25" i="2" s="1"/>
  <c r="ALK24" i="2"/>
  <c r="ALZ22" i="2"/>
  <c r="AMB22" i="2" s="1"/>
  <c r="ALK28" i="2"/>
  <c r="AKI28" i="2"/>
  <c r="ALK27" i="2"/>
  <c r="AKI27" i="2"/>
  <c r="ALK26" i="2"/>
  <c r="AKI26" i="2"/>
  <c r="ALZ25" i="2"/>
  <c r="AMB25" i="2" s="1"/>
  <c r="AKW25" i="2"/>
  <c r="AJU27" i="2"/>
  <c r="ALY25" i="2"/>
  <c r="AKX24" i="2"/>
  <c r="AKZ24" i="2" s="1"/>
  <c r="ALY23" i="2"/>
  <c r="AKI23" i="2"/>
  <c r="ALK22" i="2"/>
  <c r="ALZ24" i="2"/>
  <c r="AMB24" i="2" s="1"/>
  <c r="AKW24" i="2"/>
  <c r="ALZ26" i="2"/>
  <c r="AMB26" i="2" s="1"/>
  <c r="AKX26" i="2"/>
  <c r="AKZ26" i="2" s="1"/>
  <c r="AKJ25" i="2"/>
  <c r="AKL25" i="2" s="1"/>
  <c r="ALY24" i="2"/>
  <c r="AKI21" i="2"/>
  <c r="AJH28" i="2"/>
  <c r="AJJ28" i="2" s="1"/>
  <c r="ZO28" i="2"/>
  <c r="AHR26" i="2"/>
  <c r="AHT26" i="2" s="1"/>
  <c r="AGB27" i="2"/>
  <c r="AGD27" i="2" s="1"/>
  <c r="YM25" i="2"/>
  <c r="ZB26" i="2"/>
  <c r="ZD26" i="2" s="1"/>
  <c r="XY26" i="2"/>
  <c r="AEZ24" i="2"/>
  <c r="AFB24" i="2" s="1"/>
  <c r="AIS24" i="2"/>
  <c r="AJV24" i="2"/>
  <c r="AJX24" i="2" s="1"/>
  <c r="ZP25" i="2"/>
  <c r="ZR25" i="2" s="1"/>
  <c r="AEL25" i="2"/>
  <c r="AEN25" i="2" s="1"/>
  <c r="AHC25" i="2"/>
  <c r="AIF25" i="2"/>
  <c r="AIH25" i="2" s="1"/>
  <c r="AIE28" i="2"/>
  <c r="ACH27" i="2"/>
  <c r="ACJ27" i="2" s="1"/>
  <c r="AGO26" i="2"/>
  <c r="AEK28" i="2"/>
  <c r="ACV26" i="2"/>
  <c r="ACX26" i="2" s="1"/>
  <c r="AAR28" i="2"/>
  <c r="AAT28" i="2" s="1"/>
  <c r="AEY27" i="2"/>
  <c r="WX28" i="2"/>
  <c r="WZ28" i="2" s="1"/>
  <c r="ABE27" i="2"/>
  <c r="XL27" i="2"/>
  <c r="XN27" i="2" s="1"/>
  <c r="ABS26" i="2"/>
  <c r="ADI25" i="2"/>
  <c r="ADW24" i="2"/>
  <c r="AJU22" i="2"/>
  <c r="ACV19" i="2"/>
  <c r="ACX19" i="2" s="1"/>
  <c r="AJU18" i="2"/>
  <c r="AIT15" i="2"/>
  <c r="AIV15" i="2" s="1"/>
  <c r="AJG28" i="2"/>
  <c r="AGP28" i="2"/>
  <c r="AGR28" i="2" s="1"/>
  <c r="AFM28" i="2"/>
  <c r="ABT28" i="2"/>
  <c r="ABV28" i="2" s="1"/>
  <c r="AAQ28" i="2"/>
  <c r="XZ28" i="2"/>
  <c r="YB28" i="2" s="1"/>
  <c r="WW28" i="2"/>
  <c r="AHD27" i="2"/>
  <c r="AHF27" i="2" s="1"/>
  <c r="AGA27" i="2"/>
  <c r="ADJ27" i="2"/>
  <c r="ADL27" i="2" s="1"/>
  <c r="ACG27" i="2"/>
  <c r="YN27" i="2"/>
  <c r="YP27" i="2" s="1"/>
  <c r="XK27" i="2"/>
  <c r="AIT26" i="2"/>
  <c r="AIV26" i="2" s="1"/>
  <c r="AHQ26" i="2"/>
  <c r="ADX26" i="2"/>
  <c r="ADZ26" i="2" s="1"/>
  <c r="ACU26" i="2"/>
  <c r="AAD26" i="2"/>
  <c r="AAF26" i="2" s="1"/>
  <c r="ZA26" i="2"/>
  <c r="AJH25" i="2"/>
  <c r="AJJ25" i="2" s="1"/>
  <c r="AIE25" i="2"/>
  <c r="AFN25" i="2"/>
  <c r="AFP25" i="2" s="1"/>
  <c r="AEK25" i="2"/>
  <c r="AAR25" i="2"/>
  <c r="AAT25" i="2" s="1"/>
  <c r="ZO25" i="2"/>
  <c r="WX25" i="2"/>
  <c r="WZ25" i="2" s="1"/>
  <c r="AJU24" i="2"/>
  <c r="AGB24" i="2"/>
  <c r="AGD24" i="2" s="1"/>
  <c r="AEY24" i="2"/>
  <c r="ACG24" i="2"/>
  <c r="AHD22" i="2"/>
  <c r="AHF22" i="2" s="1"/>
  <c r="ADX20" i="2"/>
  <c r="ADZ20" i="2" s="1"/>
  <c r="AGB18" i="2"/>
  <c r="AGD18" i="2" s="1"/>
  <c r="AAD15" i="2"/>
  <c r="AAF15" i="2" s="1"/>
  <c r="AHR28" i="2"/>
  <c r="AHT28" i="2" s="1"/>
  <c r="ABS28" i="2"/>
  <c r="ZB28" i="2"/>
  <c r="ZD28" i="2" s="1"/>
  <c r="XY28" i="2"/>
  <c r="AIF27" i="2"/>
  <c r="AIH27" i="2" s="1"/>
  <c r="AHC27" i="2"/>
  <c r="AEL27" i="2"/>
  <c r="AEN27" i="2" s="1"/>
  <c r="ADI27" i="2"/>
  <c r="ZP27" i="2"/>
  <c r="ZR27" i="2" s="1"/>
  <c r="YM27" i="2"/>
  <c r="AJV26" i="2"/>
  <c r="AJX26" i="2" s="1"/>
  <c r="AIS26" i="2"/>
  <c r="AEZ26" i="2"/>
  <c r="AFB26" i="2" s="1"/>
  <c r="ADW26" i="2"/>
  <c r="ABF26" i="2"/>
  <c r="ABH26" i="2" s="1"/>
  <c r="AAC26" i="2"/>
  <c r="WJ26" i="2"/>
  <c r="WL26" i="2" s="1"/>
  <c r="AJG25" i="2"/>
  <c r="AGP25" i="2"/>
  <c r="AGR25" i="2" s="1"/>
  <c r="AFM25" i="2"/>
  <c r="ABT25" i="2"/>
  <c r="ABV25" i="2" s="1"/>
  <c r="AAQ25" i="2"/>
  <c r="XZ25" i="2"/>
  <c r="YB25" i="2" s="1"/>
  <c r="WW25" i="2"/>
  <c r="AHD24" i="2"/>
  <c r="AHF24" i="2" s="1"/>
  <c r="AGA24" i="2"/>
  <c r="ADJ24" i="2"/>
  <c r="ADL24" i="2" s="1"/>
  <c r="AAR24" i="2"/>
  <c r="AAT24" i="2" s="1"/>
  <c r="YN24" i="2"/>
  <c r="YP24" i="2" s="1"/>
  <c r="WJ24" i="2"/>
  <c r="WL24" i="2" s="1"/>
  <c r="AIF23" i="2"/>
  <c r="AIH23" i="2" s="1"/>
  <c r="AGB23" i="2"/>
  <c r="AGD23" i="2" s="1"/>
  <c r="ADX23" i="2"/>
  <c r="ADZ23" i="2" s="1"/>
  <c r="ABT23" i="2"/>
  <c r="ABV23" i="2" s="1"/>
  <c r="ZP23" i="2"/>
  <c r="ZR23" i="2" s="1"/>
  <c r="XL23" i="2"/>
  <c r="XN23" i="2" s="1"/>
  <c r="ABT22" i="2"/>
  <c r="ABV22" i="2" s="1"/>
  <c r="ACV21" i="2"/>
  <c r="ACX21" i="2" s="1"/>
  <c r="ABE21" i="2"/>
  <c r="AGO20" i="2"/>
  <c r="XY20" i="2"/>
  <c r="YN19" i="2"/>
  <c r="YP19" i="2" s="1"/>
  <c r="AIT28" i="2"/>
  <c r="AIV28" i="2" s="1"/>
  <c r="AHQ28" i="2"/>
  <c r="ADX28" i="2"/>
  <c r="ADZ28" i="2" s="1"/>
  <c r="ACU28" i="2"/>
  <c r="AAD28" i="2"/>
  <c r="AAF28" i="2" s="1"/>
  <c r="ZA28" i="2"/>
  <c r="AJH27" i="2"/>
  <c r="AJJ27" i="2" s="1"/>
  <c r="AIE27" i="2"/>
  <c r="AFN27" i="2"/>
  <c r="AFP27" i="2" s="1"/>
  <c r="AEK27" i="2"/>
  <c r="AAR27" i="2"/>
  <c r="AAT27" i="2" s="1"/>
  <c r="ZO27" i="2"/>
  <c r="WX27" i="2"/>
  <c r="WZ27" i="2" s="1"/>
  <c r="AJU26" i="2"/>
  <c r="AGB26" i="2"/>
  <c r="AGD26" i="2" s="1"/>
  <c r="AEY26" i="2"/>
  <c r="ACH26" i="2"/>
  <c r="ACJ26" i="2" s="1"/>
  <c r="ABE26" i="2"/>
  <c r="XL26" i="2"/>
  <c r="XN26" i="2" s="1"/>
  <c r="WI26" i="2"/>
  <c r="AHR25" i="2"/>
  <c r="AHT25" i="2" s="1"/>
  <c r="AGO25" i="2"/>
  <c r="ACV25" i="2"/>
  <c r="ACX25" i="2" s="1"/>
  <c r="ABS25" i="2"/>
  <c r="ZB25" i="2"/>
  <c r="ZD25" i="2" s="1"/>
  <c r="XY25" i="2"/>
  <c r="AIF24" i="2"/>
  <c r="AIH24" i="2" s="1"/>
  <c r="AHC24" i="2"/>
  <c r="AEL24" i="2"/>
  <c r="AEN24" i="2" s="1"/>
  <c r="ADI24" i="2"/>
  <c r="AEK22" i="2"/>
  <c r="WI13" i="2"/>
  <c r="XK13" i="2"/>
  <c r="YM13" i="2"/>
  <c r="ZO13" i="2"/>
  <c r="AAQ13" i="2"/>
  <c r="ABS13" i="2"/>
  <c r="ACU13" i="2"/>
  <c r="ADW13" i="2"/>
  <c r="AEY13" i="2"/>
  <c r="AGA13" i="2"/>
  <c r="AHC13" i="2"/>
  <c r="AIE13" i="2"/>
  <c r="AJG13" i="2"/>
  <c r="WI14" i="2"/>
  <c r="XZ14" i="2"/>
  <c r="YB14" i="2" s="1"/>
  <c r="AAQ14" i="2"/>
  <c r="ACH14" i="2"/>
  <c r="ACJ14" i="2" s="1"/>
  <c r="AEY14" i="2"/>
  <c r="AGP14" i="2"/>
  <c r="AGR14" i="2" s="1"/>
  <c r="AJG14" i="2"/>
  <c r="WX16" i="2"/>
  <c r="WZ16" i="2" s="1"/>
  <c r="ZO16" i="2"/>
  <c r="ABF16" i="2"/>
  <c r="ABH16" i="2" s="1"/>
  <c r="ADW16" i="2"/>
  <c r="AFN16" i="2"/>
  <c r="AFP16" i="2" s="1"/>
  <c r="AIE16" i="2"/>
  <c r="AJV16" i="2"/>
  <c r="AJX16" i="2" s="1"/>
  <c r="WW17" i="2"/>
  <c r="XY17" i="2"/>
  <c r="ZA17" i="2"/>
  <c r="AAC17" i="2"/>
  <c r="ABE17" i="2"/>
  <c r="ACG17" i="2"/>
  <c r="ADI17" i="2"/>
  <c r="AEK17" i="2"/>
  <c r="AFM17" i="2"/>
  <c r="AGO17" i="2"/>
  <c r="AHQ17" i="2"/>
  <c r="AIS17" i="2"/>
  <c r="AJU17" i="2"/>
  <c r="YM18" i="2"/>
  <c r="AAD18" i="2"/>
  <c r="AAF18" i="2" s="1"/>
  <c r="ACU18" i="2"/>
  <c r="AEL18" i="2"/>
  <c r="AEN18" i="2" s="1"/>
  <c r="AHC18" i="2"/>
  <c r="WJ13" i="2"/>
  <c r="WL13" i="2" s="1"/>
  <c r="XL13" i="2"/>
  <c r="XN13" i="2" s="1"/>
  <c r="YN13" i="2"/>
  <c r="YP13" i="2" s="1"/>
  <c r="ZP13" i="2"/>
  <c r="ZR13" i="2" s="1"/>
  <c r="AAR13" i="2"/>
  <c r="AAT13" i="2" s="1"/>
  <c r="ABT13" i="2"/>
  <c r="ABV13" i="2" s="1"/>
  <c r="ACV13" i="2"/>
  <c r="ACX13" i="2" s="1"/>
  <c r="ADX13" i="2"/>
  <c r="ADZ13" i="2" s="1"/>
  <c r="AEZ13" i="2"/>
  <c r="AFB13" i="2" s="1"/>
  <c r="AGB13" i="2"/>
  <c r="AGD13" i="2" s="1"/>
  <c r="AHD13" i="2"/>
  <c r="AHF13" i="2" s="1"/>
  <c r="AIF13" i="2"/>
  <c r="AIH13" i="2" s="1"/>
  <c r="AJH13" i="2"/>
  <c r="AJJ13" i="2" s="1"/>
  <c r="WJ14" i="2"/>
  <c r="WL14" i="2" s="1"/>
  <c r="ZA14" i="2"/>
  <c r="AAR14" i="2"/>
  <c r="AAT14" i="2" s="1"/>
  <c r="ADI14" i="2"/>
  <c r="AEZ14" i="2"/>
  <c r="AFB14" i="2" s="1"/>
  <c r="AHQ14" i="2"/>
  <c r="AJH14" i="2"/>
  <c r="AJJ14" i="2" s="1"/>
  <c r="XY16" i="2"/>
  <c r="ZP16" i="2"/>
  <c r="ZR16" i="2" s="1"/>
  <c r="ACG16" i="2"/>
  <c r="ADX16" i="2"/>
  <c r="ADZ16" i="2" s="1"/>
  <c r="AGO16" i="2"/>
  <c r="AIF16" i="2"/>
  <c r="AIH16" i="2" s="1"/>
  <c r="WX17" i="2"/>
  <c r="WZ17" i="2" s="1"/>
  <c r="XZ17" i="2"/>
  <c r="YB17" i="2" s="1"/>
  <c r="ZB17" i="2"/>
  <c r="ZD17" i="2" s="1"/>
  <c r="AAD17" i="2"/>
  <c r="AAF17" i="2" s="1"/>
  <c r="ABF17" i="2"/>
  <c r="ABH17" i="2" s="1"/>
  <c r="ACH17" i="2"/>
  <c r="ACJ17" i="2" s="1"/>
  <c r="ADJ17" i="2"/>
  <c r="ADL17" i="2" s="1"/>
  <c r="AEL17" i="2"/>
  <c r="AEN17" i="2" s="1"/>
  <c r="AFN17" i="2"/>
  <c r="AFP17" i="2" s="1"/>
  <c r="AGP17" i="2"/>
  <c r="AGR17" i="2" s="1"/>
  <c r="AHR17" i="2"/>
  <c r="AHT17" i="2" s="1"/>
  <c r="AIT17" i="2"/>
  <c r="AIV17" i="2" s="1"/>
  <c r="AJV17" i="2"/>
  <c r="AJX17" i="2" s="1"/>
  <c r="WW18" i="2"/>
  <c r="YN18" i="2"/>
  <c r="YP18" i="2" s="1"/>
  <c r="XK14" i="2"/>
  <c r="ZB14" i="2"/>
  <c r="ZD14" i="2" s="1"/>
  <c r="ABS14" i="2"/>
  <c r="ADJ14" i="2"/>
  <c r="ADL14" i="2" s="1"/>
  <c r="AGA14" i="2"/>
  <c r="AHR14" i="2"/>
  <c r="AHT14" i="2" s="1"/>
  <c r="WI15" i="2"/>
  <c r="XK15" i="2"/>
  <c r="YM15" i="2"/>
  <c r="ZO15" i="2"/>
  <c r="AAQ15" i="2"/>
  <c r="ABS15" i="2"/>
  <c r="ACU15" i="2"/>
  <c r="ADW15" i="2"/>
  <c r="AEY15" i="2"/>
  <c r="AGA15" i="2"/>
  <c r="AHC15" i="2"/>
  <c r="AIE15" i="2"/>
  <c r="AJG15" i="2"/>
  <c r="WI16" i="2"/>
  <c r="XZ16" i="2"/>
  <c r="YB16" i="2" s="1"/>
  <c r="AAQ16" i="2"/>
  <c r="ACH16" i="2"/>
  <c r="ACJ16" i="2" s="1"/>
  <c r="AEY16" i="2"/>
  <c r="AGP16" i="2"/>
  <c r="AGR16" i="2" s="1"/>
  <c r="AJG16" i="2"/>
  <c r="WX18" i="2"/>
  <c r="WZ18" i="2" s="1"/>
  <c r="ZO18" i="2"/>
  <c r="ABF18" i="2"/>
  <c r="ABH18" i="2" s="1"/>
  <c r="ADW18" i="2"/>
  <c r="AFN18" i="2"/>
  <c r="AFP18" i="2" s="1"/>
  <c r="AIE18" i="2"/>
  <c r="AJV18" i="2"/>
  <c r="AJX18" i="2" s="1"/>
  <c r="WW19" i="2"/>
  <c r="XY19" i="2"/>
  <c r="ZA19" i="2"/>
  <c r="AAC19" i="2"/>
  <c r="ABE19" i="2"/>
  <c r="ACG19" i="2"/>
  <c r="ADI19" i="2"/>
  <c r="AEK19" i="2"/>
  <c r="AFM19" i="2"/>
  <c r="AGO19" i="2"/>
  <c r="AHQ19" i="2"/>
  <c r="AIS19" i="2"/>
  <c r="XL14" i="2"/>
  <c r="XN14" i="2" s="1"/>
  <c r="AAC14" i="2"/>
  <c r="ABT14" i="2"/>
  <c r="ABV14" i="2" s="1"/>
  <c r="AEK14" i="2"/>
  <c r="AGB14" i="2"/>
  <c r="AGD14" i="2" s="1"/>
  <c r="AIS14" i="2"/>
  <c r="WJ15" i="2"/>
  <c r="WL15" i="2" s="1"/>
  <c r="XL15" i="2"/>
  <c r="XN15" i="2" s="1"/>
  <c r="YN15" i="2"/>
  <c r="YP15" i="2" s="1"/>
  <c r="ZP15" i="2"/>
  <c r="ZR15" i="2" s="1"/>
  <c r="AAR15" i="2"/>
  <c r="AAT15" i="2" s="1"/>
  <c r="ABT15" i="2"/>
  <c r="ABV15" i="2" s="1"/>
  <c r="ACV15" i="2"/>
  <c r="ACX15" i="2" s="1"/>
  <c r="ADX15" i="2"/>
  <c r="ADZ15" i="2" s="1"/>
  <c r="AEZ15" i="2"/>
  <c r="AFB15" i="2" s="1"/>
  <c r="AGB15" i="2"/>
  <c r="AGD15" i="2" s="1"/>
  <c r="AHD15" i="2"/>
  <c r="AHF15" i="2" s="1"/>
  <c r="AIF15" i="2"/>
  <c r="AIH15" i="2" s="1"/>
  <c r="AJH15" i="2"/>
  <c r="AJJ15" i="2" s="1"/>
  <c r="WJ16" i="2"/>
  <c r="WL16" i="2" s="1"/>
  <c r="ZA16" i="2"/>
  <c r="AAR16" i="2"/>
  <c r="AAT16" i="2" s="1"/>
  <c r="ADI16" i="2"/>
  <c r="AEZ16" i="2"/>
  <c r="AFB16" i="2" s="1"/>
  <c r="AHQ16" i="2"/>
  <c r="AJH16" i="2"/>
  <c r="AJJ16" i="2" s="1"/>
  <c r="XY18" i="2"/>
  <c r="ZP18" i="2"/>
  <c r="ZR18" i="2" s="1"/>
  <c r="WW13" i="2"/>
  <c r="XY13" i="2"/>
  <c r="ZA13" i="2"/>
  <c r="AAC13" i="2"/>
  <c r="ABE13" i="2"/>
  <c r="ACG13" i="2"/>
  <c r="ADI13" i="2"/>
  <c r="AEK13" i="2"/>
  <c r="AFM13" i="2"/>
  <c r="AGO13" i="2"/>
  <c r="AHQ13" i="2"/>
  <c r="AIS13" i="2"/>
  <c r="AJU13" i="2"/>
  <c r="YM14" i="2"/>
  <c r="AAD14" i="2"/>
  <c r="AAF14" i="2" s="1"/>
  <c r="ACU14" i="2"/>
  <c r="AEL14" i="2"/>
  <c r="AEN14" i="2" s="1"/>
  <c r="AHC14" i="2"/>
  <c r="AIT14" i="2"/>
  <c r="AIV14" i="2" s="1"/>
  <c r="XK16" i="2"/>
  <c r="ZB16" i="2"/>
  <c r="ZD16" i="2" s="1"/>
  <c r="ABS16" i="2"/>
  <c r="ADJ16" i="2"/>
  <c r="ADL16" i="2" s="1"/>
  <c r="AGA16" i="2"/>
  <c r="AHR16" i="2"/>
  <c r="AHT16" i="2" s="1"/>
  <c r="WI17" i="2"/>
  <c r="XK17" i="2"/>
  <c r="YM17" i="2"/>
  <c r="ZO17" i="2"/>
  <c r="AAQ17" i="2"/>
  <c r="ABS17" i="2"/>
  <c r="ACU17" i="2"/>
  <c r="ADW17" i="2"/>
  <c r="AEY17" i="2"/>
  <c r="AGA17" i="2"/>
  <c r="AHC17" i="2"/>
  <c r="AIE17" i="2"/>
  <c r="AJG17" i="2"/>
  <c r="WI18" i="2"/>
  <c r="XZ18" i="2"/>
  <c r="YB18" i="2" s="1"/>
  <c r="AAQ18" i="2"/>
  <c r="ACH18" i="2"/>
  <c r="ACJ18" i="2" s="1"/>
  <c r="AEY18" i="2"/>
  <c r="AGP18" i="2"/>
  <c r="AGR18" i="2" s="1"/>
  <c r="AJG18" i="2"/>
  <c r="WX13" i="2"/>
  <c r="WZ13" i="2" s="1"/>
  <c r="XZ13" i="2"/>
  <c r="YB13" i="2" s="1"/>
  <c r="ZB13" i="2"/>
  <c r="ZD13" i="2" s="1"/>
  <c r="AAD13" i="2"/>
  <c r="AAF13" i="2" s="1"/>
  <c r="ABF13" i="2"/>
  <c r="ABH13" i="2" s="1"/>
  <c r="ACH13" i="2"/>
  <c r="ACJ13" i="2" s="1"/>
  <c r="ADJ13" i="2"/>
  <c r="ADL13" i="2" s="1"/>
  <c r="AEL13" i="2"/>
  <c r="AEN13" i="2" s="1"/>
  <c r="AFN13" i="2"/>
  <c r="AFP13" i="2" s="1"/>
  <c r="AGP13" i="2"/>
  <c r="AGR13" i="2" s="1"/>
  <c r="AHR13" i="2"/>
  <c r="AHT13" i="2" s="1"/>
  <c r="AIT13" i="2"/>
  <c r="AIV13" i="2" s="1"/>
  <c r="AJV13" i="2"/>
  <c r="AJX13" i="2" s="1"/>
  <c r="WW14" i="2"/>
  <c r="YN14" i="2"/>
  <c r="YP14" i="2" s="1"/>
  <c r="ABE14" i="2"/>
  <c r="ACV14" i="2"/>
  <c r="ACX14" i="2" s="1"/>
  <c r="AFM14" i="2"/>
  <c r="AHD14" i="2"/>
  <c r="AHF14" i="2" s="1"/>
  <c r="AJU14" i="2"/>
  <c r="XL16" i="2"/>
  <c r="XN16" i="2" s="1"/>
  <c r="AAC16" i="2"/>
  <c r="ABT16" i="2"/>
  <c r="ABV16" i="2" s="1"/>
  <c r="AEK16" i="2"/>
  <c r="AGB16" i="2"/>
  <c r="AGD16" i="2" s="1"/>
  <c r="AIS16" i="2"/>
  <c r="WJ17" i="2"/>
  <c r="WL17" i="2" s="1"/>
  <c r="XL17" i="2"/>
  <c r="XN17" i="2" s="1"/>
  <c r="YN17" i="2"/>
  <c r="YP17" i="2" s="1"/>
  <c r="ZP17" i="2"/>
  <c r="ZR17" i="2" s="1"/>
  <c r="AAR17" i="2"/>
  <c r="AAT17" i="2" s="1"/>
  <c r="ABT17" i="2"/>
  <c r="ABV17" i="2" s="1"/>
  <c r="ACV17" i="2"/>
  <c r="ACX17" i="2" s="1"/>
  <c r="ADX17" i="2"/>
  <c r="ADZ17" i="2" s="1"/>
  <c r="AEZ17" i="2"/>
  <c r="AFB17" i="2" s="1"/>
  <c r="AGB17" i="2"/>
  <c r="AGD17" i="2" s="1"/>
  <c r="AHD17" i="2"/>
  <c r="AHF17" i="2" s="1"/>
  <c r="AIF17" i="2"/>
  <c r="AIH17" i="2" s="1"/>
  <c r="AJH17" i="2"/>
  <c r="AJJ17" i="2" s="1"/>
  <c r="WJ18" i="2"/>
  <c r="WL18" i="2" s="1"/>
  <c r="ZA18" i="2"/>
  <c r="AAR18" i="2"/>
  <c r="AAT18" i="2" s="1"/>
  <c r="ADI18" i="2"/>
  <c r="AEZ18" i="2"/>
  <c r="AFB18" i="2" s="1"/>
  <c r="AHQ18" i="2"/>
  <c r="AJH18" i="2"/>
  <c r="AJJ18" i="2" s="1"/>
  <c r="WX14" i="2"/>
  <c r="WZ14" i="2" s="1"/>
  <c r="ZO14" i="2"/>
  <c r="ABF14" i="2"/>
  <c r="ABH14" i="2" s="1"/>
  <c r="ADW14" i="2"/>
  <c r="AFN14" i="2"/>
  <c r="AFP14" i="2" s="1"/>
  <c r="AIE14" i="2"/>
  <c r="AJV14" i="2"/>
  <c r="AJX14" i="2" s="1"/>
  <c r="WW15" i="2"/>
  <c r="XY15" i="2"/>
  <c r="ZA15" i="2"/>
  <c r="AAC15" i="2"/>
  <c r="ABE15" i="2"/>
  <c r="ACG15" i="2"/>
  <c r="ADI15" i="2"/>
  <c r="AEK15" i="2"/>
  <c r="AFM15" i="2"/>
  <c r="AGO15" i="2"/>
  <c r="AHQ15" i="2"/>
  <c r="AIS15" i="2"/>
  <c r="AJU15" i="2"/>
  <c r="YM16" i="2"/>
  <c r="AAD16" i="2"/>
  <c r="AAF16" i="2" s="1"/>
  <c r="ACU16" i="2"/>
  <c r="AEL16" i="2"/>
  <c r="AEN16" i="2" s="1"/>
  <c r="AHC16" i="2"/>
  <c r="AIT16" i="2"/>
  <c r="AIV16" i="2" s="1"/>
  <c r="XK18" i="2"/>
  <c r="ADJ15" i="2"/>
  <c r="ADL15" i="2" s="1"/>
  <c r="AAC18" i="2"/>
  <c r="AIS18" i="2"/>
  <c r="XK19" i="2"/>
  <c r="AAD19" i="2"/>
  <c r="AAF19" i="2" s="1"/>
  <c r="ABS19" i="2"/>
  <c r="AFN19" i="2"/>
  <c r="AFP19" i="2" s="1"/>
  <c r="AJG19" i="2"/>
  <c r="WI20" i="2"/>
  <c r="XZ20" i="2"/>
  <c r="YB20" i="2" s="1"/>
  <c r="AAQ20" i="2"/>
  <c r="ACH20" i="2"/>
  <c r="ACJ20" i="2" s="1"/>
  <c r="AEY20" i="2"/>
  <c r="AGP20" i="2"/>
  <c r="AGR20" i="2" s="1"/>
  <c r="AJG20" i="2"/>
  <c r="WX21" i="2"/>
  <c r="WZ21" i="2" s="1"/>
  <c r="ZO21" i="2"/>
  <c r="ABF21" i="2"/>
  <c r="ABH21" i="2" s="1"/>
  <c r="ADW21" i="2"/>
  <c r="AFN21" i="2"/>
  <c r="AFP21" i="2" s="1"/>
  <c r="AIE21" i="2"/>
  <c r="AJV21" i="2"/>
  <c r="AJX21" i="2" s="1"/>
  <c r="YM22" i="2"/>
  <c r="AAD22" i="2"/>
  <c r="AAF22" i="2" s="1"/>
  <c r="ACU22" i="2"/>
  <c r="AEL22" i="2"/>
  <c r="AEN22" i="2" s="1"/>
  <c r="AHC22" i="2"/>
  <c r="AIT22" i="2"/>
  <c r="AIV22" i="2" s="1"/>
  <c r="XZ15" i="2"/>
  <c r="YB15" i="2" s="1"/>
  <c r="AGP15" i="2"/>
  <c r="AGR15" i="2" s="1"/>
  <c r="ABE16" i="2"/>
  <c r="AJU16" i="2"/>
  <c r="ADJ18" i="2"/>
  <c r="ADL18" i="2" s="1"/>
  <c r="AHR18" i="2"/>
  <c r="AHT18" i="2" s="1"/>
  <c r="AIT18" i="2"/>
  <c r="AIV18" i="2" s="1"/>
  <c r="XL19" i="2"/>
  <c r="XN19" i="2" s="1"/>
  <c r="ABT19" i="2"/>
  <c r="ABV19" i="2" s="1"/>
  <c r="AEL19" i="2"/>
  <c r="AEN19" i="2" s="1"/>
  <c r="AIE19" i="2"/>
  <c r="AJH19" i="2"/>
  <c r="AJJ19" i="2" s="1"/>
  <c r="WJ20" i="2"/>
  <c r="WL20" i="2" s="1"/>
  <c r="ZA20" i="2"/>
  <c r="AAR20" i="2"/>
  <c r="AAT20" i="2" s="1"/>
  <c r="ADI20" i="2"/>
  <c r="AEZ20" i="2"/>
  <c r="AFB20" i="2" s="1"/>
  <c r="AHQ20" i="2"/>
  <c r="AJH20" i="2"/>
  <c r="AJJ20" i="2" s="1"/>
  <c r="XY21" i="2"/>
  <c r="ZP21" i="2"/>
  <c r="ZR21" i="2" s="1"/>
  <c r="ACG21" i="2"/>
  <c r="ADX21" i="2"/>
  <c r="ADZ21" i="2" s="1"/>
  <c r="AGO21" i="2"/>
  <c r="AIF21" i="2"/>
  <c r="AIH21" i="2" s="1"/>
  <c r="WW22" i="2"/>
  <c r="YN22" i="2"/>
  <c r="YP22" i="2" s="1"/>
  <c r="ABE22" i="2"/>
  <c r="ACV22" i="2"/>
  <c r="ACX22" i="2" s="1"/>
  <c r="AFM22" i="2"/>
  <c r="XY14" i="2"/>
  <c r="AGO14" i="2"/>
  <c r="ABF15" i="2"/>
  <c r="ABH15" i="2" s="1"/>
  <c r="AJV15" i="2"/>
  <c r="AJX15" i="2" s="1"/>
  <c r="YN16" i="2"/>
  <c r="YP16" i="2" s="1"/>
  <c r="AHD16" i="2"/>
  <c r="AHF16" i="2" s="1"/>
  <c r="ACG18" i="2"/>
  <c r="AGO18" i="2"/>
  <c r="WI19" i="2"/>
  <c r="ZB19" i="2"/>
  <c r="ZD19" i="2" s="1"/>
  <c r="AAQ19" i="2"/>
  <c r="ADJ19" i="2"/>
  <c r="ADL19" i="2" s="1"/>
  <c r="AHC19" i="2"/>
  <c r="AIF19" i="2"/>
  <c r="AIH19" i="2" s="1"/>
  <c r="XK20" i="2"/>
  <c r="ZB20" i="2"/>
  <c r="ZD20" i="2" s="1"/>
  <c r="ABS20" i="2"/>
  <c r="ADJ20" i="2"/>
  <c r="ADL20" i="2" s="1"/>
  <c r="AGA20" i="2"/>
  <c r="AHR20" i="2"/>
  <c r="AHT20" i="2" s="1"/>
  <c r="WI21" i="2"/>
  <c r="XZ21" i="2"/>
  <c r="YB21" i="2" s="1"/>
  <c r="AAQ21" i="2"/>
  <c r="ACH21" i="2"/>
  <c r="ACJ21" i="2" s="1"/>
  <c r="AEY21" i="2"/>
  <c r="AGP21" i="2"/>
  <c r="AGR21" i="2" s="1"/>
  <c r="AJG21" i="2"/>
  <c r="WX22" i="2"/>
  <c r="WZ22" i="2" s="1"/>
  <c r="ZO22" i="2"/>
  <c r="ABF22" i="2"/>
  <c r="ABH22" i="2" s="1"/>
  <c r="ADW22" i="2"/>
  <c r="AFN22" i="2"/>
  <c r="AFP22" i="2" s="1"/>
  <c r="AIE22" i="2"/>
  <c r="AJV22" i="2"/>
  <c r="AJX22" i="2" s="1"/>
  <c r="WW23" i="2"/>
  <c r="XY23" i="2"/>
  <c r="ZA23" i="2"/>
  <c r="AAC23" i="2"/>
  <c r="ABE23" i="2"/>
  <c r="ACG23" i="2"/>
  <c r="ADI23" i="2"/>
  <c r="AEK23" i="2"/>
  <c r="AFM23" i="2"/>
  <c r="AGO23" i="2"/>
  <c r="AHQ23" i="2"/>
  <c r="AIS23" i="2"/>
  <c r="AJU23" i="2"/>
  <c r="WW24" i="2"/>
  <c r="XY24" i="2"/>
  <c r="ZA24" i="2"/>
  <c r="AAC24" i="2"/>
  <c r="ADX14" i="2"/>
  <c r="ADZ14" i="2" s="1"/>
  <c r="AEL15" i="2"/>
  <c r="AEN15" i="2" s="1"/>
  <c r="ZB18" i="2"/>
  <c r="ZD18" i="2" s="1"/>
  <c r="WJ19" i="2"/>
  <c r="WL19" i="2" s="1"/>
  <c r="AAR19" i="2"/>
  <c r="AAT19" i="2" s="1"/>
  <c r="AGA19" i="2"/>
  <c r="AHD19" i="2"/>
  <c r="AHF19" i="2" s="1"/>
  <c r="XL20" i="2"/>
  <c r="XN20" i="2" s="1"/>
  <c r="AAC20" i="2"/>
  <c r="ABT20" i="2"/>
  <c r="ABV20" i="2" s="1"/>
  <c r="AEK20" i="2"/>
  <c r="AGB20" i="2"/>
  <c r="AGD20" i="2" s="1"/>
  <c r="AIS20" i="2"/>
  <c r="WJ21" i="2"/>
  <c r="WL21" i="2" s="1"/>
  <c r="ZA21" i="2"/>
  <c r="AAR21" i="2"/>
  <c r="AAT21" i="2" s="1"/>
  <c r="ADI21" i="2"/>
  <c r="AEZ21" i="2"/>
  <c r="AFB21" i="2" s="1"/>
  <c r="AHQ21" i="2"/>
  <c r="AJH21" i="2"/>
  <c r="AJJ21" i="2" s="1"/>
  <c r="XY22" i="2"/>
  <c r="ZP22" i="2"/>
  <c r="ZR22" i="2" s="1"/>
  <c r="ACG22" i="2"/>
  <c r="ADX22" i="2"/>
  <c r="ADZ22" i="2" s="1"/>
  <c r="AGO22" i="2"/>
  <c r="AIF22" i="2"/>
  <c r="AIH22" i="2" s="1"/>
  <c r="WX23" i="2"/>
  <c r="WZ23" i="2" s="1"/>
  <c r="XZ23" i="2"/>
  <c r="YB23" i="2" s="1"/>
  <c r="ZB23" i="2"/>
  <c r="ZD23" i="2" s="1"/>
  <c r="AAD23" i="2"/>
  <c r="AAF23" i="2" s="1"/>
  <c r="ABF23" i="2"/>
  <c r="ABH23" i="2" s="1"/>
  <c r="ACH23" i="2"/>
  <c r="ACJ23" i="2" s="1"/>
  <c r="ADJ23" i="2"/>
  <c r="ADL23" i="2" s="1"/>
  <c r="AEL23" i="2"/>
  <c r="AEN23" i="2" s="1"/>
  <c r="AFN23" i="2"/>
  <c r="AFP23" i="2" s="1"/>
  <c r="AGP23" i="2"/>
  <c r="AGR23" i="2" s="1"/>
  <c r="AHR23" i="2"/>
  <c r="AHT23" i="2" s="1"/>
  <c r="AIT23" i="2"/>
  <c r="AIV23" i="2" s="1"/>
  <c r="AJV23" i="2"/>
  <c r="AJX23" i="2" s="1"/>
  <c r="WX24" i="2"/>
  <c r="WZ24" i="2" s="1"/>
  <c r="XZ24" i="2"/>
  <c r="YB24" i="2" s="1"/>
  <c r="ZB24" i="2"/>
  <c r="ZD24" i="2" s="1"/>
  <c r="AAD24" i="2"/>
  <c r="AAF24" i="2" s="1"/>
  <c r="ABF24" i="2"/>
  <c r="ABH24" i="2" s="1"/>
  <c r="ACH24" i="2"/>
  <c r="ACJ24" i="2" s="1"/>
  <c r="ZB15" i="2"/>
  <c r="ZD15" i="2" s="1"/>
  <c r="AHR15" i="2"/>
  <c r="AHT15" i="2" s="1"/>
  <c r="ABE18" i="2"/>
  <c r="ADX18" i="2"/>
  <c r="ADZ18" i="2" s="1"/>
  <c r="AFM18" i="2"/>
  <c r="XZ19" i="2"/>
  <c r="YB19" i="2" s="1"/>
  <c r="ZO19" i="2"/>
  <c r="ACH19" i="2"/>
  <c r="ACJ19" i="2" s="1"/>
  <c r="AEY19" i="2"/>
  <c r="AGB19" i="2"/>
  <c r="AGD19" i="2" s="1"/>
  <c r="AJU19" i="2"/>
  <c r="YM20" i="2"/>
  <c r="AAD20" i="2"/>
  <c r="AAF20" i="2" s="1"/>
  <c r="ACU20" i="2"/>
  <c r="AEL20" i="2"/>
  <c r="AEN20" i="2" s="1"/>
  <c r="AHC20" i="2"/>
  <c r="AIT20" i="2"/>
  <c r="AIV20" i="2" s="1"/>
  <c r="XK21" i="2"/>
  <c r="ZB21" i="2"/>
  <c r="ZD21" i="2" s="1"/>
  <c r="ABS21" i="2"/>
  <c r="ADJ21" i="2"/>
  <c r="ADL21" i="2" s="1"/>
  <c r="AGA21" i="2"/>
  <c r="AHR21" i="2"/>
  <c r="AHT21" i="2" s="1"/>
  <c r="WI22" i="2"/>
  <c r="XZ22" i="2"/>
  <c r="AAQ22" i="2"/>
  <c r="ACH22" i="2"/>
  <c r="ACJ22" i="2" s="1"/>
  <c r="AEY22" i="2"/>
  <c r="AGP22" i="2"/>
  <c r="AGR22" i="2" s="1"/>
  <c r="AJG22" i="2"/>
  <c r="ACH15" i="2"/>
  <c r="ACJ15" i="2" s="1"/>
  <c r="WW16" i="2"/>
  <c r="AFM16" i="2"/>
  <c r="XL18" i="2"/>
  <c r="XN18" i="2" s="1"/>
  <c r="AIF18" i="2"/>
  <c r="AIH18" i="2" s="1"/>
  <c r="ZP19" i="2"/>
  <c r="ZR19" i="2" s="1"/>
  <c r="ADW19" i="2"/>
  <c r="AEZ19" i="2"/>
  <c r="AFB19" i="2" s="1"/>
  <c r="AIT19" i="2"/>
  <c r="AIV19" i="2" s="1"/>
  <c r="AJV19" i="2"/>
  <c r="AJX19" i="2" s="1"/>
  <c r="WW20" i="2"/>
  <c r="YN20" i="2"/>
  <c r="YP20" i="2" s="1"/>
  <c r="ABE20" i="2"/>
  <c r="ACV20" i="2"/>
  <c r="ACX20" i="2" s="1"/>
  <c r="AFM20" i="2"/>
  <c r="AHD20" i="2"/>
  <c r="AHF20" i="2" s="1"/>
  <c r="AJU20" i="2"/>
  <c r="XL21" i="2"/>
  <c r="XN21" i="2" s="1"/>
  <c r="AAC21" i="2"/>
  <c r="ABT21" i="2"/>
  <c r="ABV21" i="2" s="1"/>
  <c r="AEK21" i="2"/>
  <c r="AGB21" i="2"/>
  <c r="AGD21" i="2" s="1"/>
  <c r="AIS21" i="2"/>
  <c r="WJ22" i="2"/>
  <c r="WL22" i="2" s="1"/>
  <c r="ZA22" i="2"/>
  <c r="AAR22" i="2"/>
  <c r="AAT22" i="2" s="1"/>
  <c r="ADI22" i="2"/>
  <c r="AEZ22" i="2"/>
  <c r="AFB22" i="2" s="1"/>
  <c r="AHQ22" i="2"/>
  <c r="AJH22" i="2"/>
  <c r="AJJ22" i="2" s="1"/>
  <c r="ACG14" i="2"/>
  <c r="WX15" i="2"/>
  <c r="WZ15" i="2" s="1"/>
  <c r="AFN15" i="2"/>
  <c r="AFP15" i="2" s="1"/>
  <c r="ACV16" i="2"/>
  <c r="ACX16" i="2" s="1"/>
  <c r="ABS18" i="2"/>
  <c r="ACV18" i="2"/>
  <c r="ACX18" i="2" s="1"/>
  <c r="AGA18" i="2"/>
  <c r="AHD18" i="2"/>
  <c r="AHF18" i="2" s="1"/>
  <c r="WX19" i="2"/>
  <c r="WZ19" i="2" s="1"/>
  <c r="YM19" i="2"/>
  <c r="ABF19" i="2"/>
  <c r="ABH19" i="2" s="1"/>
  <c r="ACU19" i="2"/>
  <c r="ADX19" i="2"/>
  <c r="ADZ19" i="2" s="1"/>
  <c r="AHR19" i="2"/>
  <c r="AHT19" i="2" s="1"/>
  <c r="WX20" i="2"/>
  <c r="WZ20" i="2" s="1"/>
  <c r="ZO20" i="2"/>
  <c r="ABF20" i="2"/>
  <c r="ABH20" i="2" s="1"/>
  <c r="ADW20" i="2"/>
  <c r="AFN20" i="2"/>
  <c r="AFP20" i="2" s="1"/>
  <c r="AIE20" i="2"/>
  <c r="AJV20" i="2"/>
  <c r="AJX20" i="2" s="1"/>
  <c r="YM21" i="2"/>
  <c r="AAD21" i="2"/>
  <c r="AAF21" i="2" s="1"/>
  <c r="ACU21" i="2"/>
  <c r="AEL21" i="2"/>
  <c r="AEN21" i="2" s="1"/>
  <c r="AHC21" i="2"/>
  <c r="AIT21" i="2"/>
  <c r="AIV21" i="2" s="1"/>
  <c r="XK22" i="2"/>
  <c r="ZB22" i="2"/>
  <c r="ZD22" i="2" s="1"/>
  <c r="ABS22" i="2"/>
  <c r="ADJ22" i="2"/>
  <c r="ADL22" i="2" s="1"/>
  <c r="AGA22" i="2"/>
  <c r="AHR22" i="2"/>
  <c r="AHT22" i="2" s="1"/>
  <c r="WI23" i="2"/>
  <c r="XK23" i="2"/>
  <c r="YM23" i="2"/>
  <c r="ZO23" i="2"/>
  <c r="AAQ23" i="2"/>
  <c r="ABS23" i="2"/>
  <c r="ACU23" i="2"/>
  <c r="ADW23" i="2"/>
  <c r="AEY23" i="2"/>
  <c r="AGA23" i="2"/>
  <c r="AHC23" i="2"/>
  <c r="AIE23" i="2"/>
  <c r="AJG23" i="2"/>
  <c r="WI24" i="2"/>
  <c r="XK24" i="2"/>
  <c r="YM24" i="2"/>
  <c r="ZO24" i="2"/>
  <c r="AAQ24" i="2"/>
  <c r="AGO28" i="2"/>
  <c r="AJV28" i="2"/>
  <c r="AJX28" i="2" s="1"/>
  <c r="AIS28" i="2"/>
  <c r="AEZ28" i="2"/>
  <c r="AFB28" i="2" s="1"/>
  <c r="ADW28" i="2"/>
  <c r="ABF28" i="2"/>
  <c r="ABH28" i="2" s="1"/>
  <c r="AAC28" i="2"/>
  <c r="WJ28" i="2"/>
  <c r="WL28" i="2" s="1"/>
  <c r="AJG27" i="2"/>
  <c r="AGP27" i="2"/>
  <c r="AGR27" i="2" s="1"/>
  <c r="AFM27" i="2"/>
  <c r="ABT27" i="2"/>
  <c r="ABV27" i="2" s="1"/>
  <c r="AAQ27" i="2"/>
  <c r="XZ27" i="2"/>
  <c r="YB27" i="2" s="1"/>
  <c r="WW27" i="2"/>
  <c r="AHD26" i="2"/>
  <c r="AHF26" i="2" s="1"/>
  <c r="AGA26" i="2"/>
  <c r="ADJ26" i="2"/>
  <c r="ADL26" i="2" s="1"/>
  <c r="ACG26" i="2"/>
  <c r="YN26" i="2"/>
  <c r="YP26" i="2" s="1"/>
  <c r="XK26" i="2"/>
  <c r="AIT25" i="2"/>
  <c r="AIV25" i="2" s="1"/>
  <c r="AHQ25" i="2"/>
  <c r="ADX25" i="2"/>
  <c r="ADZ25" i="2" s="1"/>
  <c r="ACU25" i="2"/>
  <c r="AAD25" i="2"/>
  <c r="AAF25" i="2" s="1"/>
  <c r="ZA25" i="2"/>
  <c r="AJH24" i="2"/>
  <c r="AJJ24" i="2" s="1"/>
  <c r="AIE24" i="2"/>
  <c r="AFN24" i="2"/>
  <c r="AFP24" i="2" s="1"/>
  <c r="AEK24" i="2"/>
  <c r="ABT24" i="2"/>
  <c r="ABV24" i="2" s="1"/>
  <c r="AIS22" i="2"/>
  <c r="YB22" i="2"/>
  <c r="AJU21" i="2"/>
  <c r="ACV28" i="2"/>
  <c r="ACX28" i="2" s="1"/>
  <c r="AJU28" i="2"/>
  <c r="AGB28" i="2"/>
  <c r="AGD28" i="2" s="1"/>
  <c r="AEY28" i="2"/>
  <c r="ACH28" i="2"/>
  <c r="ACJ28" i="2" s="1"/>
  <c r="ABE28" i="2"/>
  <c r="XL28" i="2"/>
  <c r="XN28" i="2" s="1"/>
  <c r="WI28" i="2"/>
  <c r="AHR27" i="2"/>
  <c r="AHT27" i="2" s="1"/>
  <c r="AGO27" i="2"/>
  <c r="ACV27" i="2"/>
  <c r="ACX27" i="2" s="1"/>
  <c r="ABS27" i="2"/>
  <c r="ZB27" i="2"/>
  <c r="ZD27" i="2" s="1"/>
  <c r="XY27" i="2"/>
  <c r="AIF26" i="2"/>
  <c r="AIH26" i="2" s="1"/>
  <c r="AHC26" i="2"/>
  <c r="AEL26" i="2"/>
  <c r="AEN26" i="2" s="1"/>
  <c r="ADI26" i="2"/>
  <c r="ZP26" i="2"/>
  <c r="ZR26" i="2" s="1"/>
  <c r="YM26" i="2"/>
  <c r="AJV25" i="2"/>
  <c r="AJX25" i="2" s="1"/>
  <c r="AIS25" i="2"/>
  <c r="AEZ25" i="2"/>
  <c r="AFB25" i="2" s="1"/>
  <c r="ADW25" i="2"/>
  <c r="ABF25" i="2"/>
  <c r="ABH25" i="2" s="1"/>
  <c r="AAC25" i="2"/>
  <c r="WJ25" i="2"/>
  <c r="WL25" i="2" s="1"/>
  <c r="AJG24" i="2"/>
  <c r="AGP24" i="2"/>
  <c r="AGR24" i="2" s="1"/>
  <c r="AFM24" i="2"/>
  <c r="ABS24" i="2"/>
  <c r="YN21" i="2"/>
  <c r="YP21" i="2" s="1"/>
  <c r="WW21" i="2"/>
  <c r="AIF20" i="2"/>
  <c r="AIH20" i="2" s="1"/>
  <c r="ZP20" i="2"/>
  <c r="ZR20" i="2" s="1"/>
  <c r="AEK18" i="2"/>
  <c r="AIF14" i="2"/>
  <c r="AIH14" i="2" s="1"/>
  <c r="AHD28" i="2"/>
  <c r="AHF28" i="2" s="1"/>
  <c r="AGA28" i="2"/>
  <c r="ADJ28" i="2"/>
  <c r="ADL28" i="2" s="1"/>
  <c r="ACG28" i="2"/>
  <c r="YN28" i="2"/>
  <c r="YP28" i="2" s="1"/>
  <c r="XK28" i="2"/>
  <c r="AIT27" i="2"/>
  <c r="AIV27" i="2" s="1"/>
  <c r="AHQ27" i="2"/>
  <c r="ADX27" i="2"/>
  <c r="ADZ27" i="2" s="1"/>
  <c r="ACU27" i="2"/>
  <c r="AAD27" i="2"/>
  <c r="AAF27" i="2" s="1"/>
  <c r="ZA27" i="2"/>
  <c r="AJH26" i="2"/>
  <c r="AJJ26" i="2" s="1"/>
  <c r="AIE26" i="2"/>
  <c r="AFN26" i="2"/>
  <c r="AFP26" i="2" s="1"/>
  <c r="AEK26" i="2"/>
  <c r="AAR26" i="2"/>
  <c r="AAT26" i="2" s="1"/>
  <c r="ZO26" i="2"/>
  <c r="WX26" i="2"/>
  <c r="WZ26" i="2" s="1"/>
  <c r="AJU25" i="2"/>
  <c r="AGB25" i="2"/>
  <c r="AGD25" i="2" s="1"/>
  <c r="AEY25" i="2"/>
  <c r="ACH25" i="2"/>
  <c r="ACJ25" i="2" s="1"/>
  <c r="ABE25" i="2"/>
  <c r="XL25" i="2"/>
  <c r="XN25" i="2" s="1"/>
  <c r="WI25" i="2"/>
  <c r="AHR24" i="2"/>
  <c r="AHT24" i="2" s="1"/>
  <c r="AGO24" i="2"/>
  <c r="ACV24" i="2"/>
  <c r="ACX24" i="2" s="1"/>
  <c r="ZP24" i="2"/>
  <c r="ZR24" i="2" s="1"/>
  <c r="XL24" i="2"/>
  <c r="XN24" i="2" s="1"/>
  <c r="AJH23" i="2"/>
  <c r="AJJ23" i="2" s="1"/>
  <c r="AHD23" i="2"/>
  <c r="AHF23" i="2" s="1"/>
  <c r="AEZ23" i="2"/>
  <c r="AFB23" i="2" s="1"/>
  <c r="ACV23" i="2"/>
  <c r="ACX23" i="2" s="1"/>
  <c r="AAR23" i="2"/>
  <c r="AAT23" i="2" s="1"/>
  <c r="YN23" i="2"/>
  <c r="YP23" i="2" s="1"/>
  <c r="WJ23" i="2"/>
  <c r="WL23" i="2" s="1"/>
  <c r="AGB22" i="2"/>
  <c r="AGD22" i="2" s="1"/>
  <c r="XL22" i="2"/>
  <c r="XN22" i="2" s="1"/>
  <c r="ACG20" i="2"/>
  <c r="ZP14" i="2"/>
  <c r="ZR14" i="2" s="1"/>
  <c r="AIF28" i="2"/>
  <c r="AIH28" i="2" s="1"/>
  <c r="AHC28" i="2"/>
  <c r="AEL28" i="2"/>
  <c r="AEN28" i="2" s="1"/>
  <c r="ADI28" i="2"/>
  <c r="ZP28" i="2"/>
  <c r="ZR28" i="2" s="1"/>
  <c r="YM28" i="2"/>
  <c r="AJV27" i="2"/>
  <c r="AJX27" i="2" s="1"/>
  <c r="AIS27" i="2"/>
  <c r="AEZ27" i="2"/>
  <c r="AFB27" i="2" s="1"/>
  <c r="ADW27" i="2"/>
  <c r="ABF27" i="2"/>
  <c r="ABH27" i="2" s="1"/>
  <c r="AAC27" i="2"/>
  <c r="WJ27" i="2"/>
  <c r="WL27" i="2" s="1"/>
  <c r="AJG26" i="2"/>
  <c r="AGP26" i="2"/>
  <c r="AGR26" i="2" s="1"/>
  <c r="AFM26" i="2"/>
  <c r="ABT26" i="2"/>
  <c r="ABV26" i="2" s="1"/>
  <c r="AAQ26" i="2"/>
  <c r="XZ26" i="2"/>
  <c r="YB26" i="2" s="1"/>
  <c r="WW26" i="2"/>
  <c r="AHD25" i="2"/>
  <c r="AHF25" i="2" s="1"/>
  <c r="AGA25" i="2"/>
  <c r="ADJ25" i="2"/>
  <c r="ADL25" i="2" s="1"/>
  <c r="ACG25" i="2"/>
  <c r="YN25" i="2"/>
  <c r="YP25" i="2" s="1"/>
  <c r="XK25" i="2"/>
  <c r="AIT24" i="2"/>
  <c r="AIV24" i="2" s="1"/>
  <c r="AHQ24" i="2"/>
  <c r="ADX24" i="2"/>
  <c r="ADZ24" i="2" s="1"/>
  <c r="ACU24" i="2"/>
  <c r="ABE24" i="2"/>
  <c r="AAC22" i="2"/>
  <c r="AHD21" i="2"/>
  <c r="AHF21" i="2" s="1"/>
  <c r="AFM21" i="2"/>
  <c r="AGP19" i="2"/>
  <c r="AGR19" i="2" s="1"/>
  <c r="ADD29" i="5"/>
  <c r="AED29" i="5"/>
  <c r="AFD29" i="5"/>
  <c r="AGD29" i="5"/>
  <c r="AHD29" i="5"/>
  <c r="AID29" i="5"/>
  <c r="AJD29" i="5"/>
  <c r="AER26" i="5"/>
  <c r="AET26" i="5" s="1"/>
  <c r="AGE26" i="5"/>
  <c r="AGG26" i="5" s="1"/>
  <c r="AHR26" i="5"/>
  <c r="AHT26" i="5" s="1"/>
  <c r="ADE27" i="5"/>
  <c r="ADG27" i="5" s="1"/>
  <c r="AEE27" i="5"/>
  <c r="AEG27" i="5" s="1"/>
  <c r="AFE27" i="5"/>
  <c r="AFG27" i="5" s="1"/>
  <c r="AGE27" i="5"/>
  <c r="AGG27" i="5" s="1"/>
  <c r="AHE27" i="5"/>
  <c r="AHG27" i="5" s="1"/>
  <c r="AIE27" i="5"/>
  <c r="AIG27" i="5" s="1"/>
  <c r="AJE27" i="5"/>
  <c r="AJG27" i="5" s="1"/>
  <c r="ADE28" i="5"/>
  <c r="ADG28" i="5" s="1"/>
  <c r="AEE28" i="5"/>
  <c r="AEG28" i="5" s="1"/>
  <c r="AFE28" i="5"/>
  <c r="AFG28" i="5" s="1"/>
  <c r="AGE28" i="5"/>
  <c r="AGG28" i="5" s="1"/>
  <c r="AHE28" i="5"/>
  <c r="AHG28" i="5" s="1"/>
  <c r="AIE28" i="5"/>
  <c r="AIG28" i="5" s="1"/>
  <c r="AJE28" i="5"/>
  <c r="AJG28" i="5" s="1"/>
  <c r="ADE29" i="5"/>
  <c r="ADG29" i="5" s="1"/>
  <c r="AEE29" i="5"/>
  <c r="AEG29" i="5" s="1"/>
  <c r="AFE29" i="5"/>
  <c r="AFG29" i="5" s="1"/>
  <c r="AGE29" i="5"/>
  <c r="AGG29" i="5" s="1"/>
  <c r="AHE29" i="5"/>
  <c r="AHG29" i="5" s="1"/>
  <c r="AIE29" i="5"/>
  <c r="AIG29" i="5" s="1"/>
  <c r="ACQ29" i="5"/>
  <c r="ADQ29" i="5"/>
  <c r="AEQ29" i="5"/>
  <c r="AFQ29" i="5"/>
  <c r="AGQ29" i="5"/>
  <c r="AHQ29" i="5"/>
  <c r="AIQ29" i="5"/>
  <c r="AHR27" i="5"/>
  <c r="AHT27" i="5" s="1"/>
  <c r="AIR27" i="5"/>
  <c r="AIT27" i="5" s="1"/>
  <c r="ACR28" i="5"/>
  <c r="ACT28" i="5" s="1"/>
  <c r="ADR28" i="5"/>
  <c r="ADT28" i="5" s="1"/>
  <c r="AER28" i="5"/>
  <c r="AET28" i="5" s="1"/>
  <c r="AFR28" i="5"/>
  <c r="AFT28" i="5" s="1"/>
  <c r="AGR28" i="5"/>
  <c r="AGT28" i="5" s="1"/>
  <c r="AHR28" i="5"/>
  <c r="AHT28" i="5" s="1"/>
  <c r="AIR28" i="5"/>
  <c r="AIT28" i="5" s="1"/>
  <c r="ACR29" i="5"/>
  <c r="ACT29" i="5" s="1"/>
  <c r="ADR29" i="5"/>
  <c r="ADT29" i="5" s="1"/>
  <c r="AER29" i="5"/>
  <c r="AET29" i="5" s="1"/>
  <c r="AFR29" i="5"/>
  <c r="AFT29" i="5" s="1"/>
  <c r="AGR29" i="5"/>
  <c r="AGT29" i="5" s="1"/>
  <c r="AHR29" i="5"/>
  <c r="AHT29" i="5" s="1"/>
  <c r="AIR29" i="5"/>
  <c r="AIT29" i="5" s="1"/>
  <c r="AHD16" i="5"/>
  <c r="ACQ18" i="5"/>
  <c r="AID21" i="5"/>
  <c r="ACQ24" i="5"/>
  <c r="AFE24" i="5"/>
  <c r="AFG24" i="5" s="1"/>
  <c r="AHR24" i="5"/>
  <c r="AHT24" i="5" s="1"/>
  <c r="ADR26" i="5"/>
  <c r="ADT26" i="5" s="1"/>
  <c r="AJE29" i="5"/>
  <c r="AJG29" i="5" s="1"/>
  <c r="AIE26" i="5"/>
  <c r="AIG26" i="5" s="1"/>
  <c r="AGR26" i="5"/>
  <c r="AGT26" i="5" s="1"/>
  <c r="AFD26" i="5"/>
  <c r="ADQ26" i="5"/>
  <c r="AHQ24" i="5"/>
  <c r="AGR24" i="5"/>
  <c r="AGT24" i="5" s="1"/>
  <c r="AED24" i="5"/>
  <c r="AJE23" i="5"/>
  <c r="AJG23" i="5" s="1"/>
  <c r="AHQ23" i="5"/>
  <c r="ADQ22" i="5"/>
  <c r="AFD21" i="5"/>
  <c r="AEQ19" i="5"/>
  <c r="AGR27" i="5"/>
  <c r="AGT27" i="5" s="1"/>
  <c r="AFR27" i="5"/>
  <c r="AFT27" i="5" s="1"/>
  <c r="AER27" i="5"/>
  <c r="AET27" i="5" s="1"/>
  <c r="ADR27" i="5"/>
  <c r="ADT27" i="5" s="1"/>
  <c r="ACR27" i="5"/>
  <c r="ACT27" i="5" s="1"/>
  <c r="AID26" i="5"/>
  <c r="AGQ26" i="5"/>
  <c r="ACR26" i="5"/>
  <c r="ACT26" i="5" s="1"/>
  <c r="AJE24" i="5"/>
  <c r="AJG24" i="5" s="1"/>
  <c r="AGQ24" i="5"/>
  <c r="AJD23" i="5"/>
  <c r="AFQ23" i="5"/>
  <c r="ADQ23" i="5"/>
  <c r="AIE22" i="5"/>
  <c r="AIG22" i="5" s="1"/>
  <c r="AFD22" i="5"/>
  <c r="AJE20" i="5"/>
  <c r="AJG20" i="5" s="1"/>
  <c r="AHQ17" i="5"/>
  <c r="ADD16" i="5"/>
  <c r="AIQ28" i="5"/>
  <c r="AHQ28" i="5"/>
  <c r="AGQ28" i="5"/>
  <c r="AFQ28" i="5"/>
  <c r="AEQ28" i="5"/>
  <c r="ADQ28" i="5"/>
  <c r="ACQ28" i="5"/>
  <c r="AIQ27" i="5"/>
  <c r="AHQ27" i="5"/>
  <c r="AGQ27" i="5"/>
  <c r="AFQ27" i="5"/>
  <c r="AEQ27" i="5"/>
  <c r="ADQ27" i="5"/>
  <c r="ACQ27" i="5"/>
  <c r="AFR26" i="5"/>
  <c r="AFT26" i="5" s="1"/>
  <c r="AEE26" i="5"/>
  <c r="AEG26" i="5" s="1"/>
  <c r="ACQ26" i="5"/>
  <c r="AID24" i="5"/>
  <c r="AFR24" i="5"/>
  <c r="AFT24" i="5" s="1"/>
  <c r="ADE24" i="5"/>
  <c r="ADG24" i="5" s="1"/>
  <c r="ADD22" i="5"/>
  <c r="AHD21" i="5"/>
  <c r="AGQ19" i="5"/>
  <c r="ADQ18" i="5"/>
  <c r="AIR26" i="5"/>
  <c r="AIT26" i="5" s="1"/>
  <c r="AHD26" i="5"/>
  <c r="AFQ26" i="5"/>
  <c r="AED26" i="5"/>
  <c r="AFQ24" i="5"/>
  <c r="AER24" i="5"/>
  <c r="AET24" i="5" s="1"/>
  <c r="AIQ23" i="5"/>
  <c r="AHD23" i="5"/>
  <c r="AJD22" i="5"/>
  <c r="AHQ22" i="5"/>
  <c r="AED21" i="5"/>
  <c r="AIR18" i="5"/>
  <c r="AIT18" i="5" s="1"/>
  <c r="ADD13" i="5"/>
  <c r="AED13" i="5"/>
  <c r="AFD13" i="5"/>
  <c r="AGD13" i="5"/>
  <c r="AHD13" i="5"/>
  <c r="AID13" i="5"/>
  <c r="AJD13" i="5"/>
  <c r="ADQ14" i="5"/>
  <c r="AFQ14" i="5"/>
  <c r="AHQ14" i="5"/>
  <c r="ACQ15" i="5"/>
  <c r="ADQ15" i="5"/>
  <c r="AEQ15" i="5"/>
  <c r="AFQ15" i="5"/>
  <c r="AGQ15" i="5"/>
  <c r="AHQ15" i="5"/>
  <c r="AIQ15" i="5"/>
  <c r="ADE13" i="5"/>
  <c r="ADG13" i="5" s="1"/>
  <c r="AEE13" i="5"/>
  <c r="AEG13" i="5" s="1"/>
  <c r="AFE13" i="5"/>
  <c r="AFG13" i="5" s="1"/>
  <c r="AGE13" i="5"/>
  <c r="AGG13" i="5" s="1"/>
  <c r="AHE13" i="5"/>
  <c r="AHG13" i="5" s="1"/>
  <c r="AIE13" i="5"/>
  <c r="AIG13" i="5" s="1"/>
  <c r="AJE13" i="5"/>
  <c r="AJG13" i="5" s="1"/>
  <c r="ADR14" i="5"/>
  <c r="ADT14" i="5" s="1"/>
  <c r="AFR14" i="5"/>
  <c r="AFT14" i="5" s="1"/>
  <c r="AHR14" i="5"/>
  <c r="AHT14" i="5" s="1"/>
  <c r="ACR15" i="5"/>
  <c r="ACT15" i="5" s="1"/>
  <c r="ADR15" i="5"/>
  <c r="ADT15" i="5" s="1"/>
  <c r="AER15" i="5"/>
  <c r="AET15" i="5" s="1"/>
  <c r="AFR15" i="5"/>
  <c r="AFT15" i="5" s="1"/>
  <c r="AGR15" i="5"/>
  <c r="AGT15" i="5" s="1"/>
  <c r="AHR15" i="5"/>
  <c r="AHT15" i="5" s="1"/>
  <c r="AIR15" i="5"/>
  <c r="AIT15" i="5" s="1"/>
  <c r="ACR16" i="5"/>
  <c r="ACT16" i="5" s="1"/>
  <c r="AER16" i="5"/>
  <c r="AET16" i="5" s="1"/>
  <c r="AGR16" i="5"/>
  <c r="AGT16" i="5" s="1"/>
  <c r="AIR16" i="5"/>
  <c r="AIT16" i="5" s="1"/>
  <c r="ADE17" i="5"/>
  <c r="ADG17" i="5" s="1"/>
  <c r="AEE17" i="5"/>
  <c r="AEG17" i="5" s="1"/>
  <c r="ADD14" i="5"/>
  <c r="AFD14" i="5"/>
  <c r="AHD14" i="5"/>
  <c r="AJD14" i="5"/>
  <c r="AED16" i="5"/>
  <c r="AGD16" i="5"/>
  <c r="AID16" i="5"/>
  <c r="ADE18" i="5"/>
  <c r="ADG18" i="5" s="1"/>
  <c r="AFQ18" i="5"/>
  <c r="AHE18" i="5"/>
  <c r="AHG18" i="5" s="1"/>
  <c r="ADD19" i="5"/>
  <c r="AED19" i="5"/>
  <c r="AFD19" i="5"/>
  <c r="AGD19" i="5"/>
  <c r="AHD19" i="5"/>
  <c r="AID19" i="5"/>
  <c r="AJD19" i="5"/>
  <c r="ADQ20" i="5"/>
  <c r="AFQ20" i="5"/>
  <c r="AHQ20" i="5"/>
  <c r="ADE14" i="5"/>
  <c r="ADG14" i="5" s="1"/>
  <c r="AFE14" i="5"/>
  <c r="AFG14" i="5" s="1"/>
  <c r="AHE14" i="5"/>
  <c r="AHG14" i="5" s="1"/>
  <c r="AJE14" i="5"/>
  <c r="AJG14" i="5" s="1"/>
  <c r="AEE16" i="5"/>
  <c r="AEG16" i="5" s="1"/>
  <c r="AGE16" i="5"/>
  <c r="AGG16" i="5" s="1"/>
  <c r="AIE16" i="5"/>
  <c r="AIG16" i="5" s="1"/>
  <c r="AED18" i="5"/>
  <c r="AFR18" i="5"/>
  <c r="AFT18" i="5" s="1"/>
  <c r="AID18" i="5"/>
  <c r="ADE19" i="5"/>
  <c r="ADG19" i="5" s="1"/>
  <c r="AEE19" i="5"/>
  <c r="AEG19" i="5" s="1"/>
  <c r="AFE19" i="5"/>
  <c r="AFG19" i="5" s="1"/>
  <c r="AGE19" i="5"/>
  <c r="AGG19" i="5" s="1"/>
  <c r="AHE19" i="5"/>
  <c r="AHG19" i="5" s="1"/>
  <c r="AIE19" i="5"/>
  <c r="AIG19" i="5" s="1"/>
  <c r="AJE19" i="5"/>
  <c r="AJG19" i="5" s="1"/>
  <c r="ADR20" i="5"/>
  <c r="ADT20" i="5" s="1"/>
  <c r="AFR20" i="5"/>
  <c r="AFT20" i="5" s="1"/>
  <c r="AHR20" i="5"/>
  <c r="AHT20" i="5" s="1"/>
  <c r="ACR21" i="5"/>
  <c r="ACT21" i="5" s="1"/>
  <c r="ACQ13" i="5"/>
  <c r="ADQ13" i="5"/>
  <c r="AEQ13" i="5"/>
  <c r="AFQ13" i="5"/>
  <c r="AGQ13" i="5"/>
  <c r="AHQ13" i="5"/>
  <c r="AIQ13" i="5"/>
  <c r="ACQ14" i="5"/>
  <c r="AEQ14" i="5"/>
  <c r="AGQ14" i="5"/>
  <c r="AIQ14" i="5"/>
  <c r="ADD15" i="5"/>
  <c r="AED15" i="5"/>
  <c r="AFD15" i="5"/>
  <c r="AGD15" i="5"/>
  <c r="AHD15" i="5"/>
  <c r="AID15" i="5"/>
  <c r="AJD15" i="5"/>
  <c r="ADQ16" i="5"/>
  <c r="AFQ16" i="5"/>
  <c r="AHQ16" i="5"/>
  <c r="ACQ17" i="5"/>
  <c r="ADQ17" i="5"/>
  <c r="AEQ17" i="5"/>
  <c r="ACR13" i="5"/>
  <c r="ACT13" i="5" s="1"/>
  <c r="ADR13" i="5"/>
  <c r="ADT13" i="5" s="1"/>
  <c r="AER13" i="5"/>
  <c r="AET13" i="5" s="1"/>
  <c r="AFR13" i="5"/>
  <c r="AFT13" i="5" s="1"/>
  <c r="AGR13" i="5"/>
  <c r="AGT13" i="5" s="1"/>
  <c r="AHR13" i="5"/>
  <c r="AHT13" i="5" s="1"/>
  <c r="AIR13" i="5"/>
  <c r="AIT13" i="5" s="1"/>
  <c r="ACR14" i="5"/>
  <c r="ACT14" i="5" s="1"/>
  <c r="AER14" i="5"/>
  <c r="AET14" i="5" s="1"/>
  <c r="AGR14" i="5"/>
  <c r="AGT14" i="5" s="1"/>
  <c r="AIR14" i="5"/>
  <c r="AIT14" i="5" s="1"/>
  <c r="ADE15" i="5"/>
  <c r="ADG15" i="5" s="1"/>
  <c r="AEE15" i="5"/>
  <c r="AEG15" i="5" s="1"/>
  <c r="AFE15" i="5"/>
  <c r="AFG15" i="5" s="1"/>
  <c r="AGE15" i="5"/>
  <c r="AGG15" i="5" s="1"/>
  <c r="AHE15" i="5"/>
  <c r="AHG15" i="5" s="1"/>
  <c r="AIE15" i="5"/>
  <c r="AIG15" i="5" s="1"/>
  <c r="AJE15" i="5"/>
  <c r="AJG15" i="5" s="1"/>
  <c r="ADR16" i="5"/>
  <c r="ADT16" i="5" s="1"/>
  <c r="AFR16" i="5"/>
  <c r="AFT16" i="5" s="1"/>
  <c r="AHR16" i="5"/>
  <c r="AHT16" i="5" s="1"/>
  <c r="AEE14" i="5"/>
  <c r="AEG14" i="5" s="1"/>
  <c r="AGE14" i="5"/>
  <c r="AGG14" i="5" s="1"/>
  <c r="AIE14" i="5"/>
  <c r="AIG14" i="5" s="1"/>
  <c r="ADE16" i="5"/>
  <c r="ADG16" i="5" s="1"/>
  <c r="AFE16" i="5"/>
  <c r="AFG16" i="5" s="1"/>
  <c r="AHE16" i="5"/>
  <c r="AHG16" i="5" s="1"/>
  <c r="AJE16" i="5"/>
  <c r="AJG16" i="5" s="1"/>
  <c r="ADR18" i="5"/>
  <c r="ADT18" i="5" s="1"/>
  <c r="AGD18" i="5"/>
  <c r="AHR18" i="5"/>
  <c r="AHT18" i="5" s="1"/>
  <c r="ACR19" i="5"/>
  <c r="ACT19" i="5" s="1"/>
  <c r="ADR19" i="5"/>
  <c r="ADT19" i="5" s="1"/>
  <c r="AER19" i="5"/>
  <c r="AET19" i="5" s="1"/>
  <c r="AFR19" i="5"/>
  <c r="AFT19" i="5" s="1"/>
  <c r="AGR19" i="5"/>
  <c r="AGT19" i="5" s="1"/>
  <c r="AHR19" i="5"/>
  <c r="AHT19" i="5" s="1"/>
  <c r="AIR19" i="5"/>
  <c r="AIT19" i="5" s="1"/>
  <c r="ACR20" i="5"/>
  <c r="ACT20" i="5" s="1"/>
  <c r="AER20" i="5"/>
  <c r="AET20" i="5" s="1"/>
  <c r="AGR20" i="5"/>
  <c r="AGT20" i="5" s="1"/>
  <c r="AIR20" i="5"/>
  <c r="AIT20" i="5" s="1"/>
  <c r="ADE21" i="5"/>
  <c r="ADG21" i="5" s="1"/>
  <c r="AGD14" i="5"/>
  <c r="AJD16" i="5"/>
  <c r="AFE17" i="5"/>
  <c r="AFG17" i="5" s="1"/>
  <c r="AGQ17" i="5"/>
  <c r="AJE17" i="5"/>
  <c r="AJG17" i="5" s="1"/>
  <c r="ADR17" i="5"/>
  <c r="ADT17" i="5" s="1"/>
  <c r="AGR17" i="5"/>
  <c r="AGT17" i="5" s="1"/>
  <c r="AID17" i="5"/>
  <c r="AHD18" i="5"/>
  <c r="AIE18" i="5"/>
  <c r="AIG18" i="5" s="1"/>
  <c r="AJD18" i="5"/>
  <c r="ADQ19" i="5"/>
  <c r="ACQ20" i="5"/>
  <c r="AEQ20" i="5"/>
  <c r="AGQ20" i="5"/>
  <c r="AIQ20" i="5"/>
  <c r="ADE22" i="5"/>
  <c r="ADG22" i="5" s="1"/>
  <c r="AFE22" i="5"/>
  <c r="AFG22" i="5" s="1"/>
  <c r="AHE22" i="5"/>
  <c r="AHG22" i="5" s="1"/>
  <c r="AJE22" i="5"/>
  <c r="AJG22" i="5" s="1"/>
  <c r="AEE24" i="5"/>
  <c r="AEG24" i="5" s="1"/>
  <c r="AGE24" i="5"/>
  <c r="AGG24" i="5" s="1"/>
  <c r="AIE24" i="5"/>
  <c r="AIG24" i="5" s="1"/>
  <c r="ADE26" i="5"/>
  <c r="ADG26" i="5" s="1"/>
  <c r="AFE26" i="5"/>
  <c r="AFG26" i="5" s="1"/>
  <c r="AHE26" i="5"/>
  <c r="AHG26" i="5" s="1"/>
  <c r="AJE26" i="5"/>
  <c r="AJG26" i="5" s="1"/>
  <c r="AED14" i="5"/>
  <c r="AFQ17" i="5"/>
  <c r="AIE17" i="5"/>
  <c r="AIG17" i="5" s="1"/>
  <c r="ADD18" i="5"/>
  <c r="AEE18" i="5"/>
  <c r="AEG18" i="5" s="1"/>
  <c r="AFD18" i="5"/>
  <c r="AGE18" i="5"/>
  <c r="AGG18" i="5" s="1"/>
  <c r="AJE18" i="5"/>
  <c r="AJG18" i="5" s="1"/>
  <c r="AIQ19" i="5"/>
  <c r="ADQ21" i="5"/>
  <c r="AEQ21" i="5"/>
  <c r="AFQ21" i="5"/>
  <c r="AGQ21" i="5"/>
  <c r="AHQ21" i="5"/>
  <c r="AIQ21" i="5"/>
  <c r="ACQ22" i="5"/>
  <c r="AEQ22" i="5"/>
  <c r="AGQ22" i="5"/>
  <c r="AIQ22" i="5"/>
  <c r="ADD23" i="5"/>
  <c r="AED23" i="5"/>
  <c r="AFD23" i="5"/>
  <c r="AGD23" i="5"/>
  <c r="AED17" i="5"/>
  <c r="AFR17" i="5"/>
  <c r="AFT17" i="5" s="1"/>
  <c r="AHD17" i="5"/>
  <c r="AFE18" i="5"/>
  <c r="AFG18" i="5" s="1"/>
  <c r="AFQ19" i="5"/>
  <c r="ADR21" i="5"/>
  <c r="ADT21" i="5" s="1"/>
  <c r="AER21" i="5"/>
  <c r="AET21" i="5" s="1"/>
  <c r="AFR21" i="5"/>
  <c r="AFT21" i="5" s="1"/>
  <c r="AGR21" i="5"/>
  <c r="AGT21" i="5" s="1"/>
  <c r="AHR21" i="5"/>
  <c r="AHT21" i="5" s="1"/>
  <c r="AIR21" i="5"/>
  <c r="AIT21" i="5" s="1"/>
  <c r="ACR22" i="5"/>
  <c r="ACT22" i="5" s="1"/>
  <c r="AER22" i="5"/>
  <c r="AET22" i="5" s="1"/>
  <c r="AGR22" i="5"/>
  <c r="AGT22" i="5" s="1"/>
  <c r="AIR22" i="5"/>
  <c r="AIT22" i="5" s="1"/>
  <c r="ADE23" i="5"/>
  <c r="ADG23" i="5" s="1"/>
  <c r="AEE23" i="5"/>
  <c r="AEG23" i="5" s="1"/>
  <c r="AFE23" i="5"/>
  <c r="AFG23" i="5" s="1"/>
  <c r="AGE23" i="5"/>
  <c r="AGG23" i="5" s="1"/>
  <c r="AHE23" i="5"/>
  <c r="AHG23" i="5" s="1"/>
  <c r="AIE23" i="5"/>
  <c r="AIG23" i="5" s="1"/>
  <c r="ACQ16" i="5"/>
  <c r="AEQ16" i="5"/>
  <c r="AGQ16" i="5"/>
  <c r="AHE17" i="5"/>
  <c r="AHG17" i="5" s="1"/>
  <c r="AIQ17" i="5"/>
  <c r="ACQ19" i="5"/>
  <c r="ADD20" i="5"/>
  <c r="AED20" i="5"/>
  <c r="AFD20" i="5"/>
  <c r="AGD20" i="5"/>
  <c r="AHD20" i="5"/>
  <c r="AID20" i="5"/>
  <c r="ACQ21" i="5"/>
  <c r="AED22" i="5"/>
  <c r="AGD22" i="5"/>
  <c r="AID22" i="5"/>
  <c r="ADD24" i="5"/>
  <c r="AFD24" i="5"/>
  <c r="AHD24" i="5"/>
  <c r="AJD24" i="5"/>
  <c r="AIQ16" i="5"/>
  <c r="ACR17" i="5"/>
  <c r="ACT17" i="5" s="1"/>
  <c r="AER17" i="5"/>
  <c r="AET17" i="5" s="1"/>
  <c r="AGD17" i="5"/>
  <c r="AIR17" i="5"/>
  <c r="AIT17" i="5" s="1"/>
  <c r="AGQ18" i="5"/>
  <c r="AHQ18" i="5"/>
  <c r="AIQ18" i="5"/>
  <c r="AHQ19" i="5"/>
  <c r="ADE20" i="5"/>
  <c r="ADG20" i="5" s="1"/>
  <c r="AEE20" i="5"/>
  <c r="AEG20" i="5" s="1"/>
  <c r="AFE20" i="5"/>
  <c r="AFG20" i="5" s="1"/>
  <c r="AGE20" i="5"/>
  <c r="AGG20" i="5" s="1"/>
  <c r="AHE20" i="5"/>
  <c r="AHG20" i="5" s="1"/>
  <c r="AIE20" i="5"/>
  <c r="AIG20" i="5" s="1"/>
  <c r="AJD20" i="5"/>
  <c r="AEE22" i="5"/>
  <c r="AEG22" i="5" s="1"/>
  <c r="ADD17" i="5"/>
  <c r="AFD17" i="5"/>
  <c r="AHR17" i="5"/>
  <c r="AHT17" i="5" s="1"/>
  <c r="AJD17" i="5"/>
  <c r="ACR18" i="5"/>
  <c r="ACT18" i="5" s="1"/>
  <c r="AER18" i="5"/>
  <c r="AET18" i="5" s="1"/>
  <c r="ADD21" i="5"/>
  <c r="AEE21" i="5"/>
  <c r="AEG21" i="5" s="1"/>
  <c r="AFE21" i="5"/>
  <c r="AFG21" i="5" s="1"/>
  <c r="AGE21" i="5"/>
  <c r="AGG21" i="5" s="1"/>
  <c r="AHE21" i="5"/>
  <c r="AHG21" i="5" s="1"/>
  <c r="AIE21" i="5"/>
  <c r="AIG21" i="5" s="1"/>
  <c r="AJE21" i="5"/>
  <c r="AJG21" i="5" s="1"/>
  <c r="ADR22" i="5"/>
  <c r="ADT22" i="5" s="1"/>
  <c r="AFR22" i="5"/>
  <c r="AFT22" i="5" s="1"/>
  <c r="AHR22" i="5"/>
  <c r="AHT22" i="5" s="1"/>
  <c r="ACR23" i="5"/>
  <c r="ACT23" i="5" s="1"/>
  <c r="ADR23" i="5"/>
  <c r="ADT23" i="5" s="1"/>
  <c r="AER23" i="5"/>
  <c r="AET23" i="5" s="1"/>
  <c r="AFR23" i="5"/>
  <c r="AFT23" i="5" s="1"/>
  <c r="AGR23" i="5"/>
  <c r="AGT23" i="5" s="1"/>
  <c r="AHR23" i="5"/>
  <c r="AHT23" i="5" s="1"/>
  <c r="AIR23" i="5"/>
  <c r="AIT23" i="5" s="1"/>
  <c r="AIQ26" i="5"/>
  <c r="ADD26" i="5"/>
  <c r="AHE24" i="5"/>
  <c r="AHG24" i="5" s="1"/>
  <c r="AEQ24" i="5"/>
  <c r="AGE22" i="5"/>
  <c r="AGG22" i="5" s="1"/>
  <c r="AJD21" i="5"/>
  <c r="AGR18" i="5"/>
  <c r="AGT18" i="5" s="1"/>
  <c r="AFD16" i="5"/>
  <c r="AID14" i="5"/>
  <c r="AIR24" i="5"/>
  <c r="AIT24" i="5" s="1"/>
  <c r="AGD24" i="5"/>
  <c r="ADR24" i="5"/>
  <c r="ADT24" i="5" s="1"/>
  <c r="AGQ23" i="5"/>
  <c r="AEQ23" i="5"/>
  <c r="ACQ23" i="5"/>
  <c r="AGD21" i="5"/>
  <c r="AEQ18" i="5"/>
  <c r="AGE17" i="5"/>
  <c r="AGG17" i="5" s="1"/>
  <c r="AJD28" i="5"/>
  <c r="AID28" i="5"/>
  <c r="AHD28" i="5"/>
  <c r="AGD28" i="5"/>
  <c r="AFD28" i="5"/>
  <c r="AED28" i="5"/>
  <c r="ADD28" i="5"/>
  <c r="AJD27" i="5"/>
  <c r="AID27" i="5"/>
  <c r="AHD27" i="5"/>
  <c r="AGD27" i="5"/>
  <c r="AFD27" i="5"/>
  <c r="AED27" i="5"/>
  <c r="ADD27" i="5"/>
  <c r="AJD26" i="5"/>
  <c r="AHQ26" i="5"/>
  <c r="AGD26" i="5"/>
  <c r="AEQ26" i="5"/>
  <c r="AIQ24" i="5"/>
  <c r="ADQ24" i="5"/>
  <c r="ACR24" i="5"/>
  <c r="ACT24" i="5" s="1"/>
  <c r="AID23" i="5"/>
  <c r="AHD22" i="5"/>
  <c r="AFQ22" i="5"/>
  <c r="ABQ16" i="5"/>
  <c r="AAE29" i="5"/>
  <c r="AAG29" i="5" s="1"/>
  <c r="YR16" i="5"/>
  <c r="YT16" i="5" s="1"/>
  <c r="XQ21" i="5"/>
  <c r="YE29" i="5"/>
  <c r="YG29" i="5" s="1"/>
  <c r="XE29" i="5"/>
  <c r="XG29" i="5" s="1"/>
  <c r="WE29" i="5"/>
  <c r="WG29" i="5" s="1"/>
  <c r="VE29" i="5"/>
  <c r="VG29" i="5" s="1"/>
  <c r="ACE28" i="5"/>
  <c r="ACG28" i="5" s="1"/>
  <c r="ABE28" i="5"/>
  <c r="ABG28" i="5" s="1"/>
  <c r="AAE28" i="5"/>
  <c r="AAG28" i="5" s="1"/>
  <c r="ZE28" i="5"/>
  <c r="ZG28" i="5" s="1"/>
  <c r="YE28" i="5"/>
  <c r="YG28" i="5" s="1"/>
  <c r="XE28" i="5"/>
  <c r="XG28" i="5" s="1"/>
  <c r="WE28" i="5"/>
  <c r="WG28" i="5" s="1"/>
  <c r="VE28" i="5"/>
  <c r="VG28" i="5" s="1"/>
  <c r="ACE27" i="5"/>
  <c r="ACG27" i="5" s="1"/>
  <c r="ABE27" i="5"/>
  <c r="ABG27" i="5" s="1"/>
  <c r="AAE27" i="5"/>
  <c r="AAG27" i="5" s="1"/>
  <c r="ZE27" i="5"/>
  <c r="ZG27" i="5" s="1"/>
  <c r="YE27" i="5"/>
  <c r="YG27" i="5" s="1"/>
  <c r="XE27" i="5"/>
  <c r="XG27" i="5" s="1"/>
  <c r="WE27" i="5"/>
  <c r="WG27" i="5" s="1"/>
  <c r="VE27" i="5"/>
  <c r="VG27" i="5" s="1"/>
  <c r="ABQ26" i="5"/>
  <c r="YE26" i="5"/>
  <c r="YG26" i="5" s="1"/>
  <c r="AAD24" i="5"/>
  <c r="XQ24" i="5"/>
  <c r="ACE22" i="5"/>
  <c r="ACG22" i="5" s="1"/>
  <c r="VE22" i="5"/>
  <c r="VG22" i="5" s="1"/>
  <c r="ABQ19" i="5"/>
  <c r="ZD17" i="5"/>
  <c r="WQ26" i="5"/>
  <c r="ABE14" i="5"/>
  <c r="ABG14" i="5" s="1"/>
  <c r="ABE29" i="5"/>
  <c r="ABG29" i="5" s="1"/>
  <c r="UQ13" i="5"/>
  <c r="VQ13" i="5"/>
  <c r="WQ13" i="5"/>
  <c r="XQ13" i="5"/>
  <c r="YQ13" i="5"/>
  <c r="ZQ13" i="5"/>
  <c r="AAQ13" i="5"/>
  <c r="ABQ13" i="5"/>
  <c r="UQ14" i="5"/>
  <c r="WQ14" i="5"/>
  <c r="YQ14" i="5"/>
  <c r="AAQ14" i="5"/>
  <c r="UQ15" i="5"/>
  <c r="VQ15" i="5"/>
  <c r="WQ15" i="5"/>
  <c r="XQ15" i="5"/>
  <c r="YQ15" i="5"/>
  <c r="ZQ15" i="5"/>
  <c r="AAQ15" i="5"/>
  <c r="ABQ15" i="5"/>
  <c r="UR13" i="5"/>
  <c r="UT13" i="5" s="1"/>
  <c r="VR13" i="5"/>
  <c r="VT13" i="5" s="1"/>
  <c r="WR13" i="5"/>
  <c r="WT13" i="5" s="1"/>
  <c r="XR13" i="5"/>
  <c r="XT13" i="5" s="1"/>
  <c r="YR13" i="5"/>
  <c r="YT13" i="5" s="1"/>
  <c r="ZR13" i="5"/>
  <c r="ZT13" i="5" s="1"/>
  <c r="AAR13" i="5"/>
  <c r="AAT13" i="5" s="1"/>
  <c r="ABR13" i="5"/>
  <c r="ABT13" i="5" s="1"/>
  <c r="UR14" i="5"/>
  <c r="UT14" i="5" s="1"/>
  <c r="WR14" i="5"/>
  <c r="WT14" i="5" s="1"/>
  <c r="YR14" i="5"/>
  <c r="YT14" i="5" s="1"/>
  <c r="AAR14" i="5"/>
  <c r="AAT14" i="5" s="1"/>
  <c r="UR15" i="5"/>
  <c r="UT15" i="5" s="1"/>
  <c r="VR15" i="5"/>
  <c r="VT15" i="5" s="1"/>
  <c r="WR15" i="5"/>
  <c r="WT15" i="5" s="1"/>
  <c r="XR15" i="5"/>
  <c r="XT15" i="5" s="1"/>
  <c r="YR15" i="5"/>
  <c r="YT15" i="5" s="1"/>
  <c r="ZR15" i="5"/>
  <c r="ZT15" i="5" s="1"/>
  <c r="AAR15" i="5"/>
  <c r="AAT15" i="5" s="1"/>
  <c r="WD14" i="5"/>
  <c r="YD14" i="5"/>
  <c r="AAD14" i="5"/>
  <c r="ACD14" i="5"/>
  <c r="WD16" i="5"/>
  <c r="YD16" i="5"/>
  <c r="AAD16" i="5"/>
  <c r="ACD16" i="5"/>
  <c r="VQ18" i="5"/>
  <c r="XE18" i="5"/>
  <c r="XG18" i="5" s="1"/>
  <c r="ZQ18" i="5"/>
  <c r="ABE18" i="5"/>
  <c r="ABG18" i="5" s="1"/>
  <c r="WD20" i="5"/>
  <c r="YD20" i="5"/>
  <c r="AAD20" i="5"/>
  <c r="ACD20" i="5"/>
  <c r="WD22" i="5"/>
  <c r="WE14" i="5"/>
  <c r="WG14" i="5" s="1"/>
  <c r="YE14" i="5"/>
  <c r="YG14" i="5" s="1"/>
  <c r="AAE14" i="5"/>
  <c r="AAG14" i="5" s="1"/>
  <c r="ACE14" i="5"/>
  <c r="ACG14" i="5" s="1"/>
  <c r="WE16" i="5"/>
  <c r="WG16" i="5" s="1"/>
  <c r="YE16" i="5"/>
  <c r="YG16" i="5" s="1"/>
  <c r="AAE16" i="5"/>
  <c r="AAG16" i="5" s="1"/>
  <c r="ACE16" i="5"/>
  <c r="ACG16" i="5" s="1"/>
  <c r="VR18" i="5"/>
  <c r="VT18" i="5" s="1"/>
  <c r="YD18" i="5"/>
  <c r="ZR18" i="5"/>
  <c r="ZT18" i="5" s="1"/>
  <c r="ACD18" i="5"/>
  <c r="WE20" i="5"/>
  <c r="WG20" i="5" s="1"/>
  <c r="YE20" i="5"/>
  <c r="YG20" i="5" s="1"/>
  <c r="AAE20" i="5"/>
  <c r="AAG20" i="5" s="1"/>
  <c r="ACE20" i="5"/>
  <c r="ACG20" i="5" s="1"/>
  <c r="WE22" i="5"/>
  <c r="WG22" i="5" s="1"/>
  <c r="VD13" i="5"/>
  <c r="WD13" i="5"/>
  <c r="XD13" i="5"/>
  <c r="YD13" i="5"/>
  <c r="ZD13" i="5"/>
  <c r="AAD13" i="5"/>
  <c r="ABD13" i="5"/>
  <c r="ACD13" i="5"/>
  <c r="VQ14" i="5"/>
  <c r="XQ14" i="5"/>
  <c r="ZQ14" i="5"/>
  <c r="ABQ14" i="5"/>
  <c r="VD15" i="5"/>
  <c r="WD15" i="5"/>
  <c r="XD15" i="5"/>
  <c r="YD15" i="5"/>
  <c r="ZD15" i="5"/>
  <c r="AAD15" i="5"/>
  <c r="VE13" i="5"/>
  <c r="VG13" i="5" s="1"/>
  <c r="WE13" i="5"/>
  <c r="WG13" i="5" s="1"/>
  <c r="XE13" i="5"/>
  <c r="XG13" i="5" s="1"/>
  <c r="YE13" i="5"/>
  <c r="YG13" i="5" s="1"/>
  <c r="ZE13" i="5"/>
  <c r="ZG13" i="5" s="1"/>
  <c r="AAE13" i="5"/>
  <c r="AAG13" i="5" s="1"/>
  <c r="ABE13" i="5"/>
  <c r="ABG13" i="5" s="1"/>
  <c r="ACE13" i="5"/>
  <c r="ACG13" i="5" s="1"/>
  <c r="VR14" i="5"/>
  <c r="VT14" i="5" s="1"/>
  <c r="XR14" i="5"/>
  <c r="XT14" i="5" s="1"/>
  <c r="ZR14" i="5"/>
  <c r="ZT14" i="5" s="1"/>
  <c r="ABR14" i="5"/>
  <c r="ABT14" i="5" s="1"/>
  <c r="VE15" i="5"/>
  <c r="VG15" i="5" s="1"/>
  <c r="WE15" i="5"/>
  <c r="WG15" i="5" s="1"/>
  <c r="XE15" i="5"/>
  <c r="XG15" i="5" s="1"/>
  <c r="YE15" i="5"/>
  <c r="YG15" i="5" s="1"/>
  <c r="VD14" i="5"/>
  <c r="XD14" i="5"/>
  <c r="ZD14" i="5"/>
  <c r="ABD14" i="5"/>
  <c r="VD16" i="5"/>
  <c r="XD16" i="5"/>
  <c r="ZD16" i="5"/>
  <c r="ABD16" i="5"/>
  <c r="VE18" i="5"/>
  <c r="VG18" i="5" s="1"/>
  <c r="XQ18" i="5"/>
  <c r="ZE18" i="5"/>
  <c r="ZG18" i="5" s="1"/>
  <c r="ABQ18" i="5"/>
  <c r="VD20" i="5"/>
  <c r="XD20" i="5"/>
  <c r="ZD20" i="5"/>
  <c r="ABD20" i="5"/>
  <c r="VD22" i="5"/>
  <c r="XE14" i="5"/>
  <c r="XG14" i="5" s="1"/>
  <c r="ACE15" i="5"/>
  <c r="ACG15" i="5" s="1"/>
  <c r="VE16" i="5"/>
  <c r="VG16" i="5" s="1"/>
  <c r="UR17" i="5"/>
  <c r="UT17" i="5" s="1"/>
  <c r="XD17" i="5"/>
  <c r="YE17" i="5"/>
  <c r="YG17" i="5" s="1"/>
  <c r="ABQ17" i="5"/>
  <c r="UR18" i="5"/>
  <c r="UT18" i="5" s="1"/>
  <c r="VD19" i="5"/>
  <c r="WE19" i="5"/>
  <c r="WG19" i="5" s="1"/>
  <c r="ZQ19" i="5"/>
  <c r="AAR19" i="5"/>
  <c r="AAT19" i="5" s="1"/>
  <c r="YR20" i="5"/>
  <c r="YT20" i="5" s="1"/>
  <c r="ZR20" i="5"/>
  <c r="ZT20" i="5" s="1"/>
  <c r="AAQ20" i="5"/>
  <c r="ABQ20" i="5"/>
  <c r="VQ21" i="5"/>
  <c r="WR21" i="5"/>
  <c r="WT21" i="5" s="1"/>
  <c r="ZD21" i="5"/>
  <c r="AAE21" i="5"/>
  <c r="AAG21" i="5" s="1"/>
  <c r="XR22" i="5"/>
  <c r="XT22" i="5" s="1"/>
  <c r="ZR22" i="5"/>
  <c r="ZT22" i="5" s="1"/>
  <c r="ABR22" i="5"/>
  <c r="ABT22" i="5" s="1"/>
  <c r="VE23" i="5"/>
  <c r="VG23" i="5" s="1"/>
  <c r="WE23" i="5"/>
  <c r="WG23" i="5" s="1"/>
  <c r="XE23" i="5"/>
  <c r="XG23" i="5" s="1"/>
  <c r="YE23" i="5"/>
  <c r="YG23" i="5" s="1"/>
  <c r="ZE23" i="5"/>
  <c r="ZG23" i="5" s="1"/>
  <c r="AAE23" i="5"/>
  <c r="AAG23" i="5" s="1"/>
  <c r="ABE23" i="5"/>
  <c r="ABG23" i="5" s="1"/>
  <c r="ACE23" i="5"/>
  <c r="ACG23" i="5" s="1"/>
  <c r="VR24" i="5"/>
  <c r="VT24" i="5" s="1"/>
  <c r="VE14" i="5"/>
  <c r="VG14" i="5" s="1"/>
  <c r="ZE15" i="5"/>
  <c r="ZG15" i="5" s="1"/>
  <c r="ABD15" i="5"/>
  <c r="XE16" i="5"/>
  <c r="XG16" i="5" s="1"/>
  <c r="WD17" i="5"/>
  <c r="XE17" i="5"/>
  <c r="XG17" i="5" s="1"/>
  <c r="AAQ17" i="5"/>
  <c r="ABR17" i="5"/>
  <c r="ABT17" i="5" s="1"/>
  <c r="AAD18" i="5"/>
  <c r="VE19" i="5"/>
  <c r="VG19" i="5" s="1"/>
  <c r="YQ19" i="5"/>
  <c r="ZR19" i="5"/>
  <c r="ZT19" i="5" s="1"/>
  <c r="ACD19" i="5"/>
  <c r="AAR20" i="5"/>
  <c r="AAT20" i="5" s="1"/>
  <c r="ABR20" i="5"/>
  <c r="ABT20" i="5" s="1"/>
  <c r="UQ21" i="5"/>
  <c r="VR21" i="5"/>
  <c r="VT21" i="5" s="1"/>
  <c r="YD21" i="5"/>
  <c r="ZE21" i="5"/>
  <c r="ZG21" i="5" s="1"/>
  <c r="UQ22" i="5"/>
  <c r="VQ22" i="5"/>
  <c r="XD22" i="5"/>
  <c r="ZD22" i="5"/>
  <c r="ABD22" i="5"/>
  <c r="VD24" i="5"/>
  <c r="XD24" i="5"/>
  <c r="ZD24" i="5"/>
  <c r="ABD24" i="5"/>
  <c r="VD26" i="5"/>
  <c r="XD26" i="5"/>
  <c r="ZD26" i="5"/>
  <c r="ABD26" i="5"/>
  <c r="ABE15" i="5"/>
  <c r="ABG15" i="5" s="1"/>
  <c r="ZE16" i="5"/>
  <c r="ZG16" i="5" s="1"/>
  <c r="VD17" i="5"/>
  <c r="WE17" i="5"/>
  <c r="WG17" i="5" s="1"/>
  <c r="ZQ17" i="5"/>
  <c r="AAR17" i="5"/>
  <c r="AAT17" i="5" s="1"/>
  <c r="WD18" i="5"/>
  <c r="ZD18" i="5"/>
  <c r="AAE18" i="5"/>
  <c r="AAG18" i="5" s="1"/>
  <c r="ABD18" i="5"/>
  <c r="ACE18" i="5"/>
  <c r="ACG18" i="5" s="1"/>
  <c r="XQ19" i="5"/>
  <c r="YR19" i="5"/>
  <c r="YT19" i="5" s="1"/>
  <c r="ABD19" i="5"/>
  <c r="ACE19" i="5"/>
  <c r="ACG19" i="5" s="1"/>
  <c r="VE20" i="5"/>
  <c r="VG20" i="5" s="1"/>
  <c r="UR21" i="5"/>
  <c r="UT21" i="5" s="1"/>
  <c r="XD21" i="5"/>
  <c r="YE21" i="5"/>
  <c r="YG21" i="5" s="1"/>
  <c r="ABQ21" i="5"/>
  <c r="UR22" i="5"/>
  <c r="UT22" i="5" s="1"/>
  <c r="VR22" i="5"/>
  <c r="VT22" i="5" s="1"/>
  <c r="XE22" i="5"/>
  <c r="XG22" i="5" s="1"/>
  <c r="ZE22" i="5"/>
  <c r="ZG22" i="5" s="1"/>
  <c r="ABE22" i="5"/>
  <c r="ABG22" i="5" s="1"/>
  <c r="VE24" i="5"/>
  <c r="VG24" i="5" s="1"/>
  <c r="XE24" i="5"/>
  <c r="XG24" i="5" s="1"/>
  <c r="ZE24" i="5"/>
  <c r="ZG24" i="5" s="1"/>
  <c r="ABE24" i="5"/>
  <c r="ABG24" i="5" s="1"/>
  <c r="VE26" i="5"/>
  <c r="VG26" i="5" s="1"/>
  <c r="XE26" i="5"/>
  <c r="XG26" i="5" s="1"/>
  <c r="ZE26" i="5"/>
  <c r="ZG26" i="5" s="1"/>
  <c r="ABE26" i="5"/>
  <c r="ABG26" i="5" s="1"/>
  <c r="UQ16" i="5"/>
  <c r="VQ16" i="5"/>
  <c r="ABE16" i="5"/>
  <c r="ABG16" i="5" s="1"/>
  <c r="VE17" i="5"/>
  <c r="VG17" i="5" s="1"/>
  <c r="YQ17" i="5"/>
  <c r="ZR17" i="5"/>
  <c r="ZT17" i="5" s="1"/>
  <c r="ACD17" i="5"/>
  <c r="VD18" i="5"/>
  <c r="WE18" i="5"/>
  <c r="WG18" i="5" s="1"/>
  <c r="XD18" i="5"/>
  <c r="YE18" i="5"/>
  <c r="YG18" i="5" s="1"/>
  <c r="WQ19" i="5"/>
  <c r="XR19" i="5"/>
  <c r="XT19" i="5" s="1"/>
  <c r="AAD19" i="5"/>
  <c r="ABE19" i="5"/>
  <c r="ABG19" i="5" s="1"/>
  <c r="XE20" i="5"/>
  <c r="XG20" i="5" s="1"/>
  <c r="WD21" i="5"/>
  <c r="XE21" i="5"/>
  <c r="XG21" i="5" s="1"/>
  <c r="AAQ21" i="5"/>
  <c r="ABR21" i="5"/>
  <c r="ABT21" i="5" s="1"/>
  <c r="WQ22" i="5"/>
  <c r="YQ22" i="5"/>
  <c r="AAQ22" i="5"/>
  <c r="UQ23" i="5"/>
  <c r="VQ23" i="5"/>
  <c r="WQ23" i="5"/>
  <c r="XQ23" i="5"/>
  <c r="YQ23" i="5"/>
  <c r="ZQ23" i="5"/>
  <c r="AAQ23" i="5"/>
  <c r="ABQ23" i="5"/>
  <c r="UQ24" i="5"/>
  <c r="WQ24" i="5"/>
  <c r="YQ24" i="5"/>
  <c r="AAQ24" i="5"/>
  <c r="UQ26" i="5"/>
  <c r="UR16" i="5"/>
  <c r="UT16" i="5" s="1"/>
  <c r="VR16" i="5"/>
  <c r="VT16" i="5" s="1"/>
  <c r="WQ16" i="5"/>
  <c r="XQ16" i="5"/>
  <c r="XQ17" i="5"/>
  <c r="YR17" i="5"/>
  <c r="YT17" i="5" s="1"/>
  <c r="ABD17" i="5"/>
  <c r="ACE17" i="5"/>
  <c r="ACG17" i="5" s="1"/>
  <c r="VQ19" i="5"/>
  <c r="WR19" i="5"/>
  <c r="WT19" i="5" s="1"/>
  <c r="ZD19" i="5"/>
  <c r="AAE19" i="5"/>
  <c r="AAG19" i="5" s="1"/>
  <c r="ZE20" i="5"/>
  <c r="ZG20" i="5" s="1"/>
  <c r="VD21" i="5"/>
  <c r="WE21" i="5"/>
  <c r="WG21" i="5" s="1"/>
  <c r="ZQ21" i="5"/>
  <c r="AAR21" i="5"/>
  <c r="AAT21" i="5" s="1"/>
  <c r="WR22" i="5"/>
  <c r="WT22" i="5" s="1"/>
  <c r="YR22" i="5"/>
  <c r="YT22" i="5" s="1"/>
  <c r="AAR22" i="5"/>
  <c r="AAT22" i="5" s="1"/>
  <c r="UR23" i="5"/>
  <c r="UT23" i="5" s="1"/>
  <c r="VR23" i="5"/>
  <c r="VT23" i="5" s="1"/>
  <c r="WR23" i="5"/>
  <c r="WT23" i="5" s="1"/>
  <c r="XR23" i="5"/>
  <c r="XT23" i="5" s="1"/>
  <c r="YR23" i="5"/>
  <c r="YT23" i="5" s="1"/>
  <c r="ZR23" i="5"/>
  <c r="ZT23" i="5" s="1"/>
  <c r="AAR23" i="5"/>
  <c r="AAT23" i="5" s="1"/>
  <c r="ABR23" i="5"/>
  <c r="ABT23" i="5" s="1"/>
  <c r="UR24" i="5"/>
  <c r="UT24" i="5" s="1"/>
  <c r="WR24" i="5"/>
  <c r="WT24" i="5" s="1"/>
  <c r="YR24" i="5"/>
  <c r="YT24" i="5" s="1"/>
  <c r="AAR24" i="5"/>
  <c r="AAT24" i="5" s="1"/>
  <c r="UR26" i="5"/>
  <c r="UT26" i="5" s="1"/>
  <c r="WR26" i="5"/>
  <c r="WT26" i="5" s="1"/>
  <c r="AAE15" i="5"/>
  <c r="AAG15" i="5" s="1"/>
  <c r="ABR15" i="5"/>
  <c r="ABT15" i="5" s="1"/>
  <c r="WR16" i="5"/>
  <c r="WT16" i="5" s="1"/>
  <c r="XR16" i="5"/>
  <c r="XT16" i="5" s="1"/>
  <c r="YQ16" i="5"/>
  <c r="ZQ16" i="5"/>
  <c r="WQ17" i="5"/>
  <c r="XR17" i="5"/>
  <c r="XT17" i="5" s="1"/>
  <c r="AAD17" i="5"/>
  <c r="ABE17" i="5"/>
  <c r="ABG17" i="5" s="1"/>
  <c r="AAQ18" i="5"/>
  <c r="UQ19" i="5"/>
  <c r="VR19" i="5"/>
  <c r="VT19" i="5" s="1"/>
  <c r="YD19" i="5"/>
  <c r="ZE19" i="5"/>
  <c r="ZG19" i="5" s="1"/>
  <c r="UQ20" i="5"/>
  <c r="VQ20" i="5"/>
  <c r="ABE20" i="5"/>
  <c r="ABG20" i="5" s="1"/>
  <c r="VE21" i="5"/>
  <c r="VG21" i="5" s="1"/>
  <c r="YQ21" i="5"/>
  <c r="ZR21" i="5"/>
  <c r="ZT21" i="5" s="1"/>
  <c r="ACD21" i="5"/>
  <c r="YD22" i="5"/>
  <c r="AAD22" i="5"/>
  <c r="ACD22" i="5"/>
  <c r="WD24" i="5"/>
  <c r="YD24" i="5"/>
  <c r="ZE14" i="5"/>
  <c r="ZG14" i="5" s="1"/>
  <c r="ACD15" i="5"/>
  <c r="AAR16" i="5"/>
  <c r="AAT16" i="5" s="1"/>
  <c r="ABR16" i="5"/>
  <c r="ABT16" i="5" s="1"/>
  <c r="UQ17" i="5"/>
  <c r="VR17" i="5"/>
  <c r="VT17" i="5" s="1"/>
  <c r="YD17" i="5"/>
  <c r="ZE17" i="5"/>
  <c r="ZG17" i="5" s="1"/>
  <c r="UQ18" i="5"/>
  <c r="WR18" i="5"/>
  <c r="WT18" i="5" s="1"/>
  <c r="XR18" i="5"/>
  <c r="XT18" i="5" s="1"/>
  <c r="YR18" i="5"/>
  <c r="YT18" i="5" s="1"/>
  <c r="WD19" i="5"/>
  <c r="XE19" i="5"/>
  <c r="XG19" i="5" s="1"/>
  <c r="AAQ19" i="5"/>
  <c r="ABR19" i="5"/>
  <c r="ABT19" i="5" s="1"/>
  <c r="WR20" i="5"/>
  <c r="WT20" i="5" s="1"/>
  <c r="XR20" i="5"/>
  <c r="XT20" i="5" s="1"/>
  <c r="YQ20" i="5"/>
  <c r="ZQ20" i="5"/>
  <c r="WQ21" i="5"/>
  <c r="XR21" i="5"/>
  <c r="XT21" i="5" s="1"/>
  <c r="AAD21" i="5"/>
  <c r="ABE21" i="5"/>
  <c r="ABG21" i="5" s="1"/>
  <c r="XQ22" i="5"/>
  <c r="ZQ22" i="5"/>
  <c r="ABQ22" i="5"/>
  <c r="VD23" i="5"/>
  <c r="WD23" i="5"/>
  <c r="XD23" i="5"/>
  <c r="YD23" i="5"/>
  <c r="ZD23" i="5"/>
  <c r="AAD23" i="5"/>
  <c r="ABD23" i="5"/>
  <c r="ACD23" i="5"/>
  <c r="VQ24" i="5"/>
  <c r="ACD29" i="5"/>
  <c r="ABD29" i="5"/>
  <c r="AAD29" i="5"/>
  <c r="ZD29" i="5"/>
  <c r="YD29" i="5"/>
  <c r="XD29" i="5"/>
  <c r="WD29" i="5"/>
  <c r="VD29" i="5"/>
  <c r="ACD28" i="5"/>
  <c r="ABD28" i="5"/>
  <c r="AAD28" i="5"/>
  <c r="ZD28" i="5"/>
  <c r="YD28" i="5"/>
  <c r="XD28" i="5"/>
  <c r="WD28" i="5"/>
  <c r="VD28" i="5"/>
  <c r="ACD27" i="5"/>
  <c r="ABD27" i="5"/>
  <c r="AAD27" i="5"/>
  <c r="ZD27" i="5"/>
  <c r="YD27" i="5"/>
  <c r="XD27" i="5"/>
  <c r="WD27" i="5"/>
  <c r="VD27" i="5"/>
  <c r="AAR26" i="5"/>
  <c r="AAT26" i="5" s="1"/>
  <c r="YD26" i="5"/>
  <c r="ACE24" i="5"/>
  <c r="ACG24" i="5" s="1"/>
  <c r="WE24" i="5"/>
  <c r="WG24" i="5" s="1"/>
  <c r="YE19" i="5"/>
  <c r="YG19" i="5" s="1"/>
  <c r="VQ17" i="5"/>
  <c r="VQ26" i="5"/>
  <c r="ABR18" i="5"/>
  <c r="ABT18" i="5" s="1"/>
  <c r="ZE29" i="5"/>
  <c r="ZG29" i="5" s="1"/>
  <c r="ACE26" i="5"/>
  <c r="ACG26" i="5" s="1"/>
  <c r="AAQ26" i="5"/>
  <c r="ZR26" i="5"/>
  <c r="ZT26" i="5" s="1"/>
  <c r="WE26" i="5"/>
  <c r="WG26" i="5" s="1"/>
  <c r="ACD24" i="5"/>
  <c r="ZR24" i="5"/>
  <c r="ZT24" i="5" s="1"/>
  <c r="VR20" i="5"/>
  <c r="VT20" i="5" s="1"/>
  <c r="UR19" i="5"/>
  <c r="UT19" i="5" s="1"/>
  <c r="AAQ16" i="5"/>
  <c r="AAE22" i="5"/>
  <c r="AAG22" i="5" s="1"/>
  <c r="ACE29" i="5"/>
  <c r="ACG29" i="5" s="1"/>
  <c r="ACD26" i="5"/>
  <c r="ZQ26" i="5"/>
  <c r="WD26" i="5"/>
  <c r="ZQ24" i="5"/>
  <c r="ACE21" i="5"/>
  <c r="ACG21" i="5" s="1"/>
  <c r="XR24" i="5"/>
  <c r="XT24" i="5" s="1"/>
  <c r="WQ20" i="5"/>
  <c r="ABR29" i="5"/>
  <c r="ABT29" i="5" s="1"/>
  <c r="AAR29" i="5"/>
  <c r="AAT29" i="5" s="1"/>
  <c r="ZR29" i="5"/>
  <c r="ZT29" i="5" s="1"/>
  <c r="YR29" i="5"/>
  <c r="YT29" i="5" s="1"/>
  <c r="XR29" i="5"/>
  <c r="XT29" i="5" s="1"/>
  <c r="WR29" i="5"/>
  <c r="WT29" i="5" s="1"/>
  <c r="VR29" i="5"/>
  <c r="VT29" i="5" s="1"/>
  <c r="UR29" i="5"/>
  <c r="UT29" i="5" s="1"/>
  <c r="ABR28" i="5"/>
  <c r="ABT28" i="5" s="1"/>
  <c r="AAR28" i="5"/>
  <c r="AAT28" i="5" s="1"/>
  <c r="ZR28" i="5"/>
  <c r="ZT28" i="5" s="1"/>
  <c r="YR28" i="5"/>
  <c r="YT28" i="5" s="1"/>
  <c r="XR28" i="5"/>
  <c r="XT28" i="5" s="1"/>
  <c r="WR28" i="5"/>
  <c r="WT28" i="5" s="1"/>
  <c r="VR28" i="5"/>
  <c r="VT28" i="5" s="1"/>
  <c r="UR28" i="5"/>
  <c r="UT28" i="5" s="1"/>
  <c r="ABR27" i="5"/>
  <c r="ABT27" i="5" s="1"/>
  <c r="AAR27" i="5"/>
  <c r="AAT27" i="5" s="1"/>
  <c r="ZR27" i="5"/>
  <c r="ZT27" i="5" s="1"/>
  <c r="YR27" i="5"/>
  <c r="YT27" i="5" s="1"/>
  <c r="XR27" i="5"/>
  <c r="XT27" i="5" s="1"/>
  <c r="WR27" i="5"/>
  <c r="WT27" i="5" s="1"/>
  <c r="VR27" i="5"/>
  <c r="VT27" i="5" s="1"/>
  <c r="UR27" i="5"/>
  <c r="UT27" i="5" s="1"/>
  <c r="YR26" i="5"/>
  <c r="YT26" i="5" s="1"/>
  <c r="ABR24" i="5"/>
  <c r="ABT24" i="5" s="1"/>
  <c r="YR21" i="5"/>
  <c r="YT21" i="5" s="1"/>
  <c r="XQ20" i="5"/>
  <c r="XD19" i="5"/>
  <c r="AAR18" i="5"/>
  <c r="AAT18" i="5" s="1"/>
  <c r="ABR26" i="5"/>
  <c r="ABT26" i="5" s="1"/>
  <c r="ABQ29" i="5"/>
  <c r="AAQ29" i="5"/>
  <c r="ZQ29" i="5"/>
  <c r="YQ29" i="5"/>
  <c r="XQ29" i="5"/>
  <c r="WQ29" i="5"/>
  <c r="VQ29" i="5"/>
  <c r="UQ29" i="5"/>
  <c r="ABQ28" i="5"/>
  <c r="AAQ28" i="5"/>
  <c r="ZQ28" i="5"/>
  <c r="YQ28" i="5"/>
  <c r="XQ28" i="5"/>
  <c r="WQ28" i="5"/>
  <c r="VQ28" i="5"/>
  <c r="UQ28" i="5"/>
  <c r="ABQ27" i="5"/>
  <c r="AAQ27" i="5"/>
  <c r="ZQ27" i="5"/>
  <c r="YQ27" i="5"/>
  <c r="XQ27" i="5"/>
  <c r="WQ27" i="5"/>
  <c r="VQ27" i="5"/>
  <c r="UQ27" i="5"/>
  <c r="AAE26" i="5"/>
  <c r="AAG26" i="5" s="1"/>
  <c r="YQ26" i="5"/>
  <c r="XR26" i="5"/>
  <c r="XT26" i="5" s="1"/>
  <c r="ABQ24" i="5"/>
  <c r="YE24" i="5"/>
  <c r="YG24" i="5" s="1"/>
  <c r="UR20" i="5"/>
  <c r="UT20" i="5" s="1"/>
  <c r="YQ18" i="5"/>
  <c r="AAE17" i="5"/>
  <c r="AAG17" i="5" s="1"/>
  <c r="ZR16" i="5"/>
  <c r="ZT16" i="5" s="1"/>
  <c r="AAE24" i="5"/>
  <c r="AAG24" i="5" s="1"/>
  <c r="AAD26" i="5"/>
  <c r="XQ26" i="5"/>
  <c r="VR26" i="5"/>
  <c r="VT26" i="5" s="1"/>
  <c r="YE22" i="5"/>
  <c r="YG22" i="5" s="1"/>
  <c r="ABD21" i="5"/>
  <c r="WQ18" i="5"/>
  <c r="WR17" i="5"/>
  <c r="WT17" i="5" s="1"/>
  <c r="AHE17" i="3"/>
  <c r="AHG17" i="3" s="1"/>
  <c r="AFD29" i="3"/>
  <c r="ADD29" i="3"/>
  <c r="AJD28" i="3"/>
  <c r="AGD28" i="3"/>
  <c r="AED28" i="3"/>
  <c r="AJD27" i="3"/>
  <c r="AHD27" i="3"/>
  <c r="ACE27" i="3"/>
  <c r="ACG27" i="3" s="1"/>
  <c r="AHR24" i="3"/>
  <c r="AHT24" i="3" s="1"/>
  <c r="AFR23" i="3"/>
  <c r="AFT23" i="3" s="1"/>
  <c r="ACQ23" i="3"/>
  <c r="ADR22" i="3"/>
  <c r="ADT22" i="3" s="1"/>
  <c r="AER20" i="3"/>
  <c r="AET20" i="3" s="1"/>
  <c r="AER27" i="3"/>
  <c r="AET27" i="3" s="1"/>
  <c r="AHQ26" i="3"/>
  <c r="ADQ26" i="3"/>
  <c r="AHQ24" i="3"/>
  <c r="ADQ24" i="3"/>
  <c r="AIR23" i="3"/>
  <c r="AIT23" i="3" s="1"/>
  <c r="AFQ23" i="3"/>
  <c r="AHQ22" i="3"/>
  <c r="ADQ22" i="3"/>
  <c r="ABR22" i="3"/>
  <c r="ABT22" i="3" s="1"/>
  <c r="AHE21" i="3"/>
  <c r="AHQ19" i="3"/>
  <c r="AID18" i="3"/>
  <c r="AEQ17" i="3"/>
  <c r="AID29" i="3"/>
  <c r="AED29" i="3"/>
  <c r="ACD29" i="3"/>
  <c r="AID28" i="3"/>
  <c r="AHD28" i="3"/>
  <c r="AFD28" i="3"/>
  <c r="ADD28" i="3"/>
  <c r="ACD28" i="3"/>
  <c r="AID27" i="3"/>
  <c r="ADQ27" i="3"/>
  <c r="AHR26" i="3"/>
  <c r="AHT26" i="3" s="1"/>
  <c r="ADR26" i="3"/>
  <c r="ADT26" i="3" s="1"/>
  <c r="ADR24" i="3"/>
  <c r="ADT24" i="3" s="1"/>
  <c r="AHR22" i="3"/>
  <c r="AHT22" i="3" s="1"/>
  <c r="AIR20" i="3"/>
  <c r="AIT20" i="3" s="1"/>
  <c r="AGR20" i="3"/>
  <c r="AGT20" i="3" s="1"/>
  <c r="ACR20" i="3"/>
  <c r="ACT20" i="3" s="1"/>
  <c r="ACE19" i="3"/>
  <c r="ACG19" i="3" s="1"/>
  <c r="AFR27" i="3"/>
  <c r="AFT27" i="3" s="1"/>
  <c r="AEQ27" i="3"/>
  <c r="ADE27" i="3"/>
  <c r="ADG27" i="3" s="1"/>
  <c r="AIQ23" i="3"/>
  <c r="ADR23" i="3"/>
  <c r="ADT23" i="3" s="1"/>
  <c r="AHD21" i="3"/>
  <c r="AEQ21" i="3"/>
  <c r="ACE21" i="3"/>
  <c r="ACG21" i="3" s="1"/>
  <c r="AJD29" i="3"/>
  <c r="AIR29" i="3"/>
  <c r="AIT29" i="3" s="1"/>
  <c r="AHR29" i="3"/>
  <c r="AHT29" i="3" s="1"/>
  <c r="AGR29" i="3"/>
  <c r="AGT29" i="3" s="1"/>
  <c r="AFR29" i="3"/>
  <c r="AFT29" i="3" s="1"/>
  <c r="AER29" i="3"/>
  <c r="AET29" i="3" s="1"/>
  <c r="ADR29" i="3"/>
  <c r="ADT29" i="3" s="1"/>
  <c r="ACR29" i="3"/>
  <c r="ACT29" i="3" s="1"/>
  <c r="ABR29" i="3"/>
  <c r="ABT29" i="3" s="1"/>
  <c r="AIR28" i="3"/>
  <c r="AIT28" i="3" s="1"/>
  <c r="AHR28" i="3"/>
  <c r="AHT28" i="3" s="1"/>
  <c r="AGR28" i="3"/>
  <c r="AGT28" i="3" s="1"/>
  <c r="AFR28" i="3"/>
  <c r="AFT28" i="3" s="1"/>
  <c r="AER28" i="3"/>
  <c r="AET28" i="3" s="1"/>
  <c r="ADR28" i="3"/>
  <c r="ADT28" i="3" s="1"/>
  <c r="ACR28" i="3"/>
  <c r="ACT28" i="3" s="1"/>
  <c r="ABR28" i="3"/>
  <c r="ABT28" i="3" s="1"/>
  <c r="AIR27" i="3"/>
  <c r="AIT27" i="3" s="1"/>
  <c r="AHR27" i="3"/>
  <c r="AHT27" i="3" s="1"/>
  <c r="AGR27" i="3"/>
  <c r="AGT27" i="3" s="1"/>
  <c r="AFQ27" i="3"/>
  <c r="ABR27" i="3"/>
  <c r="ABT27" i="3" s="1"/>
  <c r="AHE26" i="3"/>
  <c r="AHG26" i="3" s="1"/>
  <c r="ADE26" i="3"/>
  <c r="ADG26" i="3" s="1"/>
  <c r="AHE24" i="3"/>
  <c r="AHG24" i="3" s="1"/>
  <c r="ADE24" i="3"/>
  <c r="ADG24" i="3" s="1"/>
  <c r="AGR23" i="3"/>
  <c r="AGT23" i="3" s="1"/>
  <c r="ADQ23" i="3"/>
  <c r="AHE22" i="3"/>
  <c r="AHG22" i="3" s="1"/>
  <c r="AHD19" i="3"/>
  <c r="ABQ13" i="3"/>
  <c r="ACQ13" i="3"/>
  <c r="ADQ13" i="3"/>
  <c r="AEQ13" i="3"/>
  <c r="AFQ13" i="3"/>
  <c r="AGQ13" i="3"/>
  <c r="AHQ13" i="3"/>
  <c r="AIQ13" i="3"/>
  <c r="ABQ14" i="3"/>
  <c r="ADQ14" i="3"/>
  <c r="AFQ14" i="3"/>
  <c r="AHQ14" i="3"/>
  <c r="ABQ15" i="3"/>
  <c r="ACQ15" i="3"/>
  <c r="ADQ15" i="3"/>
  <c r="AEQ15" i="3"/>
  <c r="AFQ15" i="3"/>
  <c r="AGQ15" i="3"/>
  <c r="AHQ15" i="3"/>
  <c r="ABR13" i="3"/>
  <c r="ABT13" i="3" s="1"/>
  <c r="ACR13" i="3"/>
  <c r="ACT13" i="3" s="1"/>
  <c r="ADR13" i="3"/>
  <c r="ADT13" i="3" s="1"/>
  <c r="AER13" i="3"/>
  <c r="AET13" i="3" s="1"/>
  <c r="AFR13" i="3"/>
  <c r="AFT13" i="3" s="1"/>
  <c r="AGR13" i="3"/>
  <c r="AGT13" i="3" s="1"/>
  <c r="AHR13" i="3"/>
  <c r="AHT13" i="3" s="1"/>
  <c r="AIR13" i="3"/>
  <c r="AIT13" i="3" s="1"/>
  <c r="ABR14" i="3"/>
  <c r="ABT14" i="3" s="1"/>
  <c r="ADR14" i="3"/>
  <c r="ADT14" i="3" s="1"/>
  <c r="AFR14" i="3"/>
  <c r="AFT14" i="3" s="1"/>
  <c r="AHR14" i="3"/>
  <c r="AHT14" i="3" s="1"/>
  <c r="ABR15" i="3"/>
  <c r="ABT15" i="3" s="1"/>
  <c r="ACR15" i="3"/>
  <c r="ACT15" i="3" s="1"/>
  <c r="ADR15" i="3"/>
  <c r="ADT15" i="3" s="1"/>
  <c r="AER15" i="3"/>
  <c r="AET15" i="3" s="1"/>
  <c r="AFR15" i="3"/>
  <c r="AFT15" i="3" s="1"/>
  <c r="AGR15" i="3"/>
  <c r="AGT15" i="3" s="1"/>
  <c r="AHR15" i="3"/>
  <c r="AHT15" i="3" s="1"/>
  <c r="ADD14" i="3"/>
  <c r="AFD14" i="3"/>
  <c r="AHD14" i="3"/>
  <c r="AJD14" i="3"/>
  <c r="ADD16" i="3"/>
  <c r="AFD16" i="3"/>
  <c r="AHD16" i="3"/>
  <c r="AJD16" i="3"/>
  <c r="ACQ18" i="3"/>
  <c r="AEE18" i="3"/>
  <c r="AEG18" i="3" s="1"/>
  <c r="AGQ18" i="3"/>
  <c r="AIE18" i="3"/>
  <c r="AIG18" i="3" s="1"/>
  <c r="ADD20" i="3"/>
  <c r="AFD20" i="3"/>
  <c r="AHD20" i="3"/>
  <c r="AJD20" i="3"/>
  <c r="ADD22" i="3"/>
  <c r="ADE14" i="3"/>
  <c r="ADG14" i="3" s="1"/>
  <c r="AFE14" i="3"/>
  <c r="AFG14" i="3" s="1"/>
  <c r="AHE14" i="3"/>
  <c r="AHG14" i="3" s="1"/>
  <c r="AJE14" i="3"/>
  <c r="AJG14" i="3" s="1"/>
  <c r="ADE16" i="3"/>
  <c r="ADG16" i="3" s="1"/>
  <c r="AFE16" i="3"/>
  <c r="AFG16" i="3" s="1"/>
  <c r="AHE16" i="3"/>
  <c r="AHG16" i="3" s="1"/>
  <c r="AJE16" i="3"/>
  <c r="AJG16" i="3" s="1"/>
  <c r="ACR18" i="3"/>
  <c r="ACT18" i="3" s="1"/>
  <c r="AFD18" i="3"/>
  <c r="AGR18" i="3"/>
  <c r="AGT18" i="3" s="1"/>
  <c r="AJD18" i="3"/>
  <c r="ADE20" i="3"/>
  <c r="ADG20" i="3" s="1"/>
  <c r="AFE20" i="3"/>
  <c r="AFG20" i="3" s="1"/>
  <c r="AHE20" i="3"/>
  <c r="AHG20" i="3" s="1"/>
  <c r="AJE20" i="3"/>
  <c r="AJG20" i="3" s="1"/>
  <c r="ADE22" i="3"/>
  <c r="ADG22" i="3" s="1"/>
  <c r="ACD13" i="3"/>
  <c r="ADD13" i="3"/>
  <c r="AED13" i="3"/>
  <c r="AFD13" i="3"/>
  <c r="AGD13" i="3"/>
  <c r="AHD13" i="3"/>
  <c r="AID13" i="3"/>
  <c r="AJD13" i="3"/>
  <c r="ACQ14" i="3"/>
  <c r="AEQ14" i="3"/>
  <c r="AGQ14" i="3"/>
  <c r="AIQ14" i="3"/>
  <c r="ACD15" i="3"/>
  <c r="ADD15" i="3"/>
  <c r="AED15" i="3"/>
  <c r="AFD15" i="3"/>
  <c r="AGD15" i="3"/>
  <c r="AHD15" i="3"/>
  <c r="ACE13" i="3"/>
  <c r="ACG13" i="3" s="1"/>
  <c r="ADE13" i="3"/>
  <c r="ADG13" i="3" s="1"/>
  <c r="AEE13" i="3"/>
  <c r="AEG13" i="3" s="1"/>
  <c r="AFE13" i="3"/>
  <c r="AFG13" i="3" s="1"/>
  <c r="AGE13" i="3"/>
  <c r="AGG13" i="3" s="1"/>
  <c r="AHE13" i="3"/>
  <c r="AHG13" i="3" s="1"/>
  <c r="AIE13" i="3"/>
  <c r="AIG13" i="3" s="1"/>
  <c r="AJE13" i="3"/>
  <c r="AJG13" i="3" s="1"/>
  <c r="ACR14" i="3"/>
  <c r="ACT14" i="3" s="1"/>
  <c r="AER14" i="3"/>
  <c r="AET14" i="3" s="1"/>
  <c r="AGR14" i="3"/>
  <c r="AGT14" i="3" s="1"/>
  <c r="AIR14" i="3"/>
  <c r="AIT14" i="3" s="1"/>
  <c r="ACE15" i="3"/>
  <c r="ACG15" i="3" s="1"/>
  <c r="ADE15" i="3"/>
  <c r="ADG15" i="3" s="1"/>
  <c r="AEE15" i="3"/>
  <c r="AEG15" i="3" s="1"/>
  <c r="AFE15" i="3"/>
  <c r="AFG15" i="3" s="1"/>
  <c r="AGE15" i="3"/>
  <c r="AGG15" i="3" s="1"/>
  <c r="AHE15" i="3"/>
  <c r="AHG15" i="3" s="1"/>
  <c r="AIE15" i="3"/>
  <c r="AIG15" i="3" s="1"/>
  <c r="ACE14" i="3"/>
  <c r="ACG14" i="3" s="1"/>
  <c r="AEE14" i="3"/>
  <c r="AEG14" i="3" s="1"/>
  <c r="AGE14" i="3"/>
  <c r="AGG14" i="3" s="1"/>
  <c r="AIE14" i="3"/>
  <c r="AIG14" i="3" s="1"/>
  <c r="ACE16" i="3"/>
  <c r="ACG16" i="3" s="1"/>
  <c r="AEE16" i="3"/>
  <c r="AEG16" i="3" s="1"/>
  <c r="AGE16" i="3"/>
  <c r="AGG16" i="3" s="1"/>
  <c r="AIE16" i="3"/>
  <c r="AIG16" i="3" s="1"/>
  <c r="ADD18" i="3"/>
  <c r="AER18" i="3"/>
  <c r="AET18" i="3" s="1"/>
  <c r="AHD18" i="3"/>
  <c r="AIR18" i="3"/>
  <c r="AIT18" i="3" s="1"/>
  <c r="ACE20" i="3"/>
  <c r="ACG20" i="3" s="1"/>
  <c r="AEE20" i="3"/>
  <c r="AEG20" i="3" s="1"/>
  <c r="AGE20" i="3"/>
  <c r="AGG20" i="3" s="1"/>
  <c r="AIE20" i="3"/>
  <c r="AIG20" i="3" s="1"/>
  <c r="ACE22" i="3"/>
  <c r="ACG22" i="3" s="1"/>
  <c r="AIR15" i="3"/>
  <c r="AIT15" i="3" s="1"/>
  <c r="ACD17" i="3"/>
  <c r="AER17" i="3"/>
  <c r="AET17" i="3" s="1"/>
  <c r="AGD17" i="3"/>
  <c r="AIR17" i="3"/>
  <c r="AIT17" i="3" s="1"/>
  <c r="AED18" i="3"/>
  <c r="AFE18" i="3"/>
  <c r="AFG18" i="3" s="1"/>
  <c r="AGD18" i="3"/>
  <c r="AHE18" i="3"/>
  <c r="AHG18" i="3" s="1"/>
  <c r="ADR19" i="3"/>
  <c r="ADT19" i="3" s="1"/>
  <c r="AFD19" i="3"/>
  <c r="AHR19" i="3"/>
  <c r="AHT19" i="3" s="1"/>
  <c r="AJD19" i="3"/>
  <c r="ACD20" i="3"/>
  <c r="AED20" i="3"/>
  <c r="AGD20" i="3"/>
  <c r="AID20" i="3"/>
  <c r="ADR21" i="3"/>
  <c r="ADT21" i="3" s="1"/>
  <c r="AFD21" i="3"/>
  <c r="AHR21" i="3"/>
  <c r="AHT21" i="3" s="1"/>
  <c r="AJD21" i="3"/>
  <c r="ACD22" i="3"/>
  <c r="AEQ22" i="3"/>
  <c r="AGQ22" i="3"/>
  <c r="AIQ22" i="3"/>
  <c r="ACD23" i="3"/>
  <c r="ADD23" i="3"/>
  <c r="AED23" i="3"/>
  <c r="AFD23" i="3"/>
  <c r="AGD23" i="3"/>
  <c r="AHD23" i="3"/>
  <c r="AID23" i="3"/>
  <c r="AJD23" i="3"/>
  <c r="ACQ24" i="3"/>
  <c r="AEQ24" i="3"/>
  <c r="AGQ24" i="3"/>
  <c r="AIQ24" i="3"/>
  <c r="ACQ26" i="3"/>
  <c r="AEQ26" i="3"/>
  <c r="AGQ26" i="3"/>
  <c r="AIQ26" i="3"/>
  <c r="ACD27" i="3"/>
  <c r="ADD27" i="3"/>
  <c r="AED27" i="3"/>
  <c r="ACD14" i="3"/>
  <c r="ACE17" i="3"/>
  <c r="ACG17" i="3" s="1"/>
  <c r="ADQ17" i="3"/>
  <c r="AGE17" i="3"/>
  <c r="AGG17" i="3" s="1"/>
  <c r="AHQ17" i="3"/>
  <c r="ACD18" i="3"/>
  <c r="ADE18" i="3"/>
  <c r="ADG18" i="3" s="1"/>
  <c r="AGE18" i="3"/>
  <c r="AGG18" i="3" s="1"/>
  <c r="ACQ19" i="3"/>
  <c r="AFE19" i="3"/>
  <c r="AFG19" i="3" s="1"/>
  <c r="AGQ19" i="3"/>
  <c r="AJE19" i="3"/>
  <c r="AJG19" i="3" s="1"/>
  <c r="ACQ21" i="3"/>
  <c r="AFE21" i="3"/>
  <c r="AFG21" i="3" s="1"/>
  <c r="AGQ21" i="3"/>
  <c r="AJE21" i="3"/>
  <c r="AJG21" i="3" s="1"/>
  <c r="AER22" i="3"/>
  <c r="AET22" i="3" s="1"/>
  <c r="AGR22" i="3"/>
  <c r="AGT22" i="3" s="1"/>
  <c r="AIR22" i="3"/>
  <c r="AIT22" i="3" s="1"/>
  <c r="ACE23" i="3"/>
  <c r="ACG23" i="3" s="1"/>
  <c r="ADE23" i="3"/>
  <c r="ADG23" i="3" s="1"/>
  <c r="AEE23" i="3"/>
  <c r="AEG23" i="3" s="1"/>
  <c r="AFE23" i="3"/>
  <c r="AFG23" i="3" s="1"/>
  <c r="AGE23" i="3"/>
  <c r="AGG23" i="3" s="1"/>
  <c r="AHE23" i="3"/>
  <c r="AHG23" i="3" s="1"/>
  <c r="AIE23" i="3"/>
  <c r="AIG23" i="3" s="1"/>
  <c r="AJE23" i="3"/>
  <c r="AJG23" i="3" s="1"/>
  <c r="ACR24" i="3"/>
  <c r="ACT24" i="3" s="1"/>
  <c r="AER24" i="3"/>
  <c r="AET24" i="3" s="1"/>
  <c r="AGR24" i="3"/>
  <c r="AGT24" i="3" s="1"/>
  <c r="AIR24" i="3"/>
  <c r="AIT24" i="3" s="1"/>
  <c r="ACR26" i="3"/>
  <c r="ACT26" i="3" s="1"/>
  <c r="AER26" i="3"/>
  <c r="AET26" i="3" s="1"/>
  <c r="AGR26" i="3"/>
  <c r="AGT26" i="3" s="1"/>
  <c r="AIR26" i="3"/>
  <c r="AIT26" i="3" s="1"/>
  <c r="AJD15" i="3"/>
  <c r="ACD16" i="3"/>
  <c r="AED16" i="3"/>
  <c r="AGD16" i="3"/>
  <c r="AID16" i="3"/>
  <c r="ADR17" i="3"/>
  <c r="ADT17" i="3" s="1"/>
  <c r="AFD17" i="3"/>
  <c r="AHR17" i="3"/>
  <c r="AHT17" i="3" s="1"/>
  <c r="AJD17" i="3"/>
  <c r="ACE18" i="3"/>
  <c r="ACG18" i="3" s="1"/>
  <c r="ACR19" i="3"/>
  <c r="ACT19" i="3" s="1"/>
  <c r="AED19" i="3"/>
  <c r="AGR19" i="3"/>
  <c r="AGT19" i="3" s="1"/>
  <c r="AID19" i="3"/>
  <c r="ACR21" i="3"/>
  <c r="ACT21" i="3" s="1"/>
  <c r="AED21" i="3"/>
  <c r="AGR21" i="3"/>
  <c r="AGT21" i="3" s="1"/>
  <c r="AID21" i="3"/>
  <c r="AED22" i="3"/>
  <c r="AGD22" i="3"/>
  <c r="AID22" i="3"/>
  <c r="ACD24" i="3"/>
  <c r="AED24" i="3"/>
  <c r="AGD24" i="3"/>
  <c r="AID24" i="3"/>
  <c r="ACD26" i="3"/>
  <c r="AED26" i="3"/>
  <c r="AGD26" i="3"/>
  <c r="AID26" i="3"/>
  <c r="AID14" i="3"/>
  <c r="AJE15" i="3"/>
  <c r="AJG15" i="3" s="1"/>
  <c r="ACQ17" i="3"/>
  <c r="AFE17" i="3"/>
  <c r="AFG17" i="3" s="1"/>
  <c r="AGQ17" i="3"/>
  <c r="AJE17" i="3"/>
  <c r="AJG17" i="3" s="1"/>
  <c r="AHQ18" i="3"/>
  <c r="AIQ18" i="3"/>
  <c r="ABQ19" i="3"/>
  <c r="AEE19" i="3"/>
  <c r="AEG19" i="3" s="1"/>
  <c r="AFQ19" i="3"/>
  <c r="AIE19" i="3"/>
  <c r="AIG19" i="3" s="1"/>
  <c r="ABQ20" i="3"/>
  <c r="ACQ20" i="3"/>
  <c r="ADQ20" i="3"/>
  <c r="AEQ20" i="3"/>
  <c r="AFQ20" i="3"/>
  <c r="AGQ20" i="3"/>
  <c r="AHQ20" i="3"/>
  <c r="AIQ20" i="3"/>
  <c r="ABQ21" i="3"/>
  <c r="AEE21" i="3"/>
  <c r="AEG21" i="3" s="1"/>
  <c r="AFQ21" i="3"/>
  <c r="AIE21" i="3"/>
  <c r="AIG21" i="3" s="1"/>
  <c r="ABQ22" i="3"/>
  <c r="ACQ22" i="3"/>
  <c r="AEE22" i="3"/>
  <c r="AEG22" i="3" s="1"/>
  <c r="AGE22" i="3"/>
  <c r="AGG22" i="3" s="1"/>
  <c r="AIE22" i="3"/>
  <c r="AIG22" i="3" s="1"/>
  <c r="ACE24" i="3"/>
  <c r="ACG24" i="3" s="1"/>
  <c r="AEE24" i="3"/>
  <c r="AEG24" i="3" s="1"/>
  <c r="AGE24" i="3"/>
  <c r="AGG24" i="3" s="1"/>
  <c r="AIE24" i="3"/>
  <c r="AIG24" i="3" s="1"/>
  <c r="ACE26" i="3"/>
  <c r="ACG26" i="3" s="1"/>
  <c r="AEE26" i="3"/>
  <c r="AEG26" i="3" s="1"/>
  <c r="AGE26" i="3"/>
  <c r="AGG26" i="3" s="1"/>
  <c r="AIE26" i="3"/>
  <c r="AIG26" i="3" s="1"/>
  <c r="ACR17" i="3"/>
  <c r="ACT17" i="3" s="1"/>
  <c r="AED17" i="3"/>
  <c r="AGR17" i="3"/>
  <c r="AGT17" i="3" s="1"/>
  <c r="AID17" i="3"/>
  <c r="ADQ18" i="3"/>
  <c r="AEQ18" i="3"/>
  <c r="AFQ18" i="3"/>
  <c r="AHR18" i="3"/>
  <c r="AHT18" i="3" s="1"/>
  <c r="ABR19" i="3"/>
  <c r="ABT19" i="3" s="1"/>
  <c r="ADD19" i="3"/>
  <c r="AFR19" i="3"/>
  <c r="AFT19" i="3" s="1"/>
  <c r="AGD14" i="3"/>
  <c r="AID15" i="3"/>
  <c r="ABQ16" i="3"/>
  <c r="ACQ16" i="3"/>
  <c r="ADQ16" i="3"/>
  <c r="AEQ16" i="3"/>
  <c r="AFQ16" i="3"/>
  <c r="AGQ16" i="3"/>
  <c r="AHQ16" i="3"/>
  <c r="AIQ16" i="3"/>
  <c r="ABQ17" i="3"/>
  <c r="AEE17" i="3"/>
  <c r="AEG17" i="3" s="1"/>
  <c r="AFQ17" i="3"/>
  <c r="AIE17" i="3"/>
  <c r="AIG17" i="3" s="1"/>
  <c r="ABQ18" i="3"/>
  <c r="ADR18" i="3"/>
  <c r="ADT18" i="3" s="1"/>
  <c r="AFR18" i="3"/>
  <c r="AFT18" i="3" s="1"/>
  <c r="ADE19" i="3"/>
  <c r="ADG19" i="3" s="1"/>
  <c r="AEQ19" i="3"/>
  <c r="AHE19" i="3"/>
  <c r="AHG19" i="3" s="1"/>
  <c r="AIQ19" i="3"/>
  <c r="ADE21" i="3"/>
  <c r="ADG21" i="3" s="1"/>
  <c r="ABR16" i="3"/>
  <c r="ABT16" i="3" s="1"/>
  <c r="ACR16" i="3"/>
  <c r="ACT16" i="3" s="1"/>
  <c r="ADR16" i="3"/>
  <c r="ADT16" i="3" s="1"/>
  <c r="AER16" i="3"/>
  <c r="AET16" i="3" s="1"/>
  <c r="AFR16" i="3"/>
  <c r="AFT16" i="3" s="1"/>
  <c r="AGR16" i="3"/>
  <c r="AGT16" i="3" s="1"/>
  <c r="AHR16" i="3"/>
  <c r="AHT16" i="3" s="1"/>
  <c r="AIR16" i="3"/>
  <c r="AIT16" i="3" s="1"/>
  <c r="ABR17" i="3"/>
  <c r="ABT17" i="3" s="1"/>
  <c r="ADD17" i="3"/>
  <c r="AFR17" i="3"/>
  <c r="AFT17" i="3" s="1"/>
  <c r="AHD17" i="3"/>
  <c r="ABR18" i="3"/>
  <c r="ABT18" i="3" s="1"/>
  <c r="ACD19" i="3"/>
  <c r="AER19" i="3"/>
  <c r="AET19" i="3" s="1"/>
  <c r="AGD19" i="3"/>
  <c r="AIR19" i="3"/>
  <c r="AIT19" i="3" s="1"/>
  <c r="ACD21" i="3"/>
  <c r="AER21" i="3"/>
  <c r="AET21" i="3" s="1"/>
  <c r="AGD21" i="3"/>
  <c r="AIR21" i="3"/>
  <c r="AIT21" i="3" s="1"/>
  <c r="AFD22" i="3"/>
  <c r="AHD22" i="3"/>
  <c r="AJD22" i="3"/>
  <c r="ADD24" i="3"/>
  <c r="AFD24" i="3"/>
  <c r="AHD24" i="3"/>
  <c r="AJD24" i="3"/>
  <c r="ADD26" i="3"/>
  <c r="AFD26" i="3"/>
  <c r="AHD26" i="3"/>
  <c r="AJD26" i="3"/>
  <c r="AED14" i="3"/>
  <c r="AIQ15" i="3"/>
  <c r="ADE17" i="3"/>
  <c r="ADG17" i="3" s="1"/>
  <c r="AGD29" i="3"/>
  <c r="AHQ29" i="3"/>
  <c r="AFQ29" i="3"/>
  <c r="ADQ29" i="3"/>
  <c r="ACQ29" i="3"/>
  <c r="ABQ29" i="3"/>
  <c r="AIQ28" i="3"/>
  <c r="AFQ28" i="3"/>
  <c r="AEQ28" i="3"/>
  <c r="ADQ28" i="3"/>
  <c r="ACQ28" i="3"/>
  <c r="ABQ28" i="3"/>
  <c r="AIQ27" i="3"/>
  <c r="AHQ27" i="3"/>
  <c r="AGQ27" i="3"/>
  <c r="AEE27" i="3"/>
  <c r="AEG27" i="3" s="1"/>
  <c r="ABQ27" i="3"/>
  <c r="AFR26" i="3"/>
  <c r="AFT26" i="3" s="1"/>
  <c r="ABR26" i="3"/>
  <c r="ABT26" i="3" s="1"/>
  <c r="AFR24" i="3"/>
  <c r="AFT24" i="3" s="1"/>
  <c r="ABR24" i="3"/>
  <c r="ABT24" i="3" s="1"/>
  <c r="AGQ23" i="3"/>
  <c r="ABR23" i="3"/>
  <c r="ABT23" i="3" s="1"/>
  <c r="AFR22" i="3"/>
  <c r="AFT22" i="3" s="1"/>
  <c r="AIQ21" i="3"/>
  <c r="ABR21" i="3"/>
  <c r="ABT21" i="3" s="1"/>
  <c r="AHR20" i="3"/>
  <c r="AHT20" i="3" s="1"/>
  <c r="AFR20" i="3"/>
  <c r="AFT20" i="3" s="1"/>
  <c r="ADR20" i="3"/>
  <c r="ADT20" i="3" s="1"/>
  <c r="ABR20" i="3"/>
  <c r="ABT20" i="3" s="1"/>
  <c r="ADQ19" i="3"/>
  <c r="AJE18" i="3"/>
  <c r="AJG18" i="3" s="1"/>
  <c r="AIQ29" i="3"/>
  <c r="AGQ28" i="3"/>
  <c r="AFE27" i="3"/>
  <c r="AFG27" i="3" s="1"/>
  <c r="ACR27" i="3"/>
  <c r="ACT27" i="3" s="1"/>
  <c r="AFQ26" i="3"/>
  <c r="ABQ26" i="3"/>
  <c r="AFQ24" i="3"/>
  <c r="ABQ24" i="3"/>
  <c r="AER23" i="3"/>
  <c r="AET23" i="3" s="1"/>
  <c r="ABQ23" i="3"/>
  <c r="AFQ22" i="3"/>
  <c r="ACR22" i="3"/>
  <c r="ACT22" i="3" s="1"/>
  <c r="AGE21" i="3"/>
  <c r="AGG21" i="3" s="1"/>
  <c r="ADQ21" i="3"/>
  <c r="AHD29" i="3"/>
  <c r="AGQ29" i="3"/>
  <c r="AEQ29" i="3"/>
  <c r="AHQ28" i="3"/>
  <c r="AGE27" i="3"/>
  <c r="AGG27" i="3" s="1"/>
  <c r="AFD27" i="3"/>
  <c r="ACQ27" i="3"/>
  <c r="AHR23" i="3"/>
  <c r="AHT23" i="3" s="1"/>
  <c r="AEQ23" i="3"/>
  <c r="AGE19" i="3"/>
  <c r="AGG19" i="3" s="1"/>
  <c r="AJE29" i="3"/>
  <c r="AJG29" i="3" s="1"/>
  <c r="AIE29" i="3"/>
  <c r="AIG29" i="3" s="1"/>
  <c r="AHE29" i="3"/>
  <c r="AHG29" i="3" s="1"/>
  <c r="AGE29" i="3"/>
  <c r="AGG29" i="3" s="1"/>
  <c r="AFE29" i="3"/>
  <c r="AFG29" i="3" s="1"/>
  <c r="AEE29" i="3"/>
  <c r="AEG29" i="3" s="1"/>
  <c r="ADE29" i="3"/>
  <c r="ADG29" i="3" s="1"/>
  <c r="ACE29" i="3"/>
  <c r="ACG29" i="3" s="1"/>
  <c r="AJE28" i="3"/>
  <c r="AJG28" i="3" s="1"/>
  <c r="AIE28" i="3"/>
  <c r="AIG28" i="3" s="1"/>
  <c r="AHE28" i="3"/>
  <c r="AHG28" i="3" s="1"/>
  <c r="AGE28" i="3"/>
  <c r="AGG28" i="3" s="1"/>
  <c r="AFE28" i="3"/>
  <c r="AFG28" i="3" s="1"/>
  <c r="AEE28" i="3"/>
  <c r="AEG28" i="3" s="1"/>
  <c r="ADE28" i="3"/>
  <c r="ADG28" i="3" s="1"/>
  <c r="ACE28" i="3"/>
  <c r="ACG28" i="3" s="1"/>
  <c r="AJE27" i="3"/>
  <c r="AJG27" i="3" s="1"/>
  <c r="AIE27" i="3"/>
  <c r="AIG27" i="3" s="1"/>
  <c r="AHE27" i="3"/>
  <c r="AHG27" i="3" s="1"/>
  <c r="AGD27" i="3"/>
  <c r="ADR27" i="3"/>
  <c r="ADT27" i="3" s="1"/>
  <c r="AJE26" i="3"/>
  <c r="AJG26" i="3" s="1"/>
  <c r="AFE26" i="3"/>
  <c r="AFG26" i="3" s="1"/>
  <c r="AJE24" i="3"/>
  <c r="AJG24" i="3" s="1"/>
  <c r="AFE24" i="3"/>
  <c r="AFG24" i="3" s="1"/>
  <c r="AHQ23" i="3"/>
  <c r="ACR23" i="3"/>
  <c r="ACT23" i="3" s="1"/>
  <c r="AJE22" i="3"/>
  <c r="AJG22" i="3" s="1"/>
  <c r="AFE22" i="3"/>
  <c r="AFG22" i="3" s="1"/>
  <c r="AHQ21" i="3"/>
  <c r="AFR21" i="3"/>
  <c r="AFT21" i="3" s="1"/>
  <c r="ADD21" i="3"/>
  <c r="AIQ17" i="3"/>
  <c r="AHG21" i="3"/>
  <c r="XE16" i="3"/>
  <c r="XG16" i="3" s="1"/>
  <c r="ABE16" i="3"/>
  <c r="ABG16" i="3" s="1"/>
  <c r="WD17" i="3"/>
  <c r="WE19" i="3"/>
  <c r="WG19" i="3" s="1"/>
  <c r="ABD26" i="3"/>
  <c r="AAD24" i="3"/>
  <c r="AAE19" i="3"/>
  <c r="AAG19" i="3" s="1"/>
  <c r="VD26" i="3"/>
  <c r="YR22" i="3"/>
  <c r="YT22" i="3" s="1"/>
  <c r="WQ18" i="3"/>
  <c r="ABE20" i="3"/>
  <c r="ABG20" i="3" s="1"/>
  <c r="YD17" i="3"/>
  <c r="XD26" i="3"/>
  <c r="WD24" i="3"/>
  <c r="XR20" i="3"/>
  <c r="XT20" i="3" s="1"/>
  <c r="ZD26" i="3"/>
  <c r="YD24" i="3"/>
  <c r="AAD20" i="3"/>
  <c r="YE19" i="3"/>
  <c r="YG19" i="3" s="1"/>
  <c r="AAD17" i="3"/>
  <c r="AAR29" i="3"/>
  <c r="AAT29" i="3" s="1"/>
  <c r="ZR29" i="3"/>
  <c r="ZT29" i="3" s="1"/>
  <c r="YR29" i="3"/>
  <c r="YT29" i="3" s="1"/>
  <c r="XR29" i="3"/>
  <c r="XT29" i="3" s="1"/>
  <c r="WR29" i="3"/>
  <c r="WT29" i="3" s="1"/>
  <c r="VR29" i="3"/>
  <c r="VT29" i="3" s="1"/>
  <c r="UR29" i="3"/>
  <c r="UT29" i="3" s="1"/>
  <c r="AAR28" i="3"/>
  <c r="AAT28" i="3" s="1"/>
  <c r="ZR28" i="3"/>
  <c r="ZT28" i="3" s="1"/>
  <c r="YR28" i="3"/>
  <c r="YT28" i="3" s="1"/>
  <c r="XR28" i="3"/>
  <c r="XT28" i="3" s="1"/>
  <c r="WR28" i="3"/>
  <c r="WT28" i="3" s="1"/>
  <c r="VR28" i="3"/>
  <c r="VT28" i="3" s="1"/>
  <c r="UR28" i="3"/>
  <c r="UT28" i="3" s="1"/>
  <c r="AAR27" i="3"/>
  <c r="AAT27" i="3" s="1"/>
  <c r="ZR27" i="3"/>
  <c r="ZT27" i="3" s="1"/>
  <c r="YR27" i="3"/>
  <c r="YT27" i="3" s="1"/>
  <c r="XR27" i="3"/>
  <c r="XT27" i="3" s="1"/>
  <c r="WR27" i="3"/>
  <c r="WT27" i="3" s="1"/>
  <c r="VR27" i="3"/>
  <c r="VT27" i="3" s="1"/>
  <c r="UR27" i="3"/>
  <c r="UT27" i="3" s="1"/>
  <c r="ZR26" i="3"/>
  <c r="ZT26" i="3" s="1"/>
  <c r="XR26" i="3"/>
  <c r="XT26" i="3" s="1"/>
  <c r="VR26" i="3"/>
  <c r="VT26" i="3" s="1"/>
  <c r="AAR24" i="3"/>
  <c r="AAT24" i="3" s="1"/>
  <c r="YR24" i="3"/>
  <c r="YT24" i="3" s="1"/>
  <c r="WR24" i="3"/>
  <c r="WT24" i="3" s="1"/>
  <c r="UR24" i="3"/>
  <c r="UT24" i="3" s="1"/>
  <c r="AAR23" i="3"/>
  <c r="AAT23" i="3" s="1"/>
  <c r="ZR23" i="3"/>
  <c r="ZT23" i="3" s="1"/>
  <c r="YR23" i="3"/>
  <c r="YT23" i="3" s="1"/>
  <c r="WR22" i="3"/>
  <c r="WT22" i="3" s="1"/>
  <c r="UR22" i="3"/>
  <c r="UT22" i="3" s="1"/>
  <c r="ZR21" i="3"/>
  <c r="ZT21" i="3" s="1"/>
  <c r="XR21" i="3"/>
  <c r="XT21" i="3" s="1"/>
  <c r="VR21" i="3"/>
  <c r="VT21" i="3" s="1"/>
  <c r="ABD20" i="3"/>
  <c r="ZE16" i="3"/>
  <c r="ZG16" i="3" s="1"/>
  <c r="WE14" i="3"/>
  <c r="WG14" i="3" s="1"/>
  <c r="AAQ29" i="3"/>
  <c r="ZQ29" i="3"/>
  <c r="YQ29" i="3"/>
  <c r="XQ29" i="3"/>
  <c r="WQ29" i="3"/>
  <c r="VQ29" i="3"/>
  <c r="UQ29" i="3"/>
  <c r="AAQ28" i="3"/>
  <c r="ZQ28" i="3"/>
  <c r="YQ28" i="3"/>
  <c r="XQ28" i="3"/>
  <c r="WQ28" i="3"/>
  <c r="VQ28" i="3"/>
  <c r="UQ28" i="3"/>
  <c r="AAQ27" i="3"/>
  <c r="ZQ27" i="3"/>
  <c r="YQ27" i="3"/>
  <c r="XQ27" i="3"/>
  <c r="WQ27" i="3"/>
  <c r="VQ27" i="3"/>
  <c r="UQ27" i="3"/>
  <c r="ZQ26" i="3"/>
  <c r="XQ26" i="3"/>
  <c r="VQ26" i="3"/>
  <c r="AAQ24" i="3"/>
  <c r="YQ24" i="3"/>
  <c r="WQ24" i="3"/>
  <c r="UQ24" i="3"/>
  <c r="AAQ23" i="3"/>
  <c r="ZQ23" i="3"/>
  <c r="XE23" i="3"/>
  <c r="XG23" i="3" s="1"/>
  <c r="XE20" i="3"/>
  <c r="XG20" i="3" s="1"/>
  <c r="ZR18" i="3"/>
  <c r="ZT18" i="3" s="1"/>
  <c r="AAQ16" i="3"/>
  <c r="YE14" i="3"/>
  <c r="YG14" i="3" s="1"/>
  <c r="AAE26" i="3"/>
  <c r="AAG26" i="3" s="1"/>
  <c r="YE26" i="3"/>
  <c r="YG26" i="3" s="1"/>
  <c r="WE26" i="3"/>
  <c r="WG26" i="3" s="1"/>
  <c r="ABE24" i="3"/>
  <c r="ABG24" i="3" s="1"/>
  <c r="ZE24" i="3"/>
  <c r="ZG24" i="3" s="1"/>
  <c r="XE24" i="3"/>
  <c r="XG24" i="3" s="1"/>
  <c r="VE24" i="3"/>
  <c r="VG24" i="3" s="1"/>
  <c r="ABE22" i="3"/>
  <c r="ABG22" i="3" s="1"/>
  <c r="AAE22" i="3"/>
  <c r="AAG22" i="3" s="1"/>
  <c r="ZR20" i="3"/>
  <c r="ZT20" i="3" s="1"/>
  <c r="XD20" i="3"/>
  <c r="AAR18" i="3"/>
  <c r="AAT18" i="3" s="1"/>
  <c r="YE18" i="3"/>
  <c r="YG18" i="3" s="1"/>
  <c r="VR18" i="3"/>
  <c r="VT18" i="3" s="1"/>
  <c r="ABE17" i="3"/>
  <c r="ABG17" i="3" s="1"/>
  <c r="AAE14" i="3"/>
  <c r="AAG14" i="3" s="1"/>
  <c r="AAD26" i="3"/>
  <c r="YD26" i="3"/>
  <c r="WD26" i="3"/>
  <c r="ABD24" i="3"/>
  <c r="ZD24" i="3"/>
  <c r="XD24" i="3"/>
  <c r="VD24" i="3"/>
  <c r="YE23" i="3"/>
  <c r="YG23" i="3" s="1"/>
  <c r="VE23" i="3"/>
  <c r="VG23" i="3" s="1"/>
  <c r="ABD22" i="3"/>
  <c r="AAD22" i="3"/>
  <c r="ZE22" i="3"/>
  <c r="ZG22" i="3" s="1"/>
  <c r="YE22" i="3"/>
  <c r="YG22" i="3" s="1"/>
  <c r="VR20" i="3"/>
  <c r="VT20" i="3" s="1"/>
  <c r="ABE19" i="3"/>
  <c r="ABG19" i="3" s="1"/>
  <c r="ZE19" i="3"/>
  <c r="ZG19" i="3" s="1"/>
  <c r="XE19" i="3"/>
  <c r="XG19" i="3" s="1"/>
  <c r="VE19" i="3"/>
  <c r="VG19" i="3" s="1"/>
  <c r="AAQ18" i="3"/>
  <c r="YD18" i="3"/>
  <c r="WR18" i="3"/>
  <c r="WT18" i="3" s="1"/>
  <c r="ABD17" i="3"/>
  <c r="ZD17" i="3"/>
  <c r="XD17" i="3"/>
  <c r="VD17" i="3"/>
  <c r="ABE29" i="3"/>
  <c r="ABG29" i="3" s="1"/>
  <c r="AAE29" i="3"/>
  <c r="AAG29" i="3" s="1"/>
  <c r="ZE29" i="3"/>
  <c r="ZG29" i="3" s="1"/>
  <c r="YE29" i="3"/>
  <c r="YG29" i="3" s="1"/>
  <c r="XE29" i="3"/>
  <c r="XG29" i="3" s="1"/>
  <c r="WE29" i="3"/>
  <c r="WG29" i="3" s="1"/>
  <c r="VE29" i="3"/>
  <c r="VG29" i="3" s="1"/>
  <c r="ABE28" i="3"/>
  <c r="ABG28" i="3" s="1"/>
  <c r="AAE28" i="3"/>
  <c r="AAG28" i="3" s="1"/>
  <c r="ZE28" i="3"/>
  <c r="ZG28" i="3" s="1"/>
  <c r="YE28" i="3"/>
  <c r="YG28" i="3" s="1"/>
  <c r="XE28" i="3"/>
  <c r="XG28" i="3" s="1"/>
  <c r="WE28" i="3"/>
  <c r="WG28" i="3" s="1"/>
  <c r="VE28" i="3"/>
  <c r="VG28" i="3" s="1"/>
  <c r="ABE27" i="3"/>
  <c r="ABG27" i="3" s="1"/>
  <c r="AAE27" i="3"/>
  <c r="AAG27" i="3" s="1"/>
  <c r="ZE27" i="3"/>
  <c r="ZG27" i="3" s="1"/>
  <c r="YE27" i="3"/>
  <c r="YG27" i="3" s="1"/>
  <c r="XE27" i="3"/>
  <c r="XG27" i="3" s="1"/>
  <c r="WE27" i="3"/>
  <c r="WG27" i="3" s="1"/>
  <c r="VE27" i="3"/>
  <c r="VG27" i="3" s="1"/>
  <c r="AAR26" i="3"/>
  <c r="AAT26" i="3" s="1"/>
  <c r="YR26" i="3"/>
  <c r="YT26" i="3" s="1"/>
  <c r="WR26" i="3"/>
  <c r="WT26" i="3" s="1"/>
  <c r="UR26" i="3"/>
  <c r="UT26" i="3" s="1"/>
  <c r="ZR24" i="3"/>
  <c r="ZT24" i="3" s="1"/>
  <c r="XR24" i="3"/>
  <c r="XT24" i="3" s="1"/>
  <c r="VR24" i="3"/>
  <c r="VT24" i="3" s="1"/>
  <c r="ABE23" i="3"/>
  <c r="ABG23" i="3" s="1"/>
  <c r="AAE23" i="3"/>
  <c r="AAG23" i="3" s="1"/>
  <c r="ZE23" i="3"/>
  <c r="ZG23" i="3" s="1"/>
  <c r="ZD22" i="3"/>
  <c r="YD22" i="3"/>
  <c r="XE22" i="3"/>
  <c r="XG22" i="3" s="1"/>
  <c r="WE22" i="3"/>
  <c r="WG22" i="3" s="1"/>
  <c r="AAR21" i="3"/>
  <c r="AAT21" i="3" s="1"/>
  <c r="YR21" i="3"/>
  <c r="YT21" i="3" s="1"/>
  <c r="WR21" i="3"/>
  <c r="WT21" i="3" s="1"/>
  <c r="UR21" i="3"/>
  <c r="UT21" i="3" s="1"/>
  <c r="ZD18" i="3"/>
  <c r="VD13" i="3"/>
  <c r="WD13" i="3"/>
  <c r="XD13" i="3"/>
  <c r="YD13" i="3"/>
  <c r="ZD13" i="3"/>
  <c r="AAD13" i="3"/>
  <c r="ABD13" i="3"/>
  <c r="VQ14" i="3"/>
  <c r="XQ14" i="3"/>
  <c r="ZQ14" i="3"/>
  <c r="UQ15" i="3"/>
  <c r="VQ15" i="3"/>
  <c r="WQ15" i="3"/>
  <c r="XQ15" i="3"/>
  <c r="YQ15" i="3"/>
  <c r="ZQ15" i="3"/>
  <c r="AAQ15" i="3"/>
  <c r="UQ16" i="3"/>
  <c r="WQ16" i="3"/>
  <c r="YQ16" i="3"/>
  <c r="VE13" i="3"/>
  <c r="VG13" i="3" s="1"/>
  <c r="WE13" i="3"/>
  <c r="WG13" i="3" s="1"/>
  <c r="XE13" i="3"/>
  <c r="XG13" i="3" s="1"/>
  <c r="YE13" i="3"/>
  <c r="YG13" i="3" s="1"/>
  <c r="ZE13" i="3"/>
  <c r="ZG13" i="3" s="1"/>
  <c r="AAE13" i="3"/>
  <c r="AAG13" i="3" s="1"/>
  <c r="ABE13" i="3"/>
  <c r="ABG13" i="3" s="1"/>
  <c r="VR14" i="3"/>
  <c r="VT14" i="3" s="1"/>
  <c r="XR14" i="3"/>
  <c r="XT14" i="3" s="1"/>
  <c r="ZR14" i="3"/>
  <c r="ZT14" i="3" s="1"/>
  <c r="UR15" i="3"/>
  <c r="UT15" i="3" s="1"/>
  <c r="VR15" i="3"/>
  <c r="VT15" i="3" s="1"/>
  <c r="WR15" i="3"/>
  <c r="WT15" i="3" s="1"/>
  <c r="XR15" i="3"/>
  <c r="XT15" i="3" s="1"/>
  <c r="YR15" i="3"/>
  <c r="YT15" i="3" s="1"/>
  <c r="ZR15" i="3"/>
  <c r="ZT15" i="3" s="1"/>
  <c r="AAR15" i="3"/>
  <c r="AAT15" i="3" s="1"/>
  <c r="UR16" i="3"/>
  <c r="UT16" i="3" s="1"/>
  <c r="WR16" i="3"/>
  <c r="WT16" i="3" s="1"/>
  <c r="YR16" i="3"/>
  <c r="YT16" i="3" s="1"/>
  <c r="AAR16" i="3"/>
  <c r="AAT16" i="3" s="1"/>
  <c r="VE17" i="3"/>
  <c r="VG17" i="3" s="1"/>
  <c r="WE17" i="3"/>
  <c r="WG17" i="3" s="1"/>
  <c r="XE17" i="3"/>
  <c r="XG17" i="3" s="1"/>
  <c r="YE17" i="3"/>
  <c r="YG17" i="3" s="1"/>
  <c r="ZE17" i="3"/>
  <c r="ZG17" i="3" s="1"/>
  <c r="AAE17" i="3"/>
  <c r="AAG17" i="3" s="1"/>
  <c r="VD14" i="3"/>
  <c r="XD14" i="3"/>
  <c r="ZD14" i="3"/>
  <c r="ABD14" i="3"/>
  <c r="WD16" i="3"/>
  <c r="YD16" i="3"/>
  <c r="AAD16" i="3"/>
  <c r="VE18" i="3"/>
  <c r="VG18" i="3" s="1"/>
  <c r="XQ18" i="3"/>
  <c r="ZE18" i="3"/>
  <c r="ZG18" i="3" s="1"/>
  <c r="UQ19" i="3"/>
  <c r="VQ19" i="3"/>
  <c r="WQ19" i="3"/>
  <c r="XQ19" i="3"/>
  <c r="YQ19" i="3"/>
  <c r="ZQ19" i="3"/>
  <c r="AAQ19" i="3"/>
  <c r="UQ20" i="3"/>
  <c r="WQ20" i="3"/>
  <c r="YQ20" i="3"/>
  <c r="AAQ20" i="3"/>
  <c r="VD21" i="3"/>
  <c r="WD21" i="3"/>
  <c r="XD21" i="3"/>
  <c r="YD21" i="3"/>
  <c r="ZD21" i="3"/>
  <c r="AAD21" i="3"/>
  <c r="ABD21" i="3"/>
  <c r="VQ22" i="3"/>
  <c r="XQ22" i="3"/>
  <c r="ZQ22" i="3"/>
  <c r="UQ23" i="3"/>
  <c r="VQ23" i="3"/>
  <c r="WQ23" i="3"/>
  <c r="XQ23" i="3"/>
  <c r="YQ23" i="3"/>
  <c r="VE14" i="3"/>
  <c r="VG14" i="3" s="1"/>
  <c r="XE14" i="3"/>
  <c r="XG14" i="3" s="1"/>
  <c r="ZE14" i="3"/>
  <c r="ZG14" i="3" s="1"/>
  <c r="ABE14" i="3"/>
  <c r="ABG14" i="3" s="1"/>
  <c r="WE16" i="3"/>
  <c r="WG16" i="3" s="1"/>
  <c r="YE16" i="3"/>
  <c r="YG16" i="3" s="1"/>
  <c r="AAE16" i="3"/>
  <c r="AAG16" i="3" s="1"/>
  <c r="WD18" i="3"/>
  <c r="XR18" i="3"/>
  <c r="XT18" i="3" s="1"/>
  <c r="AAD18" i="3"/>
  <c r="UR19" i="3"/>
  <c r="UT19" i="3" s="1"/>
  <c r="VR19" i="3"/>
  <c r="VT19" i="3" s="1"/>
  <c r="WR19" i="3"/>
  <c r="WT19" i="3" s="1"/>
  <c r="XR19" i="3"/>
  <c r="XT19" i="3" s="1"/>
  <c r="YR19" i="3"/>
  <c r="YT19" i="3" s="1"/>
  <c r="ZR19" i="3"/>
  <c r="ZT19" i="3" s="1"/>
  <c r="AAR19" i="3"/>
  <c r="AAT19" i="3" s="1"/>
  <c r="UR20" i="3"/>
  <c r="UT20" i="3" s="1"/>
  <c r="WR20" i="3"/>
  <c r="WT20" i="3" s="1"/>
  <c r="YR20" i="3"/>
  <c r="YT20" i="3" s="1"/>
  <c r="AAR20" i="3"/>
  <c r="AAT20" i="3" s="1"/>
  <c r="VE21" i="3"/>
  <c r="VG21" i="3" s="1"/>
  <c r="WE21" i="3"/>
  <c r="WG21" i="3" s="1"/>
  <c r="XE21" i="3"/>
  <c r="XG21" i="3" s="1"/>
  <c r="YE21" i="3"/>
  <c r="YG21" i="3" s="1"/>
  <c r="ZE21" i="3"/>
  <c r="ZG21" i="3" s="1"/>
  <c r="AAE21" i="3"/>
  <c r="AAG21" i="3" s="1"/>
  <c r="ABE21" i="3"/>
  <c r="ABG21" i="3" s="1"/>
  <c r="VR22" i="3"/>
  <c r="VT22" i="3" s="1"/>
  <c r="XR22" i="3"/>
  <c r="XT22" i="3" s="1"/>
  <c r="ZR22" i="3"/>
  <c r="ZT22" i="3" s="1"/>
  <c r="UR23" i="3"/>
  <c r="UT23" i="3" s="1"/>
  <c r="VR23" i="3"/>
  <c r="VT23" i="3" s="1"/>
  <c r="WR23" i="3"/>
  <c r="WT23" i="3" s="1"/>
  <c r="UQ13" i="3"/>
  <c r="VQ13" i="3"/>
  <c r="WQ13" i="3"/>
  <c r="XQ13" i="3"/>
  <c r="YQ13" i="3"/>
  <c r="ZQ13" i="3"/>
  <c r="AAQ13" i="3"/>
  <c r="UQ14" i="3"/>
  <c r="WQ14" i="3"/>
  <c r="YQ14" i="3"/>
  <c r="AAQ14" i="3"/>
  <c r="VD15" i="3"/>
  <c r="WD15" i="3"/>
  <c r="XD15" i="3"/>
  <c r="YD15" i="3"/>
  <c r="ZD15" i="3"/>
  <c r="AAD15" i="3"/>
  <c r="ABD15" i="3"/>
  <c r="VQ16" i="3"/>
  <c r="XQ16" i="3"/>
  <c r="ZQ16" i="3"/>
  <c r="UQ17" i="3"/>
  <c r="VQ17" i="3"/>
  <c r="WQ17" i="3"/>
  <c r="XQ17" i="3"/>
  <c r="YQ17" i="3"/>
  <c r="ZQ17" i="3"/>
  <c r="AAQ17" i="3"/>
  <c r="UQ18" i="3"/>
  <c r="WE18" i="3"/>
  <c r="WG18" i="3" s="1"/>
  <c r="YQ18" i="3"/>
  <c r="AAE18" i="3"/>
  <c r="AAG18" i="3" s="1"/>
  <c r="WD20" i="3"/>
  <c r="YD20" i="3"/>
  <c r="UR13" i="3"/>
  <c r="UT13" i="3" s="1"/>
  <c r="VR13" i="3"/>
  <c r="VT13" i="3" s="1"/>
  <c r="WR13" i="3"/>
  <c r="WT13" i="3" s="1"/>
  <c r="XR13" i="3"/>
  <c r="XT13" i="3" s="1"/>
  <c r="YR13" i="3"/>
  <c r="YT13" i="3" s="1"/>
  <c r="ZR13" i="3"/>
  <c r="ZT13" i="3" s="1"/>
  <c r="AAR13" i="3"/>
  <c r="AAT13" i="3" s="1"/>
  <c r="UR14" i="3"/>
  <c r="UT14" i="3" s="1"/>
  <c r="WR14" i="3"/>
  <c r="WT14" i="3" s="1"/>
  <c r="YR14" i="3"/>
  <c r="YT14" i="3" s="1"/>
  <c r="AAR14" i="3"/>
  <c r="AAT14" i="3" s="1"/>
  <c r="VE15" i="3"/>
  <c r="VG15" i="3" s="1"/>
  <c r="WE15" i="3"/>
  <c r="WG15" i="3" s="1"/>
  <c r="XE15" i="3"/>
  <c r="XG15" i="3" s="1"/>
  <c r="YE15" i="3"/>
  <c r="YG15" i="3" s="1"/>
  <c r="ZE15" i="3"/>
  <c r="ZG15" i="3" s="1"/>
  <c r="AAE15" i="3"/>
  <c r="AAG15" i="3" s="1"/>
  <c r="ABE15" i="3"/>
  <c r="ABG15" i="3" s="1"/>
  <c r="VR16" i="3"/>
  <c r="VT16" i="3" s="1"/>
  <c r="XR16" i="3"/>
  <c r="XT16" i="3" s="1"/>
  <c r="ZR16" i="3"/>
  <c r="ZT16" i="3" s="1"/>
  <c r="UR17" i="3"/>
  <c r="UT17" i="3" s="1"/>
  <c r="VR17" i="3"/>
  <c r="VT17" i="3" s="1"/>
  <c r="WR17" i="3"/>
  <c r="WT17" i="3" s="1"/>
  <c r="XR17" i="3"/>
  <c r="XT17" i="3" s="1"/>
  <c r="YR17" i="3"/>
  <c r="YT17" i="3" s="1"/>
  <c r="ZR17" i="3"/>
  <c r="ZT17" i="3" s="1"/>
  <c r="AAR17" i="3"/>
  <c r="AAT17" i="3" s="1"/>
  <c r="UR18" i="3"/>
  <c r="UT18" i="3" s="1"/>
  <c r="XD18" i="3"/>
  <c r="YR18" i="3"/>
  <c r="YT18" i="3" s="1"/>
  <c r="ABD18" i="3"/>
  <c r="WE20" i="3"/>
  <c r="WG20" i="3" s="1"/>
  <c r="YE20" i="3"/>
  <c r="YG20" i="3" s="1"/>
  <c r="AAE20" i="3"/>
  <c r="AAG20" i="3" s="1"/>
  <c r="VE22" i="3"/>
  <c r="VG22" i="3" s="1"/>
  <c r="WD14" i="3"/>
  <c r="YD14" i="3"/>
  <c r="AAD14" i="3"/>
  <c r="VD16" i="3"/>
  <c r="XD16" i="3"/>
  <c r="ZD16" i="3"/>
  <c r="ABD16" i="3"/>
  <c r="VQ18" i="3"/>
  <c r="XE18" i="3"/>
  <c r="XG18" i="3" s="1"/>
  <c r="ZQ18" i="3"/>
  <c r="ABE18" i="3"/>
  <c r="ABG18" i="3" s="1"/>
  <c r="VD19" i="3"/>
  <c r="WD19" i="3"/>
  <c r="XD19" i="3"/>
  <c r="YD19" i="3"/>
  <c r="ZD19" i="3"/>
  <c r="AAD19" i="3"/>
  <c r="ABD19" i="3"/>
  <c r="VQ20" i="3"/>
  <c r="XQ20" i="3"/>
  <c r="ZQ20" i="3"/>
  <c r="UQ21" i="3"/>
  <c r="VQ21" i="3"/>
  <c r="WQ21" i="3"/>
  <c r="XQ21" i="3"/>
  <c r="YQ21" i="3"/>
  <c r="ZQ21" i="3"/>
  <c r="AAQ21" i="3"/>
  <c r="UQ22" i="3"/>
  <c r="WQ22" i="3"/>
  <c r="YQ22" i="3"/>
  <c r="AAQ22" i="3"/>
  <c r="VD23" i="3"/>
  <c r="WD23" i="3"/>
  <c r="XD23" i="3"/>
  <c r="YD23" i="3"/>
  <c r="ABD29" i="3"/>
  <c r="AAD29" i="3"/>
  <c r="ZD29" i="3"/>
  <c r="YD29" i="3"/>
  <c r="XD29" i="3"/>
  <c r="WD29" i="3"/>
  <c r="VD29" i="3"/>
  <c r="ABD28" i="3"/>
  <c r="AAD28" i="3"/>
  <c r="ZD28" i="3"/>
  <c r="YD28" i="3"/>
  <c r="XD28" i="3"/>
  <c r="WD28" i="3"/>
  <c r="VD28" i="3"/>
  <c r="ABD27" i="3"/>
  <c r="AAD27" i="3"/>
  <c r="ZD27" i="3"/>
  <c r="YD27" i="3"/>
  <c r="XD27" i="3"/>
  <c r="WD27" i="3"/>
  <c r="VD27" i="3"/>
  <c r="AAQ26" i="3"/>
  <c r="YQ26" i="3"/>
  <c r="WQ26" i="3"/>
  <c r="UQ26" i="3"/>
  <c r="ZQ24" i="3"/>
  <c r="XQ24" i="3"/>
  <c r="VQ24" i="3"/>
  <c r="ABD23" i="3"/>
  <c r="AAD23" i="3"/>
  <c r="ZD23" i="3"/>
  <c r="XD22" i="3"/>
  <c r="WD22" i="3"/>
  <c r="VD22" i="3"/>
  <c r="ZE20" i="3"/>
  <c r="ZG20" i="3" s="1"/>
  <c r="VE20" i="3"/>
  <c r="VG20" i="3" s="1"/>
  <c r="VD18" i="3"/>
  <c r="ABE26" i="3"/>
  <c r="ABG26" i="3" s="1"/>
  <c r="ZE26" i="3"/>
  <c r="ZG26" i="3" s="1"/>
  <c r="XE26" i="3"/>
  <c r="XG26" i="3" s="1"/>
  <c r="VE26" i="3"/>
  <c r="VG26" i="3" s="1"/>
  <c r="AAE24" i="3"/>
  <c r="AAG24" i="3" s="1"/>
  <c r="YE24" i="3"/>
  <c r="YG24" i="3" s="1"/>
  <c r="WE24" i="3"/>
  <c r="WG24" i="3" s="1"/>
  <c r="XR23" i="3"/>
  <c r="XT23" i="3" s="1"/>
  <c r="WE23" i="3"/>
  <c r="WG23" i="3" s="1"/>
  <c r="AAR22" i="3"/>
  <c r="AAT22" i="3" s="1"/>
  <c r="ZD20" i="3"/>
  <c r="VD20" i="3"/>
  <c r="VE16" i="3"/>
  <c r="VG16" i="3" s="1"/>
  <c r="I336" i="1"/>
  <c r="D15" i="3"/>
  <c r="G109" i="7" a="1"/>
  <c r="G109" i="7" s="1"/>
  <c r="O109" i="7" a="1"/>
  <c r="O109" i="7" s="1"/>
  <c r="NQ24" i="5"/>
  <c r="RD24" i="5"/>
  <c r="TR24" i="5"/>
  <c r="TT24" i="5" s="1"/>
  <c r="Q28" i="5"/>
  <c r="GE27" i="5"/>
  <c r="GG27" i="5" s="1"/>
  <c r="TR29" i="5"/>
  <c r="TT29" i="5" s="1"/>
  <c r="NR29" i="5"/>
  <c r="NT29" i="5" s="1"/>
  <c r="JR29" i="5"/>
  <c r="JT29" i="5" s="1"/>
  <c r="DR29" i="5"/>
  <c r="DT29" i="5" s="1"/>
  <c r="SR28" i="5"/>
  <c r="ST28" i="5" s="1"/>
  <c r="OR28" i="5"/>
  <c r="OT28" i="5" s="1"/>
  <c r="KR28" i="5"/>
  <c r="KT28" i="5" s="1"/>
  <c r="DD24" i="5"/>
  <c r="RR27" i="5"/>
  <c r="RT27" i="5" s="1"/>
  <c r="IQ27" i="5"/>
  <c r="TD26" i="5"/>
  <c r="PR29" i="5"/>
  <c r="PT29" i="5" s="1"/>
  <c r="HR29" i="5"/>
  <c r="HT29" i="5" s="1"/>
  <c r="R29" i="5"/>
  <c r="T29" i="5" s="1"/>
  <c r="QR28" i="5"/>
  <c r="QT28" i="5" s="1"/>
  <c r="MR28" i="5"/>
  <c r="MT28" i="5" s="1"/>
  <c r="FE28" i="5"/>
  <c r="FG28" i="5" s="1"/>
  <c r="SD21" i="5"/>
  <c r="OE27" i="5"/>
  <c r="OG27" i="5" s="1"/>
  <c r="FD27" i="5"/>
  <c r="Q26" i="5"/>
  <c r="RR29" i="5"/>
  <c r="RT29" i="5" s="1"/>
  <c r="LR29" i="5"/>
  <c r="LT29" i="5" s="1"/>
  <c r="FR29" i="5"/>
  <c r="FT29" i="5" s="1"/>
  <c r="BR29" i="5"/>
  <c r="BT29" i="5" s="1"/>
  <c r="ED28" i="5"/>
  <c r="BR27" i="5"/>
  <c r="BT27" i="5" s="1"/>
  <c r="IQ24" i="5"/>
  <c r="SR29" i="5"/>
  <c r="ST29" i="5" s="1"/>
  <c r="OR29" i="5"/>
  <c r="OT29" i="5" s="1"/>
  <c r="MR29" i="5"/>
  <c r="MT29" i="5" s="1"/>
  <c r="KR29" i="5"/>
  <c r="KT29" i="5" s="1"/>
  <c r="IR29" i="5"/>
  <c r="IT29" i="5" s="1"/>
  <c r="GR29" i="5"/>
  <c r="GT29" i="5" s="1"/>
  <c r="ER29" i="5"/>
  <c r="ET29" i="5" s="1"/>
  <c r="CR29" i="5"/>
  <c r="CT29" i="5" s="1"/>
  <c r="AR29" i="5"/>
  <c r="AT29" i="5" s="1"/>
  <c r="TR28" i="5"/>
  <c r="TT28" i="5" s="1"/>
  <c r="RR28" i="5"/>
  <c r="RT28" i="5" s="1"/>
  <c r="PR28" i="5"/>
  <c r="PT28" i="5" s="1"/>
  <c r="NR28" i="5"/>
  <c r="NT28" i="5" s="1"/>
  <c r="LR28" i="5"/>
  <c r="LT28" i="5" s="1"/>
  <c r="AR28" i="5"/>
  <c r="AT28" i="5" s="1"/>
  <c r="QQ27" i="5"/>
  <c r="EQ24" i="5"/>
  <c r="ND27" i="5"/>
  <c r="QR29" i="5"/>
  <c r="QT29" i="5" s="1"/>
  <c r="JR27" i="5"/>
  <c r="JT27" i="5" s="1"/>
  <c r="AQ27" i="5"/>
  <c r="TQ29" i="5"/>
  <c r="SQ29" i="5"/>
  <c r="RQ29" i="5"/>
  <c r="QQ29" i="5"/>
  <c r="PQ29" i="5"/>
  <c r="OQ29" i="5"/>
  <c r="NQ29" i="5"/>
  <c r="MQ29" i="5"/>
  <c r="LQ29" i="5"/>
  <c r="KQ29" i="5"/>
  <c r="JQ29" i="5"/>
  <c r="IQ29" i="5"/>
  <c r="HQ29" i="5"/>
  <c r="GQ29" i="5"/>
  <c r="FQ29" i="5"/>
  <c r="EQ29" i="5"/>
  <c r="DQ29" i="5"/>
  <c r="CQ29" i="5"/>
  <c r="BQ29" i="5"/>
  <c r="AQ29" i="5"/>
  <c r="Q29" i="5"/>
  <c r="TQ28" i="5"/>
  <c r="SQ28" i="5"/>
  <c r="RQ28" i="5"/>
  <c r="QQ28" i="5"/>
  <c r="PQ28" i="5"/>
  <c r="OQ28" i="5"/>
  <c r="NQ28" i="5"/>
  <c r="MQ28" i="5"/>
  <c r="LQ28" i="5"/>
  <c r="KQ28" i="5"/>
  <c r="JQ28" i="5"/>
  <c r="IQ28" i="5"/>
  <c r="HQ28" i="5"/>
  <c r="GQ28" i="5"/>
  <c r="EE28" i="5"/>
  <c r="EG28" i="5" s="1"/>
  <c r="DD28" i="5"/>
  <c r="R28" i="5"/>
  <c r="T28" i="5" s="1"/>
  <c r="UD27" i="5"/>
  <c r="QR27" i="5"/>
  <c r="QT27" i="5" s="1"/>
  <c r="PQ27" i="5"/>
  <c r="NE27" i="5"/>
  <c r="NG27" i="5" s="1"/>
  <c r="MD27" i="5"/>
  <c r="IR27" i="5"/>
  <c r="IT27" i="5" s="1"/>
  <c r="HQ27" i="5"/>
  <c r="FE27" i="5"/>
  <c r="FG27" i="5" s="1"/>
  <c r="ED27" i="5"/>
  <c r="Q27" i="5"/>
  <c r="UD26" i="5"/>
  <c r="CD26" i="5"/>
  <c r="SQ24" i="5"/>
  <c r="NR24" i="5"/>
  <c r="NT24" i="5" s="1"/>
  <c r="LD24" i="5"/>
  <c r="HQ24" i="5"/>
  <c r="RD23" i="5"/>
  <c r="OQ22" i="5"/>
  <c r="GR22" i="5"/>
  <c r="GT22" i="5" s="1"/>
  <c r="LR22" i="5"/>
  <c r="LT22" i="5" s="1"/>
  <c r="DR22" i="5"/>
  <c r="DT22" i="5" s="1"/>
  <c r="QR21" i="5"/>
  <c r="QT21" i="5" s="1"/>
  <c r="NQ18" i="5"/>
  <c r="GE28" i="5"/>
  <c r="GG28" i="5" s="1"/>
  <c r="FD28" i="5"/>
  <c r="BR28" i="5"/>
  <c r="BT28" i="5" s="1"/>
  <c r="AQ28" i="5"/>
  <c r="SR27" i="5"/>
  <c r="ST27" i="5" s="1"/>
  <c r="RQ27" i="5"/>
  <c r="PE27" i="5"/>
  <c r="PG27" i="5" s="1"/>
  <c r="OD27" i="5"/>
  <c r="KR27" i="5"/>
  <c r="KT27" i="5" s="1"/>
  <c r="JQ27" i="5"/>
  <c r="HE27" i="5"/>
  <c r="HG27" i="5" s="1"/>
  <c r="GD27" i="5"/>
  <c r="CR27" i="5"/>
  <c r="CT27" i="5" s="1"/>
  <c r="BQ27" i="5"/>
  <c r="SD26" i="5"/>
  <c r="QD26" i="5"/>
  <c r="OD26" i="5"/>
  <c r="MD26" i="5"/>
  <c r="KD26" i="5"/>
  <c r="ID26" i="5"/>
  <c r="GD26" i="5"/>
  <c r="ED26" i="5"/>
  <c r="TQ24" i="5"/>
  <c r="OQ24" i="5"/>
  <c r="JR24" i="5"/>
  <c r="JT24" i="5" s="1"/>
  <c r="HD24" i="5"/>
  <c r="BR24" i="5"/>
  <c r="BT24" i="5" s="1"/>
  <c r="TD23" i="5"/>
  <c r="IR22" i="5"/>
  <c r="IT22" i="5" s="1"/>
  <c r="AR22" i="5"/>
  <c r="AT22" i="5" s="1"/>
  <c r="UE29" i="5"/>
  <c r="UG29" i="5" s="1"/>
  <c r="TE29" i="5"/>
  <c r="TG29" i="5" s="1"/>
  <c r="SE29" i="5"/>
  <c r="SG29" i="5" s="1"/>
  <c r="RE29" i="5"/>
  <c r="RG29" i="5" s="1"/>
  <c r="QE29" i="5"/>
  <c r="QG29" i="5" s="1"/>
  <c r="PE29" i="5"/>
  <c r="PG29" i="5" s="1"/>
  <c r="OE29" i="5"/>
  <c r="OG29" i="5" s="1"/>
  <c r="NE29" i="5"/>
  <c r="NG29" i="5" s="1"/>
  <c r="ME29" i="5"/>
  <c r="MG29" i="5" s="1"/>
  <c r="LE29" i="5"/>
  <c r="LG29" i="5" s="1"/>
  <c r="KE29" i="5"/>
  <c r="KG29" i="5" s="1"/>
  <c r="JE29" i="5"/>
  <c r="JG29" i="5" s="1"/>
  <c r="IE29" i="5"/>
  <c r="IG29" i="5" s="1"/>
  <c r="HE29" i="5"/>
  <c r="HG29" i="5" s="1"/>
  <c r="GE29" i="5"/>
  <c r="GG29" i="5" s="1"/>
  <c r="FE29" i="5"/>
  <c r="FG29" i="5" s="1"/>
  <c r="EE29" i="5"/>
  <c r="EG29" i="5" s="1"/>
  <c r="DE29" i="5"/>
  <c r="DG29" i="5" s="1"/>
  <c r="CE29" i="5"/>
  <c r="CG29" i="5" s="1"/>
  <c r="BE29" i="5"/>
  <c r="BG29" i="5" s="1"/>
  <c r="AE29" i="5"/>
  <c r="AG29" i="5" s="1"/>
  <c r="UE28" i="5"/>
  <c r="UG28" i="5" s="1"/>
  <c r="TE28" i="5"/>
  <c r="TG28" i="5" s="1"/>
  <c r="SE28" i="5"/>
  <c r="SG28" i="5" s="1"/>
  <c r="RE28" i="5"/>
  <c r="RG28" i="5" s="1"/>
  <c r="QE28" i="5"/>
  <c r="QG28" i="5" s="1"/>
  <c r="PE28" i="5"/>
  <c r="PG28" i="5" s="1"/>
  <c r="OE28" i="5"/>
  <c r="OG28" i="5" s="1"/>
  <c r="NE28" i="5"/>
  <c r="NG28" i="5" s="1"/>
  <c r="ME28" i="5"/>
  <c r="MG28" i="5" s="1"/>
  <c r="LE28" i="5"/>
  <c r="LG28" i="5" s="1"/>
  <c r="KE28" i="5"/>
  <c r="KG28" i="5" s="1"/>
  <c r="JE28" i="5"/>
  <c r="JG28" i="5" s="1"/>
  <c r="IE28" i="5"/>
  <c r="IG28" i="5" s="1"/>
  <c r="HE28" i="5"/>
  <c r="HG28" i="5" s="1"/>
  <c r="GD28" i="5"/>
  <c r="CR28" i="5"/>
  <c r="CT28" i="5" s="1"/>
  <c r="BQ28" i="5"/>
  <c r="TR27" i="5"/>
  <c r="TT27" i="5" s="1"/>
  <c r="SQ27" i="5"/>
  <c r="QE27" i="5"/>
  <c r="QG27" i="5" s="1"/>
  <c r="PD27" i="5"/>
  <c r="LR27" i="5"/>
  <c r="LT27" i="5" s="1"/>
  <c r="KQ27" i="5"/>
  <c r="IE27" i="5"/>
  <c r="IG27" i="5" s="1"/>
  <c r="HD27" i="5"/>
  <c r="DR27" i="5"/>
  <c r="DT27" i="5" s="1"/>
  <c r="CQ27" i="5"/>
  <c r="AQ26" i="5"/>
  <c r="PR24" i="5"/>
  <c r="PT24" i="5" s="1"/>
  <c r="ND24" i="5"/>
  <c r="JQ24" i="5"/>
  <c r="NR22" i="5"/>
  <c r="NT22" i="5" s="1"/>
  <c r="FR22" i="5"/>
  <c r="FT22" i="5" s="1"/>
  <c r="UD29" i="5"/>
  <c r="RD29" i="5"/>
  <c r="OD29" i="5"/>
  <c r="LD29" i="5"/>
  <c r="KD29" i="5"/>
  <c r="JD29" i="5"/>
  <c r="GD29" i="5"/>
  <c r="FD29" i="5"/>
  <c r="ED29" i="5"/>
  <c r="DD29" i="5"/>
  <c r="CD29" i="5"/>
  <c r="BD29" i="5"/>
  <c r="AD29" i="5"/>
  <c r="UD28" i="5"/>
  <c r="TD28" i="5"/>
  <c r="SD28" i="5"/>
  <c r="RD28" i="5"/>
  <c r="QD28" i="5"/>
  <c r="PD28" i="5"/>
  <c r="OD28" i="5"/>
  <c r="ND28" i="5"/>
  <c r="MD28" i="5"/>
  <c r="LD28" i="5"/>
  <c r="KD28" i="5"/>
  <c r="JD28" i="5"/>
  <c r="ID28" i="5"/>
  <c r="HD28" i="5"/>
  <c r="DR28" i="5"/>
  <c r="DT28" i="5" s="1"/>
  <c r="CQ28" i="5"/>
  <c r="AE28" i="5"/>
  <c r="AG28" i="5" s="1"/>
  <c r="TQ27" i="5"/>
  <c r="RE27" i="5"/>
  <c r="RG27" i="5" s="1"/>
  <c r="QD27" i="5"/>
  <c r="MR27" i="5"/>
  <c r="MT27" i="5" s="1"/>
  <c r="LQ27" i="5"/>
  <c r="JE27" i="5"/>
  <c r="JG27" i="5" s="1"/>
  <c r="ID27" i="5"/>
  <c r="ER27" i="5"/>
  <c r="ET27" i="5" s="1"/>
  <c r="DQ27" i="5"/>
  <c r="BE27" i="5"/>
  <c r="BG27" i="5" s="1"/>
  <c r="AD27" i="5"/>
  <c r="TR26" i="5"/>
  <c r="TT26" i="5" s="1"/>
  <c r="BQ26" i="5"/>
  <c r="TD24" i="5"/>
  <c r="PQ24" i="5"/>
  <c r="KQ24" i="5"/>
  <c r="FR24" i="5"/>
  <c r="FT24" i="5" s="1"/>
  <c r="CQ24" i="5"/>
  <c r="BD24" i="5"/>
  <c r="KR22" i="5"/>
  <c r="KT22" i="5" s="1"/>
  <c r="CR22" i="5"/>
  <c r="CT22" i="5" s="1"/>
  <c r="SD29" i="5"/>
  <c r="PD29" i="5"/>
  <c r="MD29" i="5"/>
  <c r="HD29" i="5"/>
  <c r="ER28" i="5"/>
  <c r="ET28" i="5" s="1"/>
  <c r="DQ28" i="5"/>
  <c r="BE28" i="5"/>
  <c r="BG28" i="5" s="1"/>
  <c r="AD28" i="5"/>
  <c r="SE27" i="5"/>
  <c r="SG27" i="5" s="1"/>
  <c r="RD27" i="5"/>
  <c r="NR27" i="5"/>
  <c r="NT27" i="5" s="1"/>
  <c r="MQ27" i="5"/>
  <c r="KE27" i="5"/>
  <c r="KG27" i="5" s="1"/>
  <c r="JD27" i="5"/>
  <c r="FR27" i="5"/>
  <c r="FT27" i="5" s="1"/>
  <c r="EQ27" i="5"/>
  <c r="CE27" i="5"/>
  <c r="CG27" i="5" s="1"/>
  <c r="BD27" i="5"/>
  <c r="TQ26" i="5"/>
  <c r="SR26" i="5"/>
  <c r="ST26" i="5" s="1"/>
  <c r="CR26" i="5"/>
  <c r="CT26" i="5" s="1"/>
  <c r="AD26" i="5"/>
  <c r="QQ24" i="5"/>
  <c r="LR24" i="5"/>
  <c r="LT24" i="5" s="1"/>
  <c r="JD24" i="5"/>
  <c r="R24" i="5"/>
  <c r="T24" i="5" s="1"/>
  <c r="SD23" i="5"/>
  <c r="HR22" i="5"/>
  <c r="HT22" i="5" s="1"/>
  <c r="R22" i="5"/>
  <c r="T22" i="5" s="1"/>
  <c r="TD29" i="5"/>
  <c r="QD29" i="5"/>
  <c r="ND29" i="5"/>
  <c r="ID29" i="5"/>
  <c r="AD13" i="5"/>
  <c r="BD13" i="5"/>
  <c r="CD13" i="5"/>
  <c r="DD13" i="5"/>
  <c r="ED13" i="5"/>
  <c r="FD13" i="5"/>
  <c r="GD13" i="5"/>
  <c r="HD13" i="5"/>
  <c r="ID13" i="5"/>
  <c r="JD13" i="5"/>
  <c r="KD13" i="5"/>
  <c r="LD13" i="5"/>
  <c r="MD13" i="5"/>
  <c r="ND13" i="5"/>
  <c r="OD13" i="5"/>
  <c r="PD13" i="5"/>
  <c r="QD13" i="5"/>
  <c r="RD13" i="5"/>
  <c r="SD13" i="5"/>
  <c r="TD13" i="5"/>
  <c r="UD13" i="5"/>
  <c r="BE13" i="5"/>
  <c r="BG13" i="5" s="1"/>
  <c r="CE13" i="5"/>
  <c r="CG13" i="5" s="1"/>
  <c r="DE13" i="5"/>
  <c r="DG13" i="5" s="1"/>
  <c r="EE13" i="5"/>
  <c r="EG13" i="5" s="1"/>
  <c r="FE13" i="5"/>
  <c r="FG13" i="5" s="1"/>
  <c r="GE13" i="5"/>
  <c r="GG13" i="5" s="1"/>
  <c r="HE13" i="5"/>
  <c r="HG13" i="5" s="1"/>
  <c r="IE13" i="5"/>
  <c r="IG13" i="5" s="1"/>
  <c r="JE13" i="5"/>
  <c r="JG13" i="5" s="1"/>
  <c r="KE13" i="5"/>
  <c r="KG13" i="5" s="1"/>
  <c r="LE13" i="5"/>
  <c r="LG13" i="5" s="1"/>
  <c r="ME13" i="5"/>
  <c r="MG13" i="5" s="1"/>
  <c r="NE13" i="5"/>
  <c r="NG13" i="5" s="1"/>
  <c r="OE13" i="5"/>
  <c r="OG13" i="5" s="1"/>
  <c r="PE13" i="5"/>
  <c r="PG13" i="5" s="1"/>
  <c r="QE13" i="5"/>
  <c r="QG13" i="5" s="1"/>
  <c r="RE13" i="5"/>
  <c r="RG13" i="5" s="1"/>
  <c r="SE13" i="5"/>
  <c r="SG13" i="5" s="1"/>
  <c r="TE13" i="5"/>
  <c r="TG13" i="5" s="1"/>
  <c r="UE13" i="5"/>
  <c r="UG13" i="5" s="1"/>
  <c r="AD14" i="5"/>
  <c r="CD14" i="5"/>
  <c r="ED14" i="5"/>
  <c r="GD14" i="5"/>
  <c r="ID14" i="5"/>
  <c r="KD14" i="5"/>
  <c r="MD14" i="5"/>
  <c r="OD14" i="5"/>
  <c r="QD14" i="5"/>
  <c r="SD14" i="5"/>
  <c r="UD14" i="5"/>
  <c r="AE14" i="5"/>
  <c r="AG14" i="5" s="1"/>
  <c r="CE14" i="5"/>
  <c r="CG14" i="5" s="1"/>
  <c r="EE14" i="5"/>
  <c r="EG14" i="5" s="1"/>
  <c r="GE14" i="5"/>
  <c r="GG14" i="5" s="1"/>
  <c r="IE14" i="5"/>
  <c r="IG14" i="5" s="1"/>
  <c r="KE14" i="5"/>
  <c r="KG14" i="5" s="1"/>
  <c r="ME14" i="5"/>
  <c r="MG14" i="5" s="1"/>
  <c r="OE14" i="5"/>
  <c r="OG14" i="5" s="1"/>
  <c r="QE14" i="5"/>
  <c r="QG14" i="5" s="1"/>
  <c r="SE14" i="5"/>
  <c r="SG14" i="5" s="1"/>
  <c r="UE14" i="5"/>
  <c r="UG14" i="5" s="1"/>
  <c r="Q13" i="5"/>
  <c r="AQ13" i="5"/>
  <c r="BQ13" i="5"/>
  <c r="CQ13" i="5"/>
  <c r="DQ13" i="5"/>
  <c r="EQ13" i="5"/>
  <c r="FQ13" i="5"/>
  <c r="GQ13" i="5"/>
  <c r="HQ13" i="5"/>
  <c r="IQ13" i="5"/>
  <c r="JQ13" i="5"/>
  <c r="KQ13" i="5"/>
  <c r="LQ13" i="5"/>
  <c r="MQ13" i="5"/>
  <c r="NQ13" i="5"/>
  <c r="OQ13" i="5"/>
  <c r="PQ13" i="5"/>
  <c r="QQ13" i="5"/>
  <c r="RQ13" i="5"/>
  <c r="SQ13" i="5"/>
  <c r="TQ13" i="5"/>
  <c r="AR13" i="5"/>
  <c r="AT13" i="5" s="1"/>
  <c r="BR13" i="5"/>
  <c r="BT13" i="5" s="1"/>
  <c r="CR13" i="5"/>
  <c r="CT13" i="5" s="1"/>
  <c r="DR13" i="5"/>
  <c r="DT13" i="5" s="1"/>
  <c r="ER13" i="5"/>
  <c r="ET13" i="5" s="1"/>
  <c r="FR13" i="5"/>
  <c r="FT13" i="5" s="1"/>
  <c r="GR13" i="5"/>
  <c r="GT13" i="5" s="1"/>
  <c r="HR13" i="5"/>
  <c r="HT13" i="5" s="1"/>
  <c r="IR13" i="5"/>
  <c r="IT13" i="5" s="1"/>
  <c r="JR13" i="5"/>
  <c r="JT13" i="5" s="1"/>
  <c r="KR13" i="5"/>
  <c r="KT13" i="5" s="1"/>
  <c r="LR13" i="5"/>
  <c r="LT13" i="5" s="1"/>
  <c r="MR13" i="5"/>
  <c r="MT13" i="5" s="1"/>
  <c r="NR13" i="5"/>
  <c r="NT13" i="5" s="1"/>
  <c r="OR13" i="5"/>
  <c r="OT13" i="5" s="1"/>
  <c r="PR13" i="5"/>
  <c r="PT13" i="5" s="1"/>
  <c r="QR13" i="5"/>
  <c r="QT13" i="5" s="1"/>
  <c r="RR13" i="5"/>
  <c r="RT13" i="5" s="1"/>
  <c r="SR13" i="5"/>
  <c r="ST13" i="5" s="1"/>
  <c r="TR13" i="5"/>
  <c r="TT13" i="5" s="1"/>
  <c r="BE14" i="5"/>
  <c r="BG14" i="5" s="1"/>
  <c r="DE14" i="5"/>
  <c r="DG14" i="5" s="1"/>
  <c r="FE14" i="5"/>
  <c r="FG14" i="5" s="1"/>
  <c r="HE14" i="5"/>
  <c r="HG14" i="5" s="1"/>
  <c r="JE14" i="5"/>
  <c r="JG14" i="5" s="1"/>
  <c r="LE14" i="5"/>
  <c r="LG14" i="5" s="1"/>
  <c r="NE14" i="5"/>
  <c r="NG14" i="5" s="1"/>
  <c r="PE14" i="5"/>
  <c r="PG14" i="5" s="1"/>
  <c r="RE14" i="5"/>
  <c r="RG14" i="5" s="1"/>
  <c r="TE14" i="5"/>
  <c r="TG14" i="5" s="1"/>
  <c r="AR15" i="5"/>
  <c r="AT15" i="5" s="1"/>
  <c r="CD15" i="5"/>
  <c r="ER15" i="5"/>
  <c r="ET15" i="5" s="1"/>
  <c r="GD15" i="5"/>
  <c r="IR15" i="5"/>
  <c r="IT15" i="5" s="1"/>
  <c r="KD15" i="5"/>
  <c r="MR15" i="5"/>
  <c r="MT15" i="5" s="1"/>
  <c r="OD15" i="5"/>
  <c r="QR15" i="5"/>
  <c r="QT15" i="5" s="1"/>
  <c r="SD15" i="5"/>
  <c r="AQ16" i="5"/>
  <c r="CQ16" i="5"/>
  <c r="EQ16" i="5"/>
  <c r="GQ16" i="5"/>
  <c r="IQ16" i="5"/>
  <c r="KQ16" i="5"/>
  <c r="MQ16" i="5"/>
  <c r="OQ16" i="5"/>
  <c r="QQ16" i="5"/>
  <c r="SQ16" i="5"/>
  <c r="Q14" i="5"/>
  <c r="AQ14" i="5"/>
  <c r="BQ14" i="5"/>
  <c r="CQ14" i="5"/>
  <c r="DQ14" i="5"/>
  <c r="EQ14" i="5"/>
  <c r="FQ14" i="5"/>
  <c r="GQ14" i="5"/>
  <c r="HQ14" i="5"/>
  <c r="IQ14" i="5"/>
  <c r="JQ14" i="5"/>
  <c r="KQ14" i="5"/>
  <c r="LQ14" i="5"/>
  <c r="MQ14" i="5"/>
  <c r="NQ14" i="5"/>
  <c r="OQ14" i="5"/>
  <c r="PQ14" i="5"/>
  <c r="QQ14" i="5"/>
  <c r="RQ14" i="5"/>
  <c r="SQ14" i="5"/>
  <c r="TQ14" i="5"/>
  <c r="Q15" i="5"/>
  <c r="CE15" i="5"/>
  <c r="CG15" i="5" s="1"/>
  <c r="DQ15" i="5"/>
  <c r="AR14" i="5"/>
  <c r="AT14" i="5" s="1"/>
  <c r="BR14" i="5"/>
  <c r="BT14" i="5" s="1"/>
  <c r="CR14" i="5"/>
  <c r="CT14" i="5" s="1"/>
  <c r="DR14" i="5"/>
  <c r="DT14" i="5" s="1"/>
  <c r="ER14" i="5"/>
  <c r="ET14" i="5" s="1"/>
  <c r="FR14" i="5"/>
  <c r="FT14" i="5" s="1"/>
  <c r="GR14" i="5"/>
  <c r="GT14" i="5" s="1"/>
  <c r="HR14" i="5"/>
  <c r="HT14" i="5" s="1"/>
  <c r="IR14" i="5"/>
  <c r="IT14" i="5" s="1"/>
  <c r="JR14" i="5"/>
  <c r="JT14" i="5" s="1"/>
  <c r="KR14" i="5"/>
  <c r="KT14" i="5" s="1"/>
  <c r="LR14" i="5"/>
  <c r="LT14" i="5" s="1"/>
  <c r="MR14" i="5"/>
  <c r="MT14" i="5" s="1"/>
  <c r="NR14" i="5"/>
  <c r="NT14" i="5" s="1"/>
  <c r="OR14" i="5"/>
  <c r="OT14" i="5" s="1"/>
  <c r="PR14" i="5"/>
  <c r="PT14" i="5" s="1"/>
  <c r="QR14" i="5"/>
  <c r="QT14" i="5" s="1"/>
  <c r="RR14" i="5"/>
  <c r="RT14" i="5" s="1"/>
  <c r="SR14" i="5"/>
  <c r="ST14" i="5" s="1"/>
  <c r="TR14" i="5"/>
  <c r="TT14" i="5" s="1"/>
  <c r="BD15" i="5"/>
  <c r="BE15" i="5"/>
  <c r="BG15" i="5" s="1"/>
  <c r="CQ15" i="5"/>
  <c r="FE15" i="5"/>
  <c r="FG15" i="5" s="1"/>
  <c r="GQ15" i="5"/>
  <c r="JE15" i="5"/>
  <c r="JG15" i="5" s="1"/>
  <c r="KQ15" i="5"/>
  <c r="NE15" i="5"/>
  <c r="NG15" i="5" s="1"/>
  <c r="OQ15" i="5"/>
  <c r="RE15" i="5"/>
  <c r="RG15" i="5" s="1"/>
  <c r="SQ15" i="5"/>
  <c r="AE16" i="5"/>
  <c r="AG16" i="5" s="1"/>
  <c r="CE16" i="5"/>
  <c r="CG16" i="5" s="1"/>
  <c r="EE16" i="5"/>
  <c r="EG16" i="5" s="1"/>
  <c r="GE16" i="5"/>
  <c r="GG16" i="5" s="1"/>
  <c r="IE16" i="5"/>
  <c r="IG16" i="5" s="1"/>
  <c r="KE16" i="5"/>
  <c r="KG16" i="5" s="1"/>
  <c r="ME16" i="5"/>
  <c r="MG16" i="5" s="1"/>
  <c r="OE16" i="5"/>
  <c r="OG16" i="5" s="1"/>
  <c r="QE16" i="5"/>
  <c r="QG16" i="5" s="1"/>
  <c r="SE16" i="5"/>
  <c r="SG16" i="5" s="1"/>
  <c r="UE16" i="5"/>
  <c r="UG16" i="5" s="1"/>
  <c r="AD15" i="5"/>
  <c r="CR15" i="5"/>
  <c r="CT15" i="5" s="1"/>
  <c r="ED15" i="5"/>
  <c r="GR15" i="5"/>
  <c r="GT15" i="5" s="1"/>
  <c r="ID15" i="5"/>
  <c r="KR15" i="5"/>
  <c r="KT15" i="5" s="1"/>
  <c r="MD15" i="5"/>
  <c r="OR15" i="5"/>
  <c r="OT15" i="5" s="1"/>
  <c r="QD15" i="5"/>
  <c r="SR15" i="5"/>
  <c r="ST15" i="5" s="1"/>
  <c r="UD15" i="5"/>
  <c r="Q16" i="5"/>
  <c r="BQ16" i="5"/>
  <c r="DQ16" i="5"/>
  <c r="FQ16" i="5"/>
  <c r="HQ16" i="5"/>
  <c r="JQ16" i="5"/>
  <c r="LQ16" i="5"/>
  <c r="NQ16" i="5"/>
  <c r="PQ16" i="5"/>
  <c r="AE15" i="5"/>
  <c r="AG15" i="5" s="1"/>
  <c r="BQ15" i="5"/>
  <c r="EE15" i="5"/>
  <c r="EG15" i="5" s="1"/>
  <c r="FQ15" i="5"/>
  <c r="IE15" i="5"/>
  <c r="IG15" i="5" s="1"/>
  <c r="BD14" i="5"/>
  <c r="DD14" i="5"/>
  <c r="FD14" i="5"/>
  <c r="HD14" i="5"/>
  <c r="JD14" i="5"/>
  <c r="LD14" i="5"/>
  <c r="ND14" i="5"/>
  <c r="PD14" i="5"/>
  <c r="RD14" i="5"/>
  <c r="TD14" i="5"/>
  <c r="BR15" i="5"/>
  <c r="BT15" i="5" s="1"/>
  <c r="DD15" i="5"/>
  <c r="FR15" i="5"/>
  <c r="FT15" i="5" s="1"/>
  <c r="HD15" i="5"/>
  <c r="JR15" i="5"/>
  <c r="JT15" i="5" s="1"/>
  <c r="LD15" i="5"/>
  <c r="NR15" i="5"/>
  <c r="NT15" i="5" s="1"/>
  <c r="PD15" i="5"/>
  <c r="RR15" i="5"/>
  <c r="RT15" i="5" s="1"/>
  <c r="TD15" i="5"/>
  <c r="BD16" i="5"/>
  <c r="DD16" i="5"/>
  <c r="FD16" i="5"/>
  <c r="HD16" i="5"/>
  <c r="KE15" i="5"/>
  <c r="KG15" i="5" s="1"/>
  <c r="ME15" i="5"/>
  <c r="MG15" i="5" s="1"/>
  <c r="OE15" i="5"/>
  <c r="OG15" i="5" s="1"/>
  <c r="QE15" i="5"/>
  <c r="QG15" i="5" s="1"/>
  <c r="SE15" i="5"/>
  <c r="SG15" i="5" s="1"/>
  <c r="UE15" i="5"/>
  <c r="UG15" i="5" s="1"/>
  <c r="AD16" i="5"/>
  <c r="HR16" i="5"/>
  <c r="HT16" i="5" s="1"/>
  <c r="PE16" i="5"/>
  <c r="PG16" i="5" s="1"/>
  <c r="QD16" i="5"/>
  <c r="SR16" i="5"/>
  <c r="ST16" i="5" s="1"/>
  <c r="BD17" i="5"/>
  <c r="CE17" i="5"/>
  <c r="CG17" i="5" s="1"/>
  <c r="FQ17" i="5"/>
  <c r="GQ17" i="5"/>
  <c r="HQ17" i="5"/>
  <c r="IQ17" i="5"/>
  <c r="JQ17" i="5"/>
  <c r="KQ17" i="5"/>
  <c r="AQ15" i="5"/>
  <c r="DR15" i="5"/>
  <c r="DT15" i="5" s="1"/>
  <c r="GE15" i="5"/>
  <c r="GG15" i="5" s="1"/>
  <c r="FR16" i="5"/>
  <c r="FT16" i="5" s="1"/>
  <c r="GR16" i="5"/>
  <c r="GT16" i="5" s="1"/>
  <c r="IR16" i="5"/>
  <c r="IT16" i="5" s="1"/>
  <c r="JR16" i="5"/>
  <c r="JT16" i="5" s="1"/>
  <c r="RD16" i="5"/>
  <c r="TQ16" i="5"/>
  <c r="AD17" i="5"/>
  <c r="BE17" i="5"/>
  <c r="BG17" i="5" s="1"/>
  <c r="EQ17" i="5"/>
  <c r="FR17" i="5"/>
  <c r="FT17" i="5" s="1"/>
  <c r="GR17" i="5"/>
  <c r="GT17" i="5" s="1"/>
  <c r="HR17" i="5"/>
  <c r="HT17" i="5" s="1"/>
  <c r="IR17" i="5"/>
  <c r="IT17" i="5" s="1"/>
  <c r="JR17" i="5"/>
  <c r="JT17" i="5" s="1"/>
  <c r="KR17" i="5"/>
  <c r="KT17" i="5" s="1"/>
  <c r="LR17" i="5"/>
  <c r="LT17" i="5" s="1"/>
  <c r="MR17" i="5"/>
  <c r="MT17" i="5" s="1"/>
  <c r="NR17" i="5"/>
  <c r="NT17" i="5" s="1"/>
  <c r="OR17" i="5"/>
  <c r="OT17" i="5" s="1"/>
  <c r="PR17" i="5"/>
  <c r="PT17" i="5" s="1"/>
  <c r="QR17" i="5"/>
  <c r="QT17" i="5" s="1"/>
  <c r="RR17" i="5"/>
  <c r="RT17" i="5" s="1"/>
  <c r="SR17" i="5"/>
  <c r="ST17" i="5" s="1"/>
  <c r="TR17" i="5"/>
  <c r="TT17" i="5" s="1"/>
  <c r="IQ15" i="5"/>
  <c r="MQ15" i="5"/>
  <c r="QQ15" i="5"/>
  <c r="DR16" i="5"/>
  <c r="DT16" i="5" s="1"/>
  <c r="ER16" i="5"/>
  <c r="ET16" i="5" s="1"/>
  <c r="KR16" i="5"/>
  <c r="KT16" i="5" s="1"/>
  <c r="LR16" i="5"/>
  <c r="LT16" i="5" s="1"/>
  <c r="RE16" i="5"/>
  <c r="RG16" i="5" s="1"/>
  <c r="TR16" i="5"/>
  <c r="TT16" i="5" s="1"/>
  <c r="AE17" i="5"/>
  <c r="AG17" i="5" s="1"/>
  <c r="DQ17" i="5"/>
  <c r="ER17" i="5"/>
  <c r="ET17" i="5" s="1"/>
  <c r="AQ18" i="5"/>
  <c r="CE18" i="5"/>
  <c r="CG18" i="5" s="1"/>
  <c r="EQ18" i="5"/>
  <c r="GE18" i="5"/>
  <c r="GG18" i="5" s="1"/>
  <c r="IQ18" i="5"/>
  <c r="KE18" i="5"/>
  <c r="KG18" i="5" s="1"/>
  <c r="MQ18" i="5"/>
  <c r="OE18" i="5"/>
  <c r="OG18" i="5" s="1"/>
  <c r="QQ18" i="5"/>
  <c r="SE18" i="5"/>
  <c r="SG18" i="5" s="1"/>
  <c r="LE15" i="5"/>
  <c r="LG15" i="5" s="1"/>
  <c r="PE15" i="5"/>
  <c r="PG15" i="5" s="1"/>
  <c r="TE15" i="5"/>
  <c r="TG15" i="5" s="1"/>
  <c r="BR16" i="5"/>
  <c r="BT16" i="5" s="1"/>
  <c r="CR16" i="5"/>
  <c r="CT16" i="5" s="1"/>
  <c r="MR16" i="5"/>
  <c r="MT16" i="5" s="1"/>
  <c r="NR16" i="5"/>
  <c r="NT16" i="5" s="1"/>
  <c r="SD16" i="5"/>
  <c r="CQ17" i="5"/>
  <c r="DR17" i="5"/>
  <c r="DT17" i="5" s="1"/>
  <c r="AR18" i="5"/>
  <c r="AT18" i="5" s="1"/>
  <c r="DD18" i="5"/>
  <c r="ER18" i="5"/>
  <c r="ET18" i="5" s="1"/>
  <c r="HD18" i="5"/>
  <c r="IR18" i="5"/>
  <c r="IT18" i="5" s="1"/>
  <c r="LD18" i="5"/>
  <c r="MR18" i="5"/>
  <c r="MT18" i="5" s="1"/>
  <c r="PD18" i="5"/>
  <c r="QR18" i="5"/>
  <c r="QT18" i="5" s="1"/>
  <c r="TD18" i="5"/>
  <c r="R19" i="5"/>
  <c r="T19" i="5" s="1"/>
  <c r="AR19" i="5"/>
  <c r="AT19" i="5" s="1"/>
  <c r="BR19" i="5"/>
  <c r="BT19" i="5" s="1"/>
  <c r="CR19" i="5"/>
  <c r="CT19" i="5" s="1"/>
  <c r="DR19" i="5"/>
  <c r="DT19" i="5" s="1"/>
  <c r="ER19" i="5"/>
  <c r="ET19" i="5" s="1"/>
  <c r="FR19" i="5"/>
  <c r="FT19" i="5" s="1"/>
  <c r="GR19" i="5"/>
  <c r="GT19" i="5" s="1"/>
  <c r="HR19" i="5"/>
  <c r="HT19" i="5" s="1"/>
  <c r="EQ15" i="5"/>
  <c r="HE15" i="5"/>
  <c r="HG15" i="5" s="1"/>
  <c r="JD15" i="5"/>
  <c r="ND15" i="5"/>
  <c r="RD15" i="5"/>
  <c r="AR16" i="5"/>
  <c r="AT16" i="5" s="1"/>
  <c r="HE16" i="5"/>
  <c r="HG16" i="5" s="1"/>
  <c r="ID16" i="5"/>
  <c r="JD16" i="5"/>
  <c r="OR16" i="5"/>
  <c r="OT16" i="5" s="1"/>
  <c r="PR16" i="5"/>
  <c r="PT16" i="5" s="1"/>
  <c r="TD16" i="5"/>
  <c r="BQ17" i="5"/>
  <c r="CR17" i="5"/>
  <c r="CT17" i="5" s="1"/>
  <c r="FD17" i="5"/>
  <c r="GD17" i="5"/>
  <c r="HD17" i="5"/>
  <c r="ID17" i="5"/>
  <c r="JD17" i="5"/>
  <c r="KD17" i="5"/>
  <c r="LD17" i="5"/>
  <c r="MD17" i="5"/>
  <c r="ND17" i="5"/>
  <c r="OD17" i="5"/>
  <c r="PD17" i="5"/>
  <c r="QD17" i="5"/>
  <c r="RD17" i="5"/>
  <c r="SD17" i="5"/>
  <c r="TD17" i="5"/>
  <c r="UD17" i="5"/>
  <c r="LQ15" i="5"/>
  <c r="PQ15" i="5"/>
  <c r="TQ15" i="5"/>
  <c r="FE16" i="5"/>
  <c r="FG16" i="5" s="1"/>
  <c r="GD16" i="5"/>
  <c r="JE16" i="5"/>
  <c r="JG16" i="5" s="1"/>
  <c r="KD16" i="5"/>
  <c r="LD16" i="5"/>
  <c r="QR16" i="5"/>
  <c r="QT16" i="5" s="1"/>
  <c r="TE16" i="5"/>
  <c r="TG16" i="5" s="1"/>
  <c r="AQ17" i="5"/>
  <c r="BR17" i="5"/>
  <c r="BT17" i="5" s="1"/>
  <c r="ED17" i="5"/>
  <c r="FE17" i="5"/>
  <c r="FG17" i="5" s="1"/>
  <c r="GE17" i="5"/>
  <c r="GG17" i="5" s="1"/>
  <c r="HE17" i="5"/>
  <c r="HG17" i="5" s="1"/>
  <c r="IE17" i="5"/>
  <c r="IG17" i="5" s="1"/>
  <c r="JE17" i="5"/>
  <c r="JG17" i="5" s="1"/>
  <c r="KE17" i="5"/>
  <c r="KG17" i="5" s="1"/>
  <c r="LE17" i="5"/>
  <c r="LG17" i="5" s="1"/>
  <c r="ME17" i="5"/>
  <c r="MG17" i="5" s="1"/>
  <c r="NE17" i="5"/>
  <c r="NG17" i="5" s="1"/>
  <c r="OE17" i="5"/>
  <c r="OG17" i="5" s="1"/>
  <c r="PE17" i="5"/>
  <c r="PG17" i="5" s="1"/>
  <c r="QE17" i="5"/>
  <c r="QG17" i="5" s="1"/>
  <c r="DE15" i="5"/>
  <c r="DG15" i="5" s="1"/>
  <c r="HR15" i="5"/>
  <c r="HT15" i="5" s="1"/>
  <c r="BE16" i="5"/>
  <c r="BG16" i="5" s="1"/>
  <c r="CD16" i="5"/>
  <c r="NE16" i="5"/>
  <c r="NG16" i="5" s="1"/>
  <c r="OD16" i="5"/>
  <c r="PD16" i="5"/>
  <c r="RR16" i="5"/>
  <c r="RT16" i="5" s="1"/>
  <c r="UD16" i="5"/>
  <c r="CD17" i="5"/>
  <c r="DE17" i="5"/>
  <c r="DG17" i="5" s="1"/>
  <c r="BD18" i="5"/>
  <c r="CR18" i="5"/>
  <c r="CT18" i="5" s="1"/>
  <c r="FD18" i="5"/>
  <c r="GR18" i="5"/>
  <c r="GT18" i="5" s="1"/>
  <c r="JD18" i="5"/>
  <c r="KR18" i="5"/>
  <c r="KT18" i="5" s="1"/>
  <c r="ND18" i="5"/>
  <c r="OR18" i="5"/>
  <c r="OT18" i="5" s="1"/>
  <c r="RD18" i="5"/>
  <c r="SR18" i="5"/>
  <c r="ST18" i="5" s="1"/>
  <c r="AE19" i="5"/>
  <c r="AG19" i="5" s="1"/>
  <c r="BE19" i="5"/>
  <c r="BG19" i="5" s="1"/>
  <c r="CE19" i="5"/>
  <c r="CG19" i="5" s="1"/>
  <c r="DE19" i="5"/>
  <c r="DG19" i="5" s="1"/>
  <c r="EE19" i="5"/>
  <c r="EG19" i="5" s="1"/>
  <c r="FE19" i="5"/>
  <c r="FG19" i="5" s="1"/>
  <c r="GE19" i="5"/>
  <c r="GG19" i="5" s="1"/>
  <c r="HE19" i="5"/>
  <c r="HG19" i="5" s="1"/>
  <c r="IE19" i="5"/>
  <c r="IG19" i="5" s="1"/>
  <c r="JE19" i="5"/>
  <c r="JG19" i="5" s="1"/>
  <c r="PR15" i="5"/>
  <c r="PT15" i="5" s="1"/>
  <c r="DE16" i="5"/>
  <c r="DG16" i="5" s="1"/>
  <c r="EE17" i="5"/>
  <c r="EG17" i="5" s="1"/>
  <c r="LQ17" i="5"/>
  <c r="AE18" i="5"/>
  <c r="AG18" i="5" s="1"/>
  <c r="JQ18" i="5"/>
  <c r="KQ18" i="5"/>
  <c r="LQ18" i="5"/>
  <c r="NR18" i="5"/>
  <c r="NT18" i="5" s="1"/>
  <c r="PR18" i="5"/>
  <c r="PT18" i="5" s="1"/>
  <c r="CQ19" i="5"/>
  <c r="GQ19" i="5"/>
  <c r="JD19" i="5"/>
  <c r="KE19" i="5"/>
  <c r="KG19" i="5" s="1"/>
  <c r="LE19" i="5"/>
  <c r="LG19" i="5" s="1"/>
  <c r="ME19" i="5"/>
  <c r="MG19" i="5" s="1"/>
  <c r="NE19" i="5"/>
  <c r="NG19" i="5" s="1"/>
  <c r="OE19" i="5"/>
  <c r="OG19" i="5" s="1"/>
  <c r="PE19" i="5"/>
  <c r="PG19" i="5" s="1"/>
  <c r="QE19" i="5"/>
  <c r="QG19" i="5" s="1"/>
  <c r="RE19" i="5"/>
  <c r="RG19" i="5" s="1"/>
  <c r="SE19" i="5"/>
  <c r="SG19" i="5" s="1"/>
  <c r="TE19" i="5"/>
  <c r="TG19" i="5" s="1"/>
  <c r="UE19" i="5"/>
  <c r="UG19" i="5" s="1"/>
  <c r="JQ15" i="5"/>
  <c r="OQ17" i="5"/>
  <c r="RE17" i="5"/>
  <c r="RG17" i="5" s="1"/>
  <c r="TE17" i="5"/>
  <c r="TG17" i="5" s="1"/>
  <c r="FQ18" i="5"/>
  <c r="GQ18" i="5"/>
  <c r="HQ18" i="5"/>
  <c r="JR18" i="5"/>
  <c r="JT18" i="5" s="1"/>
  <c r="LR18" i="5"/>
  <c r="LT18" i="5" s="1"/>
  <c r="AD19" i="5"/>
  <c r="ED19" i="5"/>
  <c r="ID19" i="5"/>
  <c r="AD20" i="5"/>
  <c r="CD20" i="5"/>
  <c r="ED20" i="5"/>
  <c r="GD20" i="5"/>
  <c r="ID20" i="5"/>
  <c r="KD20" i="5"/>
  <c r="MD20" i="5"/>
  <c r="OD20" i="5"/>
  <c r="TR15" i="5"/>
  <c r="TT15" i="5" s="1"/>
  <c r="ND16" i="5"/>
  <c r="BQ18" i="5"/>
  <c r="CQ18" i="5"/>
  <c r="DQ18" i="5"/>
  <c r="FR18" i="5"/>
  <c r="FT18" i="5" s="1"/>
  <c r="HR18" i="5"/>
  <c r="HT18" i="5" s="1"/>
  <c r="SD18" i="5"/>
  <c r="TE18" i="5"/>
  <c r="TG18" i="5" s="1"/>
  <c r="UD18" i="5"/>
  <c r="BQ19" i="5"/>
  <c r="FQ19" i="5"/>
  <c r="AE20" i="5"/>
  <c r="AG20" i="5" s="1"/>
  <c r="CE20" i="5"/>
  <c r="CG20" i="5" s="1"/>
  <c r="EE20" i="5"/>
  <c r="EG20" i="5" s="1"/>
  <c r="GE20" i="5"/>
  <c r="GG20" i="5" s="1"/>
  <c r="IE20" i="5"/>
  <c r="IG20" i="5" s="1"/>
  <c r="KE20" i="5"/>
  <c r="KG20" i="5" s="1"/>
  <c r="ME20" i="5"/>
  <c r="MG20" i="5" s="1"/>
  <c r="OE20" i="5"/>
  <c r="OG20" i="5" s="1"/>
  <c r="QE20" i="5"/>
  <c r="QG20" i="5" s="1"/>
  <c r="SE20" i="5"/>
  <c r="SG20" i="5" s="1"/>
  <c r="UE20" i="5"/>
  <c r="UG20" i="5" s="1"/>
  <c r="NQ15" i="5"/>
  <c r="ED16" i="5"/>
  <c r="MQ17" i="5"/>
  <c r="RQ17" i="5"/>
  <c r="TQ17" i="5"/>
  <c r="Q18" i="5"/>
  <c r="BR18" i="5"/>
  <c r="BT18" i="5" s="1"/>
  <c r="DR18" i="5"/>
  <c r="DT18" i="5" s="1"/>
  <c r="OD18" i="5"/>
  <c r="PE18" i="5"/>
  <c r="PG18" i="5" s="1"/>
  <c r="QD18" i="5"/>
  <c r="RE18" i="5"/>
  <c r="RG18" i="5" s="1"/>
  <c r="UE18" i="5"/>
  <c r="UG18" i="5" s="1"/>
  <c r="DD19" i="5"/>
  <c r="HD19" i="5"/>
  <c r="JQ19" i="5"/>
  <c r="KQ19" i="5"/>
  <c r="LQ19" i="5"/>
  <c r="MQ19" i="5"/>
  <c r="NQ19" i="5"/>
  <c r="OQ19" i="5"/>
  <c r="PQ19" i="5"/>
  <c r="QQ19" i="5"/>
  <c r="RQ19" i="5"/>
  <c r="SQ19" i="5"/>
  <c r="TQ19" i="5"/>
  <c r="HQ15" i="5"/>
  <c r="LE16" i="5"/>
  <c r="LG16" i="5" s="1"/>
  <c r="Q17" i="5"/>
  <c r="PQ17" i="5"/>
  <c r="R18" i="5"/>
  <c r="T18" i="5" s="1"/>
  <c r="KD18" i="5"/>
  <c r="LE18" i="5"/>
  <c r="LG18" i="5" s="1"/>
  <c r="MD18" i="5"/>
  <c r="NE18" i="5"/>
  <c r="NG18" i="5" s="1"/>
  <c r="QE18" i="5"/>
  <c r="QG18" i="5" s="1"/>
  <c r="AQ19" i="5"/>
  <c r="EQ19" i="5"/>
  <c r="IQ19" i="5"/>
  <c r="JR19" i="5"/>
  <c r="JT19" i="5" s="1"/>
  <c r="KR19" i="5"/>
  <c r="KT19" i="5" s="1"/>
  <c r="LR19" i="5"/>
  <c r="LT19" i="5" s="1"/>
  <c r="MR19" i="5"/>
  <c r="MT19" i="5" s="1"/>
  <c r="NR19" i="5"/>
  <c r="NT19" i="5" s="1"/>
  <c r="OR19" i="5"/>
  <c r="OT19" i="5" s="1"/>
  <c r="PR19" i="5"/>
  <c r="PT19" i="5" s="1"/>
  <c r="QR19" i="5"/>
  <c r="QT19" i="5" s="1"/>
  <c r="RR19" i="5"/>
  <c r="RT19" i="5" s="1"/>
  <c r="SR19" i="5"/>
  <c r="ST19" i="5" s="1"/>
  <c r="TR19" i="5"/>
  <c r="TT19" i="5" s="1"/>
  <c r="RQ15" i="5"/>
  <c r="DD17" i="5"/>
  <c r="SE17" i="5"/>
  <c r="SG17" i="5" s="1"/>
  <c r="UE17" i="5"/>
  <c r="UG17" i="5" s="1"/>
  <c r="GD18" i="5"/>
  <c r="HE18" i="5"/>
  <c r="HG18" i="5" s="1"/>
  <c r="ID18" i="5"/>
  <c r="JE18" i="5"/>
  <c r="JG18" i="5" s="1"/>
  <c r="ME18" i="5"/>
  <c r="MG18" i="5" s="1"/>
  <c r="CD19" i="5"/>
  <c r="GD19" i="5"/>
  <c r="IR19" i="5"/>
  <c r="IT19" i="5" s="1"/>
  <c r="BD20" i="5"/>
  <c r="DD20" i="5"/>
  <c r="FD20" i="5"/>
  <c r="HD20" i="5"/>
  <c r="JD20" i="5"/>
  <c r="LD20" i="5"/>
  <c r="ND20" i="5"/>
  <c r="PD20" i="5"/>
  <c r="RD20" i="5"/>
  <c r="TD20" i="5"/>
  <c r="FD15" i="5"/>
  <c r="LR15" i="5"/>
  <c r="LT15" i="5" s="1"/>
  <c r="NQ17" i="5"/>
  <c r="CD18" i="5"/>
  <c r="DE18" i="5"/>
  <c r="DG18" i="5" s="1"/>
  <c r="ED18" i="5"/>
  <c r="FE18" i="5"/>
  <c r="FG18" i="5" s="1"/>
  <c r="IE18" i="5"/>
  <c r="IG18" i="5" s="1"/>
  <c r="RQ18" i="5"/>
  <c r="SQ18" i="5"/>
  <c r="TQ18" i="5"/>
  <c r="Q19" i="5"/>
  <c r="DQ19" i="5"/>
  <c r="HQ19" i="5"/>
  <c r="BE20" i="5"/>
  <c r="BG20" i="5" s="1"/>
  <c r="DE20" i="5"/>
  <c r="DG20" i="5" s="1"/>
  <c r="FE20" i="5"/>
  <c r="FG20" i="5" s="1"/>
  <c r="HE20" i="5"/>
  <c r="HG20" i="5" s="1"/>
  <c r="BE18" i="5"/>
  <c r="BG18" i="5" s="1"/>
  <c r="RD19" i="5"/>
  <c r="Q20" i="5"/>
  <c r="AR20" i="5"/>
  <c r="AT20" i="5" s="1"/>
  <c r="HQ20" i="5"/>
  <c r="NE20" i="5"/>
  <c r="NG20" i="5" s="1"/>
  <c r="QR20" i="5"/>
  <c r="QT20" i="5" s="1"/>
  <c r="RQ20" i="5"/>
  <c r="AE22" i="5"/>
  <c r="AG22" i="5" s="1"/>
  <c r="CE22" i="5"/>
  <c r="CG22" i="5" s="1"/>
  <c r="EE22" i="5"/>
  <c r="EG22" i="5" s="1"/>
  <c r="GE22" i="5"/>
  <c r="GG22" i="5" s="1"/>
  <c r="IE22" i="5"/>
  <c r="IG22" i="5" s="1"/>
  <c r="KE22" i="5"/>
  <c r="KG22" i="5" s="1"/>
  <c r="ME22" i="5"/>
  <c r="MG22" i="5" s="1"/>
  <c r="OE22" i="5"/>
  <c r="OG22" i="5" s="1"/>
  <c r="QE22" i="5"/>
  <c r="QG22" i="5" s="1"/>
  <c r="SE22" i="5"/>
  <c r="SG22" i="5" s="1"/>
  <c r="UE22" i="5"/>
  <c r="UG22" i="5" s="1"/>
  <c r="RQ16" i="5"/>
  <c r="SQ17" i="5"/>
  <c r="PQ18" i="5"/>
  <c r="MD19" i="5"/>
  <c r="UD19" i="5"/>
  <c r="R20" i="5"/>
  <c r="T20" i="5" s="1"/>
  <c r="GQ20" i="5"/>
  <c r="HR20" i="5"/>
  <c r="HT20" i="5" s="1"/>
  <c r="RR18" i="5"/>
  <c r="RT18" i="5" s="1"/>
  <c r="PD19" i="5"/>
  <c r="FQ20" i="5"/>
  <c r="GR20" i="5"/>
  <c r="GT20" i="5" s="1"/>
  <c r="IR20" i="5"/>
  <c r="IT20" i="5" s="1"/>
  <c r="JR20" i="5"/>
  <c r="JT20" i="5" s="1"/>
  <c r="KQ20" i="5"/>
  <c r="LQ20" i="5"/>
  <c r="SQ20" i="5"/>
  <c r="R21" i="5"/>
  <c r="T21" i="5" s="1"/>
  <c r="AR21" i="5"/>
  <c r="AT21" i="5" s="1"/>
  <c r="BR21" i="5"/>
  <c r="BT21" i="5" s="1"/>
  <c r="CR21" i="5"/>
  <c r="CT21" i="5" s="1"/>
  <c r="DR21" i="5"/>
  <c r="DT21" i="5" s="1"/>
  <c r="ER21" i="5"/>
  <c r="ET21" i="5" s="1"/>
  <c r="FR21" i="5"/>
  <c r="FT21" i="5" s="1"/>
  <c r="GR21" i="5"/>
  <c r="GT21" i="5" s="1"/>
  <c r="HR21" i="5"/>
  <c r="HT21" i="5" s="1"/>
  <c r="IR21" i="5"/>
  <c r="IT21" i="5" s="1"/>
  <c r="JR21" i="5"/>
  <c r="JT21" i="5" s="1"/>
  <c r="KR21" i="5"/>
  <c r="KT21" i="5" s="1"/>
  <c r="LR21" i="5"/>
  <c r="LT21" i="5" s="1"/>
  <c r="MR21" i="5"/>
  <c r="MT21" i="5" s="1"/>
  <c r="NR21" i="5"/>
  <c r="NT21" i="5" s="1"/>
  <c r="OR21" i="5"/>
  <c r="OT21" i="5" s="1"/>
  <c r="AR17" i="5"/>
  <c r="AT17" i="5" s="1"/>
  <c r="AD18" i="5"/>
  <c r="TR18" i="5"/>
  <c r="TT18" i="5" s="1"/>
  <c r="KD19" i="5"/>
  <c r="SD19" i="5"/>
  <c r="EQ20" i="5"/>
  <c r="FR20" i="5"/>
  <c r="FT20" i="5" s="1"/>
  <c r="KR20" i="5"/>
  <c r="KT20" i="5" s="1"/>
  <c r="LR20" i="5"/>
  <c r="LT20" i="5" s="1"/>
  <c r="MQ20" i="5"/>
  <c r="NQ20" i="5"/>
  <c r="QD20" i="5"/>
  <c r="SR20" i="5"/>
  <c r="ST20" i="5" s="1"/>
  <c r="TQ20" i="5"/>
  <c r="BD22" i="5"/>
  <c r="DD22" i="5"/>
  <c r="FD22" i="5"/>
  <c r="HD22" i="5"/>
  <c r="JD22" i="5"/>
  <c r="LD22" i="5"/>
  <c r="ND22" i="5"/>
  <c r="QQ17" i="5"/>
  <c r="OQ18" i="5"/>
  <c r="BD19" i="5"/>
  <c r="ND19" i="5"/>
  <c r="DQ20" i="5"/>
  <c r="ER20" i="5"/>
  <c r="ET20" i="5" s="1"/>
  <c r="MR20" i="5"/>
  <c r="MT20" i="5" s="1"/>
  <c r="NR20" i="5"/>
  <c r="NT20" i="5" s="1"/>
  <c r="OQ20" i="5"/>
  <c r="RE20" i="5"/>
  <c r="RG20" i="5" s="1"/>
  <c r="TR20" i="5"/>
  <c r="TT20" i="5" s="1"/>
  <c r="BE22" i="5"/>
  <c r="BG22" i="5" s="1"/>
  <c r="DE22" i="5"/>
  <c r="DG22" i="5" s="1"/>
  <c r="FE22" i="5"/>
  <c r="FG22" i="5" s="1"/>
  <c r="HE22" i="5"/>
  <c r="HG22" i="5" s="1"/>
  <c r="JE22" i="5"/>
  <c r="JG22" i="5" s="1"/>
  <c r="LE22" i="5"/>
  <c r="LG22" i="5" s="1"/>
  <c r="NE22" i="5"/>
  <c r="NG22" i="5" s="1"/>
  <c r="PE22" i="5"/>
  <c r="PG22" i="5" s="1"/>
  <c r="MD16" i="5"/>
  <c r="EE18" i="5"/>
  <c r="EG18" i="5" s="1"/>
  <c r="QD19" i="5"/>
  <c r="CQ20" i="5"/>
  <c r="DR20" i="5"/>
  <c r="DT20" i="5" s="1"/>
  <c r="OR20" i="5"/>
  <c r="OT20" i="5" s="1"/>
  <c r="PQ20" i="5"/>
  <c r="AD21" i="5"/>
  <c r="BD21" i="5"/>
  <c r="CD21" i="5"/>
  <c r="DD21" i="5"/>
  <c r="ED21" i="5"/>
  <c r="FD19" i="5"/>
  <c r="LD19" i="5"/>
  <c r="TD19" i="5"/>
  <c r="BQ20" i="5"/>
  <c r="CR20" i="5"/>
  <c r="CT20" i="5" s="1"/>
  <c r="JE20" i="5"/>
  <c r="JG20" i="5" s="1"/>
  <c r="PR20" i="5"/>
  <c r="PT20" i="5" s="1"/>
  <c r="SD20" i="5"/>
  <c r="AE21" i="5"/>
  <c r="AG21" i="5" s="1"/>
  <c r="BE21" i="5"/>
  <c r="BG21" i="5" s="1"/>
  <c r="CE21" i="5"/>
  <c r="CG21" i="5" s="1"/>
  <c r="DE21" i="5"/>
  <c r="DG21" i="5" s="1"/>
  <c r="EE21" i="5"/>
  <c r="EG21" i="5" s="1"/>
  <c r="FE21" i="5"/>
  <c r="FG21" i="5" s="1"/>
  <c r="GE21" i="5"/>
  <c r="GG21" i="5" s="1"/>
  <c r="HE21" i="5"/>
  <c r="HG21" i="5" s="1"/>
  <c r="IE21" i="5"/>
  <c r="IG21" i="5" s="1"/>
  <c r="JE21" i="5"/>
  <c r="JG21" i="5" s="1"/>
  <c r="KE21" i="5"/>
  <c r="KG21" i="5" s="1"/>
  <c r="LE21" i="5"/>
  <c r="LG21" i="5" s="1"/>
  <c r="ME21" i="5"/>
  <c r="MG21" i="5" s="1"/>
  <c r="NE21" i="5"/>
  <c r="NG21" i="5" s="1"/>
  <c r="OE21" i="5"/>
  <c r="OG21" i="5" s="1"/>
  <c r="PE21" i="5"/>
  <c r="PG21" i="5" s="1"/>
  <c r="PE20" i="5"/>
  <c r="PG20" i="5" s="1"/>
  <c r="AQ21" i="5"/>
  <c r="FQ21" i="5"/>
  <c r="HQ21" i="5"/>
  <c r="JQ21" i="5"/>
  <c r="LQ21" i="5"/>
  <c r="NQ21" i="5"/>
  <c r="PQ21" i="5"/>
  <c r="SE21" i="5"/>
  <c r="SG21" i="5" s="1"/>
  <c r="TQ21" i="5"/>
  <c r="OR22" i="5"/>
  <c r="OT22" i="5" s="1"/>
  <c r="PQ22" i="5"/>
  <c r="RD22" i="5"/>
  <c r="SQ22" i="5"/>
  <c r="UD22" i="5"/>
  <c r="BE24" i="5"/>
  <c r="BG24" i="5" s="1"/>
  <c r="DE24" i="5"/>
  <c r="DG24" i="5" s="1"/>
  <c r="FE24" i="5"/>
  <c r="FG24" i="5" s="1"/>
  <c r="HE24" i="5"/>
  <c r="HG24" i="5" s="1"/>
  <c r="JE24" i="5"/>
  <c r="JG24" i="5" s="1"/>
  <c r="LE24" i="5"/>
  <c r="LG24" i="5" s="1"/>
  <c r="NE24" i="5"/>
  <c r="NG24" i="5" s="1"/>
  <c r="PE24" i="5"/>
  <c r="PG24" i="5" s="1"/>
  <c r="RE24" i="5"/>
  <c r="RG24" i="5" s="1"/>
  <c r="TE24" i="5"/>
  <c r="TG24" i="5" s="1"/>
  <c r="CE26" i="5"/>
  <c r="CG26" i="5" s="1"/>
  <c r="EE26" i="5"/>
  <c r="EG26" i="5" s="1"/>
  <c r="GE26" i="5"/>
  <c r="GG26" i="5" s="1"/>
  <c r="IE26" i="5"/>
  <c r="IG26" i="5" s="1"/>
  <c r="KE26" i="5"/>
  <c r="KG26" i="5" s="1"/>
  <c r="ME26" i="5"/>
  <c r="MG26" i="5" s="1"/>
  <c r="OE26" i="5"/>
  <c r="OG26" i="5" s="1"/>
  <c r="QE26" i="5"/>
  <c r="QG26" i="5" s="1"/>
  <c r="SE26" i="5"/>
  <c r="SG26" i="5" s="1"/>
  <c r="UE26" i="5"/>
  <c r="UG26" i="5" s="1"/>
  <c r="OD19" i="5"/>
  <c r="IQ20" i="5"/>
  <c r="LE20" i="5"/>
  <c r="LG20" i="5" s="1"/>
  <c r="RR20" i="5"/>
  <c r="RT20" i="5" s="1"/>
  <c r="DQ21" i="5"/>
  <c r="PR21" i="5"/>
  <c r="PT21" i="5" s="1"/>
  <c r="RD21" i="5"/>
  <c r="TR21" i="5"/>
  <c r="TT21" i="5" s="1"/>
  <c r="PR22" i="5"/>
  <c r="PT22" i="5" s="1"/>
  <c r="RE22" i="5"/>
  <c r="RG22" i="5" s="1"/>
  <c r="SR22" i="5"/>
  <c r="ST22" i="5" s="1"/>
  <c r="AD23" i="5"/>
  <c r="BD23" i="5"/>
  <c r="CD23" i="5"/>
  <c r="DD23" i="5"/>
  <c r="ED23" i="5"/>
  <c r="FD23" i="5"/>
  <c r="GD23" i="5"/>
  <c r="HD23" i="5"/>
  <c r="ID23" i="5"/>
  <c r="JD23" i="5"/>
  <c r="KD23" i="5"/>
  <c r="LD23" i="5"/>
  <c r="MD23" i="5"/>
  <c r="ND23" i="5"/>
  <c r="OD23" i="5"/>
  <c r="PD23" i="5"/>
  <c r="QD23" i="5"/>
  <c r="GD21" i="5"/>
  <c r="ID21" i="5"/>
  <c r="KD21" i="5"/>
  <c r="MD21" i="5"/>
  <c r="OD21" i="5"/>
  <c r="RE21" i="5"/>
  <c r="RG21" i="5" s="1"/>
  <c r="SQ21" i="5"/>
  <c r="TQ22" i="5"/>
  <c r="AE23" i="5"/>
  <c r="AG23" i="5" s="1"/>
  <c r="BE23" i="5"/>
  <c r="BG23" i="5" s="1"/>
  <c r="CE23" i="5"/>
  <c r="CG23" i="5" s="1"/>
  <c r="DE23" i="5"/>
  <c r="DG23" i="5" s="1"/>
  <c r="EE23" i="5"/>
  <c r="EG23" i="5" s="1"/>
  <c r="FE23" i="5"/>
  <c r="FG23" i="5" s="1"/>
  <c r="GE23" i="5"/>
  <c r="GG23" i="5" s="1"/>
  <c r="HE23" i="5"/>
  <c r="HG23" i="5" s="1"/>
  <c r="IE23" i="5"/>
  <c r="IG23" i="5" s="1"/>
  <c r="JE23" i="5"/>
  <c r="JG23" i="5" s="1"/>
  <c r="KE23" i="5"/>
  <c r="KG23" i="5" s="1"/>
  <c r="LE23" i="5"/>
  <c r="LG23" i="5" s="1"/>
  <c r="ME23" i="5"/>
  <c r="MG23" i="5" s="1"/>
  <c r="NE23" i="5"/>
  <c r="NG23" i="5" s="1"/>
  <c r="OE23" i="5"/>
  <c r="OG23" i="5" s="1"/>
  <c r="PE23" i="5"/>
  <c r="PG23" i="5" s="1"/>
  <c r="QE23" i="5"/>
  <c r="QG23" i="5" s="1"/>
  <c r="RE23" i="5"/>
  <c r="RG23" i="5" s="1"/>
  <c r="SE23" i="5"/>
  <c r="SG23" i="5" s="1"/>
  <c r="TE23" i="5"/>
  <c r="TG23" i="5" s="1"/>
  <c r="UE23" i="5"/>
  <c r="UG23" i="5" s="1"/>
  <c r="AR24" i="5"/>
  <c r="AT24" i="5" s="1"/>
  <c r="CR24" i="5"/>
  <c r="CT24" i="5" s="1"/>
  <c r="ER24" i="5"/>
  <c r="ET24" i="5" s="1"/>
  <c r="GR24" i="5"/>
  <c r="GT24" i="5" s="1"/>
  <c r="IR24" i="5"/>
  <c r="IT24" i="5" s="1"/>
  <c r="KR24" i="5"/>
  <c r="KT24" i="5" s="1"/>
  <c r="MR24" i="5"/>
  <c r="MT24" i="5" s="1"/>
  <c r="OR24" i="5"/>
  <c r="OT24" i="5" s="1"/>
  <c r="QR24" i="5"/>
  <c r="QT24" i="5" s="1"/>
  <c r="SR24" i="5"/>
  <c r="ST24" i="5" s="1"/>
  <c r="BR26" i="5"/>
  <c r="BT26" i="5" s="1"/>
  <c r="AQ20" i="5"/>
  <c r="UD20" i="5"/>
  <c r="BQ21" i="5"/>
  <c r="QD21" i="5"/>
  <c r="SR21" i="5"/>
  <c r="ST21" i="5" s="1"/>
  <c r="UD21" i="5"/>
  <c r="AD22" i="5"/>
  <c r="CD22" i="5"/>
  <c r="ED22" i="5"/>
  <c r="GD22" i="5"/>
  <c r="ID22" i="5"/>
  <c r="KD22" i="5"/>
  <c r="MD22" i="5"/>
  <c r="OD22" i="5"/>
  <c r="QQ22" i="5"/>
  <c r="SD22" i="5"/>
  <c r="TR22" i="5"/>
  <c r="TT22" i="5" s="1"/>
  <c r="AD24" i="5"/>
  <c r="CD24" i="5"/>
  <c r="ED24" i="5"/>
  <c r="GD24" i="5"/>
  <c r="ID24" i="5"/>
  <c r="KD24" i="5"/>
  <c r="MD24" i="5"/>
  <c r="OD24" i="5"/>
  <c r="QD24" i="5"/>
  <c r="SD24" i="5"/>
  <c r="UD24" i="5"/>
  <c r="BD26" i="5"/>
  <c r="DD26" i="5"/>
  <c r="FD26" i="5"/>
  <c r="HD26" i="5"/>
  <c r="JD26" i="5"/>
  <c r="LD26" i="5"/>
  <c r="ND26" i="5"/>
  <c r="PD26" i="5"/>
  <c r="RD26" i="5"/>
  <c r="JQ20" i="5"/>
  <c r="EQ21" i="5"/>
  <c r="GQ21" i="5"/>
  <c r="IQ21" i="5"/>
  <c r="KQ21" i="5"/>
  <c r="MQ21" i="5"/>
  <c r="OQ21" i="5"/>
  <c r="QE21" i="5"/>
  <c r="QG21" i="5" s="1"/>
  <c r="RQ21" i="5"/>
  <c r="UE21" i="5"/>
  <c r="UG21" i="5" s="1"/>
  <c r="PD22" i="5"/>
  <c r="QR22" i="5"/>
  <c r="QT22" i="5" s="1"/>
  <c r="AE24" i="5"/>
  <c r="AG24" i="5" s="1"/>
  <c r="CE24" i="5"/>
  <c r="CG24" i="5" s="1"/>
  <c r="EE24" i="5"/>
  <c r="EG24" i="5" s="1"/>
  <c r="GE24" i="5"/>
  <c r="GG24" i="5" s="1"/>
  <c r="IE24" i="5"/>
  <c r="IG24" i="5" s="1"/>
  <c r="KE24" i="5"/>
  <c r="KG24" i="5" s="1"/>
  <c r="ME24" i="5"/>
  <c r="MG24" i="5" s="1"/>
  <c r="OE24" i="5"/>
  <c r="OG24" i="5" s="1"/>
  <c r="QE24" i="5"/>
  <c r="QG24" i="5" s="1"/>
  <c r="SE24" i="5"/>
  <c r="SG24" i="5" s="1"/>
  <c r="UE24" i="5"/>
  <c r="UG24" i="5" s="1"/>
  <c r="BE26" i="5"/>
  <c r="BG26" i="5" s="1"/>
  <c r="DE26" i="5"/>
  <c r="DG26" i="5" s="1"/>
  <c r="FE26" i="5"/>
  <c r="FG26" i="5" s="1"/>
  <c r="HE26" i="5"/>
  <c r="HG26" i="5" s="1"/>
  <c r="JE26" i="5"/>
  <c r="JG26" i="5" s="1"/>
  <c r="LE26" i="5"/>
  <c r="LG26" i="5" s="1"/>
  <c r="NE26" i="5"/>
  <c r="NG26" i="5" s="1"/>
  <c r="PE26" i="5"/>
  <c r="PG26" i="5" s="1"/>
  <c r="RE26" i="5"/>
  <c r="RG26" i="5" s="1"/>
  <c r="TE26" i="5"/>
  <c r="TG26" i="5" s="1"/>
  <c r="QQ20" i="5"/>
  <c r="Q21" i="5"/>
  <c r="RR21" i="5"/>
  <c r="RT21" i="5" s="1"/>
  <c r="TD21" i="5"/>
  <c r="RQ22" i="5"/>
  <c r="TD22" i="5"/>
  <c r="Q23" i="5"/>
  <c r="AQ23" i="5"/>
  <c r="BQ23" i="5"/>
  <c r="CQ23" i="5"/>
  <c r="DQ23" i="5"/>
  <c r="EQ23" i="5"/>
  <c r="FQ23" i="5"/>
  <c r="GQ23" i="5"/>
  <c r="HQ23" i="5"/>
  <c r="IQ23" i="5"/>
  <c r="JQ23" i="5"/>
  <c r="KQ23" i="5"/>
  <c r="LQ23" i="5"/>
  <c r="MQ23" i="5"/>
  <c r="NQ23" i="5"/>
  <c r="OQ23" i="5"/>
  <c r="PQ23" i="5"/>
  <c r="QQ23" i="5"/>
  <c r="RQ23" i="5"/>
  <c r="SQ23" i="5"/>
  <c r="TQ23" i="5"/>
  <c r="Q24" i="5"/>
  <c r="BQ24" i="5"/>
  <c r="DQ24" i="5"/>
  <c r="FQ24" i="5"/>
  <c r="BR20" i="5"/>
  <c r="BT20" i="5" s="1"/>
  <c r="TE20" i="5"/>
  <c r="TG20" i="5" s="1"/>
  <c r="CQ21" i="5"/>
  <c r="FD21" i="5"/>
  <c r="HD21" i="5"/>
  <c r="JD21" i="5"/>
  <c r="LD21" i="5"/>
  <c r="ND21" i="5"/>
  <c r="PD21" i="5"/>
  <c r="QQ21" i="5"/>
  <c r="TE21" i="5"/>
  <c r="TG21" i="5" s="1"/>
  <c r="Q22" i="5"/>
  <c r="AQ22" i="5"/>
  <c r="BQ22" i="5"/>
  <c r="CQ22" i="5"/>
  <c r="DQ22" i="5"/>
  <c r="EQ22" i="5"/>
  <c r="FQ22" i="5"/>
  <c r="GQ22" i="5"/>
  <c r="HQ22" i="5"/>
  <c r="IQ22" i="5"/>
  <c r="JQ22" i="5"/>
  <c r="KQ22" i="5"/>
  <c r="LQ22" i="5"/>
  <c r="MQ22" i="5"/>
  <c r="NQ22" i="5"/>
  <c r="QD22" i="5"/>
  <c r="RR22" i="5"/>
  <c r="RT22" i="5" s="1"/>
  <c r="TE22" i="5"/>
  <c r="TG22" i="5" s="1"/>
  <c r="R23" i="5"/>
  <c r="T23" i="5" s="1"/>
  <c r="AR23" i="5"/>
  <c r="AT23" i="5" s="1"/>
  <c r="BR23" i="5"/>
  <c r="BT23" i="5" s="1"/>
  <c r="CR23" i="5"/>
  <c r="CT23" i="5" s="1"/>
  <c r="DR23" i="5"/>
  <c r="DT23" i="5" s="1"/>
  <c r="ER23" i="5"/>
  <c r="ET23" i="5" s="1"/>
  <c r="FR23" i="5"/>
  <c r="FT23" i="5" s="1"/>
  <c r="GR23" i="5"/>
  <c r="GT23" i="5" s="1"/>
  <c r="HR23" i="5"/>
  <c r="HT23" i="5" s="1"/>
  <c r="IR23" i="5"/>
  <c r="IT23" i="5" s="1"/>
  <c r="JR23" i="5"/>
  <c r="JT23" i="5" s="1"/>
  <c r="KR23" i="5"/>
  <c r="KT23" i="5" s="1"/>
  <c r="LR23" i="5"/>
  <c r="LT23" i="5" s="1"/>
  <c r="MR23" i="5"/>
  <c r="MT23" i="5" s="1"/>
  <c r="NR23" i="5"/>
  <c r="NT23" i="5" s="1"/>
  <c r="OR23" i="5"/>
  <c r="OT23" i="5" s="1"/>
  <c r="PR23" i="5"/>
  <c r="PT23" i="5" s="1"/>
  <c r="QR23" i="5"/>
  <c r="QT23" i="5" s="1"/>
  <c r="RR23" i="5"/>
  <c r="RT23" i="5" s="1"/>
  <c r="SR23" i="5"/>
  <c r="ST23" i="5" s="1"/>
  <c r="TR23" i="5"/>
  <c r="TT23" i="5" s="1"/>
  <c r="FR28" i="5"/>
  <c r="FT28" i="5" s="1"/>
  <c r="EQ28" i="5"/>
  <c r="CE28" i="5"/>
  <c r="CG28" i="5" s="1"/>
  <c r="BD28" i="5"/>
  <c r="TE27" i="5"/>
  <c r="TG27" i="5" s="1"/>
  <c r="SD27" i="5"/>
  <c r="OR27" i="5"/>
  <c r="OT27" i="5" s="1"/>
  <c r="NQ27" i="5"/>
  <c r="LE27" i="5"/>
  <c r="LG27" i="5" s="1"/>
  <c r="KD27" i="5"/>
  <c r="GR27" i="5"/>
  <c r="GT27" i="5" s="1"/>
  <c r="FQ27" i="5"/>
  <c r="DE27" i="5"/>
  <c r="DG27" i="5" s="1"/>
  <c r="CD27" i="5"/>
  <c r="SQ26" i="5"/>
  <c r="RR26" i="5"/>
  <c r="RT26" i="5" s="1"/>
  <c r="QR26" i="5"/>
  <c r="QT26" i="5" s="1"/>
  <c r="PR26" i="5"/>
  <c r="PT26" i="5" s="1"/>
  <c r="OR26" i="5"/>
  <c r="OT26" i="5" s="1"/>
  <c r="NR26" i="5"/>
  <c r="NT26" i="5" s="1"/>
  <c r="MR26" i="5"/>
  <c r="MT26" i="5" s="1"/>
  <c r="LR26" i="5"/>
  <c r="LT26" i="5" s="1"/>
  <c r="KR26" i="5"/>
  <c r="KT26" i="5" s="1"/>
  <c r="JR26" i="5"/>
  <c r="JT26" i="5" s="1"/>
  <c r="IR26" i="5"/>
  <c r="IT26" i="5" s="1"/>
  <c r="HR26" i="5"/>
  <c r="HT26" i="5" s="1"/>
  <c r="GR26" i="5"/>
  <c r="GT26" i="5" s="1"/>
  <c r="FR26" i="5"/>
  <c r="FT26" i="5" s="1"/>
  <c r="ER26" i="5"/>
  <c r="ET26" i="5" s="1"/>
  <c r="DR26" i="5"/>
  <c r="DT26" i="5" s="1"/>
  <c r="CQ26" i="5"/>
  <c r="RR24" i="5"/>
  <c r="RT24" i="5" s="1"/>
  <c r="PD24" i="5"/>
  <c r="LQ24" i="5"/>
  <c r="GQ24" i="5"/>
  <c r="FD24" i="5"/>
  <c r="MR22" i="5"/>
  <c r="MT22" i="5" s="1"/>
  <c r="ER22" i="5"/>
  <c r="ET22" i="5" s="1"/>
  <c r="JR28" i="5"/>
  <c r="JT28" i="5" s="1"/>
  <c r="IR28" i="5"/>
  <c r="IT28" i="5" s="1"/>
  <c r="HR28" i="5"/>
  <c r="HT28" i="5" s="1"/>
  <c r="GR28" i="5"/>
  <c r="GT28" i="5" s="1"/>
  <c r="FQ28" i="5"/>
  <c r="DE28" i="5"/>
  <c r="DG28" i="5" s="1"/>
  <c r="CD28" i="5"/>
  <c r="UE27" i="5"/>
  <c r="UG27" i="5" s="1"/>
  <c r="TD27" i="5"/>
  <c r="PR27" i="5"/>
  <c r="PT27" i="5" s="1"/>
  <c r="OQ27" i="5"/>
  <c r="ME27" i="5"/>
  <c r="MG27" i="5" s="1"/>
  <c r="LD27" i="5"/>
  <c r="HR27" i="5"/>
  <c r="HT27" i="5" s="1"/>
  <c r="GQ27" i="5"/>
  <c r="EE27" i="5"/>
  <c r="EG27" i="5" s="1"/>
  <c r="DD27" i="5"/>
  <c r="RQ26" i="5"/>
  <c r="QQ26" i="5"/>
  <c r="PQ26" i="5"/>
  <c r="OQ26" i="5"/>
  <c r="NQ26" i="5"/>
  <c r="MQ26" i="5"/>
  <c r="LQ26" i="5"/>
  <c r="KQ26" i="5"/>
  <c r="JQ26" i="5"/>
  <c r="IQ26" i="5"/>
  <c r="HQ26" i="5"/>
  <c r="GQ26" i="5"/>
  <c r="FQ26" i="5"/>
  <c r="EQ26" i="5"/>
  <c r="DQ26" i="5"/>
  <c r="RQ24" i="5"/>
  <c r="MQ24" i="5"/>
  <c r="HR24" i="5"/>
  <c r="HT24" i="5" s="1"/>
  <c r="DR24" i="5"/>
  <c r="DT24" i="5" s="1"/>
  <c r="AQ24" i="5"/>
  <c r="UD23" i="5"/>
  <c r="JR22" i="5"/>
  <c r="JT22" i="5" s="1"/>
  <c r="BR22" i="5"/>
  <c r="BT22" i="5" s="1"/>
  <c r="D26" i="5"/>
  <c r="D27" i="5"/>
  <c r="D14" i="5"/>
  <c r="E14" i="5"/>
  <c r="G14" i="5" s="1"/>
  <c r="D15" i="5"/>
  <c r="E15" i="5"/>
  <c r="G15" i="5" s="1"/>
  <c r="D13" i="5"/>
  <c r="E17" i="5"/>
  <c r="G17" i="5" s="1"/>
  <c r="E22" i="5"/>
  <c r="G22" i="5" s="1"/>
  <c r="D28" i="5"/>
  <c r="D16" i="5"/>
  <c r="E19" i="5"/>
  <c r="G19" i="5" s="1"/>
  <c r="E24" i="5"/>
  <c r="G24" i="5" s="1"/>
  <c r="E28" i="5"/>
  <c r="G28" i="5" s="1"/>
  <c r="D21" i="5"/>
  <c r="D18" i="5"/>
  <c r="E21" i="5"/>
  <c r="G21" i="5" s="1"/>
  <c r="D24" i="5"/>
  <c r="E18" i="5"/>
  <c r="G18" i="5" s="1"/>
  <c r="D20" i="5"/>
  <c r="D23" i="5"/>
  <c r="D29" i="5"/>
  <c r="D19" i="5"/>
  <c r="E20" i="5"/>
  <c r="G20" i="5" s="1"/>
  <c r="E23" i="5"/>
  <c r="G23" i="5" s="1"/>
  <c r="E29" i="5"/>
  <c r="G29" i="5" s="1"/>
  <c r="D22" i="5"/>
  <c r="D17" i="5"/>
  <c r="KD26" i="3"/>
  <c r="SD26" i="3"/>
  <c r="KD21" i="3"/>
  <c r="FE26" i="3"/>
  <c r="FG26" i="3" s="1"/>
  <c r="DR26" i="3"/>
  <c r="DT26" i="3" s="1"/>
  <c r="UD26" i="3"/>
  <c r="MD26" i="3"/>
  <c r="UE22" i="3"/>
  <c r="UG22" i="3" s="1"/>
  <c r="GR26" i="3"/>
  <c r="GT26" i="3" s="1"/>
  <c r="OD26" i="3"/>
  <c r="QD26" i="3"/>
  <c r="ID26" i="3"/>
  <c r="QR29" i="3"/>
  <c r="QT29" i="3" s="1"/>
  <c r="MR29" i="3"/>
  <c r="MT29" i="3" s="1"/>
  <c r="IR29" i="3"/>
  <c r="IT29" i="3" s="1"/>
  <c r="ER29" i="3"/>
  <c r="ET29" i="3" s="1"/>
  <c r="AR29" i="3"/>
  <c r="AT29" i="3" s="1"/>
  <c r="QE28" i="3"/>
  <c r="QG28" i="3" s="1"/>
  <c r="ME28" i="3"/>
  <c r="MG28" i="3" s="1"/>
  <c r="HE28" i="3"/>
  <c r="HG28" i="3" s="1"/>
  <c r="DE28" i="3"/>
  <c r="DG28" i="3" s="1"/>
  <c r="TR27" i="3"/>
  <c r="TT27" i="3" s="1"/>
  <c r="SR27" i="3"/>
  <c r="ST27" i="3" s="1"/>
  <c r="OR27" i="3"/>
  <c r="OT27" i="3" s="1"/>
  <c r="NR27" i="3"/>
  <c r="NT27" i="3" s="1"/>
  <c r="MR27" i="3"/>
  <c r="MT27" i="3" s="1"/>
  <c r="LR27" i="3"/>
  <c r="LT27" i="3" s="1"/>
  <c r="KR27" i="3"/>
  <c r="KT27" i="3" s="1"/>
  <c r="JR27" i="3"/>
  <c r="JT27" i="3" s="1"/>
  <c r="IR27" i="3"/>
  <c r="IT27" i="3" s="1"/>
  <c r="HR27" i="3"/>
  <c r="HT27" i="3" s="1"/>
  <c r="GR27" i="3"/>
  <c r="GT27" i="3" s="1"/>
  <c r="FR27" i="3"/>
  <c r="FT27" i="3" s="1"/>
  <c r="ER27" i="3"/>
  <c r="ET27" i="3" s="1"/>
  <c r="DR27" i="3"/>
  <c r="DT27" i="3" s="1"/>
  <c r="CR27" i="3"/>
  <c r="CT27" i="3" s="1"/>
  <c r="BR27" i="3"/>
  <c r="BT27" i="3" s="1"/>
  <c r="SR26" i="3"/>
  <c r="ST26" i="3" s="1"/>
  <c r="QR26" i="3"/>
  <c r="QT26" i="3" s="1"/>
  <c r="OR26" i="3"/>
  <c r="OT26" i="3" s="1"/>
  <c r="MR26" i="3"/>
  <c r="MT26" i="3" s="1"/>
  <c r="KR26" i="3"/>
  <c r="KT26" i="3" s="1"/>
  <c r="IR26" i="3"/>
  <c r="IT26" i="3" s="1"/>
  <c r="GQ26" i="3"/>
  <c r="FD26" i="3"/>
  <c r="DQ26" i="3"/>
  <c r="CR26" i="3"/>
  <c r="CT26" i="3" s="1"/>
  <c r="BR26" i="3"/>
  <c r="BT26" i="3" s="1"/>
  <c r="UE24" i="3"/>
  <c r="UG24" i="3" s="1"/>
  <c r="TE24" i="3"/>
  <c r="TG24" i="3" s="1"/>
  <c r="SE24" i="3"/>
  <c r="SG24" i="3" s="1"/>
  <c r="RE24" i="3"/>
  <c r="RG24" i="3" s="1"/>
  <c r="QE24" i="3"/>
  <c r="QG24" i="3" s="1"/>
  <c r="PE24" i="3"/>
  <c r="PG24" i="3" s="1"/>
  <c r="OE24" i="3"/>
  <c r="OG24" i="3" s="1"/>
  <c r="NE24" i="3"/>
  <c r="NG24" i="3" s="1"/>
  <c r="LQ24" i="3"/>
  <c r="DQ24" i="3"/>
  <c r="SR29" i="3"/>
  <c r="ST29" i="3" s="1"/>
  <c r="OR29" i="3"/>
  <c r="OT29" i="3" s="1"/>
  <c r="KR29" i="3"/>
  <c r="KT29" i="3" s="1"/>
  <c r="GR29" i="3"/>
  <c r="GT29" i="3" s="1"/>
  <c r="BR29" i="3"/>
  <c r="BT29" i="3" s="1"/>
  <c r="RE28" i="3"/>
  <c r="RG28" i="3" s="1"/>
  <c r="LE28" i="3"/>
  <c r="LG28" i="3" s="1"/>
  <c r="IE28" i="3"/>
  <c r="IG28" i="3" s="1"/>
  <c r="EE28" i="3"/>
  <c r="EG28" i="3" s="1"/>
  <c r="AE28" i="3"/>
  <c r="AG28" i="3" s="1"/>
  <c r="QR27" i="3"/>
  <c r="QT27" i="3" s="1"/>
  <c r="TQ29" i="3"/>
  <c r="QQ29" i="3"/>
  <c r="NQ29" i="3"/>
  <c r="KQ29" i="3"/>
  <c r="HQ29" i="3"/>
  <c r="EQ29" i="3"/>
  <c r="BQ29" i="3"/>
  <c r="UD28" i="3"/>
  <c r="RD28" i="3"/>
  <c r="OD28" i="3"/>
  <c r="LD28" i="3"/>
  <c r="ID28" i="3"/>
  <c r="FD28" i="3"/>
  <c r="CD28" i="3"/>
  <c r="SQ27" i="3"/>
  <c r="RQ27" i="3"/>
  <c r="QQ27" i="3"/>
  <c r="NQ27" i="3"/>
  <c r="MQ27" i="3"/>
  <c r="LQ27" i="3"/>
  <c r="KQ27" i="3"/>
  <c r="JQ27" i="3"/>
  <c r="IQ27" i="3"/>
  <c r="HQ27" i="3"/>
  <c r="GQ27" i="3"/>
  <c r="FQ27" i="3"/>
  <c r="EQ27" i="3"/>
  <c r="DQ27" i="3"/>
  <c r="CQ27" i="3"/>
  <c r="BQ27" i="3"/>
  <c r="AQ27" i="3"/>
  <c r="SQ26" i="3"/>
  <c r="QQ26" i="3"/>
  <c r="OQ26" i="3"/>
  <c r="MQ26" i="3"/>
  <c r="KQ26" i="3"/>
  <c r="IQ26" i="3"/>
  <c r="CQ26" i="3"/>
  <c r="BQ26" i="3"/>
  <c r="AQ26" i="3"/>
  <c r="UD24" i="3"/>
  <c r="TD24" i="3"/>
  <c r="SD24" i="3"/>
  <c r="RD24" i="3"/>
  <c r="QD24" i="3"/>
  <c r="PD24" i="3"/>
  <c r="OD24" i="3"/>
  <c r="OQ23" i="3"/>
  <c r="AQ14" i="3"/>
  <c r="CQ14" i="3"/>
  <c r="EQ14" i="3"/>
  <c r="GQ14" i="3"/>
  <c r="IQ14" i="3"/>
  <c r="KQ14" i="3"/>
  <c r="MQ14" i="3"/>
  <c r="OQ14" i="3"/>
  <c r="QQ14" i="3"/>
  <c r="SQ14" i="3"/>
  <c r="AQ15" i="3"/>
  <c r="BQ15" i="3"/>
  <c r="CQ15" i="3"/>
  <c r="DQ15" i="3"/>
  <c r="EQ15" i="3"/>
  <c r="AR14" i="3"/>
  <c r="AT14" i="3" s="1"/>
  <c r="CR14" i="3"/>
  <c r="CT14" i="3" s="1"/>
  <c r="ER14" i="3"/>
  <c r="ET14" i="3" s="1"/>
  <c r="GR14" i="3"/>
  <c r="GT14" i="3" s="1"/>
  <c r="IR14" i="3"/>
  <c r="IT14" i="3" s="1"/>
  <c r="KR14" i="3"/>
  <c r="KT14" i="3" s="1"/>
  <c r="MR14" i="3"/>
  <c r="MT14" i="3" s="1"/>
  <c r="OR14" i="3"/>
  <c r="OT14" i="3" s="1"/>
  <c r="QR14" i="3"/>
  <c r="QT14" i="3" s="1"/>
  <c r="SR14" i="3"/>
  <c r="ST14" i="3" s="1"/>
  <c r="AR15" i="3"/>
  <c r="AT15" i="3" s="1"/>
  <c r="BR15" i="3"/>
  <c r="BT15" i="3" s="1"/>
  <c r="CR15" i="3"/>
  <c r="CT15" i="3" s="1"/>
  <c r="DR15" i="3"/>
  <c r="DT15" i="3" s="1"/>
  <c r="ER15" i="3"/>
  <c r="ET15" i="3" s="1"/>
  <c r="FR15" i="3"/>
  <c r="FT15" i="3" s="1"/>
  <c r="GR15" i="3"/>
  <c r="GT15" i="3" s="1"/>
  <c r="HR15" i="3"/>
  <c r="HT15" i="3" s="1"/>
  <c r="IR15" i="3"/>
  <c r="IT15" i="3" s="1"/>
  <c r="JR15" i="3"/>
  <c r="JT15" i="3" s="1"/>
  <c r="KR15" i="3"/>
  <c r="KT15" i="3" s="1"/>
  <c r="LR15" i="3"/>
  <c r="LT15" i="3" s="1"/>
  <c r="MR15" i="3"/>
  <c r="MT15" i="3" s="1"/>
  <c r="NR15" i="3"/>
  <c r="NT15" i="3" s="1"/>
  <c r="OR15" i="3"/>
  <c r="OT15" i="3" s="1"/>
  <c r="PR15" i="3"/>
  <c r="PT15" i="3" s="1"/>
  <c r="QR15" i="3"/>
  <c r="QT15" i="3" s="1"/>
  <c r="RR15" i="3"/>
  <c r="RT15" i="3" s="1"/>
  <c r="SR15" i="3"/>
  <c r="ST15" i="3" s="1"/>
  <c r="TR15" i="3"/>
  <c r="TT15" i="3" s="1"/>
  <c r="AE16" i="3"/>
  <c r="AG16" i="3" s="1"/>
  <c r="CE16" i="3"/>
  <c r="CG16" i="3" s="1"/>
  <c r="AQ13" i="3"/>
  <c r="BQ13" i="3"/>
  <c r="CQ13" i="3"/>
  <c r="DQ13" i="3"/>
  <c r="EQ13" i="3"/>
  <c r="FQ13" i="3"/>
  <c r="GQ13" i="3"/>
  <c r="HQ13" i="3"/>
  <c r="IQ13" i="3"/>
  <c r="JQ13" i="3"/>
  <c r="KQ13" i="3"/>
  <c r="LQ13" i="3"/>
  <c r="MQ13" i="3"/>
  <c r="NQ13" i="3"/>
  <c r="OQ13" i="3"/>
  <c r="PQ13" i="3"/>
  <c r="QQ13" i="3"/>
  <c r="RQ13" i="3"/>
  <c r="SQ13" i="3"/>
  <c r="TQ13" i="3"/>
  <c r="AD14" i="3"/>
  <c r="CD14" i="3"/>
  <c r="ED14" i="3"/>
  <c r="GD14" i="3"/>
  <c r="ID14" i="3"/>
  <c r="KD14" i="3"/>
  <c r="MD14" i="3"/>
  <c r="OD14" i="3"/>
  <c r="QD14" i="3"/>
  <c r="SD14" i="3"/>
  <c r="UD14" i="3"/>
  <c r="BQ16" i="3"/>
  <c r="DQ16" i="3"/>
  <c r="FQ16" i="3"/>
  <c r="BR13" i="3"/>
  <c r="BT13" i="3" s="1"/>
  <c r="CR13" i="3"/>
  <c r="CT13" i="3" s="1"/>
  <c r="DR13" i="3"/>
  <c r="DT13" i="3" s="1"/>
  <c r="ER13" i="3"/>
  <c r="ET13" i="3" s="1"/>
  <c r="FR13" i="3"/>
  <c r="FT13" i="3" s="1"/>
  <c r="GR13" i="3"/>
  <c r="GT13" i="3" s="1"/>
  <c r="HR13" i="3"/>
  <c r="HT13" i="3" s="1"/>
  <c r="IR13" i="3"/>
  <c r="IT13" i="3" s="1"/>
  <c r="JR13" i="3"/>
  <c r="JT13" i="3" s="1"/>
  <c r="KR13" i="3"/>
  <c r="KT13" i="3" s="1"/>
  <c r="LR13" i="3"/>
  <c r="LT13" i="3" s="1"/>
  <c r="MR13" i="3"/>
  <c r="MT13" i="3" s="1"/>
  <c r="NR13" i="3"/>
  <c r="NT13" i="3" s="1"/>
  <c r="OR13" i="3"/>
  <c r="OT13" i="3" s="1"/>
  <c r="PR13" i="3"/>
  <c r="PT13" i="3" s="1"/>
  <c r="QR13" i="3"/>
  <c r="QT13" i="3" s="1"/>
  <c r="RR13" i="3"/>
  <c r="RT13" i="3" s="1"/>
  <c r="SR13" i="3"/>
  <c r="ST13" i="3" s="1"/>
  <c r="TR13" i="3"/>
  <c r="TT13" i="3" s="1"/>
  <c r="CE14" i="3"/>
  <c r="CG14" i="3" s="1"/>
  <c r="EE14" i="3"/>
  <c r="EG14" i="3" s="1"/>
  <c r="GE14" i="3"/>
  <c r="GG14" i="3" s="1"/>
  <c r="IE14" i="3"/>
  <c r="IG14" i="3" s="1"/>
  <c r="KE14" i="3"/>
  <c r="KG14" i="3" s="1"/>
  <c r="ME14" i="3"/>
  <c r="MG14" i="3" s="1"/>
  <c r="OE14" i="3"/>
  <c r="OG14" i="3" s="1"/>
  <c r="QE14" i="3"/>
  <c r="QG14" i="3" s="1"/>
  <c r="SE14" i="3"/>
  <c r="SG14" i="3" s="1"/>
  <c r="UE14" i="3"/>
  <c r="UG14" i="3" s="1"/>
  <c r="BR16" i="3"/>
  <c r="BT16" i="3" s="1"/>
  <c r="DR16" i="3"/>
  <c r="DT16" i="3" s="1"/>
  <c r="FR16" i="3"/>
  <c r="FT16" i="3" s="1"/>
  <c r="BQ14" i="3"/>
  <c r="DQ14" i="3"/>
  <c r="FQ14" i="3"/>
  <c r="HQ14" i="3"/>
  <c r="JQ14" i="3"/>
  <c r="LQ14" i="3"/>
  <c r="NQ14" i="3"/>
  <c r="PQ14" i="3"/>
  <c r="RQ14" i="3"/>
  <c r="TQ14" i="3"/>
  <c r="AD15" i="3"/>
  <c r="BD15" i="3"/>
  <c r="CD15" i="3"/>
  <c r="DD15" i="3"/>
  <c r="ED15" i="3"/>
  <c r="FD15" i="3"/>
  <c r="GD15" i="3"/>
  <c r="HD15" i="3"/>
  <c r="ID15" i="3"/>
  <c r="JD15" i="3"/>
  <c r="KD15" i="3"/>
  <c r="LD15" i="3"/>
  <c r="MD15" i="3"/>
  <c r="ND15" i="3"/>
  <c r="OD15" i="3"/>
  <c r="PD15" i="3"/>
  <c r="QD15" i="3"/>
  <c r="RD15" i="3"/>
  <c r="SD15" i="3"/>
  <c r="TD15" i="3"/>
  <c r="UD15" i="3"/>
  <c r="BR14" i="3"/>
  <c r="BT14" i="3" s="1"/>
  <c r="DR14" i="3"/>
  <c r="DT14" i="3" s="1"/>
  <c r="FR14" i="3"/>
  <c r="FT14" i="3" s="1"/>
  <c r="HR14" i="3"/>
  <c r="HT14" i="3" s="1"/>
  <c r="JR14" i="3"/>
  <c r="JT14" i="3" s="1"/>
  <c r="LR14" i="3"/>
  <c r="LT14" i="3" s="1"/>
  <c r="NR14" i="3"/>
  <c r="NT14" i="3" s="1"/>
  <c r="PR14" i="3"/>
  <c r="PT14" i="3" s="1"/>
  <c r="RR14" i="3"/>
  <c r="RT14" i="3" s="1"/>
  <c r="TR14" i="3"/>
  <c r="TT14" i="3" s="1"/>
  <c r="BE15" i="3"/>
  <c r="BG15" i="3" s="1"/>
  <c r="CE15" i="3"/>
  <c r="CG15" i="3" s="1"/>
  <c r="DE15" i="3"/>
  <c r="DG15" i="3" s="1"/>
  <c r="EE15" i="3"/>
  <c r="EG15" i="3" s="1"/>
  <c r="FE15" i="3"/>
  <c r="FG15" i="3" s="1"/>
  <c r="GE15" i="3"/>
  <c r="GG15" i="3" s="1"/>
  <c r="HE15" i="3"/>
  <c r="HG15" i="3" s="1"/>
  <c r="IE15" i="3"/>
  <c r="IG15" i="3" s="1"/>
  <c r="JE15" i="3"/>
  <c r="JG15" i="3" s="1"/>
  <c r="KE15" i="3"/>
  <c r="KG15" i="3" s="1"/>
  <c r="LE15" i="3"/>
  <c r="LG15" i="3" s="1"/>
  <c r="ME15" i="3"/>
  <c r="MG15" i="3" s="1"/>
  <c r="NE15" i="3"/>
  <c r="NG15" i="3" s="1"/>
  <c r="OE15" i="3"/>
  <c r="OG15" i="3" s="1"/>
  <c r="PE15" i="3"/>
  <c r="PG15" i="3" s="1"/>
  <c r="BE13" i="3"/>
  <c r="BG13" i="3" s="1"/>
  <c r="CE13" i="3"/>
  <c r="CG13" i="3" s="1"/>
  <c r="DE13" i="3"/>
  <c r="DG13" i="3" s="1"/>
  <c r="EE13" i="3"/>
  <c r="EG13" i="3" s="1"/>
  <c r="FE13" i="3"/>
  <c r="FG13" i="3" s="1"/>
  <c r="GE13" i="3"/>
  <c r="GG13" i="3" s="1"/>
  <c r="HE13" i="3"/>
  <c r="HG13" i="3" s="1"/>
  <c r="IE13" i="3"/>
  <c r="IG13" i="3" s="1"/>
  <c r="JE13" i="3"/>
  <c r="JG13" i="3" s="1"/>
  <c r="KE13" i="3"/>
  <c r="KG13" i="3" s="1"/>
  <c r="LE13" i="3"/>
  <c r="LG13" i="3" s="1"/>
  <c r="ME13" i="3"/>
  <c r="MG13" i="3" s="1"/>
  <c r="NE13" i="3"/>
  <c r="NG13" i="3" s="1"/>
  <c r="OE13" i="3"/>
  <c r="OG13" i="3" s="1"/>
  <c r="PE13" i="3"/>
  <c r="PG13" i="3" s="1"/>
  <c r="QE13" i="3"/>
  <c r="QG13" i="3" s="1"/>
  <c r="RE13" i="3"/>
  <c r="RG13" i="3" s="1"/>
  <c r="SE13" i="3"/>
  <c r="SG13" i="3" s="1"/>
  <c r="TE13" i="3"/>
  <c r="TG13" i="3" s="1"/>
  <c r="UE13" i="3"/>
  <c r="UG13" i="3" s="1"/>
  <c r="BE14" i="3"/>
  <c r="BG14" i="3" s="1"/>
  <c r="DE14" i="3"/>
  <c r="DG14" i="3" s="1"/>
  <c r="FE14" i="3"/>
  <c r="FG14" i="3" s="1"/>
  <c r="HE14" i="3"/>
  <c r="HG14" i="3" s="1"/>
  <c r="JE14" i="3"/>
  <c r="JG14" i="3" s="1"/>
  <c r="LE14" i="3"/>
  <c r="LG14" i="3" s="1"/>
  <c r="NE14" i="3"/>
  <c r="NG14" i="3" s="1"/>
  <c r="PE14" i="3"/>
  <c r="PG14" i="3" s="1"/>
  <c r="RE14" i="3"/>
  <c r="RG14" i="3" s="1"/>
  <c r="TE14" i="3"/>
  <c r="TG14" i="3" s="1"/>
  <c r="AR16" i="3"/>
  <c r="AT16" i="3" s="1"/>
  <c r="CR16" i="3"/>
  <c r="CT16" i="3" s="1"/>
  <c r="ER16" i="3"/>
  <c r="ET16" i="3" s="1"/>
  <c r="GD13" i="3"/>
  <c r="OD13" i="3"/>
  <c r="DD14" i="3"/>
  <c r="LD14" i="3"/>
  <c r="TD14" i="3"/>
  <c r="MQ15" i="3"/>
  <c r="BD16" i="3"/>
  <c r="GD16" i="3"/>
  <c r="IE16" i="3"/>
  <c r="IG16" i="3" s="1"/>
  <c r="KE16" i="3"/>
  <c r="KG16" i="3" s="1"/>
  <c r="ME16" i="3"/>
  <c r="MG16" i="3" s="1"/>
  <c r="OE16" i="3"/>
  <c r="OG16" i="3" s="1"/>
  <c r="QE16" i="3"/>
  <c r="QG16" i="3" s="1"/>
  <c r="SE16" i="3"/>
  <c r="SG16" i="3" s="1"/>
  <c r="UE16" i="3"/>
  <c r="UG16" i="3" s="1"/>
  <c r="BE18" i="3"/>
  <c r="BG18" i="3" s="1"/>
  <c r="DQ18" i="3"/>
  <c r="FE18" i="3"/>
  <c r="FG18" i="3" s="1"/>
  <c r="HQ18" i="3"/>
  <c r="JE18" i="3"/>
  <c r="JG18" i="3" s="1"/>
  <c r="LQ18" i="3"/>
  <c r="NE18" i="3"/>
  <c r="NG18" i="3" s="1"/>
  <c r="BD13" i="3"/>
  <c r="JD13" i="3"/>
  <c r="RD13" i="3"/>
  <c r="HQ15" i="3"/>
  <c r="PQ15" i="3"/>
  <c r="RQ15" i="3"/>
  <c r="TQ15" i="3"/>
  <c r="BE16" i="3"/>
  <c r="BG16" i="3" s="1"/>
  <c r="GE16" i="3"/>
  <c r="GG16" i="3" s="1"/>
  <c r="HQ16" i="3"/>
  <c r="JQ16" i="3"/>
  <c r="LQ16" i="3"/>
  <c r="NQ16" i="3"/>
  <c r="PQ16" i="3"/>
  <c r="RQ16" i="3"/>
  <c r="TQ16" i="3"/>
  <c r="AD17" i="3"/>
  <c r="BD17" i="3"/>
  <c r="CD17" i="3"/>
  <c r="DD17" i="3"/>
  <c r="ED17" i="3"/>
  <c r="FD17" i="3"/>
  <c r="GD17" i="3"/>
  <c r="HD17" i="3"/>
  <c r="ID17" i="3"/>
  <c r="ED13" i="3"/>
  <c r="MD13" i="3"/>
  <c r="UD13" i="3"/>
  <c r="BD14" i="3"/>
  <c r="JD14" i="3"/>
  <c r="RD14" i="3"/>
  <c r="KQ15" i="3"/>
  <c r="AD16" i="3"/>
  <c r="HR16" i="3"/>
  <c r="HT16" i="3" s="1"/>
  <c r="JR16" i="3"/>
  <c r="JT16" i="3" s="1"/>
  <c r="LR16" i="3"/>
  <c r="LT16" i="3" s="1"/>
  <c r="NR16" i="3"/>
  <c r="NT16" i="3" s="1"/>
  <c r="PR16" i="3"/>
  <c r="PT16" i="3" s="1"/>
  <c r="RR16" i="3"/>
  <c r="RT16" i="3" s="1"/>
  <c r="TR16" i="3"/>
  <c r="TT16" i="3" s="1"/>
  <c r="AE17" i="3"/>
  <c r="AG17" i="3" s="1"/>
  <c r="BE17" i="3"/>
  <c r="BG17" i="3" s="1"/>
  <c r="CE17" i="3"/>
  <c r="CG17" i="3" s="1"/>
  <c r="DE17" i="3"/>
  <c r="DG17" i="3" s="1"/>
  <c r="EE17" i="3"/>
  <c r="EG17" i="3" s="1"/>
  <c r="FE17" i="3"/>
  <c r="FG17" i="3" s="1"/>
  <c r="GE17" i="3"/>
  <c r="GG17" i="3" s="1"/>
  <c r="HE17" i="3"/>
  <c r="HG17" i="3" s="1"/>
  <c r="IE17" i="3"/>
  <c r="IG17" i="3" s="1"/>
  <c r="JE17" i="3"/>
  <c r="JG17" i="3" s="1"/>
  <c r="KE17" i="3"/>
  <c r="KG17" i="3" s="1"/>
  <c r="HD13" i="3"/>
  <c r="PD13" i="3"/>
  <c r="FQ15" i="3"/>
  <c r="NQ15" i="3"/>
  <c r="QE15" i="3"/>
  <c r="QG15" i="3" s="1"/>
  <c r="SE15" i="3"/>
  <c r="SG15" i="3" s="1"/>
  <c r="UE15" i="3"/>
  <c r="UG15" i="3" s="1"/>
  <c r="CQ16" i="3"/>
  <c r="EQ16" i="3"/>
  <c r="HD16" i="3"/>
  <c r="JD16" i="3"/>
  <c r="LD16" i="3"/>
  <c r="ND16" i="3"/>
  <c r="PD16" i="3"/>
  <c r="RD16" i="3"/>
  <c r="TD16" i="3"/>
  <c r="AR18" i="3"/>
  <c r="AT18" i="3" s="1"/>
  <c r="DD18" i="3"/>
  <c r="ER18" i="3"/>
  <c r="ET18" i="3" s="1"/>
  <c r="HD18" i="3"/>
  <c r="IR18" i="3"/>
  <c r="IT18" i="3" s="1"/>
  <c r="LD18" i="3"/>
  <c r="MR18" i="3"/>
  <c r="MT18" i="3" s="1"/>
  <c r="CD13" i="3"/>
  <c r="KD13" i="3"/>
  <c r="SD13" i="3"/>
  <c r="HD14" i="3"/>
  <c r="PD14" i="3"/>
  <c r="IQ15" i="3"/>
  <c r="HE16" i="3"/>
  <c r="HG16" i="3" s="1"/>
  <c r="JE16" i="3"/>
  <c r="JG16" i="3" s="1"/>
  <c r="LE16" i="3"/>
  <c r="LG16" i="3" s="1"/>
  <c r="NE16" i="3"/>
  <c r="NG16" i="3" s="1"/>
  <c r="PE16" i="3"/>
  <c r="PG16" i="3" s="1"/>
  <c r="RE16" i="3"/>
  <c r="RG16" i="3" s="1"/>
  <c r="TE16" i="3"/>
  <c r="TG16" i="3" s="1"/>
  <c r="BQ18" i="3"/>
  <c r="DE18" i="3"/>
  <c r="DG18" i="3" s="1"/>
  <c r="FQ18" i="3"/>
  <c r="HE18" i="3"/>
  <c r="HG18" i="3" s="1"/>
  <c r="JQ18" i="3"/>
  <c r="LE18" i="3"/>
  <c r="LG18" i="3" s="1"/>
  <c r="NQ18" i="3"/>
  <c r="FD13" i="3"/>
  <c r="ND13" i="3"/>
  <c r="LQ15" i="3"/>
  <c r="QQ15" i="3"/>
  <c r="SQ15" i="3"/>
  <c r="GQ16" i="3"/>
  <c r="IQ16" i="3"/>
  <c r="KQ16" i="3"/>
  <c r="MQ16" i="3"/>
  <c r="OQ16" i="3"/>
  <c r="QQ16" i="3"/>
  <c r="SQ16" i="3"/>
  <c r="AQ17" i="3"/>
  <c r="BQ17" i="3"/>
  <c r="CQ17" i="3"/>
  <c r="DQ17" i="3"/>
  <c r="EQ17" i="3"/>
  <c r="FQ17" i="3"/>
  <c r="GQ17" i="3"/>
  <c r="HQ17" i="3"/>
  <c r="IQ17" i="3"/>
  <c r="JQ17" i="3"/>
  <c r="AD13" i="3"/>
  <c r="ID13" i="3"/>
  <c r="QD13" i="3"/>
  <c r="FD14" i="3"/>
  <c r="ND14" i="3"/>
  <c r="GQ15" i="3"/>
  <c r="OQ15" i="3"/>
  <c r="AQ16" i="3"/>
  <c r="DD16" i="3"/>
  <c r="ED16" i="3"/>
  <c r="FD16" i="3"/>
  <c r="GR16" i="3"/>
  <c r="GT16" i="3" s="1"/>
  <c r="IR16" i="3"/>
  <c r="IT16" i="3" s="1"/>
  <c r="KR16" i="3"/>
  <c r="KT16" i="3" s="1"/>
  <c r="MR16" i="3"/>
  <c r="MT16" i="3" s="1"/>
  <c r="OR16" i="3"/>
  <c r="OT16" i="3" s="1"/>
  <c r="QR16" i="3"/>
  <c r="QT16" i="3" s="1"/>
  <c r="SR16" i="3"/>
  <c r="ST16" i="3" s="1"/>
  <c r="AR17" i="3"/>
  <c r="AT17" i="3" s="1"/>
  <c r="BR17" i="3"/>
  <c r="BT17" i="3" s="1"/>
  <c r="CR17" i="3"/>
  <c r="CT17" i="3" s="1"/>
  <c r="DR17" i="3"/>
  <c r="DT17" i="3" s="1"/>
  <c r="ER17" i="3"/>
  <c r="ET17" i="3" s="1"/>
  <c r="FR17" i="3"/>
  <c r="FT17" i="3" s="1"/>
  <c r="KR17" i="3"/>
  <c r="KT17" i="3" s="1"/>
  <c r="MD17" i="3"/>
  <c r="OR17" i="3"/>
  <c r="OT17" i="3" s="1"/>
  <c r="QD17" i="3"/>
  <c r="SR17" i="3"/>
  <c r="ST17" i="3" s="1"/>
  <c r="UD17" i="3"/>
  <c r="ED18" i="3"/>
  <c r="FD18" i="3"/>
  <c r="GD18" i="3"/>
  <c r="IE18" i="3"/>
  <c r="IG18" i="3" s="1"/>
  <c r="KE18" i="3"/>
  <c r="KG18" i="3" s="1"/>
  <c r="PE18" i="3"/>
  <c r="PG18" i="3" s="1"/>
  <c r="RQ18" i="3"/>
  <c r="TE18" i="3"/>
  <c r="TG18" i="3" s="1"/>
  <c r="AD19" i="3"/>
  <c r="BD19" i="3"/>
  <c r="CD19" i="3"/>
  <c r="DD19" i="3"/>
  <c r="ED19" i="3"/>
  <c r="FD19" i="3"/>
  <c r="GD19" i="3"/>
  <c r="HD19" i="3"/>
  <c r="ID19" i="3"/>
  <c r="JD19" i="3"/>
  <c r="KD19" i="3"/>
  <c r="LD19" i="3"/>
  <c r="MD19" i="3"/>
  <c r="ND19" i="3"/>
  <c r="OD19" i="3"/>
  <c r="PD19" i="3"/>
  <c r="JQ15" i="3"/>
  <c r="RE15" i="3"/>
  <c r="RG15" i="3" s="1"/>
  <c r="CD16" i="3"/>
  <c r="KD16" i="3"/>
  <c r="SD16" i="3"/>
  <c r="GR17" i="3"/>
  <c r="GT17" i="3" s="1"/>
  <c r="JD17" i="3"/>
  <c r="ME17" i="3"/>
  <c r="MG17" i="3" s="1"/>
  <c r="NQ17" i="3"/>
  <c r="QE17" i="3"/>
  <c r="QG17" i="3" s="1"/>
  <c r="RQ17" i="3"/>
  <c r="UE17" i="3"/>
  <c r="UG17" i="3" s="1"/>
  <c r="AD18" i="3"/>
  <c r="BD18" i="3"/>
  <c r="CD18" i="3"/>
  <c r="EE18" i="3"/>
  <c r="EG18" i="3" s="1"/>
  <c r="GE18" i="3"/>
  <c r="GG18" i="3" s="1"/>
  <c r="QD18" i="3"/>
  <c r="RR18" i="3"/>
  <c r="RT18" i="3" s="1"/>
  <c r="UD18" i="3"/>
  <c r="AE19" i="3"/>
  <c r="AG19" i="3" s="1"/>
  <c r="BE19" i="3"/>
  <c r="BG19" i="3" s="1"/>
  <c r="CE19" i="3"/>
  <c r="CG19" i="3" s="1"/>
  <c r="DE19" i="3"/>
  <c r="DG19" i="3" s="1"/>
  <c r="EE19" i="3"/>
  <c r="EG19" i="3" s="1"/>
  <c r="FE19" i="3"/>
  <c r="FG19" i="3" s="1"/>
  <c r="GE19" i="3"/>
  <c r="GG19" i="3" s="1"/>
  <c r="HE19" i="3"/>
  <c r="HG19" i="3" s="1"/>
  <c r="IE19" i="3"/>
  <c r="IG19" i="3" s="1"/>
  <c r="JE19" i="3"/>
  <c r="JG19" i="3" s="1"/>
  <c r="KE19" i="3"/>
  <c r="KG19" i="3" s="1"/>
  <c r="LE19" i="3"/>
  <c r="LG19" i="3" s="1"/>
  <c r="ME19" i="3"/>
  <c r="MG19" i="3" s="1"/>
  <c r="NE19" i="3"/>
  <c r="NG19" i="3" s="1"/>
  <c r="OE19" i="3"/>
  <c r="OG19" i="3" s="1"/>
  <c r="PE19" i="3"/>
  <c r="PG19" i="3" s="1"/>
  <c r="FE16" i="3"/>
  <c r="FG16" i="3" s="1"/>
  <c r="LD17" i="3"/>
  <c r="NR17" i="3"/>
  <c r="NT17" i="3" s="1"/>
  <c r="PD17" i="3"/>
  <c r="RR17" i="3"/>
  <c r="RT17" i="3" s="1"/>
  <c r="TD17" i="3"/>
  <c r="AE18" i="3"/>
  <c r="AG18" i="3" s="1"/>
  <c r="CE18" i="3"/>
  <c r="CG18" i="3" s="1"/>
  <c r="MQ18" i="3"/>
  <c r="NR18" i="3"/>
  <c r="NT18" i="3" s="1"/>
  <c r="OQ18" i="3"/>
  <c r="QE18" i="3"/>
  <c r="QG18" i="3" s="1"/>
  <c r="SQ18" i="3"/>
  <c r="UE18" i="3"/>
  <c r="UG18" i="3" s="1"/>
  <c r="AQ20" i="3"/>
  <c r="CQ20" i="3"/>
  <c r="EQ20" i="3"/>
  <c r="GQ20" i="3"/>
  <c r="IQ20" i="3"/>
  <c r="KQ20" i="3"/>
  <c r="MQ20" i="3"/>
  <c r="OQ20" i="3"/>
  <c r="QQ20" i="3"/>
  <c r="SQ20" i="3"/>
  <c r="AQ21" i="3"/>
  <c r="BQ21" i="3"/>
  <c r="CQ21" i="3"/>
  <c r="DD13" i="3"/>
  <c r="ID16" i="3"/>
  <c r="QD16" i="3"/>
  <c r="JR17" i="3"/>
  <c r="JT17" i="3" s="1"/>
  <c r="LE17" i="3"/>
  <c r="LG17" i="3" s="1"/>
  <c r="MQ17" i="3"/>
  <c r="PE17" i="3"/>
  <c r="PG17" i="3" s="1"/>
  <c r="QQ17" i="3"/>
  <c r="TE17" i="3"/>
  <c r="TG17" i="3" s="1"/>
  <c r="IQ18" i="3"/>
  <c r="JR18" i="3"/>
  <c r="JT18" i="3" s="1"/>
  <c r="KQ18" i="3"/>
  <c r="LR18" i="3"/>
  <c r="LT18" i="3" s="1"/>
  <c r="OR18" i="3"/>
  <c r="OT18" i="3" s="1"/>
  <c r="RD18" i="3"/>
  <c r="SR18" i="3"/>
  <c r="ST18" i="3" s="1"/>
  <c r="AR20" i="3"/>
  <c r="AT20" i="3" s="1"/>
  <c r="CR20" i="3"/>
  <c r="CT20" i="3" s="1"/>
  <c r="ER20" i="3"/>
  <c r="ET20" i="3" s="1"/>
  <c r="GR20" i="3"/>
  <c r="GT20" i="3" s="1"/>
  <c r="IR20" i="3"/>
  <c r="IT20" i="3" s="1"/>
  <c r="KR20" i="3"/>
  <c r="KT20" i="3" s="1"/>
  <c r="MR20" i="3"/>
  <c r="MT20" i="3" s="1"/>
  <c r="OR20" i="3"/>
  <c r="OT20" i="3" s="1"/>
  <c r="QR20" i="3"/>
  <c r="QT20" i="3" s="1"/>
  <c r="SR20" i="3"/>
  <c r="ST20" i="3" s="1"/>
  <c r="LD13" i="3"/>
  <c r="DE16" i="3"/>
  <c r="DG16" i="3" s="1"/>
  <c r="HR17" i="3"/>
  <c r="HT17" i="3" s="1"/>
  <c r="MR17" i="3"/>
  <c r="MT17" i="3" s="1"/>
  <c r="OD17" i="3"/>
  <c r="QR17" i="3"/>
  <c r="QT17" i="3" s="1"/>
  <c r="SD17" i="3"/>
  <c r="EQ18" i="3"/>
  <c r="FR18" i="3"/>
  <c r="FT18" i="3" s="1"/>
  <c r="GQ18" i="3"/>
  <c r="HR18" i="3"/>
  <c r="HT18" i="3" s="1"/>
  <c r="KR18" i="3"/>
  <c r="KT18" i="3" s="1"/>
  <c r="PQ18" i="3"/>
  <c r="RE18" i="3"/>
  <c r="RG18" i="3" s="1"/>
  <c r="TQ18" i="3"/>
  <c r="AQ19" i="3"/>
  <c r="BQ19" i="3"/>
  <c r="CQ19" i="3"/>
  <c r="DQ19" i="3"/>
  <c r="EQ19" i="3"/>
  <c r="FQ19" i="3"/>
  <c r="GQ19" i="3"/>
  <c r="HQ19" i="3"/>
  <c r="TD13" i="3"/>
  <c r="OD16" i="3"/>
  <c r="KD17" i="3"/>
  <c r="LQ17" i="3"/>
  <c r="OE17" i="3"/>
  <c r="OG17" i="3" s="1"/>
  <c r="PQ17" i="3"/>
  <c r="SE17" i="3"/>
  <c r="SG17" i="3" s="1"/>
  <c r="TQ17" i="3"/>
  <c r="AQ18" i="3"/>
  <c r="BR18" i="3"/>
  <c r="BT18" i="3" s="1"/>
  <c r="CQ18" i="3"/>
  <c r="DR18" i="3"/>
  <c r="DT18" i="3" s="1"/>
  <c r="GR18" i="3"/>
  <c r="GT18" i="3" s="1"/>
  <c r="PR18" i="3"/>
  <c r="PT18" i="3" s="1"/>
  <c r="SD18" i="3"/>
  <c r="TR18" i="3"/>
  <c r="TT18" i="3" s="1"/>
  <c r="AR19" i="3"/>
  <c r="AT19" i="3" s="1"/>
  <c r="BR19" i="3"/>
  <c r="BT19" i="3" s="1"/>
  <c r="CR19" i="3"/>
  <c r="CT19" i="3" s="1"/>
  <c r="DR19" i="3"/>
  <c r="DT19" i="3" s="1"/>
  <c r="ER19" i="3"/>
  <c r="ET19" i="3" s="1"/>
  <c r="FR19" i="3"/>
  <c r="FT19" i="3" s="1"/>
  <c r="GR19" i="3"/>
  <c r="GT19" i="3" s="1"/>
  <c r="HR19" i="3"/>
  <c r="HT19" i="3" s="1"/>
  <c r="IR19" i="3"/>
  <c r="IT19" i="3" s="1"/>
  <c r="JR19" i="3"/>
  <c r="JT19" i="3" s="1"/>
  <c r="KR19" i="3"/>
  <c r="KT19" i="3" s="1"/>
  <c r="LR19" i="3"/>
  <c r="LT19" i="3" s="1"/>
  <c r="MR19" i="3"/>
  <c r="MT19" i="3" s="1"/>
  <c r="NR19" i="3"/>
  <c r="NT19" i="3" s="1"/>
  <c r="OR19" i="3"/>
  <c r="OT19" i="3" s="1"/>
  <c r="PR19" i="3"/>
  <c r="PT19" i="3" s="1"/>
  <c r="QR19" i="3"/>
  <c r="QT19" i="3" s="1"/>
  <c r="RR19" i="3"/>
  <c r="RT19" i="3" s="1"/>
  <c r="SR19" i="3"/>
  <c r="ST19" i="3" s="1"/>
  <c r="EE16" i="3"/>
  <c r="EG16" i="3" s="1"/>
  <c r="KD18" i="3"/>
  <c r="ND18" i="3"/>
  <c r="QD19" i="3"/>
  <c r="DD20" i="3"/>
  <c r="FQ20" i="3"/>
  <c r="IE20" i="3"/>
  <c r="IG20" i="3" s="1"/>
  <c r="NE20" i="3"/>
  <c r="NG20" i="3" s="1"/>
  <c r="OD20" i="3"/>
  <c r="PR20" i="3"/>
  <c r="PT20" i="3" s="1"/>
  <c r="TD20" i="3"/>
  <c r="AR21" i="3"/>
  <c r="AT21" i="3" s="1"/>
  <c r="BR22" i="3"/>
  <c r="BT22" i="3" s="1"/>
  <c r="DR22" i="3"/>
  <c r="DT22" i="3" s="1"/>
  <c r="FR22" i="3"/>
  <c r="FT22" i="3" s="1"/>
  <c r="HR22" i="3"/>
  <c r="HT22" i="3" s="1"/>
  <c r="JR22" i="3"/>
  <c r="JT22" i="3" s="1"/>
  <c r="LR22" i="3"/>
  <c r="LT22" i="3" s="1"/>
  <c r="NR22" i="3"/>
  <c r="NT22" i="3" s="1"/>
  <c r="PR22" i="3"/>
  <c r="PT22" i="3" s="1"/>
  <c r="RR22" i="3"/>
  <c r="RT22" i="3" s="1"/>
  <c r="TR22" i="3"/>
  <c r="TT22" i="3" s="1"/>
  <c r="AE23" i="3"/>
  <c r="AG23" i="3" s="1"/>
  <c r="BE23" i="3"/>
  <c r="BG23" i="3" s="1"/>
  <c r="CE23" i="3"/>
  <c r="CG23" i="3" s="1"/>
  <c r="DE23" i="3"/>
  <c r="DG23" i="3" s="1"/>
  <c r="EE23" i="3"/>
  <c r="EG23" i="3" s="1"/>
  <c r="FE23" i="3"/>
  <c r="FG23" i="3" s="1"/>
  <c r="GE23" i="3"/>
  <c r="GG23" i="3" s="1"/>
  <c r="HE23" i="3"/>
  <c r="HG23" i="3" s="1"/>
  <c r="IE23" i="3"/>
  <c r="IG23" i="3" s="1"/>
  <c r="JE23" i="3"/>
  <c r="JG23" i="3" s="1"/>
  <c r="KE23" i="3"/>
  <c r="KG23" i="3" s="1"/>
  <c r="LE23" i="3"/>
  <c r="LG23" i="3" s="1"/>
  <c r="ME23" i="3"/>
  <c r="MG23" i="3" s="1"/>
  <c r="NE23" i="3"/>
  <c r="NG23" i="3" s="1"/>
  <c r="OE23" i="3"/>
  <c r="OG23" i="3" s="1"/>
  <c r="PE23" i="3"/>
  <c r="PG23" i="3" s="1"/>
  <c r="IR17" i="3"/>
  <c r="IT17" i="3" s="1"/>
  <c r="LR17" i="3"/>
  <c r="LT17" i="3" s="1"/>
  <c r="RD17" i="3"/>
  <c r="TR17" i="3"/>
  <c r="TT17" i="3" s="1"/>
  <c r="TD18" i="3"/>
  <c r="IQ19" i="3"/>
  <c r="KQ19" i="3"/>
  <c r="MQ19" i="3"/>
  <c r="OQ19" i="3"/>
  <c r="QE19" i="3"/>
  <c r="QG19" i="3" s="1"/>
  <c r="RQ19" i="3"/>
  <c r="UD19" i="3"/>
  <c r="DE20" i="3"/>
  <c r="DG20" i="3" s="1"/>
  <c r="ED20" i="3"/>
  <c r="FR20" i="3"/>
  <c r="FT20" i="3" s="1"/>
  <c r="JD20" i="3"/>
  <c r="LQ20" i="3"/>
  <c r="OE20" i="3"/>
  <c r="OG20" i="3" s="1"/>
  <c r="TE20" i="3"/>
  <c r="TG20" i="3" s="1"/>
  <c r="DD21" i="3"/>
  <c r="ED21" i="3"/>
  <c r="FD21" i="3"/>
  <c r="GD21" i="3"/>
  <c r="HD21" i="3"/>
  <c r="ID21" i="3"/>
  <c r="TE15" i="3"/>
  <c r="TG15" i="3" s="1"/>
  <c r="MD16" i="3"/>
  <c r="OQ17" i="3"/>
  <c r="RE17" i="3"/>
  <c r="RG17" i="3" s="1"/>
  <c r="MD18" i="3"/>
  <c r="TD19" i="3"/>
  <c r="UE19" i="3"/>
  <c r="UG19" i="3" s="1"/>
  <c r="BQ20" i="3"/>
  <c r="EE20" i="3"/>
  <c r="EG20" i="3" s="1"/>
  <c r="JE20" i="3"/>
  <c r="JG20" i="3" s="1"/>
  <c r="KD20" i="3"/>
  <c r="LR20" i="3"/>
  <c r="LT20" i="3" s="1"/>
  <c r="PD20" i="3"/>
  <c r="RQ20" i="3"/>
  <c r="CD21" i="3"/>
  <c r="DE21" i="3"/>
  <c r="DG21" i="3" s="1"/>
  <c r="EE21" i="3"/>
  <c r="EG21" i="3" s="1"/>
  <c r="FE21" i="3"/>
  <c r="FG21" i="3" s="1"/>
  <c r="GE21" i="3"/>
  <c r="GG21" i="3" s="1"/>
  <c r="HE21" i="3"/>
  <c r="HG21" i="3" s="1"/>
  <c r="IE21" i="3"/>
  <c r="IG21" i="3" s="1"/>
  <c r="JE21" i="3"/>
  <c r="JG21" i="3" s="1"/>
  <c r="KE21" i="3"/>
  <c r="KG21" i="3" s="1"/>
  <c r="LE21" i="3"/>
  <c r="LG21" i="3" s="1"/>
  <c r="ME21" i="3"/>
  <c r="MG21" i="3" s="1"/>
  <c r="NE21" i="3"/>
  <c r="NG21" i="3" s="1"/>
  <c r="OE21" i="3"/>
  <c r="OG21" i="3" s="1"/>
  <c r="PE21" i="3"/>
  <c r="PG21" i="3" s="1"/>
  <c r="QE21" i="3"/>
  <c r="QG21" i="3" s="1"/>
  <c r="RE21" i="3"/>
  <c r="RG21" i="3" s="1"/>
  <c r="SE21" i="3"/>
  <c r="SG21" i="3" s="1"/>
  <c r="TE21" i="3"/>
  <c r="TG21" i="3" s="1"/>
  <c r="UE21" i="3"/>
  <c r="UG21" i="3" s="1"/>
  <c r="BE22" i="3"/>
  <c r="BG22" i="3" s="1"/>
  <c r="DE22" i="3"/>
  <c r="DG22" i="3" s="1"/>
  <c r="FE22" i="3"/>
  <c r="FG22" i="3" s="1"/>
  <c r="HE22" i="3"/>
  <c r="HG22" i="3" s="1"/>
  <c r="JE22" i="3"/>
  <c r="JG22" i="3" s="1"/>
  <c r="LE22" i="3"/>
  <c r="LG22" i="3" s="1"/>
  <c r="NE22" i="3"/>
  <c r="NG22" i="3" s="1"/>
  <c r="PE22" i="3"/>
  <c r="PG22" i="3" s="1"/>
  <c r="RE22" i="3"/>
  <c r="RG22" i="3" s="1"/>
  <c r="TE22" i="3"/>
  <c r="TG22" i="3" s="1"/>
  <c r="JD18" i="3"/>
  <c r="ME18" i="3"/>
  <c r="MG18" i="3" s="1"/>
  <c r="PD18" i="3"/>
  <c r="QQ18" i="3"/>
  <c r="QQ19" i="3"/>
  <c r="TE19" i="3"/>
  <c r="TG19" i="3" s="1"/>
  <c r="AD20" i="3"/>
  <c r="BR20" i="3"/>
  <c r="BT20" i="3" s="1"/>
  <c r="FD20" i="3"/>
  <c r="HQ20" i="3"/>
  <c r="KE20" i="3"/>
  <c r="KG20" i="3" s="1"/>
  <c r="PE20" i="3"/>
  <c r="PG20" i="3" s="1"/>
  <c r="QD20" i="3"/>
  <c r="RR20" i="3"/>
  <c r="RT20" i="3" s="1"/>
  <c r="UD20" i="3"/>
  <c r="BD21" i="3"/>
  <c r="CE21" i="3"/>
  <c r="CG21" i="3" s="1"/>
  <c r="AQ22" i="3"/>
  <c r="CQ22" i="3"/>
  <c r="EQ22" i="3"/>
  <c r="GQ22" i="3"/>
  <c r="IQ22" i="3"/>
  <c r="KQ22" i="3"/>
  <c r="MQ22" i="3"/>
  <c r="OQ22" i="3"/>
  <c r="QQ22" i="3"/>
  <c r="SQ22" i="3"/>
  <c r="AQ23" i="3"/>
  <c r="BQ23" i="3"/>
  <c r="CQ23" i="3"/>
  <c r="DQ23" i="3"/>
  <c r="EQ23" i="3"/>
  <c r="FQ23" i="3"/>
  <c r="GQ23" i="3"/>
  <c r="HQ23" i="3"/>
  <c r="IQ23" i="3"/>
  <c r="JQ23" i="3"/>
  <c r="KQ23" i="3"/>
  <c r="UD16" i="3"/>
  <c r="CR18" i="3"/>
  <c r="CT18" i="3" s="1"/>
  <c r="QR18" i="3"/>
  <c r="QT18" i="3" s="1"/>
  <c r="SE18" i="3"/>
  <c r="SG18" i="3" s="1"/>
  <c r="SD19" i="3"/>
  <c r="AE20" i="3"/>
  <c r="AG20" i="3" s="1"/>
  <c r="FE20" i="3"/>
  <c r="FG20" i="3" s="1"/>
  <c r="GD20" i="3"/>
  <c r="HR20" i="3"/>
  <c r="HT20" i="3" s="1"/>
  <c r="LD20" i="3"/>
  <c r="NQ20" i="3"/>
  <c r="QE20" i="3"/>
  <c r="QG20" i="3" s="1"/>
  <c r="UE20" i="3"/>
  <c r="UG20" i="3" s="1"/>
  <c r="AD21" i="3"/>
  <c r="BE21" i="3"/>
  <c r="BG21" i="3" s="1"/>
  <c r="AR22" i="3"/>
  <c r="AT22" i="3" s="1"/>
  <c r="CR22" i="3"/>
  <c r="CT22" i="3" s="1"/>
  <c r="ER22" i="3"/>
  <c r="ET22" i="3" s="1"/>
  <c r="GR22" i="3"/>
  <c r="GT22" i="3" s="1"/>
  <c r="IR22" i="3"/>
  <c r="IT22" i="3" s="1"/>
  <c r="KR22" i="3"/>
  <c r="KT22" i="3" s="1"/>
  <c r="MR22" i="3"/>
  <c r="MT22" i="3" s="1"/>
  <c r="OR22" i="3"/>
  <c r="OT22" i="3" s="1"/>
  <c r="QR22" i="3"/>
  <c r="QT22" i="3" s="1"/>
  <c r="SR22" i="3"/>
  <c r="ST22" i="3" s="1"/>
  <c r="AR23" i="3"/>
  <c r="AT23" i="3" s="1"/>
  <c r="BR23" i="3"/>
  <c r="BT23" i="3" s="1"/>
  <c r="CR23" i="3"/>
  <c r="CT23" i="3" s="1"/>
  <c r="DR23" i="3"/>
  <c r="DT23" i="3" s="1"/>
  <c r="ER23" i="3"/>
  <c r="ET23" i="3" s="1"/>
  <c r="FR23" i="3"/>
  <c r="FT23" i="3" s="1"/>
  <c r="GR23" i="3"/>
  <c r="GT23" i="3" s="1"/>
  <c r="HR23" i="3"/>
  <c r="HT23" i="3" s="1"/>
  <c r="IR23" i="3"/>
  <c r="IT23" i="3" s="1"/>
  <c r="JR23" i="3"/>
  <c r="JT23" i="3" s="1"/>
  <c r="KR23" i="3"/>
  <c r="KT23" i="3" s="1"/>
  <c r="LR23" i="3"/>
  <c r="LT23" i="3" s="1"/>
  <c r="MR23" i="3"/>
  <c r="MT23" i="3" s="1"/>
  <c r="NR23" i="3"/>
  <c r="NT23" i="3" s="1"/>
  <c r="OR23" i="3"/>
  <c r="OT23" i="3" s="1"/>
  <c r="ND17" i="3"/>
  <c r="PR17" i="3"/>
  <c r="PT17" i="3" s="1"/>
  <c r="OD18" i="3"/>
  <c r="JQ19" i="3"/>
  <c r="LQ19" i="3"/>
  <c r="NQ19" i="3"/>
  <c r="PQ19" i="3"/>
  <c r="SE19" i="3"/>
  <c r="SG19" i="3" s="1"/>
  <c r="TQ19" i="3"/>
  <c r="BD20" i="3"/>
  <c r="DQ20" i="3"/>
  <c r="GE20" i="3"/>
  <c r="GG20" i="3" s="1"/>
  <c r="LE20" i="3"/>
  <c r="LG20" i="3" s="1"/>
  <c r="MD20" i="3"/>
  <c r="NR20" i="3"/>
  <c r="NT20" i="3" s="1"/>
  <c r="RD20" i="3"/>
  <c r="AE21" i="3"/>
  <c r="AG21" i="3" s="1"/>
  <c r="DQ21" i="3"/>
  <c r="EQ21" i="3"/>
  <c r="FQ21" i="3"/>
  <c r="GQ21" i="3"/>
  <c r="HQ21" i="3"/>
  <c r="IQ21" i="3"/>
  <c r="JQ21" i="3"/>
  <c r="KQ21" i="3"/>
  <c r="LQ21" i="3"/>
  <c r="MQ21" i="3"/>
  <c r="NQ21" i="3"/>
  <c r="OQ21" i="3"/>
  <c r="PQ21" i="3"/>
  <c r="QQ21" i="3"/>
  <c r="RQ21" i="3"/>
  <c r="SQ21" i="3"/>
  <c r="TQ21" i="3"/>
  <c r="KQ17" i="3"/>
  <c r="NE17" i="3"/>
  <c r="NG17" i="3" s="1"/>
  <c r="SQ17" i="3"/>
  <c r="ID18" i="3"/>
  <c r="OE18" i="3"/>
  <c r="OG18" i="3" s="1"/>
  <c r="RD19" i="3"/>
  <c r="TR19" i="3"/>
  <c r="TT19" i="3" s="1"/>
  <c r="BE20" i="3"/>
  <c r="BG20" i="3" s="1"/>
  <c r="CD20" i="3"/>
  <c r="DR20" i="3"/>
  <c r="DT20" i="3" s="1"/>
  <c r="HD20" i="3"/>
  <c r="JQ20" i="3"/>
  <c r="ME20" i="3"/>
  <c r="MG20" i="3" s="1"/>
  <c r="RE20" i="3"/>
  <c r="RG20" i="3" s="1"/>
  <c r="SD20" i="3"/>
  <c r="TQ20" i="3"/>
  <c r="CR21" i="3"/>
  <c r="CT21" i="3" s="1"/>
  <c r="DR21" i="3"/>
  <c r="DT21" i="3" s="1"/>
  <c r="ER21" i="3"/>
  <c r="ET21" i="3" s="1"/>
  <c r="FR21" i="3"/>
  <c r="FT21" i="3" s="1"/>
  <c r="GR21" i="3"/>
  <c r="GT21" i="3" s="1"/>
  <c r="HR21" i="3"/>
  <c r="HT21" i="3" s="1"/>
  <c r="IR21" i="3"/>
  <c r="IT21" i="3" s="1"/>
  <c r="JR21" i="3"/>
  <c r="JT21" i="3" s="1"/>
  <c r="KR21" i="3"/>
  <c r="KT21" i="3" s="1"/>
  <c r="LR21" i="3"/>
  <c r="LT21" i="3" s="1"/>
  <c r="MR21" i="3"/>
  <c r="MT21" i="3" s="1"/>
  <c r="NR21" i="3"/>
  <c r="NT21" i="3" s="1"/>
  <c r="OR21" i="3"/>
  <c r="OT21" i="3" s="1"/>
  <c r="PR21" i="3"/>
  <c r="PT21" i="3" s="1"/>
  <c r="QR21" i="3"/>
  <c r="QT21" i="3" s="1"/>
  <c r="RR21" i="3"/>
  <c r="RT21" i="3" s="1"/>
  <c r="SR21" i="3"/>
  <c r="ST21" i="3" s="1"/>
  <c r="TR21" i="3"/>
  <c r="TT21" i="3" s="1"/>
  <c r="AE22" i="3"/>
  <c r="AG22" i="3" s="1"/>
  <c r="CE22" i="3"/>
  <c r="CG22" i="3" s="1"/>
  <c r="EE22" i="3"/>
  <c r="EG22" i="3" s="1"/>
  <c r="GE22" i="3"/>
  <c r="GG22" i="3" s="1"/>
  <c r="IE22" i="3"/>
  <c r="IG22" i="3" s="1"/>
  <c r="KE22" i="3"/>
  <c r="KG22" i="3" s="1"/>
  <c r="ME22" i="3"/>
  <c r="MG22" i="3" s="1"/>
  <c r="OE22" i="3"/>
  <c r="OG22" i="3" s="1"/>
  <c r="TR20" i="3"/>
  <c r="TT20" i="3" s="1"/>
  <c r="QD21" i="3"/>
  <c r="DD22" i="3"/>
  <c r="LD22" i="3"/>
  <c r="PQ22" i="3"/>
  <c r="SE22" i="3"/>
  <c r="SG22" i="3" s="1"/>
  <c r="GD23" i="3"/>
  <c r="NQ23" i="3"/>
  <c r="QD23" i="3"/>
  <c r="RD23" i="3"/>
  <c r="SD23" i="3"/>
  <c r="TD23" i="3"/>
  <c r="UD23" i="3"/>
  <c r="BD24" i="3"/>
  <c r="DD24" i="3"/>
  <c r="FD24" i="3"/>
  <c r="HD24" i="3"/>
  <c r="JD24" i="3"/>
  <c r="LD24" i="3"/>
  <c r="ND24" i="3"/>
  <c r="LD21" i="3"/>
  <c r="TD21" i="3"/>
  <c r="AD22" i="3"/>
  <c r="BQ22" i="3"/>
  <c r="ID22" i="3"/>
  <c r="JQ22" i="3"/>
  <c r="RD22" i="3"/>
  <c r="DD23" i="3"/>
  <c r="LD23" i="3"/>
  <c r="PD23" i="3"/>
  <c r="QE23" i="3"/>
  <c r="QG23" i="3" s="1"/>
  <c r="RE23" i="3"/>
  <c r="RG23" i="3" s="1"/>
  <c r="SE23" i="3"/>
  <c r="SG23" i="3" s="1"/>
  <c r="TE23" i="3"/>
  <c r="TG23" i="3" s="1"/>
  <c r="UE23" i="3"/>
  <c r="UG23" i="3" s="1"/>
  <c r="BE24" i="3"/>
  <c r="BG24" i="3" s="1"/>
  <c r="DE24" i="3"/>
  <c r="DG24" i="3" s="1"/>
  <c r="FE24" i="3"/>
  <c r="FG24" i="3" s="1"/>
  <c r="HE24" i="3"/>
  <c r="HG24" i="3" s="1"/>
  <c r="JE24" i="3"/>
  <c r="JG24" i="3" s="1"/>
  <c r="LE24" i="3"/>
  <c r="LG24" i="3" s="1"/>
  <c r="HE20" i="3"/>
  <c r="HG20" i="3" s="1"/>
  <c r="JR20" i="3"/>
  <c r="JT20" i="3" s="1"/>
  <c r="OD21" i="3"/>
  <c r="FD22" i="3"/>
  <c r="ND22" i="3"/>
  <c r="QD22" i="3"/>
  <c r="TQ22" i="3"/>
  <c r="AD23" i="3"/>
  <c r="ID23" i="3"/>
  <c r="MQ23" i="3"/>
  <c r="AQ24" i="3"/>
  <c r="CQ24" i="3"/>
  <c r="EQ24" i="3"/>
  <c r="GQ24" i="3"/>
  <c r="IQ24" i="3"/>
  <c r="KQ24" i="3"/>
  <c r="MQ24" i="3"/>
  <c r="OQ24" i="3"/>
  <c r="QQ24" i="3"/>
  <c r="SQ24" i="3"/>
  <c r="BD26" i="3"/>
  <c r="DD26" i="3"/>
  <c r="RE19" i="3"/>
  <c r="RG19" i="3" s="1"/>
  <c r="SE20" i="3"/>
  <c r="SG20" i="3" s="1"/>
  <c r="BR21" i="3"/>
  <c r="BT21" i="3" s="1"/>
  <c r="JD21" i="3"/>
  <c r="RD21" i="3"/>
  <c r="CD22" i="3"/>
  <c r="DQ22" i="3"/>
  <c r="KD22" i="3"/>
  <c r="LQ22" i="3"/>
  <c r="QE22" i="3"/>
  <c r="QG22" i="3" s="1"/>
  <c r="FD23" i="3"/>
  <c r="OD23" i="3"/>
  <c r="AR24" i="3"/>
  <c r="AT24" i="3" s="1"/>
  <c r="CR24" i="3"/>
  <c r="CT24" i="3" s="1"/>
  <c r="ER24" i="3"/>
  <c r="ET24" i="3" s="1"/>
  <c r="GR24" i="3"/>
  <c r="GT24" i="3" s="1"/>
  <c r="IR24" i="3"/>
  <c r="IT24" i="3" s="1"/>
  <c r="KR24" i="3"/>
  <c r="KT24" i="3" s="1"/>
  <c r="MR24" i="3"/>
  <c r="MT24" i="3" s="1"/>
  <c r="OR24" i="3"/>
  <c r="OT24" i="3" s="1"/>
  <c r="QR24" i="3"/>
  <c r="QT24" i="3" s="1"/>
  <c r="SR24" i="3"/>
  <c r="ST24" i="3" s="1"/>
  <c r="BE26" i="3"/>
  <c r="BG26" i="3" s="1"/>
  <c r="CE20" i="3"/>
  <c r="CG20" i="3" s="1"/>
  <c r="ND20" i="3"/>
  <c r="PQ20" i="3"/>
  <c r="MD21" i="3"/>
  <c r="UD21" i="3"/>
  <c r="HD22" i="3"/>
  <c r="PD22" i="3"/>
  <c r="CD23" i="3"/>
  <c r="KD23" i="3"/>
  <c r="LQ23" i="3"/>
  <c r="PQ23" i="3"/>
  <c r="QQ23" i="3"/>
  <c r="RQ23" i="3"/>
  <c r="SQ23" i="3"/>
  <c r="TQ23" i="3"/>
  <c r="AD24" i="3"/>
  <c r="CD24" i="3"/>
  <c r="ED24" i="3"/>
  <c r="GD24" i="3"/>
  <c r="ID24" i="3"/>
  <c r="KD24" i="3"/>
  <c r="MD24" i="3"/>
  <c r="ID20" i="3"/>
  <c r="PD21" i="3"/>
  <c r="ED22" i="3"/>
  <c r="FQ22" i="3"/>
  <c r="MD22" i="3"/>
  <c r="NQ22" i="3"/>
  <c r="RQ22" i="3"/>
  <c r="UD22" i="3"/>
  <c r="HD23" i="3"/>
  <c r="ND23" i="3"/>
  <c r="PR23" i="3"/>
  <c r="PT23" i="3" s="1"/>
  <c r="QR23" i="3"/>
  <c r="QT23" i="3" s="1"/>
  <c r="RR23" i="3"/>
  <c r="RT23" i="3" s="1"/>
  <c r="SR23" i="3"/>
  <c r="ST23" i="3" s="1"/>
  <c r="TR23" i="3"/>
  <c r="TT23" i="3" s="1"/>
  <c r="AE24" i="3"/>
  <c r="AG24" i="3" s="1"/>
  <c r="CE24" i="3"/>
  <c r="CG24" i="3" s="1"/>
  <c r="EE24" i="3"/>
  <c r="EG24" i="3" s="1"/>
  <c r="GE24" i="3"/>
  <c r="GG24" i="3" s="1"/>
  <c r="IE24" i="3"/>
  <c r="IG24" i="3" s="1"/>
  <c r="KE24" i="3"/>
  <c r="KG24" i="3" s="1"/>
  <c r="ME24" i="3"/>
  <c r="MG24" i="3" s="1"/>
  <c r="SQ19" i="3"/>
  <c r="ND21" i="3"/>
  <c r="GD22" i="3"/>
  <c r="HQ22" i="3"/>
  <c r="OD22" i="3"/>
  <c r="SD22" i="3"/>
  <c r="BD23" i="3"/>
  <c r="JD23" i="3"/>
  <c r="MD23" i="3"/>
  <c r="BR24" i="3"/>
  <c r="BT24" i="3" s="1"/>
  <c r="DR24" i="3"/>
  <c r="DT24" i="3" s="1"/>
  <c r="FR24" i="3"/>
  <c r="FT24" i="3" s="1"/>
  <c r="HR24" i="3"/>
  <c r="HT24" i="3" s="1"/>
  <c r="JR24" i="3"/>
  <c r="JT24" i="3" s="1"/>
  <c r="LR24" i="3"/>
  <c r="LT24" i="3" s="1"/>
  <c r="NR24" i="3"/>
  <c r="NT24" i="3" s="1"/>
  <c r="PR24" i="3"/>
  <c r="PT24" i="3" s="1"/>
  <c r="RR24" i="3"/>
  <c r="RT24" i="3" s="1"/>
  <c r="TR24" i="3"/>
  <c r="TT24" i="3" s="1"/>
  <c r="CE26" i="3"/>
  <c r="CG26" i="3" s="1"/>
  <c r="EE26" i="3"/>
  <c r="EG26" i="3" s="1"/>
  <c r="GE26" i="3"/>
  <c r="GG26" i="3" s="1"/>
  <c r="RR29" i="3"/>
  <c r="RT29" i="3" s="1"/>
  <c r="NR29" i="3"/>
  <c r="NT29" i="3" s="1"/>
  <c r="JR29" i="3"/>
  <c r="JT29" i="3" s="1"/>
  <c r="FR29" i="3"/>
  <c r="FT29" i="3" s="1"/>
  <c r="CR29" i="3"/>
  <c r="CT29" i="3" s="1"/>
  <c r="UE28" i="3"/>
  <c r="UG28" i="3" s="1"/>
  <c r="SE28" i="3"/>
  <c r="SG28" i="3" s="1"/>
  <c r="OE28" i="3"/>
  <c r="OG28" i="3" s="1"/>
  <c r="KE28" i="3"/>
  <c r="KG28" i="3" s="1"/>
  <c r="GE28" i="3"/>
  <c r="GG28" i="3" s="1"/>
  <c r="CE28" i="3"/>
  <c r="CG28" i="3" s="1"/>
  <c r="PR27" i="3"/>
  <c r="PT27" i="3" s="1"/>
  <c r="RQ29" i="3"/>
  <c r="OQ29" i="3"/>
  <c r="LQ29" i="3"/>
  <c r="IQ29" i="3"/>
  <c r="GQ29" i="3"/>
  <c r="DQ29" i="3"/>
  <c r="AQ29" i="3"/>
  <c r="TD28" i="3"/>
  <c r="QD28" i="3"/>
  <c r="ND28" i="3"/>
  <c r="KD28" i="3"/>
  <c r="HD28" i="3"/>
  <c r="ED28" i="3"/>
  <c r="BD28" i="3"/>
  <c r="TQ27" i="3"/>
  <c r="OQ27" i="3"/>
  <c r="TE26" i="3"/>
  <c r="TG26" i="3" s="1"/>
  <c r="RE26" i="3"/>
  <c r="RG26" i="3" s="1"/>
  <c r="PE26" i="3"/>
  <c r="PG26" i="3" s="1"/>
  <c r="NE26" i="3"/>
  <c r="NG26" i="3" s="1"/>
  <c r="LE26" i="3"/>
  <c r="LG26" i="3" s="1"/>
  <c r="JE26" i="3"/>
  <c r="JG26" i="3" s="1"/>
  <c r="HE26" i="3"/>
  <c r="HG26" i="3" s="1"/>
  <c r="FR26" i="3"/>
  <c r="FT26" i="3" s="1"/>
  <c r="ED26" i="3"/>
  <c r="FQ24" i="3"/>
  <c r="ED23" i="3"/>
  <c r="JD22" i="3"/>
  <c r="TR29" i="3"/>
  <c r="TT29" i="3" s="1"/>
  <c r="PR29" i="3"/>
  <c r="PT29" i="3" s="1"/>
  <c r="LR29" i="3"/>
  <c r="LT29" i="3" s="1"/>
  <c r="HR29" i="3"/>
  <c r="HT29" i="3" s="1"/>
  <c r="DR29" i="3"/>
  <c r="DT29" i="3" s="1"/>
  <c r="TE28" i="3"/>
  <c r="TG28" i="3" s="1"/>
  <c r="PE28" i="3"/>
  <c r="PG28" i="3" s="1"/>
  <c r="NE28" i="3"/>
  <c r="NG28" i="3" s="1"/>
  <c r="JE28" i="3"/>
  <c r="JG28" i="3" s="1"/>
  <c r="FE28" i="3"/>
  <c r="FG28" i="3" s="1"/>
  <c r="BE28" i="3"/>
  <c r="BG28" i="3" s="1"/>
  <c r="RR27" i="3"/>
  <c r="RT27" i="3" s="1"/>
  <c r="SQ29" i="3"/>
  <c r="PQ29" i="3"/>
  <c r="MQ29" i="3"/>
  <c r="JQ29" i="3"/>
  <c r="FQ29" i="3"/>
  <c r="CQ29" i="3"/>
  <c r="SD28" i="3"/>
  <c r="PD28" i="3"/>
  <c r="MD28" i="3"/>
  <c r="JD28" i="3"/>
  <c r="GD28" i="3"/>
  <c r="DD28" i="3"/>
  <c r="AD28" i="3"/>
  <c r="PQ27" i="3"/>
  <c r="TD26" i="3"/>
  <c r="RD26" i="3"/>
  <c r="PD26" i="3"/>
  <c r="ND26" i="3"/>
  <c r="LD26" i="3"/>
  <c r="JD26" i="3"/>
  <c r="HD26" i="3"/>
  <c r="FQ26" i="3"/>
  <c r="UE29" i="3"/>
  <c r="UG29" i="3" s="1"/>
  <c r="RE29" i="3"/>
  <c r="RG29" i="3" s="1"/>
  <c r="OE29" i="3"/>
  <c r="OG29" i="3" s="1"/>
  <c r="ME29" i="3"/>
  <c r="MG29" i="3" s="1"/>
  <c r="LE29" i="3"/>
  <c r="LG29" i="3" s="1"/>
  <c r="KE29" i="3"/>
  <c r="KG29" i="3" s="1"/>
  <c r="JE29" i="3"/>
  <c r="JG29" i="3" s="1"/>
  <c r="GE29" i="3"/>
  <c r="GG29" i="3" s="1"/>
  <c r="FE29" i="3"/>
  <c r="FG29" i="3" s="1"/>
  <c r="EE29" i="3"/>
  <c r="EG29" i="3" s="1"/>
  <c r="DE29" i="3"/>
  <c r="DG29" i="3" s="1"/>
  <c r="CE29" i="3"/>
  <c r="CG29" i="3" s="1"/>
  <c r="BE29" i="3"/>
  <c r="BG29" i="3" s="1"/>
  <c r="AE29" i="3"/>
  <c r="AG29" i="3" s="1"/>
  <c r="TR28" i="3"/>
  <c r="TT28" i="3" s="1"/>
  <c r="SR28" i="3"/>
  <c r="ST28" i="3" s="1"/>
  <c r="RR28" i="3"/>
  <c r="RT28" i="3" s="1"/>
  <c r="QR28" i="3"/>
  <c r="QT28" i="3" s="1"/>
  <c r="PR28" i="3"/>
  <c r="PT28" i="3" s="1"/>
  <c r="OR28" i="3"/>
  <c r="OT28" i="3" s="1"/>
  <c r="NR28" i="3"/>
  <c r="NT28" i="3" s="1"/>
  <c r="MR28" i="3"/>
  <c r="MT28" i="3" s="1"/>
  <c r="LR28" i="3"/>
  <c r="LT28" i="3" s="1"/>
  <c r="KR28" i="3"/>
  <c r="KT28" i="3" s="1"/>
  <c r="JR28" i="3"/>
  <c r="JT28" i="3" s="1"/>
  <c r="IR28" i="3"/>
  <c r="IT28" i="3" s="1"/>
  <c r="HR28" i="3"/>
  <c r="HT28" i="3" s="1"/>
  <c r="GR28" i="3"/>
  <c r="GT28" i="3" s="1"/>
  <c r="FR28" i="3"/>
  <c r="FT28" i="3" s="1"/>
  <c r="ER28" i="3"/>
  <c r="ET28" i="3" s="1"/>
  <c r="DR28" i="3"/>
  <c r="DT28" i="3" s="1"/>
  <c r="CR28" i="3"/>
  <c r="CT28" i="3" s="1"/>
  <c r="BR28" i="3"/>
  <c r="BT28" i="3" s="1"/>
  <c r="AR28" i="3"/>
  <c r="AT28" i="3" s="1"/>
  <c r="UE27" i="3"/>
  <c r="UG27" i="3" s="1"/>
  <c r="TE27" i="3"/>
  <c r="TG27" i="3" s="1"/>
  <c r="SE27" i="3"/>
  <c r="SG27" i="3" s="1"/>
  <c r="RE27" i="3"/>
  <c r="RG27" i="3" s="1"/>
  <c r="QE27" i="3"/>
  <c r="QG27" i="3" s="1"/>
  <c r="PE27" i="3"/>
  <c r="PG27" i="3" s="1"/>
  <c r="OE27" i="3"/>
  <c r="OG27" i="3" s="1"/>
  <c r="NE27" i="3"/>
  <c r="NG27" i="3" s="1"/>
  <c r="ME27" i="3"/>
  <c r="MG27" i="3" s="1"/>
  <c r="LE27" i="3"/>
  <c r="LG27" i="3" s="1"/>
  <c r="KE27" i="3"/>
  <c r="KG27" i="3" s="1"/>
  <c r="JE27" i="3"/>
  <c r="JG27" i="3" s="1"/>
  <c r="IE27" i="3"/>
  <c r="IG27" i="3" s="1"/>
  <c r="HE27" i="3"/>
  <c r="HG27" i="3" s="1"/>
  <c r="GE27" i="3"/>
  <c r="GG27" i="3" s="1"/>
  <c r="FE27" i="3"/>
  <c r="FG27" i="3" s="1"/>
  <c r="EE27" i="3"/>
  <c r="EG27" i="3" s="1"/>
  <c r="DE27" i="3"/>
  <c r="DG27" i="3" s="1"/>
  <c r="CE27" i="3"/>
  <c r="CG27" i="3" s="1"/>
  <c r="BE27" i="3"/>
  <c r="BG27" i="3" s="1"/>
  <c r="TR26" i="3"/>
  <c r="TT26" i="3" s="1"/>
  <c r="RR26" i="3"/>
  <c r="RT26" i="3" s="1"/>
  <c r="PR26" i="3"/>
  <c r="PT26" i="3" s="1"/>
  <c r="NR26" i="3"/>
  <c r="NT26" i="3" s="1"/>
  <c r="LR26" i="3"/>
  <c r="LT26" i="3" s="1"/>
  <c r="JR26" i="3"/>
  <c r="JT26" i="3" s="1"/>
  <c r="HR26" i="3"/>
  <c r="HT26" i="3" s="1"/>
  <c r="ER26" i="3"/>
  <c r="ET26" i="3" s="1"/>
  <c r="DE26" i="3"/>
  <c r="DG26" i="3" s="1"/>
  <c r="CD26" i="3"/>
  <c r="AD26" i="3"/>
  <c r="TQ24" i="3"/>
  <c r="RQ24" i="3"/>
  <c r="PQ24" i="3"/>
  <c r="NQ24" i="3"/>
  <c r="HQ24" i="3"/>
  <c r="TD22" i="3"/>
  <c r="BD22" i="3"/>
  <c r="TE29" i="3"/>
  <c r="TG29" i="3" s="1"/>
  <c r="QE29" i="3"/>
  <c r="QG29" i="3" s="1"/>
  <c r="NE29" i="3"/>
  <c r="NG29" i="3" s="1"/>
  <c r="HE29" i="3"/>
  <c r="HG29" i="3" s="1"/>
  <c r="RD29" i="3"/>
  <c r="PD29" i="3"/>
  <c r="ND29" i="3"/>
  <c r="LD29" i="3"/>
  <c r="JD29" i="3"/>
  <c r="GD29" i="3"/>
  <c r="ED29" i="3"/>
  <c r="BD29" i="3"/>
  <c r="TQ28" i="3"/>
  <c r="RQ28" i="3"/>
  <c r="PQ28" i="3"/>
  <c r="NQ28" i="3"/>
  <c r="LQ28" i="3"/>
  <c r="JQ28" i="3"/>
  <c r="HQ28" i="3"/>
  <c r="GQ28" i="3"/>
  <c r="FQ28" i="3"/>
  <c r="EQ28" i="3"/>
  <c r="DQ28" i="3"/>
  <c r="BQ28" i="3"/>
  <c r="AQ28" i="3"/>
  <c r="UD27" i="3"/>
  <c r="TD27" i="3"/>
  <c r="SD27" i="3"/>
  <c r="RD27" i="3"/>
  <c r="QD27" i="3"/>
  <c r="PD27" i="3"/>
  <c r="OD27" i="3"/>
  <c r="ND27" i="3"/>
  <c r="MD27" i="3"/>
  <c r="LD27" i="3"/>
  <c r="KD27" i="3"/>
  <c r="JD27" i="3"/>
  <c r="ID27" i="3"/>
  <c r="HD27" i="3"/>
  <c r="GD27" i="3"/>
  <c r="FD27" i="3"/>
  <c r="ED27" i="3"/>
  <c r="DD27" i="3"/>
  <c r="CD27" i="3"/>
  <c r="BD27" i="3"/>
  <c r="AD27" i="3"/>
  <c r="TQ26" i="3"/>
  <c r="RQ26" i="3"/>
  <c r="PQ26" i="3"/>
  <c r="NQ26" i="3"/>
  <c r="LQ26" i="3"/>
  <c r="JQ26" i="3"/>
  <c r="HQ26" i="3"/>
  <c r="GD26" i="3"/>
  <c r="EQ26" i="3"/>
  <c r="SE29" i="3"/>
  <c r="SG29" i="3" s="1"/>
  <c r="PE29" i="3"/>
  <c r="PG29" i="3" s="1"/>
  <c r="IE29" i="3"/>
  <c r="IG29" i="3" s="1"/>
  <c r="UD29" i="3"/>
  <c r="TD29" i="3"/>
  <c r="SD29" i="3"/>
  <c r="QD29" i="3"/>
  <c r="OD29" i="3"/>
  <c r="MD29" i="3"/>
  <c r="KD29" i="3"/>
  <c r="ID29" i="3"/>
  <c r="HD29" i="3"/>
  <c r="FD29" i="3"/>
  <c r="DD29" i="3"/>
  <c r="CD29" i="3"/>
  <c r="AD29" i="3"/>
  <c r="SQ28" i="3"/>
  <c r="QQ28" i="3"/>
  <c r="OQ28" i="3"/>
  <c r="MQ28" i="3"/>
  <c r="KQ28" i="3"/>
  <c r="IQ28" i="3"/>
  <c r="CQ28" i="3"/>
  <c r="UE26" i="3"/>
  <c r="UG26" i="3" s="1"/>
  <c r="SE26" i="3"/>
  <c r="SG26" i="3" s="1"/>
  <c r="QE26" i="3"/>
  <c r="QG26" i="3" s="1"/>
  <c r="OE26" i="3"/>
  <c r="OG26" i="3" s="1"/>
  <c r="ME26" i="3"/>
  <c r="MG26" i="3" s="1"/>
  <c r="KE26" i="3"/>
  <c r="KG26" i="3" s="1"/>
  <c r="IE26" i="3"/>
  <c r="IG26" i="3" s="1"/>
  <c r="JQ24" i="3"/>
  <c r="BQ24" i="3"/>
  <c r="SD21" i="3"/>
  <c r="Q26" i="3"/>
  <c r="Q27" i="3"/>
  <c r="Q16" i="3"/>
  <c r="Q14" i="3"/>
  <c r="Q13" i="3"/>
  <c r="Q15" i="3"/>
  <c r="Q28" i="3"/>
  <c r="Q24" i="3"/>
  <c r="Q19" i="3"/>
  <c r="R17" i="3"/>
  <c r="T17" i="3" s="1"/>
  <c r="R22" i="3"/>
  <c r="T22" i="3" s="1"/>
  <c r="Q17" i="3"/>
  <c r="Q22" i="3"/>
  <c r="R29" i="3"/>
  <c r="T29" i="3" s="1"/>
  <c r="R23" i="3"/>
  <c r="T23" i="3" s="1"/>
  <c r="R20" i="3"/>
  <c r="T20" i="3" s="1"/>
  <c r="Q29" i="3"/>
  <c r="Q23" i="3"/>
  <c r="Q20" i="3"/>
  <c r="R18" i="3"/>
  <c r="T18" i="3" s="1"/>
  <c r="R21" i="3"/>
  <c r="T21" i="3" s="1"/>
  <c r="Q18" i="3"/>
  <c r="Q21" i="3"/>
  <c r="R28" i="3"/>
  <c r="T28" i="3" s="1"/>
  <c r="R24" i="3"/>
  <c r="T24" i="3" s="1"/>
  <c r="R19" i="3"/>
  <c r="T19" i="3" s="1"/>
  <c r="D18" i="3"/>
  <c r="D28" i="3"/>
  <c r="E28" i="3"/>
  <c r="E21" i="3"/>
  <c r="D29" i="3"/>
  <c r="E29" i="3"/>
  <c r="E17" i="3"/>
  <c r="D21" i="3"/>
  <c r="D17" i="3"/>
  <c r="E24" i="3"/>
  <c r="E20" i="3"/>
  <c r="D24" i="3"/>
  <c r="D20" i="3"/>
  <c r="D16" i="3"/>
  <c r="E23" i="3"/>
  <c r="E19" i="3"/>
  <c r="D23" i="3"/>
  <c r="D19" i="3"/>
  <c r="E22" i="3"/>
  <c r="E18" i="3"/>
  <c r="D22" i="3"/>
  <c r="OG25" i="2"/>
  <c r="GE28" i="2"/>
  <c r="TD28" i="2"/>
  <c r="TF28" i="2" s="1"/>
  <c r="OU28" i="2"/>
  <c r="JL28" i="2"/>
  <c r="JN28" i="2" s="1"/>
  <c r="HV28" i="2"/>
  <c r="HX28" i="2" s="1"/>
  <c r="VV28" i="2"/>
  <c r="VX28" i="2" s="1"/>
  <c r="TC28" i="2"/>
  <c r="RN28" i="2"/>
  <c r="RP28" i="2" s="1"/>
  <c r="MR28" i="2"/>
  <c r="MT28" i="2" s="1"/>
  <c r="LB28" i="2"/>
  <c r="LD28" i="2" s="1"/>
  <c r="JK28" i="2"/>
  <c r="EB28" i="2"/>
  <c r="ED28" i="2" s="1"/>
  <c r="QK27" i="2"/>
  <c r="DN27" i="2"/>
  <c r="DP27" i="2" s="1"/>
  <c r="VU26" i="2"/>
  <c r="LP26" i="2"/>
  <c r="LR26" i="2" s="1"/>
  <c r="RM28" i="2"/>
  <c r="NE27" i="2"/>
  <c r="SP28" i="2"/>
  <c r="SR28" i="2" s="1"/>
  <c r="PW28" i="2"/>
  <c r="KN28" i="2"/>
  <c r="KP28" i="2" s="1"/>
  <c r="IX28" i="2"/>
  <c r="IZ28" i="2" s="1"/>
  <c r="HG28" i="2"/>
  <c r="SO27" i="2"/>
  <c r="JK27" i="2"/>
  <c r="RM26" i="2"/>
  <c r="DN26" i="2"/>
  <c r="DP26" i="2" s="1"/>
  <c r="AG26" i="2"/>
  <c r="PX28" i="2"/>
  <c r="PZ28" i="2" s="1"/>
  <c r="FR28" i="2"/>
  <c r="FT28" i="2" s="1"/>
  <c r="AG13" i="2"/>
  <c r="BI13" i="2"/>
  <c r="CK13" i="2"/>
  <c r="DM13" i="2"/>
  <c r="EO13" i="2"/>
  <c r="FQ13" i="2"/>
  <c r="GS13" i="2"/>
  <c r="HU13" i="2"/>
  <c r="IW13" i="2"/>
  <c r="JY13" i="2"/>
  <c r="LA13" i="2"/>
  <c r="MC13" i="2"/>
  <c r="NE13" i="2"/>
  <c r="OG13" i="2"/>
  <c r="PI13" i="2"/>
  <c r="QK13" i="2"/>
  <c r="RM13" i="2"/>
  <c r="SO13" i="2"/>
  <c r="TQ13" i="2"/>
  <c r="US13" i="2"/>
  <c r="VU13" i="2"/>
  <c r="CK14" i="2"/>
  <c r="EB14" i="2"/>
  <c r="ED14" i="2" s="1"/>
  <c r="GS14" i="2"/>
  <c r="IJ14" i="2"/>
  <c r="IL14" i="2" s="1"/>
  <c r="BJ13" i="2"/>
  <c r="BL13" i="2" s="1"/>
  <c r="CL13" i="2"/>
  <c r="CN13" i="2" s="1"/>
  <c r="DN13" i="2"/>
  <c r="DP13" i="2" s="1"/>
  <c r="EP13" i="2"/>
  <c r="ER13" i="2" s="1"/>
  <c r="FR13" i="2"/>
  <c r="FT13" i="2" s="1"/>
  <c r="GT13" i="2"/>
  <c r="GV13" i="2" s="1"/>
  <c r="HV13" i="2"/>
  <c r="HX13" i="2" s="1"/>
  <c r="IX13" i="2"/>
  <c r="IZ13" i="2" s="1"/>
  <c r="JZ13" i="2"/>
  <c r="KB13" i="2" s="1"/>
  <c r="LB13" i="2"/>
  <c r="LD13" i="2" s="1"/>
  <c r="MD13" i="2"/>
  <c r="MF13" i="2" s="1"/>
  <c r="NF13" i="2"/>
  <c r="NH13" i="2" s="1"/>
  <c r="OH13" i="2"/>
  <c r="OJ13" i="2" s="1"/>
  <c r="PJ13" i="2"/>
  <c r="PL13" i="2" s="1"/>
  <c r="QL13" i="2"/>
  <c r="QN13" i="2" s="1"/>
  <c r="RN13" i="2"/>
  <c r="RP13" i="2" s="1"/>
  <c r="SP13" i="2"/>
  <c r="SR13" i="2" s="1"/>
  <c r="TR13" i="2"/>
  <c r="TT13" i="2" s="1"/>
  <c r="UT13" i="2"/>
  <c r="UV13" i="2" s="1"/>
  <c r="VV13" i="2"/>
  <c r="VX13" i="2" s="1"/>
  <c r="AU14" i="2"/>
  <c r="CL14" i="2"/>
  <c r="CN14" i="2" s="1"/>
  <c r="FC14" i="2"/>
  <c r="GT14" i="2"/>
  <c r="GV14" i="2" s="1"/>
  <c r="JK14" i="2"/>
  <c r="LB14" i="2"/>
  <c r="LD14" i="2" s="1"/>
  <c r="NS14" i="2"/>
  <c r="DM14" i="2"/>
  <c r="FD14" i="2"/>
  <c r="FF14" i="2" s="1"/>
  <c r="HU14" i="2"/>
  <c r="JL14" i="2"/>
  <c r="JN14" i="2" s="1"/>
  <c r="MC14" i="2"/>
  <c r="NT14" i="2"/>
  <c r="NV14" i="2" s="1"/>
  <c r="QK14" i="2"/>
  <c r="SB14" i="2"/>
  <c r="SD14" i="2" s="1"/>
  <c r="US14" i="2"/>
  <c r="BW16" i="2"/>
  <c r="DN16" i="2"/>
  <c r="DP16" i="2" s="1"/>
  <c r="GE16" i="2"/>
  <c r="HV16" i="2"/>
  <c r="HX16" i="2" s="1"/>
  <c r="KM16" i="2"/>
  <c r="MD16" i="2"/>
  <c r="MF16" i="2" s="1"/>
  <c r="OU16" i="2"/>
  <c r="QL16" i="2"/>
  <c r="QN16" i="2" s="1"/>
  <c r="TC16" i="2"/>
  <c r="UT16" i="2"/>
  <c r="UV16" i="2" s="1"/>
  <c r="AU17" i="2"/>
  <c r="BW17" i="2"/>
  <c r="CY17" i="2"/>
  <c r="EA17" i="2"/>
  <c r="FC17" i="2"/>
  <c r="GE17" i="2"/>
  <c r="HG17" i="2"/>
  <c r="II17" i="2"/>
  <c r="JK17" i="2"/>
  <c r="KM17" i="2"/>
  <c r="LO17" i="2"/>
  <c r="MQ17" i="2"/>
  <c r="NS17" i="2"/>
  <c r="OU17" i="2"/>
  <c r="PW17" i="2"/>
  <c r="BW14" i="2"/>
  <c r="DN14" i="2"/>
  <c r="DP14" i="2" s="1"/>
  <c r="GE14" i="2"/>
  <c r="HV14" i="2"/>
  <c r="HX14" i="2" s="1"/>
  <c r="KM14" i="2"/>
  <c r="MD14" i="2"/>
  <c r="MF14" i="2" s="1"/>
  <c r="OU14" i="2"/>
  <c r="QL14" i="2"/>
  <c r="QN14" i="2" s="1"/>
  <c r="TC14" i="2"/>
  <c r="UT14" i="2"/>
  <c r="UV14" i="2" s="1"/>
  <c r="AU15" i="2"/>
  <c r="BW15" i="2"/>
  <c r="CY15" i="2"/>
  <c r="EA15" i="2"/>
  <c r="FC15" i="2"/>
  <c r="GE15" i="2"/>
  <c r="HG15" i="2"/>
  <c r="II15" i="2"/>
  <c r="JK15" i="2"/>
  <c r="KM15" i="2"/>
  <c r="LO15" i="2"/>
  <c r="MQ15" i="2"/>
  <c r="NS15" i="2"/>
  <c r="OU15" i="2"/>
  <c r="PW15" i="2"/>
  <c r="QY15" i="2"/>
  <c r="SA15" i="2"/>
  <c r="TC15" i="2"/>
  <c r="UE15" i="2"/>
  <c r="VG15" i="2"/>
  <c r="AG16" i="2"/>
  <c r="AU13" i="2"/>
  <c r="BW13" i="2"/>
  <c r="CY13" i="2"/>
  <c r="EA13" i="2"/>
  <c r="FC13" i="2"/>
  <c r="GE13" i="2"/>
  <c r="HG13" i="2"/>
  <c r="II13" i="2"/>
  <c r="JK13" i="2"/>
  <c r="KM13" i="2"/>
  <c r="LO13" i="2"/>
  <c r="MQ13" i="2"/>
  <c r="NS13" i="2"/>
  <c r="OU13" i="2"/>
  <c r="PW13" i="2"/>
  <c r="QY13" i="2"/>
  <c r="SA13" i="2"/>
  <c r="TC13" i="2"/>
  <c r="UE13" i="2"/>
  <c r="VG13" i="2"/>
  <c r="AG14" i="2"/>
  <c r="BX14" i="2"/>
  <c r="BZ14" i="2" s="1"/>
  <c r="EO14" i="2"/>
  <c r="GF14" i="2"/>
  <c r="GH14" i="2" s="1"/>
  <c r="IW14" i="2"/>
  <c r="KN14" i="2"/>
  <c r="KP14" i="2" s="1"/>
  <c r="NE14" i="2"/>
  <c r="OV14" i="2"/>
  <c r="OX14" i="2" s="1"/>
  <c r="RM14" i="2"/>
  <c r="TD14" i="2"/>
  <c r="TF14" i="2" s="1"/>
  <c r="VU14" i="2"/>
  <c r="BX15" i="2"/>
  <c r="BZ15" i="2" s="1"/>
  <c r="CZ15" i="2"/>
  <c r="DB15" i="2" s="1"/>
  <c r="EB15" i="2"/>
  <c r="ED15" i="2" s="1"/>
  <c r="BX13" i="2"/>
  <c r="BZ13" i="2" s="1"/>
  <c r="CZ13" i="2"/>
  <c r="DB13" i="2" s="1"/>
  <c r="EB13" i="2"/>
  <c r="ED13" i="2" s="1"/>
  <c r="FD13" i="2"/>
  <c r="FF13" i="2" s="1"/>
  <c r="GF13" i="2"/>
  <c r="GH13" i="2" s="1"/>
  <c r="HH13" i="2"/>
  <c r="HJ13" i="2" s="1"/>
  <c r="IJ13" i="2"/>
  <c r="IL13" i="2" s="1"/>
  <c r="JL13" i="2"/>
  <c r="JN13" i="2" s="1"/>
  <c r="KN13" i="2"/>
  <c r="KP13" i="2" s="1"/>
  <c r="LP13" i="2"/>
  <c r="LR13" i="2" s="1"/>
  <c r="MR13" i="2"/>
  <c r="MT13" i="2" s="1"/>
  <c r="NT13" i="2"/>
  <c r="NV13" i="2" s="1"/>
  <c r="OV13" i="2"/>
  <c r="OX13" i="2" s="1"/>
  <c r="PX13" i="2"/>
  <c r="PZ13" i="2" s="1"/>
  <c r="QZ13" i="2"/>
  <c r="RB13" i="2" s="1"/>
  <c r="SB13" i="2"/>
  <c r="SD13" i="2" s="1"/>
  <c r="TD13" i="2"/>
  <c r="TF13" i="2" s="1"/>
  <c r="UF13" i="2"/>
  <c r="UH13" i="2" s="1"/>
  <c r="VH13" i="2"/>
  <c r="VJ13" i="2" s="1"/>
  <c r="CY14" i="2"/>
  <c r="EP14" i="2"/>
  <c r="ER14" i="2" s="1"/>
  <c r="HG14" i="2"/>
  <c r="IX14" i="2"/>
  <c r="IZ14" i="2" s="1"/>
  <c r="LO14" i="2"/>
  <c r="NF14" i="2"/>
  <c r="NH14" i="2" s="1"/>
  <c r="PW14" i="2"/>
  <c r="RN14" i="2"/>
  <c r="RP14" i="2" s="1"/>
  <c r="UE14" i="2"/>
  <c r="VV14" i="2"/>
  <c r="VX14" i="2" s="1"/>
  <c r="BI16" i="2"/>
  <c r="CZ16" i="2"/>
  <c r="DB16" i="2" s="1"/>
  <c r="FQ16" i="2"/>
  <c r="BI14" i="2"/>
  <c r="CZ14" i="2"/>
  <c r="DB14" i="2" s="1"/>
  <c r="FQ14" i="2"/>
  <c r="HH14" i="2"/>
  <c r="HJ14" i="2" s="1"/>
  <c r="JY14" i="2"/>
  <c r="LP14" i="2"/>
  <c r="LR14" i="2" s="1"/>
  <c r="OG14" i="2"/>
  <c r="PX14" i="2"/>
  <c r="PZ14" i="2" s="1"/>
  <c r="SO14" i="2"/>
  <c r="UF14" i="2"/>
  <c r="UH14" i="2" s="1"/>
  <c r="BJ16" i="2"/>
  <c r="BL16" i="2" s="1"/>
  <c r="EA16" i="2"/>
  <c r="FR16" i="2"/>
  <c r="FT16" i="2" s="1"/>
  <c r="II16" i="2"/>
  <c r="JZ16" i="2"/>
  <c r="KB16" i="2" s="1"/>
  <c r="MQ16" i="2"/>
  <c r="OH16" i="2"/>
  <c r="OJ16" i="2" s="1"/>
  <c r="QY16" i="2"/>
  <c r="SP16" i="2"/>
  <c r="SR16" i="2" s="1"/>
  <c r="VG16" i="2"/>
  <c r="AG17" i="2"/>
  <c r="BI17" i="2"/>
  <c r="CK17" i="2"/>
  <c r="DM17" i="2"/>
  <c r="EO17" i="2"/>
  <c r="FQ17" i="2"/>
  <c r="GS17" i="2"/>
  <c r="HU17" i="2"/>
  <c r="IW17" i="2"/>
  <c r="JY17" i="2"/>
  <c r="LA17" i="2"/>
  <c r="MC17" i="2"/>
  <c r="NE17" i="2"/>
  <c r="OG17" i="2"/>
  <c r="PI17" i="2"/>
  <c r="BJ14" i="2"/>
  <c r="BL14" i="2" s="1"/>
  <c r="FD15" i="2"/>
  <c r="FF15" i="2" s="1"/>
  <c r="GT15" i="2"/>
  <c r="GV15" i="2" s="1"/>
  <c r="MC15" i="2"/>
  <c r="NT15" i="2"/>
  <c r="NV15" i="2" s="1"/>
  <c r="PJ15" i="2"/>
  <c r="PL15" i="2" s="1"/>
  <c r="US15" i="2"/>
  <c r="CY16" i="2"/>
  <c r="DN17" i="2"/>
  <c r="DP17" i="2" s="1"/>
  <c r="HV17" i="2"/>
  <c r="HX17" i="2" s="1"/>
  <c r="MD17" i="2"/>
  <c r="MF17" i="2" s="1"/>
  <c r="QK17" i="2"/>
  <c r="RM17" i="2"/>
  <c r="SO17" i="2"/>
  <c r="TQ17" i="2"/>
  <c r="US17" i="2"/>
  <c r="VU17" i="2"/>
  <c r="CK18" i="2"/>
  <c r="EB18" i="2"/>
  <c r="ED18" i="2" s="1"/>
  <c r="GS18" i="2"/>
  <c r="IJ18" i="2"/>
  <c r="IL18" i="2" s="1"/>
  <c r="LA18" i="2"/>
  <c r="MR18" i="2"/>
  <c r="MT18" i="2" s="1"/>
  <c r="PI18" i="2"/>
  <c r="QZ18" i="2"/>
  <c r="RB18" i="2" s="1"/>
  <c r="JZ14" i="2"/>
  <c r="KB14" i="2" s="1"/>
  <c r="OH14" i="2"/>
  <c r="OJ14" i="2" s="1"/>
  <c r="VG14" i="2"/>
  <c r="BI15" i="2"/>
  <c r="DM15" i="2"/>
  <c r="IW15" i="2"/>
  <c r="KN15" i="2"/>
  <c r="KP15" i="2" s="1"/>
  <c r="MD15" i="2"/>
  <c r="MF15" i="2" s="1"/>
  <c r="RM15" i="2"/>
  <c r="TD15" i="2"/>
  <c r="TF15" i="2" s="1"/>
  <c r="UT15" i="2"/>
  <c r="UV15" i="2" s="1"/>
  <c r="GS16" i="2"/>
  <c r="IW16" i="2"/>
  <c r="LA16" i="2"/>
  <c r="NE16" i="2"/>
  <c r="PI16" i="2"/>
  <c r="RM16" i="2"/>
  <c r="TQ16" i="2"/>
  <c r="VU16" i="2"/>
  <c r="FD17" i="2"/>
  <c r="FF17" i="2" s="1"/>
  <c r="JL17" i="2"/>
  <c r="JN17" i="2" s="1"/>
  <c r="NT17" i="2"/>
  <c r="NV17" i="2" s="1"/>
  <c r="QL17" i="2"/>
  <c r="QN17" i="2" s="1"/>
  <c r="RN17" i="2"/>
  <c r="RP17" i="2" s="1"/>
  <c r="SP17" i="2"/>
  <c r="SR17" i="2" s="1"/>
  <c r="TR17" i="2"/>
  <c r="TT17" i="2" s="1"/>
  <c r="UT17" i="2"/>
  <c r="UV17" i="2" s="1"/>
  <c r="VV17" i="2"/>
  <c r="VX17" i="2" s="1"/>
  <c r="MQ14" i="2"/>
  <c r="TQ14" i="2"/>
  <c r="VH14" i="2"/>
  <c r="VJ14" i="2" s="1"/>
  <c r="BJ15" i="2"/>
  <c r="BL15" i="2" s="1"/>
  <c r="DN15" i="2"/>
  <c r="DP15" i="2" s="1"/>
  <c r="FQ15" i="2"/>
  <c r="HH15" i="2"/>
  <c r="HJ15" i="2" s="1"/>
  <c r="IX15" i="2"/>
  <c r="IZ15" i="2" s="1"/>
  <c r="OG15" i="2"/>
  <c r="PX15" i="2"/>
  <c r="PZ15" i="2" s="1"/>
  <c r="RN15" i="2"/>
  <c r="RP15" i="2" s="1"/>
  <c r="AU16" i="2"/>
  <c r="BX16" i="2"/>
  <c r="BZ16" i="2" s="1"/>
  <c r="EO16" i="2"/>
  <c r="GT16" i="2"/>
  <c r="GV16" i="2" s="1"/>
  <c r="HU16" i="2"/>
  <c r="IX16" i="2"/>
  <c r="IZ16" i="2" s="1"/>
  <c r="JY16" i="2"/>
  <c r="LB16" i="2"/>
  <c r="LD16" i="2" s="1"/>
  <c r="MC16" i="2"/>
  <c r="NF16" i="2"/>
  <c r="NH16" i="2" s="1"/>
  <c r="OG16" i="2"/>
  <c r="PJ16" i="2"/>
  <c r="PL16" i="2" s="1"/>
  <c r="QK16" i="2"/>
  <c r="RN16" i="2"/>
  <c r="RP16" i="2" s="1"/>
  <c r="SO16" i="2"/>
  <c r="TR16" i="2"/>
  <c r="TT16" i="2" s="1"/>
  <c r="US16" i="2"/>
  <c r="II14" i="2"/>
  <c r="MR14" i="2"/>
  <c r="MT14" i="2" s="1"/>
  <c r="SA14" i="2"/>
  <c r="TR14" i="2"/>
  <c r="TT14" i="2" s="1"/>
  <c r="FR15" i="2"/>
  <c r="FT15" i="2" s="1"/>
  <c r="LA15" i="2"/>
  <c r="MR15" i="2"/>
  <c r="MT15" i="2" s="1"/>
  <c r="OH15" i="2"/>
  <c r="OJ15" i="2" s="1"/>
  <c r="TQ15" i="2"/>
  <c r="VH15" i="2"/>
  <c r="VJ15" i="2" s="1"/>
  <c r="EP16" i="2"/>
  <c r="ER16" i="2" s="1"/>
  <c r="EB17" i="2"/>
  <c r="ED17" i="2" s="1"/>
  <c r="IJ17" i="2"/>
  <c r="IL17" i="2" s="1"/>
  <c r="MR17" i="2"/>
  <c r="MT17" i="2" s="1"/>
  <c r="BW18" i="2"/>
  <c r="DN18" i="2"/>
  <c r="DP18" i="2" s="1"/>
  <c r="GE18" i="2"/>
  <c r="HV18" i="2"/>
  <c r="HX18" i="2" s="1"/>
  <c r="KM18" i="2"/>
  <c r="MD18" i="2"/>
  <c r="MF18" i="2" s="1"/>
  <c r="OU18" i="2"/>
  <c r="QL18" i="2"/>
  <c r="QN18" i="2" s="1"/>
  <c r="TC18" i="2"/>
  <c r="UT18" i="2"/>
  <c r="UV18" i="2" s="1"/>
  <c r="AU19" i="2"/>
  <c r="BW19" i="2"/>
  <c r="FR14" i="2"/>
  <c r="FT14" i="2" s="1"/>
  <c r="HU15" i="2"/>
  <c r="JL15" i="2"/>
  <c r="JN15" i="2" s="1"/>
  <c r="LB15" i="2"/>
  <c r="LD15" i="2" s="1"/>
  <c r="QK15" i="2"/>
  <c r="SB15" i="2"/>
  <c r="SD15" i="2" s="1"/>
  <c r="TR15" i="2"/>
  <c r="TT15" i="2" s="1"/>
  <c r="CK16" i="2"/>
  <c r="DM16" i="2"/>
  <c r="BJ17" i="2"/>
  <c r="BL17" i="2" s="1"/>
  <c r="FR17" i="2"/>
  <c r="FT17" i="2" s="1"/>
  <c r="JZ17" i="2"/>
  <c r="KB17" i="2" s="1"/>
  <c r="OH17" i="2"/>
  <c r="OJ17" i="2" s="1"/>
  <c r="QY17" i="2"/>
  <c r="SA17" i="2"/>
  <c r="TC17" i="2"/>
  <c r="UE17" i="2"/>
  <c r="VG17" i="2"/>
  <c r="AG18" i="2"/>
  <c r="LA14" i="2"/>
  <c r="QY14" i="2"/>
  <c r="SP14" i="2"/>
  <c r="SR14" i="2" s="1"/>
  <c r="AG15" i="2"/>
  <c r="CK15" i="2"/>
  <c r="EO15" i="2"/>
  <c r="GF15" i="2"/>
  <c r="GH15" i="2" s="1"/>
  <c r="HV15" i="2"/>
  <c r="HX15" i="2" s="1"/>
  <c r="NE15" i="2"/>
  <c r="OV15" i="2"/>
  <c r="OX15" i="2" s="1"/>
  <c r="QL15" i="2"/>
  <c r="QN15" i="2" s="1"/>
  <c r="VU15" i="2"/>
  <c r="CL16" i="2"/>
  <c r="CN16" i="2" s="1"/>
  <c r="HG16" i="2"/>
  <c r="PI14" i="2"/>
  <c r="QZ14" i="2"/>
  <c r="RB14" i="2" s="1"/>
  <c r="CL15" i="2"/>
  <c r="CN15" i="2" s="1"/>
  <c r="EP15" i="2"/>
  <c r="ER15" i="2" s="1"/>
  <c r="JY15" i="2"/>
  <c r="LP15" i="2"/>
  <c r="LR15" i="2" s="1"/>
  <c r="NF15" i="2"/>
  <c r="NH15" i="2" s="1"/>
  <c r="SO15" i="2"/>
  <c r="UF15" i="2"/>
  <c r="UH15" i="2" s="1"/>
  <c r="VV15" i="2"/>
  <c r="VX15" i="2" s="1"/>
  <c r="FC16" i="2"/>
  <c r="GF16" i="2"/>
  <c r="GH16" i="2" s="1"/>
  <c r="HH16" i="2"/>
  <c r="HJ16" i="2" s="1"/>
  <c r="IJ16" i="2"/>
  <c r="IL16" i="2" s="1"/>
  <c r="JL16" i="2"/>
  <c r="JN16" i="2" s="1"/>
  <c r="KN16" i="2"/>
  <c r="KP16" i="2" s="1"/>
  <c r="LP16" i="2"/>
  <c r="LR16" i="2" s="1"/>
  <c r="MR16" i="2"/>
  <c r="MT16" i="2" s="1"/>
  <c r="NT16" i="2"/>
  <c r="NV16" i="2" s="1"/>
  <c r="OV16" i="2"/>
  <c r="OX16" i="2" s="1"/>
  <c r="PX16" i="2"/>
  <c r="PZ16" i="2" s="1"/>
  <c r="QZ16" i="2"/>
  <c r="RB16" i="2" s="1"/>
  <c r="SB16" i="2"/>
  <c r="SD16" i="2" s="1"/>
  <c r="TD16" i="2"/>
  <c r="TF16" i="2" s="1"/>
  <c r="UF16" i="2"/>
  <c r="UH16" i="2" s="1"/>
  <c r="VH16" i="2"/>
  <c r="VJ16" i="2" s="1"/>
  <c r="EP17" i="2"/>
  <c r="ER17" i="2" s="1"/>
  <c r="PW16" i="2"/>
  <c r="AU18" i="2"/>
  <c r="FC18" i="2"/>
  <c r="JK18" i="2"/>
  <c r="NS18" i="2"/>
  <c r="TR18" i="2"/>
  <c r="TT18" i="2" s="1"/>
  <c r="US18" i="2"/>
  <c r="VU18" i="2"/>
  <c r="AG19" i="2"/>
  <c r="BJ19" i="2"/>
  <c r="BL19" i="2" s="1"/>
  <c r="AV20" i="2"/>
  <c r="AX20" i="2" s="1"/>
  <c r="DM20" i="2"/>
  <c r="FD20" i="2"/>
  <c r="FF20" i="2" s="1"/>
  <c r="HU20" i="2"/>
  <c r="JL20" i="2"/>
  <c r="JN20" i="2" s="1"/>
  <c r="MC20" i="2"/>
  <c r="NT20" i="2"/>
  <c r="NV20" i="2" s="1"/>
  <c r="QK20" i="2"/>
  <c r="SB20" i="2"/>
  <c r="SD20" i="2" s="1"/>
  <c r="US20" i="2"/>
  <c r="BJ21" i="2"/>
  <c r="BL21" i="2" s="1"/>
  <c r="EA21" i="2"/>
  <c r="FR21" i="2"/>
  <c r="FT21" i="2" s="1"/>
  <c r="II21" i="2"/>
  <c r="JZ21" i="2"/>
  <c r="KB21" i="2" s="1"/>
  <c r="MQ21" i="2"/>
  <c r="OH21" i="2"/>
  <c r="OJ21" i="2" s="1"/>
  <c r="QY21" i="2"/>
  <c r="SP21" i="2"/>
  <c r="SR21" i="2" s="1"/>
  <c r="VG21" i="2"/>
  <c r="AG22" i="2"/>
  <c r="BX22" i="2"/>
  <c r="BZ22" i="2" s="1"/>
  <c r="EA14" i="2"/>
  <c r="PI15" i="2"/>
  <c r="SP15" i="2"/>
  <c r="SR15" i="2" s="1"/>
  <c r="EB16" i="2"/>
  <c r="ED16" i="2" s="1"/>
  <c r="VV16" i="2"/>
  <c r="VX16" i="2" s="1"/>
  <c r="PJ14" i="2"/>
  <c r="PL14" i="2" s="1"/>
  <c r="IJ15" i="2"/>
  <c r="IL15" i="2" s="1"/>
  <c r="NS16" i="2"/>
  <c r="GF17" i="2"/>
  <c r="GH17" i="2" s="1"/>
  <c r="KN17" i="2"/>
  <c r="KP17" i="2" s="1"/>
  <c r="OV17" i="2"/>
  <c r="OX17" i="2" s="1"/>
  <c r="QZ17" i="2"/>
  <c r="RB17" i="2" s="1"/>
  <c r="TD17" i="2"/>
  <c r="TF17" i="2" s="1"/>
  <c r="VH17" i="2"/>
  <c r="VJ17" i="2" s="1"/>
  <c r="BX18" i="2"/>
  <c r="BZ18" i="2" s="1"/>
  <c r="CZ18" i="2"/>
  <c r="DB18" i="2" s="1"/>
  <c r="GF18" i="2"/>
  <c r="GH18" i="2" s="1"/>
  <c r="HH18" i="2"/>
  <c r="HJ18" i="2" s="1"/>
  <c r="KN18" i="2"/>
  <c r="KP18" i="2" s="1"/>
  <c r="LP18" i="2"/>
  <c r="LR18" i="2" s="1"/>
  <c r="OV18" i="2"/>
  <c r="OX18" i="2" s="1"/>
  <c r="PX18" i="2"/>
  <c r="PZ18" i="2" s="1"/>
  <c r="SB18" i="2"/>
  <c r="SD18" i="2" s="1"/>
  <c r="CY19" i="2"/>
  <c r="EA19" i="2"/>
  <c r="FC19" i="2"/>
  <c r="GE19" i="2"/>
  <c r="HG19" i="2"/>
  <c r="II19" i="2"/>
  <c r="JK19" i="2"/>
  <c r="KM19" i="2"/>
  <c r="LO19" i="2"/>
  <c r="MQ19" i="2"/>
  <c r="NS19" i="2"/>
  <c r="OU19" i="2"/>
  <c r="PW19" i="2"/>
  <c r="QY19" i="2"/>
  <c r="SA19" i="2"/>
  <c r="TC19" i="2"/>
  <c r="UE19" i="2"/>
  <c r="VG19" i="2"/>
  <c r="AG20" i="2"/>
  <c r="BX20" i="2"/>
  <c r="BZ20" i="2" s="1"/>
  <c r="EO20" i="2"/>
  <c r="GF20" i="2"/>
  <c r="GH20" i="2" s="1"/>
  <c r="BX17" i="2"/>
  <c r="BZ17" i="2" s="1"/>
  <c r="TD18" i="2"/>
  <c r="TF18" i="2" s="1"/>
  <c r="UE18" i="2"/>
  <c r="BX19" i="2"/>
  <c r="BZ19" i="2" s="1"/>
  <c r="CZ19" i="2"/>
  <c r="DB19" i="2" s="1"/>
  <c r="EB19" i="2"/>
  <c r="ED19" i="2" s="1"/>
  <c r="FD19" i="2"/>
  <c r="FF19" i="2" s="1"/>
  <c r="GF19" i="2"/>
  <c r="GH19" i="2" s="1"/>
  <c r="HH19" i="2"/>
  <c r="HJ19" i="2" s="1"/>
  <c r="IJ19" i="2"/>
  <c r="IL19" i="2" s="1"/>
  <c r="JL19" i="2"/>
  <c r="JN19" i="2" s="1"/>
  <c r="KN19" i="2"/>
  <c r="KP19" i="2" s="1"/>
  <c r="LP19" i="2"/>
  <c r="LR19" i="2" s="1"/>
  <c r="MR19" i="2"/>
  <c r="MT19" i="2" s="1"/>
  <c r="NT19" i="2"/>
  <c r="NV19" i="2" s="1"/>
  <c r="OV19" i="2"/>
  <c r="OX19" i="2" s="1"/>
  <c r="PX19" i="2"/>
  <c r="PZ19" i="2" s="1"/>
  <c r="QZ19" i="2"/>
  <c r="RB19" i="2" s="1"/>
  <c r="SB19" i="2"/>
  <c r="SD19" i="2" s="1"/>
  <c r="TD19" i="2"/>
  <c r="TF19" i="2" s="1"/>
  <c r="UF19" i="2"/>
  <c r="UH19" i="2" s="1"/>
  <c r="VH19" i="2"/>
  <c r="VJ19" i="2" s="1"/>
  <c r="CY20" i="2"/>
  <c r="EP20" i="2"/>
  <c r="ER20" i="2" s="1"/>
  <c r="HG20" i="2"/>
  <c r="IX20" i="2"/>
  <c r="IZ20" i="2" s="1"/>
  <c r="LO20" i="2"/>
  <c r="NF20" i="2"/>
  <c r="NH20" i="2" s="1"/>
  <c r="PW20" i="2"/>
  <c r="RN20" i="2"/>
  <c r="RP20" i="2" s="1"/>
  <c r="UE20" i="2"/>
  <c r="FD16" i="2"/>
  <c r="FF16" i="2" s="1"/>
  <c r="LO16" i="2"/>
  <c r="UE16" i="2"/>
  <c r="GT17" i="2"/>
  <c r="GV17" i="2" s="1"/>
  <c r="LB17" i="2"/>
  <c r="LD17" i="2" s="1"/>
  <c r="PJ17" i="2"/>
  <c r="PL17" i="2" s="1"/>
  <c r="EO18" i="2"/>
  <c r="IW18" i="2"/>
  <c r="NE18" i="2"/>
  <c r="RM18" i="2"/>
  <c r="UF18" i="2"/>
  <c r="UH18" i="2" s="1"/>
  <c r="VG18" i="2"/>
  <c r="AV19" i="2"/>
  <c r="AX19" i="2" s="1"/>
  <c r="BI20" i="2"/>
  <c r="CZ20" i="2"/>
  <c r="DB20" i="2" s="1"/>
  <c r="FQ20" i="2"/>
  <c r="HH20" i="2"/>
  <c r="HJ20" i="2" s="1"/>
  <c r="JY20" i="2"/>
  <c r="LP20" i="2"/>
  <c r="LR20" i="2" s="1"/>
  <c r="OG20" i="2"/>
  <c r="PX20" i="2"/>
  <c r="PZ20" i="2" s="1"/>
  <c r="SO20" i="2"/>
  <c r="UF20" i="2"/>
  <c r="UH20" i="2" s="1"/>
  <c r="BW21" i="2"/>
  <c r="DN21" i="2"/>
  <c r="DP21" i="2" s="1"/>
  <c r="GE21" i="2"/>
  <c r="HV21" i="2"/>
  <c r="HX21" i="2" s="1"/>
  <c r="KM21" i="2"/>
  <c r="MD21" i="2"/>
  <c r="MF21" i="2" s="1"/>
  <c r="OU21" i="2"/>
  <c r="QL21" i="2"/>
  <c r="QN21" i="2" s="1"/>
  <c r="TC21" i="2"/>
  <c r="UT21" i="2"/>
  <c r="UV21" i="2" s="1"/>
  <c r="QZ15" i="2"/>
  <c r="RB15" i="2" s="1"/>
  <c r="CL17" i="2"/>
  <c r="CN17" i="2" s="1"/>
  <c r="IX17" i="2"/>
  <c r="IZ17" i="2" s="1"/>
  <c r="NF17" i="2"/>
  <c r="NH17" i="2" s="1"/>
  <c r="BI18" i="2"/>
  <c r="DM18" i="2"/>
  <c r="EP18" i="2"/>
  <c r="ER18" i="2" s="1"/>
  <c r="FQ18" i="2"/>
  <c r="HU18" i="2"/>
  <c r="IX18" i="2"/>
  <c r="IZ18" i="2" s="1"/>
  <c r="JY18" i="2"/>
  <c r="MC18" i="2"/>
  <c r="NF18" i="2"/>
  <c r="NH18" i="2" s="1"/>
  <c r="OG18" i="2"/>
  <c r="QK18" i="2"/>
  <c r="RN18" i="2"/>
  <c r="RP18" i="2" s="1"/>
  <c r="VH18" i="2"/>
  <c r="VJ18" i="2" s="1"/>
  <c r="BJ20" i="2"/>
  <c r="BL20" i="2" s="1"/>
  <c r="EA20" i="2"/>
  <c r="FR20" i="2"/>
  <c r="FT20" i="2" s="1"/>
  <c r="GS15" i="2"/>
  <c r="JZ15" i="2"/>
  <c r="KB15" i="2" s="1"/>
  <c r="JK16" i="2"/>
  <c r="SA16" i="2"/>
  <c r="HH17" i="2"/>
  <c r="HJ17" i="2" s="1"/>
  <c r="LP17" i="2"/>
  <c r="LR17" i="2" s="1"/>
  <c r="PX17" i="2"/>
  <c r="PZ17" i="2" s="1"/>
  <c r="SB17" i="2"/>
  <c r="SD17" i="2" s="1"/>
  <c r="UF17" i="2"/>
  <c r="UH17" i="2" s="1"/>
  <c r="BJ18" i="2"/>
  <c r="BL18" i="2" s="1"/>
  <c r="CL18" i="2"/>
  <c r="CN18" i="2" s="1"/>
  <c r="FR18" i="2"/>
  <c r="FT18" i="2" s="1"/>
  <c r="GT18" i="2"/>
  <c r="GV18" i="2" s="1"/>
  <c r="JZ18" i="2"/>
  <c r="KB18" i="2" s="1"/>
  <c r="LB18" i="2"/>
  <c r="LD18" i="2" s="1"/>
  <c r="OH18" i="2"/>
  <c r="OJ18" i="2" s="1"/>
  <c r="PJ18" i="2"/>
  <c r="PL18" i="2" s="1"/>
  <c r="SO18" i="2"/>
  <c r="CK19" i="2"/>
  <c r="DM19" i="2"/>
  <c r="EO19" i="2"/>
  <c r="FQ19" i="2"/>
  <c r="GS19" i="2"/>
  <c r="HU19" i="2"/>
  <c r="IW19" i="2"/>
  <c r="JY19" i="2"/>
  <c r="LA19" i="2"/>
  <c r="MC19" i="2"/>
  <c r="NE19" i="2"/>
  <c r="OG19" i="2"/>
  <c r="PI19" i="2"/>
  <c r="QK19" i="2"/>
  <c r="RM19" i="2"/>
  <c r="SO19" i="2"/>
  <c r="TQ19" i="2"/>
  <c r="US19" i="2"/>
  <c r="VU19" i="2"/>
  <c r="CK20" i="2"/>
  <c r="VV18" i="2"/>
  <c r="VX18" i="2" s="1"/>
  <c r="BI19" i="2"/>
  <c r="IJ20" i="2"/>
  <c r="IL20" i="2" s="1"/>
  <c r="QZ20" i="2"/>
  <c r="RB20" i="2" s="1"/>
  <c r="VU20" i="2"/>
  <c r="AU21" i="2"/>
  <c r="GT21" i="2"/>
  <c r="GV21" i="2" s="1"/>
  <c r="HU21" i="2"/>
  <c r="IW21" i="2"/>
  <c r="PX21" i="2"/>
  <c r="PZ21" i="2" s="1"/>
  <c r="QZ21" i="2"/>
  <c r="RB21" i="2" s="1"/>
  <c r="SA21" i="2"/>
  <c r="DM22" i="2"/>
  <c r="FD22" i="2"/>
  <c r="FF22" i="2" s="1"/>
  <c r="HU22" i="2"/>
  <c r="JL22" i="2"/>
  <c r="JN22" i="2" s="1"/>
  <c r="MC22" i="2"/>
  <c r="NT22" i="2"/>
  <c r="NV22" i="2" s="1"/>
  <c r="QK22" i="2"/>
  <c r="SB22" i="2"/>
  <c r="SD22" i="2" s="1"/>
  <c r="US22" i="2"/>
  <c r="CY18" i="2"/>
  <c r="FD18" i="2"/>
  <c r="FF18" i="2" s="1"/>
  <c r="MQ18" i="2"/>
  <c r="TQ18" i="2"/>
  <c r="CL20" i="2"/>
  <c r="CN20" i="2" s="1"/>
  <c r="EB20" i="2"/>
  <c r="ED20" i="2" s="1"/>
  <c r="LA20" i="2"/>
  <c r="MD20" i="2"/>
  <c r="MF20" i="2" s="1"/>
  <c r="OU20" i="2"/>
  <c r="TQ20" i="2"/>
  <c r="UT20" i="2"/>
  <c r="UV20" i="2" s="1"/>
  <c r="VV20" i="2"/>
  <c r="VX20" i="2" s="1"/>
  <c r="GE20" i="2"/>
  <c r="JZ20" i="2"/>
  <c r="KB20" i="2" s="1"/>
  <c r="LB20" i="2"/>
  <c r="LD20" i="2" s="1"/>
  <c r="OV20" i="2"/>
  <c r="OX20" i="2" s="1"/>
  <c r="SP20" i="2"/>
  <c r="SR20" i="2" s="1"/>
  <c r="TR20" i="2"/>
  <c r="TT20" i="2" s="1"/>
  <c r="CZ21" i="2"/>
  <c r="DB21" i="2" s="1"/>
  <c r="EB21" i="2"/>
  <c r="ED21" i="2" s="1"/>
  <c r="FC21" i="2"/>
  <c r="LB21" i="2"/>
  <c r="LD21" i="2" s="1"/>
  <c r="MC21" i="2"/>
  <c r="NE21" i="2"/>
  <c r="UF21" i="2"/>
  <c r="UH21" i="2" s="1"/>
  <c r="VH21" i="2"/>
  <c r="VJ21" i="2" s="1"/>
  <c r="AV22" i="2"/>
  <c r="AX22" i="2" s="1"/>
  <c r="BW22" i="2"/>
  <c r="EO22" i="2"/>
  <c r="GF22" i="2"/>
  <c r="GH22" i="2" s="1"/>
  <c r="IW22" i="2"/>
  <c r="KN22" i="2"/>
  <c r="KP22" i="2" s="1"/>
  <c r="NE22" i="2"/>
  <c r="OV22" i="2"/>
  <c r="OX22" i="2" s="1"/>
  <c r="RM22" i="2"/>
  <c r="TD22" i="2"/>
  <c r="TF22" i="2" s="1"/>
  <c r="VU22" i="2"/>
  <c r="AV23" i="2"/>
  <c r="AX23" i="2" s="1"/>
  <c r="BX23" i="2"/>
  <c r="BZ23" i="2" s="1"/>
  <c r="CZ23" i="2"/>
  <c r="DB23" i="2" s="1"/>
  <c r="EB23" i="2"/>
  <c r="ED23" i="2" s="1"/>
  <c r="FD23" i="2"/>
  <c r="FF23" i="2" s="1"/>
  <c r="GF23" i="2"/>
  <c r="GH23" i="2" s="1"/>
  <c r="II18" i="2"/>
  <c r="PW18" i="2"/>
  <c r="SA18" i="2"/>
  <c r="CL19" i="2"/>
  <c r="CN19" i="2" s="1"/>
  <c r="EP19" i="2"/>
  <c r="ER19" i="2" s="1"/>
  <c r="GT19" i="2"/>
  <c r="GV19" i="2" s="1"/>
  <c r="IX19" i="2"/>
  <c r="IZ19" i="2" s="1"/>
  <c r="LB19" i="2"/>
  <c r="LD19" i="2" s="1"/>
  <c r="NF19" i="2"/>
  <c r="NH19" i="2" s="1"/>
  <c r="PJ19" i="2"/>
  <c r="PL19" i="2" s="1"/>
  <c r="RN19" i="2"/>
  <c r="RP19" i="2" s="1"/>
  <c r="TR19" i="2"/>
  <c r="TT19" i="2" s="1"/>
  <c r="VV19" i="2"/>
  <c r="VX19" i="2" s="1"/>
  <c r="AU20" i="2"/>
  <c r="IW20" i="2"/>
  <c r="MQ20" i="2"/>
  <c r="NS20" i="2"/>
  <c r="RM20" i="2"/>
  <c r="FD21" i="2"/>
  <c r="FF21" i="2" s="1"/>
  <c r="GF21" i="2"/>
  <c r="GH21" i="2" s="1"/>
  <c r="HG21" i="2"/>
  <c r="NF21" i="2"/>
  <c r="NH21" i="2" s="1"/>
  <c r="OG21" i="2"/>
  <c r="PI21" i="2"/>
  <c r="CY22" i="2"/>
  <c r="EP22" i="2"/>
  <c r="ER22" i="2" s="1"/>
  <c r="HG22" i="2"/>
  <c r="IX22" i="2"/>
  <c r="IZ22" i="2" s="1"/>
  <c r="MR20" i="2"/>
  <c r="MT20" i="2" s="1"/>
  <c r="VG20" i="2"/>
  <c r="AG21" i="2"/>
  <c r="HH21" i="2"/>
  <c r="HJ21" i="2" s="1"/>
  <c r="IJ21" i="2"/>
  <c r="IL21" i="2" s="1"/>
  <c r="JK21" i="2"/>
  <c r="PJ21" i="2"/>
  <c r="PL21" i="2" s="1"/>
  <c r="QK21" i="2"/>
  <c r="RM21" i="2"/>
  <c r="CZ22" i="2"/>
  <c r="DB22" i="2" s="1"/>
  <c r="FQ22" i="2"/>
  <c r="HH22" i="2"/>
  <c r="HJ22" i="2" s="1"/>
  <c r="JY22" i="2"/>
  <c r="LP22" i="2"/>
  <c r="LR22" i="2" s="1"/>
  <c r="OG22" i="2"/>
  <c r="PX22" i="2"/>
  <c r="PZ22" i="2" s="1"/>
  <c r="SO22" i="2"/>
  <c r="UF22" i="2"/>
  <c r="UH22" i="2" s="1"/>
  <c r="EA18" i="2"/>
  <c r="LO18" i="2"/>
  <c r="NT18" i="2"/>
  <c r="NV18" i="2" s="1"/>
  <c r="SP18" i="2"/>
  <c r="SR18" i="2" s="1"/>
  <c r="GS20" i="2"/>
  <c r="HV20" i="2"/>
  <c r="HX20" i="2" s="1"/>
  <c r="KM20" i="2"/>
  <c r="PI20" i="2"/>
  <c r="QL20" i="2"/>
  <c r="QN20" i="2" s="1"/>
  <c r="TC20" i="2"/>
  <c r="VH20" i="2"/>
  <c r="VJ20" i="2" s="1"/>
  <c r="BI21" i="2"/>
  <c r="CK21" i="2"/>
  <c r="JL21" i="2"/>
  <c r="JN21" i="2" s="1"/>
  <c r="KN21" i="2"/>
  <c r="KP21" i="2" s="1"/>
  <c r="LO21" i="2"/>
  <c r="RN21" i="2"/>
  <c r="RP21" i="2" s="1"/>
  <c r="SO21" i="2"/>
  <c r="TQ21" i="2"/>
  <c r="AH22" i="2"/>
  <c r="AJ22" i="2" s="1"/>
  <c r="BI22" i="2"/>
  <c r="EA22" i="2"/>
  <c r="FR22" i="2"/>
  <c r="FT22" i="2" s="1"/>
  <c r="II22" i="2"/>
  <c r="JZ22" i="2"/>
  <c r="KB22" i="2" s="1"/>
  <c r="MQ22" i="2"/>
  <c r="OH22" i="2"/>
  <c r="OJ22" i="2" s="1"/>
  <c r="SP19" i="2"/>
  <c r="SR19" i="2" s="1"/>
  <c r="OH20" i="2"/>
  <c r="OJ20" i="2" s="1"/>
  <c r="CY21" i="2"/>
  <c r="EO21" i="2"/>
  <c r="NS21" i="2"/>
  <c r="TR21" i="2"/>
  <c r="TT21" i="2" s="1"/>
  <c r="CK22" i="2"/>
  <c r="SP22" i="2"/>
  <c r="SR22" i="2" s="1"/>
  <c r="AU23" i="2"/>
  <c r="CL23" i="2"/>
  <c r="CN23" i="2" s="1"/>
  <c r="IX23" i="2"/>
  <c r="IZ23" i="2" s="1"/>
  <c r="KM23" i="2"/>
  <c r="NF23" i="2"/>
  <c r="NH23" i="2" s="1"/>
  <c r="OU23" i="2"/>
  <c r="RN23" i="2"/>
  <c r="RP23" i="2" s="1"/>
  <c r="TC23" i="2"/>
  <c r="VV23" i="2"/>
  <c r="VX23" i="2" s="1"/>
  <c r="AV24" i="2"/>
  <c r="AX24" i="2" s="1"/>
  <c r="CK24" i="2"/>
  <c r="FD24" i="2"/>
  <c r="FF24" i="2" s="1"/>
  <c r="GS24" i="2"/>
  <c r="JL24" i="2"/>
  <c r="JN24" i="2" s="1"/>
  <c r="LA24" i="2"/>
  <c r="NT24" i="2"/>
  <c r="NV24" i="2" s="1"/>
  <c r="PI24" i="2"/>
  <c r="SB24" i="2"/>
  <c r="SD24" i="2" s="1"/>
  <c r="TQ24" i="2"/>
  <c r="BJ25" i="2"/>
  <c r="BL25" i="2" s="1"/>
  <c r="CY25" i="2"/>
  <c r="FR25" i="2"/>
  <c r="FT25" i="2" s="1"/>
  <c r="HG25" i="2"/>
  <c r="JZ25" i="2"/>
  <c r="KB25" i="2" s="1"/>
  <c r="LO25" i="2"/>
  <c r="OH25" i="2"/>
  <c r="OJ25" i="2" s="1"/>
  <c r="PW25" i="2"/>
  <c r="SP25" i="2"/>
  <c r="SR25" i="2" s="1"/>
  <c r="UE25" i="2"/>
  <c r="BX26" i="2"/>
  <c r="BZ26" i="2" s="1"/>
  <c r="DM26" i="2"/>
  <c r="GF26" i="2"/>
  <c r="GH26" i="2" s="1"/>
  <c r="HU26" i="2"/>
  <c r="KN26" i="2"/>
  <c r="KP26" i="2" s="1"/>
  <c r="MD19" i="2"/>
  <c r="MF19" i="2" s="1"/>
  <c r="EP21" i="2"/>
  <c r="ER21" i="2" s="1"/>
  <c r="NT21" i="2"/>
  <c r="NV21" i="2" s="1"/>
  <c r="CL22" i="2"/>
  <c r="CN22" i="2" s="1"/>
  <c r="EB22" i="2"/>
  <c r="ED22" i="2" s="1"/>
  <c r="LA22" i="2"/>
  <c r="MD22" i="2"/>
  <c r="MF22" i="2" s="1"/>
  <c r="RN22" i="2"/>
  <c r="RP22" i="2" s="1"/>
  <c r="VG22" i="2"/>
  <c r="EO23" i="2"/>
  <c r="GE23" i="2"/>
  <c r="HU23" i="2"/>
  <c r="KN23" i="2"/>
  <c r="KP23" i="2" s="1"/>
  <c r="MC23" i="2"/>
  <c r="OV23" i="2"/>
  <c r="OX23" i="2" s="1"/>
  <c r="QK23" i="2"/>
  <c r="TD23" i="2"/>
  <c r="TF23" i="2" s="1"/>
  <c r="US23" i="2"/>
  <c r="CL24" i="2"/>
  <c r="CN24" i="2" s="1"/>
  <c r="EA24" i="2"/>
  <c r="GT24" i="2"/>
  <c r="GV24" i="2" s="1"/>
  <c r="II24" i="2"/>
  <c r="LB24" i="2"/>
  <c r="LD24" i="2" s="1"/>
  <c r="MQ24" i="2"/>
  <c r="PJ24" i="2"/>
  <c r="PL24" i="2" s="1"/>
  <c r="QY24" i="2"/>
  <c r="TR24" i="2"/>
  <c r="TT24" i="2" s="1"/>
  <c r="FR19" i="2"/>
  <c r="FT19" i="2" s="1"/>
  <c r="DN20" i="2"/>
  <c r="DP20" i="2" s="1"/>
  <c r="GT20" i="2"/>
  <c r="GV20" i="2" s="1"/>
  <c r="JK20" i="2"/>
  <c r="BX21" i="2"/>
  <c r="BZ21" i="2" s="1"/>
  <c r="AU22" i="2"/>
  <c r="GE22" i="2"/>
  <c r="JK22" i="2"/>
  <c r="LB22" i="2"/>
  <c r="LD22" i="2" s="1"/>
  <c r="NS22" i="2"/>
  <c r="PI22" i="2"/>
  <c r="QL22" i="2"/>
  <c r="QN22" i="2" s="1"/>
  <c r="UE22" i="2"/>
  <c r="VH22" i="2"/>
  <c r="VJ22" i="2" s="1"/>
  <c r="BI23" i="2"/>
  <c r="CY23" i="2"/>
  <c r="EP23" i="2"/>
  <c r="ER23" i="2" s="1"/>
  <c r="HV23" i="2"/>
  <c r="HX23" i="2" s="1"/>
  <c r="JK23" i="2"/>
  <c r="MD23" i="2"/>
  <c r="MF23" i="2" s="1"/>
  <c r="NS23" i="2"/>
  <c r="QL23" i="2"/>
  <c r="QN23" i="2" s="1"/>
  <c r="SA23" i="2"/>
  <c r="UT23" i="2"/>
  <c r="UV23" i="2" s="1"/>
  <c r="BI24" i="2"/>
  <c r="EB24" i="2"/>
  <c r="ED24" i="2" s="1"/>
  <c r="FQ24" i="2"/>
  <c r="IJ24" i="2"/>
  <c r="IL24" i="2" s="1"/>
  <c r="JY24" i="2"/>
  <c r="MR24" i="2"/>
  <c r="MT24" i="2" s="1"/>
  <c r="OG24" i="2"/>
  <c r="QZ24" i="2"/>
  <c r="RB24" i="2" s="1"/>
  <c r="SO24" i="2"/>
  <c r="VH24" i="2"/>
  <c r="VJ24" i="2" s="1"/>
  <c r="AH25" i="2"/>
  <c r="AJ25" i="2" s="1"/>
  <c r="BW25" i="2"/>
  <c r="EP25" i="2"/>
  <c r="ER25" i="2" s="1"/>
  <c r="GE25" i="2"/>
  <c r="IX25" i="2"/>
  <c r="IZ25" i="2" s="1"/>
  <c r="KM25" i="2"/>
  <c r="NF25" i="2"/>
  <c r="NH25" i="2" s="1"/>
  <c r="OU25" i="2"/>
  <c r="RN25" i="2"/>
  <c r="RP25" i="2" s="1"/>
  <c r="TC25" i="2"/>
  <c r="JL18" i="2"/>
  <c r="JN18" i="2" s="1"/>
  <c r="QY18" i="2"/>
  <c r="QL19" i="2"/>
  <c r="QN19" i="2" s="1"/>
  <c r="PJ20" i="2"/>
  <c r="PL20" i="2" s="1"/>
  <c r="SA20" i="2"/>
  <c r="DM21" i="2"/>
  <c r="LA21" i="2"/>
  <c r="MR21" i="2"/>
  <c r="MT21" i="2" s="1"/>
  <c r="UE21" i="2"/>
  <c r="VU21" i="2"/>
  <c r="HV22" i="2"/>
  <c r="HX22" i="2" s="1"/>
  <c r="PJ22" i="2"/>
  <c r="PL22" i="2" s="1"/>
  <c r="TC22" i="2"/>
  <c r="BJ23" i="2"/>
  <c r="BL23" i="2" s="1"/>
  <c r="GS23" i="2"/>
  <c r="JL23" i="2"/>
  <c r="JN23" i="2" s="1"/>
  <c r="LA23" i="2"/>
  <c r="NT23" i="2"/>
  <c r="NV23" i="2" s="1"/>
  <c r="PI23" i="2"/>
  <c r="SB23" i="2"/>
  <c r="SD23" i="2" s="1"/>
  <c r="TQ23" i="2"/>
  <c r="BJ24" i="2"/>
  <c r="BL24" i="2" s="1"/>
  <c r="CY24" i="2"/>
  <c r="FR24" i="2"/>
  <c r="FT24" i="2" s="1"/>
  <c r="HG24" i="2"/>
  <c r="JZ24" i="2"/>
  <c r="KB24" i="2" s="1"/>
  <c r="LO24" i="2"/>
  <c r="OH24" i="2"/>
  <c r="OJ24" i="2" s="1"/>
  <c r="PW24" i="2"/>
  <c r="SP24" i="2"/>
  <c r="SR24" i="2" s="1"/>
  <c r="UE24" i="2"/>
  <c r="BX25" i="2"/>
  <c r="BZ25" i="2" s="1"/>
  <c r="DM25" i="2"/>
  <c r="GF25" i="2"/>
  <c r="GH25" i="2" s="1"/>
  <c r="HU25" i="2"/>
  <c r="KN25" i="2"/>
  <c r="KP25" i="2" s="1"/>
  <c r="MC25" i="2"/>
  <c r="OV25" i="2"/>
  <c r="OX25" i="2" s="1"/>
  <c r="QK25" i="2"/>
  <c r="TD25" i="2"/>
  <c r="TF25" i="2" s="1"/>
  <c r="US25" i="2"/>
  <c r="CZ17" i="2"/>
  <c r="DB17" i="2" s="1"/>
  <c r="JZ19" i="2"/>
  <c r="KB19" i="2" s="1"/>
  <c r="AV21" i="2"/>
  <c r="AX21" i="2" s="1"/>
  <c r="GS21" i="2"/>
  <c r="VV21" i="2"/>
  <c r="VX21" i="2" s="1"/>
  <c r="BJ22" i="2"/>
  <c r="BL22" i="2" s="1"/>
  <c r="GS22" i="2"/>
  <c r="MR22" i="2"/>
  <c r="MT22" i="2" s="1"/>
  <c r="DM23" i="2"/>
  <c r="FC23" i="2"/>
  <c r="GT23" i="2"/>
  <c r="GV23" i="2" s="1"/>
  <c r="II23" i="2"/>
  <c r="LB23" i="2"/>
  <c r="LD23" i="2" s="1"/>
  <c r="MQ23" i="2"/>
  <c r="PJ23" i="2"/>
  <c r="PL23" i="2" s="1"/>
  <c r="QY23" i="2"/>
  <c r="TR23" i="2"/>
  <c r="TT23" i="2" s="1"/>
  <c r="VG23" i="2"/>
  <c r="AG24" i="2"/>
  <c r="CZ24" i="2"/>
  <c r="DB24" i="2" s="1"/>
  <c r="EO24" i="2"/>
  <c r="HH24" i="2"/>
  <c r="HJ24" i="2" s="1"/>
  <c r="IW24" i="2"/>
  <c r="LP24" i="2"/>
  <c r="LR24" i="2" s="1"/>
  <c r="NE24" i="2"/>
  <c r="PX24" i="2"/>
  <c r="PZ24" i="2" s="1"/>
  <c r="RM24" i="2"/>
  <c r="UF24" i="2"/>
  <c r="UH24" i="2" s="1"/>
  <c r="VU24" i="2"/>
  <c r="AU25" i="2"/>
  <c r="DN25" i="2"/>
  <c r="DP25" i="2" s="1"/>
  <c r="FC25" i="2"/>
  <c r="HV25" i="2"/>
  <c r="HX25" i="2" s="1"/>
  <c r="JK25" i="2"/>
  <c r="MD25" i="2"/>
  <c r="MF25" i="2" s="1"/>
  <c r="NS25" i="2"/>
  <c r="QL25" i="2"/>
  <c r="QN25" i="2" s="1"/>
  <c r="SA25" i="2"/>
  <c r="UT25" i="2"/>
  <c r="UV25" i="2" s="1"/>
  <c r="BI26" i="2"/>
  <c r="EB26" i="2"/>
  <c r="ED26" i="2" s="1"/>
  <c r="FQ26" i="2"/>
  <c r="HG18" i="2"/>
  <c r="DN19" i="2"/>
  <c r="DP19" i="2" s="1"/>
  <c r="UT19" i="2"/>
  <c r="UV19" i="2" s="1"/>
  <c r="BW20" i="2"/>
  <c r="KN20" i="2"/>
  <c r="KP20" i="2" s="1"/>
  <c r="NE20" i="2"/>
  <c r="CL21" i="2"/>
  <c r="CN21" i="2" s="1"/>
  <c r="JY21" i="2"/>
  <c r="PW21" i="2"/>
  <c r="TD21" i="2"/>
  <c r="TF21" i="2" s="1"/>
  <c r="GT22" i="2"/>
  <c r="GV22" i="2" s="1"/>
  <c r="IJ22" i="2"/>
  <c r="IL22" i="2" s="1"/>
  <c r="LO22" i="2"/>
  <c r="QY22" i="2"/>
  <c r="SA22" i="2"/>
  <c r="VV22" i="2"/>
  <c r="VX22" i="2" s="1"/>
  <c r="AG23" i="2"/>
  <c r="BW23" i="2"/>
  <c r="DN23" i="2"/>
  <c r="DP23" i="2" s="1"/>
  <c r="IJ23" i="2"/>
  <c r="IL23" i="2" s="1"/>
  <c r="JY23" i="2"/>
  <c r="MR23" i="2"/>
  <c r="MT23" i="2" s="1"/>
  <c r="OG23" i="2"/>
  <c r="QZ23" i="2"/>
  <c r="RB23" i="2" s="1"/>
  <c r="SO23" i="2"/>
  <c r="VH23" i="2"/>
  <c r="VJ23" i="2" s="1"/>
  <c r="AH24" i="2"/>
  <c r="AJ24" i="2" s="1"/>
  <c r="BW24" i="2"/>
  <c r="EP24" i="2"/>
  <c r="ER24" i="2" s="1"/>
  <c r="GE24" i="2"/>
  <c r="IX24" i="2"/>
  <c r="IZ24" i="2" s="1"/>
  <c r="KM24" i="2"/>
  <c r="NF24" i="2"/>
  <c r="NH24" i="2" s="1"/>
  <c r="OU24" i="2"/>
  <c r="RN24" i="2"/>
  <c r="RP24" i="2" s="1"/>
  <c r="TC24" i="2"/>
  <c r="VV24" i="2"/>
  <c r="VX24" i="2" s="1"/>
  <c r="AV25" i="2"/>
  <c r="AX25" i="2" s="1"/>
  <c r="CK25" i="2"/>
  <c r="FD25" i="2"/>
  <c r="FF25" i="2" s="1"/>
  <c r="GS25" i="2"/>
  <c r="JL25" i="2"/>
  <c r="JN25" i="2" s="1"/>
  <c r="LA25" i="2"/>
  <c r="NT25" i="2"/>
  <c r="NV25" i="2" s="1"/>
  <c r="PI25" i="2"/>
  <c r="SB25" i="2"/>
  <c r="SD25" i="2" s="1"/>
  <c r="TQ25" i="2"/>
  <c r="OH19" i="2"/>
  <c r="OJ19" i="2" s="1"/>
  <c r="FC20" i="2"/>
  <c r="II20" i="2"/>
  <c r="TD20" i="2"/>
  <c r="TF20" i="2" s="1"/>
  <c r="FQ21" i="2"/>
  <c r="LP21" i="2"/>
  <c r="LR21" i="2" s="1"/>
  <c r="US21" i="2"/>
  <c r="FC22" i="2"/>
  <c r="PW22" i="2"/>
  <c r="QZ22" i="2"/>
  <c r="RB22" i="2" s="1"/>
  <c r="TQ22" i="2"/>
  <c r="UT22" i="2"/>
  <c r="UV22" i="2" s="1"/>
  <c r="AH23" i="2"/>
  <c r="AJ23" i="2" s="1"/>
  <c r="FQ23" i="2"/>
  <c r="HG23" i="2"/>
  <c r="JZ23" i="2"/>
  <c r="KB23" i="2" s="1"/>
  <c r="LO23" i="2"/>
  <c r="OH23" i="2"/>
  <c r="OJ23" i="2" s="1"/>
  <c r="PW23" i="2"/>
  <c r="SP23" i="2"/>
  <c r="SR23" i="2" s="1"/>
  <c r="UE23" i="2"/>
  <c r="BX24" i="2"/>
  <c r="BZ24" i="2" s="1"/>
  <c r="DM24" i="2"/>
  <c r="GF24" i="2"/>
  <c r="GH24" i="2" s="1"/>
  <c r="HU24" i="2"/>
  <c r="KN24" i="2"/>
  <c r="KP24" i="2" s="1"/>
  <c r="MC24" i="2"/>
  <c r="OV24" i="2"/>
  <c r="OX24" i="2" s="1"/>
  <c r="QK24" i="2"/>
  <c r="TD24" i="2"/>
  <c r="TF24" i="2" s="1"/>
  <c r="US24" i="2"/>
  <c r="HV19" i="2"/>
  <c r="HX19" i="2" s="1"/>
  <c r="SB21" i="2"/>
  <c r="SD21" i="2" s="1"/>
  <c r="EA23" i="2"/>
  <c r="HH23" i="2"/>
  <c r="HJ23" i="2" s="1"/>
  <c r="RM23" i="2"/>
  <c r="JK24" i="2"/>
  <c r="QL24" i="2"/>
  <c r="QN24" i="2" s="1"/>
  <c r="CL25" i="2"/>
  <c r="CN25" i="2" s="1"/>
  <c r="EO25" i="2"/>
  <c r="HH25" i="2"/>
  <c r="HJ25" i="2" s="1"/>
  <c r="QZ25" i="2"/>
  <c r="RB25" i="2" s="1"/>
  <c r="TR25" i="2"/>
  <c r="TT25" i="2" s="1"/>
  <c r="VU25" i="2"/>
  <c r="AH26" i="2"/>
  <c r="AJ26" i="2" s="1"/>
  <c r="HG26" i="2"/>
  <c r="IW26" i="2"/>
  <c r="NF26" i="2"/>
  <c r="NH26" i="2" s="1"/>
  <c r="OU26" i="2"/>
  <c r="RN26" i="2"/>
  <c r="RP26" i="2" s="1"/>
  <c r="TC26" i="2"/>
  <c r="VV26" i="2"/>
  <c r="VX26" i="2" s="1"/>
  <c r="AV27" i="2"/>
  <c r="AX27" i="2" s="1"/>
  <c r="CK27" i="2"/>
  <c r="FD27" i="2"/>
  <c r="FF27" i="2" s="1"/>
  <c r="GS27" i="2"/>
  <c r="JL27" i="2"/>
  <c r="JN27" i="2" s="1"/>
  <c r="LA27" i="2"/>
  <c r="MD27" i="2"/>
  <c r="MF27" i="2" s="1"/>
  <c r="NF27" i="2"/>
  <c r="NH27" i="2" s="1"/>
  <c r="OH27" i="2"/>
  <c r="OJ27" i="2" s="1"/>
  <c r="PJ27" i="2"/>
  <c r="PL27" i="2" s="1"/>
  <c r="QL27" i="2"/>
  <c r="QN27" i="2" s="1"/>
  <c r="RN27" i="2"/>
  <c r="RP27" i="2" s="1"/>
  <c r="SP27" i="2"/>
  <c r="SR27" i="2" s="1"/>
  <c r="TR27" i="2"/>
  <c r="TT27" i="2" s="1"/>
  <c r="UT27" i="2"/>
  <c r="UV27" i="2" s="1"/>
  <c r="VV27" i="2"/>
  <c r="VX27" i="2" s="1"/>
  <c r="AV28" i="2"/>
  <c r="AX28" i="2" s="1"/>
  <c r="BX28" i="2"/>
  <c r="BZ28" i="2" s="1"/>
  <c r="CZ28" i="2"/>
  <c r="DB28" i="2" s="1"/>
  <c r="JY25" i="2"/>
  <c r="MQ25" i="2"/>
  <c r="VV25" i="2"/>
  <c r="VX25" i="2" s="1"/>
  <c r="CK26" i="2"/>
  <c r="EA26" i="2"/>
  <c r="FR26" i="2"/>
  <c r="FT26" i="2" s="1"/>
  <c r="HH26" i="2"/>
  <c r="HJ26" i="2" s="1"/>
  <c r="IX26" i="2"/>
  <c r="IZ26" i="2" s="1"/>
  <c r="KM26" i="2"/>
  <c r="MC26" i="2"/>
  <c r="OV26" i="2"/>
  <c r="OX26" i="2" s="1"/>
  <c r="QK26" i="2"/>
  <c r="TD26" i="2"/>
  <c r="TF26" i="2" s="1"/>
  <c r="US26" i="2"/>
  <c r="CL27" i="2"/>
  <c r="CN27" i="2" s="1"/>
  <c r="EA27" i="2"/>
  <c r="GT27" i="2"/>
  <c r="GV27" i="2" s="1"/>
  <c r="II27" i="2"/>
  <c r="LB27" i="2"/>
  <c r="LD27" i="2" s="1"/>
  <c r="QY20" i="2"/>
  <c r="TR22" i="2"/>
  <c r="TT22" i="2" s="1"/>
  <c r="LP23" i="2"/>
  <c r="LR23" i="2" s="1"/>
  <c r="VU23" i="2"/>
  <c r="DN24" i="2"/>
  <c r="DP24" i="2" s="1"/>
  <c r="NS24" i="2"/>
  <c r="UT24" i="2"/>
  <c r="UV24" i="2" s="1"/>
  <c r="AG25" i="2"/>
  <c r="CZ25" i="2"/>
  <c r="DB25" i="2" s="1"/>
  <c r="MR25" i="2"/>
  <c r="MT25" i="2" s="1"/>
  <c r="PJ25" i="2"/>
  <c r="PL25" i="2" s="1"/>
  <c r="RM25" i="2"/>
  <c r="UF25" i="2"/>
  <c r="UH25" i="2" s="1"/>
  <c r="AU26" i="2"/>
  <c r="CL26" i="2"/>
  <c r="CN26" i="2" s="1"/>
  <c r="MD26" i="2"/>
  <c r="MF26" i="2" s="1"/>
  <c r="NS26" i="2"/>
  <c r="QL26" i="2"/>
  <c r="QN26" i="2" s="1"/>
  <c r="SA26" i="2"/>
  <c r="UT26" i="2"/>
  <c r="UV26" i="2" s="1"/>
  <c r="BI27" i="2"/>
  <c r="EB27" i="2"/>
  <c r="ED27" i="2" s="1"/>
  <c r="FQ27" i="2"/>
  <c r="IJ27" i="2"/>
  <c r="IL27" i="2" s="1"/>
  <c r="JY27" i="2"/>
  <c r="DM28" i="2"/>
  <c r="HU28" i="2"/>
  <c r="MC28" i="2"/>
  <c r="OG28" i="2"/>
  <c r="OV21" i="2"/>
  <c r="OX21" i="2" s="1"/>
  <c r="NF22" i="2"/>
  <c r="NH22" i="2" s="1"/>
  <c r="FQ25" i="2"/>
  <c r="II25" i="2"/>
  <c r="AV26" i="2"/>
  <c r="AX26" i="2" s="1"/>
  <c r="EO26" i="2"/>
  <c r="GE26" i="2"/>
  <c r="HV26" i="2"/>
  <c r="HX26" i="2" s="1"/>
  <c r="JK26" i="2"/>
  <c r="LA26" i="2"/>
  <c r="NT26" i="2"/>
  <c r="NV26" i="2" s="1"/>
  <c r="PI26" i="2"/>
  <c r="SB26" i="2"/>
  <c r="SD26" i="2" s="1"/>
  <c r="TQ26" i="2"/>
  <c r="BJ27" i="2"/>
  <c r="BL27" i="2" s="1"/>
  <c r="CY27" i="2"/>
  <c r="FR27" i="2"/>
  <c r="FT27" i="2" s="1"/>
  <c r="HG27" i="2"/>
  <c r="JZ27" i="2"/>
  <c r="KB27" i="2" s="1"/>
  <c r="LO27" i="2"/>
  <c r="MQ27" i="2"/>
  <c r="NS27" i="2"/>
  <c r="OU27" i="2"/>
  <c r="PW27" i="2"/>
  <c r="QY27" i="2"/>
  <c r="SA27" i="2"/>
  <c r="TC27" i="2"/>
  <c r="UE27" i="2"/>
  <c r="VG27" i="2"/>
  <c r="AG28" i="2"/>
  <c r="BI28" i="2"/>
  <c r="CK28" i="2"/>
  <c r="EO28" i="2"/>
  <c r="FQ28" i="2"/>
  <c r="GS28" i="2"/>
  <c r="IW28" i="2"/>
  <c r="JY28" i="2"/>
  <c r="LA28" i="2"/>
  <c r="NE28" i="2"/>
  <c r="PI28" i="2"/>
  <c r="IX21" i="2"/>
  <c r="IZ21" i="2" s="1"/>
  <c r="DN22" i="2"/>
  <c r="DP22" i="2" s="1"/>
  <c r="KM22" i="2"/>
  <c r="CK23" i="2"/>
  <c r="FR23" i="2"/>
  <c r="FT23" i="2" s="1"/>
  <c r="IW23" i="2"/>
  <c r="PX23" i="2"/>
  <c r="PZ23" i="2" s="1"/>
  <c r="AU24" i="2"/>
  <c r="HV24" i="2"/>
  <c r="HX24" i="2" s="1"/>
  <c r="SA24" i="2"/>
  <c r="VG24" i="2"/>
  <c r="IJ25" i="2"/>
  <c r="IL25" i="2" s="1"/>
  <c r="LB25" i="2"/>
  <c r="LD25" i="2" s="1"/>
  <c r="NE25" i="2"/>
  <c r="PX25" i="2"/>
  <c r="PZ25" i="2" s="1"/>
  <c r="CY26" i="2"/>
  <c r="EP26" i="2"/>
  <c r="ER26" i="2" s="1"/>
  <c r="JL26" i="2"/>
  <c r="JN26" i="2" s="1"/>
  <c r="LB26" i="2"/>
  <c r="LD26" i="2" s="1"/>
  <c r="MQ26" i="2"/>
  <c r="PJ26" i="2"/>
  <c r="PL26" i="2" s="1"/>
  <c r="QY26" i="2"/>
  <c r="TR26" i="2"/>
  <c r="TT26" i="2" s="1"/>
  <c r="VG26" i="2"/>
  <c r="AG27" i="2"/>
  <c r="CZ27" i="2"/>
  <c r="DB27" i="2" s="1"/>
  <c r="EO27" i="2"/>
  <c r="HH27" i="2"/>
  <c r="HJ27" i="2" s="1"/>
  <c r="IW27" i="2"/>
  <c r="LP27" i="2"/>
  <c r="LR27" i="2" s="1"/>
  <c r="MR27" i="2"/>
  <c r="MT27" i="2" s="1"/>
  <c r="NT27" i="2"/>
  <c r="NV27" i="2" s="1"/>
  <c r="OV27" i="2"/>
  <c r="OX27" i="2" s="1"/>
  <c r="PX27" i="2"/>
  <c r="PZ27" i="2" s="1"/>
  <c r="QZ27" i="2"/>
  <c r="RB27" i="2" s="1"/>
  <c r="SB27" i="2"/>
  <c r="SD27" i="2" s="1"/>
  <c r="TD27" i="2"/>
  <c r="TF27" i="2" s="1"/>
  <c r="UF27" i="2"/>
  <c r="UH27" i="2" s="1"/>
  <c r="VH27" i="2"/>
  <c r="VJ27" i="2" s="1"/>
  <c r="AH28" i="2"/>
  <c r="AJ28" i="2" s="1"/>
  <c r="BI25" i="2"/>
  <c r="EA25" i="2"/>
  <c r="SO25" i="2"/>
  <c r="VG25" i="2"/>
  <c r="BJ26" i="2"/>
  <c r="BL26" i="2" s="1"/>
  <c r="CZ26" i="2"/>
  <c r="DB26" i="2" s="1"/>
  <c r="GS26" i="2"/>
  <c r="II26" i="2"/>
  <c r="MR26" i="2"/>
  <c r="MT26" i="2" s="1"/>
  <c r="OG26" i="2"/>
  <c r="QZ26" i="2"/>
  <c r="RB26" i="2" s="1"/>
  <c r="SO26" i="2"/>
  <c r="VH26" i="2"/>
  <c r="VJ26" i="2" s="1"/>
  <c r="AH27" i="2"/>
  <c r="AJ27" i="2" s="1"/>
  <c r="BW27" i="2"/>
  <c r="EP27" i="2"/>
  <c r="ER27" i="2" s="1"/>
  <c r="GE27" i="2"/>
  <c r="IX27" i="2"/>
  <c r="IZ27" i="2" s="1"/>
  <c r="KM27" i="2"/>
  <c r="NE23" i="2"/>
  <c r="UF23" i="2"/>
  <c r="UH23" i="2" s="1"/>
  <c r="FC24" i="2"/>
  <c r="MD24" i="2"/>
  <c r="MF24" i="2" s="1"/>
  <c r="EB25" i="2"/>
  <c r="ED25" i="2" s="1"/>
  <c r="GT25" i="2"/>
  <c r="GV25" i="2" s="1"/>
  <c r="IW25" i="2"/>
  <c r="LP25" i="2"/>
  <c r="LR25" i="2" s="1"/>
  <c r="VH25" i="2"/>
  <c r="VJ25" i="2" s="1"/>
  <c r="FC26" i="2"/>
  <c r="GT26" i="2"/>
  <c r="GV26" i="2" s="1"/>
  <c r="IJ26" i="2"/>
  <c r="IL26" i="2" s="1"/>
  <c r="JY26" i="2"/>
  <c r="LO26" i="2"/>
  <c r="OH26" i="2"/>
  <c r="OJ26" i="2" s="1"/>
  <c r="PW26" i="2"/>
  <c r="SP26" i="2"/>
  <c r="SR26" i="2" s="1"/>
  <c r="UE26" i="2"/>
  <c r="BX27" i="2"/>
  <c r="BZ27" i="2" s="1"/>
  <c r="DM27" i="2"/>
  <c r="GF27" i="2"/>
  <c r="GH27" i="2" s="1"/>
  <c r="HU27" i="2"/>
  <c r="KN27" i="2"/>
  <c r="KP27" i="2" s="1"/>
  <c r="OU22" i="2"/>
  <c r="VH28" i="2"/>
  <c r="VJ28" i="2" s="1"/>
  <c r="SO28" i="2"/>
  <c r="QZ28" i="2"/>
  <c r="RB28" i="2" s="1"/>
  <c r="NT28" i="2"/>
  <c r="NV28" i="2" s="1"/>
  <c r="MD28" i="2"/>
  <c r="MF28" i="2" s="1"/>
  <c r="KM28" i="2"/>
  <c r="FD28" i="2"/>
  <c r="FF28" i="2" s="1"/>
  <c r="DN28" i="2"/>
  <c r="DP28" i="2" s="1"/>
  <c r="BJ28" i="2"/>
  <c r="BL28" i="2" s="1"/>
  <c r="PI27" i="2"/>
  <c r="OH28" i="2"/>
  <c r="OJ28" i="2" s="1"/>
  <c r="EA28" i="2"/>
  <c r="VG28" i="2"/>
  <c r="TR28" i="2"/>
  <c r="TT28" i="2" s="1"/>
  <c r="PJ28" i="2"/>
  <c r="PL28" i="2" s="1"/>
  <c r="NS28" i="2"/>
  <c r="IJ28" i="2"/>
  <c r="IL28" i="2" s="1"/>
  <c r="GT28" i="2"/>
  <c r="GV28" i="2" s="1"/>
  <c r="FC28" i="2"/>
  <c r="US27" i="2"/>
  <c r="MC27" i="2"/>
  <c r="FC27" i="2"/>
  <c r="UF26" i="2"/>
  <c r="UH26" i="2" s="1"/>
  <c r="NE26" i="2"/>
  <c r="JZ26" i="2"/>
  <c r="KB26" i="2" s="1"/>
  <c r="QY25" i="2"/>
  <c r="UF28" i="2"/>
  <c r="UH28" i="2" s="1"/>
  <c r="MQ28" i="2"/>
  <c r="VU27" i="2"/>
  <c r="UE28" i="2"/>
  <c r="QY28" i="2"/>
  <c r="TQ28" i="2"/>
  <c r="SB28" i="2"/>
  <c r="SD28" i="2" s="1"/>
  <c r="LP28" i="2"/>
  <c r="LR28" i="2" s="1"/>
  <c r="JZ28" i="2"/>
  <c r="KB28" i="2" s="1"/>
  <c r="II28" i="2"/>
  <c r="CY28" i="2"/>
  <c r="AU28" i="2"/>
  <c r="RM27" i="2"/>
  <c r="VU28" i="2"/>
  <c r="HH28" i="2"/>
  <c r="HJ28" i="2" s="1"/>
  <c r="BW28" i="2"/>
  <c r="UT28" i="2"/>
  <c r="UV28" i="2" s="1"/>
  <c r="SA28" i="2"/>
  <c r="QL28" i="2"/>
  <c r="QN28" i="2" s="1"/>
  <c r="OV28" i="2"/>
  <c r="OX28" i="2" s="1"/>
  <c r="NF28" i="2"/>
  <c r="NH28" i="2" s="1"/>
  <c r="LO28" i="2"/>
  <c r="GF28" i="2"/>
  <c r="GH28" i="2" s="1"/>
  <c r="EP28" i="2"/>
  <c r="ER28" i="2" s="1"/>
  <c r="OG27" i="2"/>
  <c r="HV27" i="2"/>
  <c r="HX27" i="2" s="1"/>
  <c r="AU27" i="2"/>
  <c r="PX26" i="2"/>
  <c r="PZ26" i="2" s="1"/>
  <c r="FD26" i="2"/>
  <c r="FF26" i="2" s="1"/>
  <c r="BW26" i="2"/>
  <c r="US28" i="2"/>
  <c r="QK28" i="2"/>
  <c r="CL28" i="2"/>
  <c r="CN28" i="2" s="1"/>
  <c r="TQ27" i="2"/>
  <c r="S15" i="2"/>
  <c r="S13" i="2"/>
  <c r="T18" i="2"/>
  <c r="V18" i="2" s="1"/>
  <c r="S16" i="2"/>
  <c r="S14" i="2"/>
  <c r="T13" i="2"/>
  <c r="V13" i="2" s="1"/>
  <c r="T23" i="2"/>
  <c r="V23" i="2" s="1"/>
  <c r="T20" i="2"/>
  <c r="V20" i="2" s="1"/>
  <c r="T27" i="2"/>
  <c r="V27" i="2" s="1"/>
  <c r="T25" i="2"/>
  <c r="V25" i="2" s="1"/>
  <c r="S20" i="2"/>
  <c r="S27" i="2"/>
  <c r="S25" i="2"/>
  <c r="S23" i="2"/>
  <c r="S18" i="2"/>
  <c r="T21" i="2"/>
  <c r="V21" i="2" s="1"/>
  <c r="S21" i="2"/>
  <c r="T19" i="2"/>
  <c r="V19" i="2" s="1"/>
  <c r="T28" i="2"/>
  <c r="V28" i="2" s="1"/>
  <c r="T26" i="2"/>
  <c r="V26" i="2" s="1"/>
  <c r="T24" i="2"/>
  <c r="V24" i="2" s="1"/>
  <c r="S19" i="2"/>
  <c r="S28" i="2"/>
  <c r="S26" i="2"/>
  <c r="S24" i="2"/>
  <c r="T22" i="2"/>
  <c r="V22" i="2" s="1"/>
  <c r="S17" i="2"/>
  <c r="S22" i="2"/>
  <c r="E25" i="2"/>
  <c r="F28" i="2"/>
  <c r="H28" i="2" s="1"/>
  <c r="F26" i="2"/>
  <c r="H26" i="2" s="1"/>
  <c r="E28" i="2"/>
  <c r="E26" i="2"/>
  <c r="F27" i="2"/>
  <c r="H27" i="2" s="1"/>
  <c r="F25" i="2"/>
  <c r="H25" i="2" s="1"/>
  <c r="E27" i="2"/>
  <c r="E18" i="2"/>
  <c r="F21" i="2"/>
  <c r="F17" i="2"/>
  <c r="F24" i="2"/>
  <c r="F20" i="2"/>
  <c r="F16" i="2"/>
  <c r="E24" i="2"/>
  <c r="E20" i="2"/>
  <c r="E16" i="2"/>
  <c r="E21" i="2"/>
  <c r="F23" i="2"/>
  <c r="F19" i="2"/>
  <c r="E17" i="2"/>
  <c r="E23" i="2"/>
  <c r="E19" i="2"/>
  <c r="F22" i="2"/>
  <c r="F18" i="2"/>
  <c r="E22" i="2"/>
  <c r="I11" i="1"/>
  <c r="E27" i="3" s="1"/>
  <c r="G27" i="3" s="1"/>
  <c r="I7" i="1"/>
  <c r="I445" i="1"/>
  <c r="I349" i="1"/>
  <c r="I329" i="1"/>
  <c r="I317" i="1"/>
  <c r="I297" i="1"/>
  <c r="I293" i="1"/>
  <c r="I289" i="1"/>
  <c r="I175" i="1"/>
  <c r="I163" i="1"/>
  <c r="I151" i="1"/>
  <c r="I147" i="1"/>
  <c r="I285" i="1"/>
  <c r="I265" i="1"/>
  <c r="I225" i="1"/>
  <c r="I133" i="1"/>
  <c r="I117" i="1"/>
  <c r="I101" i="1"/>
  <c r="R26" i="5"/>
  <c r="T26" i="5" s="1"/>
  <c r="I320" i="1"/>
  <c r="I391" i="1"/>
  <c r="I375" i="1"/>
  <c r="I343" i="1"/>
  <c r="I311" i="1"/>
  <c r="I95" i="1"/>
  <c r="I87" i="1"/>
  <c r="I79" i="1"/>
  <c r="I71" i="1"/>
  <c r="I43" i="1"/>
  <c r="AH20" i="2"/>
  <c r="AJ20" i="2" s="1"/>
  <c r="I426" i="1"/>
  <c r="I418" i="1"/>
  <c r="I410" i="1"/>
  <c r="I402" i="1"/>
  <c r="I338" i="1"/>
  <c r="I322" i="1"/>
  <c r="I435" i="1"/>
  <c r="I427" i="1"/>
  <c r="I419" i="1"/>
  <c r="I403" i="1"/>
  <c r="I355" i="1"/>
  <c r="I276" i="1"/>
  <c r="I268" i="1"/>
  <c r="I260" i="1"/>
  <c r="I236" i="1"/>
  <c r="I228" i="1"/>
  <c r="I220" i="1"/>
  <c r="I212" i="1"/>
  <c r="I172" i="1"/>
  <c r="I164" i="1"/>
  <c r="I160" i="1"/>
  <c r="I148" i="1"/>
  <c r="I144" i="1"/>
  <c r="I85" i="1"/>
  <c r="I77" i="1"/>
  <c r="I73" i="1"/>
  <c r="I57" i="1"/>
  <c r="T16" i="2"/>
  <c r="V16" i="2" s="1"/>
  <c r="I12" i="1"/>
  <c r="E13" i="3" s="1"/>
  <c r="G13" i="3" s="1"/>
  <c r="I4" i="1"/>
  <c r="F14" i="2" s="1"/>
  <c r="H14" i="2" s="1"/>
  <c r="I291" i="1"/>
  <c r="I279" i="1"/>
  <c r="I239" i="1"/>
  <c r="I231" i="1"/>
  <c r="I441" i="1"/>
  <c r="I417" i="1"/>
  <c r="I409" i="1"/>
  <c r="I401" i="1"/>
  <c r="I393" i="1"/>
  <c r="I365" i="1"/>
  <c r="I357" i="1"/>
  <c r="I353" i="1"/>
  <c r="I290" i="1"/>
  <c r="I218" i="1"/>
  <c r="I210" i="1"/>
  <c r="I202" i="1"/>
  <c r="I194" i="1"/>
  <c r="I412" i="1"/>
  <c r="I404" i="1"/>
  <c r="I313" i="1"/>
  <c r="I241" i="1"/>
  <c r="I237" i="1"/>
  <c r="I209" i="1"/>
  <c r="I193" i="1"/>
  <c r="I189" i="1"/>
  <c r="I181" i="1"/>
  <c r="I177" i="1"/>
  <c r="I165" i="1"/>
  <c r="T15" i="2"/>
  <c r="V15" i="2" s="1"/>
  <c r="I386" i="1"/>
  <c r="I382" i="1"/>
  <c r="I378" i="1"/>
  <c r="I366" i="1"/>
  <c r="I308" i="1"/>
  <c r="I304" i="1"/>
  <c r="I281" i="1"/>
  <c r="I273" i="1"/>
  <c r="I257" i="1"/>
  <c r="I253" i="1"/>
  <c r="I245" i="1"/>
  <c r="I64" i="1"/>
  <c r="I60" i="1"/>
  <c r="I52" i="1"/>
  <c r="I49" i="1"/>
  <c r="I41" i="1"/>
  <c r="I323" i="1"/>
  <c r="I229" i="1"/>
  <c r="I205" i="1"/>
  <c r="I197" i="1"/>
  <c r="I166" i="1"/>
  <c r="I44" i="1"/>
  <c r="I433" i="1"/>
  <c r="I425" i="1"/>
  <c r="I389" i="1"/>
  <c r="I381" i="1"/>
  <c r="I373" i="1"/>
  <c r="I369" i="1"/>
  <c r="I354" i="1"/>
  <c r="I346" i="1"/>
  <c r="I217" i="1"/>
  <c r="I63" i="1"/>
  <c r="I55" i="1"/>
  <c r="H535" i="1"/>
  <c r="H559" i="1"/>
  <c r="AV13" i="2"/>
  <c r="AX13" i="2" s="1"/>
  <c r="I388" i="1"/>
  <c r="I384" i="1"/>
  <c r="I345" i="1"/>
  <c r="I314" i="1"/>
  <c r="I302" i="1"/>
  <c r="I298" i="1"/>
  <c r="I267" i="1"/>
  <c r="I259" i="1"/>
  <c r="I251" i="1"/>
  <c r="I243" i="1"/>
  <c r="I149" i="1"/>
  <c r="I141" i="1"/>
  <c r="I78" i="1"/>
  <c r="I70" i="1"/>
  <c r="I66" i="1"/>
  <c r="I325" i="1"/>
  <c r="I321" i="1"/>
  <c r="I415" i="1"/>
  <c r="I340" i="1"/>
  <c r="I333" i="1"/>
  <c r="I301" i="1"/>
  <c r="I282" i="1"/>
  <c r="I274" i="1"/>
  <c r="I223" i="1"/>
  <c r="I215" i="1"/>
  <c r="I207" i="1"/>
  <c r="I199" i="1"/>
  <c r="I187" i="1"/>
  <c r="I179" i="1"/>
  <c r="I140" i="1"/>
  <c r="I125" i="1"/>
  <c r="I69" i="1"/>
  <c r="I42" i="1"/>
  <c r="I397" i="1"/>
  <c r="I359" i="1"/>
  <c r="I306" i="1"/>
  <c r="I295" i="1"/>
  <c r="I249" i="1"/>
  <c r="I191" i="1"/>
  <c r="I183" i="1"/>
  <c r="AH16" i="2"/>
  <c r="AJ16" i="2" s="1"/>
  <c r="I8" i="1"/>
  <c r="R14" i="3" s="1"/>
  <c r="T14" i="3" s="1"/>
  <c r="I442" i="1"/>
  <c r="I439" i="1"/>
  <c r="I431" i="1"/>
  <c r="I423" i="1"/>
  <c r="I411" i="1"/>
  <c r="I400" i="1"/>
  <c r="I385" i="1"/>
  <c r="I370" i="1"/>
  <c r="I362" i="1"/>
  <c r="I350" i="1"/>
  <c r="I339" i="1"/>
  <c r="I324" i="1"/>
  <c r="I309" i="1"/>
  <c r="I305" i="1"/>
  <c r="I286" i="1"/>
  <c r="I275" i="1"/>
  <c r="I252" i="1"/>
  <c r="I244" i="1"/>
  <c r="I233" i="1"/>
  <c r="I221" i="1"/>
  <c r="I213" i="1"/>
  <c r="I186" i="1"/>
  <c r="I178" i="1"/>
  <c r="I167" i="1"/>
  <c r="I156" i="1"/>
  <c r="I94" i="1"/>
  <c r="I86" i="1"/>
  <c r="I59" i="1"/>
  <c r="I51" i="1"/>
  <c r="AH17" i="2"/>
  <c r="AJ17" i="2" s="1"/>
  <c r="I438" i="1"/>
  <c r="I430" i="1"/>
  <c r="I407" i="1"/>
  <c r="I377" i="1"/>
  <c r="I271" i="1"/>
  <c r="I263" i="1"/>
  <c r="I201" i="1"/>
  <c r="I159" i="1"/>
  <c r="I113" i="1"/>
  <c r="I109" i="1"/>
  <c r="I47" i="1"/>
  <c r="I10" i="1"/>
  <c r="E26" i="3" s="1"/>
  <c r="G26" i="3" s="1"/>
  <c r="I6" i="1"/>
  <c r="F15" i="2" s="1"/>
  <c r="H15" i="2" s="1"/>
  <c r="I437" i="1"/>
  <c r="I429" i="1"/>
  <c r="I421" i="1"/>
  <c r="I387" i="1"/>
  <c r="I372" i="1"/>
  <c r="I368" i="1"/>
  <c r="I361" i="1"/>
  <c r="I334" i="1"/>
  <c r="I330" i="1"/>
  <c r="I327" i="1"/>
  <c r="I266" i="1"/>
  <c r="I258" i="1"/>
  <c r="I255" i="1"/>
  <c r="I247" i="1"/>
  <c r="I235" i="1"/>
  <c r="I227" i="1"/>
  <c r="I204" i="1"/>
  <c r="I196" i="1"/>
  <c r="I185" i="1"/>
  <c r="I173" i="1"/>
  <c r="I162" i="1"/>
  <c r="I150" i="1"/>
  <c r="I146" i="1"/>
  <c r="I135" i="1"/>
  <c r="I93" i="1"/>
  <c r="I58" i="1"/>
  <c r="AH13" i="2"/>
  <c r="AJ13" i="2" s="1"/>
  <c r="T14" i="2"/>
  <c r="V14" i="2" s="1"/>
  <c r="I413" i="1"/>
  <c r="I398" i="1"/>
  <c r="I394" i="1"/>
  <c r="I356" i="1"/>
  <c r="I352" i="1"/>
  <c r="I341" i="1"/>
  <c r="I307" i="1"/>
  <c r="I292" i="1"/>
  <c r="I288" i="1"/>
  <c r="I277" i="1"/>
  <c r="I250" i="1"/>
  <c r="I242" i="1"/>
  <c r="I219" i="1"/>
  <c r="I211" i="1"/>
  <c r="I188" i="1"/>
  <c r="I180" i="1"/>
  <c r="I176" i="1"/>
  <c r="I127" i="1"/>
  <c r="I119" i="1"/>
  <c r="I61" i="1"/>
  <c r="I53" i="1"/>
  <c r="AH14" i="2"/>
  <c r="AJ14" i="2" s="1"/>
  <c r="I13" i="1"/>
  <c r="E14" i="3" s="1"/>
  <c r="G14" i="3" s="1"/>
  <c r="I9" i="1"/>
  <c r="I5" i="1"/>
  <c r="F13" i="2" s="1"/>
  <c r="H13" i="2" s="1"/>
  <c r="I436" i="1"/>
  <c r="I428" i="1"/>
  <c r="I420" i="1"/>
  <c r="I405" i="1"/>
  <c r="I371" i="1"/>
  <c r="I337" i="1"/>
  <c r="I318" i="1"/>
  <c r="I269" i="1"/>
  <c r="I261" i="1"/>
  <c r="I234" i="1"/>
  <c r="I226" i="1"/>
  <c r="I203" i="1"/>
  <c r="I195" i="1"/>
  <c r="I161" i="1"/>
  <c r="I157" i="1"/>
  <c r="I145" i="1"/>
  <c r="I134" i="1"/>
  <c r="I111" i="1"/>
  <c r="I103" i="1"/>
  <c r="I45" i="1"/>
  <c r="I424" i="1"/>
  <c r="I406" i="1"/>
  <c r="I396" i="1"/>
  <c r="I383" i="1"/>
  <c r="I379" i="1"/>
  <c r="I376" i="1"/>
  <c r="I342" i="1"/>
  <c r="I332" i="1"/>
  <c r="I319" i="1"/>
  <c r="I315" i="1"/>
  <c r="I312" i="1"/>
  <c r="I278" i="1"/>
  <c r="I264" i="1"/>
  <c r="I246" i="1"/>
  <c r="I232" i="1"/>
  <c r="I214" i="1"/>
  <c r="I200" i="1"/>
  <c r="I182" i="1"/>
  <c r="I168" i="1"/>
  <c r="I158" i="1"/>
  <c r="I155" i="1"/>
  <c r="I138" i="1"/>
  <c r="I131" i="1"/>
  <c r="I124" i="1"/>
  <c r="I120" i="1"/>
  <c r="I106" i="1"/>
  <c r="I99" i="1"/>
  <c r="I92" i="1"/>
  <c r="I88" i="1"/>
  <c r="I81" i="1"/>
  <c r="I74" i="1"/>
  <c r="I67" i="1"/>
  <c r="I46" i="1"/>
  <c r="AE13" i="5"/>
  <c r="AG13" i="5" s="1"/>
  <c r="R14" i="5"/>
  <c r="T14" i="5" s="1"/>
  <c r="I444" i="1"/>
  <c r="I416" i="1"/>
  <c r="I399" i="1"/>
  <c r="I395" i="1"/>
  <c r="I392" i="1"/>
  <c r="I358" i="1"/>
  <c r="I348" i="1"/>
  <c r="I335" i="1"/>
  <c r="I331" i="1"/>
  <c r="I328" i="1"/>
  <c r="I294" i="1"/>
  <c r="I284" i="1"/>
  <c r="I270" i="1"/>
  <c r="I256" i="1"/>
  <c r="I238" i="1"/>
  <c r="I224" i="1"/>
  <c r="I206" i="1"/>
  <c r="I192" i="1"/>
  <c r="I174" i="1"/>
  <c r="I171" i="1"/>
  <c r="I154" i="1"/>
  <c r="I137" i="1"/>
  <c r="I130" i="1"/>
  <c r="I123" i="1"/>
  <c r="I116" i="1"/>
  <c r="I112" i="1"/>
  <c r="I105" i="1"/>
  <c r="I98" i="1"/>
  <c r="I91" i="1"/>
  <c r="I84" i="1"/>
  <c r="I80" i="1"/>
  <c r="I56" i="1"/>
  <c r="I443" i="1"/>
  <c r="I440" i="1"/>
  <c r="I422" i="1"/>
  <c r="I408" i="1"/>
  <c r="I374" i="1"/>
  <c r="I364" i="1"/>
  <c r="I351" i="1"/>
  <c r="I347" i="1"/>
  <c r="I344" i="1"/>
  <c r="I310" i="1"/>
  <c r="I300" i="1"/>
  <c r="I287" i="1"/>
  <c r="I283" i="1"/>
  <c r="I280" i="1"/>
  <c r="I262" i="1"/>
  <c r="I248" i="1"/>
  <c r="I230" i="1"/>
  <c r="I216" i="1"/>
  <c r="I198" i="1"/>
  <c r="I184" i="1"/>
  <c r="I170" i="1"/>
  <c r="I153" i="1"/>
  <c r="I136" i="1"/>
  <c r="I129" i="1"/>
  <c r="I122" i="1"/>
  <c r="I115" i="1"/>
  <c r="I108" i="1"/>
  <c r="I104" i="1"/>
  <c r="I97" i="1"/>
  <c r="I90" i="1"/>
  <c r="I83" i="1"/>
  <c r="I76" i="1"/>
  <c r="I72" i="1"/>
  <c r="I62" i="1"/>
  <c r="I48" i="1"/>
  <c r="E27" i="5"/>
  <c r="G27" i="5" s="1"/>
  <c r="I432" i="1"/>
  <c r="I414" i="1"/>
  <c r="I390" i="1"/>
  <c r="I380" i="1"/>
  <c r="I367" i="1"/>
  <c r="I363" i="1"/>
  <c r="I360" i="1"/>
  <c r="I326" i="1"/>
  <c r="I316" i="1"/>
  <c r="I303" i="1"/>
  <c r="I299" i="1"/>
  <c r="I296" i="1"/>
  <c r="I272" i="1"/>
  <c r="I254" i="1"/>
  <c r="I240" i="1"/>
  <c r="I222" i="1"/>
  <c r="I208" i="1"/>
  <c r="I190" i="1"/>
  <c r="I169" i="1"/>
  <c r="I152" i="1"/>
  <c r="I142" i="1"/>
  <c r="I139" i="1"/>
  <c r="I132" i="1"/>
  <c r="I128" i="1"/>
  <c r="I121" i="1"/>
  <c r="I114" i="1"/>
  <c r="I107" i="1"/>
  <c r="I100" i="1"/>
  <c r="I96" i="1"/>
  <c r="I89" i="1"/>
  <c r="I82" i="1"/>
  <c r="I75" i="1"/>
  <c r="I68" i="1"/>
  <c r="I65" i="1"/>
  <c r="I54" i="1"/>
  <c r="I40" i="1"/>
  <c r="AH21" i="2"/>
  <c r="AJ21" i="2" s="1"/>
  <c r="H530" i="1"/>
  <c r="H534" i="1"/>
  <c r="H546" i="1"/>
  <c r="H550" i="1"/>
  <c r="H554" i="1"/>
  <c r="H562" i="1"/>
  <c r="H533" i="1"/>
  <c r="H549" i="1"/>
  <c r="H557" i="1"/>
  <c r="H541" i="1"/>
  <c r="H558" i="1"/>
  <c r="H527" i="1"/>
  <c r="I3" i="1"/>
  <c r="AH19" i="2" s="1"/>
  <c r="AJ19" i="2" s="1"/>
  <c r="H543" i="1"/>
  <c r="H538" i="1"/>
  <c r="H551" i="1"/>
  <c r="H525" i="1"/>
  <c r="H542" i="1"/>
  <c r="H529" i="1"/>
  <c r="H540" i="1"/>
  <c r="H545" i="1"/>
  <c r="H556" i="1"/>
  <c r="H561" i="1"/>
  <c r="H522" i="1"/>
  <c r="H524" i="1"/>
  <c r="H528" i="1"/>
  <c r="H539" i="1"/>
  <c r="H544" i="1"/>
  <c r="H555" i="1"/>
  <c r="H560" i="1"/>
  <c r="H532" i="1"/>
  <c r="H537" i="1"/>
  <c r="H548" i="1"/>
  <c r="H553" i="1"/>
  <c r="H526" i="1"/>
  <c r="H521" i="1"/>
  <c r="H523" i="1"/>
  <c r="H531" i="1"/>
  <c r="H536" i="1"/>
  <c r="H547" i="1"/>
  <c r="H552" i="1"/>
  <c r="H563" i="1"/>
  <c r="R17" i="5" l="1"/>
  <c r="T17" i="5" s="1"/>
  <c r="R27" i="3"/>
  <c r="T27" i="3" s="1"/>
  <c r="AKN14" i="2"/>
  <c r="AKN16" i="2" s="1"/>
  <c r="AKN18" i="2" s="1"/>
  <c r="AKN20" i="2" s="1"/>
  <c r="AKN22" i="2" s="1"/>
  <c r="XP14" i="2"/>
  <c r="XP16" i="2" s="1"/>
  <c r="XP18" i="2" s="1"/>
  <c r="XP20" i="2" s="1"/>
  <c r="XP22" i="2" s="1"/>
  <c r="AMD14" i="2"/>
  <c r="AMD16" i="2" s="1"/>
  <c r="AMD18" i="2" s="1"/>
  <c r="AMD20" i="2" s="1"/>
  <c r="AMD22" i="2" s="1"/>
  <c r="ALP14" i="2"/>
  <c r="ALP16" i="2" s="1"/>
  <c r="ALP18" i="2" s="1"/>
  <c r="ALP20" i="2" s="1"/>
  <c r="ALP22" i="2" s="1"/>
  <c r="ALB14" i="2"/>
  <c r="ALB16" i="2" s="1"/>
  <c r="ALB18" i="2" s="1"/>
  <c r="ALB20" i="2" s="1"/>
  <c r="ALB22" i="2" s="1"/>
  <c r="AJL14" i="2"/>
  <c r="AJL16" i="2" s="1"/>
  <c r="AJL18" i="2" s="1"/>
  <c r="AJL20" i="2" s="1"/>
  <c r="AJL22" i="2" s="1"/>
  <c r="WN14" i="2"/>
  <c r="WN16" i="2" s="1"/>
  <c r="WN18" i="2" s="1"/>
  <c r="WN20" i="2" s="1"/>
  <c r="WN22" i="2" s="1"/>
  <c r="ABX14" i="2"/>
  <c r="ABX16" i="2" s="1"/>
  <c r="ABX18" i="2" s="1"/>
  <c r="ABX20" i="2" s="1"/>
  <c r="ABX22" i="2" s="1"/>
  <c r="AFD14" i="2"/>
  <c r="AFD16" i="2" s="1"/>
  <c r="AFD18" i="2" s="1"/>
  <c r="AFD20" i="2" s="1"/>
  <c r="AFD22" i="2" s="1"/>
  <c r="AGF14" i="2"/>
  <c r="AGF16" i="2" s="1"/>
  <c r="AGF18" i="2" s="1"/>
  <c r="AGF20" i="2" s="1"/>
  <c r="AGF22" i="2" s="1"/>
  <c r="AHH14" i="2"/>
  <c r="AHH16" i="2" s="1"/>
  <c r="AHH18" i="2" s="1"/>
  <c r="AHH20" i="2" s="1"/>
  <c r="AHH22" i="2" s="1"/>
  <c r="AHV14" i="2"/>
  <c r="AHV16" i="2" s="1"/>
  <c r="AHV18" i="2" s="1"/>
  <c r="AHV20" i="2" s="1"/>
  <c r="AHV22" i="2" s="1"/>
  <c r="ZF14" i="2"/>
  <c r="ZF16" i="2" s="1"/>
  <c r="ZF18" i="2" s="1"/>
  <c r="ZF20" i="2" s="1"/>
  <c r="ZF22" i="2" s="1"/>
  <c r="AGT14" i="2"/>
  <c r="AGT16" i="2" s="1"/>
  <c r="AGT18" i="2" s="1"/>
  <c r="AGT20" i="2" s="1"/>
  <c r="AGT22" i="2" s="1"/>
  <c r="YD14" i="2"/>
  <c r="YD16" i="2" s="1"/>
  <c r="YD18" i="2" s="1"/>
  <c r="YD20" i="2" s="1"/>
  <c r="YD22" i="2" s="1"/>
  <c r="AAV14" i="2"/>
  <c r="AAV16" i="2" s="1"/>
  <c r="AAV18" i="2" s="1"/>
  <c r="AAV20" i="2" s="1"/>
  <c r="AAV22" i="2" s="1"/>
  <c r="AFR14" i="2"/>
  <c r="AFR16" i="2" s="1"/>
  <c r="AFR18" i="2" s="1"/>
  <c r="AFR20" i="2" s="1"/>
  <c r="AFR22" i="2" s="1"/>
  <c r="XB14" i="2"/>
  <c r="XB16" i="2" s="1"/>
  <c r="XB18" i="2" s="1"/>
  <c r="XB20" i="2" s="1"/>
  <c r="XB22" i="2" s="1"/>
  <c r="AEP14" i="2"/>
  <c r="AEP16" i="2" s="1"/>
  <c r="AEP18" i="2" s="1"/>
  <c r="AEP20" i="2" s="1"/>
  <c r="AEP22" i="2" s="1"/>
  <c r="ZT14" i="2"/>
  <c r="ZT16" i="2" s="1"/>
  <c r="ZT18" i="2" s="1"/>
  <c r="ZT20" i="2" s="1"/>
  <c r="ZT22" i="2" s="1"/>
  <c r="ADN14" i="2"/>
  <c r="ADN16" i="2" s="1"/>
  <c r="ADN18" i="2" s="1"/>
  <c r="ADN20" i="2" s="1"/>
  <c r="ADN22" i="2" s="1"/>
  <c r="AIJ14" i="2"/>
  <c r="AIJ16" i="2" s="1"/>
  <c r="AIJ18" i="2" s="1"/>
  <c r="AIJ20" i="2" s="1"/>
  <c r="AIJ22" i="2" s="1"/>
  <c r="ACL14" i="2"/>
  <c r="ACL16" i="2" s="1"/>
  <c r="ACL18" i="2" s="1"/>
  <c r="ACL20" i="2" s="1"/>
  <c r="ACL22" i="2" s="1"/>
  <c r="ACZ14" i="2"/>
  <c r="ACZ16" i="2" s="1"/>
  <c r="ACZ18" i="2" s="1"/>
  <c r="ACZ20" i="2" s="1"/>
  <c r="ACZ22" i="2" s="1"/>
  <c r="AJZ14" i="2"/>
  <c r="AJZ16" i="2" s="1"/>
  <c r="AJZ18" i="2" s="1"/>
  <c r="AJZ20" i="2" s="1"/>
  <c r="AJZ22" i="2" s="1"/>
  <c r="ABJ14" i="2"/>
  <c r="ABJ16" i="2" s="1"/>
  <c r="ABJ18" i="2" s="1"/>
  <c r="ABJ20" i="2" s="1"/>
  <c r="ABJ22" i="2" s="1"/>
  <c r="AEB14" i="2"/>
  <c r="AEB16" i="2" s="1"/>
  <c r="AEB18" i="2" s="1"/>
  <c r="AEB20" i="2" s="1"/>
  <c r="AEB22" i="2" s="1"/>
  <c r="YR14" i="2"/>
  <c r="YR16" i="2" s="1"/>
  <c r="YR18" i="2" s="1"/>
  <c r="YR20" i="2" s="1"/>
  <c r="YR22" i="2" s="1"/>
  <c r="AIX14" i="2"/>
  <c r="AIX16" i="2" s="1"/>
  <c r="AIX18" i="2" s="1"/>
  <c r="AIX20" i="2" s="1"/>
  <c r="AIX22" i="2" s="1"/>
  <c r="AAH14" i="2"/>
  <c r="AAH16" i="2" s="1"/>
  <c r="AAH18" i="2" s="1"/>
  <c r="AAH20" i="2" s="1"/>
  <c r="AAH22" i="2" s="1"/>
  <c r="AHV14" i="5"/>
  <c r="AHV16" i="5" s="1"/>
  <c r="AHV20" i="5" s="1"/>
  <c r="AHX14" i="5"/>
  <c r="ADV14" i="5"/>
  <c r="ADV16" i="5" s="1"/>
  <c r="ADV20" i="5" s="1"/>
  <c r="ADX14" i="5"/>
  <c r="AEV14" i="5"/>
  <c r="AEV16" i="5" s="1"/>
  <c r="AEV20" i="5" s="1"/>
  <c r="AEX14" i="5"/>
  <c r="AII14" i="5"/>
  <c r="AII16" i="5" s="1"/>
  <c r="AII20" i="5" s="1"/>
  <c r="AIK14" i="5"/>
  <c r="AEI14" i="5"/>
  <c r="AEI16" i="5" s="1"/>
  <c r="AEI20" i="5" s="1"/>
  <c r="AEK14" i="5"/>
  <c r="AIV14" i="5"/>
  <c r="AIV16" i="5" s="1"/>
  <c r="AIV20" i="5" s="1"/>
  <c r="AIX14" i="5"/>
  <c r="AJK14" i="5"/>
  <c r="AJI14" i="5"/>
  <c r="AJI16" i="5" s="1"/>
  <c r="AJI20" i="5" s="1"/>
  <c r="AFV14" i="5"/>
  <c r="AFV16" i="5" s="1"/>
  <c r="AFV20" i="5" s="1"/>
  <c r="AFX14" i="5"/>
  <c r="ACV14" i="5"/>
  <c r="ACV16" i="5" s="1"/>
  <c r="ACV20" i="5" s="1"/>
  <c r="ACX14" i="5"/>
  <c r="AHK14" i="5"/>
  <c r="AHI14" i="5"/>
  <c r="AHI16" i="5" s="1"/>
  <c r="AHI20" i="5" s="1"/>
  <c r="AGV14" i="5"/>
  <c r="AGV16" i="5" s="1"/>
  <c r="AGV20" i="5" s="1"/>
  <c r="AGX14" i="5"/>
  <c r="AGI14" i="5"/>
  <c r="AGI16" i="5" s="1"/>
  <c r="AGI20" i="5" s="1"/>
  <c r="AGK14" i="5"/>
  <c r="ADK14" i="5"/>
  <c r="ADI14" i="5"/>
  <c r="ADI16" i="5" s="1"/>
  <c r="ADI20" i="5" s="1"/>
  <c r="AFK14" i="5"/>
  <c r="AFI14" i="5"/>
  <c r="AFI16" i="5" s="1"/>
  <c r="AFI20" i="5" s="1"/>
  <c r="ZI14" i="5"/>
  <c r="ZI16" i="5" s="1"/>
  <c r="ZI20" i="5" s="1"/>
  <c r="ZK14" i="5"/>
  <c r="XV14" i="5"/>
  <c r="XV16" i="5" s="1"/>
  <c r="XV20" i="5" s="1"/>
  <c r="XX14" i="5"/>
  <c r="YI14" i="5"/>
  <c r="YI16" i="5" s="1"/>
  <c r="YI20" i="5" s="1"/>
  <c r="YK14" i="5"/>
  <c r="WV14" i="5"/>
  <c r="WV16" i="5" s="1"/>
  <c r="WV20" i="5" s="1"/>
  <c r="WX14" i="5"/>
  <c r="VV14" i="5"/>
  <c r="VV16" i="5" s="1"/>
  <c r="VV20" i="5" s="1"/>
  <c r="VX14" i="5"/>
  <c r="WI14" i="5"/>
  <c r="WI16" i="5" s="1"/>
  <c r="WI20" i="5" s="1"/>
  <c r="WK14" i="5"/>
  <c r="UV14" i="5"/>
  <c r="UV16" i="5" s="1"/>
  <c r="UV20" i="5" s="1"/>
  <c r="UX14" i="5"/>
  <c r="VI14" i="5"/>
  <c r="VI16" i="5" s="1"/>
  <c r="VI20" i="5" s="1"/>
  <c r="VK14" i="5"/>
  <c r="ABV14" i="5"/>
  <c r="ABV16" i="5" s="1"/>
  <c r="ABV20" i="5" s="1"/>
  <c r="ABX14" i="5"/>
  <c r="XI14" i="5"/>
  <c r="XI16" i="5" s="1"/>
  <c r="XI20" i="5" s="1"/>
  <c r="XK14" i="5"/>
  <c r="ACI14" i="5"/>
  <c r="ACI16" i="5" s="1"/>
  <c r="ACI20" i="5" s="1"/>
  <c r="ACK14" i="5"/>
  <c r="AAV14" i="5"/>
  <c r="AAV16" i="5" s="1"/>
  <c r="AAV20" i="5" s="1"/>
  <c r="AAX14" i="5"/>
  <c r="ABI14" i="5"/>
  <c r="ABI16" i="5" s="1"/>
  <c r="ABI20" i="5" s="1"/>
  <c r="ABK14" i="5"/>
  <c r="ZV14" i="5"/>
  <c r="ZV16" i="5" s="1"/>
  <c r="ZV20" i="5" s="1"/>
  <c r="ZX14" i="5"/>
  <c r="AAI14" i="5"/>
  <c r="AAI16" i="5" s="1"/>
  <c r="AAI20" i="5" s="1"/>
  <c r="AAK14" i="5"/>
  <c r="YV14" i="5"/>
  <c r="YV16" i="5" s="1"/>
  <c r="YV20" i="5" s="1"/>
  <c r="YX14" i="5"/>
  <c r="AII14" i="3"/>
  <c r="AII16" i="3" s="1"/>
  <c r="AII20" i="3" s="1"/>
  <c r="AIK14" i="3"/>
  <c r="AHK14" i="3"/>
  <c r="AHI14" i="3"/>
  <c r="AHI16" i="3" s="1"/>
  <c r="AHI20" i="3" s="1"/>
  <c r="ABV14" i="3"/>
  <c r="ABV16" i="3" s="1"/>
  <c r="ABV20" i="3" s="1"/>
  <c r="ABX14" i="3"/>
  <c r="AGV14" i="3"/>
  <c r="AGV16" i="3" s="1"/>
  <c r="AGV20" i="3" s="1"/>
  <c r="AGX14" i="3"/>
  <c r="AEI14" i="3"/>
  <c r="AEI16" i="3" s="1"/>
  <c r="AEI20" i="3" s="1"/>
  <c r="AEK14" i="3"/>
  <c r="AFK14" i="3"/>
  <c r="AFI14" i="3"/>
  <c r="AFI16" i="3" s="1"/>
  <c r="AFI20" i="3" s="1"/>
  <c r="AJK14" i="3"/>
  <c r="AJI14" i="3"/>
  <c r="AJI16" i="3" s="1"/>
  <c r="AJI20" i="3" s="1"/>
  <c r="AIV14" i="3"/>
  <c r="AIV16" i="3" s="1"/>
  <c r="AIV20" i="3" s="1"/>
  <c r="AIX14" i="3"/>
  <c r="AFV14" i="3"/>
  <c r="AFV16" i="3" s="1"/>
  <c r="AFV20" i="3" s="1"/>
  <c r="AFX14" i="3"/>
  <c r="ACI14" i="3"/>
  <c r="ACI16" i="3" s="1"/>
  <c r="ACI20" i="3" s="1"/>
  <c r="ACK14" i="3"/>
  <c r="AGI14" i="3"/>
  <c r="AGI16" i="3" s="1"/>
  <c r="AGI20" i="3" s="1"/>
  <c r="AGK14" i="3"/>
  <c r="ADK14" i="3"/>
  <c r="ADI14" i="3"/>
  <c r="ADI16" i="3" s="1"/>
  <c r="ADI20" i="3" s="1"/>
  <c r="AEV14" i="3"/>
  <c r="AEV16" i="3" s="1"/>
  <c r="AEV20" i="3" s="1"/>
  <c r="AEX14" i="3"/>
  <c r="ADV14" i="3"/>
  <c r="ADV16" i="3" s="1"/>
  <c r="ADV20" i="3" s="1"/>
  <c r="ADX14" i="3"/>
  <c r="ACV14" i="3"/>
  <c r="ACV16" i="3" s="1"/>
  <c r="ACV20" i="3" s="1"/>
  <c r="ACX14" i="3"/>
  <c r="AHV14" i="3"/>
  <c r="AHV16" i="3" s="1"/>
  <c r="AHV20" i="3" s="1"/>
  <c r="AHX14" i="3"/>
  <c r="AAI14" i="3"/>
  <c r="AAI16" i="3" s="1"/>
  <c r="AAI20" i="3" s="1"/>
  <c r="AAK14" i="3"/>
  <c r="AAV14" i="3"/>
  <c r="AAV16" i="3" s="1"/>
  <c r="AAV20" i="3" s="1"/>
  <c r="AAX14" i="3"/>
  <c r="WI14" i="3"/>
  <c r="WI16" i="3" s="1"/>
  <c r="WI20" i="3" s="1"/>
  <c r="WK14" i="3"/>
  <c r="VI14" i="3"/>
  <c r="VI16" i="3" s="1"/>
  <c r="VI20" i="3" s="1"/>
  <c r="VK14" i="3"/>
  <c r="ZV14" i="3"/>
  <c r="ZV16" i="3" s="1"/>
  <c r="ZV20" i="3" s="1"/>
  <c r="ZX14" i="3"/>
  <c r="YV14" i="3"/>
  <c r="YV16" i="3" s="1"/>
  <c r="YV20" i="3" s="1"/>
  <c r="YX14" i="3"/>
  <c r="XV14" i="3"/>
  <c r="XV16" i="3" s="1"/>
  <c r="XV20" i="3" s="1"/>
  <c r="XX14" i="3"/>
  <c r="ABI14" i="3"/>
  <c r="ABI16" i="3" s="1"/>
  <c r="ABI20" i="3" s="1"/>
  <c r="ABK14" i="3"/>
  <c r="WV14" i="3"/>
  <c r="WV16" i="3" s="1"/>
  <c r="WV20" i="3" s="1"/>
  <c r="WX14" i="3"/>
  <c r="VV14" i="3"/>
  <c r="VV16" i="3" s="1"/>
  <c r="VV20" i="3" s="1"/>
  <c r="VX14" i="3"/>
  <c r="UV14" i="3"/>
  <c r="UV16" i="3" s="1"/>
  <c r="UV20" i="3" s="1"/>
  <c r="UX14" i="3"/>
  <c r="YI14" i="3"/>
  <c r="YI16" i="3" s="1"/>
  <c r="YI20" i="3" s="1"/>
  <c r="YK14" i="3"/>
  <c r="ZI14" i="3"/>
  <c r="ZI16" i="3" s="1"/>
  <c r="ZI20" i="3" s="1"/>
  <c r="ZK14" i="3"/>
  <c r="XI14" i="3"/>
  <c r="XI16" i="3" s="1"/>
  <c r="XI20" i="3" s="1"/>
  <c r="XK14" i="3"/>
  <c r="AE14" i="3"/>
  <c r="AG14" i="3" s="1"/>
  <c r="R16" i="5"/>
  <c r="T16" i="5" s="1"/>
  <c r="E26" i="5"/>
  <c r="G26" i="5" s="1"/>
  <c r="AH18" i="2"/>
  <c r="AJ18" i="2" s="1"/>
  <c r="AV15" i="2"/>
  <c r="AX15" i="2" s="1"/>
  <c r="AR26" i="3"/>
  <c r="AT26" i="3" s="1"/>
  <c r="AV18" i="2"/>
  <c r="AX18" i="2" s="1"/>
  <c r="AV14" i="2"/>
  <c r="AX14" i="2" s="1"/>
  <c r="AV16" i="2"/>
  <c r="AX16" i="2" s="1"/>
  <c r="AV17" i="2"/>
  <c r="AX17" i="2" s="1"/>
  <c r="AE26" i="3"/>
  <c r="AG26" i="3" s="1"/>
  <c r="AR27" i="5"/>
  <c r="AT27" i="5" s="1"/>
  <c r="T17" i="2"/>
  <c r="V17" i="2" s="1"/>
  <c r="X14" i="2" s="1"/>
  <c r="X16" i="2" s="1"/>
  <c r="X18" i="2" s="1"/>
  <c r="X20" i="2" s="1"/>
  <c r="X22" i="2" s="1"/>
  <c r="G522" i="1" s="1"/>
  <c r="AR27" i="3"/>
  <c r="AT27" i="3" s="1"/>
  <c r="R15" i="5"/>
  <c r="T15" i="5" s="1"/>
  <c r="R13" i="5"/>
  <c r="T13" i="5" s="1"/>
  <c r="AE27" i="5"/>
  <c r="AG27" i="5" s="1"/>
  <c r="R26" i="3"/>
  <c r="T26" i="3" s="1"/>
  <c r="AE26" i="5"/>
  <c r="AG26" i="5" s="1"/>
  <c r="AR26" i="5"/>
  <c r="AT26" i="5" s="1"/>
  <c r="R27" i="5"/>
  <c r="T27" i="5" s="1"/>
  <c r="AH15" i="2"/>
  <c r="AJ15" i="2" s="1"/>
  <c r="AE27" i="3"/>
  <c r="AG27" i="3" s="1"/>
  <c r="JV14" i="5"/>
  <c r="JV16" i="5" s="1"/>
  <c r="JV20" i="5" s="1"/>
  <c r="JX14" i="5"/>
  <c r="IK14" i="5"/>
  <c r="II14" i="5"/>
  <c r="II16" i="5" s="1"/>
  <c r="II20" i="5" s="1"/>
  <c r="IV14" i="5"/>
  <c r="IV16" i="5" s="1"/>
  <c r="IV20" i="5" s="1"/>
  <c r="IX14" i="5"/>
  <c r="OK14" i="5"/>
  <c r="OI14" i="5"/>
  <c r="OI16" i="5" s="1"/>
  <c r="OI20" i="5" s="1"/>
  <c r="GK14" i="5"/>
  <c r="GI14" i="5"/>
  <c r="GI16" i="5" s="1"/>
  <c r="GI20" i="5" s="1"/>
  <c r="NV14" i="5"/>
  <c r="NV16" i="5" s="1"/>
  <c r="NV20" i="5" s="1"/>
  <c r="NX14" i="5"/>
  <c r="FV14" i="5"/>
  <c r="FV16" i="5" s="1"/>
  <c r="FV20" i="5" s="1"/>
  <c r="FX14" i="5"/>
  <c r="MK14" i="5"/>
  <c r="MI14" i="5"/>
  <c r="MI16" i="5" s="1"/>
  <c r="MI20" i="5" s="1"/>
  <c r="EK14" i="5"/>
  <c r="EI14" i="5"/>
  <c r="EI16" i="5" s="1"/>
  <c r="EI20" i="5" s="1"/>
  <c r="EV14" i="5"/>
  <c r="EV16" i="5" s="1"/>
  <c r="EV20" i="5" s="1"/>
  <c r="EX14" i="5"/>
  <c r="LI14" i="5"/>
  <c r="LI16" i="5" s="1"/>
  <c r="LI20" i="5" s="1"/>
  <c r="LK14" i="5"/>
  <c r="DI14" i="5"/>
  <c r="DI16" i="5" s="1"/>
  <c r="DI20" i="5" s="1"/>
  <c r="DK14" i="5"/>
  <c r="SK14" i="5"/>
  <c r="SI14" i="5"/>
  <c r="SI16" i="5" s="1"/>
  <c r="SI20" i="5" s="1"/>
  <c r="KV14" i="5"/>
  <c r="KV16" i="5" s="1"/>
  <c r="KV20" i="5" s="1"/>
  <c r="KX14" i="5"/>
  <c r="PI14" i="5"/>
  <c r="PI16" i="5" s="1"/>
  <c r="PI20" i="5" s="1"/>
  <c r="PK14" i="5"/>
  <c r="QK14" i="5"/>
  <c r="QI14" i="5"/>
  <c r="QI16" i="5" s="1"/>
  <c r="QI20" i="5" s="1"/>
  <c r="RV14" i="5"/>
  <c r="RV16" i="5" s="1"/>
  <c r="RV20" i="5" s="1"/>
  <c r="RX14" i="5"/>
  <c r="OV14" i="5"/>
  <c r="OV16" i="5" s="1"/>
  <c r="OV20" i="5" s="1"/>
  <c r="OX14" i="5"/>
  <c r="UK14" i="5"/>
  <c r="UI14" i="5"/>
  <c r="UI16" i="5" s="1"/>
  <c r="UI20" i="5" s="1"/>
  <c r="BI14" i="5"/>
  <c r="BI16" i="5" s="1"/>
  <c r="BI20" i="5" s="1"/>
  <c r="BK14" i="5"/>
  <c r="SV14" i="5"/>
  <c r="SV16" i="5" s="1"/>
  <c r="SV20" i="5" s="1"/>
  <c r="SX14" i="5"/>
  <c r="FI14" i="5"/>
  <c r="FI16" i="5" s="1"/>
  <c r="FI20" i="5" s="1"/>
  <c r="FK14" i="5"/>
  <c r="TI14" i="5"/>
  <c r="TI16" i="5" s="1"/>
  <c r="TI20" i="5" s="1"/>
  <c r="TK14" i="5"/>
  <c r="AV14" i="5"/>
  <c r="AV16" i="5" s="1"/>
  <c r="AV20" i="5" s="1"/>
  <c r="DV14" i="5"/>
  <c r="DV16" i="5" s="1"/>
  <c r="DV20" i="5" s="1"/>
  <c r="DX14" i="5"/>
  <c r="JI14" i="5"/>
  <c r="JI16" i="5" s="1"/>
  <c r="JI20" i="5" s="1"/>
  <c r="JK14" i="5"/>
  <c r="RI14" i="5"/>
  <c r="RI16" i="5" s="1"/>
  <c r="RI20" i="5" s="1"/>
  <c r="RK14" i="5"/>
  <c r="CK14" i="5"/>
  <c r="CI14" i="5"/>
  <c r="CI16" i="5" s="1"/>
  <c r="CI20" i="5" s="1"/>
  <c r="HV14" i="5"/>
  <c r="HV16" i="5" s="1"/>
  <c r="HV20" i="5" s="1"/>
  <c r="HX14" i="5"/>
  <c r="AI14" i="5"/>
  <c r="AI16" i="5" s="1"/>
  <c r="AI20" i="5" s="1"/>
  <c r="MV14" i="5"/>
  <c r="MV16" i="5" s="1"/>
  <c r="MV20" i="5" s="1"/>
  <c r="MX14" i="5"/>
  <c r="NI14" i="5"/>
  <c r="NI16" i="5" s="1"/>
  <c r="NI20" i="5" s="1"/>
  <c r="NK14" i="5"/>
  <c r="BV14" i="5"/>
  <c r="BV16" i="5" s="1"/>
  <c r="BV20" i="5" s="1"/>
  <c r="BX14" i="5"/>
  <c r="LV14" i="5"/>
  <c r="LV16" i="5" s="1"/>
  <c r="LV20" i="5" s="1"/>
  <c r="LX14" i="5"/>
  <c r="QV14" i="5"/>
  <c r="QV16" i="5" s="1"/>
  <c r="QV20" i="5" s="1"/>
  <c r="QX14" i="5"/>
  <c r="KK14" i="5"/>
  <c r="KI14" i="5"/>
  <c r="KI16" i="5" s="1"/>
  <c r="KI20" i="5" s="1"/>
  <c r="CV14" i="5"/>
  <c r="CV16" i="5" s="1"/>
  <c r="CV20" i="5" s="1"/>
  <c r="CX14" i="5"/>
  <c r="HI14" i="5"/>
  <c r="HI16" i="5" s="1"/>
  <c r="HI20" i="5" s="1"/>
  <c r="HK14" i="5"/>
  <c r="PV14" i="5"/>
  <c r="PV16" i="5" s="1"/>
  <c r="PV20" i="5" s="1"/>
  <c r="PX14" i="5"/>
  <c r="GV14" i="5"/>
  <c r="GV16" i="5" s="1"/>
  <c r="GV20" i="5" s="1"/>
  <c r="GX14" i="5"/>
  <c r="TV14" i="5"/>
  <c r="TV16" i="5" s="1"/>
  <c r="TV20" i="5" s="1"/>
  <c r="TX14" i="5"/>
  <c r="EK14" i="3"/>
  <c r="EI14" i="3"/>
  <c r="EI16" i="3" s="1"/>
  <c r="EI20" i="3" s="1"/>
  <c r="DI14" i="3"/>
  <c r="DI16" i="3" s="1"/>
  <c r="DI20" i="3" s="1"/>
  <c r="DK14" i="3"/>
  <c r="PV14" i="3"/>
  <c r="PV16" i="3" s="1"/>
  <c r="PV20" i="3" s="1"/>
  <c r="PX14" i="3"/>
  <c r="HV14" i="3"/>
  <c r="HV16" i="3" s="1"/>
  <c r="HV20" i="3" s="1"/>
  <c r="HX14" i="3"/>
  <c r="QK14" i="3"/>
  <c r="QI14" i="3"/>
  <c r="QI16" i="3" s="1"/>
  <c r="QI20" i="3" s="1"/>
  <c r="IK14" i="3"/>
  <c r="II14" i="3"/>
  <c r="II16" i="3" s="1"/>
  <c r="II20" i="3" s="1"/>
  <c r="OK14" i="3"/>
  <c r="OI14" i="3"/>
  <c r="OI16" i="3" s="1"/>
  <c r="OI20" i="3" s="1"/>
  <c r="GK14" i="3"/>
  <c r="GI14" i="3"/>
  <c r="GI16" i="3" s="1"/>
  <c r="GI20" i="3" s="1"/>
  <c r="KV14" i="3"/>
  <c r="KV16" i="3" s="1"/>
  <c r="KV20" i="3" s="1"/>
  <c r="KX14" i="3"/>
  <c r="CV14" i="3"/>
  <c r="CV16" i="3" s="1"/>
  <c r="CV20" i="3" s="1"/>
  <c r="CX14" i="3"/>
  <c r="NI14" i="3"/>
  <c r="NI16" i="3" s="1"/>
  <c r="NI20" i="3" s="1"/>
  <c r="NK14" i="3"/>
  <c r="FI14" i="3"/>
  <c r="FI16" i="3" s="1"/>
  <c r="FI20" i="3" s="1"/>
  <c r="FK14" i="3"/>
  <c r="RV14" i="3"/>
  <c r="RV16" i="3" s="1"/>
  <c r="RV20" i="3" s="1"/>
  <c r="RX14" i="3"/>
  <c r="IV14" i="3"/>
  <c r="IV16" i="3" s="1"/>
  <c r="IV20" i="3" s="1"/>
  <c r="IX14" i="3"/>
  <c r="JV14" i="3"/>
  <c r="JV16" i="3" s="1"/>
  <c r="JV20" i="3" s="1"/>
  <c r="JX14" i="3"/>
  <c r="BV14" i="3"/>
  <c r="BV16" i="3" s="1"/>
  <c r="BV20" i="3" s="1"/>
  <c r="BX14" i="3"/>
  <c r="QV14" i="3"/>
  <c r="QV16" i="3" s="1"/>
  <c r="QV20" i="3" s="1"/>
  <c r="QX14" i="3"/>
  <c r="LV14" i="3"/>
  <c r="LV16" i="3" s="1"/>
  <c r="LV20" i="3" s="1"/>
  <c r="LX14" i="3"/>
  <c r="RI14" i="3"/>
  <c r="RI16" i="3" s="1"/>
  <c r="RI20" i="3" s="1"/>
  <c r="RK14" i="3"/>
  <c r="NV14" i="3"/>
  <c r="NV16" i="3" s="1"/>
  <c r="NV20" i="3" s="1"/>
  <c r="NX14" i="3"/>
  <c r="DV14" i="3"/>
  <c r="DV16" i="3" s="1"/>
  <c r="DV20" i="3" s="1"/>
  <c r="DX14" i="3"/>
  <c r="MV14" i="3"/>
  <c r="MV16" i="3" s="1"/>
  <c r="MV20" i="3" s="1"/>
  <c r="MX14" i="3"/>
  <c r="SV14" i="3"/>
  <c r="SV16" i="3" s="1"/>
  <c r="SV20" i="3" s="1"/>
  <c r="SX14" i="3"/>
  <c r="MK14" i="3"/>
  <c r="MI14" i="3"/>
  <c r="MI16" i="3" s="1"/>
  <c r="MI20" i="3" s="1"/>
  <c r="TI14" i="3"/>
  <c r="TI16" i="3" s="1"/>
  <c r="TI20" i="3" s="1"/>
  <c r="TK14" i="3"/>
  <c r="UK14" i="3"/>
  <c r="UI14" i="3"/>
  <c r="UI16" i="3" s="1"/>
  <c r="UI20" i="3" s="1"/>
  <c r="LI14" i="3"/>
  <c r="LI16" i="3" s="1"/>
  <c r="LI20" i="3" s="1"/>
  <c r="LK14" i="3"/>
  <c r="OV14" i="3"/>
  <c r="OV16" i="3" s="1"/>
  <c r="OV20" i="3" s="1"/>
  <c r="OX14" i="3"/>
  <c r="PI14" i="3"/>
  <c r="PI16" i="3" s="1"/>
  <c r="PI20" i="3" s="1"/>
  <c r="PK14" i="3"/>
  <c r="CK14" i="3"/>
  <c r="CI14" i="3"/>
  <c r="CI16" i="3" s="1"/>
  <c r="CI20" i="3" s="1"/>
  <c r="JI14" i="3"/>
  <c r="JI16" i="3" s="1"/>
  <c r="JI20" i="3" s="1"/>
  <c r="JK14" i="3"/>
  <c r="SK14" i="3"/>
  <c r="SI14" i="3"/>
  <c r="SI16" i="3" s="1"/>
  <c r="SI20" i="3" s="1"/>
  <c r="FV14" i="3"/>
  <c r="FV16" i="3" s="1"/>
  <c r="FV20" i="3" s="1"/>
  <c r="FX14" i="3"/>
  <c r="BI14" i="3"/>
  <c r="BI16" i="3" s="1"/>
  <c r="BI20" i="3" s="1"/>
  <c r="BK14" i="3"/>
  <c r="EV14" i="3"/>
  <c r="EV16" i="3" s="1"/>
  <c r="EV20" i="3" s="1"/>
  <c r="EX14" i="3"/>
  <c r="KK14" i="3"/>
  <c r="KI14" i="3"/>
  <c r="KI16" i="3" s="1"/>
  <c r="KI20" i="3" s="1"/>
  <c r="GV14" i="3"/>
  <c r="GV16" i="3" s="1"/>
  <c r="GV20" i="3" s="1"/>
  <c r="GX14" i="3"/>
  <c r="HI14" i="3"/>
  <c r="HI16" i="3" s="1"/>
  <c r="HI20" i="3" s="1"/>
  <c r="HK14" i="3"/>
  <c r="TV14" i="3"/>
  <c r="TV16" i="3" s="1"/>
  <c r="TV20" i="3" s="1"/>
  <c r="TX14" i="3"/>
  <c r="OL14" i="2"/>
  <c r="OL16" i="2" s="1"/>
  <c r="OL18" i="2" s="1"/>
  <c r="OL20" i="2" s="1"/>
  <c r="OL22" i="2" s="1"/>
  <c r="G549" i="1" s="1"/>
  <c r="RR14" i="2"/>
  <c r="RR16" i="2" s="1"/>
  <c r="RR18" i="2" s="1"/>
  <c r="RR20" i="2" s="1"/>
  <c r="RR22" i="2" s="1"/>
  <c r="G555" i="1" s="1"/>
  <c r="QB14" i="2"/>
  <c r="QB16" i="2" s="1"/>
  <c r="QB18" i="2" s="1"/>
  <c r="QB20" i="2" s="1"/>
  <c r="QB22" i="2" s="1"/>
  <c r="G552" i="1" s="1"/>
  <c r="PN14" i="2"/>
  <c r="PN16" i="2" s="1"/>
  <c r="PN18" i="2" s="1"/>
  <c r="PN20" i="2" s="1"/>
  <c r="PN22" i="2" s="1"/>
  <c r="G551" i="1" s="1"/>
  <c r="OZ14" i="2"/>
  <c r="OZ16" i="2" s="1"/>
  <c r="OZ18" i="2" s="1"/>
  <c r="OZ20" i="2" s="1"/>
  <c r="OZ22" i="2" s="1"/>
  <c r="G550" i="1" s="1"/>
  <c r="GJ14" i="2"/>
  <c r="GJ16" i="2" s="1"/>
  <c r="GJ18" i="2" s="1"/>
  <c r="GJ20" i="2" s="1"/>
  <c r="GJ22" i="2" s="1"/>
  <c r="G534" i="1" s="1"/>
  <c r="NX14" i="2"/>
  <c r="NX16" i="2" s="1"/>
  <c r="NX18" i="2" s="1"/>
  <c r="NX20" i="2" s="1"/>
  <c r="NX22" i="2" s="1"/>
  <c r="G548" i="1" s="1"/>
  <c r="FH14" i="2"/>
  <c r="FH16" i="2" s="1"/>
  <c r="FH18" i="2" s="1"/>
  <c r="FH20" i="2" s="1"/>
  <c r="FH22" i="2" s="1"/>
  <c r="G532" i="1" s="1"/>
  <c r="GX14" i="2"/>
  <c r="GX16" i="2" s="1"/>
  <c r="GX18" i="2" s="1"/>
  <c r="GX20" i="2" s="1"/>
  <c r="GX22" i="2" s="1"/>
  <c r="G535" i="1" s="1"/>
  <c r="VZ14" i="2"/>
  <c r="VZ16" i="2" s="1"/>
  <c r="VZ18" i="2" s="1"/>
  <c r="VZ20" i="2" s="1"/>
  <c r="VZ22" i="2" s="1"/>
  <c r="G563" i="1" s="1"/>
  <c r="TV14" i="2"/>
  <c r="TV16" i="2" s="1"/>
  <c r="TV18" i="2" s="1"/>
  <c r="TV20" i="2" s="1"/>
  <c r="TV22" i="2" s="1"/>
  <c r="G559" i="1" s="1"/>
  <c r="HL14" i="2"/>
  <c r="HL16" i="2" s="1"/>
  <c r="HL18" i="2" s="1"/>
  <c r="HL20" i="2" s="1"/>
  <c r="HL22" i="2" s="1"/>
  <c r="G536" i="1" s="1"/>
  <c r="DR14" i="2"/>
  <c r="DR16" i="2" s="1"/>
  <c r="DR18" i="2" s="1"/>
  <c r="DR20" i="2" s="1"/>
  <c r="DR22" i="2" s="1"/>
  <c r="G529" i="1" s="1"/>
  <c r="JB14" i="2"/>
  <c r="JB16" i="2" s="1"/>
  <c r="JB18" i="2" s="1"/>
  <c r="JB20" i="2" s="1"/>
  <c r="JB22" i="2" s="1"/>
  <c r="G539" i="1" s="1"/>
  <c r="VL14" i="2"/>
  <c r="VL16" i="2" s="1"/>
  <c r="VL18" i="2" s="1"/>
  <c r="VL20" i="2" s="1"/>
  <c r="VL22" i="2" s="1"/>
  <c r="G562" i="1" s="1"/>
  <c r="MV14" i="2"/>
  <c r="MV16" i="2" s="1"/>
  <c r="MV18" i="2" s="1"/>
  <c r="MV20" i="2" s="1"/>
  <c r="MV22" i="2" s="1"/>
  <c r="G546" i="1" s="1"/>
  <c r="EF14" i="2"/>
  <c r="EF16" i="2" s="1"/>
  <c r="EF18" i="2" s="1"/>
  <c r="EF20" i="2" s="1"/>
  <c r="EF22" i="2" s="1"/>
  <c r="G530" i="1" s="1"/>
  <c r="MH14" i="2"/>
  <c r="MH16" i="2" s="1"/>
  <c r="MH18" i="2" s="1"/>
  <c r="MH20" i="2" s="1"/>
  <c r="MH22" i="2" s="1"/>
  <c r="G545" i="1" s="1"/>
  <c r="HZ14" i="2"/>
  <c r="HZ16" i="2" s="1"/>
  <c r="HZ18" i="2" s="1"/>
  <c r="HZ20" i="2" s="1"/>
  <c r="HZ22" i="2" s="1"/>
  <c r="G537" i="1" s="1"/>
  <c r="UJ14" i="2"/>
  <c r="UJ16" i="2" s="1"/>
  <c r="UJ18" i="2" s="1"/>
  <c r="UJ20" i="2" s="1"/>
  <c r="UJ22" i="2" s="1"/>
  <c r="G560" i="1" s="1"/>
  <c r="LT14" i="2"/>
  <c r="LT16" i="2" s="1"/>
  <c r="LT18" i="2" s="1"/>
  <c r="LT20" i="2" s="1"/>
  <c r="LT22" i="2" s="1"/>
  <c r="G544" i="1" s="1"/>
  <c r="DD14" i="2"/>
  <c r="DD16" i="2" s="1"/>
  <c r="DD18" i="2" s="1"/>
  <c r="DD20" i="2" s="1"/>
  <c r="DD22" i="2" s="1"/>
  <c r="G528" i="1" s="1"/>
  <c r="UX14" i="2"/>
  <c r="UX16" i="2" s="1"/>
  <c r="UX18" i="2" s="1"/>
  <c r="UX20" i="2" s="1"/>
  <c r="UX22" i="2" s="1"/>
  <c r="G561" i="1" s="1"/>
  <c r="KD14" i="2"/>
  <c r="KD16" i="2" s="1"/>
  <c r="KD18" i="2" s="1"/>
  <c r="KD20" i="2" s="1"/>
  <c r="KD22" i="2" s="1"/>
  <c r="G541" i="1" s="1"/>
  <c r="QP14" i="2"/>
  <c r="QP16" i="2" s="1"/>
  <c r="QP18" i="2" s="1"/>
  <c r="QP20" i="2" s="1"/>
  <c r="QP22" i="2" s="1"/>
  <c r="G553" i="1" s="1"/>
  <c r="TH14" i="2"/>
  <c r="TH16" i="2" s="1"/>
  <c r="TH18" i="2" s="1"/>
  <c r="TH20" i="2" s="1"/>
  <c r="TH22" i="2" s="1"/>
  <c r="G558" i="1" s="1"/>
  <c r="KR14" i="2"/>
  <c r="KR16" i="2" s="1"/>
  <c r="KR18" i="2" s="1"/>
  <c r="KR20" i="2" s="1"/>
  <c r="KR22" i="2" s="1"/>
  <c r="G542" i="1" s="1"/>
  <c r="CB14" i="2"/>
  <c r="CB16" i="2" s="1"/>
  <c r="CB18" i="2" s="1"/>
  <c r="CB20" i="2" s="1"/>
  <c r="CB22" i="2" s="1"/>
  <c r="G526" i="1" s="1"/>
  <c r="BN14" i="2"/>
  <c r="BN16" i="2" s="1"/>
  <c r="BN18" i="2" s="1"/>
  <c r="BN20" i="2" s="1"/>
  <c r="BN22" i="2" s="1"/>
  <c r="G525" i="1" s="1"/>
  <c r="ST14" i="2"/>
  <c r="ST16" i="2" s="1"/>
  <c r="ST18" i="2" s="1"/>
  <c r="ST20" i="2" s="1"/>
  <c r="ST22" i="2" s="1"/>
  <c r="G557" i="1" s="1"/>
  <c r="ET14" i="2"/>
  <c r="ET16" i="2" s="1"/>
  <c r="ET18" i="2" s="1"/>
  <c r="ET20" i="2" s="1"/>
  <c r="ET22" i="2" s="1"/>
  <c r="G531" i="1" s="1"/>
  <c r="CP14" i="2"/>
  <c r="CP16" i="2" s="1"/>
  <c r="CP18" i="2" s="1"/>
  <c r="CP20" i="2" s="1"/>
  <c r="CP22" i="2" s="1"/>
  <c r="G527" i="1" s="1"/>
  <c r="SF14" i="2"/>
  <c r="SF16" i="2" s="1"/>
  <c r="SF18" i="2" s="1"/>
  <c r="SF20" i="2" s="1"/>
  <c r="SF22" i="2" s="1"/>
  <c r="G556" i="1" s="1"/>
  <c r="JP14" i="2"/>
  <c r="JP16" i="2" s="1"/>
  <c r="JP18" i="2" s="1"/>
  <c r="JP20" i="2" s="1"/>
  <c r="JP22" i="2" s="1"/>
  <c r="G540" i="1" s="1"/>
  <c r="NJ14" i="2"/>
  <c r="NJ16" i="2" s="1"/>
  <c r="NJ18" i="2" s="1"/>
  <c r="NJ20" i="2" s="1"/>
  <c r="NJ22" i="2" s="1"/>
  <c r="G547" i="1" s="1"/>
  <c r="LF14" i="2"/>
  <c r="LF16" i="2" s="1"/>
  <c r="LF18" i="2" s="1"/>
  <c r="LF20" i="2" s="1"/>
  <c r="LF22" i="2" s="1"/>
  <c r="G543" i="1" s="1"/>
  <c r="FV14" i="2"/>
  <c r="FV16" i="2" s="1"/>
  <c r="FV18" i="2" s="1"/>
  <c r="FV20" i="2" s="1"/>
  <c r="FV22" i="2" s="1"/>
  <c r="G533" i="1" s="1"/>
  <c r="RD14" i="2"/>
  <c r="RD16" i="2" s="1"/>
  <c r="RD18" i="2" s="1"/>
  <c r="RD20" i="2" s="1"/>
  <c r="RD22" i="2" s="1"/>
  <c r="G554" i="1" s="1"/>
  <c r="IN14" i="2"/>
  <c r="IN16" i="2" s="1"/>
  <c r="IN18" i="2" s="1"/>
  <c r="IN20" i="2" s="1"/>
  <c r="IN22" i="2" s="1"/>
  <c r="G538" i="1" s="1"/>
  <c r="C592" i="1" l="1"/>
  <c r="G592" i="1"/>
  <c r="I592" i="1" s="1"/>
  <c r="C593" i="1"/>
  <c r="G593" i="1"/>
  <c r="I593" i="1" s="1"/>
  <c r="C571" i="1"/>
  <c r="G571" i="1"/>
  <c r="I571" i="1" s="1"/>
  <c r="C586" i="1"/>
  <c r="G586" i="1"/>
  <c r="I586" i="1" s="1"/>
  <c r="C583" i="1"/>
  <c r="G583" i="1"/>
  <c r="I583" i="1" s="1"/>
  <c r="C588" i="1"/>
  <c r="G588" i="1"/>
  <c r="I588" i="1" s="1"/>
  <c r="C587" i="1"/>
  <c r="G587" i="1"/>
  <c r="I587" i="1" s="1"/>
  <c r="C577" i="1"/>
  <c r="G577" i="1"/>
  <c r="I577" i="1" s="1"/>
  <c r="C569" i="1"/>
  <c r="G569" i="1"/>
  <c r="I569" i="1" s="1"/>
  <c r="C591" i="1"/>
  <c r="G591" i="1"/>
  <c r="I591" i="1" s="1"/>
  <c r="C568" i="1"/>
  <c r="G568" i="1"/>
  <c r="I568" i="1" s="1"/>
  <c r="C570" i="1"/>
  <c r="G570" i="1"/>
  <c r="I570" i="1" s="1"/>
  <c r="C585" i="1"/>
  <c r="G585" i="1"/>
  <c r="I585" i="1" s="1"/>
  <c r="C578" i="1"/>
  <c r="G578" i="1"/>
  <c r="I578" i="1" s="1"/>
  <c r="C579" i="1"/>
  <c r="G579" i="1"/>
  <c r="I579" i="1" s="1"/>
  <c r="C573" i="1"/>
  <c r="G573" i="1"/>
  <c r="I573" i="1" s="1"/>
  <c r="C565" i="1"/>
  <c r="G565" i="1"/>
  <c r="I565" i="1" s="1"/>
  <c r="C582" i="1"/>
  <c r="G582" i="1"/>
  <c r="I582" i="1" s="1"/>
  <c r="C566" i="1"/>
  <c r="G566" i="1"/>
  <c r="I566" i="1" s="1"/>
  <c r="C584" i="1"/>
  <c r="G584" i="1"/>
  <c r="I584" i="1" s="1"/>
  <c r="C589" i="1"/>
  <c r="G589" i="1"/>
  <c r="I589" i="1" s="1"/>
  <c r="C581" i="1"/>
  <c r="G581" i="1"/>
  <c r="I581" i="1" s="1"/>
  <c r="C580" i="1"/>
  <c r="G580" i="1"/>
  <c r="I580" i="1" s="1"/>
  <c r="C590" i="1"/>
  <c r="G590" i="1"/>
  <c r="I590" i="1" s="1"/>
  <c r="C576" i="1"/>
  <c r="G576" i="1"/>
  <c r="I576" i="1" s="1"/>
  <c r="C572" i="1"/>
  <c r="G572" i="1"/>
  <c r="I572" i="1" s="1"/>
  <c r="C574" i="1"/>
  <c r="G574" i="1"/>
  <c r="I574" i="1" s="1"/>
  <c r="C575" i="1"/>
  <c r="G575" i="1"/>
  <c r="I575" i="1" s="1"/>
  <c r="C567" i="1"/>
  <c r="G567" i="1"/>
  <c r="I567" i="1" s="1"/>
  <c r="C564" i="1"/>
  <c r="G564" i="1"/>
  <c r="I564" i="1" s="1"/>
  <c r="AX14" i="5"/>
  <c r="AX16" i="5" s="1"/>
  <c r="AX20" i="5" s="1"/>
  <c r="AEX16" i="5"/>
  <c r="AEX20" i="5" s="1"/>
  <c r="AHK16" i="5"/>
  <c r="AHK20" i="5" s="1"/>
  <c r="AIV22" i="5"/>
  <c r="L107" i="6" s="1"/>
  <c r="AIV24" i="5"/>
  <c r="N107" i="6" s="1"/>
  <c r="AEV22" i="5"/>
  <c r="L99" i="6" s="1"/>
  <c r="AEV24" i="5"/>
  <c r="N99" i="6" s="1"/>
  <c r="AHI22" i="5"/>
  <c r="L104" i="6" s="1"/>
  <c r="AHI24" i="5"/>
  <c r="N104" i="6" s="1"/>
  <c r="AIX16" i="5"/>
  <c r="AIX20" i="5" s="1"/>
  <c r="AGK16" i="5"/>
  <c r="AGK20" i="5" s="1"/>
  <c r="ACX16" i="5"/>
  <c r="ACX20" i="5" s="1"/>
  <c r="AEK16" i="5"/>
  <c r="AEK20" i="5" s="1"/>
  <c r="AGI22" i="5"/>
  <c r="L102" i="6" s="1"/>
  <c r="AGI24" i="5"/>
  <c r="N102" i="6" s="1"/>
  <c r="ACV24" i="5"/>
  <c r="N95" i="6" s="1"/>
  <c r="ACV22" i="5"/>
  <c r="L95" i="6" s="1"/>
  <c r="AEI22" i="5"/>
  <c r="L98" i="6" s="1"/>
  <c r="AEI24" i="5"/>
  <c r="N98" i="6" s="1"/>
  <c r="AFI22" i="5"/>
  <c r="L100" i="6" s="1"/>
  <c r="AFI24" i="5"/>
  <c r="N100" i="6" s="1"/>
  <c r="AGX16" i="5"/>
  <c r="AGX20" i="5" s="1"/>
  <c r="AFX16" i="5"/>
  <c r="AFX20" i="5" s="1"/>
  <c r="AIK16" i="5"/>
  <c r="AIK20" i="5" s="1"/>
  <c r="ADX16" i="5"/>
  <c r="ADX20" i="5" s="1"/>
  <c r="AFK16" i="5"/>
  <c r="AFK20" i="5" s="1"/>
  <c r="AGV24" i="5"/>
  <c r="N103" i="6" s="1"/>
  <c r="AGV22" i="5"/>
  <c r="L103" i="6" s="1"/>
  <c r="AFV22" i="5"/>
  <c r="L101" i="6" s="1"/>
  <c r="AFV24" i="5"/>
  <c r="N101" i="6" s="1"/>
  <c r="AII22" i="5"/>
  <c r="L106" i="6" s="1"/>
  <c r="AII24" i="5"/>
  <c r="N106" i="6" s="1"/>
  <c r="ADV22" i="5"/>
  <c r="L97" i="6" s="1"/>
  <c r="ADV24" i="5"/>
  <c r="N97" i="6" s="1"/>
  <c r="ADI22" i="5"/>
  <c r="L96" i="6" s="1"/>
  <c r="ADI24" i="5"/>
  <c r="N96" i="6" s="1"/>
  <c r="AJI22" i="5"/>
  <c r="L108" i="6" s="1"/>
  <c r="AJI24" i="5"/>
  <c r="N108" i="6" s="1"/>
  <c r="AHX16" i="5"/>
  <c r="AHX20" i="5" s="1"/>
  <c r="ADK16" i="5"/>
  <c r="ADK20" i="5" s="1"/>
  <c r="AJK16" i="5"/>
  <c r="AJK20" i="5" s="1"/>
  <c r="AHV22" i="5"/>
  <c r="L105" i="6" s="1"/>
  <c r="AHV24" i="5"/>
  <c r="N105" i="6" s="1"/>
  <c r="YX16" i="5"/>
  <c r="YX20" i="5" s="1"/>
  <c r="AAX16" i="5"/>
  <c r="AAX20" i="5" s="1"/>
  <c r="VK16" i="5"/>
  <c r="VK20" i="5" s="1"/>
  <c r="WX16" i="5"/>
  <c r="WX20" i="5" s="1"/>
  <c r="VI22" i="5"/>
  <c r="L80" i="6" s="1"/>
  <c r="VI24" i="5"/>
  <c r="N80" i="6" s="1"/>
  <c r="AAK16" i="5"/>
  <c r="AAK20" i="5" s="1"/>
  <c r="ACK16" i="5"/>
  <c r="ACK20" i="5" s="1"/>
  <c r="UX16" i="5"/>
  <c r="UX20" i="5" s="1"/>
  <c r="YK16" i="5"/>
  <c r="YK20" i="5" s="1"/>
  <c r="YV22" i="5"/>
  <c r="L87" i="6" s="1"/>
  <c r="YV24" i="5"/>
  <c r="N87" i="6" s="1"/>
  <c r="WV22" i="5"/>
  <c r="L83" i="6" s="1"/>
  <c r="WV24" i="5"/>
  <c r="N83" i="6" s="1"/>
  <c r="AAI22" i="5"/>
  <c r="L90" i="6" s="1"/>
  <c r="AAI24" i="5"/>
  <c r="N90" i="6" s="1"/>
  <c r="ACI22" i="5"/>
  <c r="L94" i="6" s="1"/>
  <c r="ACI24" i="5"/>
  <c r="N94" i="6" s="1"/>
  <c r="UV22" i="5"/>
  <c r="L79" i="6" s="1"/>
  <c r="UV24" i="5"/>
  <c r="N79" i="6" s="1"/>
  <c r="YI22" i="5"/>
  <c r="L86" i="6" s="1"/>
  <c r="YI24" i="5"/>
  <c r="N86" i="6" s="1"/>
  <c r="ZX16" i="5"/>
  <c r="ZX20" i="5" s="1"/>
  <c r="XK16" i="5"/>
  <c r="XK20" i="5" s="1"/>
  <c r="WK16" i="5"/>
  <c r="WK20" i="5" s="1"/>
  <c r="XX16" i="5"/>
  <c r="XX20" i="5" s="1"/>
  <c r="AAV22" i="5"/>
  <c r="L91" i="6" s="1"/>
  <c r="AAV24" i="5"/>
  <c r="N91" i="6" s="1"/>
  <c r="ZV22" i="5"/>
  <c r="L89" i="6" s="1"/>
  <c r="ZV24" i="5"/>
  <c r="N89" i="6" s="1"/>
  <c r="XI22" i="5"/>
  <c r="L84" i="6" s="1"/>
  <c r="XI24" i="5"/>
  <c r="N84" i="6" s="1"/>
  <c r="WI22" i="5"/>
  <c r="L82" i="6" s="1"/>
  <c r="WI24" i="5"/>
  <c r="N82" i="6" s="1"/>
  <c r="XV22" i="5"/>
  <c r="L85" i="6" s="1"/>
  <c r="XV24" i="5"/>
  <c r="N85" i="6" s="1"/>
  <c r="ABK16" i="5"/>
  <c r="ABK20" i="5" s="1"/>
  <c r="ABX16" i="5"/>
  <c r="ABX20" i="5" s="1"/>
  <c r="VX16" i="5"/>
  <c r="VX20" i="5" s="1"/>
  <c r="ZK16" i="5"/>
  <c r="ZK20" i="5" s="1"/>
  <c r="ABI22" i="5"/>
  <c r="L92" i="6" s="1"/>
  <c r="ABI24" i="5"/>
  <c r="N92" i="6" s="1"/>
  <c r="ABV22" i="5"/>
  <c r="L93" i="6" s="1"/>
  <c r="ABV24" i="5"/>
  <c r="N93" i="6" s="1"/>
  <c r="VV24" i="5"/>
  <c r="N81" i="6" s="1"/>
  <c r="VV22" i="5"/>
  <c r="L81" i="6" s="1"/>
  <c r="ZI22" i="5"/>
  <c r="L88" i="6" s="1"/>
  <c r="ZI24" i="5"/>
  <c r="N88" i="6" s="1"/>
  <c r="AHX16" i="3"/>
  <c r="AHX20" i="3" s="1"/>
  <c r="AIX16" i="3"/>
  <c r="AIX20" i="3" s="1"/>
  <c r="AHV22" i="3"/>
  <c r="AHV24" i="3"/>
  <c r="ADK16" i="3"/>
  <c r="ADK20" i="3" s="1"/>
  <c r="AIV22" i="3"/>
  <c r="AIV24" i="3"/>
  <c r="AGV22" i="3"/>
  <c r="AGV24" i="3"/>
  <c r="ADI22" i="3"/>
  <c r="ADI24" i="3"/>
  <c r="AGX16" i="3"/>
  <c r="AGX20" i="3" s="1"/>
  <c r="ACX16" i="3"/>
  <c r="ACX20" i="3" s="1"/>
  <c r="AGK16" i="3"/>
  <c r="AGK20" i="3" s="1"/>
  <c r="AJI22" i="3"/>
  <c r="AJI24" i="3"/>
  <c r="ABX16" i="3"/>
  <c r="ABX20" i="3" s="1"/>
  <c r="ACV22" i="3"/>
  <c r="ACV24" i="3"/>
  <c r="AGI22" i="3"/>
  <c r="AGI24" i="3"/>
  <c r="AJK16" i="3"/>
  <c r="AJK20" i="3" s="1"/>
  <c r="ABV24" i="3"/>
  <c r="ABV22" i="3"/>
  <c r="ADX16" i="3"/>
  <c r="ADX20" i="3" s="1"/>
  <c r="ACK16" i="3"/>
  <c r="ACK20" i="3" s="1"/>
  <c r="AFI22" i="3"/>
  <c r="AFI24" i="3"/>
  <c r="AHI22" i="3"/>
  <c r="AHI24" i="3"/>
  <c r="ADV22" i="3"/>
  <c r="ADV24" i="3"/>
  <c r="ACI22" i="3"/>
  <c r="ACI24" i="3"/>
  <c r="AFK16" i="3"/>
  <c r="AFK20" i="3" s="1"/>
  <c r="AHK16" i="3"/>
  <c r="AHK20" i="3" s="1"/>
  <c r="AEX16" i="3"/>
  <c r="AEX20" i="3" s="1"/>
  <c r="AFX16" i="3"/>
  <c r="AFX20" i="3" s="1"/>
  <c r="AEK16" i="3"/>
  <c r="AEK20" i="3" s="1"/>
  <c r="AIK16" i="3"/>
  <c r="AIK20" i="3" s="1"/>
  <c r="AEV22" i="3"/>
  <c r="AEV24" i="3"/>
  <c r="AFV22" i="3"/>
  <c r="AFV24" i="3"/>
  <c r="AEI22" i="3"/>
  <c r="AEI24" i="3"/>
  <c r="AII22" i="3"/>
  <c r="AII24" i="3"/>
  <c r="ABK16" i="3"/>
  <c r="ABK20" i="3" s="1"/>
  <c r="YI24" i="3"/>
  <c r="YI22" i="3"/>
  <c r="ABI24" i="3"/>
  <c r="ABI22" i="3"/>
  <c r="VI22" i="3"/>
  <c r="VI24" i="3"/>
  <c r="YK16" i="3"/>
  <c r="YK20" i="3" s="1"/>
  <c r="VK16" i="3"/>
  <c r="VK20" i="3" s="1"/>
  <c r="UX16" i="3"/>
  <c r="UX20" i="3" s="1"/>
  <c r="XX16" i="3"/>
  <c r="XX20" i="3" s="1"/>
  <c r="WK16" i="3"/>
  <c r="WK20" i="3" s="1"/>
  <c r="WI24" i="3"/>
  <c r="WI22" i="3"/>
  <c r="XK16" i="3"/>
  <c r="XK20" i="3" s="1"/>
  <c r="VX16" i="3"/>
  <c r="VX20" i="3" s="1"/>
  <c r="YX16" i="3"/>
  <c r="YX20" i="3" s="1"/>
  <c r="AAX16" i="3"/>
  <c r="AAX20" i="3" s="1"/>
  <c r="UV22" i="3"/>
  <c r="D79" i="6" s="1"/>
  <c r="UV24" i="3"/>
  <c r="F79" i="6" s="1"/>
  <c r="XV22" i="3"/>
  <c r="XV24" i="3"/>
  <c r="XI22" i="3"/>
  <c r="XI24" i="3"/>
  <c r="VV22" i="3"/>
  <c r="VV24" i="3"/>
  <c r="YV22" i="3"/>
  <c r="YV24" i="3"/>
  <c r="AAV22" i="3"/>
  <c r="AAV24" i="3"/>
  <c r="ZK16" i="3"/>
  <c r="ZK20" i="3" s="1"/>
  <c r="WX16" i="3"/>
  <c r="WX20" i="3" s="1"/>
  <c r="ZX16" i="3"/>
  <c r="ZX20" i="3" s="1"/>
  <c r="AAK16" i="3"/>
  <c r="AAK20" i="3" s="1"/>
  <c r="ZI22" i="3"/>
  <c r="ZI24" i="3"/>
  <c r="WV22" i="3"/>
  <c r="WV24" i="3"/>
  <c r="ZV22" i="3"/>
  <c r="ZV24" i="3"/>
  <c r="AAI24" i="3"/>
  <c r="AAI22" i="3"/>
  <c r="V14" i="5"/>
  <c r="V16" i="5" s="1"/>
  <c r="V20" i="5" s="1"/>
  <c r="V24" i="5" s="1"/>
  <c r="AZ14" i="2"/>
  <c r="AZ16" i="2" s="1"/>
  <c r="AZ18" i="2" s="1"/>
  <c r="AZ20" i="2" s="1"/>
  <c r="AZ22" i="2" s="1"/>
  <c r="AK14" i="5"/>
  <c r="AK16" i="5" s="1"/>
  <c r="AK20" i="5" s="1"/>
  <c r="AL14" i="2"/>
  <c r="AL16" i="2" s="1"/>
  <c r="AL18" i="2" s="1"/>
  <c r="AL20" i="2" s="1"/>
  <c r="AL22" i="2" s="1"/>
  <c r="G523" i="1" s="1"/>
  <c r="X14" i="5"/>
  <c r="X16" i="5" s="1"/>
  <c r="X20" i="5" s="1"/>
  <c r="HI24" i="5"/>
  <c r="HI22" i="5"/>
  <c r="MV22" i="5"/>
  <c r="MV24" i="5"/>
  <c r="RI24" i="5"/>
  <c r="RI22" i="5"/>
  <c r="SV22" i="5"/>
  <c r="SV24" i="5"/>
  <c r="OV22" i="5"/>
  <c r="OV24" i="5"/>
  <c r="KV22" i="5"/>
  <c r="KV24" i="5"/>
  <c r="EV22" i="5"/>
  <c r="EV24" i="5"/>
  <c r="FV22" i="5"/>
  <c r="FV24" i="5"/>
  <c r="GX16" i="5"/>
  <c r="GX20" i="5" s="1"/>
  <c r="CX16" i="5"/>
  <c r="CX20" i="5" s="1"/>
  <c r="LX16" i="5"/>
  <c r="LX20" i="5" s="1"/>
  <c r="AI22" i="5"/>
  <c r="AI24" i="5"/>
  <c r="JK16" i="5"/>
  <c r="JK20" i="5" s="1"/>
  <c r="TK16" i="5"/>
  <c r="TK20" i="5" s="1"/>
  <c r="RX16" i="5"/>
  <c r="RX20" i="5" s="1"/>
  <c r="SI22" i="5"/>
  <c r="SI24" i="5"/>
  <c r="NX16" i="5"/>
  <c r="NX20" i="5" s="1"/>
  <c r="IX16" i="5"/>
  <c r="IX20" i="5" s="1"/>
  <c r="TV22" i="5"/>
  <c r="L77" i="6" s="1"/>
  <c r="TV24" i="5"/>
  <c r="N77" i="6" s="1"/>
  <c r="QV22" i="5"/>
  <c r="QV24" i="5"/>
  <c r="AV22" i="5"/>
  <c r="AV24" i="5"/>
  <c r="GV22" i="5"/>
  <c r="GV24" i="5"/>
  <c r="CV22" i="5"/>
  <c r="CV24" i="5"/>
  <c r="LV22" i="5"/>
  <c r="LV24" i="5"/>
  <c r="JI24" i="5"/>
  <c r="JI22" i="5"/>
  <c r="TI22" i="5"/>
  <c r="TI24" i="5"/>
  <c r="RV22" i="5"/>
  <c r="RV24" i="5"/>
  <c r="SK16" i="5"/>
  <c r="SK20" i="5" s="1"/>
  <c r="NV22" i="5"/>
  <c r="NV24" i="5"/>
  <c r="IV22" i="5"/>
  <c r="IV24" i="5"/>
  <c r="KI22" i="5"/>
  <c r="KI24" i="5"/>
  <c r="BX16" i="5"/>
  <c r="BX20" i="5" s="1"/>
  <c r="HX16" i="5"/>
  <c r="HX20" i="5" s="1"/>
  <c r="DX16" i="5"/>
  <c r="DX20" i="5" s="1"/>
  <c r="BK16" i="5"/>
  <c r="BK20" i="5" s="1"/>
  <c r="QI22" i="5"/>
  <c r="QI24" i="5"/>
  <c r="DK16" i="5"/>
  <c r="DK20" i="5" s="1"/>
  <c r="EI22" i="5"/>
  <c r="EI24" i="5"/>
  <c r="GI22" i="5"/>
  <c r="GI24" i="5"/>
  <c r="II22" i="5"/>
  <c r="II24" i="5"/>
  <c r="KK16" i="5"/>
  <c r="KK20" i="5" s="1"/>
  <c r="BV22" i="5"/>
  <c r="BV24" i="5"/>
  <c r="HV22" i="5"/>
  <c r="HV24" i="5"/>
  <c r="DV22" i="5"/>
  <c r="DV24" i="5"/>
  <c r="BI24" i="5"/>
  <c r="BI22" i="5"/>
  <c r="QK16" i="5"/>
  <c r="QK20" i="5" s="1"/>
  <c r="DI24" i="5"/>
  <c r="DI22" i="5"/>
  <c r="EK16" i="5"/>
  <c r="EK20" i="5" s="1"/>
  <c r="GK16" i="5"/>
  <c r="GK20" i="5" s="1"/>
  <c r="IK16" i="5"/>
  <c r="IK20" i="5" s="1"/>
  <c r="PX16" i="5"/>
  <c r="PX20" i="5" s="1"/>
  <c r="NK16" i="5"/>
  <c r="NK20" i="5" s="1"/>
  <c r="CI22" i="5"/>
  <c r="CI24" i="5"/>
  <c r="FK16" i="5"/>
  <c r="FK20" i="5" s="1"/>
  <c r="UI22" i="5"/>
  <c r="L78" i="6" s="1"/>
  <c r="UI24" i="5"/>
  <c r="N78" i="6" s="1"/>
  <c r="PK16" i="5"/>
  <c r="PK20" i="5" s="1"/>
  <c r="LK16" i="5"/>
  <c r="LK20" i="5" s="1"/>
  <c r="MI22" i="5"/>
  <c r="MI24" i="5"/>
  <c r="OI22" i="5"/>
  <c r="OI24" i="5"/>
  <c r="JX16" i="5"/>
  <c r="JX20" i="5" s="1"/>
  <c r="PV22" i="5"/>
  <c r="PV24" i="5"/>
  <c r="NI24" i="5"/>
  <c r="NI22" i="5"/>
  <c r="CK16" i="5"/>
  <c r="CK20" i="5" s="1"/>
  <c r="FI24" i="5"/>
  <c r="FI22" i="5"/>
  <c r="UK16" i="5"/>
  <c r="UK20" i="5" s="1"/>
  <c r="PI24" i="5"/>
  <c r="PI22" i="5"/>
  <c r="LI24" i="5"/>
  <c r="LI22" i="5"/>
  <c r="MK16" i="5"/>
  <c r="MK20" i="5" s="1"/>
  <c r="OK16" i="5"/>
  <c r="OK20" i="5" s="1"/>
  <c r="JV22" i="5"/>
  <c r="JV24" i="5"/>
  <c r="TX16" i="5"/>
  <c r="TX20" i="5" s="1"/>
  <c r="HK16" i="5"/>
  <c r="HK20" i="5" s="1"/>
  <c r="QX16" i="5"/>
  <c r="QX20" i="5" s="1"/>
  <c r="MX16" i="5"/>
  <c r="MX20" i="5" s="1"/>
  <c r="RK16" i="5"/>
  <c r="RK20" i="5" s="1"/>
  <c r="SX16" i="5"/>
  <c r="SX20" i="5" s="1"/>
  <c r="OX16" i="5"/>
  <c r="OX20" i="5" s="1"/>
  <c r="KX16" i="5"/>
  <c r="KX20" i="5" s="1"/>
  <c r="EX16" i="5"/>
  <c r="EX20" i="5" s="1"/>
  <c r="FX16" i="5"/>
  <c r="FX20" i="5" s="1"/>
  <c r="GV22" i="3"/>
  <c r="D51" i="6" s="1"/>
  <c r="GV24" i="3"/>
  <c r="F51" i="6" s="1"/>
  <c r="BI22" i="3"/>
  <c r="BI24" i="3"/>
  <c r="CK16" i="3"/>
  <c r="CK20" i="3" s="1"/>
  <c r="UK16" i="3"/>
  <c r="UK20" i="3" s="1"/>
  <c r="MV22" i="3"/>
  <c r="D63" i="6" s="1"/>
  <c r="MV24" i="3"/>
  <c r="F63" i="6" s="1"/>
  <c r="LV22" i="3"/>
  <c r="D61" i="6" s="1"/>
  <c r="LV24" i="3"/>
  <c r="F61" i="6" s="1"/>
  <c r="JV22" i="3"/>
  <c r="D57" i="6" s="1"/>
  <c r="JV24" i="3"/>
  <c r="F57" i="6" s="1"/>
  <c r="NI22" i="3"/>
  <c r="D64" i="6" s="1"/>
  <c r="NI24" i="3"/>
  <c r="F64" i="6" s="1"/>
  <c r="OK16" i="3"/>
  <c r="OK20" i="3" s="1"/>
  <c r="QK16" i="3"/>
  <c r="QK20" i="3" s="1"/>
  <c r="EK16" i="3"/>
  <c r="EK20" i="3" s="1"/>
  <c r="KI24" i="3"/>
  <c r="F58" i="6" s="1"/>
  <c r="KI22" i="3"/>
  <c r="D58" i="6" s="1"/>
  <c r="FX16" i="3"/>
  <c r="FX20" i="3" s="1"/>
  <c r="PK16" i="3"/>
  <c r="PK20" i="3" s="1"/>
  <c r="TK16" i="3"/>
  <c r="TK20" i="3" s="1"/>
  <c r="DX16" i="3"/>
  <c r="DX20" i="3" s="1"/>
  <c r="QX16" i="3"/>
  <c r="QX20" i="3" s="1"/>
  <c r="IX16" i="3"/>
  <c r="IX20" i="3" s="1"/>
  <c r="CX16" i="3"/>
  <c r="CX20" i="3" s="1"/>
  <c r="HX16" i="3"/>
  <c r="HX20" i="3" s="1"/>
  <c r="BK16" i="3"/>
  <c r="BK20" i="3" s="1"/>
  <c r="MX16" i="3"/>
  <c r="MX20" i="3" s="1"/>
  <c r="KK16" i="3"/>
  <c r="KK20" i="3" s="1"/>
  <c r="FV22" i="3"/>
  <c r="D49" i="6" s="1"/>
  <c r="FV24" i="3"/>
  <c r="F49" i="6" s="1"/>
  <c r="PI24" i="3"/>
  <c r="F68" i="6" s="1"/>
  <c r="PI22" i="3"/>
  <c r="D68" i="6" s="1"/>
  <c r="TI22" i="3"/>
  <c r="D76" i="6" s="1"/>
  <c r="TI24" i="3"/>
  <c r="F76" i="6" s="1"/>
  <c r="DV22" i="3"/>
  <c r="D45" i="6" s="1"/>
  <c r="DV24" i="3"/>
  <c r="F45" i="6" s="1"/>
  <c r="QV22" i="3"/>
  <c r="D71" i="6" s="1"/>
  <c r="QV24" i="3"/>
  <c r="F71" i="6" s="1"/>
  <c r="IV22" i="3"/>
  <c r="D55" i="6" s="1"/>
  <c r="IV24" i="3"/>
  <c r="F55" i="6" s="1"/>
  <c r="CV22" i="3"/>
  <c r="D43" i="6" s="1"/>
  <c r="CV24" i="3"/>
  <c r="F43" i="6" s="1"/>
  <c r="HV22" i="3"/>
  <c r="D53" i="6" s="1"/>
  <c r="HV24" i="3"/>
  <c r="F53" i="6" s="1"/>
  <c r="TX16" i="3"/>
  <c r="TX20" i="3" s="1"/>
  <c r="EX16" i="3"/>
  <c r="EX20" i="3" s="1"/>
  <c r="SI22" i="3"/>
  <c r="D74" i="6" s="1"/>
  <c r="SI24" i="3"/>
  <c r="F74" i="6" s="1"/>
  <c r="OX16" i="3"/>
  <c r="OX20" i="3" s="1"/>
  <c r="MI24" i="3"/>
  <c r="F62" i="6" s="1"/>
  <c r="MI22" i="3"/>
  <c r="D62" i="6" s="1"/>
  <c r="NX16" i="3"/>
  <c r="NX20" i="3" s="1"/>
  <c r="BX16" i="3"/>
  <c r="BX20" i="3" s="1"/>
  <c r="RX16" i="3"/>
  <c r="RX20" i="3" s="1"/>
  <c r="KX16" i="3"/>
  <c r="KX20" i="3" s="1"/>
  <c r="PX16" i="3"/>
  <c r="PX20" i="3" s="1"/>
  <c r="TV22" i="3"/>
  <c r="D77" i="6" s="1"/>
  <c r="TV24" i="3"/>
  <c r="F77" i="6" s="1"/>
  <c r="EV22" i="3"/>
  <c r="D47" i="6" s="1"/>
  <c r="EV24" i="3"/>
  <c r="F47" i="6" s="1"/>
  <c r="SK16" i="3"/>
  <c r="SK20" i="3" s="1"/>
  <c r="OV22" i="3"/>
  <c r="D67" i="6" s="1"/>
  <c r="OV24" i="3"/>
  <c r="F67" i="6" s="1"/>
  <c r="MK16" i="3"/>
  <c r="MK20" i="3" s="1"/>
  <c r="NV22" i="3"/>
  <c r="D65" i="6" s="1"/>
  <c r="NV24" i="3"/>
  <c r="F65" i="6" s="1"/>
  <c r="BV22" i="3"/>
  <c r="D41" i="6" s="1"/>
  <c r="BV24" i="3"/>
  <c r="F41" i="6" s="1"/>
  <c r="RV22" i="3"/>
  <c r="D73" i="6" s="1"/>
  <c r="RV24" i="3"/>
  <c r="F73" i="6" s="1"/>
  <c r="KV22" i="3"/>
  <c r="D59" i="6" s="1"/>
  <c r="KV24" i="3"/>
  <c r="F59" i="6" s="1"/>
  <c r="PV22" i="3"/>
  <c r="D69" i="6" s="1"/>
  <c r="PV24" i="3"/>
  <c r="F69" i="6" s="1"/>
  <c r="HK16" i="3"/>
  <c r="HK20" i="3" s="1"/>
  <c r="JK16" i="3"/>
  <c r="JK20" i="3" s="1"/>
  <c r="LK16" i="3"/>
  <c r="LK20" i="3" s="1"/>
  <c r="SX16" i="3"/>
  <c r="SX20" i="3" s="1"/>
  <c r="RK16" i="3"/>
  <c r="RK20" i="3" s="1"/>
  <c r="FK16" i="3"/>
  <c r="FK20" i="3" s="1"/>
  <c r="GI24" i="3"/>
  <c r="F50" i="6" s="1"/>
  <c r="GI22" i="3"/>
  <c r="D50" i="6" s="1"/>
  <c r="II24" i="3"/>
  <c r="F54" i="6" s="1"/>
  <c r="II22" i="3"/>
  <c r="D54" i="6" s="1"/>
  <c r="DK16" i="3"/>
  <c r="DK20" i="3" s="1"/>
  <c r="HI24" i="3"/>
  <c r="F52" i="6" s="1"/>
  <c r="HI22" i="3"/>
  <c r="D52" i="6" s="1"/>
  <c r="JI22" i="3"/>
  <c r="D56" i="6" s="1"/>
  <c r="JI24" i="3"/>
  <c r="F56" i="6" s="1"/>
  <c r="LI22" i="3"/>
  <c r="D60" i="6" s="1"/>
  <c r="LI24" i="3"/>
  <c r="F60" i="6" s="1"/>
  <c r="SV22" i="3"/>
  <c r="D75" i="6" s="1"/>
  <c r="SV24" i="3"/>
  <c r="F75" i="6" s="1"/>
  <c r="RI22" i="3"/>
  <c r="D72" i="6" s="1"/>
  <c r="RI24" i="3"/>
  <c r="F72" i="6" s="1"/>
  <c r="FI22" i="3"/>
  <c r="D48" i="6" s="1"/>
  <c r="FI24" i="3"/>
  <c r="F48" i="6" s="1"/>
  <c r="GK16" i="3"/>
  <c r="GK20" i="3" s="1"/>
  <c r="IK16" i="3"/>
  <c r="IK20" i="3" s="1"/>
  <c r="DI22" i="3"/>
  <c r="D44" i="6" s="1"/>
  <c r="DI24" i="3"/>
  <c r="F44" i="6" s="1"/>
  <c r="GX16" i="3"/>
  <c r="GX20" i="3" s="1"/>
  <c r="CI24" i="3"/>
  <c r="F42" i="6" s="1"/>
  <c r="CI22" i="3"/>
  <c r="D42" i="6" s="1"/>
  <c r="UI22" i="3"/>
  <c r="D78" i="6" s="1"/>
  <c r="UI24" i="3"/>
  <c r="F78" i="6" s="1"/>
  <c r="LX16" i="3"/>
  <c r="LX20" i="3" s="1"/>
  <c r="JX16" i="3"/>
  <c r="JX20" i="3" s="1"/>
  <c r="NK16" i="3"/>
  <c r="NK20" i="3" s="1"/>
  <c r="OI22" i="3"/>
  <c r="D66" i="6" s="1"/>
  <c r="OI24" i="3"/>
  <c r="F66" i="6" s="1"/>
  <c r="QI22" i="3"/>
  <c r="D70" i="6" s="1"/>
  <c r="QI24" i="3"/>
  <c r="F70" i="6" s="1"/>
  <c r="EI24" i="3"/>
  <c r="F46" i="6" s="1"/>
  <c r="EI22" i="3"/>
  <c r="D46" i="6" s="1"/>
  <c r="C540" i="1"/>
  <c r="C558" i="1"/>
  <c r="C545" i="1"/>
  <c r="C559" i="1"/>
  <c r="C552" i="1"/>
  <c r="C547" i="1"/>
  <c r="C522" i="1"/>
  <c r="C556" i="1"/>
  <c r="C553" i="1"/>
  <c r="C530" i="1"/>
  <c r="C563" i="1"/>
  <c r="C555" i="1"/>
  <c r="C538" i="1"/>
  <c r="C546" i="1"/>
  <c r="C535" i="1"/>
  <c r="C549" i="1"/>
  <c r="C527" i="1"/>
  <c r="C554" i="1"/>
  <c r="C531" i="1"/>
  <c r="C561" i="1"/>
  <c r="C562" i="1"/>
  <c r="C532" i="1"/>
  <c r="C533" i="1"/>
  <c r="C557" i="1"/>
  <c r="C528" i="1"/>
  <c r="C539" i="1"/>
  <c r="C548" i="1"/>
  <c r="C541" i="1"/>
  <c r="C543" i="1"/>
  <c r="C525" i="1"/>
  <c r="C544" i="1"/>
  <c r="C534" i="1"/>
  <c r="C560" i="1"/>
  <c r="C529" i="1"/>
  <c r="C550" i="1"/>
  <c r="C526" i="1"/>
  <c r="C542" i="1"/>
  <c r="C537" i="1"/>
  <c r="C536" i="1"/>
  <c r="C551" i="1"/>
  <c r="AEV26" i="3" l="1"/>
  <c r="ABI26" i="5"/>
  <c r="M92" i="6" s="1"/>
  <c r="ACI26" i="5"/>
  <c r="M94" i="6" s="1"/>
  <c r="AAI26" i="3"/>
  <c r="AGV26" i="3"/>
  <c r="ADI26" i="5"/>
  <c r="M96" i="6" s="1"/>
  <c r="VV26" i="3"/>
  <c r="YI26" i="3"/>
  <c r="ACI26" i="3"/>
  <c r="ZV26" i="3"/>
  <c r="XI26" i="3"/>
  <c r="AII26" i="3"/>
  <c r="ADV26" i="3"/>
  <c r="AJI26" i="3"/>
  <c r="ZI26" i="5"/>
  <c r="M88" i="6" s="1"/>
  <c r="XI26" i="5"/>
  <c r="M84" i="6" s="1"/>
  <c r="AAI26" i="5"/>
  <c r="M90" i="6" s="1"/>
  <c r="AHV26" i="5"/>
  <c r="M105" i="6" s="1"/>
  <c r="AGV26" i="5"/>
  <c r="M103" i="6" s="1"/>
  <c r="AEI26" i="5"/>
  <c r="M98" i="6" s="1"/>
  <c r="VI26" i="3"/>
  <c r="ABV26" i="3"/>
  <c r="AIV26" i="3"/>
  <c r="ADV26" i="5"/>
  <c r="M97" i="6" s="1"/>
  <c r="WV26" i="3"/>
  <c r="AAV26" i="3"/>
  <c r="XV26" i="3"/>
  <c r="AEI26" i="3"/>
  <c r="AHI26" i="3"/>
  <c r="ZV26" i="5"/>
  <c r="M89" i="6" s="1"/>
  <c r="YI26" i="5"/>
  <c r="M86" i="6" s="1"/>
  <c r="WV26" i="5"/>
  <c r="M83" i="6" s="1"/>
  <c r="VI26" i="5"/>
  <c r="M80" i="6" s="1"/>
  <c r="AHI26" i="5"/>
  <c r="M104" i="6" s="1"/>
  <c r="WI26" i="3"/>
  <c r="AGI26" i="3"/>
  <c r="VV26" i="5"/>
  <c r="M81" i="6" s="1"/>
  <c r="AII26" i="5"/>
  <c r="M106" i="6" s="1"/>
  <c r="ACV26" i="5"/>
  <c r="M95" i="6" s="1"/>
  <c r="ZI26" i="3"/>
  <c r="YV26" i="3"/>
  <c r="ABI26" i="3"/>
  <c r="AFV26" i="3"/>
  <c r="AFI26" i="3"/>
  <c r="AHV26" i="3"/>
  <c r="ABV26" i="5"/>
  <c r="M93" i="6" s="1"/>
  <c r="XV26" i="5"/>
  <c r="M85" i="6" s="1"/>
  <c r="AAV26" i="5"/>
  <c r="M91" i="6" s="1"/>
  <c r="YV26" i="5"/>
  <c r="M87" i="6" s="1"/>
  <c r="AGI26" i="5"/>
  <c r="M102" i="6" s="1"/>
  <c r="AEV26" i="5"/>
  <c r="M99" i="6" s="1"/>
  <c r="ADI26" i="3"/>
  <c r="AJI26" i="5"/>
  <c r="M108" i="6" s="1"/>
  <c r="AFV26" i="5"/>
  <c r="M101" i="6" s="1"/>
  <c r="ACV26" i="3"/>
  <c r="WI26" i="5"/>
  <c r="M82" i="6" s="1"/>
  <c r="AFI26" i="5"/>
  <c r="M100" i="6" s="1"/>
  <c r="AIV26" i="5"/>
  <c r="M107" i="6" s="1"/>
  <c r="C653" i="1"/>
  <c r="G653" i="1"/>
  <c r="I653" i="1" s="1"/>
  <c r="C659" i="1"/>
  <c r="G659" i="1"/>
  <c r="I659" i="1" s="1"/>
  <c r="G666" i="1"/>
  <c r="I666" i="1" s="1"/>
  <c r="C666" i="1"/>
  <c r="C655" i="1"/>
  <c r="G655" i="1"/>
  <c r="I655" i="1" s="1"/>
  <c r="C647" i="1"/>
  <c r="G647" i="1"/>
  <c r="I647" i="1" s="1"/>
  <c r="C643" i="1"/>
  <c r="G643" i="1"/>
  <c r="I643" i="1" s="1"/>
  <c r="C649" i="1"/>
  <c r="G649" i="1"/>
  <c r="I649" i="1" s="1"/>
  <c r="C664" i="1"/>
  <c r="G664" i="1"/>
  <c r="I664" i="1" s="1"/>
  <c r="C657" i="1"/>
  <c r="G657" i="1"/>
  <c r="I657" i="1" s="1"/>
  <c r="C637" i="1"/>
  <c r="G637" i="1"/>
  <c r="I637" i="1" s="1"/>
  <c r="G640" i="1"/>
  <c r="I640" i="1" s="1"/>
  <c r="C640" i="1"/>
  <c r="C656" i="1"/>
  <c r="G656" i="1"/>
  <c r="I656" i="1" s="1"/>
  <c r="C654" i="1"/>
  <c r="G654" i="1"/>
  <c r="I654" i="1" s="1"/>
  <c r="G648" i="1"/>
  <c r="I648" i="1" s="1"/>
  <c r="C648" i="1"/>
  <c r="C645" i="1"/>
  <c r="G645" i="1"/>
  <c r="I645" i="1" s="1"/>
  <c r="G642" i="1"/>
  <c r="I642" i="1" s="1"/>
  <c r="C642" i="1"/>
  <c r="C639" i="1"/>
  <c r="G639" i="1"/>
  <c r="I639" i="1" s="1"/>
  <c r="C663" i="1"/>
  <c r="G663" i="1"/>
  <c r="I663" i="1" s="1"/>
  <c r="C651" i="1"/>
  <c r="G651" i="1"/>
  <c r="I651" i="1" s="1"/>
  <c r="C636" i="1"/>
  <c r="G636" i="1"/>
  <c r="I636" i="1" s="1"/>
  <c r="C665" i="1"/>
  <c r="G665" i="1"/>
  <c r="I665" i="1" s="1"/>
  <c r="C652" i="1"/>
  <c r="G652" i="1"/>
  <c r="I652" i="1" s="1"/>
  <c r="C644" i="1"/>
  <c r="G644" i="1"/>
  <c r="I644" i="1" s="1"/>
  <c r="G650" i="1"/>
  <c r="I650" i="1" s="1"/>
  <c r="C650" i="1"/>
  <c r="C638" i="1"/>
  <c r="G638" i="1"/>
  <c r="I638" i="1" s="1"/>
  <c r="C646" i="1"/>
  <c r="G646" i="1"/>
  <c r="I646" i="1" s="1"/>
  <c r="C661" i="1"/>
  <c r="G661" i="1"/>
  <c r="I661" i="1" s="1"/>
  <c r="G658" i="1"/>
  <c r="I658" i="1" s="1"/>
  <c r="C658" i="1"/>
  <c r="C641" i="1"/>
  <c r="G641" i="1"/>
  <c r="I641" i="1" s="1"/>
  <c r="C662" i="1"/>
  <c r="G662" i="1"/>
  <c r="I662" i="1" s="1"/>
  <c r="C667" i="1"/>
  <c r="G667" i="1"/>
  <c r="I667" i="1" s="1"/>
  <c r="C660" i="1"/>
  <c r="G660" i="1"/>
  <c r="I660" i="1" s="1"/>
  <c r="C519" i="1"/>
  <c r="G519" i="1"/>
  <c r="I519" i="1" s="1"/>
  <c r="C516" i="1"/>
  <c r="G516" i="1"/>
  <c r="I516" i="1" s="1"/>
  <c r="C517" i="1"/>
  <c r="G517" i="1"/>
  <c r="I517" i="1" s="1"/>
  <c r="C518" i="1"/>
  <c r="G518" i="1"/>
  <c r="I518" i="1" s="1"/>
  <c r="C499" i="1"/>
  <c r="G499" i="1"/>
  <c r="I499" i="1" s="1"/>
  <c r="G498" i="1"/>
  <c r="I498" i="1" s="1"/>
  <c r="C498" i="1"/>
  <c r="G490" i="1"/>
  <c r="I490" i="1" s="1"/>
  <c r="C490" i="1"/>
  <c r="C497" i="1"/>
  <c r="G497" i="1"/>
  <c r="I497" i="1" s="1"/>
  <c r="C512" i="1"/>
  <c r="G512" i="1"/>
  <c r="I512" i="1" s="1"/>
  <c r="C511" i="1"/>
  <c r="G511" i="1"/>
  <c r="I511" i="1" s="1"/>
  <c r="C501" i="1"/>
  <c r="G501" i="1"/>
  <c r="I501" i="1" s="1"/>
  <c r="G506" i="1"/>
  <c r="I506" i="1" s="1"/>
  <c r="C506" i="1"/>
  <c r="C507" i="1"/>
  <c r="G507" i="1"/>
  <c r="I507" i="1" s="1"/>
  <c r="C492" i="1"/>
  <c r="G492" i="1"/>
  <c r="I492" i="1" s="1"/>
  <c r="G510" i="1"/>
  <c r="I510" i="1" s="1"/>
  <c r="C510" i="1"/>
  <c r="C505" i="1"/>
  <c r="G505" i="1"/>
  <c r="I505" i="1" s="1"/>
  <c r="C504" i="1"/>
  <c r="G504" i="1"/>
  <c r="I504" i="1" s="1"/>
  <c r="G514" i="1"/>
  <c r="I514" i="1" s="1"/>
  <c r="C514" i="1"/>
  <c r="C488" i="1"/>
  <c r="G488" i="1"/>
  <c r="I488" i="1" s="1"/>
  <c r="G513" i="1"/>
  <c r="I513" i="1" s="1"/>
  <c r="C513" i="1"/>
  <c r="C500" i="1"/>
  <c r="G500" i="1"/>
  <c r="I500" i="1" s="1"/>
  <c r="C495" i="1"/>
  <c r="G495" i="1"/>
  <c r="I495" i="1" s="1"/>
  <c r="C508" i="1"/>
  <c r="G508" i="1"/>
  <c r="I508" i="1" s="1"/>
  <c r="C493" i="1"/>
  <c r="G493" i="1"/>
  <c r="I493" i="1" s="1"/>
  <c r="C491" i="1"/>
  <c r="G491" i="1"/>
  <c r="I491" i="1" s="1"/>
  <c r="G489" i="1"/>
  <c r="I489" i="1" s="1"/>
  <c r="C489" i="1"/>
  <c r="G494" i="1"/>
  <c r="I494" i="1" s="1"/>
  <c r="C494" i="1"/>
  <c r="G502" i="1"/>
  <c r="I502" i="1" s="1"/>
  <c r="C502" i="1"/>
  <c r="C496" i="1"/>
  <c r="G496" i="1"/>
  <c r="I496" i="1" s="1"/>
  <c r="C503" i="1"/>
  <c r="G503" i="1"/>
  <c r="I503" i="1" s="1"/>
  <c r="C509" i="1"/>
  <c r="G509" i="1"/>
  <c r="I509" i="1" s="1"/>
  <c r="C515" i="1"/>
  <c r="G515" i="1"/>
  <c r="I515" i="1" s="1"/>
  <c r="ACX22" i="5"/>
  <c r="L95" i="7" s="1"/>
  <c r="ACX24" i="5"/>
  <c r="AGX22" i="5"/>
  <c r="L103" i="7" s="1"/>
  <c r="AGX24" i="5"/>
  <c r="AIX22" i="5"/>
  <c r="L107" i="7" s="1"/>
  <c r="AIX24" i="5"/>
  <c r="AEX22" i="5"/>
  <c r="L99" i="7" s="1"/>
  <c r="AEX24" i="5"/>
  <c r="AGK22" i="5"/>
  <c r="L102" i="7" s="1"/>
  <c r="AGK24" i="5"/>
  <c r="ADK24" i="5"/>
  <c r="ADK22" i="5"/>
  <c r="L96" i="7" s="1"/>
  <c r="AIK22" i="5"/>
  <c r="L106" i="7" s="1"/>
  <c r="AIK24" i="5"/>
  <c r="AHK24" i="5"/>
  <c r="AHK22" i="5"/>
  <c r="L104" i="7" s="1"/>
  <c r="AFX22" i="5"/>
  <c r="L101" i="7" s="1"/>
  <c r="AFX24" i="5"/>
  <c r="AEK22" i="5"/>
  <c r="L98" i="7" s="1"/>
  <c r="AEK24" i="5"/>
  <c r="AJK24" i="5"/>
  <c r="AJK22" i="5"/>
  <c r="L108" i="7" s="1"/>
  <c r="AFK24" i="5"/>
  <c r="AFK22" i="5"/>
  <c r="L100" i="7" s="1"/>
  <c r="AHX22" i="5"/>
  <c r="L105" i="7" s="1"/>
  <c r="AHX24" i="5"/>
  <c r="ADX22" i="5"/>
  <c r="L97" i="7" s="1"/>
  <c r="ADX24" i="5"/>
  <c r="ZK24" i="5"/>
  <c r="ZK22" i="5"/>
  <c r="L88" i="7" s="1"/>
  <c r="YX22" i="5"/>
  <c r="L87" i="7" s="1"/>
  <c r="YX24" i="5"/>
  <c r="WK22" i="5"/>
  <c r="L82" i="7" s="1"/>
  <c r="WK24" i="5"/>
  <c r="YK22" i="5"/>
  <c r="L86" i="7" s="1"/>
  <c r="YK24" i="5"/>
  <c r="WX22" i="5"/>
  <c r="L83" i="7" s="1"/>
  <c r="WX24" i="5"/>
  <c r="ZX22" i="5"/>
  <c r="L89" i="7" s="1"/>
  <c r="ZX24" i="5"/>
  <c r="ACK22" i="5"/>
  <c r="L94" i="7" s="1"/>
  <c r="ACK24" i="5"/>
  <c r="VX24" i="5"/>
  <c r="VX22" i="5"/>
  <c r="L81" i="7" s="1"/>
  <c r="XX22" i="5"/>
  <c r="L85" i="7" s="1"/>
  <c r="XX24" i="5"/>
  <c r="VK22" i="5"/>
  <c r="L80" i="7" s="1"/>
  <c r="VK24" i="5"/>
  <c r="N80" i="7" s="1"/>
  <c r="UX24" i="5"/>
  <c r="N79" i="7" s="1"/>
  <c r="UX22" i="5"/>
  <c r="L79" i="7" s="1"/>
  <c r="ABX22" i="5"/>
  <c r="L93" i="7" s="1"/>
  <c r="ABX24" i="5"/>
  <c r="UV26" i="5"/>
  <c r="M79" i="6" s="1"/>
  <c r="AAK22" i="5"/>
  <c r="L90" i="7" s="1"/>
  <c r="AAK24" i="5"/>
  <c r="AAX22" i="5"/>
  <c r="L91" i="7" s="1"/>
  <c r="AAX24" i="5"/>
  <c r="ABK24" i="5"/>
  <c r="ABK22" i="5"/>
  <c r="L92" i="7" s="1"/>
  <c r="XK24" i="5"/>
  <c r="XK22" i="5"/>
  <c r="L84" i="7" s="1"/>
  <c r="AIK22" i="3"/>
  <c r="D106" i="7" s="1"/>
  <c r="AIK24" i="3"/>
  <c r="ADK22" i="3"/>
  <c r="D96" i="7" s="1"/>
  <c r="ADK24" i="3"/>
  <c r="AGX22" i="3"/>
  <c r="D103" i="7" s="1"/>
  <c r="AGX24" i="3"/>
  <c r="ABX24" i="3"/>
  <c r="ABX22" i="3"/>
  <c r="D93" i="7" s="1"/>
  <c r="AHK22" i="3"/>
  <c r="D104" i="7" s="1"/>
  <c r="AHK24" i="3"/>
  <c r="AIX24" i="3"/>
  <c r="AIX22" i="3"/>
  <c r="D107" i="7" s="1"/>
  <c r="ADX22" i="3"/>
  <c r="D97" i="7" s="1"/>
  <c r="ADX24" i="3"/>
  <c r="AHX22" i="3"/>
  <c r="D105" i="7" s="1"/>
  <c r="AHX24" i="3"/>
  <c r="AJK22" i="3"/>
  <c r="D108" i="7" s="1"/>
  <c r="AJK24" i="3"/>
  <c r="AEK22" i="3"/>
  <c r="D98" i="7" s="1"/>
  <c r="AEK24" i="3"/>
  <c r="AFK22" i="3"/>
  <c r="D100" i="7" s="1"/>
  <c r="AFK24" i="3"/>
  <c r="AFX22" i="3"/>
  <c r="D101" i="7" s="1"/>
  <c r="AFX24" i="3"/>
  <c r="ACK22" i="3"/>
  <c r="D94" i="7" s="1"/>
  <c r="ACK24" i="3"/>
  <c r="AGK22" i="3"/>
  <c r="D102" i="7" s="1"/>
  <c r="AGK24" i="3"/>
  <c r="AEX22" i="3"/>
  <c r="D99" i="7" s="1"/>
  <c r="AEX24" i="3"/>
  <c r="ACX24" i="3"/>
  <c r="ACX22" i="3"/>
  <c r="D95" i="7" s="1"/>
  <c r="UX22" i="3"/>
  <c r="D79" i="7" s="1"/>
  <c r="UX24" i="3"/>
  <c r="F79" i="7" s="1"/>
  <c r="WK22" i="3"/>
  <c r="D82" i="7" s="1"/>
  <c r="WK24" i="3"/>
  <c r="AAK22" i="3"/>
  <c r="D90" i="7" s="1"/>
  <c r="AAK24" i="3"/>
  <c r="XK24" i="3"/>
  <c r="XK22" i="3"/>
  <c r="D84" i="7" s="1"/>
  <c r="ZX22" i="3"/>
  <c r="D89" i="7" s="1"/>
  <c r="ZX24" i="3"/>
  <c r="VX22" i="3"/>
  <c r="D81" i="7" s="1"/>
  <c r="VX24" i="3"/>
  <c r="XX22" i="3"/>
  <c r="D85" i="7" s="1"/>
  <c r="XX24" i="3"/>
  <c r="UV26" i="3"/>
  <c r="E79" i="6" s="1"/>
  <c r="WX22" i="3"/>
  <c r="D83" i="7" s="1"/>
  <c r="WX24" i="3"/>
  <c r="AAX22" i="3"/>
  <c r="D91" i="7" s="1"/>
  <c r="AAX24" i="3"/>
  <c r="VK24" i="3"/>
  <c r="VK22" i="3"/>
  <c r="D80" i="7" s="1"/>
  <c r="ZK24" i="3"/>
  <c r="ZK22" i="3"/>
  <c r="D88" i="7" s="1"/>
  <c r="YX22" i="3"/>
  <c r="D87" i="7" s="1"/>
  <c r="YX24" i="3"/>
  <c r="YK22" i="3"/>
  <c r="D86" i="7" s="1"/>
  <c r="YK24" i="3"/>
  <c r="ABK22" i="3"/>
  <c r="D92" i="7" s="1"/>
  <c r="ABK24" i="3"/>
  <c r="G524" i="1"/>
  <c r="V22" i="5"/>
  <c r="C523" i="1"/>
  <c r="L66" i="6"/>
  <c r="L46" i="6"/>
  <c r="L73" i="6"/>
  <c r="L42" i="6"/>
  <c r="L41" i="6"/>
  <c r="L58" i="6"/>
  <c r="L43" i="6"/>
  <c r="L49" i="6"/>
  <c r="L75" i="6"/>
  <c r="L60" i="6"/>
  <c r="L64" i="6"/>
  <c r="L62" i="6"/>
  <c r="L40" i="6"/>
  <c r="L76" i="6"/>
  <c r="L38" i="6"/>
  <c r="L72" i="6"/>
  <c r="L70" i="6"/>
  <c r="L55" i="6"/>
  <c r="L56" i="6"/>
  <c r="L51" i="6"/>
  <c r="L47" i="6"/>
  <c r="L68" i="6"/>
  <c r="L54" i="6"/>
  <c r="L69" i="6"/>
  <c r="L45" i="6"/>
  <c r="L65" i="6"/>
  <c r="L39" i="6"/>
  <c r="L74" i="6"/>
  <c r="L59" i="6"/>
  <c r="L63" i="6"/>
  <c r="L50" i="6"/>
  <c r="L52" i="6"/>
  <c r="L57" i="6"/>
  <c r="L48" i="6"/>
  <c r="L44" i="6"/>
  <c r="L53" i="6"/>
  <c r="L61" i="6"/>
  <c r="L71" i="6"/>
  <c r="L67" i="6"/>
  <c r="FI26" i="5"/>
  <c r="N48" i="6"/>
  <c r="CI26" i="5"/>
  <c r="N42" i="6"/>
  <c r="DI26" i="5"/>
  <c r="N44" i="6"/>
  <c r="BV26" i="5"/>
  <c r="N41" i="6"/>
  <c r="KI26" i="5"/>
  <c r="N58" i="6"/>
  <c r="CV26" i="5"/>
  <c r="N43" i="6"/>
  <c r="TV26" i="5"/>
  <c r="M77" i="6" s="1"/>
  <c r="FV26" i="5"/>
  <c r="N49" i="6"/>
  <c r="SV26" i="5"/>
  <c r="N75" i="6"/>
  <c r="MI26" i="5"/>
  <c r="N62" i="6"/>
  <c r="TI26" i="5"/>
  <c r="N76" i="6"/>
  <c r="AI26" i="5"/>
  <c r="N38" i="6"/>
  <c r="QI26" i="5"/>
  <c r="N70" i="6"/>
  <c r="IV26" i="5"/>
  <c r="N55" i="6"/>
  <c r="GV26" i="5"/>
  <c r="N51" i="6"/>
  <c r="EV26" i="5"/>
  <c r="N47" i="6"/>
  <c r="LI26" i="5"/>
  <c r="N60" i="6"/>
  <c r="NI26" i="5"/>
  <c r="N64" i="6"/>
  <c r="BI26" i="5"/>
  <c r="N40" i="6"/>
  <c r="II26" i="5"/>
  <c r="N54" i="6"/>
  <c r="RI26" i="5"/>
  <c r="N72" i="6"/>
  <c r="PV26" i="5"/>
  <c r="N69" i="6"/>
  <c r="DV26" i="5"/>
  <c r="N45" i="6"/>
  <c r="NV26" i="5"/>
  <c r="N65" i="6"/>
  <c r="JI26" i="5"/>
  <c r="N56" i="6"/>
  <c r="AV26" i="5"/>
  <c r="N39" i="6"/>
  <c r="SI26" i="5"/>
  <c r="N74" i="6"/>
  <c r="KV26" i="5"/>
  <c r="N59" i="6"/>
  <c r="MV26" i="5"/>
  <c r="N63" i="6"/>
  <c r="PI26" i="5"/>
  <c r="N68" i="6"/>
  <c r="UI26" i="5"/>
  <c r="M78" i="6" s="1"/>
  <c r="GI26" i="5"/>
  <c r="N50" i="6"/>
  <c r="JV26" i="5"/>
  <c r="N57" i="6"/>
  <c r="HV26" i="5"/>
  <c r="N53" i="6"/>
  <c r="LV26" i="5"/>
  <c r="N61" i="6"/>
  <c r="QV26" i="5"/>
  <c r="N71" i="6"/>
  <c r="V26" i="5"/>
  <c r="N37" i="6"/>
  <c r="OV26" i="5"/>
  <c r="N67" i="6"/>
  <c r="OI26" i="5"/>
  <c r="N66" i="6"/>
  <c r="EI26" i="5"/>
  <c r="N46" i="6"/>
  <c r="RV26" i="5"/>
  <c r="N73" i="6"/>
  <c r="HI26" i="5"/>
  <c r="N52" i="6"/>
  <c r="KV26" i="3"/>
  <c r="E59" i="6" s="1"/>
  <c r="SI26" i="3"/>
  <c r="E74" i="6" s="1"/>
  <c r="IV26" i="3"/>
  <c r="E55" i="6" s="1"/>
  <c r="KI26" i="3"/>
  <c r="E58" i="6" s="1"/>
  <c r="LV26" i="3"/>
  <c r="E61" i="6" s="1"/>
  <c r="GV26" i="3"/>
  <c r="E51" i="6" s="1"/>
  <c r="OI26" i="3"/>
  <c r="E66" i="6" s="1"/>
  <c r="CI26" i="3"/>
  <c r="E42" i="6" s="1"/>
  <c r="RI26" i="3"/>
  <c r="E72" i="6" s="1"/>
  <c r="OV26" i="3"/>
  <c r="E67" i="6" s="1"/>
  <c r="PI26" i="3"/>
  <c r="E68" i="6" s="1"/>
  <c r="HI26" i="3"/>
  <c r="E52" i="6" s="1"/>
  <c r="RV26" i="3"/>
  <c r="E73" i="6" s="1"/>
  <c r="QV26" i="3"/>
  <c r="E71" i="6" s="1"/>
  <c r="FV26" i="3"/>
  <c r="E49" i="6" s="1"/>
  <c r="MV26" i="3"/>
  <c r="E63" i="6" s="1"/>
  <c r="DI26" i="3"/>
  <c r="E44" i="6" s="1"/>
  <c r="SV26" i="3"/>
  <c r="E75" i="6" s="1"/>
  <c r="BV26" i="3"/>
  <c r="E41" i="6" s="1"/>
  <c r="EV26" i="3"/>
  <c r="E47" i="6" s="1"/>
  <c r="HV26" i="3"/>
  <c r="E53" i="6" s="1"/>
  <c r="DV26" i="3"/>
  <c r="E45" i="6" s="1"/>
  <c r="NI26" i="3"/>
  <c r="E64" i="6" s="1"/>
  <c r="LI26" i="3"/>
  <c r="E60" i="6" s="1"/>
  <c r="II26" i="3"/>
  <c r="E54" i="6" s="1"/>
  <c r="EI26" i="3"/>
  <c r="E46" i="6" s="1"/>
  <c r="UI26" i="3"/>
  <c r="E78" i="6" s="1"/>
  <c r="PV26" i="3"/>
  <c r="E69" i="6" s="1"/>
  <c r="NV26" i="3"/>
  <c r="E65" i="6" s="1"/>
  <c r="TV26" i="3"/>
  <c r="E77" i="6" s="1"/>
  <c r="MI26" i="3"/>
  <c r="E62" i="6" s="1"/>
  <c r="CV26" i="3"/>
  <c r="E43" i="6" s="1"/>
  <c r="TI26" i="3"/>
  <c r="E76" i="6" s="1"/>
  <c r="JV26" i="3"/>
  <c r="E57" i="6" s="1"/>
  <c r="BI26" i="3"/>
  <c r="F40" i="6"/>
  <c r="QI26" i="3"/>
  <c r="E70" i="6" s="1"/>
  <c r="FI26" i="3"/>
  <c r="E48" i="6" s="1"/>
  <c r="JI26" i="3"/>
  <c r="E56" i="6" s="1"/>
  <c r="GI26" i="3"/>
  <c r="E50" i="6" s="1"/>
  <c r="G481" i="1"/>
  <c r="I481" i="1" s="1"/>
  <c r="G453" i="1"/>
  <c r="I453" i="1" s="1"/>
  <c r="G459" i="1"/>
  <c r="I459" i="1" s="1"/>
  <c r="G467" i="1"/>
  <c r="I467" i="1" s="1"/>
  <c r="G479" i="1"/>
  <c r="I479" i="1" s="1"/>
  <c r="G463" i="1"/>
  <c r="I463" i="1" s="1"/>
  <c r="G470" i="1"/>
  <c r="I470" i="1" s="1"/>
  <c r="G485" i="1"/>
  <c r="I485" i="1" s="1"/>
  <c r="G466" i="1"/>
  <c r="I466" i="1" s="1"/>
  <c r="G472" i="1"/>
  <c r="I472" i="1" s="1"/>
  <c r="G462" i="1"/>
  <c r="I462" i="1" s="1"/>
  <c r="G477" i="1"/>
  <c r="I477" i="1" s="1"/>
  <c r="G483" i="1"/>
  <c r="I483" i="1" s="1"/>
  <c r="G478" i="1"/>
  <c r="I478" i="1" s="1"/>
  <c r="G484" i="1"/>
  <c r="I484" i="1" s="1"/>
  <c r="G482" i="1"/>
  <c r="I482" i="1" s="1"/>
  <c r="G460" i="1"/>
  <c r="I460" i="1" s="1"/>
  <c r="G474" i="1"/>
  <c r="I474" i="1" s="1"/>
  <c r="G455" i="1"/>
  <c r="I455" i="1" s="1"/>
  <c r="G486" i="1"/>
  <c r="I486" i="1" s="1"/>
  <c r="G465" i="1"/>
  <c r="I465" i="1" s="1"/>
  <c r="G457" i="1"/>
  <c r="I457" i="1" s="1"/>
  <c r="G452" i="1"/>
  <c r="I452" i="1" s="1"/>
  <c r="G458" i="1"/>
  <c r="G473" i="1"/>
  <c r="I473" i="1" s="1"/>
  <c r="G464" i="1"/>
  <c r="I464" i="1" s="1"/>
  <c r="G456" i="1"/>
  <c r="I456" i="1" s="1"/>
  <c r="G475" i="1"/>
  <c r="I475" i="1" s="1"/>
  <c r="G471" i="1"/>
  <c r="I471" i="1" s="1"/>
  <c r="G461" i="1"/>
  <c r="I461" i="1" s="1"/>
  <c r="G480" i="1"/>
  <c r="I480" i="1" s="1"/>
  <c r="G476" i="1"/>
  <c r="I476" i="1" s="1"/>
  <c r="G454" i="1"/>
  <c r="I454" i="1" s="1"/>
  <c r="G487" i="1"/>
  <c r="I487" i="1" s="1"/>
  <c r="G469" i="1"/>
  <c r="I469" i="1" s="1"/>
  <c r="G468" i="1"/>
  <c r="I468" i="1" s="1"/>
  <c r="G451" i="1"/>
  <c r="D40" i="6"/>
  <c r="C601" i="1"/>
  <c r="G601" i="1"/>
  <c r="I601" i="1" s="1"/>
  <c r="C602" i="1"/>
  <c r="G602" i="1"/>
  <c r="I602" i="1" s="1"/>
  <c r="C625" i="1"/>
  <c r="G625" i="1"/>
  <c r="I625" i="1" s="1"/>
  <c r="C605" i="1"/>
  <c r="G605" i="1"/>
  <c r="I605" i="1" s="1"/>
  <c r="C632" i="1"/>
  <c r="G632" i="1"/>
  <c r="I632" i="1" s="1"/>
  <c r="C634" i="1"/>
  <c r="G634" i="1"/>
  <c r="I634" i="1" s="1"/>
  <c r="C619" i="1"/>
  <c r="G619" i="1"/>
  <c r="I619" i="1" s="1"/>
  <c r="C623" i="1"/>
  <c r="G623" i="1"/>
  <c r="I623" i="1" s="1"/>
  <c r="C621" i="1"/>
  <c r="G621" i="1"/>
  <c r="I621" i="1" s="1"/>
  <c r="C599" i="1"/>
  <c r="G599" i="1"/>
  <c r="I599" i="1" s="1"/>
  <c r="C635" i="1"/>
  <c r="G635" i="1"/>
  <c r="I635" i="1" s="1"/>
  <c r="C597" i="1"/>
  <c r="G597" i="1"/>
  <c r="C631" i="1"/>
  <c r="G631" i="1"/>
  <c r="I631" i="1" s="1"/>
  <c r="C629" i="1"/>
  <c r="G629" i="1"/>
  <c r="I629" i="1" s="1"/>
  <c r="C614" i="1"/>
  <c r="G614" i="1"/>
  <c r="I614" i="1" s="1"/>
  <c r="C615" i="1"/>
  <c r="G615" i="1"/>
  <c r="I615" i="1" s="1"/>
  <c r="C610" i="1"/>
  <c r="G610" i="1"/>
  <c r="I610" i="1" s="1"/>
  <c r="C606" i="1"/>
  <c r="G606" i="1"/>
  <c r="I606" i="1" s="1"/>
  <c r="C617" i="1"/>
  <c r="G617" i="1"/>
  <c r="I617" i="1" s="1"/>
  <c r="C627" i="1"/>
  <c r="G627" i="1"/>
  <c r="I627" i="1" s="1"/>
  <c r="C613" i="1"/>
  <c r="G613" i="1"/>
  <c r="I613" i="1" s="1"/>
  <c r="C600" i="1"/>
  <c r="G600" i="1"/>
  <c r="I600" i="1" s="1"/>
  <c r="C628" i="1"/>
  <c r="G628" i="1"/>
  <c r="I628" i="1" s="1"/>
  <c r="C604" i="1"/>
  <c r="G604" i="1"/>
  <c r="I604" i="1" s="1"/>
  <c r="C624" i="1"/>
  <c r="G624" i="1"/>
  <c r="I624" i="1" s="1"/>
  <c r="C598" i="1"/>
  <c r="G598" i="1"/>
  <c r="C633" i="1"/>
  <c r="G633" i="1"/>
  <c r="I633" i="1" s="1"/>
  <c r="C618" i="1"/>
  <c r="G618" i="1"/>
  <c r="I618" i="1" s="1"/>
  <c r="C622" i="1"/>
  <c r="G622" i="1"/>
  <c r="I622" i="1" s="1"/>
  <c r="C608" i="1"/>
  <c r="G608" i="1"/>
  <c r="I608" i="1" s="1"/>
  <c r="C609" i="1"/>
  <c r="G609" i="1"/>
  <c r="I609" i="1" s="1"/>
  <c r="C611" i="1"/>
  <c r="G611" i="1"/>
  <c r="I611" i="1" s="1"/>
  <c r="C616" i="1"/>
  <c r="G616" i="1"/>
  <c r="I616" i="1" s="1"/>
  <c r="C607" i="1"/>
  <c r="G607" i="1"/>
  <c r="I607" i="1" s="1"/>
  <c r="C603" i="1"/>
  <c r="G603" i="1"/>
  <c r="I603" i="1" s="1"/>
  <c r="C612" i="1"/>
  <c r="G612" i="1"/>
  <c r="I612" i="1" s="1"/>
  <c r="C620" i="1"/>
  <c r="G620" i="1"/>
  <c r="I620" i="1" s="1"/>
  <c r="C630" i="1"/>
  <c r="G630" i="1"/>
  <c r="I630" i="1" s="1"/>
  <c r="C626" i="1"/>
  <c r="G626" i="1"/>
  <c r="I626" i="1" s="1"/>
  <c r="EK22" i="5"/>
  <c r="L46" i="7" s="1"/>
  <c r="EK24" i="5"/>
  <c r="OX22" i="5"/>
  <c r="L67" i="7" s="1"/>
  <c r="OX24" i="5"/>
  <c r="MK22" i="5"/>
  <c r="L62" i="7" s="1"/>
  <c r="MK24" i="5"/>
  <c r="PX24" i="5"/>
  <c r="PX22" i="5"/>
  <c r="L69" i="7" s="1"/>
  <c r="LX22" i="5"/>
  <c r="L61" i="7" s="1"/>
  <c r="LX24" i="5"/>
  <c r="MX22" i="5"/>
  <c r="L63" i="7" s="1"/>
  <c r="MX24" i="5"/>
  <c r="HX22" i="5"/>
  <c r="L53" i="7" s="1"/>
  <c r="HX24" i="5"/>
  <c r="HK22" i="5"/>
  <c r="L52" i="7" s="1"/>
  <c r="HK24" i="5"/>
  <c r="QK24" i="5"/>
  <c r="QK22" i="5"/>
  <c r="L70" i="7" s="1"/>
  <c r="X22" i="5"/>
  <c r="L37" i="7" s="1"/>
  <c r="X24" i="5"/>
  <c r="LK22" i="5"/>
  <c r="L60" i="7" s="1"/>
  <c r="LK24" i="5"/>
  <c r="AX22" i="5"/>
  <c r="L39" i="7" s="1"/>
  <c r="AX24" i="5"/>
  <c r="CK22" i="5"/>
  <c r="L42" i="7" s="1"/>
  <c r="CK24" i="5"/>
  <c r="IK22" i="5"/>
  <c r="L54" i="7" s="1"/>
  <c r="IK24" i="5"/>
  <c r="NX22" i="5"/>
  <c r="L65" i="7" s="1"/>
  <c r="NX24" i="5"/>
  <c r="GX22" i="5"/>
  <c r="L51" i="7" s="1"/>
  <c r="GX24" i="5"/>
  <c r="KK22" i="5"/>
  <c r="L58" i="7" s="1"/>
  <c r="KK24" i="5"/>
  <c r="AK22" i="5"/>
  <c r="L38" i="7" s="1"/>
  <c r="AK24" i="5"/>
  <c r="EX22" i="5"/>
  <c r="L47" i="7" s="1"/>
  <c r="EX24" i="5"/>
  <c r="NK22" i="5"/>
  <c r="L64" i="7" s="1"/>
  <c r="NK24" i="5"/>
  <c r="JK22" i="5"/>
  <c r="L56" i="7" s="1"/>
  <c r="JK24" i="5"/>
  <c r="KX22" i="5"/>
  <c r="L59" i="7" s="1"/>
  <c r="KX24" i="5"/>
  <c r="RK22" i="5"/>
  <c r="L72" i="7" s="1"/>
  <c r="RK24" i="5"/>
  <c r="N72" i="7" s="1"/>
  <c r="TX24" i="5"/>
  <c r="N77" i="7" s="1"/>
  <c r="TX22" i="5"/>
  <c r="L77" i="7" s="1"/>
  <c r="FK22" i="5"/>
  <c r="L48" i="7" s="1"/>
  <c r="FK24" i="5"/>
  <c r="GK22" i="5"/>
  <c r="L50" i="7" s="1"/>
  <c r="GK24" i="5"/>
  <c r="BK22" i="5"/>
  <c r="L40" i="7" s="1"/>
  <c r="BK24" i="5"/>
  <c r="BX22" i="5"/>
  <c r="L41" i="7" s="1"/>
  <c r="BX24" i="5"/>
  <c r="TK22" i="5"/>
  <c r="L76" i="7" s="1"/>
  <c r="TK24" i="5"/>
  <c r="N76" i="7" s="1"/>
  <c r="CX22" i="5"/>
  <c r="L43" i="7" s="1"/>
  <c r="CX24" i="5"/>
  <c r="FX22" i="5"/>
  <c r="L49" i="7" s="1"/>
  <c r="FX24" i="5"/>
  <c r="SX22" i="5"/>
  <c r="L75" i="7" s="1"/>
  <c r="SX24" i="5"/>
  <c r="N75" i="7" s="1"/>
  <c r="QX24" i="5"/>
  <c r="QX22" i="5"/>
  <c r="L71" i="7" s="1"/>
  <c r="OK22" i="5"/>
  <c r="L66" i="7" s="1"/>
  <c r="OK24" i="5"/>
  <c r="UK24" i="5"/>
  <c r="N78" i="7" s="1"/>
  <c r="UK22" i="5"/>
  <c r="L78" i="7" s="1"/>
  <c r="JX22" i="5"/>
  <c r="L57" i="7" s="1"/>
  <c r="JX24" i="5"/>
  <c r="PK22" i="5"/>
  <c r="L68" i="7" s="1"/>
  <c r="PK24" i="5"/>
  <c r="DK22" i="5"/>
  <c r="L44" i="7" s="1"/>
  <c r="DK24" i="5"/>
  <c r="DX22" i="5"/>
  <c r="L45" i="7" s="1"/>
  <c r="DX24" i="5"/>
  <c r="SK24" i="5"/>
  <c r="N74" i="7" s="1"/>
  <c r="SK22" i="5"/>
  <c r="L74" i="7" s="1"/>
  <c r="IX22" i="5"/>
  <c r="L55" i="7" s="1"/>
  <c r="IX24" i="5"/>
  <c r="RX22" i="5"/>
  <c r="L73" i="7" s="1"/>
  <c r="RX24" i="5"/>
  <c r="N73" i="7" s="1"/>
  <c r="I551" i="1"/>
  <c r="I556" i="1"/>
  <c r="I534" i="1"/>
  <c r="I552" i="1"/>
  <c r="I529" i="1"/>
  <c r="I560" i="1"/>
  <c r="I526" i="1"/>
  <c r="I532" i="1"/>
  <c r="I549" i="1"/>
  <c r="I563" i="1"/>
  <c r="I528" i="1"/>
  <c r="I561" i="1"/>
  <c r="I542" i="1"/>
  <c r="I555" i="1"/>
  <c r="I533" i="1"/>
  <c r="I541" i="1"/>
  <c r="I559" i="1"/>
  <c r="I540" i="1"/>
  <c r="C477" i="1"/>
  <c r="C483" i="1"/>
  <c r="I557" i="1"/>
  <c r="C478" i="1"/>
  <c r="C474" i="1"/>
  <c r="I548" i="1"/>
  <c r="C455" i="1"/>
  <c r="C486" i="1"/>
  <c r="C465" i="1"/>
  <c r="I539" i="1"/>
  <c r="C460" i="1"/>
  <c r="C457" i="1"/>
  <c r="I531" i="1"/>
  <c r="C458" i="1"/>
  <c r="C473" i="1"/>
  <c r="I547" i="1"/>
  <c r="C464" i="1"/>
  <c r="I538" i="1"/>
  <c r="C456" i="1"/>
  <c r="I530" i="1"/>
  <c r="C475" i="1"/>
  <c r="C482" i="1"/>
  <c r="C471" i="1"/>
  <c r="I545" i="1"/>
  <c r="C461" i="1"/>
  <c r="I535" i="1"/>
  <c r="C480" i="1"/>
  <c r="I554" i="1"/>
  <c r="C476" i="1"/>
  <c r="I550" i="1"/>
  <c r="I562" i="1"/>
  <c r="C487" i="1"/>
  <c r="C469" i="1"/>
  <c r="I543" i="1"/>
  <c r="C468" i="1"/>
  <c r="I525" i="1"/>
  <c r="C481" i="1"/>
  <c r="I527" i="1"/>
  <c r="C459" i="1"/>
  <c r="C467" i="1"/>
  <c r="C479" i="1"/>
  <c r="I553" i="1"/>
  <c r="C484" i="1"/>
  <c r="I558" i="1"/>
  <c r="C463" i="1"/>
  <c r="I537" i="1"/>
  <c r="C470" i="1"/>
  <c r="I544" i="1"/>
  <c r="C485" i="1"/>
  <c r="C466" i="1"/>
  <c r="C472" i="1"/>
  <c r="I546" i="1"/>
  <c r="C462" i="1"/>
  <c r="I536" i="1"/>
  <c r="C452" i="1"/>
  <c r="C454" i="1"/>
  <c r="C451" i="1"/>
  <c r="C453" i="1"/>
  <c r="OX22" i="3"/>
  <c r="D67" i="7" s="1"/>
  <c r="OX24" i="3"/>
  <c r="CX22" i="3"/>
  <c r="D43" i="7" s="1"/>
  <c r="CX24" i="3"/>
  <c r="OK22" i="3"/>
  <c r="D66" i="7" s="1"/>
  <c r="OK24" i="3"/>
  <c r="RX22" i="3"/>
  <c r="D73" i="7" s="1"/>
  <c r="RX24" i="3"/>
  <c r="F73" i="7" s="1"/>
  <c r="MX22" i="3"/>
  <c r="D63" i="7" s="1"/>
  <c r="MX24" i="3"/>
  <c r="EX22" i="3"/>
  <c r="D47" i="7" s="1"/>
  <c r="EX24" i="3"/>
  <c r="QX22" i="3"/>
  <c r="D71" i="7" s="1"/>
  <c r="QX24" i="3"/>
  <c r="CK22" i="3"/>
  <c r="D42" i="7" s="1"/>
  <c r="CK24" i="3"/>
  <c r="MK22" i="3"/>
  <c r="D62" i="7" s="1"/>
  <c r="MK24" i="3"/>
  <c r="NX22" i="3"/>
  <c r="D65" i="7" s="1"/>
  <c r="NX24" i="3"/>
  <c r="HX22" i="3"/>
  <c r="D53" i="7" s="1"/>
  <c r="HX24" i="3"/>
  <c r="EK22" i="3"/>
  <c r="D46" i="7" s="1"/>
  <c r="EK24" i="3"/>
  <c r="RK22" i="3"/>
  <c r="D72" i="7" s="1"/>
  <c r="RK24" i="3"/>
  <c r="TK22" i="3"/>
  <c r="D76" i="7" s="1"/>
  <c r="TK24" i="3"/>
  <c r="F76" i="7" s="1"/>
  <c r="LX22" i="3"/>
  <c r="D61" i="7" s="1"/>
  <c r="LX24" i="3"/>
  <c r="SK22" i="3"/>
  <c r="D74" i="7" s="1"/>
  <c r="SK24" i="3"/>
  <c r="F74" i="7" s="1"/>
  <c r="SX22" i="3"/>
  <c r="D75" i="7" s="1"/>
  <c r="SX24" i="3"/>
  <c r="F75" i="7" s="1"/>
  <c r="HK22" i="3"/>
  <c r="D52" i="7" s="1"/>
  <c r="HK24" i="3"/>
  <c r="PX22" i="3"/>
  <c r="D69" i="7" s="1"/>
  <c r="PX24" i="3"/>
  <c r="BX22" i="3"/>
  <c r="D41" i="7" s="1"/>
  <c r="BX24" i="3"/>
  <c r="KK22" i="3"/>
  <c r="D58" i="7" s="1"/>
  <c r="KK24" i="3"/>
  <c r="DX22" i="3"/>
  <c r="D45" i="7" s="1"/>
  <c r="DX24" i="3"/>
  <c r="UK22" i="3"/>
  <c r="D78" i="7" s="1"/>
  <c r="UK24" i="3"/>
  <c r="F78" i="7" s="1"/>
  <c r="NK22" i="3"/>
  <c r="D64" i="7" s="1"/>
  <c r="NK24" i="3"/>
  <c r="GK22" i="3"/>
  <c r="D50" i="7" s="1"/>
  <c r="GK24" i="3"/>
  <c r="FK22" i="3"/>
  <c r="D48" i="7" s="1"/>
  <c r="FK24" i="3"/>
  <c r="LK22" i="3"/>
  <c r="D60" i="7" s="1"/>
  <c r="LK24" i="3"/>
  <c r="JX22" i="3"/>
  <c r="D57" i="7" s="1"/>
  <c r="JX24" i="3"/>
  <c r="GX22" i="3"/>
  <c r="D51" i="7" s="1"/>
  <c r="GX24" i="3"/>
  <c r="DK22" i="3"/>
  <c r="D44" i="7" s="1"/>
  <c r="DK24" i="3"/>
  <c r="JK22" i="3"/>
  <c r="D56" i="7" s="1"/>
  <c r="JK24" i="3"/>
  <c r="KX22" i="3"/>
  <c r="D59" i="7" s="1"/>
  <c r="KX24" i="3"/>
  <c r="TX22" i="3"/>
  <c r="D77" i="7" s="1"/>
  <c r="TX24" i="3"/>
  <c r="F77" i="7" s="1"/>
  <c r="BK22" i="3"/>
  <c r="D40" i="7" s="1"/>
  <c r="BK24" i="3"/>
  <c r="IX22" i="3"/>
  <c r="D55" i="7" s="1"/>
  <c r="IX24" i="3"/>
  <c r="PK22" i="3"/>
  <c r="D68" i="7" s="1"/>
  <c r="PK24" i="3"/>
  <c r="QK22" i="3"/>
  <c r="D70" i="7" s="1"/>
  <c r="QK24" i="3"/>
  <c r="IK22" i="3"/>
  <c r="D54" i="7" s="1"/>
  <c r="IK24" i="3"/>
  <c r="FX22" i="3"/>
  <c r="D49" i="7" s="1"/>
  <c r="FX24" i="3"/>
  <c r="G22" i="3"/>
  <c r="G24" i="3"/>
  <c r="G29" i="3"/>
  <c r="G23" i="3"/>
  <c r="G20" i="3"/>
  <c r="G18" i="3"/>
  <c r="G19" i="3"/>
  <c r="G21" i="3"/>
  <c r="G28" i="3"/>
  <c r="G17" i="3"/>
  <c r="H20" i="2"/>
  <c r="H23" i="2"/>
  <c r="H18" i="2"/>
  <c r="H16" i="2"/>
  <c r="H21" i="2"/>
  <c r="H19" i="2"/>
  <c r="H24" i="2"/>
  <c r="H17" i="2"/>
  <c r="H22" i="2"/>
  <c r="XX26" i="5" l="1"/>
  <c r="M85" i="7" s="1"/>
  <c r="N85" i="7"/>
  <c r="WX26" i="5"/>
  <c r="M83" i="7" s="1"/>
  <c r="N83" i="7"/>
  <c r="AIK26" i="5"/>
  <c r="M106" i="7" s="1"/>
  <c r="N106" i="7"/>
  <c r="AIX26" i="5"/>
  <c r="M107" i="7" s="1"/>
  <c r="N107" i="7"/>
  <c r="ZK26" i="5"/>
  <c r="M88" i="7" s="1"/>
  <c r="N88" i="7"/>
  <c r="AJK26" i="5"/>
  <c r="M108" i="7" s="1"/>
  <c r="N108" i="7"/>
  <c r="XK26" i="5"/>
  <c r="M84" i="7" s="1"/>
  <c r="N84" i="7"/>
  <c r="ABX26" i="5"/>
  <c r="M93" i="7" s="1"/>
  <c r="N93" i="7"/>
  <c r="YK26" i="5"/>
  <c r="M86" i="7" s="1"/>
  <c r="N86" i="7"/>
  <c r="ADX26" i="5"/>
  <c r="M97" i="7" s="1"/>
  <c r="N97" i="7"/>
  <c r="AEK26" i="5"/>
  <c r="M98" i="7" s="1"/>
  <c r="N98" i="7"/>
  <c r="AGX26" i="5"/>
  <c r="M103" i="7" s="1"/>
  <c r="N103" i="7"/>
  <c r="VX26" i="5"/>
  <c r="M81" i="7" s="1"/>
  <c r="N81" i="7"/>
  <c r="ADK26" i="5"/>
  <c r="M96" i="7" s="1"/>
  <c r="N96" i="7"/>
  <c r="ABK26" i="5"/>
  <c r="M92" i="7" s="1"/>
  <c r="N92" i="7"/>
  <c r="ACK26" i="5"/>
  <c r="M94" i="7" s="1"/>
  <c r="N94" i="7"/>
  <c r="WK26" i="5"/>
  <c r="M82" i="7" s="1"/>
  <c r="N82" i="7"/>
  <c r="AHX26" i="5"/>
  <c r="M105" i="7" s="1"/>
  <c r="N105" i="7"/>
  <c r="AFX26" i="5"/>
  <c r="M101" i="7" s="1"/>
  <c r="N101" i="7"/>
  <c r="AGK26" i="5"/>
  <c r="M102" i="7" s="1"/>
  <c r="N102" i="7"/>
  <c r="ACX26" i="5"/>
  <c r="M95" i="7" s="1"/>
  <c r="N95" i="7"/>
  <c r="AAX26" i="5"/>
  <c r="M91" i="7" s="1"/>
  <c r="N91" i="7"/>
  <c r="ZX26" i="5"/>
  <c r="M89" i="7" s="1"/>
  <c r="N89" i="7"/>
  <c r="YX26" i="5"/>
  <c r="M87" i="7" s="1"/>
  <c r="N87" i="7"/>
  <c r="AEX26" i="5"/>
  <c r="M99" i="7" s="1"/>
  <c r="N99" i="7"/>
  <c r="AAK26" i="5"/>
  <c r="M90" i="7" s="1"/>
  <c r="N90" i="7"/>
  <c r="AFK26" i="5"/>
  <c r="M100" i="7" s="1"/>
  <c r="N100" i="7"/>
  <c r="AHK26" i="5"/>
  <c r="M104" i="7" s="1"/>
  <c r="N104" i="7"/>
  <c r="YX26" i="3"/>
  <c r="E87" i="7" s="1"/>
  <c r="F87" i="7"/>
  <c r="WX26" i="3"/>
  <c r="E83" i="7" s="1"/>
  <c r="F83" i="7"/>
  <c r="YK26" i="3"/>
  <c r="E86" i="7" s="1"/>
  <c r="F86" i="7"/>
  <c r="AFX26" i="3"/>
  <c r="E101" i="7" s="1"/>
  <c r="F101" i="7"/>
  <c r="AHX26" i="3"/>
  <c r="E105" i="7" s="1"/>
  <c r="F105" i="7"/>
  <c r="XK26" i="3"/>
  <c r="E84" i="7" s="1"/>
  <c r="F84" i="7"/>
  <c r="ACX26" i="3"/>
  <c r="E95" i="7" s="1"/>
  <c r="F95" i="7"/>
  <c r="ABX26" i="3"/>
  <c r="E93" i="7" s="1"/>
  <c r="F93" i="7"/>
  <c r="ZK26" i="3"/>
  <c r="E88" i="7" s="1"/>
  <c r="F88" i="7"/>
  <c r="XX26" i="3"/>
  <c r="E85" i="7" s="1"/>
  <c r="F85" i="7"/>
  <c r="AAK26" i="3"/>
  <c r="E90" i="7" s="1"/>
  <c r="F90" i="7"/>
  <c r="AEX26" i="3"/>
  <c r="E99" i="7" s="1"/>
  <c r="F99" i="7"/>
  <c r="AFK26" i="3"/>
  <c r="E100" i="7" s="1"/>
  <c r="F100" i="7"/>
  <c r="ADX26" i="3"/>
  <c r="E97" i="7" s="1"/>
  <c r="F97" i="7"/>
  <c r="AGX26" i="3"/>
  <c r="E103" i="7" s="1"/>
  <c r="F103" i="7"/>
  <c r="ABK26" i="3"/>
  <c r="E92" i="7" s="1"/>
  <c r="F92" i="7"/>
  <c r="VK26" i="3"/>
  <c r="E80" i="7" s="1"/>
  <c r="F80" i="7"/>
  <c r="VX26" i="3"/>
  <c r="E81" i="7" s="1"/>
  <c r="F81" i="7"/>
  <c r="WK26" i="3"/>
  <c r="E82" i="7" s="1"/>
  <c r="F82" i="7"/>
  <c r="AGK26" i="3"/>
  <c r="E102" i="7" s="1"/>
  <c r="F102" i="7"/>
  <c r="AEK26" i="3"/>
  <c r="E98" i="7" s="1"/>
  <c r="F98" i="7"/>
  <c r="ADK26" i="3"/>
  <c r="E96" i="7" s="1"/>
  <c r="F96" i="7"/>
  <c r="AAX26" i="3"/>
  <c r="E91" i="7" s="1"/>
  <c r="F91" i="7"/>
  <c r="AIX26" i="3"/>
  <c r="E107" i="7" s="1"/>
  <c r="F107" i="7"/>
  <c r="ZX26" i="3"/>
  <c r="E89" i="7" s="1"/>
  <c r="F89" i="7"/>
  <c r="ACK26" i="3"/>
  <c r="E94" i="7" s="1"/>
  <c r="F94" i="7"/>
  <c r="AJK26" i="3"/>
  <c r="E108" i="7" s="1"/>
  <c r="F108" i="7"/>
  <c r="AHK26" i="3"/>
  <c r="E104" i="7" s="1"/>
  <c r="F104" i="7"/>
  <c r="AIK26" i="3"/>
  <c r="E106" i="7" s="1"/>
  <c r="F106" i="7"/>
  <c r="N66" i="7"/>
  <c r="N67" i="7"/>
  <c r="N68" i="7"/>
  <c r="N71" i="7"/>
  <c r="N70" i="7"/>
  <c r="N63" i="7"/>
  <c r="N64" i="7"/>
  <c r="N69" i="7"/>
  <c r="N65" i="7"/>
  <c r="N62" i="7"/>
  <c r="VK26" i="5"/>
  <c r="M80" i="7" s="1"/>
  <c r="F59" i="7"/>
  <c r="F65" i="7"/>
  <c r="F72" i="7"/>
  <c r="F63" i="7"/>
  <c r="F67" i="7"/>
  <c r="F70" i="7"/>
  <c r="F62" i="7"/>
  <c r="F68" i="7"/>
  <c r="F60" i="7"/>
  <c r="F69" i="7"/>
  <c r="F61" i="7"/>
  <c r="F71" i="7"/>
  <c r="F66" i="7"/>
  <c r="F64" i="7"/>
  <c r="L37" i="6"/>
  <c r="UX26" i="5"/>
  <c r="M79" i="7" s="1"/>
  <c r="UX26" i="3"/>
  <c r="E79" i="7" s="1"/>
  <c r="G596" i="1"/>
  <c r="C596" i="1"/>
  <c r="C524" i="1"/>
  <c r="IX26" i="5"/>
  <c r="M55" i="7" s="1"/>
  <c r="N55" i="7"/>
  <c r="PK26" i="5"/>
  <c r="M68" i="7" s="1"/>
  <c r="TK26" i="5"/>
  <c r="M76" i="7" s="1"/>
  <c r="FK26" i="5"/>
  <c r="M48" i="7" s="1"/>
  <c r="N48" i="7"/>
  <c r="JK26" i="5"/>
  <c r="M56" i="7" s="1"/>
  <c r="N56" i="7"/>
  <c r="KK26" i="5"/>
  <c r="M58" i="7" s="1"/>
  <c r="N58" i="7"/>
  <c r="CK26" i="5"/>
  <c r="M42" i="7" s="1"/>
  <c r="N42" i="7"/>
  <c r="LX26" i="5"/>
  <c r="M61" i="7" s="1"/>
  <c r="N61" i="7"/>
  <c r="EK26" i="5"/>
  <c r="M46" i="7" s="1"/>
  <c r="N46" i="7"/>
  <c r="QX26" i="5"/>
  <c r="M71" i="7" s="1"/>
  <c r="QK26" i="5"/>
  <c r="M70" i="7" s="1"/>
  <c r="JX26" i="5"/>
  <c r="M57" i="7" s="1"/>
  <c r="N57" i="7"/>
  <c r="SX26" i="5"/>
  <c r="M75" i="7" s="1"/>
  <c r="BX26" i="5"/>
  <c r="M41" i="7" s="1"/>
  <c r="N41" i="7"/>
  <c r="NK26" i="5"/>
  <c r="M64" i="7" s="1"/>
  <c r="GX26" i="5"/>
  <c r="M51" i="7" s="1"/>
  <c r="N51" i="7"/>
  <c r="AX26" i="5"/>
  <c r="M39" i="7" s="1"/>
  <c r="N39" i="7"/>
  <c r="HK26" i="5"/>
  <c r="M52" i="7" s="1"/>
  <c r="N52" i="7"/>
  <c r="SK26" i="5"/>
  <c r="M74" i="7" s="1"/>
  <c r="TX26" i="5"/>
  <c r="M77" i="7" s="1"/>
  <c r="PX26" i="5"/>
  <c r="M69" i="7" s="1"/>
  <c r="DX26" i="5"/>
  <c r="M45" i="7" s="1"/>
  <c r="N45" i="7"/>
  <c r="FX26" i="5"/>
  <c r="M49" i="7" s="1"/>
  <c r="N49" i="7"/>
  <c r="BK26" i="5"/>
  <c r="M40" i="7" s="1"/>
  <c r="N40" i="7"/>
  <c r="RK26" i="5"/>
  <c r="M72" i="7" s="1"/>
  <c r="EX26" i="5"/>
  <c r="M47" i="7" s="1"/>
  <c r="N47" i="7"/>
  <c r="NX26" i="5"/>
  <c r="M65" i="7" s="1"/>
  <c r="LK26" i="5"/>
  <c r="M60" i="7" s="1"/>
  <c r="N60" i="7"/>
  <c r="HX26" i="5"/>
  <c r="M53" i="7" s="1"/>
  <c r="N53" i="7"/>
  <c r="MK26" i="5"/>
  <c r="M62" i="7" s="1"/>
  <c r="UK26" i="5"/>
  <c r="M78" i="7" s="1"/>
  <c r="RX26" i="5"/>
  <c r="M73" i="7" s="1"/>
  <c r="DK26" i="5"/>
  <c r="M44" i="7" s="1"/>
  <c r="N44" i="7"/>
  <c r="OK26" i="5"/>
  <c r="M66" i="7" s="1"/>
  <c r="CX26" i="5"/>
  <c r="M43" i="7" s="1"/>
  <c r="N43" i="7"/>
  <c r="GK26" i="5"/>
  <c r="M50" i="7" s="1"/>
  <c r="N50" i="7"/>
  <c r="KX26" i="5"/>
  <c r="M59" i="7" s="1"/>
  <c r="N59" i="7"/>
  <c r="AK26" i="5"/>
  <c r="M38" i="7" s="1"/>
  <c r="N38" i="7"/>
  <c r="IK26" i="5"/>
  <c r="M54" i="7" s="1"/>
  <c r="N54" i="7"/>
  <c r="X26" i="5"/>
  <c r="M37" i="7" s="1"/>
  <c r="N37" i="7"/>
  <c r="MX26" i="5"/>
  <c r="M63" i="7" s="1"/>
  <c r="OX26" i="5"/>
  <c r="M67" i="7" s="1"/>
  <c r="FX26" i="3"/>
  <c r="E49" i="7" s="1"/>
  <c r="F49" i="7"/>
  <c r="IX26" i="3"/>
  <c r="E55" i="7" s="1"/>
  <c r="F55" i="7"/>
  <c r="JK26" i="3"/>
  <c r="E56" i="7" s="1"/>
  <c r="F56" i="7"/>
  <c r="LK26" i="3"/>
  <c r="E60" i="7" s="1"/>
  <c r="UK26" i="3"/>
  <c r="E78" i="7" s="1"/>
  <c r="PX26" i="3"/>
  <c r="E69" i="7" s="1"/>
  <c r="LX26" i="3"/>
  <c r="E61" i="7" s="1"/>
  <c r="HX26" i="3"/>
  <c r="E53" i="7" s="1"/>
  <c r="F53" i="7"/>
  <c r="QX26" i="3"/>
  <c r="E71" i="7" s="1"/>
  <c r="OK26" i="3"/>
  <c r="E66" i="7" s="1"/>
  <c r="IK26" i="3"/>
  <c r="E54" i="7" s="1"/>
  <c r="F54" i="7"/>
  <c r="BK26" i="3"/>
  <c r="E40" i="7" s="1"/>
  <c r="F40" i="7"/>
  <c r="DK26" i="3"/>
  <c r="E44" i="7" s="1"/>
  <c r="F44" i="7"/>
  <c r="FK26" i="3"/>
  <c r="E48" i="7" s="1"/>
  <c r="F48" i="7"/>
  <c r="DX26" i="3"/>
  <c r="E45" i="7" s="1"/>
  <c r="F45" i="7"/>
  <c r="HK26" i="3"/>
  <c r="E52" i="7" s="1"/>
  <c r="F52" i="7"/>
  <c r="TK26" i="3"/>
  <c r="E76" i="7" s="1"/>
  <c r="NX26" i="3"/>
  <c r="E65" i="7" s="1"/>
  <c r="EX26" i="3"/>
  <c r="E47" i="7" s="1"/>
  <c r="F47" i="7"/>
  <c r="CX26" i="3"/>
  <c r="E43" i="7" s="1"/>
  <c r="F43" i="7"/>
  <c r="QK26" i="3"/>
  <c r="E70" i="7" s="1"/>
  <c r="TX26" i="3"/>
  <c r="E77" i="7" s="1"/>
  <c r="GX26" i="3"/>
  <c r="E51" i="7" s="1"/>
  <c r="F51" i="7"/>
  <c r="GK26" i="3"/>
  <c r="E50" i="7" s="1"/>
  <c r="F50" i="7"/>
  <c r="KK26" i="3"/>
  <c r="E58" i="7" s="1"/>
  <c r="F58" i="7"/>
  <c r="SX26" i="3"/>
  <c r="E75" i="7" s="1"/>
  <c r="RK26" i="3"/>
  <c r="E72" i="7" s="1"/>
  <c r="MK26" i="3"/>
  <c r="E62" i="7" s="1"/>
  <c r="MX26" i="3"/>
  <c r="E63" i="7" s="1"/>
  <c r="OX26" i="3"/>
  <c r="E67" i="7" s="1"/>
  <c r="PK26" i="3"/>
  <c r="E68" i="7" s="1"/>
  <c r="KX26" i="3"/>
  <c r="E59" i="7" s="1"/>
  <c r="JX26" i="3"/>
  <c r="E57" i="7" s="1"/>
  <c r="F57" i="7"/>
  <c r="NK26" i="3"/>
  <c r="E64" i="7" s="1"/>
  <c r="BX26" i="3"/>
  <c r="E41" i="7" s="1"/>
  <c r="F41" i="7"/>
  <c r="SK26" i="3"/>
  <c r="E74" i="7" s="1"/>
  <c r="EK26" i="3"/>
  <c r="E46" i="7" s="1"/>
  <c r="F46" i="7"/>
  <c r="CK26" i="3"/>
  <c r="E42" i="7" s="1"/>
  <c r="F42" i="7"/>
  <c r="RX26" i="3"/>
  <c r="E73" i="7" s="1"/>
  <c r="M52" i="6"/>
  <c r="M67" i="6"/>
  <c r="M53" i="6"/>
  <c r="M68" i="6"/>
  <c r="M39" i="6"/>
  <c r="M69" i="6"/>
  <c r="M64" i="6"/>
  <c r="M55" i="6"/>
  <c r="M62" i="6"/>
  <c r="M43" i="6"/>
  <c r="M42" i="6"/>
  <c r="E40" i="6"/>
  <c r="M73" i="6"/>
  <c r="M37" i="6"/>
  <c r="M57" i="6"/>
  <c r="M63" i="6"/>
  <c r="M56" i="6"/>
  <c r="M72" i="6"/>
  <c r="M60" i="6"/>
  <c r="M70" i="6"/>
  <c r="M75" i="6"/>
  <c r="M58" i="6"/>
  <c r="M48" i="6"/>
  <c r="M46" i="6"/>
  <c r="M71" i="6"/>
  <c r="M50" i="6"/>
  <c r="M59" i="6"/>
  <c r="M65" i="6"/>
  <c r="M54" i="6"/>
  <c r="M47" i="6"/>
  <c r="M38" i="6"/>
  <c r="M49" i="6"/>
  <c r="M41" i="6"/>
  <c r="M66" i="6"/>
  <c r="M61" i="6"/>
  <c r="M74" i="6"/>
  <c r="M45" i="6"/>
  <c r="M40" i="6"/>
  <c r="M51" i="6"/>
  <c r="M76" i="6"/>
  <c r="M44" i="6"/>
  <c r="I458" i="1"/>
  <c r="J14" i="2"/>
  <c r="J16" i="2" s="1"/>
  <c r="J18" i="2" s="1"/>
  <c r="J20" i="2" s="1"/>
  <c r="J22" i="2" s="1"/>
  <c r="G521" i="1" s="1"/>
  <c r="C521" i="1" l="1"/>
  <c r="I596" i="1" l="1"/>
  <c r="I598" i="1" l="1"/>
  <c r="I597" i="1"/>
  <c r="I451" i="1" l="1"/>
  <c r="R16" i="3"/>
  <c r="T16" i="3" s="1"/>
  <c r="I521" i="1" l="1"/>
  <c r="I522" i="1"/>
  <c r="R13" i="3" s="1"/>
  <c r="T13" i="3" s="1"/>
  <c r="I524" i="1"/>
  <c r="I523" i="1"/>
  <c r="AR13" i="3" s="1"/>
  <c r="AT13" i="3" s="1"/>
  <c r="AE13" i="3" l="1"/>
  <c r="AG13" i="3" s="1"/>
  <c r="E15" i="3"/>
  <c r="G15" i="3" s="1"/>
  <c r="E16" i="3"/>
  <c r="G16" i="3" s="1"/>
  <c r="E16" i="5"/>
  <c r="G16" i="5" s="1"/>
  <c r="AE15" i="3"/>
  <c r="AG15" i="3" s="1"/>
  <c r="AX14" i="3"/>
  <c r="AV14" i="3"/>
  <c r="AV16" i="3" s="1"/>
  <c r="AV20" i="3" s="1"/>
  <c r="AK14" i="3" l="1"/>
  <c r="AK16" i="3" s="1"/>
  <c r="AK20" i="3" s="1"/>
  <c r="K14" i="3"/>
  <c r="K16" i="3" s="1"/>
  <c r="K20" i="3" s="1"/>
  <c r="I14" i="3"/>
  <c r="I16" i="3" s="1"/>
  <c r="I20" i="3" s="1"/>
  <c r="I24" i="3" s="1"/>
  <c r="I14" i="5"/>
  <c r="I16" i="5" s="1"/>
  <c r="I20" i="5" s="1"/>
  <c r="K14" i="5"/>
  <c r="AI14" i="3"/>
  <c r="AI16" i="3" s="1"/>
  <c r="AI20" i="3" s="1"/>
  <c r="AI22" i="3" s="1"/>
  <c r="AV22" i="3"/>
  <c r="AV24" i="3"/>
  <c r="AX16" i="3"/>
  <c r="AX20" i="3" s="1"/>
  <c r="F80" i="6" l="1"/>
  <c r="F84" i="6"/>
  <c r="F81" i="6"/>
  <c r="F85" i="6"/>
  <c r="F83" i="6"/>
  <c r="F82" i="6"/>
  <c r="F87" i="6"/>
  <c r="F91" i="6"/>
  <c r="F95" i="6"/>
  <c r="F99" i="6"/>
  <c r="F103" i="6"/>
  <c r="F107" i="6"/>
  <c r="F92" i="6"/>
  <c r="F96" i="6"/>
  <c r="F104" i="6"/>
  <c r="F108" i="6"/>
  <c r="F86" i="6"/>
  <c r="F90" i="6"/>
  <c r="F94" i="6"/>
  <c r="F98" i="6"/>
  <c r="F102" i="6"/>
  <c r="F106" i="6"/>
  <c r="F89" i="6"/>
  <c r="F93" i="6"/>
  <c r="F97" i="6"/>
  <c r="F101" i="6"/>
  <c r="F105" i="6"/>
  <c r="F100" i="6"/>
  <c r="F88" i="6"/>
  <c r="AV26" i="3"/>
  <c r="F39" i="6"/>
  <c r="I26" i="3"/>
  <c r="F36" i="6"/>
  <c r="G449" i="1"/>
  <c r="I449" i="1" s="1"/>
  <c r="D38" i="6"/>
  <c r="G450" i="1"/>
  <c r="I450" i="1" s="1"/>
  <c r="D39" i="6"/>
  <c r="I22" i="5"/>
  <c r="I24" i="5"/>
  <c r="I22" i="3"/>
  <c r="K16" i="5"/>
  <c r="K20" i="5" s="1"/>
  <c r="AI24" i="3"/>
  <c r="AK22" i="3"/>
  <c r="D38" i="7" s="1"/>
  <c r="AK24" i="3"/>
  <c r="K24" i="3"/>
  <c r="K22" i="3"/>
  <c r="D36" i="7" s="1"/>
  <c r="AX24" i="3"/>
  <c r="AX22" i="3"/>
  <c r="D39" i="7" s="1"/>
  <c r="C449" i="1"/>
  <c r="C450" i="1"/>
  <c r="D83" i="6" l="1"/>
  <c r="D80" i="6"/>
  <c r="D84" i="6"/>
  <c r="D82" i="6"/>
  <c r="D81" i="6"/>
  <c r="D85" i="6"/>
  <c r="E83" i="6"/>
  <c r="E82" i="6"/>
  <c r="E81" i="6"/>
  <c r="E85" i="6"/>
  <c r="E80" i="6"/>
  <c r="E84" i="6"/>
  <c r="D86" i="6"/>
  <c r="D90" i="6"/>
  <c r="D94" i="6"/>
  <c r="D98" i="6"/>
  <c r="D102" i="6"/>
  <c r="D106" i="6"/>
  <c r="D91" i="6"/>
  <c r="D89" i="6"/>
  <c r="D93" i="6"/>
  <c r="D97" i="6"/>
  <c r="D101" i="6"/>
  <c r="D105" i="6"/>
  <c r="D87" i="6"/>
  <c r="D103" i="6"/>
  <c r="D88" i="6"/>
  <c r="D92" i="6"/>
  <c r="D96" i="6"/>
  <c r="D100" i="6"/>
  <c r="D104" i="6"/>
  <c r="D108" i="6"/>
  <c r="D99" i="6"/>
  <c r="D107" i="6"/>
  <c r="D95" i="6"/>
  <c r="E86" i="6"/>
  <c r="E90" i="6"/>
  <c r="E94" i="6"/>
  <c r="E98" i="6"/>
  <c r="E102" i="6"/>
  <c r="E106" i="6"/>
  <c r="E89" i="6"/>
  <c r="E93" i="6"/>
  <c r="E97" i="6"/>
  <c r="E101" i="6"/>
  <c r="E105" i="6"/>
  <c r="E88" i="6"/>
  <c r="E92" i="6"/>
  <c r="E96" i="6"/>
  <c r="E100" i="6"/>
  <c r="E104" i="6"/>
  <c r="E108" i="6"/>
  <c r="E87" i="6"/>
  <c r="E91" i="6"/>
  <c r="E95" i="6"/>
  <c r="E99" i="6"/>
  <c r="E103" i="6"/>
  <c r="E107" i="6"/>
  <c r="AX26" i="3"/>
  <c r="E39" i="7" s="1"/>
  <c r="F39" i="7"/>
  <c r="K26" i="3"/>
  <c r="E36" i="7" s="1"/>
  <c r="F36" i="7"/>
  <c r="AK26" i="3"/>
  <c r="E38" i="7" s="1"/>
  <c r="F38" i="7"/>
  <c r="E36" i="6"/>
  <c r="L36" i="6"/>
  <c r="E39" i="6"/>
  <c r="I26" i="5"/>
  <c r="N36" i="6"/>
  <c r="N109" i="6" s="1" a="1"/>
  <c r="N109" i="6" s="1"/>
  <c r="AI26" i="3"/>
  <c r="E38" i="6" s="1"/>
  <c r="F38" i="6"/>
  <c r="G447" i="1"/>
  <c r="I447" i="1" s="1"/>
  <c r="D36" i="6"/>
  <c r="C595" i="1"/>
  <c r="G595" i="1"/>
  <c r="I595" i="1" s="1"/>
  <c r="C447" i="1"/>
  <c r="K22" i="5"/>
  <c r="L36" i="7" s="1"/>
  <c r="K24" i="5"/>
  <c r="K26" i="5" l="1"/>
  <c r="M36" i="7" s="1"/>
  <c r="N36" i="7"/>
  <c r="N109" i="7" s="1" a="1"/>
  <c r="N109" i="7" s="1"/>
  <c r="M36" i="6"/>
  <c r="R15" i="3"/>
  <c r="T15" i="3" s="1"/>
  <c r="V14" i="3" l="1"/>
  <c r="V16" i="3" s="1"/>
  <c r="V20" i="3" s="1"/>
  <c r="X14" i="3"/>
  <c r="X16" i="3" l="1"/>
  <c r="X20" i="3" s="1"/>
  <c r="V22" i="3"/>
  <c r="V24" i="3"/>
  <c r="X24" i="3" l="1"/>
  <c r="X22" i="3"/>
  <c r="D37" i="7" s="1"/>
  <c r="G448" i="1"/>
  <c r="I448" i="1" s="1"/>
  <c r="D37" i="6"/>
  <c r="C448" i="1"/>
  <c r="F37" i="6"/>
  <c r="F109" i="6" s="1" a="1"/>
  <c r="F109" i="6" s="1"/>
  <c r="V26" i="3"/>
  <c r="E37" i="6" s="1"/>
  <c r="X26" i="3" l="1"/>
  <c r="E37" i="7" s="1"/>
  <c r="F37" i="7"/>
  <c r="F109" i="7" s="1" a="1"/>
  <c r="F109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Vincent Mokry</author>
  </authors>
  <commentList>
    <comment ref="I2" authorId="0" shapeId="0" xr:uid="{411E6970-D1E7-4318-A3AC-43C48B4AD12E}">
      <text>
        <r>
          <rPr>
            <b/>
            <sz val="9"/>
            <color indexed="81"/>
            <rFont val="Tahoma"/>
            <family val="2"/>
          </rPr>
          <t>La cantidad obtenida con la sub-receta.</t>
        </r>
      </text>
    </comment>
    <comment ref="L2" authorId="0" shapeId="0" xr:uid="{1B2C60BA-34EE-4C01-8D4D-8B7EF1764F53}">
      <text>
        <r>
          <rPr>
            <b/>
            <sz val="9"/>
            <color indexed="81"/>
            <rFont val="Tahoma"/>
            <family val="2"/>
          </rPr>
          <t>La unidad de medida de la cantidad obtenida con la sub-receta.</t>
        </r>
      </text>
    </comment>
    <comment ref="I5" authorId="0" shapeId="0" xr:uid="{FC1998C1-E6C1-4A5C-8EC0-9A8ADDE93E9B}">
      <text>
        <r>
          <rPr>
            <b/>
            <sz val="9"/>
            <color indexed="81"/>
            <rFont val="Tahoma"/>
            <family val="2"/>
          </rPr>
          <t>La cantidad de sub-recetas que deseas producir.</t>
        </r>
      </text>
    </comment>
    <comment ref="L5" authorId="0" shapeId="0" xr:uid="{FB8C6698-D6CB-4240-8AFD-6982239117B7}">
      <text>
        <r>
          <rPr>
            <b/>
            <sz val="9"/>
            <color indexed="81"/>
            <rFont val="Tahoma"/>
            <family val="2"/>
          </rPr>
          <t>El porcentaje de error que consideres se debe sumar al costo de producción.</t>
        </r>
      </text>
    </comment>
    <comment ref="J13" authorId="0" shapeId="0" xr:uid="{0565E122-3E41-495A-986A-72A5A8DDB883}">
      <text>
        <r>
          <rPr>
            <b/>
            <sz val="9"/>
            <color indexed="81"/>
            <rFont val="Tahoma"/>
            <family val="2"/>
          </rPr>
          <t>La suma del costo de producción de la sub-receta.</t>
        </r>
      </text>
    </comment>
    <comment ref="J15" authorId="0" shapeId="0" xr:uid="{3EEFCBB7-CCF2-4312-94DC-DDFD9C1F7429}">
      <text>
        <r>
          <rPr>
            <b/>
            <sz val="9"/>
            <color indexed="81"/>
            <rFont val="Tahoma"/>
            <family val="2"/>
          </rPr>
          <t>El valor correspondiente al procentaje de margen de error.</t>
        </r>
      </text>
    </comment>
    <comment ref="J17" authorId="0" shapeId="0" xr:uid="{6EEF8997-D275-4AC4-B995-473F2C1C1ACF}">
      <text>
        <r>
          <rPr>
            <b/>
            <sz val="9"/>
            <color indexed="81"/>
            <rFont val="Tahoma"/>
            <family val="2"/>
          </rPr>
          <t>El costo total de insumos más el valor del margen de error.</t>
        </r>
      </text>
    </comment>
    <comment ref="J19" authorId="0" shapeId="0" xr:uid="{16641032-9CBB-46A7-A7D0-AB0AC6FD7E63}">
      <text>
        <r>
          <rPr>
            <b/>
            <sz val="9"/>
            <color indexed="81"/>
            <rFont val="Tahoma"/>
            <family val="2"/>
          </rPr>
          <t xml:space="preserve">El costo de una sub-receta independientemente de la cantidad a producir. </t>
        </r>
      </text>
    </comment>
    <comment ref="L21" authorId="0" shapeId="0" xr:uid="{E15FF7ED-0A45-4D62-9C25-7DE93AD4C991}">
      <text>
        <r>
          <rPr>
            <b/>
            <sz val="9"/>
            <color indexed="81"/>
            <rFont val="Tahoma"/>
            <family val="2"/>
          </rPr>
          <t xml:space="preserve">El costo por la unidad de medida ingresada en la cantidad obtenida.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Vincent Mokry</author>
  </authors>
  <commentList>
    <comment ref="I1" authorId="0" shapeId="0" xr:uid="{37F35C5B-FE6C-4FB7-9C65-CB6AB97B1C53}">
      <text>
        <r>
          <rPr>
            <b/>
            <sz val="9"/>
            <color indexed="81"/>
            <rFont val="Tahoma"/>
            <family val="2"/>
          </rPr>
          <t xml:space="preserve">El precio de venta de tu plato.
</t>
        </r>
      </text>
    </comment>
    <comment ref="K1" authorId="0" shapeId="0" xr:uid="{9118B257-8DA9-40DB-9234-8D894B89648C}">
      <text>
        <r>
          <rPr>
            <b/>
            <sz val="9"/>
            <color indexed="81"/>
            <rFont val="Tahoma"/>
            <family val="2"/>
          </rPr>
          <t>El precio de venta de tu plato a domicilio.</t>
        </r>
      </text>
    </comment>
    <comment ref="I3" authorId="0" shapeId="0" xr:uid="{AF1B32B2-FB6C-467C-A72A-056E328268D8}">
      <text>
        <r>
          <rPr>
            <b/>
            <sz val="9"/>
            <color indexed="81"/>
            <rFont val="Tahoma"/>
            <family val="2"/>
          </rPr>
          <t xml:space="preserve">El impuesto que cobras a tus clientes (IVA / Impuesto al consumo). </t>
        </r>
      </text>
    </comment>
    <comment ref="K3" authorId="0" shapeId="0" xr:uid="{0FB95D98-6D5C-4ECC-A44D-E16D219E4A3C}">
      <text>
        <r>
          <rPr>
            <b/>
            <sz val="9"/>
            <color indexed="81"/>
            <rFont val="Tahoma"/>
            <family val="2"/>
          </rPr>
          <t xml:space="preserve">La comisión de la plataforma de domicilios.
</t>
        </r>
      </text>
    </comment>
    <comment ref="I5" authorId="0" shapeId="0" xr:uid="{ED270111-7E32-4541-AFE8-E157E959CA7C}">
      <text>
        <r>
          <rPr>
            <b/>
            <sz val="9"/>
            <color indexed="81"/>
            <rFont val="Tahoma"/>
            <family val="2"/>
          </rPr>
          <t xml:space="preserve">El precio de venta de tu producto menos el impuesto. </t>
        </r>
      </text>
    </comment>
    <comment ref="K5" authorId="0" shapeId="0" xr:uid="{938949E4-6662-4129-900D-DF51AAE6AD0D}">
      <text>
        <r>
          <rPr>
            <b/>
            <sz val="9"/>
            <color indexed="81"/>
            <rFont val="Tahoma"/>
            <family val="2"/>
          </rPr>
          <t xml:space="preserve">El precio de venta de tu domicilio menos el impuesto. </t>
        </r>
      </text>
    </comment>
    <comment ref="I7" authorId="0" shapeId="0" xr:uid="{9C702B40-47EC-4196-8741-3A810788221D}">
      <text>
        <r>
          <rPr>
            <b/>
            <sz val="9"/>
            <color indexed="81"/>
            <rFont val="Tahoma"/>
            <family val="2"/>
          </rPr>
          <t>La cantidad de platos a producir.</t>
        </r>
      </text>
    </comment>
    <comment ref="K7" authorId="0" shapeId="0" xr:uid="{6A1E91AC-CB5E-4A15-A850-7327E8A8DC2D}">
      <text>
        <r>
          <rPr>
            <b/>
            <sz val="9"/>
            <color indexed="81"/>
            <rFont val="Tahoma"/>
            <family val="2"/>
          </rPr>
          <t>El porcentaje de error que consideres se debe sumar al costo de producción.</t>
        </r>
      </text>
    </comment>
    <comment ref="I13" authorId="0" shapeId="0" xr:uid="{4C8A9BE4-235C-4751-AA58-0D20AB66B04A}">
      <text>
        <r>
          <rPr>
            <b/>
            <sz val="9"/>
            <color indexed="81"/>
            <rFont val="Tahoma"/>
            <family val="2"/>
          </rPr>
          <t>Costo total de los insumos necesitados para elaborar el plato.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" authorId="0" shapeId="0" xr:uid="{3A8B8719-93E5-4A89-B5D4-9FDC466F4683}">
      <text>
        <r>
          <rPr>
            <b/>
            <sz val="9"/>
            <color indexed="81"/>
            <rFont val="Tahoma"/>
            <family val="2"/>
          </rPr>
          <t>Costo total de los insumos necesitados para elaborar el plato a domicilio.</t>
        </r>
      </text>
    </comment>
    <comment ref="I15" authorId="0" shapeId="0" xr:uid="{46C2CC0D-3431-4855-91E6-4622D6F29C63}">
      <text>
        <r>
          <rPr>
            <b/>
            <sz val="9"/>
            <color indexed="81"/>
            <rFont val="Tahoma"/>
            <family val="2"/>
          </rPr>
          <t>El valor correspondiente al procentaje de margen de error.</t>
        </r>
      </text>
    </comment>
    <comment ref="K15" authorId="0" shapeId="0" xr:uid="{0CEEA951-B8EC-4D90-9AF4-D93F2E36F4E4}">
      <text>
        <r>
          <rPr>
            <b/>
            <sz val="9"/>
            <color indexed="81"/>
            <rFont val="Tahoma"/>
            <family val="2"/>
          </rPr>
          <t>El valor correspondiente al procentaje de margen de error según el costo del domicilio.</t>
        </r>
      </text>
    </comment>
    <comment ref="K17" authorId="0" shapeId="0" xr:uid="{6E1B553A-8757-446C-A41C-6EE63110D562}">
      <text>
        <r>
          <rPr>
            <b/>
            <sz val="9"/>
            <color indexed="81"/>
            <rFont val="Tahoma"/>
            <family val="2"/>
          </rPr>
          <t>Valor de la comisión de plataforma según el precio de venta del domicilio.</t>
        </r>
      </text>
    </comment>
    <comment ref="I19" authorId="0" shapeId="0" xr:uid="{2BF7F6FD-85D9-40FD-A350-C2C7E7F6D5D0}">
      <text>
        <r>
          <rPr>
            <b/>
            <sz val="9"/>
            <color indexed="81"/>
            <rFont val="Tahoma"/>
            <family val="2"/>
          </rPr>
          <t>El costo total de insumos más el valor del margen de error.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9" authorId="0" shapeId="0" xr:uid="{2431DEFF-A279-41F4-A007-F7E4C3C4934D}">
      <text>
        <r>
          <rPr>
            <b/>
            <sz val="9"/>
            <color indexed="81"/>
            <rFont val="Tahoma"/>
            <family val="2"/>
          </rPr>
          <t xml:space="preserve">El costo total de insumos más el valor del margen de error y la comisión de la plataforma. </t>
        </r>
      </text>
    </comment>
    <comment ref="I21" authorId="0" shapeId="0" xr:uid="{C0A9FCDC-1C2D-41B9-8B8C-F6B9F86D970A}">
      <text>
        <r>
          <rPr>
            <b/>
            <sz val="9"/>
            <color indexed="81"/>
            <rFont val="Tahoma"/>
            <family val="2"/>
          </rPr>
          <t>Costo de producción de un solo plato independientemente de la cantidad a producir.</t>
        </r>
      </text>
    </comment>
    <comment ref="K21" authorId="0" shapeId="0" xr:uid="{74AB3E93-824F-49B5-818C-F9EE0E5A16B8}">
      <text>
        <r>
          <rPr>
            <b/>
            <sz val="9"/>
            <color indexed="81"/>
            <rFont val="Tahoma"/>
            <family val="2"/>
          </rPr>
          <t>Costo de producción de un solo plato a domicilio  independientemente de la cantidad a producir.</t>
        </r>
      </text>
    </comment>
    <comment ref="I23" authorId="0" shapeId="0" xr:uid="{5B842FD5-FDD4-4C1F-B5F4-07A2390EE47F}">
      <text>
        <r>
          <rPr>
            <b/>
            <sz val="9"/>
            <color indexed="81"/>
            <rFont val="Tahoma"/>
            <family val="2"/>
          </rPr>
          <t xml:space="preserve">La rentabilidad obtenida después de descontar del precio bruto, el costo de los insumos y margen de error del plato.  </t>
        </r>
      </text>
    </comment>
    <comment ref="K23" authorId="0" shapeId="0" xr:uid="{FA50FC97-1C3F-49CA-93D4-0DE605DCBAF6}">
      <text>
        <r>
          <rPr>
            <b/>
            <sz val="9"/>
            <color indexed="81"/>
            <rFont val="Tahoma"/>
            <family val="2"/>
          </rPr>
          <t>La rentabilidad obtenida después de descontar del precio bruto, el costo de los insumos, margen de error del plato y comisión de la plataforma.</t>
        </r>
      </text>
    </comment>
    <comment ref="I25" authorId="0" shapeId="0" xr:uid="{61618721-ABC4-4BC7-A251-F25DE1747AAE}">
      <text>
        <r>
          <rPr>
            <b/>
            <sz val="9"/>
            <color indexed="81"/>
            <rFont val="Tahoma"/>
            <family val="2"/>
          </rPr>
          <t>El porcentaje que representa la utilidad bruta sobre el precio bruto del plato.</t>
        </r>
      </text>
    </comment>
    <comment ref="K25" authorId="0" shapeId="0" xr:uid="{98F58AFF-BCCD-4D1C-8979-3ABDAD5FCC36}">
      <text>
        <r>
          <rPr>
            <b/>
            <sz val="9"/>
            <color indexed="81"/>
            <rFont val="Tahoma"/>
            <family val="2"/>
          </rPr>
          <t>El porcentaje que representa la utilidad bruta sobre el precio bruto del plato a domicilio.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Vincent Mokry</author>
  </authors>
  <commentList>
    <comment ref="I1" authorId="0" shapeId="0" xr:uid="{E025F340-0F82-4C9D-836C-91AB36A57C2C}">
      <text>
        <r>
          <rPr>
            <b/>
            <sz val="9"/>
            <color indexed="81"/>
            <rFont val="Tahoma"/>
            <family val="2"/>
          </rPr>
          <t xml:space="preserve">El precio de venta de tu plato.
</t>
        </r>
      </text>
    </comment>
    <comment ref="K1" authorId="0" shapeId="0" xr:uid="{4FB4235B-EE0E-4A1E-AFD9-FDAA091F8323}">
      <text>
        <r>
          <rPr>
            <b/>
            <sz val="9"/>
            <color indexed="81"/>
            <rFont val="Tahoma"/>
            <family val="2"/>
          </rPr>
          <t>El precio de venta de tu plato a domicilio.</t>
        </r>
      </text>
    </comment>
    <comment ref="I3" authorId="0" shapeId="0" xr:uid="{4E791974-5D5A-4EA1-8A04-3568285FE105}">
      <text>
        <r>
          <rPr>
            <b/>
            <sz val="9"/>
            <color indexed="81"/>
            <rFont val="Tahoma"/>
            <family val="2"/>
          </rPr>
          <t xml:space="preserve">El impuesto que cobras a tus clientes (IVA / Impuesto al consumo). </t>
        </r>
      </text>
    </comment>
    <comment ref="K3" authorId="0" shapeId="0" xr:uid="{8F474B36-314D-43C9-BFA6-7213A55545E3}">
      <text>
        <r>
          <rPr>
            <b/>
            <sz val="9"/>
            <color indexed="81"/>
            <rFont val="Tahoma"/>
            <family val="2"/>
          </rPr>
          <t xml:space="preserve">La comisión de la plataforma de domicilios.
</t>
        </r>
      </text>
    </comment>
    <comment ref="I5" authorId="0" shapeId="0" xr:uid="{051E8898-664C-4CBF-9750-05B1A70B3EEA}">
      <text>
        <r>
          <rPr>
            <b/>
            <sz val="9"/>
            <color indexed="81"/>
            <rFont val="Tahoma"/>
            <family val="2"/>
          </rPr>
          <t xml:space="preserve">El precio de venta de tu producto menos el impuesto. </t>
        </r>
      </text>
    </comment>
    <comment ref="K5" authorId="0" shapeId="0" xr:uid="{0B1A0D96-CE68-4469-9997-4175FDDF15F7}">
      <text>
        <r>
          <rPr>
            <b/>
            <sz val="9"/>
            <color indexed="81"/>
            <rFont val="Tahoma"/>
            <family val="2"/>
          </rPr>
          <t xml:space="preserve">El precio de venta de tu domicilio menos el impuesto. </t>
        </r>
      </text>
    </comment>
    <comment ref="I7" authorId="0" shapeId="0" xr:uid="{18B9E1EB-1D04-4FF3-A93B-B3EC6B7E366E}">
      <text>
        <r>
          <rPr>
            <b/>
            <sz val="9"/>
            <color indexed="81"/>
            <rFont val="Tahoma"/>
            <family val="2"/>
          </rPr>
          <t>La cantidad de platos a producir.</t>
        </r>
      </text>
    </comment>
    <comment ref="K7" authorId="0" shapeId="0" xr:uid="{1CDE13F2-68F5-4CCE-A4D6-40F4F6E1DE2D}">
      <text>
        <r>
          <rPr>
            <b/>
            <sz val="9"/>
            <color indexed="81"/>
            <rFont val="Tahoma"/>
            <family val="2"/>
          </rPr>
          <t>El porcentaje de error que consideres se debe sumar al costo de producción.</t>
        </r>
      </text>
    </comment>
    <comment ref="I13" authorId="0" shapeId="0" xr:uid="{CD627D5C-C0B8-4972-9CFD-EC8DBE23983A}">
      <text>
        <r>
          <rPr>
            <b/>
            <sz val="9"/>
            <color indexed="81"/>
            <rFont val="Tahoma"/>
            <family val="2"/>
          </rPr>
          <t>Costo total de los insumos necesitados para elaborar el plato.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" authorId="0" shapeId="0" xr:uid="{1A8BF190-75AE-48DE-8276-8E8EF2899D7B}">
      <text>
        <r>
          <rPr>
            <b/>
            <sz val="9"/>
            <color indexed="81"/>
            <rFont val="Tahoma"/>
            <family val="2"/>
          </rPr>
          <t>Costo total de los insumos necesitados para elaborar el plato a domicilio.</t>
        </r>
      </text>
    </comment>
    <comment ref="I15" authorId="0" shapeId="0" xr:uid="{DFFBAA8C-2EDC-4995-A039-99F68B7E7C22}">
      <text>
        <r>
          <rPr>
            <b/>
            <sz val="9"/>
            <color indexed="81"/>
            <rFont val="Tahoma"/>
            <family val="2"/>
          </rPr>
          <t>El valor correspondiente al procentaje de margen de error.</t>
        </r>
      </text>
    </comment>
    <comment ref="K15" authorId="0" shapeId="0" xr:uid="{71113EB4-6C16-4760-BB8D-ED6825B0BEAC}">
      <text>
        <r>
          <rPr>
            <b/>
            <sz val="9"/>
            <color indexed="81"/>
            <rFont val="Tahoma"/>
            <family val="2"/>
          </rPr>
          <t>El valor correspondiente al procentaje de margen de error según el costo del domicilio.</t>
        </r>
      </text>
    </comment>
    <comment ref="K17" authorId="0" shapeId="0" xr:uid="{4E2AB3AA-C60E-4974-B9A1-D7367260E276}">
      <text>
        <r>
          <rPr>
            <b/>
            <sz val="9"/>
            <color indexed="81"/>
            <rFont val="Tahoma"/>
            <family val="2"/>
          </rPr>
          <t>Valor de la comisión de plataforma según el precio de venta del domicilio.</t>
        </r>
      </text>
    </comment>
    <comment ref="I19" authorId="0" shapeId="0" xr:uid="{FA259F91-C434-4DBF-BB2E-4A8A875E09DC}">
      <text>
        <r>
          <rPr>
            <b/>
            <sz val="9"/>
            <color indexed="81"/>
            <rFont val="Tahoma"/>
            <family val="2"/>
          </rPr>
          <t>El costo total de insumos más el valor del margen de error.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9" authorId="0" shapeId="0" xr:uid="{2551B432-7C6D-474D-BD9F-6760EA97FAAA}">
      <text>
        <r>
          <rPr>
            <b/>
            <sz val="9"/>
            <color indexed="81"/>
            <rFont val="Tahoma"/>
            <family val="2"/>
          </rPr>
          <t xml:space="preserve">El costo total de insumos más el valor del margen de error y la comisión de la plataforma. </t>
        </r>
      </text>
    </comment>
    <comment ref="I21" authorId="0" shapeId="0" xr:uid="{30DC2658-ADB9-4CE5-8E01-B2BF14A0A511}">
      <text>
        <r>
          <rPr>
            <b/>
            <sz val="9"/>
            <color indexed="81"/>
            <rFont val="Tahoma"/>
            <family val="2"/>
          </rPr>
          <t>Costo de producción de un solo plato independientemente de la cantidad a producir.</t>
        </r>
      </text>
    </comment>
    <comment ref="K21" authorId="0" shapeId="0" xr:uid="{345B0096-5C35-4A4F-A2D8-C9AF15D95B0B}">
      <text>
        <r>
          <rPr>
            <b/>
            <sz val="9"/>
            <color indexed="81"/>
            <rFont val="Tahoma"/>
            <family val="2"/>
          </rPr>
          <t>Costo de producción de un solo plato a domicilio  independientemente de la cantidad a producir.</t>
        </r>
      </text>
    </comment>
    <comment ref="I23" authorId="0" shapeId="0" xr:uid="{3B8D01EE-3B12-4796-A2CD-986BE5BEFFE9}">
      <text>
        <r>
          <rPr>
            <b/>
            <sz val="9"/>
            <color indexed="81"/>
            <rFont val="Tahoma"/>
            <family val="2"/>
          </rPr>
          <t xml:space="preserve">La rentabilidad obtenida después de descontar del precio bruto, el costo de los insumos y margen de error del plato.  </t>
        </r>
      </text>
    </comment>
    <comment ref="K23" authorId="0" shapeId="0" xr:uid="{41D7FE73-C241-4684-9ABF-A881BBF94648}">
      <text>
        <r>
          <rPr>
            <b/>
            <sz val="9"/>
            <color indexed="81"/>
            <rFont val="Tahoma"/>
            <family val="2"/>
          </rPr>
          <t>La rentabilidad obtenida después de descontar del precio bruto, el costo de los insumos, margen de error del plato y comisión de la plataforma.</t>
        </r>
      </text>
    </comment>
    <comment ref="I25" authorId="0" shapeId="0" xr:uid="{4465188B-817D-4A54-8930-51F6F0164003}">
      <text>
        <r>
          <rPr>
            <b/>
            <sz val="9"/>
            <color indexed="81"/>
            <rFont val="Tahoma"/>
            <family val="2"/>
          </rPr>
          <t>El porcentaje que representa la utilidad bruta sobre el precio bruto del plato.</t>
        </r>
      </text>
    </comment>
    <comment ref="K25" authorId="0" shapeId="0" xr:uid="{FBFD4EE7-6A87-4A8B-82EB-30B13A67636D}">
      <text>
        <r>
          <rPr>
            <b/>
            <sz val="9"/>
            <color indexed="81"/>
            <rFont val="Tahoma"/>
            <family val="2"/>
          </rPr>
          <t>El porcentaje que representa la utilidad bruta sobre el precio bruto del plato a domicilio.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<sst xmlns="http://schemas.openxmlformats.org/spreadsheetml/2006/main" count="7050" uniqueCount="141">
  <si>
    <t>LISTA DE MERCADO</t>
  </si>
  <si>
    <t>Proveedor</t>
  </si>
  <si>
    <t>Insumos</t>
  </si>
  <si>
    <t>Precio de compra</t>
  </si>
  <si>
    <t>Peso bruto</t>
  </si>
  <si>
    <t>Peso neto</t>
  </si>
  <si>
    <t>Unidad de medida</t>
  </si>
  <si>
    <t>Costo unidad</t>
  </si>
  <si>
    <t>Factor de corrección</t>
  </si>
  <si>
    <t>Costo real x unidad</t>
  </si>
  <si>
    <t>Supermercado</t>
  </si>
  <si>
    <t>Huevo</t>
  </si>
  <si>
    <t>gr</t>
  </si>
  <si>
    <t>Azúcar Blanco</t>
  </si>
  <si>
    <t>Crema de leche</t>
  </si>
  <si>
    <t>Esencia vainilla</t>
  </si>
  <si>
    <t>Central mayorista</t>
  </si>
  <si>
    <t>Fresas</t>
  </si>
  <si>
    <t>Helado de vainilla</t>
  </si>
  <si>
    <t>Proveedor de empaques</t>
  </si>
  <si>
    <t>Servilletas 200 und</t>
  </si>
  <si>
    <t>und</t>
  </si>
  <si>
    <t>Caja domicilio</t>
  </si>
  <si>
    <t>Bolsa domicilio</t>
  </si>
  <si>
    <t>Helado de chocolate</t>
  </si>
  <si>
    <t>Cerezas</t>
  </si>
  <si>
    <t>Masa hojaldrada</t>
  </si>
  <si>
    <t>Manzanas rojas</t>
  </si>
  <si>
    <t>Compota de manzana en lata</t>
  </si>
  <si>
    <t>Canela molida</t>
  </si>
  <si>
    <t>Mantequilla sin sal</t>
  </si>
  <si>
    <t>Chocolate negro orgánico</t>
  </si>
  <si>
    <t>Harina de trigo</t>
  </si>
  <si>
    <t>Cacao en polvo</t>
  </si>
  <si>
    <t>Polvo para hornear</t>
  </si>
  <si>
    <t>Levadura</t>
  </si>
  <si>
    <t>Leche entera</t>
  </si>
  <si>
    <t>Pepitas de chocolate</t>
  </si>
  <si>
    <t>Sal</t>
  </si>
  <si>
    <t>Café molido</t>
  </si>
  <si>
    <t>Vaso de carton</t>
  </si>
  <si>
    <t>Tapa vaso de carton</t>
  </si>
  <si>
    <t>Chocolate negro</t>
  </si>
  <si>
    <t>Té de frutos rojos 50und</t>
  </si>
  <si>
    <t>Té de frutos amarillos 50und</t>
  </si>
  <si>
    <t>Naranja Tangelo und</t>
  </si>
  <si>
    <t>Naranja Tangelo kilo</t>
  </si>
  <si>
    <t>Piña</t>
  </si>
  <si>
    <t>Lomo de res central mayorista</t>
  </si>
  <si>
    <t>Proveedor de carne</t>
  </si>
  <si>
    <t>Lomo de res proveedor de carne</t>
  </si>
  <si>
    <t>Lomo de res supermercado</t>
  </si>
  <si>
    <t>Tomate</t>
  </si>
  <si>
    <t>PLATOS</t>
  </si>
  <si>
    <t>Platos</t>
  </si>
  <si>
    <t>SUB-RECETAS</t>
  </si>
  <si>
    <t>Sub-recetas</t>
  </si>
  <si>
    <t>BEBIDAS</t>
  </si>
  <si>
    <t>Bebidas</t>
  </si>
  <si>
    <t>Nombre</t>
  </si>
  <si>
    <t>Cantidad obtenida</t>
  </si>
  <si>
    <t>Und de medida</t>
  </si>
  <si>
    <t>Crema chantilly de la abuela</t>
  </si>
  <si>
    <t>Descripción</t>
  </si>
  <si>
    <t>Cantidad a producir</t>
  </si>
  <si>
    <t>Margen de error</t>
  </si>
  <si>
    <t>Crema chantilly de la casa que compone los siguientes postres: Postre de la abuela; El famoso brownie.</t>
  </si>
  <si>
    <t>Cantidad estándar</t>
  </si>
  <si>
    <t>Und</t>
  </si>
  <si>
    <t>Costo real</t>
  </si>
  <si>
    <t>Cantidad de producción</t>
  </si>
  <si>
    <t>Costo de producción</t>
  </si>
  <si>
    <t>RESULTADOS</t>
  </si>
  <si>
    <t>Azúcar blanco</t>
  </si>
  <si>
    <r>
      <rPr>
        <b/>
        <sz val="8"/>
        <color rgb="FF333333"/>
        <rFont val="Calibri"/>
        <family val="2"/>
        <scheme val="minor"/>
      </rPr>
      <t xml:space="preserve">Preparación: </t>
    </r>
    <r>
      <rPr>
        <sz val="8"/>
        <color rgb="FF333333"/>
        <rFont val="Calibri"/>
        <family val="2"/>
        <scheme val="minor"/>
      </rPr>
      <t xml:space="preserve">Batir los ingredientes hasta que la crema de leche monte, conserve en un contenedor o sifón en la nevera.                                          </t>
    </r>
  </si>
  <si>
    <r>
      <rPr>
        <b/>
        <sz val="8"/>
        <color rgb="FF333333"/>
        <rFont val="Calibri"/>
        <family val="2"/>
        <scheme val="minor"/>
      </rPr>
      <t>Narrativa:</t>
    </r>
    <r>
      <rPr>
        <sz val="8"/>
        <color rgb="FF333333"/>
        <rFont val="Calibri"/>
        <family val="2"/>
        <scheme val="minor"/>
      </rPr>
      <t xml:space="preserve"> Esta crema chantilly proviene del libro de cocina de mi abuela, quien nos invitaba todos los domingos a cocinar en su casa y donde desarrollamos el amor por la comida. Es una receta muy especial porque a pesar de ser muy simple, componía todos los postres de mi abuela. Por lo tanto, esta receta rinde homenaje a ella.</t>
    </r>
  </si>
  <si>
    <t>Costo total de insumos</t>
  </si>
  <si>
    <t>Costo total de producción</t>
  </si>
  <si>
    <t>Costo por porción</t>
  </si>
  <si>
    <t xml:space="preserve">Costo por </t>
  </si>
  <si>
    <t>Instrucciones</t>
  </si>
  <si>
    <t>Pie de manzana</t>
  </si>
  <si>
    <t>Torta de manzana de 6 porciones con masa hojaldrada y manzanas de la huerta sobre una cama de compota de manzana y canela.</t>
  </si>
  <si>
    <r>
      <rPr>
        <b/>
        <sz val="8"/>
        <color rgb="FF333333"/>
        <rFont val="Calibri"/>
        <family val="2"/>
        <scheme val="minor"/>
      </rPr>
      <t>Narrativa:</t>
    </r>
    <r>
      <rPr>
        <sz val="8"/>
        <color rgb="FF333333"/>
        <rFont val="Calibri"/>
        <family val="2"/>
        <scheme val="minor"/>
      </rPr>
      <t xml:space="preserve"> Este pie es la tradicional pie de manzana francesa que solia hacer mi abuela los sábados.</t>
    </r>
  </si>
  <si>
    <t>Cupcake de chocolate</t>
  </si>
  <si>
    <t>Cupcakes de chocolate con chips de chocolate, producción de 8 unidades.</t>
  </si>
  <si>
    <r>
      <rPr>
        <b/>
        <sz val="8"/>
        <color rgb="FF333333"/>
        <rFont val="Calibri"/>
        <family val="2"/>
        <scheme val="minor"/>
      </rPr>
      <t>Narrativa</t>
    </r>
    <r>
      <rPr>
        <sz val="8"/>
        <color rgb="FF333333"/>
        <rFont val="Calibri"/>
        <family val="2"/>
        <scheme val="minor"/>
      </rPr>
      <t xml:space="preserve">: Estos cupcakes eran el snack favorito de mi abuelo quien los acompañaba de un vaso de leche fria o un café cuando estaba enojado. </t>
    </r>
  </si>
  <si>
    <t>Brownie</t>
  </si>
  <si>
    <t xml:space="preserve">Brownie de 10 porciones para componer el plato El famoso brownie. </t>
  </si>
  <si>
    <r>
      <rPr>
        <b/>
        <sz val="8"/>
        <color rgb="FF333333"/>
        <rFont val="Calibri"/>
        <family val="2"/>
        <scheme val="minor"/>
      </rPr>
      <t>Narrativa</t>
    </r>
    <r>
      <rPr>
        <sz val="8"/>
        <color rgb="FF333333"/>
        <rFont val="Calibri"/>
        <family val="2"/>
        <scheme val="minor"/>
      </rPr>
      <t>: el famoso brownie fue el producto que nos motivó a crear nuestro café y rendirle homenaje a nuestros abuelos. Es el producto estrella de la casa que las personas recomiendan todo el tiempo.</t>
    </r>
  </si>
  <si>
    <t>PLATO</t>
  </si>
  <si>
    <t>Precio de venta al público</t>
  </si>
  <si>
    <t>Precio del domicilio</t>
  </si>
  <si>
    <t>Postre de la abuela</t>
  </si>
  <si>
    <t>Impuesto sobre la venta</t>
  </si>
  <si>
    <t>Comisión plataforma</t>
  </si>
  <si>
    <t>Precio bruto</t>
  </si>
  <si>
    <t>Postre insignia de la casa con helado de chocolate, cerezas, brownie de chocolate y crema chantilly de la abuela.</t>
  </si>
  <si>
    <t>MESA</t>
  </si>
  <si>
    <t>DOMICILIO</t>
  </si>
  <si>
    <t>Insumos de domicilio</t>
  </si>
  <si>
    <r>
      <rPr>
        <b/>
        <sz val="8"/>
        <color rgb="FF333333"/>
        <rFont val="Calibri"/>
        <family val="2"/>
        <scheme val="minor"/>
      </rPr>
      <t>Preparación</t>
    </r>
    <r>
      <rPr>
        <sz val="8"/>
        <color rgb="FF333333"/>
        <rFont val="Calibri"/>
        <family val="2"/>
        <scheme val="minor"/>
      </rPr>
      <t xml:space="preserve">: En una copa colocar el brownie en la base, agregar encima la bola de helado de chocolate, agregar la crema de chantilly de la abuela y decorar con las cerezas. </t>
    </r>
  </si>
  <si>
    <r>
      <rPr>
        <b/>
        <sz val="8"/>
        <color rgb="FF333333"/>
        <rFont val="Calibri"/>
        <family val="2"/>
        <scheme val="minor"/>
      </rPr>
      <t>Narrativa</t>
    </r>
    <r>
      <rPr>
        <sz val="8"/>
        <color rgb="FF333333"/>
        <rFont val="Calibri"/>
        <family val="2"/>
        <scheme val="minor"/>
      </rPr>
      <t>: El postre de la abuela es la postre insignia del restaurante. Es un producto que pretende hacer viajar a nuestros clientes y transmitir el amor que una abuela tiene hacia sus nietos. Es por esta razón que la porción es generosa y llena de sabores que transmiten el placer de perderse en lo dulce y los recuerdos. Por lo tanto, el ritual es de disfrutar esta copa con consciencia y meditar sus recuerdos de infancia.</t>
    </r>
  </si>
  <si>
    <t>Costo unitario</t>
  </si>
  <si>
    <t>Utilidad Bruta</t>
  </si>
  <si>
    <t>Utilidad bruta</t>
  </si>
  <si>
    <t>Costo total de ins.</t>
  </si>
  <si>
    <t>Valor comisión</t>
  </si>
  <si>
    <t>Costo total de prod.</t>
  </si>
  <si>
    <t>Margen de ut. bruta</t>
  </si>
  <si>
    <t>Torta de manzana</t>
  </si>
  <si>
    <t xml:space="preserve">Porción de torta de manza acompañada de un helado de vainilla. </t>
  </si>
  <si>
    <r>
      <rPr>
        <b/>
        <sz val="8"/>
        <color rgb="FF333333"/>
        <rFont val="Calibri"/>
        <family val="2"/>
        <scheme val="minor"/>
      </rPr>
      <t>Preparación</t>
    </r>
    <r>
      <rPr>
        <sz val="8"/>
        <color rgb="FF333333"/>
        <rFont val="Calibri"/>
        <family val="2"/>
        <scheme val="minor"/>
      </rPr>
      <t xml:space="preserve">: En un plato de peltre, colocar la porción de pie y a su lado la bolsa de helado. </t>
    </r>
  </si>
  <si>
    <t>El famoso brownie</t>
  </si>
  <si>
    <t>Porción de brownie con crema chantilly de la abuela y un helado de vainilla.</t>
  </si>
  <si>
    <t>Cupcake del abuelo</t>
  </si>
  <si>
    <t xml:space="preserve">Cupcake de chocolate con chips de chocolate que se vende por unidad. </t>
  </si>
  <si>
    <t>Capuchino</t>
  </si>
  <si>
    <t>Un café del suroeste antioqueño con leche entera.</t>
  </si>
  <si>
    <t>Aromática de frutos rojos</t>
  </si>
  <si>
    <t>Jugo de naranja</t>
  </si>
  <si>
    <t>Café americano</t>
  </si>
  <si>
    <t>Un café del suroeste antioqueño, reconocido por su acidez.</t>
  </si>
  <si>
    <r>
      <rPr>
        <b/>
        <sz val="8"/>
        <color rgb="FF333333"/>
        <rFont val="Calibri"/>
        <family val="2"/>
        <scheme val="minor"/>
      </rPr>
      <t>Preparación</t>
    </r>
    <r>
      <rPr>
        <sz val="8"/>
        <color rgb="FF333333"/>
        <rFont val="Calibri"/>
        <family val="2"/>
        <scheme val="minor"/>
      </rPr>
      <t>:  En un plato de peltre, colocar el brownie; agregar la crema chantilly de la abuela encima y colocar a su lado la bola de helado.</t>
    </r>
  </si>
  <si>
    <t>Precio de venta</t>
  </si>
  <si>
    <t>Margen de utilidad</t>
  </si>
  <si>
    <t>Popularidad</t>
  </si>
  <si>
    <t>Ventas totales</t>
  </si>
  <si>
    <t>PLATOS  A DOMICILIO</t>
  </si>
  <si>
    <t>BEBIDAS A DOMICILIO</t>
  </si>
  <si>
    <t>SUBRECETA</t>
  </si>
  <si>
    <t>Mini brownies</t>
  </si>
  <si>
    <t>Panadería</t>
  </si>
  <si>
    <t>Margen de utilidad bruta</t>
  </si>
  <si>
    <r>
      <rPr>
        <b/>
        <sz val="8"/>
        <color rgb="FF333333"/>
        <rFont val="Calibri"/>
        <family val="2"/>
        <scheme val="minor"/>
      </rPr>
      <t>Preparación:</t>
    </r>
    <r>
      <rPr>
        <sz val="8"/>
        <color rgb="FF333333"/>
        <rFont val="Calibri"/>
        <family val="2"/>
        <scheme val="minor"/>
      </rPr>
      <t xml:space="preserve"> Engrasar ligeramente el molde con la mantequilla y colocar la masa hojaldrada; Refrigerar el molde con la masa durante unos 30 minutos antes de hornear; Precalentar el horno a 400 F o 200C ; Esparcir la compota de manzana con la canela sobre la masa y poner las rodajas de manzana para formar una capa. Hornee durante 30 a 35 minutos o hasta que los bordes de la tarta estén ligeramente dorados. Porcionar en 6 pedazos.</t>
    </r>
  </si>
  <si>
    <r>
      <rPr>
        <b/>
        <sz val="8"/>
        <color rgb="FF333333"/>
        <rFont val="Calibri"/>
        <family val="2"/>
        <scheme val="minor"/>
      </rPr>
      <t>Narrativa</t>
    </r>
    <r>
      <rPr>
        <sz val="8"/>
        <color rgb="FF333333"/>
        <rFont val="Calibri"/>
        <family val="2"/>
        <scheme val="minor"/>
      </rPr>
      <t>: Este postre honra las orígenes francesas de mi abuela, con quien íbamos  a mercar y escoger las mejores manzanas para pelarlas, cortarlas y colocarlas en el postre. Era la manera de nuestra abuela de enseñarnos la importancia de prestarle atención a los pequeños detalles y pelar minuciosamente  las manzanas.</t>
    </r>
  </si>
  <si>
    <r>
      <rPr>
        <b/>
        <sz val="8"/>
        <color rgb="FF333333"/>
        <rFont val="Calibri"/>
        <family val="2"/>
        <scheme val="minor"/>
      </rPr>
      <t>Narrativa</t>
    </r>
    <r>
      <rPr>
        <sz val="8"/>
        <color rgb="FF333333"/>
        <rFont val="Calibri"/>
        <family val="2"/>
        <scheme val="minor"/>
      </rPr>
      <t>: Este postre es nuestro producto estrella, fue gracias a él que quisimos emprender para recordar a nuestros abuelos. Todas las personas lo recomiendan.</t>
    </r>
  </si>
  <si>
    <r>
      <rPr>
        <b/>
        <sz val="8"/>
        <color rgb="FF333333"/>
        <rFont val="Calibri"/>
        <family val="2"/>
        <scheme val="minor"/>
      </rPr>
      <t>Preparación:</t>
    </r>
    <r>
      <rPr>
        <sz val="8"/>
        <color rgb="FF333333"/>
        <rFont val="Calibri"/>
        <family val="2"/>
        <scheme val="minor"/>
      </rPr>
      <t xml:space="preserve">  Precalentar el horno a 180C ; En un recipiente amplio tamizar y me mezclar tanto la harina como la levadura, y mezclamos junto al cacao, la sal y el azúcar;  Agregar la mantequilla, que debe estar un poco derretida y blandita, junto a la leche y los huevos, y batir todo a velocidad media, hasta conseguir una pasta cremosa; añadir un las pepitas de chocolate;  rellenar los moldes dejando aproximadamente un tercio de su volumen libre; hornear durante 20 minutos, manteniendo la temperatura a 180C; Dejar enfriar los cupcakes. </t>
    </r>
  </si>
  <si>
    <r>
      <rPr>
        <b/>
        <sz val="8"/>
        <color rgb="FF333333"/>
        <rFont val="Calibri"/>
        <family val="2"/>
        <scheme val="minor"/>
      </rPr>
      <t>Preparación</t>
    </r>
    <r>
      <rPr>
        <sz val="8"/>
        <color rgb="FF333333"/>
        <rFont val="Calibri"/>
        <family val="2"/>
        <scheme val="minor"/>
      </rPr>
      <t>:  Precalentar el horno a 180C ; En un bowl poner el chocolate y la mantequilla al microondas a temperatura media para que derretir la preparación; Mezclar el contenido; En un recipiente agregar 4 huevos y el azúcar; agregar la harina y una cucharadita de polvo par hornear; mezclar muy bien; agregar a la preparación el chocolate derretido con esencia de vainilla; engrasar el molde con 5 gr de mantequilla; agregar la preparación; hornear durante 30 minutos a 180C.</t>
    </r>
  </si>
  <si>
    <t xml:space="preserve">Preparación: </t>
  </si>
  <si>
    <r>
      <rPr>
        <b/>
        <sz val="8"/>
        <color rgb="FF333333"/>
        <rFont val="Calibri"/>
        <family val="2"/>
        <scheme val="minor"/>
      </rPr>
      <t>Narrativa:</t>
    </r>
    <r>
      <rPr>
        <sz val="8"/>
        <color rgb="FF333333"/>
        <rFont val="Calibri"/>
        <family val="2"/>
        <scheme val="minor"/>
      </rPr>
      <t xml:space="preserve"> Este producto rinde un homenaje al carácter de nuestro abuelo quien solía ser muy serio, pero se ponía alegre cuando llegaba la hora de comer el cupcake a las 4pm. Siempre lo acompañaba de un vaso de leche fría, sin embargo, cuando tenía un mal día lo tomaba con un café muy caliente.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</si>
</sst>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-&quot;$&quot;* #,##0_-;\-&quot;$&quot;* #,##0_-;_-&quot;$&quot;* &quot;-&quot;_-;_-@_-"/>
    <numFmt numFmtId="167" formatCode="_-&quot;$&quot;* #,##0.00_-;\-&quot;$&quot;* #,##0.00_-;_-&quot;$&quot;* &quot;-&quot;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9"/>
      <color rgb="FF92D050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rgb="FF333333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i/>
      <sz val="9"/>
      <color theme="1" tint="0.34998626667073579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9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7"/>
      <color theme="1" tint="0.499984740745262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1"/>
      <color theme="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4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2">
    <xf numFmtId="0" fontId="0" fillId="0" borderId="0" xfId="0"/>
    <xf numFmtId="0" fontId="0" fillId="3" borderId="0" xfId="0" applyFill="1" applyProtection="1">
      <protection locked="0"/>
    </xf>
    <xf numFmtId="0" fontId="0" fillId="0" borderId="0" xfId="0" applyProtection="1">
      <protection locked="0"/>
    </xf>
    <xf numFmtId="0" fontId="5" fillId="4" borderId="3" xfId="0" applyFont="1" applyFill="1" applyBorder="1" applyAlignment="1" applyProtection="1">
      <alignment horizontal="center" vertical="center" wrapText="1"/>
      <protection hidden="1"/>
    </xf>
    <xf numFmtId="0" fontId="5" fillId="4" borderId="1" xfId="0" applyFont="1" applyFill="1" applyBorder="1" applyAlignment="1" applyProtection="1">
      <alignment horizontal="center" vertical="center" wrapText="1"/>
      <protection hidden="1"/>
    </xf>
    <xf numFmtId="0" fontId="5" fillId="4" borderId="2" xfId="0" applyFont="1" applyFill="1" applyBorder="1" applyAlignment="1" applyProtection="1">
      <alignment horizontal="center" vertical="top" wrapText="1"/>
      <protection hidden="1"/>
    </xf>
    <xf numFmtId="0" fontId="5" fillId="4" borderId="1" xfId="0" applyFont="1" applyFill="1" applyBorder="1" applyAlignment="1" applyProtection="1">
      <alignment horizontal="center" vertical="top" wrapText="1"/>
      <protection hidden="1"/>
    </xf>
    <xf numFmtId="0" fontId="3" fillId="3" borderId="0" xfId="0" applyFont="1" applyFill="1" applyAlignment="1" applyProtection="1">
      <alignment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0" fillId="5" borderId="5" xfId="0" applyFill="1" applyBorder="1" applyAlignment="1" applyProtection="1">
      <alignment horizontal="left"/>
      <protection locked="0"/>
    </xf>
    <xf numFmtId="0" fontId="1" fillId="5" borderId="6" xfId="3" applyFont="1" applyFill="1" applyBorder="1"/>
    <xf numFmtId="164" fontId="1" fillId="5" borderId="0" xfId="2" applyNumberFormat="1" applyFont="1" applyFill="1" applyBorder="1" applyAlignment="1">
      <alignment horizontal="center"/>
    </xf>
    <xf numFmtId="43" fontId="1" fillId="5" borderId="0" xfId="1" applyFont="1" applyFill="1" applyBorder="1" applyAlignment="1">
      <alignment horizontal="center"/>
    </xf>
    <xf numFmtId="165" fontId="1" fillId="5" borderId="0" xfId="1" applyNumberFormat="1" applyFont="1" applyFill="1" applyBorder="1" applyAlignment="1">
      <alignment horizontal="center"/>
    </xf>
    <xf numFmtId="165" fontId="0" fillId="5" borderId="7" xfId="1" applyNumberFormat="1" applyFont="1" applyFill="1" applyBorder="1" applyAlignment="1">
      <alignment horizontal="center"/>
    </xf>
    <xf numFmtId="0" fontId="3" fillId="3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0" fillId="5" borderId="8" xfId="0" applyFill="1" applyBorder="1" applyAlignment="1" applyProtection="1">
      <alignment horizontal="left"/>
      <protection locked="0"/>
    </xf>
    <xf numFmtId="0" fontId="1" fillId="5" borderId="9" xfId="3" applyFont="1" applyFill="1" applyBorder="1"/>
    <xf numFmtId="0" fontId="0" fillId="5" borderId="9" xfId="0" applyFill="1" applyBorder="1" applyAlignment="1" applyProtection="1">
      <alignment horizontal="left"/>
      <protection locked="0"/>
    </xf>
    <xf numFmtId="164" fontId="1" fillId="5" borderId="0" xfId="2" applyNumberFormat="1" applyFont="1" applyFill="1" applyBorder="1" applyAlignment="1" applyProtection="1">
      <alignment horizontal="center"/>
      <protection locked="0"/>
    </xf>
    <xf numFmtId="43" fontId="1" fillId="5" borderId="0" xfId="1" applyFont="1" applyFill="1" applyBorder="1" applyAlignment="1" applyProtection="1">
      <alignment horizontal="center"/>
      <protection locked="0"/>
    </xf>
    <xf numFmtId="165" fontId="1" fillId="5" borderId="0" xfId="1" applyNumberFormat="1" applyFont="1" applyFill="1" applyBorder="1" applyAlignment="1" applyProtection="1">
      <alignment horizontal="center"/>
      <protection locked="0"/>
    </xf>
    <xf numFmtId="165" fontId="0" fillId="5" borderId="7" xfId="1" applyNumberFormat="1" applyFont="1" applyFill="1" applyBorder="1" applyAlignment="1" applyProtection="1">
      <alignment horizontal="center"/>
      <protection locked="0"/>
    </xf>
    <xf numFmtId="43" fontId="1" fillId="5" borderId="0" xfId="1" applyFont="1" applyFill="1" applyBorder="1" applyAlignment="1" applyProtection="1">
      <alignment horizontal="center"/>
      <protection hidden="1"/>
    </xf>
    <xf numFmtId="165" fontId="1" fillId="5" borderId="7" xfId="1" applyNumberFormat="1" applyFont="1" applyFill="1" applyBorder="1" applyAlignment="1" applyProtection="1">
      <alignment horizontal="center"/>
      <protection locked="0"/>
    </xf>
    <xf numFmtId="0" fontId="3" fillId="3" borderId="0" xfId="0" applyFont="1" applyFill="1" applyProtection="1">
      <protection hidden="1"/>
    </xf>
    <xf numFmtId="164" fontId="1" fillId="5" borderId="0" xfId="2" applyNumberFormat="1" applyFont="1" applyFill="1" applyAlignment="1" applyProtection="1">
      <alignment horizontal="center"/>
      <protection locked="0"/>
    </xf>
    <xf numFmtId="43" fontId="1" fillId="5" borderId="0" xfId="1" applyFont="1" applyFill="1" applyAlignment="1" applyProtection="1">
      <alignment horizontal="center"/>
      <protection locked="0"/>
    </xf>
    <xf numFmtId="43" fontId="1" fillId="5" borderId="0" xfId="1" applyFont="1" applyFill="1" applyAlignment="1" applyProtection="1">
      <alignment horizontal="center"/>
      <protection hidden="1"/>
    </xf>
    <xf numFmtId="0" fontId="1" fillId="5" borderId="7" xfId="0" applyFont="1" applyFill="1" applyBorder="1" applyAlignment="1" applyProtection="1">
      <alignment horizontal="center"/>
      <protection locked="0"/>
    </xf>
    <xf numFmtId="0" fontId="4" fillId="2" borderId="11" xfId="0" applyFont="1" applyFill="1" applyBorder="1" applyAlignment="1" applyProtection="1">
      <alignment horizontal="left"/>
      <protection hidden="1"/>
    </xf>
    <xf numFmtId="164" fontId="2" fillId="2" borderId="11" xfId="2" applyNumberFormat="1" applyFont="1" applyFill="1" applyBorder="1" applyAlignment="1" applyProtection="1">
      <alignment horizontal="left"/>
      <protection hidden="1"/>
    </xf>
    <xf numFmtId="43" fontId="2" fillId="2" borderId="11" xfId="1" applyFont="1" applyFill="1" applyBorder="1" applyAlignment="1" applyProtection="1">
      <alignment horizontal="left"/>
      <protection hidden="1"/>
    </xf>
    <xf numFmtId="0" fontId="2" fillId="2" borderId="11" xfId="0" applyFont="1" applyFill="1" applyBorder="1" applyAlignment="1" applyProtection="1">
      <alignment horizontal="left"/>
      <protection hidden="1"/>
    </xf>
    <xf numFmtId="164" fontId="2" fillId="2" borderId="11" xfId="0" applyNumberFormat="1" applyFont="1" applyFill="1" applyBorder="1" applyAlignment="1" applyProtection="1">
      <alignment horizontal="center"/>
      <protection hidden="1"/>
    </xf>
    <xf numFmtId="0" fontId="2" fillId="2" borderId="12" xfId="0" applyFont="1" applyFill="1" applyBorder="1" applyAlignment="1" applyProtection="1">
      <alignment horizontal="center"/>
      <protection hidden="1"/>
    </xf>
    <xf numFmtId="0" fontId="5" fillId="3" borderId="0" xfId="0" applyFont="1" applyFill="1" applyProtection="1">
      <protection locked="0"/>
    </xf>
    <xf numFmtId="0" fontId="5" fillId="0" borderId="0" xfId="0" applyFont="1" applyProtection="1">
      <protection locked="0"/>
    </xf>
    <xf numFmtId="44" fontId="1" fillId="4" borderId="11" xfId="2" applyFont="1" applyFill="1" applyBorder="1" applyProtection="1">
      <protection hidden="1"/>
    </xf>
    <xf numFmtId="43" fontId="1" fillId="4" borderId="11" xfId="1" applyFont="1" applyFill="1" applyBorder="1" applyProtection="1">
      <protection hidden="1"/>
    </xf>
    <xf numFmtId="44" fontId="1" fillId="4" borderId="11" xfId="2" applyFont="1" applyFill="1" applyBorder="1" applyAlignment="1" applyProtection="1">
      <alignment horizontal="center"/>
      <protection hidden="1"/>
    </xf>
    <xf numFmtId="44" fontId="1" fillId="4" borderId="0" xfId="2" applyFont="1" applyFill="1" applyBorder="1" applyProtection="1">
      <protection hidden="1"/>
    </xf>
    <xf numFmtId="43" fontId="1" fillId="4" borderId="0" xfId="1" applyFont="1" applyFill="1" applyBorder="1" applyProtection="1">
      <protection hidden="1"/>
    </xf>
    <xf numFmtId="44" fontId="1" fillId="4" borderId="0" xfId="2" applyFont="1" applyFill="1" applyBorder="1" applyAlignment="1" applyProtection="1">
      <alignment horizontal="center"/>
      <protection hidden="1"/>
    </xf>
    <xf numFmtId="0" fontId="4" fillId="2" borderId="1" xfId="0" applyFont="1" applyFill="1" applyBorder="1" applyAlignment="1" applyProtection="1">
      <alignment horizontal="left"/>
      <protection hidden="1"/>
    </xf>
    <xf numFmtId="44" fontId="1" fillId="4" borderId="14" xfId="2" applyFont="1" applyFill="1" applyBorder="1" applyProtection="1">
      <protection hidden="1"/>
    </xf>
    <xf numFmtId="0" fontId="0" fillId="4" borderId="5" xfId="0" applyFill="1" applyBorder="1" applyAlignment="1" applyProtection="1">
      <alignment horizontal="left"/>
      <protection hidden="1"/>
    </xf>
    <xf numFmtId="0" fontId="0" fillId="4" borderId="8" xfId="0" applyFill="1" applyBorder="1" applyAlignment="1" applyProtection="1">
      <alignment horizontal="left"/>
      <protection hidden="1"/>
    </xf>
    <xf numFmtId="164" fontId="0" fillId="4" borderId="0" xfId="2" applyNumberFormat="1" applyFont="1" applyFill="1" applyBorder="1" applyAlignment="1" applyProtection="1">
      <alignment horizontal="center"/>
      <protection locked="0"/>
    </xf>
    <xf numFmtId="43" fontId="0" fillId="4" borderId="0" xfId="1" applyFont="1" applyFill="1" applyBorder="1" applyAlignment="1" applyProtection="1">
      <alignment horizontal="center"/>
      <protection hidden="1"/>
    </xf>
    <xf numFmtId="0" fontId="1" fillId="3" borderId="0" xfId="0" applyFont="1" applyFill="1" applyAlignment="1" applyProtection="1">
      <alignment horizontal="center"/>
      <protection locked="0"/>
    </xf>
    <xf numFmtId="164" fontId="1" fillId="3" borderId="16" xfId="2" applyNumberFormat="1" applyFont="1" applyFill="1" applyBorder="1" applyAlignment="1" applyProtection="1">
      <alignment horizontal="center"/>
      <protection locked="0"/>
    </xf>
    <xf numFmtId="43" fontId="1" fillId="3" borderId="0" xfId="1" applyFont="1" applyFill="1" applyBorder="1" applyAlignment="1" applyProtection="1">
      <alignment horizontal="center"/>
      <protection locked="0"/>
    </xf>
    <xf numFmtId="164" fontId="1" fillId="3" borderId="0" xfId="2" applyNumberFormat="1" applyFont="1" applyFill="1" applyBorder="1" applyAlignment="1" applyProtection="1">
      <alignment horizontal="center"/>
      <protection locked="0"/>
    </xf>
    <xf numFmtId="0" fontId="1" fillId="3" borderId="7" xfId="0" applyFont="1" applyFill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164" fontId="1" fillId="0" borderId="16" xfId="2" applyNumberFormat="1" applyFont="1" applyBorder="1" applyAlignment="1" applyProtection="1">
      <alignment horizontal="center"/>
      <protection locked="0"/>
    </xf>
    <xf numFmtId="43" fontId="1" fillId="0" borderId="0" xfId="1" applyFont="1" applyBorder="1" applyAlignment="1" applyProtection="1">
      <alignment horizontal="center"/>
      <protection locked="0"/>
    </xf>
    <xf numFmtId="164" fontId="1" fillId="0" borderId="0" xfId="2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 applyProtection="1">
      <alignment horizontal="center"/>
      <protection locked="0"/>
    </xf>
    <xf numFmtId="164" fontId="5" fillId="4" borderId="4" xfId="0" applyNumberFormat="1" applyFont="1" applyFill="1" applyBorder="1" applyAlignment="1" applyProtection="1">
      <alignment horizontal="center" vertical="top" wrapText="1"/>
      <protection hidden="1"/>
    </xf>
    <xf numFmtId="43" fontId="5" fillId="4" borderId="1" xfId="0" applyNumberFormat="1" applyFont="1" applyFill="1" applyBorder="1" applyAlignment="1" applyProtection="1">
      <alignment horizontal="center" vertical="top" wrapText="1"/>
      <protection hidden="1"/>
    </xf>
    <xf numFmtId="164" fontId="5" fillId="4" borderId="1" xfId="0" applyNumberFormat="1" applyFont="1" applyFill="1" applyBorder="1" applyAlignment="1" applyProtection="1">
      <alignment horizontal="center" vertical="top" wrapText="1"/>
      <protection hidden="1"/>
    </xf>
    <xf numFmtId="0" fontId="9" fillId="4" borderId="15" xfId="0" applyFont="1" applyFill="1" applyBorder="1" applyProtection="1">
      <protection locked="0"/>
    </xf>
    <xf numFmtId="0" fontId="10" fillId="4" borderId="11" xfId="0" applyFont="1" applyFill="1" applyBorder="1" applyProtection="1">
      <protection hidden="1"/>
    </xf>
    <xf numFmtId="0" fontId="9" fillId="4" borderId="11" xfId="0" applyFont="1" applyFill="1" applyBorder="1" applyProtection="1">
      <protection locked="0"/>
    </xf>
    <xf numFmtId="0" fontId="9" fillId="4" borderId="12" xfId="0" applyFont="1" applyFill="1" applyBorder="1" applyProtection="1">
      <protection locked="0"/>
    </xf>
    <xf numFmtId="0" fontId="0" fillId="5" borderId="0" xfId="0" applyFill="1" applyProtection="1">
      <protection locked="0"/>
    </xf>
    <xf numFmtId="0" fontId="0" fillId="4" borderId="16" xfId="0" applyFill="1" applyBorder="1" applyProtection="1">
      <protection locked="0"/>
    </xf>
    <xf numFmtId="0" fontId="0" fillId="4" borderId="7" xfId="0" applyFill="1" applyBorder="1" applyProtection="1">
      <protection locked="0"/>
    </xf>
    <xf numFmtId="0" fontId="15" fillId="4" borderId="0" xfId="5" applyNumberFormat="1" applyFont="1" applyFill="1" applyBorder="1" applyAlignment="1" applyProtection="1">
      <alignment horizontal="left"/>
      <protection locked="0"/>
    </xf>
    <xf numFmtId="0" fontId="0" fillId="7" borderId="16" xfId="0" applyFill="1" applyBorder="1" applyProtection="1">
      <protection locked="0"/>
    </xf>
    <xf numFmtId="0" fontId="0" fillId="7" borderId="7" xfId="0" applyFill="1" applyBorder="1" applyProtection="1">
      <protection locked="0"/>
    </xf>
    <xf numFmtId="0" fontId="17" fillId="7" borderId="16" xfId="0" applyFont="1" applyFill="1" applyBorder="1" applyAlignment="1" applyProtection="1">
      <alignment horizontal="center"/>
      <protection locked="0"/>
    </xf>
    <xf numFmtId="0" fontId="18" fillId="4" borderId="17" xfId="0" applyFont="1" applyFill="1" applyBorder="1" applyAlignment="1" applyProtection="1">
      <alignment horizontal="center" vertical="center" wrapText="1"/>
      <protection hidden="1"/>
    </xf>
    <xf numFmtId="0" fontId="18" fillId="4" borderId="18" xfId="0" applyFont="1" applyFill="1" applyBorder="1" applyAlignment="1" applyProtection="1">
      <alignment horizontal="center" vertical="center" wrapText="1"/>
      <protection hidden="1"/>
    </xf>
    <xf numFmtId="0" fontId="18" fillId="4" borderId="19" xfId="0" applyFont="1" applyFill="1" applyBorder="1" applyAlignment="1" applyProtection="1">
      <alignment horizontal="center" vertical="center" wrapText="1"/>
      <protection hidden="1"/>
    </xf>
    <xf numFmtId="6" fontId="20" fillId="7" borderId="16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4" xfId="0" applyFont="1" applyFill="1" applyBorder="1" applyAlignment="1" applyProtection="1">
      <alignment horizontal="center" vertical="center" wrapText="1"/>
      <protection locked="0"/>
    </xf>
    <xf numFmtId="43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4" borderId="17" xfId="0" applyFont="1" applyFill="1" applyBorder="1" applyAlignment="1" applyProtection="1">
      <alignment horizontal="center" vertical="center" wrapText="1"/>
      <protection hidden="1"/>
    </xf>
    <xf numFmtId="0" fontId="21" fillId="7" borderId="7" xfId="0" applyFont="1" applyFill="1" applyBorder="1" applyAlignment="1" applyProtection="1">
      <alignment horizontal="left"/>
      <protection locked="0"/>
    </xf>
    <xf numFmtId="0" fontId="20" fillId="5" borderId="24" xfId="0" applyFont="1" applyFill="1" applyBorder="1" applyAlignment="1" applyProtection="1">
      <alignment horizontal="center" vertical="center" wrapText="1"/>
      <protection locked="0"/>
    </xf>
    <xf numFmtId="43" fontId="20" fillId="5" borderId="25" xfId="0" applyNumberFormat="1" applyFont="1" applyFill="1" applyBorder="1" applyAlignment="1" applyProtection="1">
      <alignment horizontal="center" vertical="center" wrapText="1"/>
      <protection locked="0"/>
    </xf>
    <xf numFmtId="44" fontId="0" fillId="7" borderId="7" xfId="2" applyFont="1" applyFill="1" applyBorder="1" applyAlignment="1" applyProtection="1">
      <alignment horizontal="left"/>
      <protection locked="0"/>
    </xf>
    <xf numFmtId="0" fontId="0" fillId="7" borderId="7" xfId="0" applyFill="1" applyBorder="1" applyAlignment="1" applyProtection="1">
      <alignment horizontal="left"/>
      <protection locked="0"/>
    </xf>
    <xf numFmtId="0" fontId="22" fillId="7" borderId="26" xfId="0" applyFont="1" applyFill="1" applyBorder="1" applyProtection="1">
      <protection locked="0"/>
    </xf>
    <xf numFmtId="0" fontId="22" fillId="7" borderId="27" xfId="0" applyFont="1" applyFill="1" applyBorder="1" applyProtection="1">
      <protection locked="0"/>
    </xf>
    <xf numFmtId="0" fontId="22" fillId="7" borderId="28" xfId="0" applyFont="1" applyFill="1" applyBorder="1" applyProtection="1">
      <protection locked="0"/>
    </xf>
    <xf numFmtId="0" fontId="20" fillId="5" borderId="29" xfId="0" applyFont="1" applyFill="1" applyBorder="1" applyAlignment="1" applyProtection="1">
      <alignment horizontal="center" vertical="center" wrapText="1"/>
      <protection locked="0"/>
    </xf>
    <xf numFmtId="43" fontId="20" fillId="5" borderId="30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6" xfId="0" applyFont="1" applyFill="1" applyBorder="1" applyAlignment="1" applyProtection="1">
      <alignment horizontal="left"/>
      <protection locked="0"/>
    </xf>
    <xf numFmtId="0" fontId="20" fillId="7" borderId="16" xfId="0" applyFont="1" applyFill="1" applyBorder="1" applyAlignment="1" applyProtection="1">
      <alignment horizontal="center" vertical="center" wrapText="1"/>
      <protection locked="0"/>
    </xf>
    <xf numFmtId="0" fontId="20" fillId="7" borderId="32" xfId="0" applyFont="1" applyFill="1" applyBorder="1" applyAlignment="1" applyProtection="1">
      <alignment horizontal="center" vertical="center" wrapText="1"/>
      <protection locked="0"/>
    </xf>
    <xf numFmtId="0" fontId="0" fillId="7" borderId="3" xfId="0" applyFill="1" applyBorder="1" applyProtection="1">
      <protection locked="0"/>
    </xf>
    <xf numFmtId="0" fontId="0" fillId="7" borderId="33" xfId="0" applyFill="1" applyBorder="1" applyProtection="1">
      <protection locked="0"/>
    </xf>
    <xf numFmtId="0" fontId="24" fillId="5" borderId="0" xfId="0" applyFont="1" applyFill="1" applyProtection="1">
      <protection locked="0"/>
    </xf>
    <xf numFmtId="44" fontId="20" fillId="4" borderId="17" xfId="2" applyNumberFormat="1" applyFont="1" applyFill="1" applyBorder="1" applyAlignment="1" applyProtection="1">
      <alignment horizontal="center" vertical="center" wrapText="1"/>
      <protection hidden="1"/>
    </xf>
    <xf numFmtId="44" fontId="20" fillId="4" borderId="17" xfId="1" applyNumberFormat="1" applyFont="1" applyFill="1" applyBorder="1" applyAlignment="1" applyProtection="1">
      <alignment horizontal="center" vertical="center" wrapText="1"/>
      <protection hidden="1"/>
    </xf>
    <xf numFmtId="0" fontId="0" fillId="4" borderId="0" xfId="0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17" fillId="7" borderId="0" xfId="0" applyFont="1" applyFill="1" applyBorder="1" applyAlignment="1" applyProtection="1">
      <alignment horizontal="center"/>
      <protection locked="0"/>
    </xf>
    <xf numFmtId="6" fontId="20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5" borderId="0" xfId="0" applyFont="1" applyFill="1" applyBorder="1" applyProtection="1">
      <protection locked="0"/>
    </xf>
    <xf numFmtId="0" fontId="0" fillId="5" borderId="0" xfId="0" applyFill="1" applyBorder="1" applyProtection="1">
      <protection locked="0"/>
    </xf>
    <xf numFmtId="0" fontId="20" fillId="5" borderId="0" xfId="0" applyFont="1" applyFill="1" applyBorder="1" applyAlignment="1" applyProtection="1">
      <alignment horizontal="center" vertical="center" wrapText="1"/>
      <protection locked="0"/>
    </xf>
    <xf numFmtId="0" fontId="24" fillId="5" borderId="0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11" fillId="4" borderId="0" xfId="0" applyFont="1" applyFill="1" applyBorder="1" applyProtection="1">
      <protection locked="0"/>
    </xf>
    <xf numFmtId="0" fontId="13" fillId="4" borderId="0" xfId="0" applyFont="1" applyFill="1" applyBorder="1" applyAlignment="1" applyProtection="1">
      <alignment horizontal="right"/>
      <protection hidden="1"/>
    </xf>
    <xf numFmtId="0" fontId="14" fillId="4" borderId="0" xfId="0" applyFont="1" applyFill="1" applyBorder="1" applyAlignment="1" applyProtection="1">
      <alignment vertical="top"/>
      <protection locked="0"/>
    </xf>
    <xf numFmtId="0" fontId="15" fillId="4" borderId="0" xfId="0" applyFont="1" applyFill="1" applyBorder="1" applyAlignment="1" applyProtection="1">
      <alignment horizontal="left"/>
      <protection locked="0"/>
    </xf>
    <xf numFmtId="0" fontId="11" fillId="4" borderId="0" xfId="0" applyFont="1" applyFill="1" applyBorder="1" applyAlignment="1" applyProtection="1">
      <alignment horizontal="left"/>
      <protection locked="0"/>
    </xf>
    <xf numFmtId="0" fontId="13" fillId="4" borderId="0" xfId="0" applyFont="1" applyFill="1" applyBorder="1" applyAlignment="1" applyProtection="1">
      <alignment horizontal="left"/>
      <protection hidden="1"/>
    </xf>
    <xf numFmtId="0" fontId="14" fillId="4" borderId="0" xfId="0" applyFont="1" applyFill="1" applyBorder="1" applyAlignment="1" applyProtection="1">
      <alignment horizontal="left" wrapText="1"/>
      <protection locked="0"/>
    </xf>
    <xf numFmtId="0" fontId="16" fillId="4" borderId="0" xfId="0" applyFont="1" applyFill="1" applyBorder="1" applyAlignment="1" applyProtection="1">
      <alignment horizontal="left"/>
      <protection locked="0"/>
    </xf>
    <xf numFmtId="0" fontId="26" fillId="4" borderId="0" xfId="0" applyFont="1" applyFill="1" applyBorder="1" applyProtection="1">
      <protection locked="0"/>
    </xf>
    <xf numFmtId="0" fontId="19" fillId="7" borderId="20" xfId="0" applyFont="1" applyFill="1" applyBorder="1" applyAlignment="1" applyProtection="1">
      <alignment horizontal="center" vertical="center"/>
      <protection hidden="1"/>
    </xf>
    <xf numFmtId="0" fontId="19" fillId="7" borderId="21" xfId="0" applyFont="1" applyFill="1" applyBorder="1" applyAlignment="1" applyProtection="1">
      <alignment horizontal="center" vertical="center"/>
      <protection hidden="1"/>
    </xf>
    <xf numFmtId="0" fontId="19" fillId="7" borderId="22" xfId="0" applyFont="1" applyFill="1" applyBorder="1" applyAlignment="1" applyProtection="1">
      <alignment horizontal="center" vertical="center"/>
      <protection hidden="1"/>
    </xf>
    <xf numFmtId="0" fontId="28" fillId="7" borderId="14" xfId="0" applyFont="1" applyFill="1" applyBorder="1" applyAlignment="1" applyProtection="1">
      <alignment horizontal="center"/>
      <protection hidden="1"/>
    </xf>
    <xf numFmtId="0" fontId="28" fillId="7" borderId="8" xfId="0" applyFont="1" applyFill="1" applyBorder="1" applyAlignment="1" applyProtection="1">
      <alignment horizontal="center"/>
      <protection hidden="1"/>
    </xf>
    <xf numFmtId="164" fontId="22" fillId="7" borderId="0" xfId="2" applyNumberFormat="1" applyFont="1" applyFill="1" applyBorder="1" applyAlignment="1" applyProtection="1">
      <alignment horizontal="center"/>
      <protection hidden="1"/>
    </xf>
    <xf numFmtId="44" fontId="22" fillId="7" borderId="0" xfId="2" applyFont="1" applyFill="1" applyBorder="1" applyAlignment="1" applyProtection="1">
      <alignment horizontal="center"/>
      <protection hidden="1"/>
    </xf>
    <xf numFmtId="0" fontId="18" fillId="4" borderId="31" xfId="0" applyFont="1" applyFill="1" applyBorder="1" applyAlignment="1" applyProtection="1">
      <alignment horizontal="left"/>
      <protection hidden="1"/>
    </xf>
    <xf numFmtId="2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2" fontId="20" fillId="5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9" xfId="0" applyFont="1" applyFill="1" applyBorder="1" applyAlignment="1" applyProtection="1">
      <alignment horizontal="center" vertical="center" wrapText="1"/>
      <protection locked="0"/>
    </xf>
    <xf numFmtId="2" fontId="20" fillId="5" borderId="0" xfId="0" applyNumberFormat="1" applyFont="1" applyFill="1" applyAlignment="1" applyProtection="1">
      <alignment horizontal="center" vertical="center" wrapText="1"/>
      <protection locked="0"/>
    </xf>
    <xf numFmtId="0" fontId="20" fillId="5" borderId="25" xfId="0" applyFont="1" applyFill="1" applyBorder="1" applyAlignment="1" applyProtection="1">
      <alignment horizontal="center" vertical="center" wrapText="1"/>
      <protection locked="0"/>
    </xf>
    <xf numFmtId="2" fontId="20" fillId="5" borderId="34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Protection="1">
      <protection locked="0"/>
    </xf>
    <xf numFmtId="0" fontId="29" fillId="4" borderId="11" xfId="0" applyFont="1" applyFill="1" applyBorder="1" applyProtection="1">
      <protection hidden="1"/>
    </xf>
    <xf numFmtId="0" fontId="8" fillId="4" borderId="11" xfId="0" applyFont="1" applyFill="1" applyBorder="1" applyProtection="1">
      <protection locked="0"/>
    </xf>
    <xf numFmtId="0" fontId="11" fillId="4" borderId="11" xfId="0" applyFont="1" applyFill="1" applyBorder="1" applyProtection="1">
      <protection locked="0"/>
    </xf>
    <xf numFmtId="0" fontId="8" fillId="4" borderId="12" xfId="0" applyFont="1" applyFill="1" applyBorder="1" applyProtection="1">
      <protection locked="0"/>
    </xf>
    <xf numFmtId="164" fontId="30" fillId="0" borderId="0" xfId="2" applyNumberFormat="1" applyFont="1" applyFill="1" applyBorder="1" applyAlignment="1" applyProtection="1">
      <alignment horizontal="center"/>
      <protection locked="0"/>
    </xf>
    <xf numFmtId="9" fontId="30" fillId="0" borderId="0" xfId="5" applyFont="1" applyFill="1" applyBorder="1" applyAlignment="1" applyProtection="1">
      <alignment horizontal="center"/>
      <protection locked="0"/>
    </xf>
    <xf numFmtId="164" fontId="30" fillId="4" borderId="0" xfId="2" applyNumberFormat="1" applyFont="1" applyFill="1" applyBorder="1" applyAlignment="1" applyProtection="1">
      <alignment horizontal="center"/>
      <protection hidden="1"/>
    </xf>
    <xf numFmtId="165" fontId="11" fillId="0" borderId="0" xfId="1" applyNumberFormat="1" applyFont="1" applyFill="1" applyBorder="1" applyAlignment="1" applyProtection="1">
      <alignment horizontal="center"/>
      <protection locked="0"/>
    </xf>
    <xf numFmtId="9" fontId="11" fillId="0" borderId="0" xfId="5" applyFont="1" applyFill="1" applyBorder="1" applyAlignment="1" applyProtection="1">
      <alignment horizontal="center"/>
      <protection locked="0"/>
    </xf>
    <xf numFmtId="0" fontId="4" fillId="4" borderId="7" xfId="0" applyFont="1" applyFill="1" applyBorder="1" applyAlignment="1" applyProtection="1">
      <alignment horizontal="left"/>
      <protection locked="0"/>
    </xf>
    <xf numFmtId="9" fontId="9" fillId="4" borderId="7" xfId="5" applyFont="1" applyFill="1" applyBorder="1" applyAlignment="1" applyProtection="1">
      <alignment horizontal="left"/>
      <protection locked="0"/>
    </xf>
    <xf numFmtId="44" fontId="20" fillId="4" borderId="17" xfId="2" applyFont="1" applyFill="1" applyBorder="1" applyAlignment="1" applyProtection="1">
      <alignment horizontal="center" vertical="center" wrapText="1"/>
      <protection hidden="1"/>
    </xf>
    <xf numFmtId="43" fontId="20" fillId="4" borderId="17" xfId="1" applyFont="1" applyFill="1" applyBorder="1" applyAlignment="1" applyProtection="1">
      <alignment horizontal="center" vertical="center" wrapText="1"/>
      <protection hidden="1"/>
    </xf>
    <xf numFmtId="6" fontId="20" fillId="4" borderId="17" xfId="0" applyNumberFormat="1" applyFont="1" applyFill="1" applyBorder="1" applyAlignment="1" applyProtection="1">
      <alignment horizontal="center" vertical="center" wrapText="1"/>
      <protection hidden="1"/>
    </xf>
    <xf numFmtId="0" fontId="0" fillId="7" borderId="14" xfId="0" applyFill="1" applyBorder="1" applyAlignment="1" applyProtection="1">
      <alignment horizontal="left"/>
      <protection locked="0"/>
    </xf>
    <xf numFmtId="0" fontId="20" fillId="5" borderId="35" xfId="0" applyFont="1" applyFill="1" applyBorder="1" applyAlignment="1" applyProtection="1">
      <alignment horizontal="center" vertical="center" wrapText="1"/>
      <protection locked="0"/>
    </xf>
    <xf numFmtId="0" fontId="20" fillId="5" borderId="30" xfId="0" applyFont="1" applyFill="1" applyBorder="1" applyAlignment="1" applyProtection="1">
      <alignment horizontal="center" vertical="center" wrapText="1"/>
      <protection locked="0"/>
    </xf>
    <xf numFmtId="0" fontId="20" fillId="5" borderId="23" xfId="0" applyFont="1" applyFill="1" applyBorder="1" applyAlignment="1" applyProtection="1">
      <alignment horizontal="center" vertical="center" wrapText="1"/>
      <protection locked="0"/>
    </xf>
    <xf numFmtId="0" fontId="0" fillId="7" borderId="26" xfId="0" applyFill="1" applyBorder="1" applyProtection="1">
      <protection locked="0"/>
    </xf>
    <xf numFmtId="0" fontId="0" fillId="7" borderId="27" xfId="0" applyFill="1" applyBorder="1" applyProtection="1">
      <protection locked="0"/>
    </xf>
    <xf numFmtId="0" fontId="0" fillId="7" borderId="28" xfId="0" applyFill="1" applyBorder="1" applyProtection="1">
      <protection locked="0"/>
    </xf>
    <xf numFmtId="2" fontId="20" fillId="5" borderId="36" xfId="0" applyNumberFormat="1" applyFont="1" applyFill="1" applyBorder="1" applyAlignment="1" applyProtection="1">
      <alignment horizontal="center" vertical="center" wrapText="1"/>
      <protection locked="0"/>
    </xf>
    <xf numFmtId="0" fontId="17" fillId="4" borderId="18" xfId="0" applyFont="1" applyFill="1" applyBorder="1" applyAlignment="1" applyProtection="1">
      <alignment horizontal="left"/>
      <protection hidden="1"/>
    </xf>
    <xf numFmtId="0" fontId="17" fillId="4" borderId="19" xfId="0" applyFont="1" applyFill="1" applyBorder="1" applyAlignment="1" applyProtection="1">
      <alignment horizontal="left"/>
      <protection hidden="1"/>
    </xf>
    <xf numFmtId="0" fontId="0" fillId="7" borderId="3" xfId="0" applyFill="1" applyBorder="1" applyAlignment="1" applyProtection="1">
      <alignment horizontal="left"/>
      <protection locked="0"/>
    </xf>
    <xf numFmtId="0" fontId="24" fillId="5" borderId="0" xfId="0" applyFont="1" applyFill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26" fillId="4" borderId="11" xfId="0" applyFont="1" applyFill="1" applyBorder="1" applyAlignment="1" applyProtection="1">
      <alignment horizontal="right"/>
      <protection hidden="1"/>
    </xf>
    <xf numFmtId="8" fontId="20" fillId="4" borderId="17" xfId="0" applyNumberFormat="1" applyFont="1" applyFill="1" applyBorder="1" applyAlignment="1" applyProtection="1">
      <alignment horizontal="center" vertical="center" wrapText="1"/>
      <protection hidden="1"/>
    </xf>
    <xf numFmtId="0" fontId="26" fillId="4" borderId="0" xfId="0" applyFont="1" applyFill="1" applyBorder="1" applyAlignment="1" applyProtection="1">
      <alignment horizontal="right"/>
      <protection hidden="1"/>
    </xf>
    <xf numFmtId="0" fontId="31" fillId="4" borderId="0" xfId="0" applyFont="1" applyFill="1" applyBorder="1" applyAlignment="1" applyProtection="1">
      <alignment horizontal="left" wrapText="1"/>
      <protection locked="0"/>
    </xf>
    <xf numFmtId="0" fontId="11" fillId="4" borderId="0" xfId="0" applyFont="1" applyFill="1" applyBorder="1" applyAlignment="1" applyProtection="1">
      <alignment horizontal="left"/>
      <protection hidden="1"/>
    </xf>
    <xf numFmtId="0" fontId="0" fillId="4" borderId="0" xfId="0" applyFill="1" applyBorder="1" applyAlignment="1" applyProtection="1">
      <alignment horizontal="left"/>
      <protection locked="0"/>
    </xf>
    <xf numFmtId="0" fontId="0" fillId="7" borderId="0" xfId="0" applyFill="1" applyBorder="1" applyAlignment="1" applyProtection="1">
      <alignment horizontal="left"/>
      <protection locked="0"/>
    </xf>
    <xf numFmtId="2" fontId="2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7" borderId="0" xfId="0" applyFont="1" applyFill="1" applyBorder="1" applyAlignment="1" applyProtection="1">
      <alignment horizontal="center"/>
      <protection hidden="1"/>
    </xf>
    <xf numFmtId="164" fontId="11" fillId="7" borderId="14" xfId="2" applyNumberFormat="1" applyFont="1" applyFill="1" applyBorder="1" applyAlignment="1" applyProtection="1">
      <alignment horizontal="center"/>
      <protection hidden="1"/>
    </xf>
    <xf numFmtId="9" fontId="11" fillId="7" borderId="14" xfId="5" applyFont="1" applyFill="1" applyBorder="1" applyAlignment="1" applyProtection="1">
      <alignment horizontal="center"/>
      <protection hidden="1"/>
    </xf>
    <xf numFmtId="9" fontId="11" fillId="7" borderId="8" xfId="5" applyFont="1" applyFill="1" applyBorder="1" applyAlignment="1" applyProtection="1">
      <alignment horizontal="center"/>
      <protection hidden="1"/>
    </xf>
    <xf numFmtId="164" fontId="11" fillId="7" borderId="8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Border="1" applyProtection="1">
      <protection locked="0"/>
    </xf>
    <xf numFmtId="0" fontId="0" fillId="4" borderId="0" xfId="0" applyFill="1" applyBorder="1" applyAlignment="1" applyProtection="1">
      <alignment horizontal="left"/>
      <protection hidden="1"/>
    </xf>
    <xf numFmtId="164" fontId="2" fillId="2" borderId="1" xfId="0" applyNumberFormat="1" applyFont="1" applyFill="1" applyBorder="1" applyAlignment="1" applyProtection="1">
      <alignment horizontal="center"/>
      <protection hidden="1"/>
    </xf>
    <xf numFmtId="0" fontId="2" fillId="2" borderId="2" xfId="0" applyFont="1" applyFill="1" applyBorder="1" applyAlignment="1" applyProtection="1">
      <alignment horizontal="center"/>
      <protection hidden="1"/>
    </xf>
    <xf numFmtId="0" fontId="4" fillId="2" borderId="0" xfId="0" applyFont="1" applyFill="1" applyBorder="1" applyAlignment="1" applyProtection="1">
      <alignment horizontal="left"/>
      <protection hidden="1"/>
    </xf>
    <xf numFmtId="164" fontId="2" fillId="2" borderId="0" xfId="2" applyNumberFormat="1" applyFont="1" applyFill="1" applyBorder="1" applyAlignment="1" applyProtection="1">
      <alignment horizontal="left"/>
      <protection hidden="1"/>
    </xf>
    <xf numFmtId="43" fontId="2" fillId="2" borderId="0" xfId="1" applyFont="1" applyFill="1" applyBorder="1" applyAlignment="1" applyProtection="1">
      <alignment horizontal="left"/>
      <protection hidden="1"/>
    </xf>
    <xf numFmtId="0" fontId="2" fillId="2" borderId="0" xfId="0" applyFont="1" applyFill="1" applyBorder="1" applyAlignment="1" applyProtection="1">
      <alignment horizontal="left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44" fontId="1" fillId="4" borderId="12" xfId="2" applyFont="1" applyFill="1" applyBorder="1" applyAlignment="1" applyProtection="1">
      <alignment horizontal="center"/>
      <protection hidden="1"/>
    </xf>
    <xf numFmtId="44" fontId="1" fillId="4" borderId="7" xfId="2" applyFont="1" applyFill="1" applyBorder="1" applyAlignment="1" applyProtection="1">
      <alignment horizontal="center"/>
      <protection hidden="1"/>
    </xf>
    <xf numFmtId="164" fontId="0" fillId="4" borderId="0" xfId="2" applyNumberFormat="1" applyFont="1" applyFill="1" applyBorder="1" applyAlignment="1" applyProtection="1">
      <alignment horizontal="center"/>
      <protection hidden="1"/>
    </xf>
    <xf numFmtId="43" fontId="4" fillId="2" borderId="1" xfId="0" applyNumberFormat="1" applyFont="1" applyFill="1" applyBorder="1" applyAlignment="1" applyProtection="1">
      <alignment horizontal="center"/>
      <protection hidden="1"/>
    </xf>
    <xf numFmtId="164" fontId="4" fillId="2" borderId="1" xfId="0" applyNumberFormat="1" applyFont="1" applyFill="1" applyBorder="1" applyAlignment="1" applyProtection="1">
      <alignment horizontal="center"/>
      <protection hidden="1"/>
    </xf>
    <xf numFmtId="0" fontId="0" fillId="4" borderId="11" xfId="0" applyFill="1" applyBorder="1" applyAlignment="1" applyProtection="1">
      <alignment horizontal="left"/>
      <protection hidden="1"/>
    </xf>
    <xf numFmtId="44" fontId="1" fillId="4" borderId="38" xfId="2" applyFont="1" applyFill="1" applyBorder="1" applyProtection="1">
      <protection hidden="1"/>
    </xf>
    <xf numFmtId="44" fontId="0" fillId="4" borderId="7" xfId="2" applyFont="1" applyFill="1" applyBorder="1" applyAlignment="1" applyProtection="1">
      <alignment horizontal="center"/>
      <protection hidden="1"/>
    </xf>
    <xf numFmtId="2" fontId="0" fillId="4" borderId="0" xfId="1" applyNumberFormat="1" applyFont="1" applyFill="1" applyBorder="1" applyAlignment="1" applyProtection="1">
      <alignment horizontal="center"/>
      <protection hidden="1"/>
    </xf>
    <xf numFmtId="0" fontId="33" fillId="4" borderId="11" xfId="0" applyFont="1" applyFill="1" applyBorder="1" applyProtection="1">
      <protection hidden="1"/>
    </xf>
    <xf numFmtId="0" fontId="34" fillId="7" borderId="20" xfId="0" applyFont="1" applyFill="1" applyBorder="1" applyAlignment="1" applyProtection="1">
      <alignment horizontal="center" vertical="center"/>
      <protection hidden="1"/>
    </xf>
    <xf numFmtId="0" fontId="34" fillId="7" borderId="21" xfId="0" applyFont="1" applyFill="1" applyBorder="1" applyAlignment="1" applyProtection="1">
      <alignment horizontal="center" vertical="center"/>
      <protection hidden="1"/>
    </xf>
    <xf numFmtId="0" fontId="34" fillId="7" borderId="22" xfId="0" applyFont="1" applyFill="1" applyBorder="1" applyAlignment="1" applyProtection="1">
      <alignment horizontal="center" vertical="center"/>
      <protection hidden="1"/>
    </xf>
    <xf numFmtId="0" fontId="7" fillId="2" borderId="15" xfId="0" applyFont="1" applyFill="1" applyBorder="1" applyAlignment="1" applyProtection="1">
      <alignment horizontal="left"/>
      <protection hidden="1"/>
    </xf>
    <xf numFmtId="0" fontId="2" fillId="2" borderId="7" xfId="0" applyFont="1" applyFill="1" applyBorder="1" applyAlignment="1" applyProtection="1">
      <alignment horizontal="center"/>
      <protection hidden="1"/>
    </xf>
    <xf numFmtId="0" fontId="0" fillId="4" borderId="10" xfId="0" applyFill="1" applyBorder="1" applyAlignment="1" applyProtection="1">
      <alignment horizontal="left"/>
      <protection hidden="1"/>
    </xf>
    <xf numFmtId="43" fontId="1" fillId="4" borderId="11" xfId="1" applyFont="1" applyFill="1" applyBorder="1" applyAlignment="1" applyProtection="1">
      <alignment horizontal="center"/>
      <protection hidden="1"/>
    </xf>
    <xf numFmtId="0" fontId="0" fillId="4" borderId="13" xfId="0" applyFill="1" applyBorder="1" applyAlignment="1" applyProtection="1">
      <alignment horizontal="left"/>
      <protection hidden="1"/>
    </xf>
    <xf numFmtId="43" fontId="1" fillId="4" borderId="0" xfId="1" applyFont="1" applyFill="1" applyBorder="1" applyAlignment="1" applyProtection="1">
      <alignment horizontal="center"/>
      <protection hidden="1"/>
    </xf>
    <xf numFmtId="0" fontId="2" fillId="2" borderId="16" xfId="0" applyFont="1" applyFill="1" applyBorder="1" applyAlignment="1" applyProtection="1">
      <alignment horizontal="left"/>
      <protection hidden="1"/>
    </xf>
    <xf numFmtId="0" fontId="2" fillId="2" borderId="37" xfId="0" applyFont="1" applyFill="1" applyBorder="1" applyAlignment="1" applyProtection="1">
      <alignment horizontal="left"/>
      <protection hidden="1"/>
    </xf>
    <xf numFmtId="164" fontId="2" fillId="2" borderId="1" xfId="2" applyNumberFormat="1" applyFont="1" applyFill="1" applyBorder="1" applyAlignment="1" applyProtection="1">
      <alignment horizontal="center"/>
      <protection hidden="1"/>
    </xf>
    <xf numFmtId="43" fontId="4" fillId="2" borderId="1" xfId="1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/>
      <protection hidden="1"/>
    </xf>
    <xf numFmtId="167" fontId="1" fillId="4" borderId="0" xfId="4" applyNumberFormat="1" applyFont="1" applyFill="1" applyBorder="1" applyAlignment="1" applyProtection="1">
      <alignment horizontal="center"/>
      <protection hidden="1"/>
    </xf>
    <xf numFmtId="2" fontId="1" fillId="4" borderId="0" xfId="3" applyNumberFormat="1" applyFont="1" applyFill="1" applyAlignment="1" applyProtection="1">
      <alignment horizontal="center"/>
      <protection hidden="1"/>
    </xf>
    <xf numFmtId="0" fontId="35" fillId="3" borderId="0" xfId="0" applyFont="1" applyFill="1" applyProtection="1">
      <protection hidden="1"/>
    </xf>
    <xf numFmtId="0" fontId="36" fillId="3" borderId="0" xfId="0" applyFont="1" applyFill="1" applyAlignment="1" applyProtection="1">
      <alignment vertical="center" wrapText="1"/>
      <protection hidden="1"/>
    </xf>
    <xf numFmtId="0" fontId="36" fillId="3" borderId="0" xfId="0" applyFont="1" applyFill="1" applyProtection="1">
      <protection hidden="1"/>
    </xf>
    <xf numFmtId="0" fontId="0" fillId="0" borderId="0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5" borderId="0" xfId="0" applyFont="1" applyFill="1" applyAlignment="1" applyProtection="1">
      <alignment horizontal="center"/>
      <protection locked="0"/>
    </xf>
    <xf numFmtId="0" fontId="4" fillId="5" borderId="0" xfId="0" applyFont="1" applyFill="1" applyProtection="1">
      <protection locked="0"/>
    </xf>
    <xf numFmtId="0" fontId="2" fillId="3" borderId="39" xfId="0" applyFont="1" applyFill="1" applyBorder="1" applyAlignment="1" applyProtection="1">
      <alignment horizontal="center"/>
      <protection locked="0"/>
    </xf>
    <xf numFmtId="0" fontId="2" fillId="3" borderId="40" xfId="0" applyFont="1" applyFill="1" applyBorder="1" applyAlignment="1" applyProtection="1">
      <alignment horizontal="center"/>
      <protection locked="0"/>
    </xf>
    <xf numFmtId="0" fontId="2" fillId="3" borderId="41" xfId="0" applyFont="1" applyFill="1" applyBorder="1" applyAlignment="1" applyProtection="1">
      <alignment horizontal="center"/>
      <protection locked="0"/>
    </xf>
    <xf numFmtId="0" fontId="2" fillId="3" borderId="42" xfId="0" applyFont="1" applyFill="1" applyBorder="1" applyAlignment="1" applyProtection="1">
      <alignment horizontal="center"/>
      <protection locked="0"/>
    </xf>
    <xf numFmtId="0" fontId="2" fillId="3" borderId="10" xfId="0" applyFont="1" applyFill="1" applyBorder="1" applyAlignment="1" applyProtection="1">
      <alignment horizontal="center"/>
      <protection locked="0"/>
    </xf>
    <xf numFmtId="0" fontId="2" fillId="3" borderId="11" xfId="0" applyFont="1" applyFill="1" applyBorder="1" applyAlignment="1" applyProtection="1">
      <alignment horizontal="center"/>
      <protection locked="0"/>
    </xf>
    <xf numFmtId="0" fontId="2" fillId="3" borderId="5" xfId="0" applyFont="1" applyFill="1" applyBorder="1" applyAlignment="1" applyProtection="1">
      <alignment horizontal="center"/>
      <protection locked="0"/>
    </xf>
    <xf numFmtId="0" fontId="2" fillId="3" borderId="12" xfId="0" applyFont="1" applyFill="1" applyBorder="1" applyAlignment="1" applyProtection="1">
      <alignment horizontal="center"/>
      <protection locked="0"/>
    </xf>
    <xf numFmtId="0" fontId="0" fillId="4" borderId="43" xfId="0" applyFill="1" applyBorder="1" applyAlignment="1" applyProtection="1">
      <alignment horizontal="center"/>
      <protection locked="0"/>
    </xf>
    <xf numFmtId="164" fontId="0" fillId="4" borderId="21" xfId="2" applyNumberFormat="1" applyFont="1" applyFill="1" applyBorder="1" applyAlignment="1" applyProtection="1">
      <alignment horizontal="center"/>
      <protection locked="0"/>
    </xf>
    <xf numFmtId="9" fontId="0" fillId="4" borderId="22" xfId="0" applyNumberFormat="1" applyFill="1" applyBorder="1" applyAlignment="1" applyProtection="1">
      <alignment horizontal="center"/>
      <protection locked="0"/>
    </xf>
    <xf numFmtId="164" fontId="0" fillId="4" borderId="44" xfId="0" applyNumberFormat="1" applyFill="1" applyBorder="1" applyAlignment="1" applyProtection="1">
      <alignment horizontal="center"/>
      <protection locked="0"/>
    </xf>
    <xf numFmtId="0" fontId="0" fillId="4" borderId="13" xfId="0" applyFill="1" applyBorder="1" applyAlignment="1" applyProtection="1">
      <alignment horizontal="center"/>
      <protection locked="0"/>
    </xf>
    <xf numFmtId="9" fontId="0" fillId="4" borderId="0" xfId="5" applyFont="1" applyFill="1" applyBorder="1" applyAlignment="1" applyProtection="1">
      <alignment horizontal="center"/>
      <protection locked="0"/>
    </xf>
    <xf numFmtId="164" fontId="0" fillId="4" borderId="7" xfId="0" applyNumberFormat="1" applyFill="1" applyBorder="1" applyAlignment="1" applyProtection="1">
      <alignment horizontal="center"/>
      <protection locked="0"/>
    </xf>
    <xf numFmtId="9" fontId="0" fillId="4" borderId="8" xfId="0" applyNumberFormat="1" applyFill="1" applyBorder="1" applyAlignment="1" applyProtection="1">
      <alignment horizontal="center"/>
      <protection locked="0"/>
    </xf>
    <xf numFmtId="0" fontId="3" fillId="5" borderId="0" xfId="0" applyFont="1" applyFill="1" applyAlignment="1" applyProtection="1">
      <alignment horizontal="center"/>
      <protection locked="0"/>
    </xf>
    <xf numFmtId="0" fontId="3" fillId="5" borderId="8" xfId="0" applyFont="1" applyFill="1" applyBorder="1" applyAlignment="1" applyProtection="1">
      <alignment horizontal="center"/>
      <protection locked="0"/>
    </xf>
    <xf numFmtId="0" fontId="3" fillId="5" borderId="0" xfId="0" applyFont="1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37" fillId="5" borderId="0" xfId="0" applyFont="1" applyFill="1" applyProtection="1">
      <protection locked="0"/>
    </xf>
    <xf numFmtId="0" fontId="37" fillId="5" borderId="0" xfId="0" applyFont="1" applyFill="1" applyProtection="1">
      <protection hidden="1"/>
    </xf>
    <xf numFmtId="0" fontId="38" fillId="5" borderId="0" xfId="0" applyFont="1" applyFill="1" applyProtection="1">
      <protection locked="0"/>
    </xf>
    <xf numFmtId="0" fontId="37" fillId="5" borderId="0" xfId="0" applyFont="1" applyFill="1" applyAlignment="1" applyProtection="1">
      <alignment horizontal="center"/>
      <protection locked="0"/>
    </xf>
    <xf numFmtId="0" fontId="37" fillId="5" borderId="0" xfId="0" applyFont="1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/>
      <protection locked="0"/>
    </xf>
    <xf numFmtId="0" fontId="2" fillId="3" borderId="10" xfId="0" applyFont="1" applyFill="1" applyBorder="1" applyProtection="1">
      <protection locked="0"/>
    </xf>
    <xf numFmtId="0" fontId="2" fillId="3" borderId="11" xfId="0" applyFont="1" applyFill="1" applyBorder="1" applyProtection="1">
      <protection locked="0"/>
    </xf>
    <xf numFmtId="0" fontId="2" fillId="3" borderId="5" xfId="0" applyFont="1" applyFill="1" applyBorder="1" applyProtection="1">
      <protection locked="0"/>
    </xf>
    <xf numFmtId="0" fontId="2" fillId="3" borderId="12" xfId="0" applyFont="1" applyFill="1" applyBorder="1" applyProtection="1">
      <protection locked="0"/>
    </xf>
    <xf numFmtId="0" fontId="3" fillId="4" borderId="10" xfId="0" applyFont="1" applyFill="1" applyBorder="1" applyProtection="1">
      <protection locked="0"/>
    </xf>
    <xf numFmtId="0" fontId="3" fillId="4" borderId="11" xfId="0" applyFont="1" applyFill="1" applyBorder="1" applyProtection="1">
      <protection locked="0"/>
    </xf>
    <xf numFmtId="0" fontId="3" fillId="4" borderId="5" xfId="0" applyFont="1" applyFill="1" applyBorder="1" applyProtection="1"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4" borderId="12" xfId="0" applyFont="1" applyFill="1" applyBorder="1" applyProtection="1">
      <protection locked="0"/>
    </xf>
    <xf numFmtId="0" fontId="0" fillId="4" borderId="13" xfId="0" applyFill="1" applyBorder="1" applyProtection="1">
      <protection locked="0"/>
    </xf>
    <xf numFmtId="164" fontId="0" fillId="4" borderId="0" xfId="2" applyNumberFormat="1" applyFont="1" applyFill="1" applyBorder="1" applyProtection="1">
      <protection locked="0"/>
    </xf>
    <xf numFmtId="9" fontId="0" fillId="4" borderId="8" xfId="0" applyNumberFormat="1" applyFill="1" applyBorder="1" applyProtection="1">
      <protection locked="0"/>
    </xf>
    <xf numFmtId="164" fontId="0" fillId="4" borderId="7" xfId="0" applyNumberFormat="1" applyFill="1" applyBorder="1" applyProtection="1">
      <protection locked="0"/>
    </xf>
    <xf numFmtId="9" fontId="0" fillId="4" borderId="0" xfId="5" applyFont="1" applyFill="1" applyBorder="1" applyProtection="1">
      <protection locked="0"/>
    </xf>
    <xf numFmtId="0" fontId="3" fillId="5" borderId="0" xfId="0" applyFont="1" applyFill="1" applyBorder="1" applyProtection="1">
      <protection locked="0"/>
    </xf>
    <xf numFmtId="0" fontId="3" fillId="5" borderId="0" xfId="0" applyFont="1" applyFill="1" applyBorder="1" applyAlignment="1" applyProtection="1">
      <alignment horizontal="center"/>
      <protection locked="0"/>
    </xf>
    <xf numFmtId="0" fontId="38" fillId="5" borderId="0" xfId="0" applyFont="1" applyFill="1" applyBorder="1" applyProtection="1">
      <protection locked="0"/>
    </xf>
    <xf numFmtId="44" fontId="22" fillId="7" borderId="0" xfId="2" applyFont="1" applyFill="1" applyBorder="1" applyAlignment="1" applyProtection="1">
      <alignment horizontal="center"/>
      <protection hidden="1"/>
    </xf>
    <xf numFmtId="0" fontId="18" fillId="4" borderId="31" xfId="0" applyFont="1" applyFill="1" applyBorder="1" applyAlignment="1" applyProtection="1">
      <alignment horizontal="left"/>
      <protection hidden="1"/>
    </xf>
    <xf numFmtId="0" fontId="28" fillId="7" borderId="14" xfId="0" applyFont="1" applyFill="1" applyBorder="1" applyAlignment="1" applyProtection="1">
      <alignment horizontal="center"/>
      <protection hidden="1"/>
    </xf>
    <xf numFmtId="0" fontId="28" fillId="7" borderId="8" xfId="0" applyFont="1" applyFill="1" applyBorder="1" applyAlignment="1" applyProtection="1">
      <alignment horizontal="center"/>
      <protection hidden="1"/>
    </xf>
    <xf numFmtId="164" fontId="22" fillId="7" borderId="0" xfId="2" applyNumberFormat="1" applyFont="1" applyFill="1" applyBorder="1" applyAlignment="1" applyProtection="1">
      <alignment horizontal="center"/>
      <protection hidden="1"/>
    </xf>
    <xf numFmtId="0" fontId="19" fillId="7" borderId="20" xfId="0" applyFont="1" applyFill="1" applyBorder="1" applyAlignment="1" applyProtection="1">
      <alignment horizontal="center" vertical="center"/>
      <protection hidden="1"/>
    </xf>
    <xf numFmtId="0" fontId="19" fillId="7" borderId="21" xfId="0" applyFont="1" applyFill="1" applyBorder="1" applyAlignment="1" applyProtection="1">
      <alignment horizontal="center" vertical="center"/>
      <protection hidden="1"/>
    </xf>
    <xf numFmtId="0" fontId="19" fillId="7" borderId="22" xfId="0" applyFont="1" applyFill="1" applyBorder="1" applyAlignment="1" applyProtection="1">
      <alignment horizontal="center" vertical="center"/>
      <protection hidden="1"/>
    </xf>
    <xf numFmtId="164" fontId="3" fillId="5" borderId="0" xfId="0" applyNumberFormat="1" applyFont="1" applyFill="1" applyAlignment="1" applyProtection="1">
      <alignment horizontal="center"/>
      <protection locked="0"/>
    </xf>
    <xf numFmtId="164" fontId="3" fillId="5" borderId="0" xfId="0" applyNumberFormat="1" applyFont="1" applyFill="1" applyBorder="1" applyProtection="1">
      <protection locked="0"/>
    </xf>
    <xf numFmtId="0" fontId="3" fillId="3" borderId="0" xfId="0" applyFont="1" applyFill="1" applyBorder="1" applyProtection="1">
      <protection locked="0"/>
    </xf>
    <xf numFmtId="0" fontId="5" fillId="3" borderId="0" xfId="0" applyFont="1" applyFill="1" applyBorder="1" applyProtection="1">
      <protection locked="0"/>
    </xf>
    <xf numFmtId="164" fontId="2" fillId="6" borderId="1" xfId="2" applyNumberFormat="1" applyFont="1" applyFill="1" applyBorder="1" applyAlignment="1" applyProtection="1">
      <alignment horizontal="center"/>
      <protection hidden="1"/>
    </xf>
    <xf numFmtId="164" fontId="2" fillId="6" borderId="2" xfId="2" applyNumberFormat="1" applyFont="1" applyFill="1" applyBorder="1" applyAlignment="1" applyProtection="1">
      <alignment horizontal="center"/>
      <protection hidden="1"/>
    </xf>
    <xf numFmtId="0" fontId="20" fillId="5" borderId="20" xfId="0" applyFont="1" applyFill="1" applyBorder="1" applyAlignment="1" applyProtection="1">
      <alignment horizontal="left" vertical="top" wrapText="1"/>
      <protection locked="0"/>
    </xf>
    <xf numFmtId="0" fontId="20" fillId="5" borderId="21" xfId="0" applyFont="1" applyFill="1" applyBorder="1" applyAlignment="1" applyProtection="1">
      <alignment horizontal="left" vertical="top" wrapText="1"/>
      <protection locked="0"/>
    </xf>
    <xf numFmtId="0" fontId="20" fillId="5" borderId="22" xfId="0" applyFont="1" applyFill="1" applyBorder="1" applyAlignment="1" applyProtection="1">
      <alignment horizontal="left" vertical="top" wrapText="1"/>
      <protection locked="0"/>
    </xf>
    <xf numFmtId="0" fontId="20" fillId="5" borderId="14" xfId="0" applyFont="1" applyFill="1" applyBorder="1" applyAlignment="1" applyProtection="1">
      <alignment horizontal="left" vertical="top" wrapText="1"/>
      <protection locked="0"/>
    </xf>
    <xf numFmtId="0" fontId="20" fillId="5" borderId="0" xfId="0" applyFont="1" applyFill="1" applyBorder="1" applyAlignment="1" applyProtection="1">
      <alignment horizontal="left" vertical="top" wrapText="1"/>
      <protection locked="0"/>
    </xf>
    <xf numFmtId="0" fontId="20" fillId="5" borderId="8" xfId="0" applyFont="1" applyFill="1" applyBorder="1" applyAlignment="1" applyProtection="1">
      <alignment horizontal="left" vertical="top" wrapText="1"/>
      <protection locked="0"/>
    </xf>
    <xf numFmtId="0" fontId="20" fillId="5" borderId="26" xfId="0" applyFont="1" applyFill="1" applyBorder="1" applyAlignment="1" applyProtection="1">
      <alignment horizontal="left" vertical="top" wrapText="1"/>
      <protection locked="0"/>
    </xf>
    <xf numFmtId="0" fontId="20" fillId="5" borderId="27" xfId="0" applyFont="1" applyFill="1" applyBorder="1" applyAlignment="1" applyProtection="1">
      <alignment horizontal="left" vertical="top" wrapText="1"/>
      <protection locked="0"/>
    </xf>
    <xf numFmtId="0" fontId="20" fillId="5" borderId="28" xfId="0" applyFont="1" applyFill="1" applyBorder="1" applyAlignment="1" applyProtection="1">
      <alignment horizontal="left" vertical="top" wrapText="1"/>
      <protection locked="0"/>
    </xf>
    <xf numFmtId="0" fontId="18" fillId="4" borderId="31" xfId="0" applyFont="1" applyFill="1" applyBorder="1" applyAlignment="1" applyProtection="1">
      <alignment horizontal="left"/>
      <protection hidden="1"/>
    </xf>
    <xf numFmtId="0" fontId="18" fillId="4" borderId="18" xfId="0" applyFont="1" applyFill="1" applyBorder="1" applyAlignment="1" applyProtection="1">
      <alignment horizontal="left"/>
      <protection hidden="1"/>
    </xf>
    <xf numFmtId="0" fontId="18" fillId="4" borderId="19" xfId="0" applyFont="1" applyFill="1" applyBorder="1" applyAlignment="1" applyProtection="1">
      <alignment horizontal="left"/>
      <protection hidden="1"/>
    </xf>
    <xf numFmtId="44" fontId="22" fillId="7" borderId="14" xfId="2" applyFont="1" applyFill="1" applyBorder="1" applyAlignment="1" applyProtection="1">
      <alignment horizontal="center"/>
      <protection hidden="1"/>
    </xf>
    <xf numFmtId="44" fontId="22" fillId="7" borderId="0" xfId="2" applyFont="1" applyFill="1" applyBorder="1" applyAlignment="1" applyProtection="1">
      <alignment horizontal="center"/>
      <protection hidden="1"/>
    </xf>
    <xf numFmtId="44" fontId="22" fillId="7" borderId="8" xfId="2" applyFont="1" applyFill="1" applyBorder="1" applyAlignment="1" applyProtection="1">
      <alignment horizontal="center"/>
      <protection hidden="1"/>
    </xf>
    <xf numFmtId="0" fontId="28" fillId="7" borderId="14" xfId="0" applyFont="1" applyFill="1" applyBorder="1" applyAlignment="1" applyProtection="1">
      <alignment horizontal="right" wrapText="1"/>
      <protection hidden="1"/>
    </xf>
    <xf numFmtId="0" fontId="28" fillId="7" borderId="0" xfId="0" applyFont="1" applyFill="1" applyBorder="1" applyAlignment="1" applyProtection="1">
      <alignment horizontal="right" wrapText="1"/>
      <protection hidden="1"/>
    </xf>
    <xf numFmtId="0" fontId="28" fillId="7" borderId="0" xfId="0" applyFont="1" applyFill="1" applyBorder="1" applyAlignment="1" applyProtection="1">
      <alignment horizontal="left" wrapText="1"/>
      <protection hidden="1"/>
    </xf>
    <xf numFmtId="0" fontId="28" fillId="7" borderId="8" xfId="0" applyFont="1" applyFill="1" applyBorder="1" applyAlignment="1" applyProtection="1">
      <alignment horizontal="left" wrapText="1"/>
      <protection hidden="1"/>
    </xf>
    <xf numFmtId="164" fontId="22" fillId="7" borderId="14" xfId="2" applyNumberFormat="1" applyFont="1" applyFill="1" applyBorder="1" applyAlignment="1" applyProtection="1">
      <alignment horizontal="center"/>
      <protection hidden="1"/>
    </xf>
    <xf numFmtId="164" fontId="22" fillId="7" borderId="0" xfId="2" applyNumberFormat="1" applyFont="1" applyFill="1" applyBorder="1" applyAlignment="1" applyProtection="1">
      <alignment horizontal="center"/>
      <protection hidden="1"/>
    </xf>
    <xf numFmtId="164" fontId="22" fillId="7" borderId="8" xfId="2" applyNumberFormat="1" applyFont="1" applyFill="1" applyBorder="1" applyAlignment="1" applyProtection="1">
      <alignment horizontal="center"/>
      <protection hidden="1"/>
    </xf>
    <xf numFmtId="0" fontId="28" fillId="7" borderId="14" xfId="0" applyFont="1" applyFill="1" applyBorder="1" applyAlignment="1" applyProtection="1">
      <alignment horizontal="center"/>
      <protection hidden="1"/>
    </xf>
    <xf numFmtId="0" fontId="28" fillId="7" borderId="0" xfId="0" applyFont="1" applyFill="1" applyBorder="1" applyAlignment="1" applyProtection="1">
      <alignment horizontal="center"/>
      <protection hidden="1"/>
    </xf>
    <xf numFmtId="0" fontId="28" fillId="7" borderId="8" xfId="0" applyFont="1" applyFill="1" applyBorder="1" applyAlignment="1" applyProtection="1">
      <alignment horizontal="center"/>
      <protection hidden="1"/>
    </xf>
    <xf numFmtId="0" fontId="19" fillId="7" borderId="20" xfId="0" applyFont="1" applyFill="1" applyBorder="1" applyAlignment="1" applyProtection="1">
      <alignment horizontal="center" vertical="center"/>
      <protection hidden="1"/>
    </xf>
    <xf numFmtId="0" fontId="19" fillId="7" borderId="21" xfId="0" applyFont="1" applyFill="1" applyBorder="1" applyAlignment="1" applyProtection="1">
      <alignment horizontal="center" vertical="center"/>
      <protection hidden="1"/>
    </xf>
    <xf numFmtId="0" fontId="19" fillId="7" borderId="22" xfId="0" applyFont="1" applyFill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13" fillId="0" borderId="0" xfId="0" applyFont="1" applyBorder="1" applyAlignment="1" applyProtection="1">
      <alignment horizontal="center"/>
      <protection locked="0"/>
    </xf>
    <xf numFmtId="9" fontId="13" fillId="0" borderId="0" xfId="5" applyFont="1" applyFill="1" applyBorder="1" applyAlignment="1" applyProtection="1">
      <alignment horizontal="center"/>
      <protection locked="0"/>
    </xf>
    <xf numFmtId="0" fontId="12" fillId="4" borderId="0" xfId="0" applyFont="1" applyFill="1" applyBorder="1" applyAlignment="1" applyProtection="1">
      <alignment horizontal="left"/>
      <protection hidden="1"/>
    </xf>
    <xf numFmtId="0" fontId="13" fillId="0" borderId="0" xfId="0" applyFont="1" applyBorder="1" applyAlignment="1" applyProtection="1">
      <alignment horizontal="left" vertical="top"/>
      <protection locked="0"/>
    </xf>
    <xf numFmtId="0" fontId="18" fillId="4" borderId="31" xfId="0" applyFont="1" applyFill="1" applyBorder="1" applyAlignment="1" applyProtection="1">
      <alignment horizontal="center"/>
      <protection hidden="1"/>
    </xf>
    <xf numFmtId="0" fontId="18" fillId="4" borderId="18" xfId="0" applyFont="1" applyFill="1" applyBorder="1" applyAlignment="1" applyProtection="1">
      <alignment horizontal="center"/>
      <protection hidden="1"/>
    </xf>
    <xf numFmtId="0" fontId="18" fillId="4" borderId="19" xfId="0" applyFont="1" applyFill="1" applyBorder="1" applyAlignment="1" applyProtection="1">
      <alignment horizontal="center"/>
      <protection hidden="1"/>
    </xf>
    <xf numFmtId="0" fontId="11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23" fillId="5" borderId="20" xfId="0" applyFont="1" applyFill="1" applyBorder="1" applyAlignment="1" applyProtection="1">
      <alignment horizontal="left" vertical="top" wrapText="1"/>
      <protection locked="0"/>
    </xf>
    <xf numFmtId="0" fontId="23" fillId="5" borderId="21" xfId="0" applyFont="1" applyFill="1" applyBorder="1" applyAlignment="1" applyProtection="1">
      <alignment horizontal="left" vertical="top" wrapText="1"/>
      <protection locked="0"/>
    </xf>
    <xf numFmtId="0" fontId="23" fillId="5" borderId="22" xfId="0" applyFont="1" applyFill="1" applyBorder="1" applyAlignment="1" applyProtection="1">
      <alignment horizontal="left" vertical="top" wrapText="1"/>
      <protection locked="0"/>
    </xf>
    <xf numFmtId="0" fontId="23" fillId="5" borderId="14" xfId="0" applyFont="1" applyFill="1" applyBorder="1" applyAlignment="1" applyProtection="1">
      <alignment horizontal="left" vertical="top" wrapText="1"/>
      <protection locked="0"/>
    </xf>
    <xf numFmtId="0" fontId="23" fillId="5" borderId="0" xfId="0" applyFont="1" applyFill="1" applyBorder="1" applyAlignment="1" applyProtection="1">
      <alignment horizontal="left" vertical="top" wrapText="1"/>
      <protection locked="0"/>
    </xf>
    <xf numFmtId="0" fontId="23" fillId="5" borderId="8" xfId="0" applyFont="1" applyFill="1" applyBorder="1" applyAlignment="1" applyProtection="1">
      <alignment horizontal="left" vertical="top" wrapText="1"/>
      <protection locked="0"/>
    </xf>
    <xf numFmtId="0" fontId="23" fillId="5" borderId="26" xfId="0" applyFont="1" applyFill="1" applyBorder="1" applyAlignment="1" applyProtection="1">
      <alignment horizontal="left" vertical="top" wrapText="1"/>
      <protection locked="0"/>
    </xf>
    <xf numFmtId="0" fontId="23" fillId="5" borderId="27" xfId="0" applyFont="1" applyFill="1" applyBorder="1" applyAlignment="1" applyProtection="1">
      <alignment horizontal="left" vertical="top" wrapText="1"/>
      <protection locked="0"/>
    </xf>
    <xf numFmtId="0" fontId="23" fillId="5" borderId="28" xfId="0" applyFont="1" applyFill="1" applyBorder="1" applyAlignment="1" applyProtection="1">
      <alignment horizontal="left" vertical="top" wrapText="1"/>
      <protection locked="0"/>
    </xf>
    <xf numFmtId="0" fontId="2" fillId="10" borderId="4" xfId="0" applyFont="1" applyFill="1" applyBorder="1" applyAlignment="1" applyProtection="1">
      <alignment horizontal="center"/>
      <protection locked="0"/>
    </xf>
    <xf numFmtId="0" fontId="2" fillId="10" borderId="1" xfId="0" applyFont="1" applyFill="1" applyBorder="1" applyAlignment="1" applyProtection="1">
      <alignment horizontal="center"/>
      <protection locked="0"/>
    </xf>
    <xf numFmtId="0" fontId="2" fillId="10" borderId="2" xfId="0" applyFont="1" applyFill="1" applyBorder="1" applyAlignment="1" applyProtection="1">
      <alignment horizontal="center"/>
      <protection locked="0"/>
    </xf>
    <xf numFmtId="0" fontId="2" fillId="11" borderId="4" xfId="0" applyFont="1" applyFill="1" applyBorder="1" applyAlignment="1" applyProtection="1">
      <alignment horizontal="center"/>
      <protection locked="0"/>
    </xf>
    <xf numFmtId="0" fontId="2" fillId="11" borderId="1" xfId="0" applyFont="1" applyFill="1" applyBorder="1" applyAlignment="1" applyProtection="1">
      <alignment horizontal="center"/>
      <protection locked="0"/>
    </xf>
    <xf numFmtId="0" fontId="2" fillId="11" borderId="2" xfId="0" applyFont="1" applyFill="1" applyBorder="1" applyAlignment="1" applyProtection="1">
      <alignment horizontal="center"/>
      <protection locked="0"/>
    </xf>
    <xf numFmtId="0" fontId="2" fillId="8" borderId="4" xfId="0" applyFont="1" applyFill="1" applyBorder="1" applyAlignment="1" applyProtection="1">
      <alignment horizontal="center"/>
      <protection locked="0"/>
    </xf>
    <xf numFmtId="0" fontId="2" fillId="8" borderId="1" xfId="0" applyFont="1" applyFill="1" applyBorder="1" applyAlignment="1" applyProtection="1">
      <alignment horizontal="center"/>
      <protection locked="0"/>
    </xf>
    <xf numFmtId="0" fontId="2" fillId="8" borderId="2" xfId="0" applyFont="1" applyFill="1" applyBorder="1" applyAlignment="1" applyProtection="1">
      <alignment horizontal="center"/>
      <protection locked="0"/>
    </xf>
    <xf numFmtId="0" fontId="2" fillId="9" borderId="4" xfId="0" applyFont="1" applyFill="1" applyBorder="1" applyAlignment="1" applyProtection="1">
      <alignment horizontal="center"/>
      <protection locked="0"/>
    </xf>
    <xf numFmtId="0" fontId="2" fillId="9" borderId="1" xfId="0" applyFont="1" applyFill="1" applyBorder="1" applyAlignment="1" applyProtection="1">
      <alignment horizontal="center"/>
      <protection locked="0"/>
    </xf>
    <xf numFmtId="0" fontId="2" fillId="9" borderId="2" xfId="0" applyFont="1" applyFill="1" applyBorder="1" applyAlignment="1" applyProtection="1">
      <alignment horizontal="center"/>
      <protection locked="0"/>
    </xf>
  </cellXfs>
  <cellStyles count="6">
    <cellStyle name="Comma" xfId="1" builtinId="3"/>
    <cellStyle name="Currency" xfId="2" builtinId="4"/>
    <cellStyle name="Currency [0] 2" xfId="4" xr:uid="{A1B80FB2-5229-41B0-98F7-F35726DC7230}"/>
    <cellStyle name="Normal" xfId="0" builtinId="0"/>
    <cellStyle name="Normal 2" xfId="3" xr:uid="{DA5E5468-39A2-45FE-8A18-2F3DFC2B3A01}"/>
    <cellStyle name="Percent" xfId="5" builtinId="5"/>
  </cellStyles>
  <dxfs count="8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theme="3" tint="0.79998168889431442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&quot;$&quot;* #,##0_);_(&quot;$&quot;* \(#,##0\);_(&quot;$&quot;* &quot;-&quot;??_);_(@_)"/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theme="3" tint="0.79998168889431442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theme="3" tint="0.79998168889431442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theme="3" tint="0.79998168889431442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theme="3" tint="0.79998168889431442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theme="3" tint="0.79998168889431442"/>
        </patternFill>
      </fill>
      <protection locked="0" hidden="0"/>
    </dxf>
    <dxf>
      <font>
        <b/>
        <family val="2"/>
      </font>
      <fill>
        <patternFill>
          <fgColor indexed="64"/>
          <bgColor theme="0"/>
        </patternFill>
      </fill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&quot;$&quot;* #,##0_);_(&quot;$&quot;* \(#,##0\);_(&quot;$&quot;* &quot;-&quot;??_);_(@_)"/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/>
        <family val="2"/>
      </font>
      <fill>
        <patternFill>
          <fgColor indexed="64"/>
          <bgColor theme="0"/>
        </patternFill>
      </fill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2" tint="-0.249977111117893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protection locked="0" hidden="0"/>
    </dxf>
    <dxf>
      <numFmt numFmtId="164" formatCode="_(&quot;$&quot;* #,##0_);_(&quot;$&quot;* \(#,##0\);_(&quot;$&quot;* &quot;-&quot;??_);_(@_)"/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&quot;$&quot;* #,##0_);_(&quot;$&quot;* \(#,##0\);_(&quot;$&quot;* &quot;-&quot;??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numFmt numFmtId="164" formatCode="_(&quot;$&quot;* #,##0_);_(&quot;$&quot;* \(#,##0\);_(&quot;$&quot;* &quot;-&quot;??_);_(@_)"/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2" tint="-0.249977111117893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protection locked="0" hidden="0"/>
    </dxf>
    <dxf>
      <numFmt numFmtId="164" formatCode="_(&quot;$&quot;* #,##0_);_(&quot;$&quot;* \(#,##0\);_(&quot;$&quot;* &quot;-&quot;??_);_(@_)"/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&quot;$&quot;* #,##0_);_(&quot;$&quot;* \(#,##0\);_(&quot;$&quot;* &quot;-&quot;??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numFmt numFmtId="164" formatCode="_(&quot;$&quot;* #,##0_);_(&quot;$&quot;* \(#,##0\);_(&quot;$&quot;* &quot;-&quot;??_);_(@_)"/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2" tint="-0.249977111117893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</border>
      <protection locked="1" hidden="1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92D050"/>
        </patternFill>
      </fill>
      <alignment horizontal="left" vertical="bottom" textRotation="0" wrapText="0" indent="0" justifyLastLine="0" shrinkToFit="0" readingOrder="0"/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2" tint="-0.249977111117893"/>
        </patternFill>
      </fill>
      <alignment horizontal="left" vertical="bottom" textRotation="0" wrapText="0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protection locked="1" hidden="1"/>
    </dxf>
  </dxfs>
  <tableStyles count="1" defaultTableStyle="TableStyleMedium2" defaultPivotStyle="PivotStyleLight16">
    <tableStyle name="Table Style 1" pivot="0" count="0" xr9:uid="{EF1DC339-43AA-418C-BBE4-5BF656B0A73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6461658411147"/>
          <c:y val="1.9291994509151242E-2"/>
          <c:w val="0.78758169390749277"/>
          <c:h val="0.83190079390019367"/>
        </c:manualLayout>
      </c:layout>
      <c:bubbleChart>
        <c:varyColors val="0"/>
        <c:ser>
          <c:idx val="0"/>
          <c:order val="0"/>
          <c:spPr>
            <a:solidFill>
              <a:schemeClr val="accent6">
                <a:alpha val="75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1"/>
            <c:spPr>
              <a:solidFill>
                <a:schemeClr val="accent6">
                  <a:alpha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2C-4213-AA7B-F6B274593D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6F7BEF6B-83C5-4B21-A22B-E8DA2FBCAC83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0040022C-4EE9-43B5-8CBE-5DB628E16842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C2C-4213-AA7B-F6B274593D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FD294D3-5DDB-4B5C-9DDC-5662C9D5758F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0215CAFE-46D6-4DCA-9FD2-4A434063B31E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C2C-4213-AA7B-F6B274593D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EF7AAFB-A867-4F97-8E43-B97CBAE19718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CFF57EE0-555D-43D0-A6B9-1E5A3D649523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C2C-4213-AA7B-F6B274593D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81CC304-28E2-4905-9FCF-52D3646EF422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8A2E0D17-ED8D-46ED-A510-4AF2662D9C2D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C2C-4213-AA7B-F6B274593D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C2C-4213-AA7B-F6B274593D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C2C-4213-AA7B-F6B274593D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C2C-4213-AA7B-F6B274593D3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C2C-4213-AA7B-F6B274593D3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C2C-4213-AA7B-F6B274593D3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C2C-4213-AA7B-F6B274593D3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C2C-4213-AA7B-F6B274593D3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C2C-4213-AA7B-F6B274593D3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C2C-4213-AA7B-F6B274593D3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C2C-4213-AA7B-F6B274593D3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C2C-4213-AA7B-F6B274593D3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C2C-4213-AA7B-F6B274593D3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C2C-4213-AA7B-F6B274593D3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C2C-4213-AA7B-F6B274593D3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C2C-4213-AA7B-F6B274593D3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C2C-4213-AA7B-F6B274593D3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C2C-4213-AA7B-F6B274593D3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8C2C-4213-AA7B-F6B274593D3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8C2C-4213-AA7B-F6B274593D3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8C2C-4213-AA7B-F6B274593D3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8C2C-4213-AA7B-F6B274593D3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8C2C-4213-AA7B-F6B274593D3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8C2C-4213-AA7B-F6B274593D3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8C2C-4213-AA7B-F6B274593D3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8C2C-4213-AA7B-F6B274593D3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8C2C-4213-AA7B-F6B274593D3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8C2C-4213-AA7B-F6B274593D3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8C2C-4213-AA7B-F6B274593D3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8C2C-4213-AA7B-F6B274593D3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8C2C-4213-AA7B-F6B274593D3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8C2C-4213-AA7B-F6B274593D3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8C2C-4213-AA7B-F6B274593D3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8C2C-4213-AA7B-F6B274593D3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8C2C-4213-AA7B-F6B274593D3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8C2C-4213-AA7B-F6B274593D3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8C2C-4213-AA7B-F6B274593D3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8C2C-4213-AA7B-F6B274593D3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8C2C-4213-AA7B-F6B274593D3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8C2C-4213-AA7B-F6B274593D3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8C2C-4213-AA7B-F6B274593D3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8C2C-4213-AA7B-F6B274593D3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8C2C-4213-AA7B-F6B274593D3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8C2C-4213-AA7B-F6B274593D3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8C2C-4213-AA7B-F6B274593D3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8C2C-4213-AA7B-F6B274593D3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8C2C-4213-AA7B-F6B274593D3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8C2C-4213-AA7B-F6B274593D3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61A-4210-980C-32EC8CD1AB4A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61A-4210-980C-32EC8CD1AB4A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61A-4210-980C-32EC8CD1AB4A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61A-4210-980C-32EC8CD1AB4A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61A-4210-980C-32EC8CD1AB4A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61A-4210-980C-32EC8CD1AB4A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61A-4210-980C-32EC8CD1AB4A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61A-4210-980C-32EC8CD1AB4A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61A-4210-980C-32EC8CD1AB4A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261A-4210-980C-32EC8CD1AB4A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61A-4210-980C-32EC8CD1AB4A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61A-4210-980C-32EC8CD1AB4A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61A-4210-980C-32EC8CD1AB4A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61A-4210-980C-32EC8CD1AB4A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61A-4210-980C-32EC8CD1AB4A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61A-4210-980C-32EC8CD1AB4A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261A-4210-980C-32EC8CD1AB4A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61A-4210-980C-32EC8CD1AB4A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61A-4210-980C-32EC8CD1AB4A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261A-4210-980C-32EC8CD1AB4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261A-4210-980C-32EC8CD1AB4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261A-4210-980C-32EC8CD1A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'Popularidad Mesa'!$F$36:$F$108</c:f>
              <c:numCache>
                <c:formatCode>_("$"* #,##0_);_("$"* \(#,##0\);_("$"* "-"??_);_(@_)</c:formatCode>
                <c:ptCount val="73"/>
                <c:pt idx="0">
                  <c:v>9389.8687765308005</c:v>
                </c:pt>
                <c:pt idx="1">
                  <c:v>14339.312499999998</c:v>
                </c:pt>
                <c:pt idx="2">
                  <c:v>6065.9775449597519</c:v>
                </c:pt>
                <c:pt idx="3">
                  <c:v>2331.2885208333328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xVal>
          <c:yVal>
            <c:numRef>
              <c:f>'Popularidad Mesa'!$G$36:$G$108</c:f>
              <c:numCache>
                <c:formatCode>General</c:formatCode>
                <c:ptCount val="73"/>
                <c:pt idx="0">
                  <c:v>140</c:v>
                </c:pt>
                <c:pt idx="1">
                  <c:v>16</c:v>
                </c:pt>
                <c:pt idx="2">
                  <c:v>240</c:v>
                </c:pt>
                <c:pt idx="3">
                  <c:v>20</c:v>
                </c:pt>
              </c:numCache>
            </c:numRef>
          </c:yVal>
          <c:bubbleSize>
            <c:numRef>
              <c:f>'Popularidad Mesa'!$H$36:$H$108</c:f>
              <c:numCache>
                <c:formatCode>_("$"* #,##0_);_("$"* \(#,##0\);_("$"* "-"??_);_(@_)</c:formatCode>
                <c:ptCount val="73"/>
                <c:pt idx="0">
                  <c:v>1960000</c:v>
                </c:pt>
                <c:pt idx="1">
                  <c:v>288000</c:v>
                </c:pt>
                <c:pt idx="2">
                  <c:v>3120000</c:v>
                </c:pt>
                <c:pt idx="3">
                  <c:v>120000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bubbleSize>
          <c:bubble3D val="1"/>
          <c:extLst>
            <c:ext xmlns:c15="http://schemas.microsoft.com/office/drawing/2012/chart" uri="{02D57815-91ED-43cb-92C2-25804820EDAC}">
              <c15:datalabelsRange>
                <c15:f>('Popularidad Mesa'!$B$36:$B$108,'Popularidad Mesa'!$H$36:$H$108)</c15:f>
                <c15:dlblRangeCache>
                  <c:ptCount val="146"/>
                  <c:pt idx="0">
                    <c:v>Postre de la abuela</c:v>
                  </c:pt>
                  <c:pt idx="1">
                    <c:v>Torta de manzana</c:v>
                  </c:pt>
                  <c:pt idx="2">
                    <c:v>El famoso brownie</c:v>
                  </c:pt>
                  <c:pt idx="3">
                    <c:v>Cupcake del abuelo</c:v>
                  </c:pt>
                  <c:pt idx="73">
                    <c:v> $1,960,000 </c:v>
                  </c:pt>
                  <c:pt idx="74">
                    <c:v> $288,000 </c:v>
                  </c:pt>
                  <c:pt idx="75">
                    <c:v> $3,120,000 </c:v>
                  </c:pt>
                  <c:pt idx="76">
                    <c:v> $120,000 </c:v>
                  </c:pt>
                  <c:pt idx="77">
                    <c:v> $-   </c:v>
                  </c:pt>
                  <c:pt idx="78">
                    <c:v> $-   </c:v>
                  </c:pt>
                  <c:pt idx="79">
                    <c:v> $-   </c:v>
                  </c:pt>
                  <c:pt idx="80">
                    <c:v> $-   </c:v>
                  </c:pt>
                  <c:pt idx="81">
                    <c:v> $-   </c:v>
                  </c:pt>
                  <c:pt idx="82">
                    <c:v> $-   </c:v>
                  </c:pt>
                  <c:pt idx="83">
                    <c:v> $-   </c:v>
                  </c:pt>
                  <c:pt idx="84">
                    <c:v> $-   </c:v>
                  </c:pt>
                  <c:pt idx="85">
                    <c:v> $-   </c:v>
                  </c:pt>
                  <c:pt idx="86">
                    <c:v> $-   </c:v>
                  </c:pt>
                  <c:pt idx="87">
                    <c:v> $-   </c:v>
                  </c:pt>
                  <c:pt idx="88">
                    <c:v> $-   </c:v>
                  </c:pt>
                  <c:pt idx="89">
                    <c:v> $-   </c:v>
                  </c:pt>
                  <c:pt idx="90">
                    <c:v> $-   </c:v>
                  </c:pt>
                  <c:pt idx="91">
                    <c:v> $-   </c:v>
                  </c:pt>
                  <c:pt idx="92">
                    <c:v> $-   </c:v>
                  </c:pt>
                  <c:pt idx="93">
                    <c:v> $-   </c:v>
                  </c:pt>
                  <c:pt idx="94">
                    <c:v> $-   </c:v>
                  </c:pt>
                  <c:pt idx="95">
                    <c:v> $-   </c:v>
                  </c:pt>
                  <c:pt idx="96">
                    <c:v> $-   </c:v>
                  </c:pt>
                  <c:pt idx="97">
                    <c:v> $-   </c:v>
                  </c:pt>
                  <c:pt idx="98">
                    <c:v> $-   </c:v>
                  </c:pt>
                  <c:pt idx="99">
                    <c:v> $-   </c:v>
                  </c:pt>
                  <c:pt idx="100">
                    <c:v> $-   </c:v>
                  </c:pt>
                  <c:pt idx="101">
                    <c:v> $-   </c:v>
                  </c:pt>
                  <c:pt idx="102">
                    <c:v> $-   </c:v>
                  </c:pt>
                  <c:pt idx="103">
                    <c:v> $-   </c:v>
                  </c:pt>
                  <c:pt idx="104">
                    <c:v> $-   </c:v>
                  </c:pt>
                  <c:pt idx="105">
                    <c:v> $-   </c:v>
                  </c:pt>
                  <c:pt idx="106">
                    <c:v> $-   </c:v>
                  </c:pt>
                  <c:pt idx="107">
                    <c:v> $-   </c:v>
                  </c:pt>
                  <c:pt idx="108">
                    <c:v> $-   </c:v>
                  </c:pt>
                  <c:pt idx="109">
                    <c:v> $-   </c:v>
                  </c:pt>
                  <c:pt idx="110">
                    <c:v> $-   </c:v>
                  </c:pt>
                  <c:pt idx="111">
                    <c:v> $-   </c:v>
                  </c:pt>
                  <c:pt idx="112">
                    <c:v> $-   </c:v>
                  </c:pt>
                  <c:pt idx="113">
                    <c:v> $-   </c:v>
                  </c:pt>
                  <c:pt idx="114">
                    <c:v> $-   </c:v>
                  </c:pt>
                  <c:pt idx="115">
                    <c:v> $-   </c:v>
                  </c:pt>
                  <c:pt idx="116">
                    <c:v> $-   </c:v>
                  </c:pt>
                  <c:pt idx="117">
                    <c:v> $-   </c:v>
                  </c:pt>
                  <c:pt idx="118">
                    <c:v> $-   </c:v>
                  </c:pt>
                  <c:pt idx="119">
                    <c:v> $-   </c:v>
                  </c:pt>
                  <c:pt idx="120">
                    <c:v> $-   </c:v>
                  </c:pt>
                  <c:pt idx="121">
                    <c:v> $-   </c:v>
                  </c:pt>
                  <c:pt idx="122">
                    <c:v> $-   </c:v>
                  </c:pt>
                  <c:pt idx="123">
                    <c:v> $-   </c:v>
                  </c:pt>
                  <c:pt idx="124">
                    <c:v> $-   </c:v>
                  </c:pt>
                  <c:pt idx="125">
                    <c:v> $-   </c:v>
                  </c:pt>
                  <c:pt idx="126">
                    <c:v> $-   </c:v>
                  </c:pt>
                  <c:pt idx="127">
                    <c:v> $-   </c:v>
                  </c:pt>
                  <c:pt idx="128">
                    <c:v> $-   </c:v>
                  </c:pt>
                  <c:pt idx="129">
                    <c:v> $-  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4-8C2C-4213-AA7B-F6B274593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68668272"/>
        <c:axId val="268654128"/>
      </c:bubbleChart>
      <c:valAx>
        <c:axId val="268668272"/>
        <c:scaling>
          <c:orientation val="minMax"/>
          <c:max val="16000"/>
          <c:min val="0"/>
        </c:scaling>
        <c:delete val="0"/>
        <c:axPos val="b"/>
        <c:numFmt formatCode="_(&quot;$&quot;* #,##0_);_(&quot;$&quot;* \(#,##0\);_(&quot;$&quot;* &quot;-&quot;??_);_(@_)" sourceLinked="1"/>
        <c:majorTickMark val="none"/>
        <c:minorTickMark val="none"/>
        <c:tickLblPos val="low"/>
        <c:spPr>
          <a:noFill/>
          <a:ln w="254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654128"/>
        <c:crossesAt val="104"/>
        <c:crossBetween val="midCat"/>
      </c:valAx>
      <c:valAx>
        <c:axId val="268654128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254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668272"/>
        <c:crossesAt val="8146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6464020642508"/>
          <c:y val="1.291825054824901E-2"/>
          <c:w val="0.78758169390749277"/>
          <c:h val="0.83190079390019367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EBEF965-395E-4066-94A6-88C57C3F5D45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3FFD6695-AFB1-495A-9CFA-4A94DA4FE49A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3F1-4605-BE57-BA7016842A7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4E33499-E0C8-403D-A60B-E7DEC6B2C4DD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5B50632-F366-4208-BC0D-902CA592A54A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3F1-4605-BE57-BA7016842A7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6F323E3-9328-4DF1-8BC1-7573857B067E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174B4712-28C8-4908-85FC-5E929D82A422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3F1-4605-BE57-BA7016842A7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877A9AF-3447-4AFC-BCD8-DDBFDFC163CD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69BF5977-1E0A-407D-814A-E37B7D1975A0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3F1-4605-BE57-BA7016842A7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3F1-4605-BE57-BA7016842A7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3F1-4605-BE57-BA7016842A7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3F1-4605-BE57-BA7016842A7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3F1-4605-BE57-BA7016842A7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3F1-4605-BE57-BA7016842A7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3F1-4605-BE57-BA7016842A7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3F1-4605-BE57-BA7016842A7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3F1-4605-BE57-BA7016842A7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3F1-4605-BE57-BA7016842A7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3F1-4605-BE57-BA7016842A7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3F1-4605-BE57-BA7016842A7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3F1-4605-BE57-BA7016842A7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3F1-4605-BE57-BA7016842A7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3F1-4605-BE57-BA7016842A7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3F1-4605-BE57-BA7016842A7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3F1-4605-BE57-BA7016842A7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3F1-4605-BE57-BA7016842A7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3F1-4605-BE57-BA7016842A7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83F1-4605-BE57-BA7016842A7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83F1-4605-BE57-BA7016842A7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83F1-4605-BE57-BA7016842A7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83F1-4605-BE57-BA7016842A7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83F1-4605-BE57-BA7016842A7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83F1-4605-BE57-BA7016842A7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83F1-4605-BE57-BA7016842A7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83F1-4605-BE57-BA7016842A7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83F1-4605-BE57-BA7016842A7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83F1-4605-BE57-BA7016842A7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83F1-4605-BE57-BA7016842A7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83F1-4605-BE57-BA7016842A7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83F1-4605-BE57-BA7016842A7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83F1-4605-BE57-BA7016842A7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83F1-4605-BE57-BA7016842A7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83F1-4605-BE57-BA7016842A7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83F1-4605-BE57-BA7016842A7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83F1-4605-BE57-BA7016842A7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83F1-4605-BE57-BA7016842A7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83F1-4605-BE57-BA7016842A7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83F1-4605-BE57-BA7016842A7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83F1-4605-BE57-BA7016842A7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842-47E4-94CB-6FE7E2DD0C7D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842-47E4-94CB-6FE7E2DD0C7D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842-47E4-94CB-6FE7E2DD0C7D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842-47E4-94CB-6FE7E2DD0C7D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842-47E4-94CB-6FE7E2DD0C7D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842-47E4-94CB-6FE7E2DD0C7D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842-47E4-94CB-6FE7E2DD0C7D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842-47E4-94CB-6FE7E2DD0C7D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842-47E4-94CB-6FE7E2DD0C7D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842-47E4-94CB-6FE7E2DD0C7D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842-47E4-94CB-6FE7E2DD0C7D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2842-47E4-94CB-6FE7E2DD0C7D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842-47E4-94CB-6FE7E2DD0C7D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842-47E4-94CB-6FE7E2DD0C7D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842-47E4-94CB-6FE7E2DD0C7D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842-47E4-94CB-6FE7E2DD0C7D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842-47E4-94CB-6FE7E2DD0C7D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842-47E4-94CB-6FE7E2DD0C7D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2842-47E4-94CB-6FE7E2DD0C7D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842-47E4-94CB-6FE7E2DD0C7D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842-47E4-94CB-6FE7E2DD0C7D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2842-47E4-94CB-6FE7E2DD0C7D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2842-47E4-94CB-6FE7E2DD0C7D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2842-47E4-94CB-6FE7E2DD0C7D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2842-47E4-94CB-6FE7E2DD0C7D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2842-47E4-94CB-6FE7E2DD0C7D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2842-47E4-94CB-6FE7E2DD0C7D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2842-47E4-94CB-6FE7E2DD0C7D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2842-47E4-94CB-6FE7E2DD0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'Popularidad Mesa'!$N$36:$N$108</c:f>
              <c:numCache>
                <c:formatCode>_("$"* #,##0_);_("$"* \(#,##0\);_("$"* "-"??_);_(@_)</c:formatCode>
                <c:ptCount val="73"/>
                <c:pt idx="0">
                  <c:v>2821.7037037037035</c:v>
                </c:pt>
                <c:pt idx="1">
                  <c:v>2682.5796296296294</c:v>
                </c:pt>
                <c:pt idx="2">
                  <c:v>3956.6666666666661</c:v>
                </c:pt>
                <c:pt idx="3">
                  <c:v>4848.5185185185182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xVal>
          <c:yVal>
            <c:numRef>
              <c:f>'Popularidad Mesa'!$O$36:$O$108</c:f>
              <c:numCache>
                <c:formatCode>General</c:formatCode>
                <c:ptCount val="73"/>
                <c:pt idx="0">
                  <c:v>50</c:v>
                </c:pt>
                <c:pt idx="1">
                  <c:v>130</c:v>
                </c:pt>
                <c:pt idx="2">
                  <c:v>140</c:v>
                </c:pt>
                <c:pt idx="3">
                  <c:v>24</c:v>
                </c:pt>
              </c:numCache>
            </c:numRef>
          </c:yVal>
          <c:bubbleSize>
            <c:numRef>
              <c:f>'Popularidad Mesa'!$P$36:$P$108</c:f>
              <c:numCache>
                <c:formatCode>_("$"* #,##0_);_("$"* \(#,##0\);_("$"* "-"??_);_(@_)</c:formatCode>
                <c:ptCount val="73"/>
                <c:pt idx="0">
                  <c:v>200000</c:v>
                </c:pt>
                <c:pt idx="1">
                  <c:v>650000</c:v>
                </c:pt>
                <c:pt idx="2">
                  <c:v>630000</c:v>
                </c:pt>
                <c:pt idx="3">
                  <c:v>156000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bubbleSize>
          <c:bubble3D val="1"/>
          <c:extLst>
            <c:ext xmlns:c15="http://schemas.microsoft.com/office/drawing/2012/chart" uri="{02D57815-91ED-43cb-92C2-25804820EDAC}">
              <c15:datalabelsRange>
                <c15:f>('Popularidad Mesa'!$J$36:$J$108,'Popularidad Mesa'!$P$36:$P$108)</c15:f>
                <c15:dlblRangeCache>
                  <c:ptCount val="146"/>
                  <c:pt idx="0">
                    <c:v>Café americano</c:v>
                  </c:pt>
                  <c:pt idx="1">
                    <c:v>Capuchino</c:v>
                  </c:pt>
                  <c:pt idx="2">
                    <c:v>Aromática de frutos rojos</c:v>
                  </c:pt>
                  <c:pt idx="3">
                    <c:v>Jugo de naranja</c:v>
                  </c:pt>
                  <c:pt idx="73">
                    <c:v> $200,000 </c:v>
                  </c:pt>
                  <c:pt idx="74">
                    <c:v> $650,000 </c:v>
                  </c:pt>
                  <c:pt idx="75">
                    <c:v> $630,000 </c:v>
                  </c:pt>
                  <c:pt idx="76">
                    <c:v> $156,000 </c:v>
                  </c:pt>
                  <c:pt idx="77">
                    <c:v> $-   </c:v>
                  </c:pt>
                  <c:pt idx="78">
                    <c:v> $-   </c:v>
                  </c:pt>
                  <c:pt idx="79">
                    <c:v> $-   </c:v>
                  </c:pt>
                  <c:pt idx="80">
                    <c:v> $-   </c:v>
                  </c:pt>
                  <c:pt idx="81">
                    <c:v> $-   </c:v>
                  </c:pt>
                  <c:pt idx="82">
                    <c:v> $-   </c:v>
                  </c:pt>
                  <c:pt idx="83">
                    <c:v> $-   </c:v>
                  </c:pt>
                  <c:pt idx="84">
                    <c:v> $-   </c:v>
                  </c:pt>
                  <c:pt idx="85">
                    <c:v> $-   </c:v>
                  </c:pt>
                  <c:pt idx="86">
                    <c:v> $-   </c:v>
                  </c:pt>
                  <c:pt idx="87">
                    <c:v> $-   </c:v>
                  </c:pt>
                  <c:pt idx="88">
                    <c:v> $-   </c:v>
                  </c:pt>
                  <c:pt idx="89">
                    <c:v> $-   </c:v>
                  </c:pt>
                  <c:pt idx="90">
                    <c:v> $-   </c:v>
                  </c:pt>
                  <c:pt idx="91">
                    <c:v> $-   </c:v>
                  </c:pt>
                  <c:pt idx="92">
                    <c:v> $-   </c:v>
                  </c:pt>
                  <c:pt idx="93">
                    <c:v> $-   </c:v>
                  </c:pt>
                  <c:pt idx="94">
                    <c:v> $-   </c:v>
                  </c:pt>
                  <c:pt idx="95">
                    <c:v> $-   </c:v>
                  </c:pt>
                  <c:pt idx="96">
                    <c:v> $-   </c:v>
                  </c:pt>
                  <c:pt idx="97">
                    <c:v> $-   </c:v>
                  </c:pt>
                  <c:pt idx="98">
                    <c:v> $-   </c:v>
                  </c:pt>
                  <c:pt idx="99">
                    <c:v> $-   </c:v>
                  </c:pt>
                  <c:pt idx="100">
                    <c:v> $-   </c:v>
                  </c:pt>
                  <c:pt idx="101">
                    <c:v> $-   </c:v>
                  </c:pt>
                  <c:pt idx="102">
                    <c:v> $-   </c:v>
                  </c:pt>
                  <c:pt idx="103">
                    <c:v> $-   </c:v>
                  </c:pt>
                  <c:pt idx="104">
                    <c:v> $-   </c:v>
                  </c:pt>
                  <c:pt idx="105">
                    <c:v> $-   </c:v>
                  </c:pt>
                  <c:pt idx="106">
                    <c:v> $-   </c:v>
                  </c:pt>
                  <c:pt idx="107">
                    <c:v> $-   </c:v>
                  </c:pt>
                  <c:pt idx="108">
                    <c:v> $-   </c:v>
                  </c:pt>
                  <c:pt idx="109">
                    <c:v> $-   </c:v>
                  </c:pt>
                  <c:pt idx="110">
                    <c:v> $-   </c:v>
                  </c:pt>
                  <c:pt idx="111">
                    <c:v> $-   </c:v>
                  </c:pt>
                  <c:pt idx="112">
                    <c:v> $-   </c:v>
                  </c:pt>
                  <c:pt idx="113">
                    <c:v> $-   </c:v>
                  </c:pt>
                  <c:pt idx="114">
                    <c:v> $-   </c:v>
                  </c:pt>
                  <c:pt idx="115">
                    <c:v> $-   </c:v>
                  </c:pt>
                  <c:pt idx="116">
                    <c:v> $-   </c:v>
                  </c:pt>
                  <c:pt idx="117">
                    <c:v> $-   </c:v>
                  </c:pt>
                  <c:pt idx="118">
                    <c:v> $-   </c:v>
                  </c:pt>
                  <c:pt idx="119">
                    <c:v> $-   </c:v>
                  </c:pt>
                  <c:pt idx="120">
                    <c:v> $-   </c:v>
                  </c:pt>
                  <c:pt idx="121">
                    <c:v> $-   </c:v>
                  </c:pt>
                  <c:pt idx="122">
                    <c:v> $-   </c:v>
                  </c:pt>
                  <c:pt idx="123">
                    <c:v> $-   </c:v>
                  </c:pt>
                  <c:pt idx="124">
                    <c:v> $-   </c:v>
                  </c:pt>
                  <c:pt idx="125">
                    <c:v> $-   </c:v>
                  </c:pt>
                  <c:pt idx="126">
                    <c:v> $-   </c:v>
                  </c:pt>
                  <c:pt idx="127">
                    <c:v> $-   </c:v>
                  </c:pt>
                  <c:pt idx="128">
                    <c:v> $-   </c:v>
                  </c:pt>
                  <c:pt idx="129">
                    <c:v> $-  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83F1-4605-BE57-BA7016842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68668272"/>
        <c:axId val="268654128"/>
      </c:bubbleChart>
      <c:valAx>
        <c:axId val="268668272"/>
        <c:scaling>
          <c:orientation val="minMax"/>
          <c:max val="6000"/>
          <c:min val="0"/>
        </c:scaling>
        <c:delete val="0"/>
        <c:axPos val="b"/>
        <c:numFmt formatCode="_(&quot;$&quot;* #,##0_);_(&quot;$&quot;* \(#,##0\);_(&quot;$&quot;* &quot;-&quot;??_);_(@_)" sourceLinked="1"/>
        <c:majorTickMark val="none"/>
        <c:minorTickMark val="none"/>
        <c:tickLblPos val="low"/>
        <c:spPr>
          <a:noFill/>
          <a:ln w="254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654128"/>
        <c:crossesAt val="86"/>
        <c:crossBetween val="midCat"/>
      </c:valAx>
      <c:valAx>
        <c:axId val="268654128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254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668272"/>
        <c:crossesAt val="3577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6463091779705"/>
          <c:y val="2.6028772803489104E-2"/>
          <c:w val="0.78758169390749277"/>
          <c:h val="0.83190079390019367"/>
        </c:manualLayout>
      </c:layout>
      <c:bubbleChart>
        <c:varyColors val="0"/>
        <c:ser>
          <c:idx val="0"/>
          <c:order val="0"/>
          <c:spPr>
            <a:solidFill>
              <a:schemeClr val="accent2">
                <a:alpha val="75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1"/>
            <c:spPr>
              <a:solidFill>
                <a:schemeClr val="accent2">
                  <a:alpha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D0-4253-823C-30C47C7347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354714ED-3505-4269-B2BD-42C25BD9637C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FFFB0097-1125-48D3-810F-0EDC8349744B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FD0-4253-823C-30C47C7347C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2979A9B-2BBE-4D9E-A3FA-AF0C305B5498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A4BF533B-5919-43E0-B228-2ACA1970E86D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FD0-4253-823C-30C47C7347C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C271039-C292-4C9C-8E5C-82FC96F737A1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B72A5AB3-9096-4B6E-B99A-D7A7431706E9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FD0-4253-823C-30C47C7347C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8F70AFD-3952-4070-85B1-4F33D2CF456E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66B91BF8-64EF-45A6-8FA2-8DB5FA5E5679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FD0-4253-823C-30C47C7347C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FD0-4253-823C-30C47C7347C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FD0-4253-823C-30C47C7347C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FD0-4253-823C-30C47C7347C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FD0-4253-823C-30C47C7347C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FD0-4253-823C-30C47C7347C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FD0-4253-823C-30C47C7347C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FD0-4253-823C-30C47C7347C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FD0-4253-823C-30C47C7347C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FD0-4253-823C-30C47C7347C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FD0-4253-823C-30C47C7347C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FD0-4253-823C-30C47C7347C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FD0-4253-823C-30C47C7347C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FD0-4253-823C-30C47C7347C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FD0-4253-823C-30C47C7347C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FD0-4253-823C-30C47C7347C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FD0-4253-823C-30C47C7347C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FD0-4253-823C-30C47C7347C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FD0-4253-823C-30C47C7347C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5FD0-4253-823C-30C47C7347C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FD0-4253-823C-30C47C7347C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5FD0-4253-823C-30C47C7347C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FD0-4253-823C-30C47C7347C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5FD0-4253-823C-30C47C7347C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5FD0-4253-823C-30C47C7347C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FD0-4253-823C-30C47C7347C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5FD0-4253-823C-30C47C7347C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5FD0-4253-823C-30C47C7347C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5FD0-4253-823C-30C47C7347C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5FD0-4253-823C-30C47C7347C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5FD0-4253-823C-30C47C7347C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5FD0-4253-823C-30C47C7347C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5FD0-4253-823C-30C47C7347C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5FD0-4253-823C-30C47C7347C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5FD0-4253-823C-30C47C7347C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5FD0-4253-823C-30C47C7347C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5FD0-4253-823C-30C47C7347C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5FD0-4253-823C-30C47C7347C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5FD0-4253-823C-30C47C7347C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5FD0-4253-823C-30C47C7347C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5FD0-4253-823C-30C47C7347C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5FD0-4253-823C-30C47C7347C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5FD0-4253-823C-30C47C7347C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5FD0-4253-823C-30C47C7347C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5FD0-4253-823C-30C47C7347C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5FD0-4253-823C-30C47C7347C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5FD0-4253-823C-30C47C7347C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5FD0-4253-823C-30C47C7347C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9FC-4065-80C1-479640E8011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9FC-4065-80C1-479640E8011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9FC-4065-80C1-479640E8011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9FC-4065-80C1-479640E8011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9FC-4065-80C1-479640E8011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9FC-4065-80C1-479640E8011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9FC-4065-80C1-479640E8011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9FC-4065-80C1-479640E8011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9FC-4065-80C1-479640E8011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9FC-4065-80C1-479640E8011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9FC-4065-80C1-479640E8011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9FC-4065-80C1-479640E8011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9FC-4065-80C1-479640E8011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9FC-4065-80C1-479640E8011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9FC-4065-80C1-479640E8011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9FC-4065-80C1-479640E8011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9FC-4065-80C1-479640E8011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9FC-4065-80C1-479640E8011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9FC-4065-80C1-479640E8011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F9FC-4065-80C1-479640E8011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F9FC-4065-80C1-479640E8011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F9FC-4065-80C1-479640E80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'Popularidad Domicilio'!$F$36:$F$108</c:f>
              <c:numCache>
                <c:formatCode>_("$"* #,##0_);_("$"* \(#,##0\);_("$"* "-"??_);_(@_)</c:formatCode>
                <c:ptCount val="73"/>
                <c:pt idx="0">
                  <c:v>3719.8687765308005</c:v>
                </c:pt>
                <c:pt idx="1">
                  <c:v>8721.1643518518522</c:v>
                </c:pt>
                <c:pt idx="2">
                  <c:v>1947.8293968116031</c:v>
                </c:pt>
                <c:pt idx="3">
                  <c:v>313.14037268518405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xVal>
          <c:yVal>
            <c:numRef>
              <c:f>'Popularidad Domicilio'!$G$36:$G$108</c:f>
              <c:numCache>
                <c:formatCode>General</c:formatCode>
                <c:ptCount val="73"/>
                <c:pt idx="0">
                  <c:v>80</c:v>
                </c:pt>
                <c:pt idx="1">
                  <c:v>140</c:v>
                </c:pt>
                <c:pt idx="2">
                  <c:v>160</c:v>
                </c:pt>
                <c:pt idx="3">
                  <c:v>40</c:v>
                </c:pt>
              </c:numCache>
            </c:numRef>
          </c:yVal>
          <c:bubbleSize>
            <c:numRef>
              <c:f>'Popularidad Domicilio'!$H$36:$H$108</c:f>
              <c:numCache>
                <c:formatCode>_("$"* #,##0_);_("$"* \(#,##0\);_("$"* "-"??_);_(@_)</c:formatCode>
                <c:ptCount val="73"/>
                <c:pt idx="0">
                  <c:v>1120000</c:v>
                </c:pt>
                <c:pt idx="1">
                  <c:v>2800000</c:v>
                </c:pt>
                <c:pt idx="2">
                  <c:v>2400000</c:v>
                </c:pt>
                <c:pt idx="3">
                  <c:v>320000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bubbleSize>
          <c:bubble3D val="1"/>
          <c:extLst>
            <c:ext xmlns:c15="http://schemas.microsoft.com/office/drawing/2012/chart" uri="{02D57815-91ED-43cb-92C2-25804820EDAC}">
              <c15:datalabelsRange>
                <c15:f>('Popularidad Domicilio'!$B$36:$B$108,'Popularidad Domicilio'!$H$36:$H$108)</c15:f>
                <c15:dlblRangeCache>
                  <c:ptCount val="146"/>
                  <c:pt idx="0">
                    <c:v>Postre de la abuela</c:v>
                  </c:pt>
                  <c:pt idx="1">
                    <c:v>Torta de manzana</c:v>
                  </c:pt>
                  <c:pt idx="2">
                    <c:v>El famoso brownie</c:v>
                  </c:pt>
                  <c:pt idx="3">
                    <c:v>Cupcake del abuelo</c:v>
                  </c:pt>
                  <c:pt idx="73">
                    <c:v> $1,120,000 </c:v>
                  </c:pt>
                  <c:pt idx="74">
                    <c:v> $2,800,000 </c:v>
                  </c:pt>
                  <c:pt idx="75">
                    <c:v> $2,400,000 </c:v>
                  </c:pt>
                  <c:pt idx="76">
                    <c:v> $320,000 </c:v>
                  </c:pt>
                  <c:pt idx="77">
                    <c:v> $-   </c:v>
                  </c:pt>
                  <c:pt idx="78">
                    <c:v> $-   </c:v>
                  </c:pt>
                  <c:pt idx="79">
                    <c:v> $-   </c:v>
                  </c:pt>
                  <c:pt idx="80">
                    <c:v> $-   </c:v>
                  </c:pt>
                  <c:pt idx="81">
                    <c:v> $-   </c:v>
                  </c:pt>
                  <c:pt idx="82">
                    <c:v> $-   </c:v>
                  </c:pt>
                  <c:pt idx="83">
                    <c:v> $-   </c:v>
                  </c:pt>
                  <c:pt idx="84">
                    <c:v> $-   </c:v>
                  </c:pt>
                  <c:pt idx="85">
                    <c:v> $-   </c:v>
                  </c:pt>
                  <c:pt idx="86">
                    <c:v> $-   </c:v>
                  </c:pt>
                  <c:pt idx="87">
                    <c:v> $-   </c:v>
                  </c:pt>
                  <c:pt idx="88">
                    <c:v> $-   </c:v>
                  </c:pt>
                  <c:pt idx="89">
                    <c:v> $-   </c:v>
                  </c:pt>
                  <c:pt idx="90">
                    <c:v> $-   </c:v>
                  </c:pt>
                  <c:pt idx="91">
                    <c:v> $-   </c:v>
                  </c:pt>
                  <c:pt idx="92">
                    <c:v> $-   </c:v>
                  </c:pt>
                  <c:pt idx="93">
                    <c:v> $-   </c:v>
                  </c:pt>
                  <c:pt idx="94">
                    <c:v> $-   </c:v>
                  </c:pt>
                  <c:pt idx="95">
                    <c:v> $-   </c:v>
                  </c:pt>
                  <c:pt idx="96">
                    <c:v> $-   </c:v>
                  </c:pt>
                  <c:pt idx="97">
                    <c:v> $-   </c:v>
                  </c:pt>
                  <c:pt idx="98">
                    <c:v> $-   </c:v>
                  </c:pt>
                  <c:pt idx="99">
                    <c:v> $-   </c:v>
                  </c:pt>
                  <c:pt idx="100">
                    <c:v> $-   </c:v>
                  </c:pt>
                  <c:pt idx="101">
                    <c:v> $-   </c:v>
                  </c:pt>
                  <c:pt idx="102">
                    <c:v> $-   </c:v>
                  </c:pt>
                  <c:pt idx="103">
                    <c:v> $-   </c:v>
                  </c:pt>
                  <c:pt idx="104">
                    <c:v> $-   </c:v>
                  </c:pt>
                  <c:pt idx="105">
                    <c:v> $-   </c:v>
                  </c:pt>
                  <c:pt idx="106">
                    <c:v> $-   </c:v>
                  </c:pt>
                  <c:pt idx="107">
                    <c:v> $-   </c:v>
                  </c:pt>
                  <c:pt idx="108">
                    <c:v> $-   </c:v>
                  </c:pt>
                  <c:pt idx="109">
                    <c:v> $-   </c:v>
                  </c:pt>
                  <c:pt idx="110">
                    <c:v> $-   </c:v>
                  </c:pt>
                  <c:pt idx="111">
                    <c:v> $-   </c:v>
                  </c:pt>
                  <c:pt idx="112">
                    <c:v> $-   </c:v>
                  </c:pt>
                  <c:pt idx="113">
                    <c:v> $-   </c:v>
                  </c:pt>
                  <c:pt idx="114">
                    <c:v> $-   </c:v>
                  </c:pt>
                  <c:pt idx="115">
                    <c:v> $-   </c:v>
                  </c:pt>
                  <c:pt idx="116">
                    <c:v> $-   </c:v>
                  </c:pt>
                  <c:pt idx="117">
                    <c:v> $-   </c:v>
                  </c:pt>
                  <c:pt idx="118">
                    <c:v> $-   </c:v>
                  </c:pt>
                  <c:pt idx="119">
                    <c:v> $-   </c:v>
                  </c:pt>
                  <c:pt idx="120">
                    <c:v> $-   </c:v>
                  </c:pt>
                  <c:pt idx="121">
                    <c:v> $-   </c:v>
                  </c:pt>
                  <c:pt idx="122">
                    <c:v> $-   </c:v>
                  </c:pt>
                  <c:pt idx="123">
                    <c:v> $-   </c:v>
                  </c:pt>
                  <c:pt idx="124">
                    <c:v> $-   </c:v>
                  </c:pt>
                  <c:pt idx="125">
                    <c:v> $-   </c:v>
                  </c:pt>
                  <c:pt idx="126">
                    <c:v> $-   </c:v>
                  </c:pt>
                  <c:pt idx="127">
                    <c:v> $-   </c:v>
                  </c:pt>
                  <c:pt idx="128">
                    <c:v> $-   </c:v>
                  </c:pt>
                  <c:pt idx="129">
                    <c:v> $-  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4-5FD0-4253-823C-30C47C734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68668272"/>
        <c:axId val="268654128"/>
      </c:bubbleChart>
      <c:valAx>
        <c:axId val="268668272"/>
        <c:scaling>
          <c:orientation val="minMax"/>
          <c:max val="16000"/>
          <c:min val="0"/>
        </c:scaling>
        <c:delete val="0"/>
        <c:axPos val="b"/>
        <c:numFmt formatCode="_(&quot;$&quot;* #,##0_);_(&quot;$&quot;* \(#,##0\);_(&quot;$&quot;* &quot;-&quot;??_);_(@_)" sourceLinked="1"/>
        <c:majorTickMark val="none"/>
        <c:minorTickMark val="none"/>
        <c:tickLblPos val="low"/>
        <c:spPr>
          <a:noFill/>
          <a:ln w="254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654128"/>
        <c:crossesAt val="105"/>
        <c:crossBetween val="midCat"/>
      </c:valAx>
      <c:valAx>
        <c:axId val="268654128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254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668272"/>
        <c:crossesAt val="3676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6464020642508"/>
          <c:y val="1.291825054824901E-2"/>
          <c:w val="0.78758169390749277"/>
          <c:h val="0.83190079390019367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F0FFF3D-B006-4911-968E-FF5A835306CF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C6CDBC83-3AFA-470F-9101-FCB515E6A05A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E4C-45D4-BA1B-5B7DBDC382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901BCB6-57FC-447B-A921-E9A3F509F4E8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A4A07527-780E-4A92-BC74-66AF3155EFB0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E4C-45D4-BA1B-5B7DBDC382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4499D13-1665-4972-A9E2-15434B56D05D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3F653182-4F6B-4295-B744-D25AD42EA97F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E4C-45D4-BA1B-5B7DBDC382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C4F194E-DB1F-422E-BDD5-5A17AF238982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5C418EE7-3C95-441E-B2C6-B808104478C7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E4C-45D4-BA1B-5B7DBDC3824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E4C-45D4-BA1B-5B7DBDC3824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E4C-45D4-BA1B-5B7DBDC3824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E4C-45D4-BA1B-5B7DBDC3824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E4C-45D4-BA1B-5B7DBDC3824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E4C-45D4-BA1B-5B7DBDC3824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E4C-45D4-BA1B-5B7DBDC3824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E4C-45D4-BA1B-5B7DBDC3824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E4C-45D4-BA1B-5B7DBDC3824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E4C-45D4-BA1B-5B7DBDC3824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E4C-45D4-BA1B-5B7DBDC3824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E4C-45D4-BA1B-5B7DBDC3824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E4C-45D4-BA1B-5B7DBDC3824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E4C-45D4-BA1B-5B7DBDC3824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E4C-45D4-BA1B-5B7DBDC3824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E4C-45D4-BA1B-5B7DBDC3824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E4C-45D4-BA1B-5B7DBDC3824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E4C-45D4-BA1B-5B7DBDC3824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E4C-45D4-BA1B-5B7DBDC3824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E4C-45D4-BA1B-5B7DBDC3824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E4C-45D4-BA1B-5B7DBDC3824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E4C-45D4-BA1B-5B7DBDC3824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E4C-45D4-BA1B-5B7DBDC3824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E4C-45D4-BA1B-5B7DBDC3824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E4C-45D4-BA1B-5B7DBDC3824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E4C-45D4-BA1B-5B7DBDC3824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E4C-45D4-BA1B-5B7DBDC3824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E4C-45D4-BA1B-5B7DBDC3824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E4C-45D4-BA1B-5B7DBDC3824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E4C-45D4-BA1B-5B7DBDC3824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E4C-45D4-BA1B-5B7DBDC3824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E4C-45D4-BA1B-5B7DBDC3824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E4C-45D4-BA1B-5B7DBDC3824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E4C-45D4-BA1B-5B7DBDC3824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E4C-45D4-BA1B-5B7DBDC3824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E4C-45D4-BA1B-5B7DBDC3824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E4C-45D4-BA1B-5B7DBDC3824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E4C-45D4-BA1B-5B7DBDC3824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E4C-45D4-BA1B-5B7DBDC3824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E4C-45D4-BA1B-5B7DBDC3824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E4C-45D4-BA1B-5B7DBDC3824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BE7-4B5B-9516-F79AE3C30D4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BE7-4B5B-9516-F79AE3C30D4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BE7-4B5B-9516-F79AE3C30D4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BE7-4B5B-9516-F79AE3C30D4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BE7-4B5B-9516-F79AE3C30D4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BE7-4B5B-9516-F79AE3C30D4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BE7-4B5B-9516-F79AE3C30D4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BE7-4B5B-9516-F79AE3C30D4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BE7-4B5B-9516-F79AE3C30D4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BE7-4B5B-9516-F79AE3C30D4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BE7-4B5B-9516-F79AE3C30D4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BE7-4B5B-9516-F79AE3C30D4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BE7-4B5B-9516-F79AE3C30D4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BE7-4B5B-9516-F79AE3C30D4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BE7-4B5B-9516-F79AE3C30D4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BE7-4B5B-9516-F79AE3C30D4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BE7-4B5B-9516-F79AE3C30D4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BE7-4B5B-9516-F79AE3C30D4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BE7-4B5B-9516-F79AE3C30D4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BE7-4B5B-9516-F79AE3C30D4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BE7-4B5B-9516-F79AE3C30D4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BE7-4B5B-9516-F79AE3C30D4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BE7-4B5B-9516-F79AE3C30D4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BE7-4B5B-9516-F79AE3C30D4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BE7-4B5B-9516-F79AE3C30D4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BE7-4B5B-9516-F79AE3C30D4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3BE7-4B5B-9516-F79AE3C30D4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3BE7-4B5B-9516-F79AE3C30D4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3BE7-4B5B-9516-F79AE3C30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'Popularidad Domicilio'!$N$36:$N$108</c:f>
              <c:numCache>
                <c:formatCode>_("$"* #,##0_);_("$"* \(#,##0\);_("$"* "-"??_);_(@_)</c:formatCode>
                <c:ptCount val="73"/>
                <c:pt idx="0">
                  <c:v>2382.0925925925922</c:v>
                </c:pt>
                <c:pt idx="1">
                  <c:v>1942.9685185185185</c:v>
                </c:pt>
                <c:pt idx="2">
                  <c:v>3680.0185185185182</c:v>
                </c:pt>
                <c:pt idx="3">
                  <c:v>3658.9074074074069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xVal>
          <c:yVal>
            <c:numRef>
              <c:f>'Popularidad Domicilio'!$O$36:$O$108</c:f>
              <c:numCache>
                <c:formatCode>General</c:formatCode>
                <c:ptCount val="73"/>
                <c:pt idx="0">
                  <c:v>120</c:v>
                </c:pt>
                <c:pt idx="1">
                  <c:v>45</c:v>
                </c:pt>
                <c:pt idx="2">
                  <c:v>81</c:v>
                </c:pt>
                <c:pt idx="3">
                  <c:v>24</c:v>
                </c:pt>
              </c:numCache>
            </c:numRef>
          </c:yVal>
          <c:bubbleSize>
            <c:numRef>
              <c:f>'Popularidad Domicilio'!$P$36:$P$108</c:f>
              <c:numCache>
                <c:formatCode>_("$"* #,##0_);_("$"* \(#,##0\);_("$"* "-"??_);_(@_)</c:formatCode>
                <c:ptCount val="73"/>
                <c:pt idx="0">
                  <c:v>660000</c:v>
                </c:pt>
                <c:pt idx="1">
                  <c:v>292500</c:v>
                </c:pt>
                <c:pt idx="2">
                  <c:v>526500</c:v>
                </c:pt>
                <c:pt idx="3">
                  <c:v>192000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bubbleSize>
          <c:bubble3D val="1"/>
          <c:extLst>
            <c:ext xmlns:c15="http://schemas.microsoft.com/office/drawing/2012/chart" uri="{02D57815-91ED-43cb-92C2-25804820EDAC}">
              <c15:datalabelsRange>
                <c15:f>('Popularidad Domicilio'!$J$36:$J$108,'Popularidad Domicilio'!$P$36:$P$108)</c15:f>
                <c15:dlblRangeCache>
                  <c:ptCount val="146"/>
                  <c:pt idx="0">
                    <c:v>Café americano</c:v>
                  </c:pt>
                  <c:pt idx="1">
                    <c:v>Capuchino</c:v>
                  </c:pt>
                  <c:pt idx="2">
                    <c:v>Aromática de frutos rojos</c:v>
                  </c:pt>
                  <c:pt idx="3">
                    <c:v>Jugo de naranja</c:v>
                  </c:pt>
                  <c:pt idx="73">
                    <c:v> $660,000 </c:v>
                  </c:pt>
                  <c:pt idx="74">
                    <c:v> $292,500 </c:v>
                  </c:pt>
                  <c:pt idx="75">
                    <c:v> $526,500 </c:v>
                  </c:pt>
                  <c:pt idx="76">
                    <c:v> $192,000 </c:v>
                  </c:pt>
                  <c:pt idx="77">
                    <c:v> $-   </c:v>
                  </c:pt>
                  <c:pt idx="78">
                    <c:v> $-   </c:v>
                  </c:pt>
                  <c:pt idx="79">
                    <c:v> $-   </c:v>
                  </c:pt>
                  <c:pt idx="80">
                    <c:v> $-   </c:v>
                  </c:pt>
                  <c:pt idx="81">
                    <c:v> $-   </c:v>
                  </c:pt>
                  <c:pt idx="82">
                    <c:v> $-   </c:v>
                  </c:pt>
                  <c:pt idx="83">
                    <c:v> $-   </c:v>
                  </c:pt>
                  <c:pt idx="84">
                    <c:v> $-   </c:v>
                  </c:pt>
                  <c:pt idx="85">
                    <c:v> $-   </c:v>
                  </c:pt>
                  <c:pt idx="86">
                    <c:v> $-   </c:v>
                  </c:pt>
                  <c:pt idx="87">
                    <c:v> $-   </c:v>
                  </c:pt>
                  <c:pt idx="88">
                    <c:v> $-   </c:v>
                  </c:pt>
                  <c:pt idx="89">
                    <c:v> $-   </c:v>
                  </c:pt>
                  <c:pt idx="90">
                    <c:v> $-   </c:v>
                  </c:pt>
                  <c:pt idx="91">
                    <c:v> $-   </c:v>
                  </c:pt>
                  <c:pt idx="92">
                    <c:v> $-   </c:v>
                  </c:pt>
                  <c:pt idx="93">
                    <c:v> $-   </c:v>
                  </c:pt>
                  <c:pt idx="94">
                    <c:v> $-   </c:v>
                  </c:pt>
                  <c:pt idx="95">
                    <c:v> $-   </c:v>
                  </c:pt>
                  <c:pt idx="96">
                    <c:v> $-   </c:v>
                  </c:pt>
                  <c:pt idx="97">
                    <c:v> $-   </c:v>
                  </c:pt>
                  <c:pt idx="98">
                    <c:v> $-   </c:v>
                  </c:pt>
                  <c:pt idx="99">
                    <c:v> $-   </c:v>
                  </c:pt>
                  <c:pt idx="100">
                    <c:v> $-   </c:v>
                  </c:pt>
                  <c:pt idx="101">
                    <c:v> $-   </c:v>
                  </c:pt>
                  <c:pt idx="102">
                    <c:v> $-   </c:v>
                  </c:pt>
                  <c:pt idx="103">
                    <c:v> $-   </c:v>
                  </c:pt>
                  <c:pt idx="104">
                    <c:v> $-   </c:v>
                  </c:pt>
                  <c:pt idx="105">
                    <c:v> $-   </c:v>
                  </c:pt>
                  <c:pt idx="106">
                    <c:v> $-   </c:v>
                  </c:pt>
                  <c:pt idx="107">
                    <c:v> $-   </c:v>
                  </c:pt>
                  <c:pt idx="108">
                    <c:v> $-   </c:v>
                  </c:pt>
                  <c:pt idx="109">
                    <c:v> $-   </c:v>
                  </c:pt>
                  <c:pt idx="110">
                    <c:v> $-   </c:v>
                  </c:pt>
                  <c:pt idx="111">
                    <c:v> $-   </c:v>
                  </c:pt>
                  <c:pt idx="112">
                    <c:v> $-   </c:v>
                  </c:pt>
                  <c:pt idx="113">
                    <c:v> $-   </c:v>
                  </c:pt>
                  <c:pt idx="114">
                    <c:v> $-   </c:v>
                  </c:pt>
                  <c:pt idx="115">
                    <c:v> $-   </c:v>
                  </c:pt>
                  <c:pt idx="116">
                    <c:v> $-   </c:v>
                  </c:pt>
                  <c:pt idx="117">
                    <c:v> $-   </c:v>
                  </c:pt>
                  <c:pt idx="118">
                    <c:v> $-   </c:v>
                  </c:pt>
                  <c:pt idx="119">
                    <c:v> $-   </c:v>
                  </c:pt>
                  <c:pt idx="120">
                    <c:v> $-   </c:v>
                  </c:pt>
                  <c:pt idx="121">
                    <c:v> $-   </c:v>
                  </c:pt>
                  <c:pt idx="122">
                    <c:v> $-   </c:v>
                  </c:pt>
                  <c:pt idx="123">
                    <c:v> $-   </c:v>
                  </c:pt>
                  <c:pt idx="124">
                    <c:v> $-   </c:v>
                  </c:pt>
                  <c:pt idx="125">
                    <c:v> $-   </c:v>
                  </c:pt>
                  <c:pt idx="126">
                    <c:v> $-   </c:v>
                  </c:pt>
                  <c:pt idx="127">
                    <c:v> $-   </c:v>
                  </c:pt>
                  <c:pt idx="128">
                    <c:v> $-   </c:v>
                  </c:pt>
                  <c:pt idx="129">
                    <c:v> $-  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7E4C-45D4-BA1B-5B7DBDC38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68668272"/>
        <c:axId val="268654128"/>
      </c:bubbleChart>
      <c:valAx>
        <c:axId val="268668272"/>
        <c:scaling>
          <c:orientation val="minMax"/>
          <c:max val="6000"/>
          <c:min val="0"/>
        </c:scaling>
        <c:delete val="0"/>
        <c:axPos val="b"/>
        <c:numFmt formatCode="_(&quot;$&quot;* #,##0_);_(&quot;$&quot;* \(#,##0\);_(&quot;$&quot;* &quot;-&quot;??_);_(@_)" sourceLinked="1"/>
        <c:majorTickMark val="none"/>
        <c:minorTickMark val="none"/>
        <c:tickLblPos val="low"/>
        <c:spPr>
          <a:noFill/>
          <a:ln w="254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654128"/>
        <c:crossesAt val="67.5"/>
        <c:crossBetween val="midCat"/>
      </c:valAx>
      <c:valAx>
        <c:axId val="268654128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254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668272"/>
        <c:crossesAt val="2916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13853</xdr:colOff>
      <xdr:row>1</xdr:row>
      <xdr:rowOff>0</xdr:rowOff>
    </xdr:from>
    <xdr:to>
      <xdr:col>8</xdr:col>
      <xdr:colOff>13856</xdr:colOff>
      <xdr:row>32</xdr:row>
      <xdr:rowOff>72167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3F43B3-CFAD-48B3-B35D-FCF851AC7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211974</xdr:colOff>
      <xdr:row>1</xdr:row>
      <xdr:rowOff>0</xdr:rowOff>
    </xdr:from>
    <xdr:to>
      <xdr:col>15</xdr:col>
      <xdr:colOff>942109</xdr:colOff>
      <xdr:row>32</xdr:row>
      <xdr:rowOff>72167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DB6FAF-232B-4CB2-906F-0D717AF06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0.10423</cdr:x>
      <cdr:y>1.72149E-7</cdr:y>
    </cdr:from>
    <cdr:to>
      <cdr:x>0.10423</cdr:x>
      <cdr:y>0.86541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E2FD4A39-EA77-40F0-9020-C52DAFE9994A}"/>
            </a:ext>
          </a:extLst>
        </cdr:cNvPr>
        <cdr:cNvCxnSpPr/>
      </cdr:nvCxnSpPr>
      <cdr:spPr>
        <a:xfrm xmlns:a="http://schemas.openxmlformats.org/drawingml/2006/main" flipV="1">
          <a:off x="939434" y="1"/>
          <a:ext cx="0" cy="5027089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0.10248</cdr:x>
      <cdr:y>0.85627</cdr:y>
    </cdr:from>
    <cdr:to>
      <cdr:x>0.9016</cdr:x>
      <cdr:y>0.86291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ADF83B75-1932-4B8D-9168-58BC773BFAD4}"/>
            </a:ext>
          </a:extLst>
        </cdr:cNvPr>
        <cdr:cNvCxnSpPr/>
      </cdr:nvCxnSpPr>
      <cdr:spPr>
        <a:xfrm xmlns:a="http://schemas.openxmlformats.org/drawingml/2006/main" flipV="1">
          <a:off x="922833" y="4986609"/>
          <a:ext cx="7195785" cy="38660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0.21256</cdr:x>
      <cdr:y>0.02478</cdr:y>
    </cdr:from>
    <cdr:to>
      <cdr:x>0.30967</cdr:x>
      <cdr:y>0.11817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9A0C5571-42DE-4B3A-9AD2-5E29E95DD120}"/>
            </a:ext>
          </a:extLst>
        </cdr:cNvPr>
        <cdr:cNvSpPr txBox="1"/>
      </cdr:nvSpPr>
      <cdr:spPr>
        <a:xfrm xmlns:a="http://schemas.openxmlformats.org/drawingml/2006/main">
          <a:off x="1922578" y="139659"/>
          <a:ext cx="878306" cy="52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Vaca</a:t>
          </a:r>
        </a:p>
      </cdr:txBody>
    </cdr:sp>
  </cdr:relSizeAnchor>
  <cdr:relSizeAnchor xmlns:cdr="http://schemas.openxmlformats.org/drawingml/2006/chartDrawing">
    <cdr:from>
      <cdr:x>0.19223</cdr:x>
      <cdr:y>0.67529</cdr:y>
    </cdr:from>
    <cdr:to>
      <cdr:x>0.28934</cdr:x>
      <cdr:y>0.76867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9494FE7F-39DB-4091-900E-7D3E7ED4BAD5}"/>
            </a:ext>
          </a:extLst>
        </cdr:cNvPr>
        <cdr:cNvSpPr txBox="1"/>
      </cdr:nvSpPr>
      <cdr:spPr>
        <a:xfrm xmlns:a="http://schemas.openxmlformats.org/drawingml/2006/main">
          <a:off x="1738683" y="3805436"/>
          <a:ext cx="878306" cy="52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Perro</a:t>
          </a:r>
        </a:p>
      </cdr:txBody>
    </cdr:sp>
  </cdr:relSizeAnchor>
  <cdr:relSizeAnchor xmlns:cdr="http://schemas.openxmlformats.org/drawingml/2006/chartDrawing">
    <cdr:from>
      <cdr:x>0.82454</cdr:x>
      <cdr:y>0.03865</cdr:y>
    </cdr:from>
    <cdr:to>
      <cdr:x>0.95342</cdr:x>
      <cdr:y>0.13203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616CFE0C-345C-4D20-BAF6-08FA19765756}"/>
            </a:ext>
          </a:extLst>
        </cdr:cNvPr>
        <cdr:cNvSpPr txBox="1"/>
      </cdr:nvSpPr>
      <cdr:spPr>
        <a:xfrm xmlns:a="http://schemas.openxmlformats.org/drawingml/2006/main">
          <a:off x="7457727" y="217820"/>
          <a:ext cx="1165648" cy="526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Estrella</a:t>
          </a:r>
        </a:p>
      </cdr:txBody>
    </cdr:sp>
  </cdr:relSizeAnchor>
  <cdr:relSizeAnchor xmlns:cdr="http://schemas.openxmlformats.org/drawingml/2006/chartDrawing">
    <cdr:from>
      <cdr:x>0.79864</cdr:x>
      <cdr:y>0.68098</cdr:y>
    </cdr:from>
    <cdr:to>
      <cdr:x>0.95384</cdr:x>
      <cdr:y>0.77436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005E4459-D82D-4B26-B27C-E2E74100AAEF}"/>
            </a:ext>
          </a:extLst>
        </cdr:cNvPr>
        <cdr:cNvSpPr txBox="1"/>
      </cdr:nvSpPr>
      <cdr:spPr>
        <a:xfrm xmlns:a="http://schemas.openxmlformats.org/drawingml/2006/main">
          <a:off x="7223481" y="3837477"/>
          <a:ext cx="1403749" cy="526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Interrogante</a:t>
          </a:r>
        </a:p>
      </cdr:txBody>
    </cdr:sp>
  </cdr:relSizeAnchor>
  <cdr:relSizeAnchor xmlns:cdr="http://schemas.openxmlformats.org/drawingml/2006/chartDrawing">
    <cdr:from>
      <cdr:x>0.79937</cdr:x>
      <cdr:y>0.90068</cdr:y>
    </cdr:from>
    <cdr:to>
      <cdr:x>0.9338</cdr:x>
      <cdr:y>0.97829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CA8A9BC7-3C2E-42A5-AA82-861CFED8F13B}"/>
            </a:ext>
          </a:extLst>
        </cdr:cNvPr>
        <cdr:cNvSpPr txBox="1"/>
      </cdr:nvSpPr>
      <cdr:spPr>
        <a:xfrm xmlns:a="http://schemas.openxmlformats.org/drawingml/2006/main">
          <a:off x="7227454" y="5093855"/>
          <a:ext cx="1215446" cy="438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/>
            <a:t>Rentabilidad</a:t>
          </a:r>
        </a:p>
      </cdr:txBody>
    </cdr:sp>
  </cdr:relSizeAnchor>
  <cdr:relSizeAnchor xmlns:cdr="http://schemas.openxmlformats.org/drawingml/2006/chartDrawing">
    <cdr:from>
      <cdr:x>0.01793</cdr:x>
      <cdr:y>0</cdr:y>
    </cdr:from>
    <cdr:to>
      <cdr:x>0.0653</cdr:x>
      <cdr:y>0.18754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60523F31-8F20-464A-AF54-29BF8BD44003}"/>
            </a:ext>
          </a:extLst>
        </cdr:cNvPr>
        <cdr:cNvSpPr txBox="1"/>
      </cdr:nvSpPr>
      <cdr:spPr>
        <a:xfrm xmlns:a="http://schemas.openxmlformats.org/drawingml/2006/main" rot="16200000">
          <a:off x="-169629" y="331259"/>
          <a:ext cx="1089425" cy="4269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/>
            <a:t>Popularidad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0.10307</cdr:x>
      <cdr:y>0</cdr:y>
    </cdr:from>
    <cdr:to>
      <cdr:x>0.10307</cdr:x>
      <cdr:y>0.86541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E2FD4A39-EA77-40F0-9020-C52DAFE9994A}"/>
            </a:ext>
          </a:extLst>
        </cdr:cNvPr>
        <cdr:cNvCxnSpPr/>
      </cdr:nvCxnSpPr>
      <cdr:spPr>
        <a:xfrm xmlns:a="http://schemas.openxmlformats.org/drawingml/2006/main" flipV="1">
          <a:off x="1045993" y="0"/>
          <a:ext cx="0" cy="4968706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0.10311</cdr:x>
      <cdr:y>0.84445</cdr:y>
    </cdr:from>
    <cdr:to>
      <cdr:x>0.90223</cdr:x>
      <cdr:y>0.85109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ADF83B75-1932-4B8D-9168-58BC773BFAD4}"/>
            </a:ext>
          </a:extLst>
        </cdr:cNvPr>
        <cdr:cNvCxnSpPr/>
      </cdr:nvCxnSpPr>
      <cdr:spPr>
        <a:xfrm xmlns:a="http://schemas.openxmlformats.org/drawingml/2006/main" flipV="1">
          <a:off x="1046407" y="4848365"/>
          <a:ext cx="8109834" cy="38123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0.21256</cdr:x>
      <cdr:y>0.02478</cdr:y>
    </cdr:from>
    <cdr:to>
      <cdr:x>0.30967</cdr:x>
      <cdr:y>0.11817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9A0C5571-42DE-4B3A-9AD2-5E29E95DD120}"/>
            </a:ext>
          </a:extLst>
        </cdr:cNvPr>
        <cdr:cNvSpPr txBox="1"/>
      </cdr:nvSpPr>
      <cdr:spPr>
        <a:xfrm xmlns:a="http://schemas.openxmlformats.org/drawingml/2006/main">
          <a:off x="1922578" y="139659"/>
          <a:ext cx="878306" cy="52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Vaca</a:t>
          </a:r>
        </a:p>
      </cdr:txBody>
    </cdr:sp>
  </cdr:relSizeAnchor>
  <cdr:relSizeAnchor xmlns:cdr="http://schemas.openxmlformats.org/drawingml/2006/chartDrawing">
    <cdr:from>
      <cdr:x>0.19223</cdr:x>
      <cdr:y>0.67529</cdr:y>
    </cdr:from>
    <cdr:to>
      <cdr:x>0.28934</cdr:x>
      <cdr:y>0.76867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9494FE7F-39DB-4091-900E-7D3E7ED4BAD5}"/>
            </a:ext>
          </a:extLst>
        </cdr:cNvPr>
        <cdr:cNvSpPr txBox="1"/>
      </cdr:nvSpPr>
      <cdr:spPr>
        <a:xfrm xmlns:a="http://schemas.openxmlformats.org/drawingml/2006/main">
          <a:off x="1738683" y="3805436"/>
          <a:ext cx="878306" cy="52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Perro</a:t>
          </a:r>
        </a:p>
      </cdr:txBody>
    </cdr:sp>
  </cdr:relSizeAnchor>
  <cdr:relSizeAnchor xmlns:cdr="http://schemas.openxmlformats.org/drawingml/2006/chartDrawing">
    <cdr:from>
      <cdr:x>0.82454</cdr:x>
      <cdr:y>0.03865</cdr:y>
    </cdr:from>
    <cdr:to>
      <cdr:x>0.95342</cdr:x>
      <cdr:y>0.13203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616CFE0C-345C-4D20-BAF6-08FA19765756}"/>
            </a:ext>
          </a:extLst>
        </cdr:cNvPr>
        <cdr:cNvSpPr txBox="1"/>
      </cdr:nvSpPr>
      <cdr:spPr>
        <a:xfrm xmlns:a="http://schemas.openxmlformats.org/drawingml/2006/main">
          <a:off x="7457727" y="217820"/>
          <a:ext cx="1165648" cy="526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Estrella</a:t>
          </a:r>
        </a:p>
      </cdr:txBody>
    </cdr:sp>
  </cdr:relSizeAnchor>
  <cdr:relSizeAnchor xmlns:cdr="http://schemas.openxmlformats.org/drawingml/2006/chartDrawing">
    <cdr:from>
      <cdr:x>0.79864</cdr:x>
      <cdr:y>0.68098</cdr:y>
    </cdr:from>
    <cdr:to>
      <cdr:x>0.95384</cdr:x>
      <cdr:y>0.77436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005E4459-D82D-4B26-B27C-E2E74100AAEF}"/>
            </a:ext>
          </a:extLst>
        </cdr:cNvPr>
        <cdr:cNvSpPr txBox="1"/>
      </cdr:nvSpPr>
      <cdr:spPr>
        <a:xfrm xmlns:a="http://schemas.openxmlformats.org/drawingml/2006/main">
          <a:off x="7223481" y="3837477"/>
          <a:ext cx="1403749" cy="526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Interrogante</a:t>
          </a:r>
        </a:p>
      </cdr:txBody>
    </cdr:sp>
  </cdr:relSizeAnchor>
  <cdr:relSizeAnchor xmlns:cdr="http://schemas.openxmlformats.org/drawingml/2006/chartDrawing">
    <cdr:from>
      <cdr:x>0.79937</cdr:x>
      <cdr:y>0.90068</cdr:y>
    </cdr:from>
    <cdr:to>
      <cdr:x>0.9338</cdr:x>
      <cdr:y>0.97829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CA8A9BC7-3C2E-42A5-AA82-861CFED8F13B}"/>
            </a:ext>
          </a:extLst>
        </cdr:cNvPr>
        <cdr:cNvSpPr txBox="1"/>
      </cdr:nvSpPr>
      <cdr:spPr>
        <a:xfrm xmlns:a="http://schemas.openxmlformats.org/drawingml/2006/main">
          <a:off x="7227454" y="5093855"/>
          <a:ext cx="1215446" cy="438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effectLst/>
              <a:latin typeface="+mn-lt"/>
              <a:ea typeface="+mn-ea"/>
              <a:cs typeface="+mn-cs"/>
            </a:rPr>
            <a:t>Rentabilidad</a:t>
          </a:r>
          <a:endParaRPr lang="en-US" sz="1100" b="1"/>
        </a:p>
      </cdr:txBody>
    </cdr:sp>
  </cdr:relSizeAnchor>
  <cdr:relSizeAnchor xmlns:cdr="http://schemas.openxmlformats.org/drawingml/2006/chartDrawing">
    <cdr:from>
      <cdr:x>0.01793</cdr:x>
      <cdr:y>0</cdr:y>
    </cdr:from>
    <cdr:to>
      <cdr:x>0.0653</cdr:x>
      <cdr:y>0.18754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60523F31-8F20-464A-AF54-29BF8BD44003}"/>
            </a:ext>
          </a:extLst>
        </cdr:cNvPr>
        <cdr:cNvSpPr txBox="1"/>
      </cdr:nvSpPr>
      <cdr:spPr>
        <a:xfrm xmlns:a="http://schemas.openxmlformats.org/drawingml/2006/main" rot="16200000">
          <a:off x="-169629" y="331259"/>
          <a:ext cx="1089425" cy="4269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/>
            <a:t>Popularidad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13853</xdr:colOff>
      <xdr:row>1</xdr:row>
      <xdr:rowOff>0</xdr:rowOff>
    </xdr:from>
    <xdr:to>
      <xdr:col>8</xdr:col>
      <xdr:colOff>13856</xdr:colOff>
      <xdr:row>32</xdr:row>
      <xdr:rowOff>72167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9C5B40-DD1D-4C9D-8713-2D598F687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211974</xdr:colOff>
      <xdr:row>1</xdr:row>
      <xdr:rowOff>0</xdr:rowOff>
    </xdr:from>
    <xdr:to>
      <xdr:col>15</xdr:col>
      <xdr:colOff>942109</xdr:colOff>
      <xdr:row>32</xdr:row>
      <xdr:rowOff>72167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9BEF2F-6B43-4A9A-B702-B24BC916F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0.10423</cdr:x>
      <cdr:y>1.72149E-7</cdr:y>
    </cdr:from>
    <cdr:to>
      <cdr:x>0.10423</cdr:x>
      <cdr:y>0.86541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E2FD4A39-EA77-40F0-9020-C52DAFE9994A}"/>
            </a:ext>
          </a:extLst>
        </cdr:cNvPr>
        <cdr:cNvCxnSpPr/>
      </cdr:nvCxnSpPr>
      <cdr:spPr>
        <a:xfrm xmlns:a="http://schemas.openxmlformats.org/drawingml/2006/main" flipV="1">
          <a:off x="939434" y="1"/>
          <a:ext cx="0" cy="5027089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0.10248</cdr:x>
      <cdr:y>0.85627</cdr:y>
    </cdr:from>
    <cdr:to>
      <cdr:x>0.9016</cdr:x>
      <cdr:y>0.86291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ADF83B75-1932-4B8D-9168-58BC773BFAD4}"/>
            </a:ext>
          </a:extLst>
        </cdr:cNvPr>
        <cdr:cNvCxnSpPr/>
      </cdr:nvCxnSpPr>
      <cdr:spPr>
        <a:xfrm xmlns:a="http://schemas.openxmlformats.org/drawingml/2006/main" flipV="1">
          <a:off x="922833" y="4986609"/>
          <a:ext cx="7195785" cy="38660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0.21256</cdr:x>
      <cdr:y>0.02478</cdr:y>
    </cdr:from>
    <cdr:to>
      <cdr:x>0.30967</cdr:x>
      <cdr:y>0.11817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9A0C5571-42DE-4B3A-9AD2-5E29E95DD120}"/>
            </a:ext>
          </a:extLst>
        </cdr:cNvPr>
        <cdr:cNvSpPr txBox="1"/>
      </cdr:nvSpPr>
      <cdr:spPr>
        <a:xfrm xmlns:a="http://schemas.openxmlformats.org/drawingml/2006/main">
          <a:off x="1922578" y="139659"/>
          <a:ext cx="878306" cy="52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Vaca</a:t>
          </a:r>
        </a:p>
      </cdr:txBody>
    </cdr:sp>
  </cdr:relSizeAnchor>
  <cdr:relSizeAnchor xmlns:cdr="http://schemas.openxmlformats.org/drawingml/2006/chartDrawing">
    <cdr:from>
      <cdr:x>0.19223</cdr:x>
      <cdr:y>0.67529</cdr:y>
    </cdr:from>
    <cdr:to>
      <cdr:x>0.28934</cdr:x>
      <cdr:y>0.76867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9494FE7F-39DB-4091-900E-7D3E7ED4BAD5}"/>
            </a:ext>
          </a:extLst>
        </cdr:cNvPr>
        <cdr:cNvSpPr txBox="1"/>
      </cdr:nvSpPr>
      <cdr:spPr>
        <a:xfrm xmlns:a="http://schemas.openxmlformats.org/drawingml/2006/main">
          <a:off x="1738683" y="3805436"/>
          <a:ext cx="878306" cy="52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Perro</a:t>
          </a:r>
        </a:p>
      </cdr:txBody>
    </cdr:sp>
  </cdr:relSizeAnchor>
  <cdr:relSizeAnchor xmlns:cdr="http://schemas.openxmlformats.org/drawingml/2006/chartDrawing">
    <cdr:from>
      <cdr:x>0.82454</cdr:x>
      <cdr:y>0.03865</cdr:y>
    </cdr:from>
    <cdr:to>
      <cdr:x>0.95342</cdr:x>
      <cdr:y>0.13203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616CFE0C-345C-4D20-BAF6-08FA19765756}"/>
            </a:ext>
          </a:extLst>
        </cdr:cNvPr>
        <cdr:cNvSpPr txBox="1"/>
      </cdr:nvSpPr>
      <cdr:spPr>
        <a:xfrm xmlns:a="http://schemas.openxmlformats.org/drawingml/2006/main">
          <a:off x="7457727" y="217820"/>
          <a:ext cx="1165648" cy="526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Estrella</a:t>
          </a:r>
        </a:p>
      </cdr:txBody>
    </cdr:sp>
  </cdr:relSizeAnchor>
  <cdr:relSizeAnchor xmlns:cdr="http://schemas.openxmlformats.org/drawingml/2006/chartDrawing">
    <cdr:from>
      <cdr:x>0.79864</cdr:x>
      <cdr:y>0.68098</cdr:y>
    </cdr:from>
    <cdr:to>
      <cdr:x>0.95384</cdr:x>
      <cdr:y>0.77436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005E4459-D82D-4B26-B27C-E2E74100AAEF}"/>
            </a:ext>
          </a:extLst>
        </cdr:cNvPr>
        <cdr:cNvSpPr txBox="1"/>
      </cdr:nvSpPr>
      <cdr:spPr>
        <a:xfrm xmlns:a="http://schemas.openxmlformats.org/drawingml/2006/main">
          <a:off x="7223481" y="3837477"/>
          <a:ext cx="1403749" cy="526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Interrogante</a:t>
          </a:r>
        </a:p>
      </cdr:txBody>
    </cdr:sp>
  </cdr:relSizeAnchor>
  <cdr:relSizeAnchor xmlns:cdr="http://schemas.openxmlformats.org/drawingml/2006/chartDrawing">
    <cdr:from>
      <cdr:x>0.79937</cdr:x>
      <cdr:y>0.90068</cdr:y>
    </cdr:from>
    <cdr:to>
      <cdr:x>0.9338</cdr:x>
      <cdr:y>0.97829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CA8A9BC7-3C2E-42A5-AA82-861CFED8F13B}"/>
            </a:ext>
          </a:extLst>
        </cdr:cNvPr>
        <cdr:cNvSpPr txBox="1"/>
      </cdr:nvSpPr>
      <cdr:spPr>
        <a:xfrm xmlns:a="http://schemas.openxmlformats.org/drawingml/2006/main">
          <a:off x="7227454" y="5093855"/>
          <a:ext cx="1215446" cy="438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/>
            <a:t>Utilidad</a:t>
          </a:r>
          <a:r>
            <a:rPr lang="en-US" sz="1100" b="1" baseline="0"/>
            <a:t> bruta</a:t>
          </a:r>
          <a:endParaRPr lang="en-US" sz="1100" b="1"/>
        </a:p>
      </cdr:txBody>
    </cdr:sp>
  </cdr:relSizeAnchor>
  <cdr:relSizeAnchor xmlns:cdr="http://schemas.openxmlformats.org/drawingml/2006/chartDrawing">
    <cdr:from>
      <cdr:x>0.01793</cdr:x>
      <cdr:y>0</cdr:y>
    </cdr:from>
    <cdr:to>
      <cdr:x>0.0653</cdr:x>
      <cdr:y>0.18754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60523F31-8F20-464A-AF54-29BF8BD44003}"/>
            </a:ext>
          </a:extLst>
        </cdr:cNvPr>
        <cdr:cNvSpPr txBox="1"/>
      </cdr:nvSpPr>
      <cdr:spPr>
        <a:xfrm xmlns:a="http://schemas.openxmlformats.org/drawingml/2006/main" rot="16200000">
          <a:off x="-169629" y="331259"/>
          <a:ext cx="1089425" cy="4269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/>
            <a:t>Popularidad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0.10382</cdr:x>
      <cdr:y>0</cdr:y>
    </cdr:from>
    <cdr:to>
      <cdr:x>0.10382</cdr:x>
      <cdr:y>0.86541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E2FD4A39-EA77-40F0-9020-C52DAFE9994A}"/>
            </a:ext>
          </a:extLst>
        </cdr:cNvPr>
        <cdr:cNvCxnSpPr/>
      </cdr:nvCxnSpPr>
      <cdr:spPr>
        <a:xfrm xmlns:a="http://schemas.openxmlformats.org/drawingml/2006/main" flipV="1">
          <a:off x="1117033" y="0"/>
          <a:ext cx="0" cy="5027114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0.10311</cdr:x>
      <cdr:y>0.84445</cdr:y>
    </cdr:from>
    <cdr:to>
      <cdr:x>0.90223</cdr:x>
      <cdr:y>0.85109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ADF83B75-1932-4B8D-9168-58BC773BFAD4}"/>
            </a:ext>
          </a:extLst>
        </cdr:cNvPr>
        <cdr:cNvCxnSpPr/>
      </cdr:nvCxnSpPr>
      <cdr:spPr>
        <a:xfrm xmlns:a="http://schemas.openxmlformats.org/drawingml/2006/main" flipV="1">
          <a:off x="1109375" y="4905359"/>
          <a:ext cx="8597847" cy="38571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0.21256</cdr:x>
      <cdr:y>0.02478</cdr:y>
    </cdr:from>
    <cdr:to>
      <cdr:x>0.30967</cdr:x>
      <cdr:y>0.11817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9A0C5571-42DE-4B3A-9AD2-5E29E95DD120}"/>
            </a:ext>
          </a:extLst>
        </cdr:cNvPr>
        <cdr:cNvSpPr txBox="1"/>
      </cdr:nvSpPr>
      <cdr:spPr>
        <a:xfrm xmlns:a="http://schemas.openxmlformats.org/drawingml/2006/main">
          <a:off x="1922578" y="139659"/>
          <a:ext cx="878306" cy="52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Vaca</a:t>
          </a:r>
        </a:p>
      </cdr:txBody>
    </cdr:sp>
  </cdr:relSizeAnchor>
  <cdr:relSizeAnchor xmlns:cdr="http://schemas.openxmlformats.org/drawingml/2006/chartDrawing">
    <cdr:from>
      <cdr:x>0.19223</cdr:x>
      <cdr:y>0.67529</cdr:y>
    </cdr:from>
    <cdr:to>
      <cdr:x>0.28934</cdr:x>
      <cdr:y>0.76867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9494FE7F-39DB-4091-900E-7D3E7ED4BAD5}"/>
            </a:ext>
          </a:extLst>
        </cdr:cNvPr>
        <cdr:cNvSpPr txBox="1"/>
      </cdr:nvSpPr>
      <cdr:spPr>
        <a:xfrm xmlns:a="http://schemas.openxmlformats.org/drawingml/2006/main">
          <a:off x="1738683" y="3805436"/>
          <a:ext cx="878306" cy="52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Perro</a:t>
          </a:r>
        </a:p>
      </cdr:txBody>
    </cdr:sp>
  </cdr:relSizeAnchor>
  <cdr:relSizeAnchor xmlns:cdr="http://schemas.openxmlformats.org/drawingml/2006/chartDrawing">
    <cdr:from>
      <cdr:x>0.82454</cdr:x>
      <cdr:y>0.03865</cdr:y>
    </cdr:from>
    <cdr:to>
      <cdr:x>0.95342</cdr:x>
      <cdr:y>0.13203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616CFE0C-345C-4D20-BAF6-08FA19765756}"/>
            </a:ext>
          </a:extLst>
        </cdr:cNvPr>
        <cdr:cNvSpPr txBox="1"/>
      </cdr:nvSpPr>
      <cdr:spPr>
        <a:xfrm xmlns:a="http://schemas.openxmlformats.org/drawingml/2006/main">
          <a:off x="7457727" y="217820"/>
          <a:ext cx="1165648" cy="526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Estrella</a:t>
          </a:r>
        </a:p>
      </cdr:txBody>
    </cdr:sp>
  </cdr:relSizeAnchor>
  <cdr:relSizeAnchor xmlns:cdr="http://schemas.openxmlformats.org/drawingml/2006/chartDrawing">
    <cdr:from>
      <cdr:x>0.79864</cdr:x>
      <cdr:y>0.68098</cdr:y>
    </cdr:from>
    <cdr:to>
      <cdr:x>0.95384</cdr:x>
      <cdr:y>0.77436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005E4459-D82D-4B26-B27C-E2E74100AAEF}"/>
            </a:ext>
          </a:extLst>
        </cdr:cNvPr>
        <cdr:cNvSpPr txBox="1"/>
      </cdr:nvSpPr>
      <cdr:spPr>
        <a:xfrm xmlns:a="http://schemas.openxmlformats.org/drawingml/2006/main">
          <a:off x="7223481" y="3837477"/>
          <a:ext cx="1403749" cy="526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C000"/>
              </a:solidFill>
            </a:rPr>
            <a:t>Interrogante</a:t>
          </a:r>
        </a:p>
      </cdr:txBody>
    </cdr:sp>
  </cdr:relSizeAnchor>
  <cdr:relSizeAnchor xmlns:cdr="http://schemas.openxmlformats.org/drawingml/2006/chartDrawing">
    <cdr:from>
      <cdr:x>0.79937</cdr:x>
      <cdr:y>0.90068</cdr:y>
    </cdr:from>
    <cdr:to>
      <cdr:x>0.9338</cdr:x>
      <cdr:y>0.97829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CA8A9BC7-3C2E-42A5-AA82-861CFED8F13B}"/>
            </a:ext>
          </a:extLst>
        </cdr:cNvPr>
        <cdr:cNvSpPr txBox="1"/>
      </cdr:nvSpPr>
      <cdr:spPr>
        <a:xfrm xmlns:a="http://schemas.openxmlformats.org/drawingml/2006/main">
          <a:off x="7227454" y="5093855"/>
          <a:ext cx="1215446" cy="438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/>
            <a:t>Utilidad</a:t>
          </a:r>
          <a:r>
            <a:rPr lang="en-US" sz="1100" b="1" baseline="0"/>
            <a:t> bruta</a:t>
          </a:r>
          <a:endParaRPr lang="en-US" sz="1100" b="1"/>
        </a:p>
      </cdr:txBody>
    </cdr:sp>
  </cdr:relSizeAnchor>
  <cdr:relSizeAnchor xmlns:cdr="http://schemas.openxmlformats.org/drawingml/2006/chartDrawing">
    <cdr:from>
      <cdr:x>0.01793</cdr:x>
      <cdr:y>0</cdr:y>
    </cdr:from>
    <cdr:to>
      <cdr:x>0.0653</cdr:x>
      <cdr:y>0.18754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60523F31-8F20-464A-AF54-29BF8BD44003}"/>
            </a:ext>
          </a:extLst>
        </cdr:cNvPr>
        <cdr:cNvSpPr txBox="1"/>
      </cdr:nvSpPr>
      <cdr:spPr>
        <a:xfrm xmlns:a="http://schemas.openxmlformats.org/drawingml/2006/main" rot="16200000">
          <a:off x="-169629" y="331259"/>
          <a:ext cx="1089425" cy="4269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/>
            <a:t>Popularidad</a:t>
          </a:r>
        </a:p>
      </cdr:txBody>
    </cdr: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2E6537A-1050-4896-AE91-E29ABE50D0AB}" name="Table1" displayName="Table1" ref="A2:I667" totalsRowShown="0" headerRowDxfId="81" dataDxfId="79" headerRowBorderDxfId="80" tableBorderDxfId="78">
  <autoFilter ref="A2:I667" xr:uid="{1441267D-8279-4AC0-B4A1-FDE27EF86D1A}"/>
  <tableColumns count="9">
    <tableColumn id="2" xr3:uid="{BF41C128-4535-4F45-B909-4CE809F38921}" name="Proveedor" dataDxfId="77"/>
    <tableColumn id="10" xr3:uid="{9CC80B82-ABC8-4C1E-967D-6EBD2BF38A0B}" name="Insumos" dataDxfId="76"/>
    <tableColumn id="3" xr3:uid="{3A5679F1-791D-4CD1-927F-1C7E7F943CE4}" name="Precio de compra" dataDxfId="75"/>
    <tableColumn id="8" xr3:uid="{47BA19C2-0C19-4170-B3A1-18DCEBACD66E}" name="Peso bruto" dataDxfId="74" dataCellStyle="Comma"/>
    <tableColumn id="1" xr3:uid="{EA09D6FE-91C0-4638-B524-B18FFEDF7599}" name="Peso neto" dataDxfId="73"/>
    <tableColumn id="4" xr3:uid="{72B2B396-36F0-4FA8-BDA6-0AD19081C2BC}" name="Unidad de medida" dataDxfId="72"/>
    <tableColumn id="6" xr3:uid="{68B0F07D-9930-4480-9244-9F4C3D0059B1}" name="Costo unidad" dataDxfId="71">
      <calculatedColumnFormula>IF(ISERROR(Table1[[#This Row],[Precio de compra]]/(Table1[[#This Row],[Peso bruto]]*#REF!)),0,Table1[[#This Row],[Precio de compra]]/(Table1[[#This Row],[Peso bruto]]*#REF!))</calculatedColumnFormula>
    </tableColumn>
    <tableColumn id="5" xr3:uid="{310C3D11-0EBA-4897-9F1B-42680736F65F}" name="Factor de corrección" dataDxfId="70"/>
    <tableColumn id="7" xr3:uid="{F6A6AB94-B855-482D-8019-B5A2B5D501EA}" name="Costo real x unidad" dataDxfId="69">
      <calculatedColumnFormula>Table1[[#This Row],[Unidad de medida]]</calculatedColumnFormula>
    </tableColumn>
  </tableColumns>
  <tableStyleInfo name="Table Style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054F8B-CF72-4575-A1A7-75889F469586}" name="Table2" displayName="Table2" ref="B35:H109" totalsRowCount="1" headerRowDxfId="68" dataDxfId="66" totalsRowDxfId="65" headerRowBorderDxfId="67">
  <autoFilter ref="B35:H108" xr:uid="{1E4F9CFA-FE9A-41F6-8B6F-1EF4B11C2F43}"/>
  <tableColumns count="7">
    <tableColumn id="1" xr3:uid="{D059DE4D-4B4B-40AD-A402-3B4FE7EA3C83}" name="Nombre" dataDxfId="64" totalsRowDxfId="63">
      <calculatedColumnFormula>IF(OFFSET(Platos!B$3,0,(13*I36))=0,"",OFFSET(Platos!B$3,0,(13*I36)))</calculatedColumnFormula>
    </tableColumn>
    <tableColumn id="2" xr3:uid="{F514F944-6E01-4C56-9D53-BD0FE79A4C07}" name="Precio de venta" dataDxfId="62" totalsRowDxfId="61">
      <calculatedColumnFormula>IF(OFFSET(Platos!I$2,0,(13*I36))=0,0,OFFSET(Platos!I$2,0,(13*I36)))</calculatedColumnFormula>
    </tableColumn>
    <tableColumn id="3" xr3:uid="{1530FFCB-3C30-418D-B53A-2E7C171B0A2D}" name="Costo unitario" dataDxfId="60" totalsRowDxfId="59">
      <calculatedColumnFormula>IF(OFFSET(Platos!I$22,0,(13*I36))=0,0,OFFSET(Platos!I$22,0,(13*I36)))</calculatedColumnFormula>
    </tableColumn>
    <tableColumn id="5" xr3:uid="{F98BED92-EB69-4155-815B-2EF3E95655D6}" name="Margen de utilidad bruta" dataDxfId="58" totalsRowDxfId="57">
      <calculatedColumnFormula>IF(OFFSET(Platos!I$26,0,(13*I36))=0,0,OFFSET(Platos!I$26,0,(13*I36)))</calculatedColumnFormula>
    </tableColumn>
    <tableColumn id="9" xr3:uid="{62984ACB-C78B-44E3-9DD2-335F2A9B2319}" name="Utilidad Bruta" totalsRowFunction="custom" dataDxfId="56" totalsRowDxfId="55" dataCellStyle="Currency">
      <calculatedColumnFormula>IF(OFFSET(Platos!I$24,0,(13*I36))=0,0,OFFSET(Platos!I$24,0,(13*I36)))</calculatedColumnFormula>
      <totalsRowFormula array="1">+SUM(Table2[Utilidad Bruta])/SUMPRODUCT(--(LEN(Table2[Nombre])&gt;0))</totalsRowFormula>
    </tableColumn>
    <tableColumn id="6" xr3:uid="{948022DB-59F1-409E-986D-BA69DC0F845E}" name="Popularidad" totalsRowFunction="custom" dataDxfId="54" totalsRowDxfId="53">
      <totalsRowFormula array="1">+SUM(Table2[Popularidad])/SUMPRODUCT(--(LEN(Table2[Nombre])&gt;0))</totalsRowFormula>
    </tableColumn>
    <tableColumn id="7" xr3:uid="{317CF742-D2A5-4DBC-83F5-1F82A463358A}" name="Ventas totales" dataDxfId="52" totalsRowDxfId="51">
      <calculatedColumnFormula>+G36*C36</calculatedColumnFormula>
    </tableColumn>
  </tableColumns>
  <tableStyleInfo name="Table Style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B6895BC-0FA0-485B-9B14-FD0756D9E2CE}" name="Table24" displayName="Table24" ref="J35:P109" totalsRowCount="1" headerRowDxfId="50" dataDxfId="49" totalsRowDxfId="48">
  <autoFilter ref="J35:P108" xr:uid="{87E03DA8-A658-42A8-906A-9CA74CD8054E}"/>
  <tableColumns count="7">
    <tableColumn id="1" xr3:uid="{A2157C5B-BDBE-4CA4-B6D6-7C46AECBB1F4}" name="Nombre" dataDxfId="47" totalsRowDxfId="46">
      <calculatedColumnFormula>IF(OFFSET(Bebidas!B$3,0,(13*I36))=0,"",OFFSET(Bebidas!B$3,0,(13*I36)))</calculatedColumnFormula>
    </tableColumn>
    <tableColumn id="2" xr3:uid="{CDA4ED97-C60B-4975-8083-28908266D259}" name="Precio de venta" dataDxfId="45" totalsRowDxfId="44">
      <calculatedColumnFormula>IF(OFFSET(Bebidas!I$2,0,(13*I36))=0,0,OFFSET(Bebidas!I$2,0,(13*I36)))</calculatedColumnFormula>
    </tableColumn>
    <tableColumn id="3" xr3:uid="{7643CAFF-EAAB-441A-9881-72B1BF2CB04C}" name="Costo unitario" dataDxfId="43" totalsRowDxfId="42">
      <calculatedColumnFormula>IF(OFFSET(Bebidas!I$22,0,(13*I36))=0,0,OFFSET(Bebidas!I$22,0,(13*I36)))</calculatedColumnFormula>
    </tableColumn>
    <tableColumn id="5" xr3:uid="{6A745B5A-89C4-48B0-A2B8-61C9C95B519B}" name="Margen de utilidad bruta" dataDxfId="41" totalsRowDxfId="40">
      <calculatedColumnFormula>IF(OFFSET(Bebidas!I$26,0,(13*I36))=0,0,OFFSET(Bebidas!I$26,0,(13*I36)))</calculatedColumnFormula>
    </tableColumn>
    <tableColumn id="9" xr3:uid="{E920CF40-7456-4231-A993-9D2DA9820936}" name="Utilidad Bruta" totalsRowFunction="custom" dataDxfId="39" totalsRowDxfId="38" dataCellStyle="Currency">
      <calculatedColumnFormula>IF(OFFSET(Bebidas!I$24,0,(13*I36))=0,0,OFFSET(Bebidas!I$24,0,(13*I36)))</calculatedColumnFormula>
      <totalsRowFormula array="1">+SUM(Table24[Utilidad Bruta])/SUMPRODUCT(--(LEN(Table24[Nombre])&gt;0))</totalsRowFormula>
    </tableColumn>
    <tableColumn id="6" xr3:uid="{9C568D5A-E3A6-4234-9AC3-3BA3DC5B404E}" name="Popularidad" totalsRowFunction="custom" dataDxfId="37" totalsRowDxfId="36">
      <totalsRowFormula array="1">+SUM(Table24[Popularidad])/SUMPRODUCT(--(LEN(Table24[Nombre])&gt;0))</totalsRowFormula>
    </tableColumn>
    <tableColumn id="7" xr3:uid="{6CD86D66-A416-4834-8F65-FBD6BA23AB80}" name="Ventas totales" dataDxfId="35" totalsRowDxfId="34">
      <calculatedColumnFormula>+O36*K36</calculatedColumnFormula>
    </tableColumn>
  </tableColumns>
  <tableStyleInfo name="Table Style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A15E0E9-F616-47D1-AB0D-20DCDC08424A}" name="Table25" displayName="Table25" ref="B35:H109" totalsRowCount="1" headerRowDxfId="33" dataDxfId="32" totalsRowDxfId="31">
  <autoFilter ref="B35:H108" xr:uid="{42A57E7D-7D26-4F5D-BB8E-C58F4E36FB82}"/>
  <tableColumns count="7">
    <tableColumn id="1" xr3:uid="{F9579817-883E-44E3-BEAB-867145A06748}" name="Nombre" dataDxfId="30" totalsRowDxfId="29">
      <calculatedColumnFormula>IF(OFFSET(Platos!B$3,0,(13*I36))=0,"",OFFSET(Platos!B$3,0,(13*I36)))</calculatedColumnFormula>
    </tableColumn>
    <tableColumn id="2" xr3:uid="{B2EFE8D7-526E-49E8-9032-B1D514546938}" name="Precio de venta" dataDxfId="28" totalsRowDxfId="27">
      <calculatedColumnFormula>IF(OFFSET(Platos!K$2,0,(13*I36))=0,0,OFFSET(Platos!K$2,0,(13*I36)))</calculatedColumnFormula>
    </tableColumn>
    <tableColumn id="3" xr3:uid="{69FA4001-3BFC-4EF7-A999-2E2DDD5D05B4}" name="Costo unitario" dataDxfId="26" totalsRowDxfId="25">
      <calculatedColumnFormula>IF(OFFSET(Platos!K$22,0,(13*I36))=0,0,OFFSET(Platos!K$22,0,(13*I36)))</calculatedColumnFormula>
    </tableColumn>
    <tableColumn id="5" xr3:uid="{CD8C1BC8-F538-41BD-9001-E97BD69A0157}" name="Margen de utilidad" dataDxfId="24" totalsRowDxfId="23">
      <calculatedColumnFormula>IF(OFFSET(Platos!K$26,0,(13*I36))=0,0,OFFSET(Platos!K$26,0,(13*I36)))</calculatedColumnFormula>
    </tableColumn>
    <tableColumn id="9" xr3:uid="{1E2291A2-2A2B-49A0-A171-D20AF70C0432}" name="Utilidad Bruta" totalsRowFunction="custom" dataDxfId="22" totalsRowDxfId="21">
      <calculatedColumnFormula>IF(OFFSET(Platos!K$24,0,(13*I36))=0,0,OFFSET(Platos!K$24,0,(13*I36)))</calculatedColumnFormula>
      <totalsRowFormula array="1">+SUM(Table25[Utilidad Bruta])/SUMPRODUCT(--(LEN(Table25[Nombre])&gt;0))</totalsRowFormula>
    </tableColumn>
    <tableColumn id="6" xr3:uid="{4D38BFC8-B094-4D7F-92FC-6643E64B3ED5}" name="Popularidad" totalsRowFunction="custom" dataDxfId="20" totalsRowDxfId="19">
      <totalsRowFormula array="1">+SUM(Table25[Popularidad])/SUMPRODUCT(--(LEN(Table25[Nombre])&gt;0))</totalsRowFormula>
    </tableColumn>
    <tableColumn id="7" xr3:uid="{B589EDF3-5D05-47C4-A17A-7253A44E5A28}" name="Ventas totales" dataDxfId="18" totalsRowDxfId="17">
      <calculatedColumnFormula>+G36*C36</calculatedColumnFormula>
    </tableColumn>
  </tableColumns>
  <tableStyleInfo name="Table Style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1CC53B5-DC50-4A3E-8D8D-03D16782D289}" name="Table246" displayName="Table246" ref="J35:P109" totalsRowCount="1" headerRowDxfId="16" dataDxfId="15" totalsRowDxfId="14">
  <autoFilter ref="J35:P108" xr:uid="{BE899857-7622-4362-9D79-1ED1B11276CF}"/>
  <tableColumns count="7">
    <tableColumn id="1" xr3:uid="{B9D6CE0E-6139-4548-ABAA-EB5CF667B82E}" name="Nombre" dataDxfId="13" totalsRowDxfId="12">
      <calculatedColumnFormula>IF(OFFSET(Bebidas!B$3,0,(13*I36))=0,"",OFFSET(Bebidas!B$3,0,(13*I36)))</calculatedColumnFormula>
    </tableColumn>
    <tableColumn id="2" xr3:uid="{944A7DC1-A4AE-4C86-BC30-F866F9FFC3B7}" name="Precio de venta" dataDxfId="11" totalsRowDxfId="10">
      <calculatedColumnFormula>IF(OFFSET(Bebidas!K$2,0,(13*I36))=0,0,OFFSET(Bebidas!K$2,0,(13*I36)))</calculatedColumnFormula>
    </tableColumn>
    <tableColumn id="3" xr3:uid="{EEE425A8-7612-4326-8FB5-AB69694D69CE}" name="Costo unitario" dataDxfId="9" totalsRowDxfId="8">
      <calculatedColumnFormula>IF(OFFSET(Bebidas!K$22,0,(13*I36))=0,0,OFFSET(Bebidas!K$22,0,(13*I36)))</calculatedColumnFormula>
    </tableColumn>
    <tableColumn id="5" xr3:uid="{F9517166-8BEC-4450-BAEB-2F7D5B335DDB}" name="Margen de utilidad" dataDxfId="7" totalsRowDxfId="6">
      <calculatedColumnFormula>IF(OFFSET(Bebidas!K$26,0,(13*I36))=0,0,OFFSET(Bebidas!K$26,0,(13*I36)))</calculatedColumnFormula>
    </tableColumn>
    <tableColumn id="9" xr3:uid="{215DF1FF-6601-4BDE-9D27-93DEB2908B63}" name="Utilidad Bruta" totalsRowFunction="custom" dataDxfId="5" totalsRowDxfId="4">
      <calculatedColumnFormula>IF(OFFSET(Bebidas!K$24,0,(13*I36))=0,0,OFFSET(Bebidas!K$24,0,(13*I36)))</calculatedColumnFormula>
      <totalsRowFormula array="1">+SUM(Table246[Utilidad Bruta])/SUMPRODUCT(--(LEN(Table246[Nombre])&gt;0))</totalsRowFormula>
    </tableColumn>
    <tableColumn id="6" xr3:uid="{4143C40D-E86F-4E82-B170-0E58613BDA77}" name="Popularidad" totalsRowFunction="custom" dataDxfId="3" totalsRowDxfId="2">
      <totalsRowFormula array="1">+SUM(Table246[Popularidad])/SUMPRODUCT(--(LEN(Table246[Nombre])&gt;0))</totalsRowFormula>
    </tableColumn>
    <tableColumn id="7" xr3:uid="{60BB5AE4-9425-4CA5-A460-865B19ABE246}" name="Ventas totales" dataDxfId="1" totalsRowDxfId="0">
      <calculatedColumnFormula>+O36*K36</calculatedColumnFormula>
    </tableColumn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5626-0E9B-468D-B832-E932659E320B}">
  <dimension ref="A1:EB1366"/>
  <sheetViews>
    <sheetView topLeftCell="A456" zoomScale="55" zoomScaleNormal="55" workbookViewId="0">
      <selection activeCell="N605" sqref="N605"/>
    </sheetView>
  </sheetViews>
  <sheetFormatPr defaultColWidth="8.88671875" defaultRowHeight="14.4" x14ac:dyDescent="0.3"/>
  <cols>
    <col min="1" max="1" width="24.21875" style="56" customWidth="1"/>
    <col min="2" max="2" width="35.88671875" style="56" customWidth="1"/>
    <col min="3" max="3" width="13.44140625" style="57" customWidth="1"/>
    <col min="4" max="4" width="13.44140625" style="58" customWidth="1"/>
    <col min="5" max="5" width="13.44140625" style="59" customWidth="1"/>
    <col min="6" max="6" width="16.33203125" style="60" bestFit="1" customWidth="1"/>
    <col min="7" max="7" width="14.6640625" style="56" customWidth="1"/>
    <col min="8" max="8" width="15.88671875" style="56" customWidth="1"/>
    <col min="9" max="9" width="18.88671875" style="60" customWidth="1"/>
    <col min="10" max="10" width="8.88671875" style="208"/>
    <col min="11" max="11" width="8.88671875" style="1"/>
    <col min="12" max="12" width="25.33203125" style="1" bestFit="1" customWidth="1"/>
    <col min="13" max="13" width="8.88671875" style="1"/>
    <col min="14" max="14" width="10.5546875" style="1" bestFit="1" customWidth="1"/>
    <col min="15" max="132" width="8.88671875" style="1"/>
    <col min="133" max="16384" width="8.88671875" style="2"/>
  </cols>
  <sheetData>
    <row r="1" spans="1:132" ht="15" thickBot="1" x14ac:dyDescent="0.35">
      <c r="A1" s="270" t="s">
        <v>0</v>
      </c>
      <c r="B1" s="270"/>
      <c r="C1" s="270"/>
      <c r="D1" s="270"/>
      <c r="E1" s="270"/>
      <c r="F1" s="270"/>
      <c r="G1" s="270"/>
      <c r="H1" s="270"/>
      <c r="I1" s="271"/>
    </row>
    <row r="2" spans="1:132" s="8" customFormat="1" ht="36" customHeight="1" thickBot="1" x14ac:dyDescent="0.35">
      <c r="A2" s="3" t="s">
        <v>1</v>
      </c>
      <c r="B2" s="4" t="s">
        <v>2</v>
      </c>
      <c r="C2" s="61" t="s">
        <v>3</v>
      </c>
      <c r="D2" s="62" t="s">
        <v>4</v>
      </c>
      <c r="E2" s="63" t="s">
        <v>5</v>
      </c>
      <c r="F2" s="5" t="s">
        <v>6</v>
      </c>
      <c r="G2" s="6" t="s">
        <v>7</v>
      </c>
      <c r="H2" s="6" t="s">
        <v>8</v>
      </c>
      <c r="I2" s="5" t="s">
        <v>9</v>
      </c>
      <c r="J2" s="209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</row>
    <row r="3" spans="1:132" s="16" customFormat="1" x14ac:dyDescent="0.3">
      <c r="A3" s="9" t="s">
        <v>10</v>
      </c>
      <c r="B3" s="10" t="s">
        <v>11</v>
      </c>
      <c r="C3" s="11">
        <v>10250</v>
      </c>
      <c r="D3" s="12">
        <v>1800</v>
      </c>
      <c r="E3" s="13">
        <v>1620</v>
      </c>
      <c r="F3" s="14" t="s">
        <v>12</v>
      </c>
      <c r="G3" s="206">
        <f>IF(ISERROR(Table1[[#This Row],[Precio de compra]]/Table1[[#This Row],[Peso bruto]]),0,Table1[[#This Row],[Precio de compra]]/Table1[[#This Row],[Peso bruto]])</f>
        <v>5.6944444444444446</v>
      </c>
      <c r="H3" s="207">
        <f>IF(ISERROR(Table1[[#This Row],[Peso bruto]]/Table1[[#This Row],[Peso neto]]),0,(Table1[[#This Row],[Peso bruto]]/Table1[[#This Row],[Peso neto]]))</f>
        <v>1.1111111111111112</v>
      </c>
      <c r="I3" s="206">
        <f>IF(ISERROR(Table1[[#This Row],[Factor de corrección]]*Table1[[#This Row],[Costo unidad]]),0,Table1[[#This Row],[Factor de corrección]]*Table1[[#This Row],[Costo unidad]])</f>
        <v>6.3271604938271606</v>
      </c>
      <c r="J3" s="210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</row>
    <row r="4" spans="1:132" s="16" customFormat="1" x14ac:dyDescent="0.3">
      <c r="A4" s="17" t="s">
        <v>10</v>
      </c>
      <c r="B4" s="18" t="s">
        <v>13</v>
      </c>
      <c r="C4" s="11">
        <v>29000</v>
      </c>
      <c r="D4" s="12">
        <v>12500</v>
      </c>
      <c r="E4" s="13">
        <v>12500</v>
      </c>
      <c r="F4" s="14" t="s">
        <v>12</v>
      </c>
      <c r="G4" s="206">
        <f>IF(ISERROR(Table1[[#This Row],[Precio de compra]]/Table1[[#This Row],[Peso bruto]]),0,Table1[[#This Row],[Precio de compra]]/Table1[[#This Row],[Peso bruto]])</f>
        <v>2.3199999999999998</v>
      </c>
      <c r="H4" s="207">
        <f>IF(ISERROR(Table1[[#This Row],[Peso bruto]]/Table1[[#This Row],[Peso neto]]),0,(Table1[[#This Row],[Peso bruto]]/Table1[[#This Row],[Peso neto]]))</f>
        <v>1</v>
      </c>
      <c r="I4" s="206">
        <f>IF(ISERROR(Table1[[#This Row],[Factor de corrección]]*Table1[[#This Row],[Costo unidad]]),0,Table1[[#This Row],[Factor de corrección]]*Table1[[#This Row],[Costo unidad]])</f>
        <v>2.3199999999999998</v>
      </c>
      <c r="J4" s="210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</row>
    <row r="5" spans="1:132" s="16" customFormat="1" x14ac:dyDescent="0.3">
      <c r="A5" s="17" t="s">
        <v>10</v>
      </c>
      <c r="B5" s="19" t="s">
        <v>14</v>
      </c>
      <c r="C5" s="20">
        <v>95600</v>
      </c>
      <c r="D5" s="21">
        <v>10000</v>
      </c>
      <c r="E5" s="22">
        <v>9950</v>
      </c>
      <c r="F5" s="23" t="s">
        <v>12</v>
      </c>
      <c r="G5" s="206">
        <f>IF(ISERROR(Table1[[#This Row],[Precio de compra]]/Table1[[#This Row],[Peso bruto]]),0,Table1[[#This Row],[Precio de compra]]/Table1[[#This Row],[Peso bruto]])</f>
        <v>9.56</v>
      </c>
      <c r="H5" s="207">
        <f>IF(ISERROR(Table1[[#This Row],[Peso bruto]]/Table1[[#This Row],[Peso neto]]),0,(Table1[[#This Row],[Peso bruto]]/Table1[[#This Row],[Peso neto]]))</f>
        <v>1.0050251256281406</v>
      </c>
      <c r="I5" s="206">
        <f>IF(ISERROR(Table1[[#This Row],[Factor de corrección]]*Table1[[#This Row],[Costo unidad]]),0,Table1[[#This Row],[Factor de corrección]]*Table1[[#This Row],[Costo unidad]])</f>
        <v>9.608040201005025</v>
      </c>
      <c r="J5" s="210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</row>
    <row r="6" spans="1:132" s="16" customFormat="1" x14ac:dyDescent="0.3">
      <c r="A6" s="17" t="s">
        <v>10</v>
      </c>
      <c r="B6" s="19" t="s">
        <v>15</v>
      </c>
      <c r="C6" s="20">
        <v>11900</v>
      </c>
      <c r="D6" s="21">
        <v>500</v>
      </c>
      <c r="E6" s="22">
        <v>500</v>
      </c>
      <c r="F6" s="23" t="s">
        <v>12</v>
      </c>
      <c r="G6" s="206">
        <f>IF(ISERROR(Table1[[#This Row],[Precio de compra]]/Table1[[#This Row],[Peso bruto]]),0,Table1[[#This Row],[Precio de compra]]/Table1[[#This Row],[Peso bruto]])</f>
        <v>23.8</v>
      </c>
      <c r="H6" s="207">
        <f>IF(ISERROR(Table1[[#This Row],[Peso bruto]]/Table1[[#This Row],[Peso neto]]),0,(Table1[[#This Row],[Peso bruto]]/Table1[[#This Row],[Peso neto]]))</f>
        <v>1</v>
      </c>
      <c r="I6" s="206">
        <f>IF(ISERROR(Table1[[#This Row],[Factor de corrección]]*Table1[[#This Row],[Costo unidad]]),0,Table1[[#This Row],[Factor de corrección]]*Table1[[#This Row],[Costo unidad]])</f>
        <v>23.8</v>
      </c>
      <c r="J6" s="210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</row>
    <row r="7" spans="1:132" s="16" customFormat="1" x14ac:dyDescent="0.3">
      <c r="A7" s="17" t="s">
        <v>16</v>
      </c>
      <c r="B7" s="19" t="s">
        <v>17</v>
      </c>
      <c r="C7" s="20">
        <v>6000</v>
      </c>
      <c r="D7" s="21">
        <v>500</v>
      </c>
      <c r="E7" s="24">
        <v>450</v>
      </c>
      <c r="F7" s="23" t="s">
        <v>12</v>
      </c>
      <c r="G7" s="206">
        <f>IF(ISERROR(Table1[[#This Row],[Precio de compra]]/Table1[[#This Row],[Peso bruto]]),0,Table1[[#This Row],[Precio de compra]]/Table1[[#This Row],[Peso bruto]])</f>
        <v>12</v>
      </c>
      <c r="H7" s="207">
        <f>IF(ISERROR(Table1[[#This Row],[Peso bruto]]/Table1[[#This Row],[Peso neto]]),0,(Table1[[#This Row],[Peso bruto]]/Table1[[#This Row],[Peso neto]]))</f>
        <v>1.1111111111111112</v>
      </c>
      <c r="I7" s="206">
        <f>IF(ISERROR(Table1[[#This Row],[Factor de corrección]]*Table1[[#This Row],[Costo unidad]]),0,Table1[[#This Row],[Factor de corrección]]*Table1[[#This Row],[Costo unidad]])</f>
        <v>13.333333333333334</v>
      </c>
      <c r="J7" s="210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</row>
    <row r="8" spans="1:132" s="16" customFormat="1" x14ac:dyDescent="0.3">
      <c r="A8" s="17" t="s">
        <v>10</v>
      </c>
      <c r="B8" s="19" t="s">
        <v>18</v>
      </c>
      <c r="C8" s="20">
        <v>10000</v>
      </c>
      <c r="D8" s="21">
        <v>1000</v>
      </c>
      <c r="E8" s="24">
        <v>1000</v>
      </c>
      <c r="F8" s="23" t="s">
        <v>12</v>
      </c>
      <c r="G8" s="206">
        <f>IF(ISERROR(Table1[[#This Row],[Precio de compra]]/Table1[[#This Row],[Peso bruto]]),0,Table1[[#This Row],[Precio de compra]]/Table1[[#This Row],[Peso bruto]])</f>
        <v>10</v>
      </c>
      <c r="H8" s="207">
        <f>IF(ISERROR(Table1[[#This Row],[Peso bruto]]/Table1[[#This Row],[Peso neto]]),0,(Table1[[#This Row],[Peso bruto]]/Table1[[#This Row],[Peso neto]]))</f>
        <v>1</v>
      </c>
      <c r="I8" s="206">
        <f>IF(ISERROR(Table1[[#This Row],[Factor de corrección]]*Table1[[#This Row],[Costo unidad]]),0,Table1[[#This Row],[Factor de corrección]]*Table1[[#This Row],[Costo unidad]])</f>
        <v>10</v>
      </c>
      <c r="J8" s="210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</row>
    <row r="9" spans="1:132" s="16" customFormat="1" x14ac:dyDescent="0.3">
      <c r="A9" s="17" t="s">
        <v>19</v>
      </c>
      <c r="B9" s="19" t="s">
        <v>20</v>
      </c>
      <c r="C9" s="20">
        <v>4500</v>
      </c>
      <c r="D9" s="21">
        <v>200</v>
      </c>
      <c r="E9" s="24">
        <v>200</v>
      </c>
      <c r="F9" s="25" t="s">
        <v>21</v>
      </c>
      <c r="G9" s="206">
        <f>IF(ISERROR(Table1[[#This Row],[Precio de compra]]/Table1[[#This Row],[Peso bruto]]),0,Table1[[#This Row],[Precio de compra]]/Table1[[#This Row],[Peso bruto]])</f>
        <v>22.5</v>
      </c>
      <c r="H9" s="207">
        <f>IF(ISERROR(Table1[[#This Row],[Peso bruto]]/Table1[[#This Row],[Peso neto]]),0,(Table1[[#This Row],[Peso bruto]]/Table1[[#This Row],[Peso neto]]))</f>
        <v>1</v>
      </c>
      <c r="I9" s="206">
        <f>IF(ISERROR(Table1[[#This Row],[Factor de corrección]]*Table1[[#This Row],[Costo unidad]]),0,Table1[[#This Row],[Factor de corrección]]*Table1[[#This Row],[Costo unidad]])</f>
        <v>22.5</v>
      </c>
      <c r="J9" s="210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</row>
    <row r="10" spans="1:132" s="16" customFormat="1" x14ac:dyDescent="0.3">
      <c r="A10" s="17" t="s">
        <v>19</v>
      </c>
      <c r="B10" s="19" t="s">
        <v>22</v>
      </c>
      <c r="C10" s="20">
        <v>1200</v>
      </c>
      <c r="D10" s="21">
        <v>1</v>
      </c>
      <c r="E10" s="24">
        <v>1</v>
      </c>
      <c r="F10" s="25" t="s">
        <v>21</v>
      </c>
      <c r="G10" s="206">
        <f>IF(ISERROR(Table1[[#This Row],[Precio de compra]]/Table1[[#This Row],[Peso bruto]]),0,Table1[[#This Row],[Precio de compra]]/Table1[[#This Row],[Peso bruto]])</f>
        <v>1200</v>
      </c>
      <c r="H10" s="207">
        <f>IF(ISERROR(Table1[[#This Row],[Peso bruto]]/Table1[[#This Row],[Peso neto]]),0,(Table1[[#This Row],[Peso bruto]]/Table1[[#This Row],[Peso neto]]))</f>
        <v>1</v>
      </c>
      <c r="I10" s="206">
        <f>IF(ISERROR(Table1[[#This Row],[Factor de corrección]]*Table1[[#This Row],[Costo unidad]]),0,Table1[[#This Row],[Factor de corrección]]*Table1[[#This Row],[Costo unidad]])</f>
        <v>1200</v>
      </c>
      <c r="J10" s="210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</row>
    <row r="11" spans="1:132" s="16" customFormat="1" x14ac:dyDescent="0.3">
      <c r="A11" s="17" t="s">
        <v>19</v>
      </c>
      <c r="B11" s="19" t="s">
        <v>23</v>
      </c>
      <c r="C11" s="20">
        <v>200</v>
      </c>
      <c r="D11" s="21">
        <v>1</v>
      </c>
      <c r="E11" s="24">
        <v>1</v>
      </c>
      <c r="F11" s="25" t="s">
        <v>21</v>
      </c>
      <c r="G11" s="206">
        <f>IF(ISERROR(Table1[[#This Row],[Precio de compra]]/Table1[[#This Row],[Peso bruto]]),0,Table1[[#This Row],[Precio de compra]]/Table1[[#This Row],[Peso bruto]])</f>
        <v>200</v>
      </c>
      <c r="H11" s="207">
        <f>IF(ISERROR(Table1[[#This Row],[Peso bruto]]/Table1[[#This Row],[Peso neto]]),0,(Table1[[#This Row],[Peso bruto]]/Table1[[#This Row],[Peso neto]]))</f>
        <v>1</v>
      </c>
      <c r="I11" s="206">
        <f>IF(ISERROR(Table1[[#This Row],[Factor de corrección]]*Table1[[#This Row],[Costo unidad]]),0,Table1[[#This Row],[Factor de corrección]]*Table1[[#This Row],[Costo unidad]])</f>
        <v>200</v>
      </c>
      <c r="J11" s="210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</row>
    <row r="12" spans="1:132" s="16" customFormat="1" x14ac:dyDescent="0.3">
      <c r="A12" s="17" t="s">
        <v>10</v>
      </c>
      <c r="B12" s="19" t="s">
        <v>24</v>
      </c>
      <c r="C12" s="20">
        <v>12000</v>
      </c>
      <c r="D12" s="21">
        <v>1000</v>
      </c>
      <c r="E12" s="24">
        <v>1000</v>
      </c>
      <c r="F12" s="23" t="s">
        <v>12</v>
      </c>
      <c r="G12" s="206">
        <f>IF(ISERROR(Table1[[#This Row],[Precio de compra]]/Table1[[#This Row],[Peso bruto]]),0,Table1[[#This Row],[Precio de compra]]/Table1[[#This Row],[Peso bruto]])</f>
        <v>12</v>
      </c>
      <c r="H12" s="207">
        <f>IF(ISERROR(Table1[[#This Row],[Peso bruto]]/Table1[[#This Row],[Peso neto]]),0,(Table1[[#This Row],[Peso bruto]]/Table1[[#This Row],[Peso neto]]))</f>
        <v>1</v>
      </c>
      <c r="I12" s="206">
        <f>IF(ISERROR(Table1[[#This Row],[Factor de corrección]]*Table1[[#This Row],[Costo unidad]]),0,Table1[[#This Row],[Factor de corrección]]*Table1[[#This Row],[Costo unidad]])</f>
        <v>12</v>
      </c>
      <c r="J12" s="210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</row>
    <row r="13" spans="1:132" s="16" customFormat="1" x14ac:dyDescent="0.3">
      <c r="A13" s="17" t="s">
        <v>16</v>
      </c>
      <c r="B13" s="19" t="s">
        <v>25</v>
      </c>
      <c r="C13" s="20">
        <v>5600</v>
      </c>
      <c r="D13" s="21">
        <v>300</v>
      </c>
      <c r="E13" s="24">
        <v>250</v>
      </c>
      <c r="F13" s="23" t="s">
        <v>12</v>
      </c>
      <c r="G13" s="206">
        <f>IF(ISERROR(Table1[[#This Row],[Precio de compra]]/Table1[[#This Row],[Peso bruto]]),0,Table1[[#This Row],[Precio de compra]]/Table1[[#This Row],[Peso bruto]])</f>
        <v>18.666666666666668</v>
      </c>
      <c r="H13" s="207">
        <f>IF(ISERROR(Table1[[#This Row],[Peso bruto]]/Table1[[#This Row],[Peso neto]]),0,(Table1[[#This Row],[Peso bruto]]/Table1[[#This Row],[Peso neto]]))</f>
        <v>1.2</v>
      </c>
      <c r="I13" s="206">
        <f>IF(ISERROR(Table1[[#This Row],[Factor de corrección]]*Table1[[#This Row],[Costo unidad]]),0,Table1[[#This Row],[Factor de corrección]]*Table1[[#This Row],[Costo unidad]])</f>
        <v>22.400000000000002</v>
      </c>
      <c r="J13" s="210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</row>
    <row r="14" spans="1:132" s="16" customFormat="1" x14ac:dyDescent="0.3">
      <c r="A14" s="17" t="s">
        <v>132</v>
      </c>
      <c r="B14" s="19" t="s">
        <v>131</v>
      </c>
      <c r="C14" s="20">
        <v>2000</v>
      </c>
      <c r="D14" s="21">
        <v>1</v>
      </c>
      <c r="E14" s="24">
        <v>1</v>
      </c>
      <c r="F14" s="25" t="s">
        <v>21</v>
      </c>
      <c r="G14" s="206">
        <f>IF(ISERROR(Table1[[#This Row],[Precio de compra]]/Table1[[#This Row],[Peso bruto]]),0,Table1[[#This Row],[Precio de compra]]/Table1[[#This Row],[Peso bruto]])</f>
        <v>2000</v>
      </c>
      <c r="H14" s="207">
        <f>IF(ISERROR(Table1[[#This Row],[Peso bruto]]/Table1[[#This Row],[Peso neto]]),0,(Table1[[#This Row],[Peso bruto]]/Table1[[#This Row],[Peso neto]]))</f>
        <v>1</v>
      </c>
      <c r="I14" s="206">
        <f>IF(ISERROR(Table1[[#This Row],[Factor de corrección]]*Table1[[#This Row],[Costo unidad]]),0,Table1[[#This Row],[Factor de corrección]]*Table1[[#This Row],[Costo unidad]])</f>
        <v>2000</v>
      </c>
      <c r="J14" s="210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</row>
    <row r="15" spans="1:132" s="16" customFormat="1" x14ac:dyDescent="0.3">
      <c r="A15" s="17" t="s">
        <v>10</v>
      </c>
      <c r="B15" s="19" t="s">
        <v>26</v>
      </c>
      <c r="C15" s="20">
        <v>2400</v>
      </c>
      <c r="D15" s="21">
        <v>1</v>
      </c>
      <c r="E15" s="24">
        <v>1</v>
      </c>
      <c r="F15" s="25" t="s">
        <v>21</v>
      </c>
      <c r="G15" s="206">
        <f>IF(ISERROR(Table1[[#This Row],[Precio de compra]]/Table1[[#This Row],[Peso bruto]]),0,Table1[[#This Row],[Precio de compra]]/Table1[[#This Row],[Peso bruto]])</f>
        <v>2400</v>
      </c>
      <c r="H15" s="207">
        <f>IF(ISERROR(Table1[[#This Row],[Peso bruto]]/Table1[[#This Row],[Peso neto]]),0,(Table1[[#This Row],[Peso bruto]]/Table1[[#This Row],[Peso neto]]))</f>
        <v>1</v>
      </c>
      <c r="I15" s="206">
        <f>IF(ISERROR(Table1[[#This Row],[Factor de corrección]]*Table1[[#This Row],[Costo unidad]]),0,Table1[[#This Row],[Factor de corrección]]*Table1[[#This Row],[Costo unidad]])</f>
        <v>2400</v>
      </c>
      <c r="J15" s="210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</row>
    <row r="16" spans="1:132" s="16" customFormat="1" x14ac:dyDescent="0.3">
      <c r="A16" s="17" t="s">
        <v>16</v>
      </c>
      <c r="B16" s="19" t="s">
        <v>27</v>
      </c>
      <c r="C16" s="20">
        <v>12000</v>
      </c>
      <c r="D16" s="21">
        <v>1900</v>
      </c>
      <c r="E16" s="24">
        <v>1500</v>
      </c>
      <c r="F16" s="14" t="s">
        <v>12</v>
      </c>
      <c r="G16" s="206">
        <f>IF(ISERROR(Table1[[#This Row],[Precio de compra]]/Table1[[#This Row],[Peso bruto]]),0,Table1[[#This Row],[Precio de compra]]/Table1[[#This Row],[Peso bruto]])</f>
        <v>6.3157894736842106</v>
      </c>
      <c r="H16" s="207">
        <f>IF(ISERROR(Table1[[#This Row],[Peso bruto]]/Table1[[#This Row],[Peso neto]]),0,(Table1[[#This Row],[Peso bruto]]/Table1[[#This Row],[Peso neto]]))</f>
        <v>1.2666666666666666</v>
      </c>
      <c r="I16" s="206">
        <f>IF(ISERROR(Table1[[#This Row],[Factor de corrección]]*Table1[[#This Row],[Costo unidad]]),0,Table1[[#This Row],[Factor de corrección]]*Table1[[#This Row],[Costo unidad]])</f>
        <v>8</v>
      </c>
      <c r="J16" s="210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</row>
    <row r="17" spans="1:132" s="16" customFormat="1" x14ac:dyDescent="0.3">
      <c r="A17" s="17" t="s">
        <v>10</v>
      </c>
      <c r="B17" s="19" t="s">
        <v>28</v>
      </c>
      <c r="C17" s="20">
        <v>17000</v>
      </c>
      <c r="D17" s="21">
        <v>720</v>
      </c>
      <c r="E17" s="24">
        <v>720</v>
      </c>
      <c r="F17" s="14" t="s">
        <v>12</v>
      </c>
      <c r="G17" s="206">
        <f>IF(ISERROR(Table1[[#This Row],[Precio de compra]]/Table1[[#This Row],[Peso bruto]]),0,Table1[[#This Row],[Precio de compra]]/Table1[[#This Row],[Peso bruto]])</f>
        <v>23.611111111111111</v>
      </c>
      <c r="H17" s="207">
        <f>IF(ISERROR(Table1[[#This Row],[Peso bruto]]/Table1[[#This Row],[Peso neto]]),0,(Table1[[#This Row],[Peso bruto]]/Table1[[#This Row],[Peso neto]]))</f>
        <v>1</v>
      </c>
      <c r="I17" s="206">
        <f>IF(ISERROR(Table1[[#This Row],[Factor de corrección]]*Table1[[#This Row],[Costo unidad]]),0,Table1[[#This Row],[Factor de corrección]]*Table1[[#This Row],[Costo unidad]])</f>
        <v>23.611111111111111</v>
      </c>
      <c r="J17" s="210"/>
      <c r="K17" s="15"/>
      <c r="L17" s="26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</row>
    <row r="18" spans="1:132" s="16" customFormat="1" x14ac:dyDescent="0.3">
      <c r="A18" s="17" t="s">
        <v>16</v>
      </c>
      <c r="B18" s="19" t="s">
        <v>29</v>
      </c>
      <c r="C18" s="20">
        <v>5000</v>
      </c>
      <c r="D18" s="21">
        <v>30</v>
      </c>
      <c r="E18" s="24">
        <v>30</v>
      </c>
      <c r="F18" s="23" t="s">
        <v>12</v>
      </c>
      <c r="G18" s="206">
        <f>IF(ISERROR(Table1[[#This Row],[Precio de compra]]/Table1[[#This Row],[Peso bruto]]),0,Table1[[#This Row],[Precio de compra]]/Table1[[#This Row],[Peso bruto]])</f>
        <v>166.66666666666666</v>
      </c>
      <c r="H18" s="207">
        <f>IF(ISERROR(Table1[[#This Row],[Peso bruto]]/Table1[[#This Row],[Peso neto]]),0,(Table1[[#This Row],[Peso bruto]]/Table1[[#This Row],[Peso neto]]))</f>
        <v>1</v>
      </c>
      <c r="I18" s="206">
        <f>IF(ISERROR(Table1[[#This Row],[Factor de corrección]]*Table1[[#This Row],[Costo unidad]]),0,Table1[[#This Row],[Factor de corrección]]*Table1[[#This Row],[Costo unidad]])</f>
        <v>166.66666666666666</v>
      </c>
      <c r="J18" s="210"/>
      <c r="K18" s="15"/>
      <c r="L18" s="26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</row>
    <row r="19" spans="1:132" s="16" customFormat="1" x14ac:dyDescent="0.3">
      <c r="A19" s="17" t="s">
        <v>10</v>
      </c>
      <c r="B19" s="19" t="s">
        <v>30</v>
      </c>
      <c r="C19" s="20">
        <v>10000</v>
      </c>
      <c r="D19" s="21">
        <v>500</v>
      </c>
      <c r="E19" s="24">
        <v>500</v>
      </c>
      <c r="F19" s="23" t="s">
        <v>12</v>
      </c>
      <c r="G19" s="206">
        <f>IF(ISERROR(Table1[[#This Row],[Precio de compra]]/Table1[[#This Row],[Peso bruto]]),0,Table1[[#This Row],[Precio de compra]]/Table1[[#This Row],[Peso bruto]])</f>
        <v>20</v>
      </c>
      <c r="H19" s="207">
        <f>IF(ISERROR(Table1[[#This Row],[Peso bruto]]/Table1[[#This Row],[Peso neto]]),0,(Table1[[#This Row],[Peso bruto]]/Table1[[#This Row],[Peso neto]]))</f>
        <v>1</v>
      </c>
      <c r="I19" s="206">
        <f>IF(ISERROR(Table1[[#This Row],[Factor de corrección]]*Table1[[#This Row],[Costo unidad]]),0,Table1[[#This Row],[Factor de corrección]]*Table1[[#This Row],[Costo unidad]])</f>
        <v>20</v>
      </c>
      <c r="J19" s="210"/>
      <c r="K19" s="15"/>
      <c r="L19" s="26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</row>
    <row r="20" spans="1:132" s="16" customFormat="1" x14ac:dyDescent="0.3">
      <c r="A20" s="17" t="s">
        <v>10</v>
      </c>
      <c r="B20" s="19" t="s">
        <v>31</v>
      </c>
      <c r="C20" s="20">
        <v>22000</v>
      </c>
      <c r="D20" s="21">
        <v>200</v>
      </c>
      <c r="E20" s="24">
        <v>200</v>
      </c>
      <c r="F20" s="14" t="s">
        <v>12</v>
      </c>
      <c r="G20" s="206">
        <f>IF(ISERROR(Table1[[#This Row],[Precio de compra]]/Table1[[#This Row],[Peso bruto]]),0,Table1[[#This Row],[Precio de compra]]/Table1[[#This Row],[Peso bruto]])</f>
        <v>110</v>
      </c>
      <c r="H20" s="207">
        <f>IF(ISERROR(Table1[[#This Row],[Peso bruto]]/Table1[[#This Row],[Peso neto]]),0,(Table1[[#This Row],[Peso bruto]]/Table1[[#This Row],[Peso neto]]))</f>
        <v>1</v>
      </c>
      <c r="I20" s="206">
        <f>IF(ISERROR(Table1[[#This Row],[Factor de corrección]]*Table1[[#This Row],[Costo unidad]]),0,Table1[[#This Row],[Factor de corrección]]*Table1[[#This Row],[Costo unidad]])</f>
        <v>110</v>
      </c>
      <c r="J20" s="210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</row>
    <row r="21" spans="1:132" s="16" customFormat="1" x14ac:dyDescent="0.3">
      <c r="A21" s="17" t="s">
        <v>10</v>
      </c>
      <c r="B21" s="19" t="s">
        <v>32</v>
      </c>
      <c r="C21" s="20">
        <v>3750</v>
      </c>
      <c r="D21" s="21">
        <v>500</v>
      </c>
      <c r="E21" s="24">
        <v>500</v>
      </c>
      <c r="F21" s="14" t="s">
        <v>12</v>
      </c>
      <c r="G21" s="206">
        <f>IF(ISERROR(Table1[[#This Row],[Precio de compra]]/Table1[[#This Row],[Peso bruto]]),0,Table1[[#This Row],[Precio de compra]]/Table1[[#This Row],[Peso bruto]])</f>
        <v>7.5</v>
      </c>
      <c r="H21" s="207">
        <f>IF(ISERROR(Table1[[#This Row],[Peso bruto]]/Table1[[#This Row],[Peso neto]]),0,(Table1[[#This Row],[Peso bruto]]/Table1[[#This Row],[Peso neto]]))</f>
        <v>1</v>
      </c>
      <c r="I21" s="206">
        <f>IF(ISERROR(Table1[[#This Row],[Factor de corrección]]*Table1[[#This Row],[Costo unidad]]),0,Table1[[#This Row],[Factor de corrección]]*Table1[[#This Row],[Costo unidad]])</f>
        <v>7.5</v>
      </c>
      <c r="J21" s="210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</row>
    <row r="22" spans="1:132" s="16" customFormat="1" x14ac:dyDescent="0.3">
      <c r="A22" s="17" t="s">
        <v>10</v>
      </c>
      <c r="B22" s="19" t="s">
        <v>33</v>
      </c>
      <c r="C22" s="20">
        <v>14000</v>
      </c>
      <c r="D22" s="21">
        <v>200</v>
      </c>
      <c r="E22" s="24">
        <v>200</v>
      </c>
      <c r="F22" s="23" t="s">
        <v>12</v>
      </c>
      <c r="G22" s="206">
        <f>IF(ISERROR(Table1[[#This Row],[Precio de compra]]/Table1[[#This Row],[Peso bruto]]),0,Table1[[#This Row],[Precio de compra]]/Table1[[#This Row],[Peso bruto]])</f>
        <v>70</v>
      </c>
      <c r="H22" s="207">
        <f>IF(ISERROR(Table1[[#This Row],[Peso bruto]]/Table1[[#This Row],[Peso neto]]),0,(Table1[[#This Row],[Peso bruto]]/Table1[[#This Row],[Peso neto]]))</f>
        <v>1</v>
      </c>
      <c r="I22" s="206">
        <f>IF(ISERROR(Table1[[#This Row],[Factor de corrección]]*Table1[[#This Row],[Costo unidad]]),0,Table1[[#This Row],[Factor de corrección]]*Table1[[#This Row],[Costo unidad]])</f>
        <v>70</v>
      </c>
      <c r="J22" s="210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</row>
    <row r="23" spans="1:132" s="16" customFormat="1" x14ac:dyDescent="0.3">
      <c r="A23" s="17" t="s">
        <v>10</v>
      </c>
      <c r="B23" s="19" t="s">
        <v>34</v>
      </c>
      <c r="C23" s="20">
        <v>6850</v>
      </c>
      <c r="D23" s="21">
        <v>80</v>
      </c>
      <c r="E23" s="24">
        <v>80</v>
      </c>
      <c r="F23" s="23" t="s">
        <v>12</v>
      </c>
      <c r="G23" s="206">
        <f>IF(ISERROR(Table1[[#This Row],[Precio de compra]]/Table1[[#This Row],[Peso bruto]]),0,Table1[[#This Row],[Precio de compra]]/Table1[[#This Row],[Peso bruto]])</f>
        <v>85.625</v>
      </c>
      <c r="H23" s="207">
        <f>IF(ISERROR(Table1[[#This Row],[Peso bruto]]/Table1[[#This Row],[Peso neto]]),0,(Table1[[#This Row],[Peso bruto]]/Table1[[#This Row],[Peso neto]]))</f>
        <v>1</v>
      </c>
      <c r="I23" s="206">
        <f>IF(ISERROR(Table1[[#This Row],[Factor de corrección]]*Table1[[#This Row],[Costo unidad]]),0,Table1[[#This Row],[Factor de corrección]]*Table1[[#This Row],[Costo unidad]])</f>
        <v>85.625</v>
      </c>
      <c r="J23" s="210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</row>
    <row r="24" spans="1:132" s="16" customFormat="1" x14ac:dyDescent="0.3">
      <c r="A24" s="17" t="s">
        <v>10</v>
      </c>
      <c r="B24" s="19" t="s">
        <v>35</v>
      </c>
      <c r="C24" s="20">
        <v>4800</v>
      </c>
      <c r="D24" s="21">
        <v>80</v>
      </c>
      <c r="E24" s="24">
        <v>80</v>
      </c>
      <c r="F24" s="14" t="s">
        <v>12</v>
      </c>
      <c r="G24" s="206">
        <f>IF(ISERROR(Table1[[#This Row],[Precio de compra]]/Table1[[#This Row],[Peso bruto]]),0,Table1[[#This Row],[Precio de compra]]/Table1[[#This Row],[Peso bruto]])</f>
        <v>60</v>
      </c>
      <c r="H24" s="207">
        <f>IF(ISERROR(Table1[[#This Row],[Peso bruto]]/Table1[[#This Row],[Peso neto]]),0,(Table1[[#This Row],[Peso bruto]]/Table1[[#This Row],[Peso neto]]))</f>
        <v>1</v>
      </c>
      <c r="I24" s="206">
        <f>IF(ISERROR(Table1[[#This Row],[Factor de corrección]]*Table1[[#This Row],[Costo unidad]]),0,Table1[[#This Row],[Factor de corrección]]*Table1[[#This Row],[Costo unidad]])</f>
        <v>60</v>
      </c>
      <c r="J24" s="210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</row>
    <row r="25" spans="1:132" s="16" customFormat="1" x14ac:dyDescent="0.3">
      <c r="A25" s="17" t="s">
        <v>10</v>
      </c>
      <c r="B25" s="19" t="s">
        <v>36</v>
      </c>
      <c r="C25" s="20">
        <v>3500</v>
      </c>
      <c r="D25" s="21">
        <v>1000</v>
      </c>
      <c r="E25" s="24">
        <v>1000</v>
      </c>
      <c r="F25" s="14" t="s">
        <v>12</v>
      </c>
      <c r="G25" s="206">
        <f>IF(ISERROR(Table1[[#This Row],[Precio de compra]]/Table1[[#This Row],[Peso bruto]]),0,Table1[[#This Row],[Precio de compra]]/Table1[[#This Row],[Peso bruto]])</f>
        <v>3.5</v>
      </c>
      <c r="H25" s="207">
        <f>IF(ISERROR(Table1[[#This Row],[Peso bruto]]/Table1[[#This Row],[Peso neto]]),0,(Table1[[#This Row],[Peso bruto]]/Table1[[#This Row],[Peso neto]]))</f>
        <v>1</v>
      </c>
      <c r="I25" s="206">
        <f>IF(ISERROR(Table1[[#This Row],[Factor de corrección]]*Table1[[#This Row],[Costo unidad]]),0,Table1[[#This Row],[Factor de corrección]]*Table1[[#This Row],[Costo unidad]])</f>
        <v>3.5</v>
      </c>
      <c r="J25" s="210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</row>
    <row r="26" spans="1:132" s="16" customFormat="1" x14ac:dyDescent="0.3">
      <c r="A26" s="17" t="s">
        <v>10</v>
      </c>
      <c r="B26" s="19" t="s">
        <v>37</v>
      </c>
      <c r="C26" s="20">
        <v>6000</v>
      </c>
      <c r="D26" s="21">
        <v>250</v>
      </c>
      <c r="E26" s="24">
        <v>250</v>
      </c>
      <c r="F26" s="23" t="s">
        <v>12</v>
      </c>
      <c r="G26" s="206">
        <f>IF(ISERROR(Table1[[#This Row],[Precio de compra]]/Table1[[#This Row],[Peso bruto]]),0,Table1[[#This Row],[Precio de compra]]/Table1[[#This Row],[Peso bruto]])</f>
        <v>24</v>
      </c>
      <c r="H26" s="207">
        <f>IF(ISERROR(Table1[[#This Row],[Peso bruto]]/Table1[[#This Row],[Peso neto]]),0,(Table1[[#This Row],[Peso bruto]]/Table1[[#This Row],[Peso neto]]))</f>
        <v>1</v>
      </c>
      <c r="I26" s="206">
        <f>IF(ISERROR(Table1[[#This Row],[Factor de corrección]]*Table1[[#This Row],[Costo unidad]]),0,Table1[[#This Row],[Factor de corrección]]*Table1[[#This Row],[Costo unidad]])</f>
        <v>24</v>
      </c>
      <c r="J26" s="210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</row>
    <row r="27" spans="1:132" s="16" customFormat="1" x14ac:dyDescent="0.3">
      <c r="A27" s="17" t="s">
        <v>10</v>
      </c>
      <c r="B27" s="19" t="s">
        <v>38</v>
      </c>
      <c r="C27" s="20">
        <v>1400</v>
      </c>
      <c r="D27" s="21">
        <v>1000</v>
      </c>
      <c r="E27" s="24">
        <v>1000</v>
      </c>
      <c r="F27" s="23" t="s">
        <v>12</v>
      </c>
      <c r="G27" s="206">
        <f>IF(ISERROR(Table1[[#This Row],[Precio de compra]]/Table1[[#This Row],[Peso bruto]]),0,Table1[[#This Row],[Precio de compra]]/Table1[[#This Row],[Peso bruto]])</f>
        <v>1.4</v>
      </c>
      <c r="H27" s="207">
        <f>IF(ISERROR(Table1[[#This Row],[Peso bruto]]/Table1[[#This Row],[Peso neto]]),0,(Table1[[#This Row],[Peso bruto]]/Table1[[#This Row],[Peso neto]]))</f>
        <v>1</v>
      </c>
      <c r="I27" s="206">
        <f>IF(ISERROR(Table1[[#This Row],[Factor de corrección]]*Table1[[#This Row],[Costo unidad]]),0,Table1[[#This Row],[Factor de corrección]]*Table1[[#This Row],[Costo unidad]])</f>
        <v>1.4</v>
      </c>
      <c r="J27" s="210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</row>
    <row r="28" spans="1:132" s="16" customFormat="1" x14ac:dyDescent="0.3">
      <c r="A28" s="17" t="s">
        <v>10</v>
      </c>
      <c r="B28" s="19" t="s">
        <v>39</v>
      </c>
      <c r="C28" s="20">
        <v>14000</v>
      </c>
      <c r="D28" s="21">
        <v>500</v>
      </c>
      <c r="E28" s="24">
        <v>500</v>
      </c>
      <c r="F28" s="14" t="s">
        <v>12</v>
      </c>
      <c r="G28" s="206">
        <f>IF(ISERROR(Table1[[#This Row],[Precio de compra]]/Table1[[#This Row],[Peso bruto]]),0,Table1[[#This Row],[Precio de compra]]/Table1[[#This Row],[Peso bruto]])</f>
        <v>28</v>
      </c>
      <c r="H28" s="207">
        <f>IF(ISERROR(Table1[[#This Row],[Peso bruto]]/Table1[[#This Row],[Peso neto]]),0,(Table1[[#This Row],[Peso bruto]]/Table1[[#This Row],[Peso neto]]))</f>
        <v>1</v>
      </c>
      <c r="I28" s="206">
        <f>IF(ISERROR(Table1[[#This Row],[Factor de corrección]]*Table1[[#This Row],[Costo unidad]]),0,Table1[[#This Row],[Factor de corrección]]*Table1[[#This Row],[Costo unidad]])</f>
        <v>28</v>
      </c>
      <c r="J28" s="210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</row>
    <row r="29" spans="1:132" s="16" customFormat="1" x14ac:dyDescent="0.3">
      <c r="A29" s="17" t="s">
        <v>19</v>
      </c>
      <c r="B29" s="19" t="s">
        <v>40</v>
      </c>
      <c r="C29" s="20">
        <v>120</v>
      </c>
      <c r="D29" s="21">
        <v>1</v>
      </c>
      <c r="E29" s="24">
        <v>1</v>
      </c>
      <c r="F29" s="25" t="s">
        <v>21</v>
      </c>
      <c r="G29" s="206">
        <f>IF(ISERROR(Table1[[#This Row],[Precio de compra]]/Table1[[#This Row],[Peso bruto]]),0,Table1[[#This Row],[Precio de compra]]/Table1[[#This Row],[Peso bruto]])</f>
        <v>120</v>
      </c>
      <c r="H29" s="207">
        <f>IF(ISERROR(Table1[[#This Row],[Peso bruto]]/Table1[[#This Row],[Peso neto]]),0,(Table1[[#This Row],[Peso bruto]]/Table1[[#This Row],[Peso neto]]))</f>
        <v>1</v>
      </c>
      <c r="I29" s="206">
        <f>IF(ISERROR(Table1[[#This Row],[Factor de corrección]]*Table1[[#This Row],[Costo unidad]]),0,Table1[[#This Row],[Factor de corrección]]*Table1[[#This Row],[Costo unidad]])</f>
        <v>120</v>
      </c>
      <c r="J29" s="210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</row>
    <row r="30" spans="1:132" s="16" customFormat="1" x14ac:dyDescent="0.3">
      <c r="A30" s="17" t="s">
        <v>19</v>
      </c>
      <c r="B30" s="19" t="s">
        <v>41</v>
      </c>
      <c r="C30" s="20">
        <v>50</v>
      </c>
      <c r="D30" s="21">
        <v>1</v>
      </c>
      <c r="E30" s="24">
        <v>1</v>
      </c>
      <c r="F30" s="25" t="s">
        <v>21</v>
      </c>
      <c r="G30" s="206">
        <f>IF(ISERROR(Table1[[#This Row],[Precio de compra]]/Table1[[#This Row],[Peso bruto]]),0,Table1[[#This Row],[Precio de compra]]/Table1[[#This Row],[Peso bruto]])</f>
        <v>50</v>
      </c>
      <c r="H30" s="207">
        <f>IF(ISERROR(Table1[[#This Row],[Peso bruto]]/Table1[[#This Row],[Peso neto]]),0,(Table1[[#This Row],[Peso bruto]]/Table1[[#This Row],[Peso neto]]))</f>
        <v>1</v>
      </c>
      <c r="I30" s="206">
        <f>IF(ISERROR(Table1[[#This Row],[Factor de corrección]]*Table1[[#This Row],[Costo unidad]]),0,Table1[[#This Row],[Factor de corrección]]*Table1[[#This Row],[Costo unidad]])</f>
        <v>50</v>
      </c>
      <c r="J30" s="210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</row>
    <row r="31" spans="1:132" s="16" customFormat="1" x14ac:dyDescent="0.3">
      <c r="A31" s="17" t="s">
        <v>10</v>
      </c>
      <c r="B31" s="19" t="s">
        <v>42</v>
      </c>
      <c r="C31" s="20">
        <v>15000</v>
      </c>
      <c r="D31" s="21">
        <v>200</v>
      </c>
      <c r="E31" s="24">
        <v>200</v>
      </c>
      <c r="F31" s="23" t="s">
        <v>12</v>
      </c>
      <c r="G31" s="206">
        <f>IF(ISERROR(Table1[[#This Row],[Precio de compra]]/Table1[[#This Row],[Peso bruto]]),0,Table1[[#This Row],[Precio de compra]]/Table1[[#This Row],[Peso bruto]])</f>
        <v>75</v>
      </c>
      <c r="H31" s="207">
        <f>IF(ISERROR(Table1[[#This Row],[Peso bruto]]/Table1[[#This Row],[Peso neto]]),0,(Table1[[#This Row],[Peso bruto]]/Table1[[#This Row],[Peso neto]]))</f>
        <v>1</v>
      </c>
      <c r="I31" s="206">
        <f>IF(ISERROR(Table1[[#This Row],[Factor de corrección]]*Table1[[#This Row],[Costo unidad]]),0,Table1[[#This Row],[Factor de corrección]]*Table1[[#This Row],[Costo unidad]])</f>
        <v>75</v>
      </c>
      <c r="J31" s="210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</row>
    <row r="32" spans="1:132" s="16" customFormat="1" x14ac:dyDescent="0.3">
      <c r="A32" s="17" t="s">
        <v>10</v>
      </c>
      <c r="B32" s="19" t="s">
        <v>43</v>
      </c>
      <c r="C32" s="20">
        <v>10000</v>
      </c>
      <c r="D32" s="21">
        <v>50</v>
      </c>
      <c r="E32" s="24">
        <v>50</v>
      </c>
      <c r="F32" s="25" t="s">
        <v>21</v>
      </c>
      <c r="G32" s="206">
        <f>IF(ISERROR(Table1[[#This Row],[Precio de compra]]/Table1[[#This Row],[Peso bruto]]),0,Table1[[#This Row],[Precio de compra]]/Table1[[#This Row],[Peso bruto]])</f>
        <v>200</v>
      </c>
      <c r="H32" s="207">
        <f>IF(ISERROR(Table1[[#This Row],[Peso bruto]]/Table1[[#This Row],[Peso neto]]),0,(Table1[[#This Row],[Peso bruto]]/Table1[[#This Row],[Peso neto]]))</f>
        <v>1</v>
      </c>
      <c r="I32" s="206">
        <f>IF(ISERROR(Table1[[#This Row],[Factor de corrección]]*Table1[[#This Row],[Costo unidad]]),0,Table1[[#This Row],[Factor de corrección]]*Table1[[#This Row],[Costo unidad]])</f>
        <v>200</v>
      </c>
      <c r="J32" s="210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</row>
    <row r="33" spans="1:132" s="16" customFormat="1" x14ac:dyDescent="0.3">
      <c r="A33" s="17" t="s">
        <v>10</v>
      </c>
      <c r="B33" s="19" t="s">
        <v>44</v>
      </c>
      <c r="C33" s="20">
        <v>10000</v>
      </c>
      <c r="D33" s="21">
        <v>50</v>
      </c>
      <c r="E33" s="24">
        <v>50</v>
      </c>
      <c r="F33" s="25" t="s">
        <v>21</v>
      </c>
      <c r="G33" s="206">
        <f>IF(ISERROR(Table1[[#This Row],[Precio de compra]]/Table1[[#This Row],[Peso bruto]]),0,Table1[[#This Row],[Precio de compra]]/Table1[[#This Row],[Peso bruto]])</f>
        <v>200</v>
      </c>
      <c r="H33" s="207">
        <f>IF(ISERROR(Table1[[#This Row],[Peso bruto]]/Table1[[#This Row],[Peso neto]]),0,(Table1[[#This Row],[Peso bruto]]/Table1[[#This Row],[Peso neto]]))</f>
        <v>1</v>
      </c>
      <c r="I33" s="206">
        <f>IF(ISERROR(Table1[[#This Row],[Factor de corrección]]*Table1[[#This Row],[Costo unidad]]),0,Table1[[#This Row],[Factor de corrección]]*Table1[[#This Row],[Costo unidad]])</f>
        <v>200</v>
      </c>
      <c r="J33" s="210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</row>
    <row r="34" spans="1:132" s="16" customFormat="1" x14ac:dyDescent="0.3">
      <c r="A34" s="17" t="s">
        <v>16</v>
      </c>
      <c r="B34" s="19" t="s">
        <v>45</v>
      </c>
      <c r="C34" s="20">
        <v>2600</v>
      </c>
      <c r="D34" s="21">
        <v>7</v>
      </c>
      <c r="E34" s="24">
        <v>7</v>
      </c>
      <c r="F34" s="25" t="s">
        <v>21</v>
      </c>
      <c r="G34" s="206">
        <f>IF(ISERROR(Table1[[#This Row],[Precio de compra]]/Table1[[#This Row],[Peso bruto]]),0,Table1[[#This Row],[Precio de compra]]/Table1[[#This Row],[Peso bruto]])</f>
        <v>371.42857142857144</v>
      </c>
      <c r="H34" s="207">
        <f>IF(ISERROR(Table1[[#This Row],[Peso bruto]]/Table1[[#This Row],[Peso neto]]),0,(Table1[[#This Row],[Peso bruto]]/Table1[[#This Row],[Peso neto]]))</f>
        <v>1</v>
      </c>
      <c r="I34" s="206">
        <f>IF(ISERROR(Table1[[#This Row],[Factor de corrección]]*Table1[[#This Row],[Costo unidad]]),0,Table1[[#This Row],[Factor de corrección]]*Table1[[#This Row],[Costo unidad]])</f>
        <v>371.42857142857144</v>
      </c>
      <c r="J34" s="210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</row>
    <row r="35" spans="1:132" s="16" customFormat="1" x14ac:dyDescent="0.3">
      <c r="A35" s="17" t="s">
        <v>16</v>
      </c>
      <c r="B35" s="19" t="s">
        <v>46</v>
      </c>
      <c r="C35" s="20">
        <v>2600</v>
      </c>
      <c r="D35" s="21">
        <v>1000</v>
      </c>
      <c r="E35" s="24">
        <v>1000</v>
      </c>
      <c r="F35" s="23" t="s">
        <v>12</v>
      </c>
      <c r="G35" s="206">
        <f>IF(ISERROR(Table1[[#This Row],[Precio de compra]]/Table1[[#This Row],[Peso bruto]]),0,Table1[[#This Row],[Precio de compra]]/Table1[[#This Row],[Peso bruto]])</f>
        <v>2.6</v>
      </c>
      <c r="H35" s="207">
        <f>IF(ISERROR(Table1[[#This Row],[Peso bruto]]/Table1[[#This Row],[Peso neto]]),0,(Table1[[#This Row],[Peso bruto]]/Table1[[#This Row],[Peso neto]]))</f>
        <v>1</v>
      </c>
      <c r="I35" s="206">
        <f>IF(ISERROR(Table1[[#This Row],[Factor de corrección]]*Table1[[#This Row],[Costo unidad]]),0,Table1[[#This Row],[Factor de corrección]]*Table1[[#This Row],[Costo unidad]])</f>
        <v>2.6</v>
      </c>
      <c r="J35" s="210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</row>
    <row r="36" spans="1:132" s="16" customFormat="1" x14ac:dyDescent="0.3">
      <c r="A36" s="17" t="s">
        <v>16</v>
      </c>
      <c r="B36" s="19" t="s">
        <v>47</v>
      </c>
      <c r="C36" s="27">
        <v>1800</v>
      </c>
      <c r="D36" s="28">
        <v>1000</v>
      </c>
      <c r="E36" s="29">
        <v>500</v>
      </c>
      <c r="F36" s="23" t="s">
        <v>12</v>
      </c>
      <c r="G36" s="206">
        <f>IF(ISERROR(Table1[[#This Row],[Precio de compra]]/Table1[[#This Row],[Peso bruto]]),0,Table1[[#This Row],[Precio de compra]]/Table1[[#This Row],[Peso bruto]])</f>
        <v>1.8</v>
      </c>
      <c r="H36" s="207">
        <f>IF(ISERROR(Table1[[#This Row],[Peso bruto]]/Table1[[#This Row],[Peso neto]]),0,(Table1[[#This Row],[Peso bruto]]/Table1[[#This Row],[Peso neto]]))</f>
        <v>2</v>
      </c>
      <c r="I36" s="206">
        <f>IF(ISERROR(Table1[[#This Row],[Factor de corrección]]*Table1[[#This Row],[Costo unidad]]),0,Table1[[#This Row],[Factor de corrección]]*Table1[[#This Row],[Costo unidad]])</f>
        <v>3.6</v>
      </c>
      <c r="J36" s="210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</row>
    <row r="37" spans="1:132" s="16" customFormat="1" x14ac:dyDescent="0.3">
      <c r="A37" s="17" t="s">
        <v>16</v>
      </c>
      <c r="B37" s="19" t="s">
        <v>48</v>
      </c>
      <c r="C37" s="27">
        <v>73800</v>
      </c>
      <c r="D37" s="28">
        <v>2200</v>
      </c>
      <c r="E37" s="29">
        <v>2200</v>
      </c>
      <c r="F37" s="23" t="s">
        <v>12</v>
      </c>
      <c r="G37" s="206">
        <f>IF(ISERROR(Table1[[#This Row],[Precio de compra]]/Table1[[#This Row],[Peso bruto]]),0,Table1[[#This Row],[Precio de compra]]/Table1[[#This Row],[Peso bruto]])</f>
        <v>33.545454545454547</v>
      </c>
      <c r="H37" s="207">
        <f>IF(ISERROR(Table1[[#This Row],[Peso bruto]]/Table1[[#This Row],[Peso neto]]),0,(Table1[[#This Row],[Peso bruto]]/Table1[[#This Row],[Peso neto]]))</f>
        <v>1</v>
      </c>
      <c r="I37" s="206">
        <f>IF(ISERROR(Table1[[#This Row],[Factor de corrección]]*Table1[[#This Row],[Costo unidad]]),0,Table1[[#This Row],[Factor de corrección]]*Table1[[#This Row],[Costo unidad]])</f>
        <v>33.545454545454547</v>
      </c>
      <c r="J37" s="210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</row>
    <row r="38" spans="1:132" s="16" customFormat="1" x14ac:dyDescent="0.3">
      <c r="A38" s="17" t="s">
        <v>49</v>
      </c>
      <c r="B38" s="19" t="s">
        <v>50</v>
      </c>
      <c r="C38" s="27">
        <v>74200</v>
      </c>
      <c r="D38" s="28">
        <v>2500</v>
      </c>
      <c r="E38" s="29">
        <v>2500</v>
      </c>
      <c r="F38" s="23" t="s">
        <v>12</v>
      </c>
      <c r="G38" s="206">
        <f>IF(ISERROR(Table1[[#This Row],[Precio de compra]]/Table1[[#This Row],[Peso bruto]]),0,Table1[[#This Row],[Precio de compra]]/Table1[[#This Row],[Peso bruto]])</f>
        <v>29.68</v>
      </c>
      <c r="H38" s="207">
        <f>IF(ISERROR(Table1[[#This Row],[Peso bruto]]/Table1[[#This Row],[Peso neto]]),0,(Table1[[#This Row],[Peso bruto]]/Table1[[#This Row],[Peso neto]]))</f>
        <v>1</v>
      </c>
      <c r="I38" s="206">
        <f>IF(ISERROR(Table1[[#This Row],[Factor de corrección]]*Table1[[#This Row],[Costo unidad]]),0,Table1[[#This Row],[Factor de corrección]]*Table1[[#This Row],[Costo unidad]])</f>
        <v>29.68</v>
      </c>
      <c r="J38" s="210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</row>
    <row r="39" spans="1:132" s="16" customFormat="1" x14ac:dyDescent="0.3">
      <c r="A39" s="17" t="s">
        <v>10</v>
      </c>
      <c r="B39" s="19" t="s">
        <v>51</v>
      </c>
      <c r="C39" s="27">
        <v>76500</v>
      </c>
      <c r="D39" s="28">
        <v>2500</v>
      </c>
      <c r="E39" s="29">
        <v>2500</v>
      </c>
      <c r="F39" s="23" t="s">
        <v>12</v>
      </c>
      <c r="G39" s="206">
        <f>IF(ISERROR(Table1[[#This Row],[Precio de compra]]/Table1[[#This Row],[Peso bruto]]),0,Table1[[#This Row],[Precio de compra]]/Table1[[#This Row],[Peso bruto]])</f>
        <v>30.6</v>
      </c>
      <c r="H39" s="207">
        <f>IF(ISERROR(Table1[[#This Row],[Peso bruto]]/Table1[[#This Row],[Peso neto]]),0,(Table1[[#This Row],[Peso bruto]]/Table1[[#This Row],[Peso neto]]))</f>
        <v>1</v>
      </c>
      <c r="I39" s="206">
        <f>IF(ISERROR(Table1[[#This Row],[Factor de corrección]]*Table1[[#This Row],[Costo unidad]]),0,Table1[[#This Row],[Factor de corrección]]*Table1[[#This Row],[Costo unidad]])</f>
        <v>30.6</v>
      </c>
      <c r="J39" s="210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</row>
    <row r="40" spans="1:132" s="16" customFormat="1" x14ac:dyDescent="0.3">
      <c r="A40" s="17" t="s">
        <v>16</v>
      </c>
      <c r="B40" s="19" t="s">
        <v>52</v>
      </c>
      <c r="C40" s="27">
        <v>2300</v>
      </c>
      <c r="D40" s="28">
        <v>1000</v>
      </c>
      <c r="E40" s="29">
        <v>800</v>
      </c>
      <c r="F40" s="23" t="s">
        <v>12</v>
      </c>
      <c r="G40" s="206">
        <f>IF(ISERROR(Table1[[#This Row],[Precio de compra]]/Table1[[#This Row],[Peso bruto]]),0,Table1[[#This Row],[Precio de compra]]/Table1[[#This Row],[Peso bruto]])</f>
        <v>2.2999999999999998</v>
      </c>
      <c r="H40" s="207">
        <f>IF(ISERROR(Table1[[#This Row],[Peso bruto]]/Table1[[#This Row],[Peso neto]]),0,(Table1[[#This Row],[Peso bruto]]/Table1[[#This Row],[Peso neto]]))</f>
        <v>1.25</v>
      </c>
      <c r="I40" s="206">
        <f>IF(ISERROR(Table1[[#This Row],[Factor de corrección]]*Table1[[#This Row],[Costo unidad]]),0,Table1[[#This Row],[Factor de corrección]]*Table1[[#This Row],[Costo unidad]])</f>
        <v>2.875</v>
      </c>
      <c r="J40" s="210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</row>
    <row r="41" spans="1:132" s="16" customFormat="1" x14ac:dyDescent="0.3">
      <c r="A41" s="17"/>
      <c r="B41" s="19"/>
      <c r="C41" s="27"/>
      <c r="D41" s="28"/>
      <c r="E41" s="29"/>
      <c r="F41" s="30"/>
      <c r="G41" s="206">
        <f>IF(ISERROR(Table1[[#This Row],[Precio de compra]]/Table1[[#This Row],[Peso bruto]]),0,Table1[[#This Row],[Precio de compra]]/Table1[[#This Row],[Peso bruto]])</f>
        <v>0</v>
      </c>
      <c r="H41" s="207">
        <f>IF(ISERROR(Table1[[#This Row],[Peso bruto]]/Table1[[#This Row],[Peso neto]]),0,(Table1[[#This Row],[Peso bruto]]/Table1[[#This Row],[Peso neto]]))</f>
        <v>0</v>
      </c>
      <c r="I41" s="206">
        <f>IF(ISERROR(Table1[[#This Row],[Factor de corrección]]*Table1[[#This Row],[Costo unidad]]),0,Table1[[#This Row],[Factor de corrección]]*Table1[[#This Row],[Costo unidad]])</f>
        <v>0</v>
      </c>
      <c r="J41" s="210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2" s="16" customFormat="1" x14ac:dyDescent="0.3">
      <c r="A42" s="17"/>
      <c r="B42" s="19"/>
      <c r="C42" s="27"/>
      <c r="D42" s="28"/>
      <c r="E42" s="29"/>
      <c r="F42" s="30"/>
      <c r="G42" s="206">
        <f>IF(ISERROR(Table1[[#This Row],[Precio de compra]]/Table1[[#This Row],[Peso bruto]]),0,Table1[[#This Row],[Precio de compra]]/Table1[[#This Row],[Peso bruto]])</f>
        <v>0</v>
      </c>
      <c r="H42" s="207">
        <f>IF(ISERROR(Table1[[#This Row],[Peso bruto]]/Table1[[#This Row],[Peso neto]]),0,(Table1[[#This Row],[Peso bruto]]/Table1[[#This Row],[Peso neto]]))</f>
        <v>0</v>
      </c>
      <c r="I42" s="206">
        <f>IF(ISERROR(Table1[[#This Row],[Factor de corrección]]*Table1[[#This Row],[Costo unidad]]),0,Table1[[#This Row],[Factor de corrección]]*Table1[[#This Row],[Costo unidad]])</f>
        <v>0</v>
      </c>
      <c r="J42" s="210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</row>
    <row r="43" spans="1:132" s="16" customFormat="1" x14ac:dyDescent="0.3">
      <c r="A43" s="17"/>
      <c r="B43" s="19"/>
      <c r="C43" s="27"/>
      <c r="D43" s="28"/>
      <c r="E43" s="29"/>
      <c r="F43" s="30"/>
      <c r="G43" s="206">
        <f>IF(ISERROR(Table1[[#This Row],[Precio de compra]]/Table1[[#This Row],[Peso bruto]]),0,Table1[[#This Row],[Precio de compra]]/Table1[[#This Row],[Peso bruto]])</f>
        <v>0</v>
      </c>
      <c r="H43" s="207">
        <f>IF(ISERROR(Table1[[#This Row],[Peso bruto]]/Table1[[#This Row],[Peso neto]]),0,(Table1[[#This Row],[Peso bruto]]/Table1[[#This Row],[Peso neto]]))</f>
        <v>0</v>
      </c>
      <c r="I43" s="206">
        <f>IF(ISERROR(Table1[[#This Row],[Factor de corrección]]*Table1[[#This Row],[Costo unidad]]),0,Table1[[#This Row],[Factor de corrección]]*Table1[[#This Row],[Costo unidad]])</f>
        <v>0</v>
      </c>
      <c r="J43" s="210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</row>
    <row r="44" spans="1:132" s="16" customFormat="1" x14ac:dyDescent="0.3">
      <c r="A44" s="17"/>
      <c r="B44" s="19"/>
      <c r="C44" s="27"/>
      <c r="D44" s="28"/>
      <c r="E44" s="29"/>
      <c r="F44" s="30"/>
      <c r="G44" s="206">
        <f>IF(ISERROR(Table1[[#This Row],[Precio de compra]]/Table1[[#This Row],[Peso bruto]]),0,Table1[[#This Row],[Precio de compra]]/Table1[[#This Row],[Peso bruto]])</f>
        <v>0</v>
      </c>
      <c r="H44" s="207">
        <f>IF(ISERROR(Table1[[#This Row],[Peso bruto]]/Table1[[#This Row],[Peso neto]]),0,(Table1[[#This Row],[Peso bruto]]/Table1[[#This Row],[Peso neto]]))</f>
        <v>0</v>
      </c>
      <c r="I44" s="206">
        <f>IF(ISERROR(Table1[[#This Row],[Factor de corrección]]*Table1[[#This Row],[Costo unidad]]),0,Table1[[#This Row],[Factor de corrección]]*Table1[[#This Row],[Costo unidad]])</f>
        <v>0</v>
      </c>
      <c r="J44" s="210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</row>
    <row r="45" spans="1:132" s="16" customFormat="1" x14ac:dyDescent="0.3">
      <c r="A45" s="17"/>
      <c r="B45" s="19"/>
      <c r="C45" s="27"/>
      <c r="D45" s="28"/>
      <c r="E45" s="29"/>
      <c r="F45" s="30"/>
      <c r="G45" s="206">
        <f>IF(ISERROR(Table1[[#This Row],[Precio de compra]]/Table1[[#This Row],[Peso bruto]]),0,Table1[[#This Row],[Precio de compra]]/Table1[[#This Row],[Peso bruto]])</f>
        <v>0</v>
      </c>
      <c r="H45" s="207">
        <f>IF(ISERROR(Table1[[#This Row],[Peso bruto]]/Table1[[#This Row],[Peso neto]]),0,(Table1[[#This Row],[Peso bruto]]/Table1[[#This Row],[Peso neto]]))</f>
        <v>0</v>
      </c>
      <c r="I45" s="206">
        <f>IF(ISERROR(Table1[[#This Row],[Factor de corrección]]*Table1[[#This Row],[Costo unidad]]),0,Table1[[#This Row],[Factor de corrección]]*Table1[[#This Row],[Costo unidad]])</f>
        <v>0</v>
      </c>
      <c r="J45" s="210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</row>
    <row r="46" spans="1:132" s="16" customFormat="1" x14ac:dyDescent="0.3">
      <c r="A46" s="17"/>
      <c r="B46" s="19"/>
      <c r="C46" s="27"/>
      <c r="D46" s="28"/>
      <c r="E46" s="29"/>
      <c r="F46" s="30"/>
      <c r="G46" s="206">
        <f>IF(ISERROR(Table1[[#This Row],[Precio de compra]]/Table1[[#This Row],[Peso bruto]]),0,Table1[[#This Row],[Precio de compra]]/Table1[[#This Row],[Peso bruto]])</f>
        <v>0</v>
      </c>
      <c r="H46" s="207">
        <f>IF(ISERROR(Table1[[#This Row],[Peso bruto]]/Table1[[#This Row],[Peso neto]]),0,(Table1[[#This Row],[Peso bruto]]/Table1[[#This Row],[Peso neto]]))</f>
        <v>0</v>
      </c>
      <c r="I46" s="206">
        <f>IF(ISERROR(Table1[[#This Row],[Factor de corrección]]*Table1[[#This Row],[Costo unidad]]),0,Table1[[#This Row],[Factor de corrección]]*Table1[[#This Row],[Costo unidad]])</f>
        <v>0</v>
      </c>
      <c r="J46" s="210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</row>
    <row r="47" spans="1:132" s="16" customFormat="1" x14ac:dyDescent="0.3">
      <c r="A47" s="17"/>
      <c r="B47" s="19"/>
      <c r="C47" s="27"/>
      <c r="D47" s="28"/>
      <c r="E47" s="29"/>
      <c r="F47" s="30"/>
      <c r="G47" s="206">
        <f>IF(ISERROR(Table1[[#This Row],[Precio de compra]]/Table1[[#This Row],[Peso bruto]]),0,Table1[[#This Row],[Precio de compra]]/Table1[[#This Row],[Peso bruto]])</f>
        <v>0</v>
      </c>
      <c r="H47" s="207">
        <f>IF(ISERROR(Table1[[#This Row],[Peso bruto]]/Table1[[#This Row],[Peso neto]]),0,(Table1[[#This Row],[Peso bruto]]/Table1[[#This Row],[Peso neto]]))</f>
        <v>0</v>
      </c>
      <c r="I47" s="206">
        <f>IF(ISERROR(Table1[[#This Row],[Factor de corrección]]*Table1[[#This Row],[Costo unidad]]),0,Table1[[#This Row],[Factor de corrección]]*Table1[[#This Row],[Costo unidad]])</f>
        <v>0</v>
      </c>
      <c r="J47" s="210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</row>
    <row r="48" spans="1:132" s="16" customFormat="1" x14ac:dyDescent="0.3">
      <c r="A48" s="17"/>
      <c r="B48" s="19"/>
      <c r="C48" s="27"/>
      <c r="D48" s="28"/>
      <c r="E48" s="29"/>
      <c r="F48" s="30"/>
      <c r="G48" s="206">
        <f>IF(ISERROR(Table1[[#This Row],[Precio de compra]]/Table1[[#This Row],[Peso bruto]]),0,Table1[[#This Row],[Precio de compra]]/Table1[[#This Row],[Peso bruto]])</f>
        <v>0</v>
      </c>
      <c r="H48" s="207">
        <f>IF(ISERROR(Table1[[#This Row],[Peso bruto]]/Table1[[#This Row],[Peso neto]]),0,(Table1[[#This Row],[Peso bruto]]/Table1[[#This Row],[Peso neto]]))</f>
        <v>0</v>
      </c>
      <c r="I48" s="206">
        <f>IF(ISERROR(Table1[[#This Row],[Factor de corrección]]*Table1[[#This Row],[Costo unidad]]),0,Table1[[#This Row],[Factor de corrección]]*Table1[[#This Row],[Costo unidad]])</f>
        <v>0</v>
      </c>
      <c r="J48" s="210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</row>
    <row r="49" spans="1:132" s="16" customFormat="1" x14ac:dyDescent="0.3">
      <c r="A49" s="17"/>
      <c r="B49" s="19"/>
      <c r="C49" s="27"/>
      <c r="D49" s="28"/>
      <c r="E49" s="29"/>
      <c r="F49" s="30"/>
      <c r="G49" s="206">
        <f>IF(ISERROR(Table1[[#This Row],[Precio de compra]]/Table1[[#This Row],[Peso bruto]]),0,Table1[[#This Row],[Precio de compra]]/Table1[[#This Row],[Peso bruto]])</f>
        <v>0</v>
      </c>
      <c r="H49" s="207">
        <f>IF(ISERROR(Table1[[#This Row],[Peso bruto]]/Table1[[#This Row],[Peso neto]]),0,(Table1[[#This Row],[Peso bruto]]/Table1[[#This Row],[Peso neto]]))</f>
        <v>0</v>
      </c>
      <c r="I49" s="206">
        <f>IF(ISERROR(Table1[[#This Row],[Factor de corrección]]*Table1[[#This Row],[Costo unidad]]),0,Table1[[#This Row],[Factor de corrección]]*Table1[[#This Row],[Costo unidad]])</f>
        <v>0</v>
      </c>
      <c r="J49" s="210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 s="16" customFormat="1" x14ac:dyDescent="0.3">
      <c r="A50" s="17"/>
      <c r="B50" s="19"/>
      <c r="C50" s="27"/>
      <c r="D50" s="28"/>
      <c r="E50" s="29"/>
      <c r="F50" s="30"/>
      <c r="G50" s="206">
        <f>IF(ISERROR(Table1[[#This Row],[Precio de compra]]/Table1[[#This Row],[Peso bruto]]),0,Table1[[#This Row],[Precio de compra]]/Table1[[#This Row],[Peso bruto]])</f>
        <v>0</v>
      </c>
      <c r="H50" s="207">
        <f>IF(ISERROR(Table1[[#This Row],[Peso bruto]]/Table1[[#This Row],[Peso neto]]),0,(Table1[[#This Row],[Peso bruto]]/Table1[[#This Row],[Peso neto]]))</f>
        <v>0</v>
      </c>
      <c r="I50" s="206">
        <f>IF(ISERROR(Table1[[#This Row],[Factor de corrección]]*Table1[[#This Row],[Costo unidad]]),0,Table1[[#This Row],[Factor de corrección]]*Table1[[#This Row],[Costo unidad]])</f>
        <v>0</v>
      </c>
      <c r="J50" s="210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</row>
    <row r="51" spans="1:132" s="16" customFormat="1" x14ac:dyDescent="0.3">
      <c r="A51" s="17"/>
      <c r="B51" s="19"/>
      <c r="C51" s="27"/>
      <c r="D51" s="28"/>
      <c r="E51" s="29"/>
      <c r="F51" s="30"/>
      <c r="G51" s="206">
        <f>IF(ISERROR(Table1[[#This Row],[Precio de compra]]/Table1[[#This Row],[Peso bruto]]),0,Table1[[#This Row],[Precio de compra]]/Table1[[#This Row],[Peso bruto]])</f>
        <v>0</v>
      </c>
      <c r="H51" s="207">
        <f>IF(ISERROR(Table1[[#This Row],[Peso bruto]]/Table1[[#This Row],[Peso neto]]),0,(Table1[[#This Row],[Peso bruto]]/Table1[[#This Row],[Peso neto]]))</f>
        <v>0</v>
      </c>
      <c r="I51" s="206">
        <f>IF(ISERROR(Table1[[#This Row],[Factor de corrección]]*Table1[[#This Row],[Costo unidad]]),0,Table1[[#This Row],[Factor de corrección]]*Table1[[#This Row],[Costo unidad]])</f>
        <v>0</v>
      </c>
      <c r="J51" s="210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</row>
    <row r="52" spans="1:132" s="16" customFormat="1" x14ac:dyDescent="0.3">
      <c r="A52" s="17"/>
      <c r="B52" s="19"/>
      <c r="C52" s="27"/>
      <c r="D52" s="28"/>
      <c r="E52" s="29"/>
      <c r="F52" s="30"/>
      <c r="G52" s="206">
        <f>IF(ISERROR(Table1[[#This Row],[Precio de compra]]/Table1[[#This Row],[Peso bruto]]),0,Table1[[#This Row],[Precio de compra]]/Table1[[#This Row],[Peso bruto]])</f>
        <v>0</v>
      </c>
      <c r="H52" s="207">
        <f>IF(ISERROR(Table1[[#This Row],[Peso bruto]]/Table1[[#This Row],[Peso neto]]),0,(Table1[[#This Row],[Peso bruto]]/Table1[[#This Row],[Peso neto]]))</f>
        <v>0</v>
      </c>
      <c r="I52" s="206">
        <f>IF(ISERROR(Table1[[#This Row],[Factor de corrección]]*Table1[[#This Row],[Costo unidad]]),0,Table1[[#This Row],[Factor de corrección]]*Table1[[#This Row],[Costo unidad]])</f>
        <v>0</v>
      </c>
      <c r="J52" s="210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</row>
    <row r="53" spans="1:132" s="16" customFormat="1" x14ac:dyDescent="0.3">
      <c r="A53" s="17"/>
      <c r="B53" s="19"/>
      <c r="C53" s="27"/>
      <c r="D53" s="28"/>
      <c r="E53" s="29"/>
      <c r="F53" s="30"/>
      <c r="G53" s="206">
        <f>IF(ISERROR(Table1[[#This Row],[Precio de compra]]/Table1[[#This Row],[Peso bruto]]),0,Table1[[#This Row],[Precio de compra]]/Table1[[#This Row],[Peso bruto]])</f>
        <v>0</v>
      </c>
      <c r="H53" s="207">
        <f>IF(ISERROR(Table1[[#This Row],[Peso bruto]]/Table1[[#This Row],[Peso neto]]),0,(Table1[[#This Row],[Peso bruto]]/Table1[[#This Row],[Peso neto]]))</f>
        <v>0</v>
      </c>
      <c r="I53" s="206">
        <f>IF(ISERROR(Table1[[#This Row],[Factor de corrección]]*Table1[[#This Row],[Costo unidad]]),0,Table1[[#This Row],[Factor de corrección]]*Table1[[#This Row],[Costo unidad]])</f>
        <v>0</v>
      </c>
      <c r="J53" s="210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</row>
    <row r="54" spans="1:132" s="16" customFormat="1" x14ac:dyDescent="0.3">
      <c r="A54" s="17"/>
      <c r="B54" s="19"/>
      <c r="C54" s="27"/>
      <c r="D54" s="28"/>
      <c r="E54" s="29"/>
      <c r="F54" s="30"/>
      <c r="G54" s="206">
        <f>IF(ISERROR(Table1[[#This Row],[Precio de compra]]/Table1[[#This Row],[Peso bruto]]),0,Table1[[#This Row],[Precio de compra]]/Table1[[#This Row],[Peso bruto]])</f>
        <v>0</v>
      </c>
      <c r="H54" s="207">
        <f>IF(ISERROR(Table1[[#This Row],[Peso bruto]]/Table1[[#This Row],[Peso neto]]),0,(Table1[[#This Row],[Peso bruto]]/Table1[[#This Row],[Peso neto]]))</f>
        <v>0</v>
      </c>
      <c r="I54" s="206">
        <f>IF(ISERROR(Table1[[#This Row],[Factor de corrección]]*Table1[[#This Row],[Costo unidad]]),0,Table1[[#This Row],[Factor de corrección]]*Table1[[#This Row],[Costo unidad]])</f>
        <v>0</v>
      </c>
      <c r="J54" s="210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</row>
    <row r="55" spans="1:132" s="16" customFormat="1" x14ac:dyDescent="0.3">
      <c r="A55" s="17"/>
      <c r="B55" s="19"/>
      <c r="C55" s="27"/>
      <c r="D55" s="28"/>
      <c r="E55" s="29"/>
      <c r="F55" s="30"/>
      <c r="G55" s="206">
        <f>IF(ISERROR(Table1[[#This Row],[Precio de compra]]/Table1[[#This Row],[Peso bruto]]),0,Table1[[#This Row],[Precio de compra]]/Table1[[#This Row],[Peso bruto]])</f>
        <v>0</v>
      </c>
      <c r="H55" s="207">
        <f>IF(ISERROR(Table1[[#This Row],[Peso bruto]]/Table1[[#This Row],[Peso neto]]),0,(Table1[[#This Row],[Peso bruto]]/Table1[[#This Row],[Peso neto]]))</f>
        <v>0</v>
      </c>
      <c r="I55" s="206">
        <f>IF(ISERROR(Table1[[#This Row],[Factor de corrección]]*Table1[[#This Row],[Costo unidad]]),0,Table1[[#This Row],[Factor de corrección]]*Table1[[#This Row],[Costo unidad]])</f>
        <v>0</v>
      </c>
      <c r="J55" s="210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</row>
    <row r="56" spans="1:132" s="16" customFormat="1" x14ac:dyDescent="0.3">
      <c r="A56" s="17"/>
      <c r="B56" s="19"/>
      <c r="C56" s="27"/>
      <c r="D56" s="28"/>
      <c r="E56" s="29"/>
      <c r="F56" s="30"/>
      <c r="G56" s="206">
        <f>IF(ISERROR(Table1[[#This Row],[Precio de compra]]/Table1[[#This Row],[Peso bruto]]),0,Table1[[#This Row],[Precio de compra]]/Table1[[#This Row],[Peso bruto]])</f>
        <v>0</v>
      </c>
      <c r="H56" s="207">
        <f>IF(ISERROR(Table1[[#This Row],[Peso bruto]]/Table1[[#This Row],[Peso neto]]),0,(Table1[[#This Row],[Peso bruto]]/Table1[[#This Row],[Peso neto]]))</f>
        <v>0</v>
      </c>
      <c r="I56" s="206">
        <f>IF(ISERROR(Table1[[#This Row],[Factor de corrección]]*Table1[[#This Row],[Costo unidad]]),0,Table1[[#This Row],[Factor de corrección]]*Table1[[#This Row],[Costo unidad]])</f>
        <v>0</v>
      </c>
      <c r="J56" s="210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</row>
    <row r="57" spans="1:132" s="16" customFormat="1" x14ac:dyDescent="0.3">
      <c r="A57" s="17"/>
      <c r="B57" s="19"/>
      <c r="C57" s="27"/>
      <c r="D57" s="28"/>
      <c r="E57" s="29"/>
      <c r="F57" s="30"/>
      <c r="G57" s="206">
        <f>IF(ISERROR(Table1[[#This Row],[Precio de compra]]/Table1[[#This Row],[Peso bruto]]),0,Table1[[#This Row],[Precio de compra]]/Table1[[#This Row],[Peso bruto]])</f>
        <v>0</v>
      </c>
      <c r="H57" s="207">
        <f>IF(ISERROR(Table1[[#This Row],[Peso bruto]]/Table1[[#This Row],[Peso neto]]),0,(Table1[[#This Row],[Peso bruto]]/Table1[[#This Row],[Peso neto]]))</f>
        <v>0</v>
      </c>
      <c r="I57" s="206">
        <f>IF(ISERROR(Table1[[#This Row],[Factor de corrección]]*Table1[[#This Row],[Costo unidad]]),0,Table1[[#This Row],[Factor de corrección]]*Table1[[#This Row],[Costo unidad]])</f>
        <v>0</v>
      </c>
      <c r="J57" s="210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</row>
    <row r="58" spans="1:132" s="16" customFormat="1" x14ac:dyDescent="0.3">
      <c r="A58" s="17"/>
      <c r="B58" s="19"/>
      <c r="C58" s="27"/>
      <c r="D58" s="28"/>
      <c r="E58" s="29"/>
      <c r="F58" s="30"/>
      <c r="G58" s="206">
        <f>IF(ISERROR(Table1[[#This Row],[Precio de compra]]/Table1[[#This Row],[Peso bruto]]),0,Table1[[#This Row],[Precio de compra]]/Table1[[#This Row],[Peso bruto]])</f>
        <v>0</v>
      </c>
      <c r="H58" s="207">
        <f>IF(ISERROR(Table1[[#This Row],[Peso bruto]]/Table1[[#This Row],[Peso neto]]),0,(Table1[[#This Row],[Peso bruto]]/Table1[[#This Row],[Peso neto]]))</f>
        <v>0</v>
      </c>
      <c r="I58" s="206">
        <f>IF(ISERROR(Table1[[#This Row],[Factor de corrección]]*Table1[[#This Row],[Costo unidad]]),0,Table1[[#This Row],[Factor de corrección]]*Table1[[#This Row],[Costo unidad]])</f>
        <v>0</v>
      </c>
      <c r="J58" s="210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</row>
    <row r="59" spans="1:132" s="16" customFormat="1" x14ac:dyDescent="0.3">
      <c r="A59" s="17"/>
      <c r="B59" s="19"/>
      <c r="C59" s="27"/>
      <c r="D59" s="28"/>
      <c r="E59" s="29"/>
      <c r="F59" s="30"/>
      <c r="G59" s="206">
        <f>IF(ISERROR(Table1[[#This Row],[Precio de compra]]/Table1[[#This Row],[Peso bruto]]),0,Table1[[#This Row],[Precio de compra]]/Table1[[#This Row],[Peso bruto]])</f>
        <v>0</v>
      </c>
      <c r="H59" s="207">
        <f>IF(ISERROR(Table1[[#This Row],[Peso bruto]]/Table1[[#This Row],[Peso neto]]),0,(Table1[[#This Row],[Peso bruto]]/Table1[[#This Row],[Peso neto]]))</f>
        <v>0</v>
      </c>
      <c r="I59" s="206">
        <f>IF(ISERROR(Table1[[#This Row],[Factor de corrección]]*Table1[[#This Row],[Costo unidad]]),0,Table1[[#This Row],[Factor de corrección]]*Table1[[#This Row],[Costo unidad]])</f>
        <v>0</v>
      </c>
      <c r="J59" s="210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</row>
    <row r="60" spans="1:132" s="16" customFormat="1" x14ac:dyDescent="0.3">
      <c r="A60" s="17"/>
      <c r="B60" s="19"/>
      <c r="C60" s="27"/>
      <c r="D60" s="28"/>
      <c r="E60" s="29"/>
      <c r="F60" s="30"/>
      <c r="G60" s="206">
        <f>IF(ISERROR(Table1[[#This Row],[Precio de compra]]/Table1[[#This Row],[Peso bruto]]),0,Table1[[#This Row],[Precio de compra]]/Table1[[#This Row],[Peso bruto]])</f>
        <v>0</v>
      </c>
      <c r="H60" s="207">
        <f>IF(ISERROR(Table1[[#This Row],[Peso bruto]]/Table1[[#This Row],[Peso neto]]),0,(Table1[[#This Row],[Peso bruto]]/Table1[[#This Row],[Peso neto]]))</f>
        <v>0</v>
      </c>
      <c r="I60" s="206">
        <f>IF(ISERROR(Table1[[#This Row],[Factor de corrección]]*Table1[[#This Row],[Costo unidad]]),0,Table1[[#This Row],[Factor de corrección]]*Table1[[#This Row],[Costo unidad]])</f>
        <v>0</v>
      </c>
      <c r="J60" s="210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</row>
    <row r="61" spans="1:132" s="16" customFormat="1" x14ac:dyDescent="0.3">
      <c r="A61" s="17"/>
      <c r="B61" s="19"/>
      <c r="C61" s="27"/>
      <c r="D61" s="28"/>
      <c r="E61" s="29"/>
      <c r="F61" s="30"/>
      <c r="G61" s="206">
        <f>IF(ISERROR(Table1[[#This Row],[Precio de compra]]/Table1[[#This Row],[Peso bruto]]),0,Table1[[#This Row],[Precio de compra]]/Table1[[#This Row],[Peso bruto]])</f>
        <v>0</v>
      </c>
      <c r="H61" s="207">
        <f>IF(ISERROR(Table1[[#This Row],[Peso bruto]]/Table1[[#This Row],[Peso neto]]),0,(Table1[[#This Row],[Peso bruto]]/Table1[[#This Row],[Peso neto]]))</f>
        <v>0</v>
      </c>
      <c r="I61" s="206">
        <f>IF(ISERROR(Table1[[#This Row],[Factor de corrección]]*Table1[[#This Row],[Costo unidad]]),0,Table1[[#This Row],[Factor de corrección]]*Table1[[#This Row],[Costo unidad]])</f>
        <v>0</v>
      </c>
      <c r="J61" s="210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</row>
    <row r="62" spans="1:132" s="16" customFormat="1" x14ac:dyDescent="0.3">
      <c r="A62" s="17"/>
      <c r="B62" s="19"/>
      <c r="C62" s="27"/>
      <c r="D62" s="28"/>
      <c r="E62" s="29"/>
      <c r="F62" s="30"/>
      <c r="G62" s="206">
        <f>IF(ISERROR(Table1[[#This Row],[Precio de compra]]/Table1[[#This Row],[Peso bruto]]),0,Table1[[#This Row],[Precio de compra]]/Table1[[#This Row],[Peso bruto]])</f>
        <v>0</v>
      </c>
      <c r="H62" s="207">
        <f>IF(ISERROR(Table1[[#This Row],[Peso bruto]]/Table1[[#This Row],[Peso neto]]),0,(Table1[[#This Row],[Peso bruto]]/Table1[[#This Row],[Peso neto]]))</f>
        <v>0</v>
      </c>
      <c r="I62" s="206">
        <f>IF(ISERROR(Table1[[#This Row],[Factor de corrección]]*Table1[[#This Row],[Costo unidad]]),0,Table1[[#This Row],[Factor de corrección]]*Table1[[#This Row],[Costo unidad]])</f>
        <v>0</v>
      </c>
      <c r="J62" s="210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</row>
    <row r="63" spans="1:132" s="16" customFormat="1" x14ac:dyDescent="0.3">
      <c r="A63" s="17"/>
      <c r="B63" s="19"/>
      <c r="C63" s="27"/>
      <c r="D63" s="28"/>
      <c r="E63" s="29"/>
      <c r="F63" s="30"/>
      <c r="G63" s="206">
        <f>IF(ISERROR(Table1[[#This Row],[Precio de compra]]/Table1[[#This Row],[Peso bruto]]),0,Table1[[#This Row],[Precio de compra]]/Table1[[#This Row],[Peso bruto]])</f>
        <v>0</v>
      </c>
      <c r="H63" s="207">
        <f>IF(ISERROR(Table1[[#This Row],[Peso bruto]]/Table1[[#This Row],[Peso neto]]),0,(Table1[[#This Row],[Peso bruto]]/Table1[[#This Row],[Peso neto]]))</f>
        <v>0</v>
      </c>
      <c r="I63" s="206">
        <f>IF(ISERROR(Table1[[#This Row],[Factor de corrección]]*Table1[[#This Row],[Costo unidad]]),0,Table1[[#This Row],[Factor de corrección]]*Table1[[#This Row],[Costo unidad]])</f>
        <v>0</v>
      </c>
      <c r="J63" s="210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</row>
    <row r="64" spans="1:132" s="16" customFormat="1" x14ac:dyDescent="0.3">
      <c r="A64" s="17"/>
      <c r="B64" s="19"/>
      <c r="C64" s="27"/>
      <c r="D64" s="28"/>
      <c r="E64" s="29"/>
      <c r="F64" s="30"/>
      <c r="G64" s="206">
        <f>IF(ISERROR(Table1[[#This Row],[Precio de compra]]/Table1[[#This Row],[Peso bruto]]),0,Table1[[#This Row],[Precio de compra]]/Table1[[#This Row],[Peso bruto]])</f>
        <v>0</v>
      </c>
      <c r="H64" s="207">
        <f>IF(ISERROR(Table1[[#This Row],[Peso bruto]]/Table1[[#This Row],[Peso neto]]),0,(Table1[[#This Row],[Peso bruto]]/Table1[[#This Row],[Peso neto]]))</f>
        <v>0</v>
      </c>
      <c r="I64" s="206">
        <f>IF(ISERROR(Table1[[#This Row],[Factor de corrección]]*Table1[[#This Row],[Costo unidad]]),0,Table1[[#This Row],[Factor de corrección]]*Table1[[#This Row],[Costo unidad]])</f>
        <v>0</v>
      </c>
      <c r="J64" s="210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</row>
    <row r="65" spans="1:132" s="16" customFormat="1" x14ac:dyDescent="0.3">
      <c r="A65" s="17"/>
      <c r="B65" s="19"/>
      <c r="C65" s="27"/>
      <c r="D65" s="28"/>
      <c r="E65" s="29"/>
      <c r="F65" s="30"/>
      <c r="G65" s="206">
        <f>IF(ISERROR(Table1[[#This Row],[Precio de compra]]/Table1[[#This Row],[Peso bruto]]),0,Table1[[#This Row],[Precio de compra]]/Table1[[#This Row],[Peso bruto]])</f>
        <v>0</v>
      </c>
      <c r="H65" s="207">
        <f>IF(ISERROR(Table1[[#This Row],[Peso bruto]]/Table1[[#This Row],[Peso neto]]),0,(Table1[[#This Row],[Peso bruto]]/Table1[[#This Row],[Peso neto]]))</f>
        <v>0</v>
      </c>
      <c r="I65" s="206">
        <f>IF(ISERROR(Table1[[#This Row],[Factor de corrección]]*Table1[[#This Row],[Costo unidad]]),0,Table1[[#This Row],[Factor de corrección]]*Table1[[#This Row],[Costo unidad]])</f>
        <v>0</v>
      </c>
      <c r="J65" s="210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</row>
    <row r="66" spans="1:132" s="16" customFormat="1" x14ac:dyDescent="0.3">
      <c r="A66" s="17"/>
      <c r="B66" s="19"/>
      <c r="C66" s="27"/>
      <c r="D66" s="28"/>
      <c r="E66" s="29"/>
      <c r="F66" s="30"/>
      <c r="G66" s="206">
        <f>IF(ISERROR(Table1[[#This Row],[Precio de compra]]/Table1[[#This Row],[Peso bruto]]),0,Table1[[#This Row],[Precio de compra]]/Table1[[#This Row],[Peso bruto]])</f>
        <v>0</v>
      </c>
      <c r="H66" s="207">
        <f>IF(ISERROR(Table1[[#This Row],[Peso bruto]]/Table1[[#This Row],[Peso neto]]),0,(Table1[[#This Row],[Peso bruto]]/Table1[[#This Row],[Peso neto]]))</f>
        <v>0</v>
      </c>
      <c r="I66" s="206">
        <f>IF(ISERROR(Table1[[#This Row],[Factor de corrección]]*Table1[[#This Row],[Costo unidad]]),0,Table1[[#This Row],[Factor de corrección]]*Table1[[#This Row],[Costo unidad]])</f>
        <v>0</v>
      </c>
      <c r="J66" s="210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</row>
    <row r="67" spans="1:132" s="16" customFormat="1" x14ac:dyDescent="0.3">
      <c r="A67" s="17"/>
      <c r="B67" s="19"/>
      <c r="C67" s="27"/>
      <c r="D67" s="28"/>
      <c r="E67" s="29"/>
      <c r="F67" s="30"/>
      <c r="G67" s="206">
        <f>IF(ISERROR(Table1[[#This Row],[Precio de compra]]/Table1[[#This Row],[Peso bruto]]),0,Table1[[#This Row],[Precio de compra]]/Table1[[#This Row],[Peso bruto]])</f>
        <v>0</v>
      </c>
      <c r="H67" s="207">
        <f>IF(ISERROR(Table1[[#This Row],[Peso bruto]]/Table1[[#This Row],[Peso neto]]),0,(Table1[[#This Row],[Peso bruto]]/Table1[[#This Row],[Peso neto]]))</f>
        <v>0</v>
      </c>
      <c r="I67" s="206">
        <f>IF(ISERROR(Table1[[#This Row],[Factor de corrección]]*Table1[[#This Row],[Costo unidad]]),0,Table1[[#This Row],[Factor de corrección]]*Table1[[#This Row],[Costo unidad]])</f>
        <v>0</v>
      </c>
      <c r="J67" s="210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</row>
    <row r="68" spans="1:132" s="16" customFormat="1" x14ac:dyDescent="0.3">
      <c r="A68" s="17"/>
      <c r="B68" s="19"/>
      <c r="C68" s="27"/>
      <c r="D68" s="28"/>
      <c r="E68" s="29"/>
      <c r="F68" s="30"/>
      <c r="G68" s="206">
        <f>IF(ISERROR(Table1[[#This Row],[Precio de compra]]/Table1[[#This Row],[Peso bruto]]),0,Table1[[#This Row],[Precio de compra]]/Table1[[#This Row],[Peso bruto]])</f>
        <v>0</v>
      </c>
      <c r="H68" s="207">
        <f>IF(ISERROR(Table1[[#This Row],[Peso bruto]]/Table1[[#This Row],[Peso neto]]),0,(Table1[[#This Row],[Peso bruto]]/Table1[[#This Row],[Peso neto]]))</f>
        <v>0</v>
      </c>
      <c r="I68" s="206">
        <f>IF(ISERROR(Table1[[#This Row],[Factor de corrección]]*Table1[[#This Row],[Costo unidad]]),0,Table1[[#This Row],[Factor de corrección]]*Table1[[#This Row],[Costo unidad]])</f>
        <v>0</v>
      </c>
      <c r="J68" s="210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</row>
    <row r="69" spans="1:132" s="16" customFormat="1" x14ac:dyDescent="0.3">
      <c r="A69" s="17"/>
      <c r="B69" s="19"/>
      <c r="C69" s="27"/>
      <c r="D69" s="28"/>
      <c r="E69" s="29"/>
      <c r="F69" s="30"/>
      <c r="G69" s="206">
        <f>IF(ISERROR(Table1[[#This Row],[Precio de compra]]/Table1[[#This Row],[Peso bruto]]),0,Table1[[#This Row],[Precio de compra]]/Table1[[#This Row],[Peso bruto]])</f>
        <v>0</v>
      </c>
      <c r="H69" s="207">
        <f>IF(ISERROR(Table1[[#This Row],[Peso bruto]]/Table1[[#This Row],[Peso neto]]),0,(Table1[[#This Row],[Peso bruto]]/Table1[[#This Row],[Peso neto]]))</f>
        <v>0</v>
      </c>
      <c r="I69" s="206">
        <f>IF(ISERROR(Table1[[#This Row],[Factor de corrección]]*Table1[[#This Row],[Costo unidad]]),0,Table1[[#This Row],[Factor de corrección]]*Table1[[#This Row],[Costo unidad]])</f>
        <v>0</v>
      </c>
      <c r="J69" s="210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</row>
    <row r="70" spans="1:132" s="16" customFormat="1" x14ac:dyDescent="0.3">
      <c r="A70" s="17"/>
      <c r="B70" s="19"/>
      <c r="C70" s="27"/>
      <c r="D70" s="28"/>
      <c r="E70" s="29"/>
      <c r="F70" s="30"/>
      <c r="G70" s="206">
        <f>IF(ISERROR(Table1[[#This Row],[Precio de compra]]/Table1[[#This Row],[Peso bruto]]),0,Table1[[#This Row],[Precio de compra]]/Table1[[#This Row],[Peso bruto]])</f>
        <v>0</v>
      </c>
      <c r="H70" s="207">
        <f>IF(ISERROR(Table1[[#This Row],[Peso bruto]]/Table1[[#This Row],[Peso neto]]),0,(Table1[[#This Row],[Peso bruto]]/Table1[[#This Row],[Peso neto]]))</f>
        <v>0</v>
      </c>
      <c r="I70" s="206">
        <f>IF(ISERROR(Table1[[#This Row],[Factor de corrección]]*Table1[[#This Row],[Costo unidad]]),0,Table1[[#This Row],[Factor de corrección]]*Table1[[#This Row],[Costo unidad]])</f>
        <v>0</v>
      </c>
      <c r="J70" s="210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</row>
    <row r="71" spans="1:132" s="16" customFormat="1" x14ac:dyDescent="0.3">
      <c r="A71" s="17"/>
      <c r="B71" s="19"/>
      <c r="C71" s="27"/>
      <c r="D71" s="28"/>
      <c r="E71" s="29"/>
      <c r="F71" s="30"/>
      <c r="G71" s="206">
        <f>IF(ISERROR(Table1[[#This Row],[Precio de compra]]/Table1[[#This Row],[Peso bruto]]),0,Table1[[#This Row],[Precio de compra]]/Table1[[#This Row],[Peso bruto]])</f>
        <v>0</v>
      </c>
      <c r="H71" s="207">
        <f>IF(ISERROR(Table1[[#This Row],[Peso bruto]]/Table1[[#This Row],[Peso neto]]),0,(Table1[[#This Row],[Peso bruto]]/Table1[[#This Row],[Peso neto]]))</f>
        <v>0</v>
      </c>
      <c r="I71" s="206">
        <f>IF(ISERROR(Table1[[#This Row],[Factor de corrección]]*Table1[[#This Row],[Costo unidad]]),0,Table1[[#This Row],[Factor de corrección]]*Table1[[#This Row],[Costo unidad]])</f>
        <v>0</v>
      </c>
      <c r="J71" s="210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</row>
    <row r="72" spans="1:132" s="16" customFormat="1" x14ac:dyDescent="0.3">
      <c r="A72" s="17"/>
      <c r="B72" s="19"/>
      <c r="C72" s="27"/>
      <c r="D72" s="28"/>
      <c r="E72" s="29"/>
      <c r="F72" s="30"/>
      <c r="G72" s="206">
        <f>IF(ISERROR(Table1[[#This Row],[Precio de compra]]/Table1[[#This Row],[Peso bruto]]),0,Table1[[#This Row],[Precio de compra]]/Table1[[#This Row],[Peso bruto]])</f>
        <v>0</v>
      </c>
      <c r="H72" s="207">
        <f>IF(ISERROR(Table1[[#This Row],[Peso bruto]]/Table1[[#This Row],[Peso neto]]),0,(Table1[[#This Row],[Peso bruto]]/Table1[[#This Row],[Peso neto]]))</f>
        <v>0</v>
      </c>
      <c r="I72" s="206">
        <f>IF(ISERROR(Table1[[#This Row],[Factor de corrección]]*Table1[[#This Row],[Costo unidad]]),0,Table1[[#This Row],[Factor de corrección]]*Table1[[#This Row],[Costo unidad]])</f>
        <v>0</v>
      </c>
      <c r="J72" s="210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</row>
    <row r="73" spans="1:132" s="16" customFormat="1" x14ac:dyDescent="0.3">
      <c r="A73" s="17"/>
      <c r="B73" s="19"/>
      <c r="C73" s="27"/>
      <c r="D73" s="28"/>
      <c r="E73" s="29"/>
      <c r="F73" s="30"/>
      <c r="G73" s="206">
        <f>IF(ISERROR(Table1[[#This Row],[Precio de compra]]/Table1[[#This Row],[Peso bruto]]),0,Table1[[#This Row],[Precio de compra]]/Table1[[#This Row],[Peso bruto]])</f>
        <v>0</v>
      </c>
      <c r="H73" s="207">
        <f>IF(ISERROR(Table1[[#This Row],[Peso bruto]]/Table1[[#This Row],[Peso neto]]),0,(Table1[[#This Row],[Peso bruto]]/Table1[[#This Row],[Peso neto]]))</f>
        <v>0</v>
      </c>
      <c r="I73" s="206">
        <f>IF(ISERROR(Table1[[#This Row],[Factor de corrección]]*Table1[[#This Row],[Costo unidad]]),0,Table1[[#This Row],[Factor de corrección]]*Table1[[#This Row],[Costo unidad]])</f>
        <v>0</v>
      </c>
      <c r="J73" s="210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</row>
    <row r="74" spans="1:132" s="16" customFormat="1" x14ac:dyDescent="0.3">
      <c r="A74" s="17"/>
      <c r="B74" s="19"/>
      <c r="C74" s="20"/>
      <c r="D74" s="21"/>
      <c r="E74" s="22"/>
      <c r="F74" s="25"/>
      <c r="G74" s="206">
        <f>IF(ISERROR(Table1[[#This Row],[Precio de compra]]/Table1[[#This Row],[Peso bruto]]),0,Table1[[#This Row],[Precio de compra]]/Table1[[#This Row],[Peso bruto]])</f>
        <v>0</v>
      </c>
      <c r="H74" s="207">
        <f>IF(ISERROR(Table1[[#This Row],[Peso bruto]]/Table1[[#This Row],[Peso neto]]),0,(Table1[[#This Row],[Peso bruto]]/Table1[[#This Row],[Peso neto]]))</f>
        <v>0</v>
      </c>
      <c r="I74" s="206">
        <f>IF(ISERROR(Table1[[#This Row],[Factor de corrección]]*Table1[[#This Row],[Costo unidad]]),0,Table1[[#This Row],[Factor de corrección]]*Table1[[#This Row],[Costo unidad]])</f>
        <v>0</v>
      </c>
      <c r="J74" s="210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</row>
    <row r="75" spans="1:132" s="16" customFormat="1" x14ac:dyDescent="0.3">
      <c r="A75" s="17"/>
      <c r="B75" s="19"/>
      <c r="C75" s="20"/>
      <c r="D75" s="21"/>
      <c r="E75" s="22"/>
      <c r="F75" s="25"/>
      <c r="G75" s="206">
        <f>IF(ISERROR(Table1[[#This Row],[Precio de compra]]/Table1[[#This Row],[Peso bruto]]),0,Table1[[#This Row],[Precio de compra]]/Table1[[#This Row],[Peso bruto]])</f>
        <v>0</v>
      </c>
      <c r="H75" s="207">
        <f>IF(ISERROR(Table1[[#This Row],[Peso bruto]]/Table1[[#This Row],[Peso neto]]),0,(Table1[[#This Row],[Peso bruto]]/Table1[[#This Row],[Peso neto]]))</f>
        <v>0</v>
      </c>
      <c r="I75" s="206">
        <f>IF(ISERROR(Table1[[#This Row],[Factor de corrección]]*Table1[[#This Row],[Costo unidad]]),0,Table1[[#This Row],[Factor de corrección]]*Table1[[#This Row],[Costo unidad]])</f>
        <v>0</v>
      </c>
      <c r="J75" s="210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</row>
    <row r="76" spans="1:132" s="16" customFormat="1" x14ac:dyDescent="0.3">
      <c r="A76" s="17"/>
      <c r="B76" s="19"/>
      <c r="C76" s="20"/>
      <c r="D76" s="21"/>
      <c r="E76" s="22"/>
      <c r="F76" s="25"/>
      <c r="G76" s="206">
        <f>IF(ISERROR(Table1[[#This Row],[Precio de compra]]/Table1[[#This Row],[Peso bruto]]),0,Table1[[#This Row],[Precio de compra]]/Table1[[#This Row],[Peso bruto]])</f>
        <v>0</v>
      </c>
      <c r="H76" s="207">
        <f>IF(ISERROR(Table1[[#This Row],[Peso bruto]]/Table1[[#This Row],[Peso neto]]),0,(Table1[[#This Row],[Peso bruto]]/Table1[[#This Row],[Peso neto]]))</f>
        <v>0</v>
      </c>
      <c r="I76" s="206">
        <f>IF(ISERROR(Table1[[#This Row],[Factor de corrección]]*Table1[[#This Row],[Costo unidad]]),0,Table1[[#This Row],[Factor de corrección]]*Table1[[#This Row],[Costo unidad]])</f>
        <v>0</v>
      </c>
      <c r="J76" s="210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</row>
    <row r="77" spans="1:132" s="16" customFormat="1" x14ac:dyDescent="0.3">
      <c r="A77" s="17"/>
      <c r="B77" s="19"/>
      <c r="C77" s="20"/>
      <c r="D77" s="21"/>
      <c r="E77" s="22"/>
      <c r="F77" s="25"/>
      <c r="G77" s="206">
        <f>IF(ISERROR(Table1[[#This Row],[Precio de compra]]/Table1[[#This Row],[Peso bruto]]),0,Table1[[#This Row],[Precio de compra]]/Table1[[#This Row],[Peso bruto]])</f>
        <v>0</v>
      </c>
      <c r="H77" s="207">
        <f>IF(ISERROR(Table1[[#This Row],[Peso bruto]]/Table1[[#This Row],[Peso neto]]),0,(Table1[[#This Row],[Peso bruto]]/Table1[[#This Row],[Peso neto]]))</f>
        <v>0</v>
      </c>
      <c r="I77" s="206">
        <f>IF(ISERROR(Table1[[#This Row],[Factor de corrección]]*Table1[[#This Row],[Costo unidad]]),0,Table1[[#This Row],[Factor de corrección]]*Table1[[#This Row],[Costo unidad]])</f>
        <v>0</v>
      </c>
      <c r="J77" s="210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</row>
    <row r="78" spans="1:132" s="16" customFormat="1" x14ac:dyDescent="0.3">
      <c r="A78" s="17"/>
      <c r="B78" s="19"/>
      <c r="C78" s="20"/>
      <c r="D78" s="21"/>
      <c r="E78" s="22"/>
      <c r="F78" s="25"/>
      <c r="G78" s="206">
        <f>IF(ISERROR(Table1[[#This Row],[Precio de compra]]/Table1[[#This Row],[Peso bruto]]),0,Table1[[#This Row],[Precio de compra]]/Table1[[#This Row],[Peso bruto]])</f>
        <v>0</v>
      </c>
      <c r="H78" s="207">
        <f>IF(ISERROR(Table1[[#This Row],[Peso bruto]]/Table1[[#This Row],[Peso neto]]),0,(Table1[[#This Row],[Peso bruto]]/Table1[[#This Row],[Peso neto]]))</f>
        <v>0</v>
      </c>
      <c r="I78" s="206">
        <f>IF(ISERROR(Table1[[#This Row],[Factor de corrección]]*Table1[[#This Row],[Costo unidad]]),0,Table1[[#This Row],[Factor de corrección]]*Table1[[#This Row],[Costo unidad]])</f>
        <v>0</v>
      </c>
      <c r="J78" s="210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</row>
    <row r="79" spans="1:132" s="16" customFormat="1" x14ac:dyDescent="0.3">
      <c r="A79" s="17"/>
      <c r="B79" s="19"/>
      <c r="C79" s="20"/>
      <c r="D79" s="21"/>
      <c r="E79" s="22"/>
      <c r="F79" s="25"/>
      <c r="G79" s="206">
        <f>IF(ISERROR(Table1[[#This Row],[Precio de compra]]/Table1[[#This Row],[Peso bruto]]),0,Table1[[#This Row],[Precio de compra]]/Table1[[#This Row],[Peso bruto]])</f>
        <v>0</v>
      </c>
      <c r="H79" s="207">
        <f>IF(ISERROR(Table1[[#This Row],[Peso bruto]]/Table1[[#This Row],[Peso neto]]),0,(Table1[[#This Row],[Peso bruto]]/Table1[[#This Row],[Peso neto]]))</f>
        <v>0</v>
      </c>
      <c r="I79" s="206">
        <f>IF(ISERROR(Table1[[#This Row],[Factor de corrección]]*Table1[[#This Row],[Costo unidad]]),0,Table1[[#This Row],[Factor de corrección]]*Table1[[#This Row],[Costo unidad]])</f>
        <v>0</v>
      </c>
      <c r="J79" s="210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</row>
    <row r="80" spans="1:132" s="16" customFormat="1" x14ac:dyDescent="0.3">
      <c r="A80" s="17"/>
      <c r="B80" s="19"/>
      <c r="C80" s="20"/>
      <c r="D80" s="21"/>
      <c r="E80" s="22"/>
      <c r="F80" s="25"/>
      <c r="G80" s="206">
        <f>IF(ISERROR(Table1[[#This Row],[Precio de compra]]/Table1[[#This Row],[Peso bruto]]),0,Table1[[#This Row],[Precio de compra]]/Table1[[#This Row],[Peso bruto]])</f>
        <v>0</v>
      </c>
      <c r="H80" s="207">
        <f>IF(ISERROR(Table1[[#This Row],[Peso bruto]]/Table1[[#This Row],[Peso neto]]),0,(Table1[[#This Row],[Peso bruto]]/Table1[[#This Row],[Peso neto]]))</f>
        <v>0</v>
      </c>
      <c r="I80" s="206">
        <f>IF(ISERROR(Table1[[#This Row],[Factor de corrección]]*Table1[[#This Row],[Costo unidad]]),0,Table1[[#This Row],[Factor de corrección]]*Table1[[#This Row],[Costo unidad]])</f>
        <v>0</v>
      </c>
      <c r="J80" s="210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</row>
    <row r="81" spans="1:132" s="16" customFormat="1" x14ac:dyDescent="0.3">
      <c r="A81" s="17"/>
      <c r="B81" s="19"/>
      <c r="C81" s="20"/>
      <c r="D81" s="21"/>
      <c r="E81" s="22"/>
      <c r="F81" s="25"/>
      <c r="G81" s="206">
        <f>IF(ISERROR(Table1[[#This Row],[Precio de compra]]/Table1[[#This Row],[Peso bruto]]),0,Table1[[#This Row],[Precio de compra]]/Table1[[#This Row],[Peso bruto]])</f>
        <v>0</v>
      </c>
      <c r="H81" s="207">
        <f>IF(ISERROR(Table1[[#This Row],[Peso bruto]]/Table1[[#This Row],[Peso neto]]),0,(Table1[[#This Row],[Peso bruto]]/Table1[[#This Row],[Peso neto]]))</f>
        <v>0</v>
      </c>
      <c r="I81" s="206">
        <f>IF(ISERROR(Table1[[#This Row],[Factor de corrección]]*Table1[[#This Row],[Costo unidad]]),0,Table1[[#This Row],[Factor de corrección]]*Table1[[#This Row],[Costo unidad]])</f>
        <v>0</v>
      </c>
      <c r="J81" s="210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</row>
    <row r="82" spans="1:132" s="16" customFormat="1" x14ac:dyDescent="0.3">
      <c r="A82" s="17"/>
      <c r="B82" s="19"/>
      <c r="C82" s="20"/>
      <c r="D82" s="21"/>
      <c r="E82" s="22"/>
      <c r="F82" s="25"/>
      <c r="G82" s="206">
        <f>IF(ISERROR(Table1[[#This Row],[Precio de compra]]/Table1[[#This Row],[Peso bruto]]),0,Table1[[#This Row],[Precio de compra]]/Table1[[#This Row],[Peso bruto]])</f>
        <v>0</v>
      </c>
      <c r="H82" s="207">
        <f>IF(ISERROR(Table1[[#This Row],[Peso bruto]]/Table1[[#This Row],[Peso neto]]),0,(Table1[[#This Row],[Peso bruto]]/Table1[[#This Row],[Peso neto]]))</f>
        <v>0</v>
      </c>
      <c r="I82" s="206">
        <f>IF(ISERROR(Table1[[#This Row],[Factor de corrección]]*Table1[[#This Row],[Costo unidad]]),0,Table1[[#This Row],[Factor de corrección]]*Table1[[#This Row],[Costo unidad]])</f>
        <v>0</v>
      </c>
      <c r="J82" s="210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</row>
    <row r="83" spans="1:132" s="16" customFormat="1" x14ac:dyDescent="0.3">
      <c r="A83" s="17"/>
      <c r="B83" s="19"/>
      <c r="C83" s="20"/>
      <c r="D83" s="21"/>
      <c r="E83" s="22"/>
      <c r="F83" s="25"/>
      <c r="G83" s="206">
        <f>IF(ISERROR(Table1[[#This Row],[Precio de compra]]/Table1[[#This Row],[Peso bruto]]),0,Table1[[#This Row],[Precio de compra]]/Table1[[#This Row],[Peso bruto]])</f>
        <v>0</v>
      </c>
      <c r="H83" s="207">
        <f>IF(ISERROR(Table1[[#This Row],[Peso bruto]]/Table1[[#This Row],[Peso neto]]),0,(Table1[[#This Row],[Peso bruto]]/Table1[[#This Row],[Peso neto]]))</f>
        <v>0</v>
      </c>
      <c r="I83" s="206">
        <f>IF(ISERROR(Table1[[#This Row],[Factor de corrección]]*Table1[[#This Row],[Costo unidad]]),0,Table1[[#This Row],[Factor de corrección]]*Table1[[#This Row],[Costo unidad]])</f>
        <v>0</v>
      </c>
      <c r="J83" s="210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</row>
    <row r="84" spans="1:132" s="16" customFormat="1" x14ac:dyDescent="0.3">
      <c r="A84" s="17"/>
      <c r="B84" s="19"/>
      <c r="C84" s="20"/>
      <c r="D84" s="21"/>
      <c r="E84" s="22"/>
      <c r="F84" s="25"/>
      <c r="G84" s="206">
        <f>IF(ISERROR(Table1[[#This Row],[Precio de compra]]/Table1[[#This Row],[Peso bruto]]),0,Table1[[#This Row],[Precio de compra]]/Table1[[#This Row],[Peso bruto]])</f>
        <v>0</v>
      </c>
      <c r="H84" s="207">
        <f>IF(ISERROR(Table1[[#This Row],[Peso bruto]]/Table1[[#This Row],[Peso neto]]),0,(Table1[[#This Row],[Peso bruto]]/Table1[[#This Row],[Peso neto]]))</f>
        <v>0</v>
      </c>
      <c r="I84" s="206">
        <f>IF(ISERROR(Table1[[#This Row],[Factor de corrección]]*Table1[[#This Row],[Costo unidad]]),0,Table1[[#This Row],[Factor de corrección]]*Table1[[#This Row],[Costo unidad]])</f>
        <v>0</v>
      </c>
      <c r="J84" s="210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</row>
    <row r="85" spans="1:132" s="16" customFormat="1" x14ac:dyDescent="0.3">
      <c r="A85" s="17"/>
      <c r="B85" s="19"/>
      <c r="C85" s="20"/>
      <c r="D85" s="21"/>
      <c r="E85" s="22"/>
      <c r="F85" s="25"/>
      <c r="G85" s="206">
        <f>IF(ISERROR(Table1[[#This Row],[Precio de compra]]/Table1[[#This Row],[Peso bruto]]),0,Table1[[#This Row],[Precio de compra]]/Table1[[#This Row],[Peso bruto]])</f>
        <v>0</v>
      </c>
      <c r="H85" s="207">
        <f>IF(ISERROR(Table1[[#This Row],[Peso bruto]]/Table1[[#This Row],[Peso neto]]),0,(Table1[[#This Row],[Peso bruto]]/Table1[[#This Row],[Peso neto]]))</f>
        <v>0</v>
      </c>
      <c r="I85" s="206">
        <f>IF(ISERROR(Table1[[#This Row],[Factor de corrección]]*Table1[[#This Row],[Costo unidad]]),0,Table1[[#This Row],[Factor de corrección]]*Table1[[#This Row],[Costo unidad]])</f>
        <v>0</v>
      </c>
      <c r="J85" s="210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</row>
    <row r="86" spans="1:132" s="16" customFormat="1" x14ac:dyDescent="0.3">
      <c r="A86" s="17"/>
      <c r="B86" s="19"/>
      <c r="C86" s="20"/>
      <c r="D86" s="21"/>
      <c r="E86" s="22"/>
      <c r="F86" s="25"/>
      <c r="G86" s="206">
        <f>IF(ISERROR(Table1[[#This Row],[Precio de compra]]/Table1[[#This Row],[Peso bruto]]),0,Table1[[#This Row],[Precio de compra]]/Table1[[#This Row],[Peso bruto]])</f>
        <v>0</v>
      </c>
      <c r="H86" s="207">
        <f>IF(ISERROR(Table1[[#This Row],[Peso bruto]]/Table1[[#This Row],[Peso neto]]),0,(Table1[[#This Row],[Peso bruto]]/Table1[[#This Row],[Peso neto]]))</f>
        <v>0</v>
      </c>
      <c r="I86" s="206">
        <f>IF(ISERROR(Table1[[#This Row],[Factor de corrección]]*Table1[[#This Row],[Costo unidad]]),0,Table1[[#This Row],[Factor de corrección]]*Table1[[#This Row],[Costo unidad]])</f>
        <v>0</v>
      </c>
      <c r="J86" s="210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</row>
    <row r="87" spans="1:132" s="16" customFormat="1" x14ac:dyDescent="0.3">
      <c r="A87" s="17"/>
      <c r="B87" s="19"/>
      <c r="C87" s="20"/>
      <c r="D87" s="21"/>
      <c r="E87" s="22"/>
      <c r="F87" s="25"/>
      <c r="G87" s="206">
        <f>IF(ISERROR(Table1[[#This Row],[Precio de compra]]/Table1[[#This Row],[Peso bruto]]),0,Table1[[#This Row],[Precio de compra]]/Table1[[#This Row],[Peso bruto]])</f>
        <v>0</v>
      </c>
      <c r="H87" s="207">
        <f>IF(ISERROR(Table1[[#This Row],[Peso bruto]]/Table1[[#This Row],[Peso neto]]),0,(Table1[[#This Row],[Peso bruto]]/Table1[[#This Row],[Peso neto]]))</f>
        <v>0</v>
      </c>
      <c r="I87" s="206">
        <f>IF(ISERROR(Table1[[#This Row],[Factor de corrección]]*Table1[[#This Row],[Costo unidad]]),0,Table1[[#This Row],[Factor de corrección]]*Table1[[#This Row],[Costo unidad]])</f>
        <v>0</v>
      </c>
      <c r="J87" s="210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</row>
    <row r="88" spans="1:132" s="16" customFormat="1" x14ac:dyDescent="0.3">
      <c r="A88" s="17"/>
      <c r="B88" s="19"/>
      <c r="C88" s="20"/>
      <c r="D88" s="21"/>
      <c r="E88" s="22"/>
      <c r="F88" s="25"/>
      <c r="G88" s="206">
        <f>IF(ISERROR(Table1[[#This Row],[Precio de compra]]/Table1[[#This Row],[Peso bruto]]),0,Table1[[#This Row],[Precio de compra]]/Table1[[#This Row],[Peso bruto]])</f>
        <v>0</v>
      </c>
      <c r="H88" s="207">
        <f>IF(ISERROR(Table1[[#This Row],[Peso bruto]]/Table1[[#This Row],[Peso neto]]),0,(Table1[[#This Row],[Peso bruto]]/Table1[[#This Row],[Peso neto]]))</f>
        <v>0</v>
      </c>
      <c r="I88" s="206">
        <f>IF(ISERROR(Table1[[#This Row],[Factor de corrección]]*Table1[[#This Row],[Costo unidad]]),0,Table1[[#This Row],[Factor de corrección]]*Table1[[#This Row],[Costo unidad]])</f>
        <v>0</v>
      </c>
      <c r="J88" s="210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</row>
    <row r="89" spans="1:132" s="16" customFormat="1" x14ac:dyDescent="0.3">
      <c r="A89" s="17"/>
      <c r="B89" s="19"/>
      <c r="C89" s="20"/>
      <c r="D89" s="21"/>
      <c r="E89" s="22"/>
      <c r="F89" s="25"/>
      <c r="G89" s="206">
        <f>IF(ISERROR(Table1[[#This Row],[Precio de compra]]/Table1[[#This Row],[Peso bruto]]),0,Table1[[#This Row],[Precio de compra]]/Table1[[#This Row],[Peso bruto]])</f>
        <v>0</v>
      </c>
      <c r="H89" s="207">
        <f>IF(ISERROR(Table1[[#This Row],[Peso bruto]]/Table1[[#This Row],[Peso neto]]),0,(Table1[[#This Row],[Peso bruto]]/Table1[[#This Row],[Peso neto]]))</f>
        <v>0</v>
      </c>
      <c r="I89" s="206">
        <f>IF(ISERROR(Table1[[#This Row],[Factor de corrección]]*Table1[[#This Row],[Costo unidad]]),0,Table1[[#This Row],[Factor de corrección]]*Table1[[#This Row],[Costo unidad]])</f>
        <v>0</v>
      </c>
      <c r="J89" s="210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</row>
    <row r="90" spans="1:132" s="16" customFormat="1" x14ac:dyDescent="0.3">
      <c r="A90" s="17"/>
      <c r="B90" s="19"/>
      <c r="C90" s="20"/>
      <c r="D90" s="21"/>
      <c r="E90" s="22"/>
      <c r="F90" s="25"/>
      <c r="G90" s="206">
        <f>IF(ISERROR(Table1[[#This Row],[Precio de compra]]/Table1[[#This Row],[Peso bruto]]),0,Table1[[#This Row],[Precio de compra]]/Table1[[#This Row],[Peso bruto]])</f>
        <v>0</v>
      </c>
      <c r="H90" s="207">
        <f>IF(ISERROR(Table1[[#This Row],[Peso bruto]]/Table1[[#This Row],[Peso neto]]),0,(Table1[[#This Row],[Peso bruto]]/Table1[[#This Row],[Peso neto]]))</f>
        <v>0</v>
      </c>
      <c r="I90" s="206">
        <f>IF(ISERROR(Table1[[#This Row],[Factor de corrección]]*Table1[[#This Row],[Costo unidad]]),0,Table1[[#This Row],[Factor de corrección]]*Table1[[#This Row],[Costo unidad]])</f>
        <v>0</v>
      </c>
      <c r="J90" s="210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</row>
    <row r="91" spans="1:132" s="16" customFormat="1" x14ac:dyDescent="0.3">
      <c r="A91" s="17"/>
      <c r="B91" s="19"/>
      <c r="C91" s="20"/>
      <c r="D91" s="21"/>
      <c r="E91" s="22"/>
      <c r="F91" s="25"/>
      <c r="G91" s="206">
        <f>IF(ISERROR(Table1[[#This Row],[Precio de compra]]/Table1[[#This Row],[Peso bruto]]),0,Table1[[#This Row],[Precio de compra]]/Table1[[#This Row],[Peso bruto]])</f>
        <v>0</v>
      </c>
      <c r="H91" s="207">
        <f>IF(ISERROR(Table1[[#This Row],[Peso bruto]]/Table1[[#This Row],[Peso neto]]),0,(Table1[[#This Row],[Peso bruto]]/Table1[[#This Row],[Peso neto]]))</f>
        <v>0</v>
      </c>
      <c r="I91" s="206">
        <f>IF(ISERROR(Table1[[#This Row],[Factor de corrección]]*Table1[[#This Row],[Costo unidad]]),0,Table1[[#This Row],[Factor de corrección]]*Table1[[#This Row],[Costo unidad]])</f>
        <v>0</v>
      </c>
      <c r="J91" s="210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</row>
    <row r="92" spans="1:132" s="16" customFormat="1" x14ac:dyDescent="0.3">
      <c r="A92" s="17"/>
      <c r="B92" s="19"/>
      <c r="C92" s="20"/>
      <c r="D92" s="21"/>
      <c r="E92" s="22"/>
      <c r="F92" s="25"/>
      <c r="G92" s="206">
        <f>IF(ISERROR(Table1[[#This Row],[Precio de compra]]/Table1[[#This Row],[Peso bruto]]),0,Table1[[#This Row],[Precio de compra]]/Table1[[#This Row],[Peso bruto]])</f>
        <v>0</v>
      </c>
      <c r="H92" s="207">
        <f>IF(ISERROR(Table1[[#This Row],[Peso bruto]]/Table1[[#This Row],[Peso neto]]),0,(Table1[[#This Row],[Peso bruto]]/Table1[[#This Row],[Peso neto]]))</f>
        <v>0</v>
      </c>
      <c r="I92" s="206">
        <f>IF(ISERROR(Table1[[#This Row],[Factor de corrección]]*Table1[[#This Row],[Costo unidad]]),0,Table1[[#This Row],[Factor de corrección]]*Table1[[#This Row],[Costo unidad]])</f>
        <v>0</v>
      </c>
      <c r="J92" s="210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</row>
    <row r="93" spans="1:132" s="16" customFormat="1" x14ac:dyDescent="0.3">
      <c r="A93" s="17"/>
      <c r="B93" s="19"/>
      <c r="C93" s="20"/>
      <c r="D93" s="21"/>
      <c r="E93" s="22"/>
      <c r="F93" s="25"/>
      <c r="G93" s="206">
        <f>IF(ISERROR(Table1[[#This Row],[Precio de compra]]/Table1[[#This Row],[Peso bruto]]),0,Table1[[#This Row],[Precio de compra]]/Table1[[#This Row],[Peso bruto]])</f>
        <v>0</v>
      </c>
      <c r="H93" s="207">
        <f>IF(ISERROR(Table1[[#This Row],[Peso bruto]]/Table1[[#This Row],[Peso neto]]),0,(Table1[[#This Row],[Peso bruto]]/Table1[[#This Row],[Peso neto]]))</f>
        <v>0</v>
      </c>
      <c r="I93" s="206">
        <f>IF(ISERROR(Table1[[#This Row],[Factor de corrección]]*Table1[[#This Row],[Costo unidad]]),0,Table1[[#This Row],[Factor de corrección]]*Table1[[#This Row],[Costo unidad]])</f>
        <v>0</v>
      </c>
      <c r="J93" s="210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</row>
    <row r="94" spans="1:132" s="16" customFormat="1" x14ac:dyDescent="0.3">
      <c r="A94" s="17"/>
      <c r="B94" s="19"/>
      <c r="C94" s="20"/>
      <c r="D94" s="21"/>
      <c r="E94" s="22"/>
      <c r="F94" s="25"/>
      <c r="G94" s="206">
        <f>IF(ISERROR(Table1[[#This Row],[Precio de compra]]/Table1[[#This Row],[Peso bruto]]),0,Table1[[#This Row],[Precio de compra]]/Table1[[#This Row],[Peso bruto]])</f>
        <v>0</v>
      </c>
      <c r="H94" s="207">
        <f>IF(ISERROR(Table1[[#This Row],[Peso bruto]]/Table1[[#This Row],[Peso neto]]),0,(Table1[[#This Row],[Peso bruto]]/Table1[[#This Row],[Peso neto]]))</f>
        <v>0</v>
      </c>
      <c r="I94" s="206">
        <f>IF(ISERROR(Table1[[#This Row],[Factor de corrección]]*Table1[[#This Row],[Costo unidad]]),0,Table1[[#This Row],[Factor de corrección]]*Table1[[#This Row],[Costo unidad]])</f>
        <v>0</v>
      </c>
      <c r="J94" s="210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</row>
    <row r="95" spans="1:132" s="16" customFormat="1" x14ac:dyDescent="0.3">
      <c r="A95" s="17"/>
      <c r="B95" s="19"/>
      <c r="C95" s="20"/>
      <c r="D95" s="21"/>
      <c r="E95" s="22"/>
      <c r="F95" s="25"/>
      <c r="G95" s="206">
        <f>IF(ISERROR(Table1[[#This Row],[Precio de compra]]/Table1[[#This Row],[Peso bruto]]),0,Table1[[#This Row],[Precio de compra]]/Table1[[#This Row],[Peso bruto]])</f>
        <v>0</v>
      </c>
      <c r="H95" s="207">
        <f>IF(ISERROR(Table1[[#This Row],[Peso bruto]]/Table1[[#This Row],[Peso neto]]),0,(Table1[[#This Row],[Peso bruto]]/Table1[[#This Row],[Peso neto]]))</f>
        <v>0</v>
      </c>
      <c r="I95" s="206">
        <f>IF(ISERROR(Table1[[#This Row],[Factor de corrección]]*Table1[[#This Row],[Costo unidad]]),0,Table1[[#This Row],[Factor de corrección]]*Table1[[#This Row],[Costo unidad]])</f>
        <v>0</v>
      </c>
      <c r="J95" s="210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</row>
    <row r="96" spans="1:132" s="16" customFormat="1" x14ac:dyDescent="0.3">
      <c r="A96" s="17"/>
      <c r="B96" s="19"/>
      <c r="C96" s="20"/>
      <c r="D96" s="21"/>
      <c r="E96" s="22"/>
      <c r="F96" s="25"/>
      <c r="G96" s="206">
        <f>IF(ISERROR(Table1[[#This Row],[Precio de compra]]/Table1[[#This Row],[Peso bruto]]),0,Table1[[#This Row],[Precio de compra]]/Table1[[#This Row],[Peso bruto]])</f>
        <v>0</v>
      </c>
      <c r="H96" s="207">
        <f>IF(ISERROR(Table1[[#This Row],[Peso bruto]]/Table1[[#This Row],[Peso neto]]),0,(Table1[[#This Row],[Peso bruto]]/Table1[[#This Row],[Peso neto]]))</f>
        <v>0</v>
      </c>
      <c r="I96" s="206">
        <f>IF(ISERROR(Table1[[#This Row],[Factor de corrección]]*Table1[[#This Row],[Costo unidad]]),0,Table1[[#This Row],[Factor de corrección]]*Table1[[#This Row],[Costo unidad]])</f>
        <v>0</v>
      </c>
      <c r="J96" s="210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</row>
    <row r="97" spans="1:132" s="16" customFormat="1" x14ac:dyDescent="0.3">
      <c r="A97" s="17"/>
      <c r="B97" s="19"/>
      <c r="C97" s="20"/>
      <c r="D97" s="21"/>
      <c r="E97" s="22"/>
      <c r="F97" s="25"/>
      <c r="G97" s="206">
        <f>IF(ISERROR(Table1[[#This Row],[Precio de compra]]/Table1[[#This Row],[Peso bruto]]),0,Table1[[#This Row],[Precio de compra]]/Table1[[#This Row],[Peso bruto]])</f>
        <v>0</v>
      </c>
      <c r="H97" s="207">
        <f>IF(ISERROR(Table1[[#This Row],[Peso bruto]]/Table1[[#This Row],[Peso neto]]),0,(Table1[[#This Row],[Peso bruto]]/Table1[[#This Row],[Peso neto]]))</f>
        <v>0</v>
      </c>
      <c r="I97" s="206">
        <f>IF(ISERROR(Table1[[#This Row],[Factor de corrección]]*Table1[[#This Row],[Costo unidad]]),0,Table1[[#This Row],[Factor de corrección]]*Table1[[#This Row],[Costo unidad]])</f>
        <v>0</v>
      </c>
      <c r="J97" s="210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</row>
    <row r="98" spans="1:132" s="16" customFormat="1" x14ac:dyDescent="0.3">
      <c r="A98" s="17"/>
      <c r="B98" s="19"/>
      <c r="C98" s="20"/>
      <c r="D98" s="21"/>
      <c r="E98" s="22"/>
      <c r="F98" s="25"/>
      <c r="G98" s="206">
        <f>IF(ISERROR(Table1[[#This Row],[Precio de compra]]/Table1[[#This Row],[Peso bruto]]),0,Table1[[#This Row],[Precio de compra]]/Table1[[#This Row],[Peso bruto]])</f>
        <v>0</v>
      </c>
      <c r="H98" s="207">
        <f>IF(ISERROR(Table1[[#This Row],[Peso bruto]]/Table1[[#This Row],[Peso neto]]),0,(Table1[[#This Row],[Peso bruto]]/Table1[[#This Row],[Peso neto]]))</f>
        <v>0</v>
      </c>
      <c r="I98" s="206">
        <f>IF(ISERROR(Table1[[#This Row],[Factor de corrección]]*Table1[[#This Row],[Costo unidad]]),0,Table1[[#This Row],[Factor de corrección]]*Table1[[#This Row],[Costo unidad]])</f>
        <v>0</v>
      </c>
      <c r="J98" s="210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</row>
    <row r="99" spans="1:132" s="16" customFormat="1" x14ac:dyDescent="0.3">
      <c r="A99" s="17"/>
      <c r="B99" s="19"/>
      <c r="C99" s="20"/>
      <c r="D99" s="21"/>
      <c r="E99" s="22"/>
      <c r="F99" s="25"/>
      <c r="G99" s="206">
        <f>IF(ISERROR(Table1[[#This Row],[Precio de compra]]/Table1[[#This Row],[Peso bruto]]),0,Table1[[#This Row],[Precio de compra]]/Table1[[#This Row],[Peso bruto]])</f>
        <v>0</v>
      </c>
      <c r="H99" s="207">
        <f>IF(ISERROR(Table1[[#This Row],[Peso bruto]]/Table1[[#This Row],[Peso neto]]),0,(Table1[[#This Row],[Peso bruto]]/Table1[[#This Row],[Peso neto]]))</f>
        <v>0</v>
      </c>
      <c r="I99" s="206">
        <f>IF(ISERROR(Table1[[#This Row],[Factor de corrección]]*Table1[[#This Row],[Costo unidad]]),0,Table1[[#This Row],[Factor de corrección]]*Table1[[#This Row],[Costo unidad]])</f>
        <v>0</v>
      </c>
      <c r="J99" s="21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</row>
    <row r="100" spans="1:132" s="16" customFormat="1" x14ac:dyDescent="0.3">
      <c r="A100" s="17"/>
      <c r="B100" s="19"/>
      <c r="C100" s="20"/>
      <c r="D100" s="21"/>
      <c r="E100" s="22"/>
      <c r="F100" s="25"/>
      <c r="G100" s="206">
        <f>IF(ISERROR(Table1[[#This Row],[Precio de compra]]/Table1[[#This Row],[Peso bruto]]),0,Table1[[#This Row],[Precio de compra]]/Table1[[#This Row],[Peso bruto]])</f>
        <v>0</v>
      </c>
      <c r="H100" s="207">
        <f>IF(ISERROR(Table1[[#This Row],[Peso bruto]]/Table1[[#This Row],[Peso neto]]),0,(Table1[[#This Row],[Peso bruto]]/Table1[[#This Row],[Peso neto]]))</f>
        <v>0</v>
      </c>
      <c r="I100" s="206">
        <f>IF(ISERROR(Table1[[#This Row],[Factor de corrección]]*Table1[[#This Row],[Costo unidad]]),0,Table1[[#This Row],[Factor de corrección]]*Table1[[#This Row],[Costo unidad]])</f>
        <v>0</v>
      </c>
      <c r="J100" s="21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</row>
    <row r="101" spans="1:132" s="16" customFormat="1" x14ac:dyDescent="0.3">
      <c r="A101" s="17"/>
      <c r="B101" s="19"/>
      <c r="C101" s="20"/>
      <c r="D101" s="21"/>
      <c r="E101" s="22"/>
      <c r="F101" s="25"/>
      <c r="G101" s="206">
        <f>IF(ISERROR(Table1[[#This Row],[Precio de compra]]/Table1[[#This Row],[Peso bruto]]),0,Table1[[#This Row],[Precio de compra]]/Table1[[#This Row],[Peso bruto]])</f>
        <v>0</v>
      </c>
      <c r="H101" s="207">
        <f>IF(ISERROR(Table1[[#This Row],[Peso bruto]]/Table1[[#This Row],[Peso neto]]),0,(Table1[[#This Row],[Peso bruto]]/Table1[[#This Row],[Peso neto]]))</f>
        <v>0</v>
      </c>
      <c r="I101" s="206">
        <f>IF(ISERROR(Table1[[#This Row],[Factor de corrección]]*Table1[[#This Row],[Costo unidad]]),0,Table1[[#This Row],[Factor de corrección]]*Table1[[#This Row],[Costo unidad]])</f>
        <v>0</v>
      </c>
      <c r="J101" s="21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</row>
    <row r="102" spans="1:132" s="16" customFormat="1" x14ac:dyDescent="0.3">
      <c r="A102" s="17"/>
      <c r="B102" s="19"/>
      <c r="C102" s="20"/>
      <c r="D102" s="21"/>
      <c r="E102" s="22"/>
      <c r="F102" s="25"/>
      <c r="G102" s="206">
        <f>IF(ISERROR(Table1[[#This Row],[Precio de compra]]/Table1[[#This Row],[Peso bruto]]),0,Table1[[#This Row],[Precio de compra]]/Table1[[#This Row],[Peso bruto]])</f>
        <v>0</v>
      </c>
      <c r="H102" s="207">
        <f>IF(ISERROR(Table1[[#This Row],[Peso bruto]]/Table1[[#This Row],[Peso neto]]),0,(Table1[[#This Row],[Peso bruto]]/Table1[[#This Row],[Peso neto]]))</f>
        <v>0</v>
      </c>
      <c r="I102" s="206">
        <f>IF(ISERROR(Table1[[#This Row],[Factor de corrección]]*Table1[[#This Row],[Costo unidad]]),0,Table1[[#This Row],[Factor de corrección]]*Table1[[#This Row],[Costo unidad]])</f>
        <v>0</v>
      </c>
      <c r="J102" s="210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</row>
    <row r="103" spans="1:132" s="16" customFormat="1" x14ac:dyDescent="0.3">
      <c r="A103" s="17"/>
      <c r="B103" s="19"/>
      <c r="C103" s="20"/>
      <c r="D103" s="21"/>
      <c r="E103" s="22"/>
      <c r="F103" s="25"/>
      <c r="G103" s="206">
        <f>IF(ISERROR(Table1[[#This Row],[Precio de compra]]/Table1[[#This Row],[Peso bruto]]),0,Table1[[#This Row],[Precio de compra]]/Table1[[#This Row],[Peso bruto]])</f>
        <v>0</v>
      </c>
      <c r="H103" s="207">
        <f>IF(ISERROR(Table1[[#This Row],[Peso bruto]]/Table1[[#This Row],[Peso neto]]),0,(Table1[[#This Row],[Peso bruto]]/Table1[[#This Row],[Peso neto]]))</f>
        <v>0</v>
      </c>
      <c r="I103" s="206">
        <f>IF(ISERROR(Table1[[#This Row],[Factor de corrección]]*Table1[[#This Row],[Costo unidad]]),0,Table1[[#This Row],[Factor de corrección]]*Table1[[#This Row],[Costo unidad]])</f>
        <v>0</v>
      </c>
      <c r="J103" s="210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</row>
    <row r="104" spans="1:132" s="16" customFormat="1" x14ac:dyDescent="0.3">
      <c r="A104" s="17"/>
      <c r="B104" s="19"/>
      <c r="C104" s="20"/>
      <c r="D104" s="21"/>
      <c r="E104" s="22"/>
      <c r="F104" s="25"/>
      <c r="G104" s="206">
        <f>IF(ISERROR(Table1[[#This Row],[Precio de compra]]/Table1[[#This Row],[Peso bruto]]),0,Table1[[#This Row],[Precio de compra]]/Table1[[#This Row],[Peso bruto]])</f>
        <v>0</v>
      </c>
      <c r="H104" s="207">
        <f>IF(ISERROR(Table1[[#This Row],[Peso bruto]]/Table1[[#This Row],[Peso neto]]),0,(Table1[[#This Row],[Peso bruto]]/Table1[[#This Row],[Peso neto]]))</f>
        <v>0</v>
      </c>
      <c r="I104" s="206">
        <f>IF(ISERROR(Table1[[#This Row],[Factor de corrección]]*Table1[[#This Row],[Costo unidad]]),0,Table1[[#This Row],[Factor de corrección]]*Table1[[#This Row],[Costo unidad]])</f>
        <v>0</v>
      </c>
      <c r="J104" s="210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</row>
    <row r="105" spans="1:132" s="16" customFormat="1" x14ac:dyDescent="0.3">
      <c r="A105" s="17"/>
      <c r="B105" s="19"/>
      <c r="C105" s="20"/>
      <c r="D105" s="21"/>
      <c r="E105" s="22"/>
      <c r="F105" s="25"/>
      <c r="G105" s="206">
        <f>IF(ISERROR(Table1[[#This Row],[Precio de compra]]/Table1[[#This Row],[Peso bruto]]),0,Table1[[#This Row],[Precio de compra]]/Table1[[#This Row],[Peso bruto]])</f>
        <v>0</v>
      </c>
      <c r="H105" s="207">
        <f>IF(ISERROR(Table1[[#This Row],[Peso bruto]]/Table1[[#This Row],[Peso neto]]),0,(Table1[[#This Row],[Peso bruto]]/Table1[[#This Row],[Peso neto]]))</f>
        <v>0</v>
      </c>
      <c r="I105" s="206">
        <f>IF(ISERROR(Table1[[#This Row],[Factor de corrección]]*Table1[[#This Row],[Costo unidad]]),0,Table1[[#This Row],[Factor de corrección]]*Table1[[#This Row],[Costo unidad]])</f>
        <v>0</v>
      </c>
      <c r="J105" s="210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</row>
    <row r="106" spans="1:132" s="16" customFormat="1" x14ac:dyDescent="0.3">
      <c r="A106" s="17"/>
      <c r="B106" s="19"/>
      <c r="C106" s="20"/>
      <c r="D106" s="21"/>
      <c r="E106" s="22"/>
      <c r="F106" s="25"/>
      <c r="G106" s="206">
        <f>IF(ISERROR(Table1[[#This Row],[Precio de compra]]/Table1[[#This Row],[Peso bruto]]),0,Table1[[#This Row],[Precio de compra]]/Table1[[#This Row],[Peso bruto]])</f>
        <v>0</v>
      </c>
      <c r="H106" s="207">
        <f>IF(ISERROR(Table1[[#This Row],[Peso bruto]]/Table1[[#This Row],[Peso neto]]),0,(Table1[[#This Row],[Peso bruto]]/Table1[[#This Row],[Peso neto]]))</f>
        <v>0</v>
      </c>
      <c r="I106" s="206">
        <f>IF(ISERROR(Table1[[#This Row],[Factor de corrección]]*Table1[[#This Row],[Costo unidad]]),0,Table1[[#This Row],[Factor de corrección]]*Table1[[#This Row],[Costo unidad]])</f>
        <v>0</v>
      </c>
      <c r="J106" s="210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</row>
    <row r="107" spans="1:132" s="16" customFormat="1" x14ac:dyDescent="0.3">
      <c r="A107" s="17"/>
      <c r="B107" s="19"/>
      <c r="C107" s="20"/>
      <c r="D107" s="21"/>
      <c r="E107" s="22"/>
      <c r="F107" s="25"/>
      <c r="G107" s="206">
        <f>IF(ISERROR(Table1[[#This Row],[Precio de compra]]/Table1[[#This Row],[Peso bruto]]),0,Table1[[#This Row],[Precio de compra]]/Table1[[#This Row],[Peso bruto]])</f>
        <v>0</v>
      </c>
      <c r="H107" s="207">
        <f>IF(ISERROR(Table1[[#This Row],[Peso bruto]]/Table1[[#This Row],[Peso neto]]),0,(Table1[[#This Row],[Peso bruto]]/Table1[[#This Row],[Peso neto]]))</f>
        <v>0</v>
      </c>
      <c r="I107" s="206">
        <f>IF(ISERROR(Table1[[#This Row],[Factor de corrección]]*Table1[[#This Row],[Costo unidad]]),0,Table1[[#This Row],[Factor de corrección]]*Table1[[#This Row],[Costo unidad]])</f>
        <v>0</v>
      </c>
      <c r="J107" s="210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</row>
    <row r="108" spans="1:132" s="16" customFormat="1" x14ac:dyDescent="0.3">
      <c r="A108" s="17"/>
      <c r="B108" s="19"/>
      <c r="C108" s="20"/>
      <c r="D108" s="21"/>
      <c r="E108" s="22"/>
      <c r="F108" s="25"/>
      <c r="G108" s="206">
        <f>IF(ISERROR(Table1[[#This Row],[Precio de compra]]/Table1[[#This Row],[Peso bruto]]),0,Table1[[#This Row],[Precio de compra]]/Table1[[#This Row],[Peso bruto]])</f>
        <v>0</v>
      </c>
      <c r="H108" s="207">
        <f>IF(ISERROR(Table1[[#This Row],[Peso bruto]]/Table1[[#This Row],[Peso neto]]),0,(Table1[[#This Row],[Peso bruto]]/Table1[[#This Row],[Peso neto]]))</f>
        <v>0</v>
      </c>
      <c r="I108" s="206">
        <f>IF(ISERROR(Table1[[#This Row],[Factor de corrección]]*Table1[[#This Row],[Costo unidad]]),0,Table1[[#This Row],[Factor de corrección]]*Table1[[#This Row],[Costo unidad]])</f>
        <v>0</v>
      </c>
      <c r="J108" s="210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</row>
    <row r="109" spans="1:132" s="16" customFormat="1" x14ac:dyDescent="0.3">
      <c r="A109" s="17"/>
      <c r="B109" s="19"/>
      <c r="C109" s="20"/>
      <c r="D109" s="21"/>
      <c r="E109" s="22"/>
      <c r="F109" s="25"/>
      <c r="G109" s="206">
        <f>IF(ISERROR(Table1[[#This Row],[Precio de compra]]/Table1[[#This Row],[Peso bruto]]),0,Table1[[#This Row],[Precio de compra]]/Table1[[#This Row],[Peso bruto]])</f>
        <v>0</v>
      </c>
      <c r="H109" s="207">
        <f>IF(ISERROR(Table1[[#This Row],[Peso bruto]]/Table1[[#This Row],[Peso neto]]),0,(Table1[[#This Row],[Peso bruto]]/Table1[[#This Row],[Peso neto]]))</f>
        <v>0</v>
      </c>
      <c r="I109" s="206">
        <f>IF(ISERROR(Table1[[#This Row],[Factor de corrección]]*Table1[[#This Row],[Costo unidad]]),0,Table1[[#This Row],[Factor de corrección]]*Table1[[#This Row],[Costo unidad]])</f>
        <v>0</v>
      </c>
      <c r="J109" s="210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</row>
    <row r="110" spans="1:132" s="16" customFormat="1" x14ac:dyDescent="0.3">
      <c r="A110" s="17"/>
      <c r="B110" s="19"/>
      <c r="C110" s="20"/>
      <c r="D110" s="21"/>
      <c r="E110" s="22"/>
      <c r="F110" s="25"/>
      <c r="G110" s="206">
        <f>IF(ISERROR(Table1[[#This Row],[Precio de compra]]/Table1[[#This Row],[Peso bruto]]),0,Table1[[#This Row],[Precio de compra]]/Table1[[#This Row],[Peso bruto]])</f>
        <v>0</v>
      </c>
      <c r="H110" s="207">
        <f>IF(ISERROR(Table1[[#This Row],[Peso bruto]]/Table1[[#This Row],[Peso neto]]),0,(Table1[[#This Row],[Peso bruto]]/Table1[[#This Row],[Peso neto]]))</f>
        <v>0</v>
      </c>
      <c r="I110" s="206">
        <f>IF(ISERROR(Table1[[#This Row],[Factor de corrección]]*Table1[[#This Row],[Costo unidad]]),0,Table1[[#This Row],[Factor de corrección]]*Table1[[#This Row],[Costo unidad]])</f>
        <v>0</v>
      </c>
      <c r="J110" s="210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</row>
    <row r="111" spans="1:132" s="16" customFormat="1" x14ac:dyDescent="0.3">
      <c r="A111" s="17"/>
      <c r="B111" s="19"/>
      <c r="C111" s="20"/>
      <c r="D111" s="21"/>
      <c r="E111" s="22"/>
      <c r="F111" s="25"/>
      <c r="G111" s="206">
        <f>IF(ISERROR(Table1[[#This Row],[Precio de compra]]/Table1[[#This Row],[Peso bruto]]),0,Table1[[#This Row],[Precio de compra]]/Table1[[#This Row],[Peso bruto]])</f>
        <v>0</v>
      </c>
      <c r="H111" s="207">
        <f>IF(ISERROR(Table1[[#This Row],[Peso bruto]]/Table1[[#This Row],[Peso neto]]),0,(Table1[[#This Row],[Peso bruto]]/Table1[[#This Row],[Peso neto]]))</f>
        <v>0</v>
      </c>
      <c r="I111" s="206">
        <f>IF(ISERROR(Table1[[#This Row],[Factor de corrección]]*Table1[[#This Row],[Costo unidad]]),0,Table1[[#This Row],[Factor de corrección]]*Table1[[#This Row],[Costo unidad]])</f>
        <v>0</v>
      </c>
      <c r="J111" s="210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</row>
    <row r="112" spans="1:132" s="16" customFormat="1" x14ac:dyDescent="0.3">
      <c r="A112" s="17"/>
      <c r="B112" s="19"/>
      <c r="C112" s="20"/>
      <c r="D112" s="21"/>
      <c r="E112" s="22"/>
      <c r="F112" s="25"/>
      <c r="G112" s="206">
        <f>IF(ISERROR(Table1[[#This Row],[Precio de compra]]/Table1[[#This Row],[Peso bruto]]),0,Table1[[#This Row],[Precio de compra]]/Table1[[#This Row],[Peso bruto]])</f>
        <v>0</v>
      </c>
      <c r="H112" s="207">
        <f>IF(ISERROR(Table1[[#This Row],[Peso bruto]]/Table1[[#This Row],[Peso neto]]),0,(Table1[[#This Row],[Peso bruto]]/Table1[[#This Row],[Peso neto]]))</f>
        <v>0</v>
      </c>
      <c r="I112" s="206">
        <f>IF(ISERROR(Table1[[#This Row],[Factor de corrección]]*Table1[[#This Row],[Costo unidad]]),0,Table1[[#This Row],[Factor de corrección]]*Table1[[#This Row],[Costo unidad]])</f>
        <v>0</v>
      </c>
      <c r="J112" s="210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</row>
    <row r="113" spans="1:132" s="16" customFormat="1" x14ac:dyDescent="0.3">
      <c r="A113" s="17"/>
      <c r="B113" s="19"/>
      <c r="C113" s="20"/>
      <c r="D113" s="21"/>
      <c r="E113" s="22"/>
      <c r="F113" s="25"/>
      <c r="G113" s="206">
        <f>IF(ISERROR(Table1[[#This Row],[Precio de compra]]/Table1[[#This Row],[Peso bruto]]),0,Table1[[#This Row],[Precio de compra]]/Table1[[#This Row],[Peso bruto]])</f>
        <v>0</v>
      </c>
      <c r="H113" s="207">
        <f>IF(ISERROR(Table1[[#This Row],[Peso bruto]]/Table1[[#This Row],[Peso neto]]),0,(Table1[[#This Row],[Peso bruto]]/Table1[[#This Row],[Peso neto]]))</f>
        <v>0</v>
      </c>
      <c r="I113" s="206">
        <f>IF(ISERROR(Table1[[#This Row],[Factor de corrección]]*Table1[[#This Row],[Costo unidad]]),0,Table1[[#This Row],[Factor de corrección]]*Table1[[#This Row],[Costo unidad]])</f>
        <v>0</v>
      </c>
      <c r="J113" s="210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</row>
    <row r="114" spans="1:132" s="16" customFormat="1" x14ac:dyDescent="0.3">
      <c r="A114" s="17"/>
      <c r="B114" s="19"/>
      <c r="C114" s="20"/>
      <c r="D114" s="21"/>
      <c r="E114" s="22"/>
      <c r="F114" s="25"/>
      <c r="G114" s="206">
        <f>IF(ISERROR(Table1[[#This Row],[Precio de compra]]/Table1[[#This Row],[Peso bruto]]),0,Table1[[#This Row],[Precio de compra]]/Table1[[#This Row],[Peso bruto]])</f>
        <v>0</v>
      </c>
      <c r="H114" s="207">
        <f>IF(ISERROR(Table1[[#This Row],[Peso bruto]]/Table1[[#This Row],[Peso neto]]),0,(Table1[[#This Row],[Peso bruto]]/Table1[[#This Row],[Peso neto]]))</f>
        <v>0</v>
      </c>
      <c r="I114" s="206">
        <f>IF(ISERROR(Table1[[#This Row],[Factor de corrección]]*Table1[[#This Row],[Costo unidad]]),0,Table1[[#This Row],[Factor de corrección]]*Table1[[#This Row],[Costo unidad]])</f>
        <v>0</v>
      </c>
      <c r="J114" s="210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</row>
    <row r="115" spans="1:132" s="16" customFormat="1" x14ac:dyDescent="0.3">
      <c r="A115" s="17"/>
      <c r="B115" s="19"/>
      <c r="C115" s="20"/>
      <c r="D115" s="21"/>
      <c r="E115" s="22"/>
      <c r="F115" s="25"/>
      <c r="G115" s="206">
        <f>IF(ISERROR(Table1[[#This Row],[Precio de compra]]/Table1[[#This Row],[Peso bruto]]),0,Table1[[#This Row],[Precio de compra]]/Table1[[#This Row],[Peso bruto]])</f>
        <v>0</v>
      </c>
      <c r="H115" s="207">
        <f>IF(ISERROR(Table1[[#This Row],[Peso bruto]]/Table1[[#This Row],[Peso neto]]),0,(Table1[[#This Row],[Peso bruto]]/Table1[[#This Row],[Peso neto]]))</f>
        <v>0</v>
      </c>
      <c r="I115" s="206">
        <f>IF(ISERROR(Table1[[#This Row],[Factor de corrección]]*Table1[[#This Row],[Costo unidad]]),0,Table1[[#This Row],[Factor de corrección]]*Table1[[#This Row],[Costo unidad]])</f>
        <v>0</v>
      </c>
      <c r="J115" s="210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</row>
    <row r="116" spans="1:132" s="16" customFormat="1" x14ac:dyDescent="0.3">
      <c r="A116" s="17"/>
      <c r="B116" s="19"/>
      <c r="C116" s="20"/>
      <c r="D116" s="21"/>
      <c r="E116" s="22"/>
      <c r="F116" s="25"/>
      <c r="G116" s="206">
        <f>IF(ISERROR(Table1[[#This Row],[Precio de compra]]/Table1[[#This Row],[Peso bruto]]),0,Table1[[#This Row],[Precio de compra]]/Table1[[#This Row],[Peso bruto]])</f>
        <v>0</v>
      </c>
      <c r="H116" s="207">
        <f>IF(ISERROR(Table1[[#This Row],[Peso bruto]]/Table1[[#This Row],[Peso neto]]),0,(Table1[[#This Row],[Peso bruto]]/Table1[[#This Row],[Peso neto]]))</f>
        <v>0</v>
      </c>
      <c r="I116" s="206">
        <f>IF(ISERROR(Table1[[#This Row],[Factor de corrección]]*Table1[[#This Row],[Costo unidad]]),0,Table1[[#This Row],[Factor de corrección]]*Table1[[#This Row],[Costo unidad]])</f>
        <v>0</v>
      </c>
      <c r="J116" s="210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</row>
    <row r="117" spans="1:132" s="16" customFormat="1" x14ac:dyDescent="0.3">
      <c r="A117" s="17"/>
      <c r="B117" s="19"/>
      <c r="C117" s="20"/>
      <c r="D117" s="21"/>
      <c r="E117" s="22"/>
      <c r="F117" s="25"/>
      <c r="G117" s="206">
        <f>IF(ISERROR(Table1[[#This Row],[Precio de compra]]/Table1[[#This Row],[Peso bruto]]),0,Table1[[#This Row],[Precio de compra]]/Table1[[#This Row],[Peso bruto]])</f>
        <v>0</v>
      </c>
      <c r="H117" s="207">
        <f>IF(ISERROR(Table1[[#This Row],[Peso bruto]]/Table1[[#This Row],[Peso neto]]),0,(Table1[[#This Row],[Peso bruto]]/Table1[[#This Row],[Peso neto]]))</f>
        <v>0</v>
      </c>
      <c r="I117" s="206">
        <f>IF(ISERROR(Table1[[#This Row],[Factor de corrección]]*Table1[[#This Row],[Costo unidad]]),0,Table1[[#This Row],[Factor de corrección]]*Table1[[#This Row],[Costo unidad]])</f>
        <v>0</v>
      </c>
      <c r="J117" s="210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</row>
    <row r="118" spans="1:132" s="16" customFormat="1" x14ac:dyDescent="0.3">
      <c r="A118" s="17"/>
      <c r="B118" s="19"/>
      <c r="C118" s="20"/>
      <c r="D118" s="21"/>
      <c r="E118" s="22"/>
      <c r="F118" s="25"/>
      <c r="G118" s="206">
        <f>IF(ISERROR(Table1[[#This Row],[Precio de compra]]/Table1[[#This Row],[Peso bruto]]),0,Table1[[#This Row],[Precio de compra]]/Table1[[#This Row],[Peso bruto]])</f>
        <v>0</v>
      </c>
      <c r="H118" s="207">
        <f>IF(ISERROR(Table1[[#This Row],[Peso bruto]]/Table1[[#This Row],[Peso neto]]),0,(Table1[[#This Row],[Peso bruto]]/Table1[[#This Row],[Peso neto]]))</f>
        <v>0</v>
      </c>
      <c r="I118" s="206">
        <f>IF(ISERROR(Table1[[#This Row],[Factor de corrección]]*Table1[[#This Row],[Costo unidad]]),0,Table1[[#This Row],[Factor de corrección]]*Table1[[#This Row],[Costo unidad]])</f>
        <v>0</v>
      </c>
      <c r="J118" s="210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</row>
    <row r="119" spans="1:132" s="16" customFormat="1" x14ac:dyDescent="0.3">
      <c r="A119" s="17"/>
      <c r="B119" s="19"/>
      <c r="C119" s="20"/>
      <c r="D119" s="21"/>
      <c r="E119" s="22"/>
      <c r="F119" s="25"/>
      <c r="G119" s="206">
        <f>IF(ISERROR(Table1[[#This Row],[Precio de compra]]/Table1[[#This Row],[Peso bruto]]),0,Table1[[#This Row],[Precio de compra]]/Table1[[#This Row],[Peso bruto]])</f>
        <v>0</v>
      </c>
      <c r="H119" s="207">
        <f>IF(ISERROR(Table1[[#This Row],[Peso bruto]]/Table1[[#This Row],[Peso neto]]),0,(Table1[[#This Row],[Peso bruto]]/Table1[[#This Row],[Peso neto]]))</f>
        <v>0</v>
      </c>
      <c r="I119" s="206">
        <f>IF(ISERROR(Table1[[#This Row],[Factor de corrección]]*Table1[[#This Row],[Costo unidad]]),0,Table1[[#This Row],[Factor de corrección]]*Table1[[#This Row],[Costo unidad]])</f>
        <v>0</v>
      </c>
      <c r="J119" s="210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</row>
    <row r="120" spans="1:132" s="16" customFormat="1" x14ac:dyDescent="0.3">
      <c r="A120" s="17"/>
      <c r="B120" s="19"/>
      <c r="C120" s="20"/>
      <c r="D120" s="21"/>
      <c r="E120" s="22"/>
      <c r="F120" s="25"/>
      <c r="G120" s="206">
        <f>IF(ISERROR(Table1[[#This Row],[Precio de compra]]/Table1[[#This Row],[Peso bruto]]),0,Table1[[#This Row],[Precio de compra]]/Table1[[#This Row],[Peso bruto]])</f>
        <v>0</v>
      </c>
      <c r="H120" s="207">
        <f>IF(ISERROR(Table1[[#This Row],[Peso bruto]]/Table1[[#This Row],[Peso neto]]),0,(Table1[[#This Row],[Peso bruto]]/Table1[[#This Row],[Peso neto]]))</f>
        <v>0</v>
      </c>
      <c r="I120" s="206">
        <f>IF(ISERROR(Table1[[#This Row],[Factor de corrección]]*Table1[[#This Row],[Costo unidad]]),0,Table1[[#This Row],[Factor de corrección]]*Table1[[#This Row],[Costo unidad]])</f>
        <v>0</v>
      </c>
      <c r="J120" s="210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</row>
    <row r="121" spans="1:132" s="16" customFormat="1" x14ac:dyDescent="0.3">
      <c r="A121" s="17"/>
      <c r="B121" s="19"/>
      <c r="C121" s="20"/>
      <c r="D121" s="21"/>
      <c r="E121" s="22"/>
      <c r="F121" s="25"/>
      <c r="G121" s="206">
        <f>IF(ISERROR(Table1[[#This Row],[Precio de compra]]/Table1[[#This Row],[Peso bruto]]),0,Table1[[#This Row],[Precio de compra]]/Table1[[#This Row],[Peso bruto]])</f>
        <v>0</v>
      </c>
      <c r="H121" s="207">
        <f>IF(ISERROR(Table1[[#This Row],[Peso bruto]]/Table1[[#This Row],[Peso neto]]),0,(Table1[[#This Row],[Peso bruto]]/Table1[[#This Row],[Peso neto]]))</f>
        <v>0</v>
      </c>
      <c r="I121" s="206">
        <f>IF(ISERROR(Table1[[#This Row],[Factor de corrección]]*Table1[[#This Row],[Costo unidad]]),0,Table1[[#This Row],[Factor de corrección]]*Table1[[#This Row],[Costo unidad]])</f>
        <v>0</v>
      </c>
      <c r="J121" s="210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</row>
    <row r="122" spans="1:132" s="16" customFormat="1" x14ac:dyDescent="0.3">
      <c r="A122" s="17"/>
      <c r="B122" s="19"/>
      <c r="C122" s="20"/>
      <c r="D122" s="21"/>
      <c r="E122" s="22"/>
      <c r="F122" s="25"/>
      <c r="G122" s="206">
        <f>IF(ISERROR(Table1[[#This Row],[Precio de compra]]/Table1[[#This Row],[Peso bruto]]),0,Table1[[#This Row],[Precio de compra]]/Table1[[#This Row],[Peso bruto]])</f>
        <v>0</v>
      </c>
      <c r="H122" s="207">
        <f>IF(ISERROR(Table1[[#This Row],[Peso bruto]]/Table1[[#This Row],[Peso neto]]),0,(Table1[[#This Row],[Peso bruto]]/Table1[[#This Row],[Peso neto]]))</f>
        <v>0</v>
      </c>
      <c r="I122" s="206">
        <f>IF(ISERROR(Table1[[#This Row],[Factor de corrección]]*Table1[[#This Row],[Costo unidad]]),0,Table1[[#This Row],[Factor de corrección]]*Table1[[#This Row],[Costo unidad]])</f>
        <v>0</v>
      </c>
      <c r="J122" s="210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</row>
    <row r="123" spans="1:132" s="16" customFormat="1" x14ac:dyDescent="0.3">
      <c r="A123" s="17"/>
      <c r="B123" s="19"/>
      <c r="C123" s="20"/>
      <c r="D123" s="21"/>
      <c r="E123" s="22"/>
      <c r="F123" s="25"/>
      <c r="G123" s="206">
        <f>IF(ISERROR(Table1[[#This Row],[Precio de compra]]/Table1[[#This Row],[Peso bruto]]),0,Table1[[#This Row],[Precio de compra]]/Table1[[#This Row],[Peso bruto]])</f>
        <v>0</v>
      </c>
      <c r="H123" s="207">
        <f>IF(ISERROR(Table1[[#This Row],[Peso bruto]]/Table1[[#This Row],[Peso neto]]),0,(Table1[[#This Row],[Peso bruto]]/Table1[[#This Row],[Peso neto]]))</f>
        <v>0</v>
      </c>
      <c r="I123" s="206">
        <f>IF(ISERROR(Table1[[#This Row],[Factor de corrección]]*Table1[[#This Row],[Costo unidad]]),0,Table1[[#This Row],[Factor de corrección]]*Table1[[#This Row],[Costo unidad]])</f>
        <v>0</v>
      </c>
      <c r="J123" s="210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</row>
    <row r="124" spans="1:132" s="16" customFormat="1" x14ac:dyDescent="0.3">
      <c r="A124" s="17"/>
      <c r="B124" s="19"/>
      <c r="C124" s="20"/>
      <c r="D124" s="21"/>
      <c r="E124" s="22"/>
      <c r="F124" s="25"/>
      <c r="G124" s="206">
        <f>IF(ISERROR(Table1[[#This Row],[Precio de compra]]/Table1[[#This Row],[Peso bruto]]),0,Table1[[#This Row],[Precio de compra]]/Table1[[#This Row],[Peso bruto]])</f>
        <v>0</v>
      </c>
      <c r="H124" s="207">
        <f>IF(ISERROR(Table1[[#This Row],[Peso bruto]]/Table1[[#This Row],[Peso neto]]),0,(Table1[[#This Row],[Peso bruto]]/Table1[[#This Row],[Peso neto]]))</f>
        <v>0</v>
      </c>
      <c r="I124" s="206">
        <f>IF(ISERROR(Table1[[#This Row],[Factor de corrección]]*Table1[[#This Row],[Costo unidad]]),0,Table1[[#This Row],[Factor de corrección]]*Table1[[#This Row],[Costo unidad]])</f>
        <v>0</v>
      </c>
      <c r="J124" s="210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</row>
    <row r="125" spans="1:132" s="16" customFormat="1" x14ac:dyDescent="0.3">
      <c r="A125" s="17"/>
      <c r="B125" s="19"/>
      <c r="C125" s="20"/>
      <c r="D125" s="21"/>
      <c r="E125" s="22"/>
      <c r="F125" s="25"/>
      <c r="G125" s="206">
        <f>IF(ISERROR(Table1[[#This Row],[Precio de compra]]/Table1[[#This Row],[Peso bruto]]),0,Table1[[#This Row],[Precio de compra]]/Table1[[#This Row],[Peso bruto]])</f>
        <v>0</v>
      </c>
      <c r="H125" s="207">
        <f>IF(ISERROR(Table1[[#This Row],[Peso bruto]]/Table1[[#This Row],[Peso neto]]),0,(Table1[[#This Row],[Peso bruto]]/Table1[[#This Row],[Peso neto]]))</f>
        <v>0</v>
      </c>
      <c r="I125" s="206">
        <f>IF(ISERROR(Table1[[#This Row],[Factor de corrección]]*Table1[[#This Row],[Costo unidad]]),0,Table1[[#This Row],[Factor de corrección]]*Table1[[#This Row],[Costo unidad]])</f>
        <v>0</v>
      </c>
      <c r="J125" s="210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</row>
    <row r="126" spans="1:132" s="16" customFormat="1" x14ac:dyDescent="0.3">
      <c r="A126" s="17"/>
      <c r="B126" s="19"/>
      <c r="C126" s="20"/>
      <c r="D126" s="21"/>
      <c r="E126" s="22"/>
      <c r="F126" s="25"/>
      <c r="G126" s="206">
        <f>IF(ISERROR(Table1[[#This Row],[Precio de compra]]/Table1[[#This Row],[Peso bruto]]),0,Table1[[#This Row],[Precio de compra]]/Table1[[#This Row],[Peso bruto]])</f>
        <v>0</v>
      </c>
      <c r="H126" s="207">
        <f>IF(ISERROR(Table1[[#This Row],[Peso bruto]]/Table1[[#This Row],[Peso neto]]),0,(Table1[[#This Row],[Peso bruto]]/Table1[[#This Row],[Peso neto]]))</f>
        <v>0</v>
      </c>
      <c r="I126" s="206">
        <f>IF(ISERROR(Table1[[#This Row],[Factor de corrección]]*Table1[[#This Row],[Costo unidad]]),0,Table1[[#This Row],[Factor de corrección]]*Table1[[#This Row],[Costo unidad]])</f>
        <v>0</v>
      </c>
      <c r="J126" s="210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</row>
    <row r="127" spans="1:132" s="16" customFormat="1" x14ac:dyDescent="0.3">
      <c r="A127" s="17"/>
      <c r="B127" s="19"/>
      <c r="C127" s="20"/>
      <c r="D127" s="21"/>
      <c r="E127" s="22"/>
      <c r="F127" s="25"/>
      <c r="G127" s="206">
        <f>IF(ISERROR(Table1[[#This Row],[Precio de compra]]/Table1[[#This Row],[Peso bruto]]),0,Table1[[#This Row],[Precio de compra]]/Table1[[#This Row],[Peso bruto]])</f>
        <v>0</v>
      </c>
      <c r="H127" s="207">
        <f>IF(ISERROR(Table1[[#This Row],[Peso bruto]]/Table1[[#This Row],[Peso neto]]),0,(Table1[[#This Row],[Peso bruto]]/Table1[[#This Row],[Peso neto]]))</f>
        <v>0</v>
      </c>
      <c r="I127" s="206">
        <f>IF(ISERROR(Table1[[#This Row],[Factor de corrección]]*Table1[[#This Row],[Costo unidad]]),0,Table1[[#This Row],[Factor de corrección]]*Table1[[#This Row],[Costo unidad]])</f>
        <v>0</v>
      </c>
      <c r="J127" s="210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</row>
    <row r="128" spans="1:132" s="16" customFormat="1" x14ac:dyDescent="0.3">
      <c r="A128" s="17"/>
      <c r="B128" s="19"/>
      <c r="C128" s="20"/>
      <c r="D128" s="21"/>
      <c r="E128" s="22"/>
      <c r="F128" s="25"/>
      <c r="G128" s="206">
        <f>IF(ISERROR(Table1[[#This Row],[Precio de compra]]/Table1[[#This Row],[Peso bruto]]),0,Table1[[#This Row],[Precio de compra]]/Table1[[#This Row],[Peso bruto]])</f>
        <v>0</v>
      </c>
      <c r="H128" s="207">
        <f>IF(ISERROR(Table1[[#This Row],[Peso bruto]]/Table1[[#This Row],[Peso neto]]),0,(Table1[[#This Row],[Peso bruto]]/Table1[[#This Row],[Peso neto]]))</f>
        <v>0</v>
      </c>
      <c r="I128" s="206">
        <f>IF(ISERROR(Table1[[#This Row],[Factor de corrección]]*Table1[[#This Row],[Costo unidad]]),0,Table1[[#This Row],[Factor de corrección]]*Table1[[#This Row],[Costo unidad]])</f>
        <v>0</v>
      </c>
      <c r="J128" s="210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</row>
    <row r="129" spans="1:132" s="16" customFormat="1" x14ac:dyDescent="0.3">
      <c r="A129" s="17"/>
      <c r="B129" s="19"/>
      <c r="C129" s="20"/>
      <c r="D129" s="21"/>
      <c r="E129" s="22"/>
      <c r="F129" s="25"/>
      <c r="G129" s="206">
        <f>IF(ISERROR(Table1[[#This Row],[Precio de compra]]/Table1[[#This Row],[Peso bruto]]),0,Table1[[#This Row],[Precio de compra]]/Table1[[#This Row],[Peso bruto]])</f>
        <v>0</v>
      </c>
      <c r="H129" s="207">
        <f>IF(ISERROR(Table1[[#This Row],[Peso bruto]]/Table1[[#This Row],[Peso neto]]),0,(Table1[[#This Row],[Peso bruto]]/Table1[[#This Row],[Peso neto]]))</f>
        <v>0</v>
      </c>
      <c r="I129" s="206">
        <f>IF(ISERROR(Table1[[#This Row],[Factor de corrección]]*Table1[[#This Row],[Costo unidad]]),0,Table1[[#This Row],[Factor de corrección]]*Table1[[#This Row],[Costo unidad]])</f>
        <v>0</v>
      </c>
      <c r="J129" s="210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</row>
    <row r="130" spans="1:132" s="16" customFormat="1" x14ac:dyDescent="0.3">
      <c r="A130" s="17"/>
      <c r="B130" s="19"/>
      <c r="C130" s="20"/>
      <c r="D130" s="21"/>
      <c r="E130" s="22"/>
      <c r="F130" s="25"/>
      <c r="G130" s="206">
        <f>IF(ISERROR(Table1[[#This Row],[Precio de compra]]/Table1[[#This Row],[Peso bruto]]),0,Table1[[#This Row],[Precio de compra]]/Table1[[#This Row],[Peso bruto]])</f>
        <v>0</v>
      </c>
      <c r="H130" s="207">
        <f>IF(ISERROR(Table1[[#This Row],[Peso bruto]]/Table1[[#This Row],[Peso neto]]),0,(Table1[[#This Row],[Peso bruto]]/Table1[[#This Row],[Peso neto]]))</f>
        <v>0</v>
      </c>
      <c r="I130" s="206">
        <f>IF(ISERROR(Table1[[#This Row],[Factor de corrección]]*Table1[[#This Row],[Costo unidad]]),0,Table1[[#This Row],[Factor de corrección]]*Table1[[#This Row],[Costo unidad]])</f>
        <v>0</v>
      </c>
      <c r="J130" s="210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</row>
    <row r="131" spans="1:132" s="16" customFormat="1" x14ac:dyDescent="0.3">
      <c r="A131" s="17"/>
      <c r="B131" s="19"/>
      <c r="C131" s="20"/>
      <c r="D131" s="21"/>
      <c r="E131" s="22"/>
      <c r="F131" s="25"/>
      <c r="G131" s="206">
        <f>IF(ISERROR(Table1[[#This Row],[Precio de compra]]/Table1[[#This Row],[Peso bruto]]),0,Table1[[#This Row],[Precio de compra]]/Table1[[#This Row],[Peso bruto]])</f>
        <v>0</v>
      </c>
      <c r="H131" s="207">
        <f>IF(ISERROR(Table1[[#This Row],[Peso bruto]]/Table1[[#This Row],[Peso neto]]),0,(Table1[[#This Row],[Peso bruto]]/Table1[[#This Row],[Peso neto]]))</f>
        <v>0</v>
      </c>
      <c r="I131" s="206">
        <f>IF(ISERROR(Table1[[#This Row],[Factor de corrección]]*Table1[[#This Row],[Costo unidad]]),0,Table1[[#This Row],[Factor de corrección]]*Table1[[#This Row],[Costo unidad]])</f>
        <v>0</v>
      </c>
      <c r="J131" s="210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</row>
    <row r="132" spans="1:132" s="16" customFormat="1" x14ac:dyDescent="0.3">
      <c r="A132" s="17"/>
      <c r="B132" s="19"/>
      <c r="C132" s="20"/>
      <c r="D132" s="21"/>
      <c r="E132" s="22"/>
      <c r="F132" s="25"/>
      <c r="G132" s="206">
        <f>IF(ISERROR(Table1[[#This Row],[Precio de compra]]/Table1[[#This Row],[Peso bruto]]),0,Table1[[#This Row],[Precio de compra]]/Table1[[#This Row],[Peso bruto]])</f>
        <v>0</v>
      </c>
      <c r="H132" s="207">
        <f>IF(ISERROR(Table1[[#This Row],[Peso bruto]]/Table1[[#This Row],[Peso neto]]),0,(Table1[[#This Row],[Peso bruto]]/Table1[[#This Row],[Peso neto]]))</f>
        <v>0</v>
      </c>
      <c r="I132" s="206">
        <f>IF(ISERROR(Table1[[#This Row],[Factor de corrección]]*Table1[[#This Row],[Costo unidad]]),0,Table1[[#This Row],[Factor de corrección]]*Table1[[#This Row],[Costo unidad]])</f>
        <v>0</v>
      </c>
      <c r="J132" s="210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</row>
    <row r="133" spans="1:132" s="16" customFormat="1" x14ac:dyDescent="0.3">
      <c r="A133" s="17"/>
      <c r="B133" s="19"/>
      <c r="C133" s="20"/>
      <c r="D133" s="21"/>
      <c r="E133" s="22"/>
      <c r="F133" s="25"/>
      <c r="G133" s="206">
        <f>IF(ISERROR(Table1[[#This Row],[Precio de compra]]/Table1[[#This Row],[Peso bruto]]),0,Table1[[#This Row],[Precio de compra]]/Table1[[#This Row],[Peso bruto]])</f>
        <v>0</v>
      </c>
      <c r="H133" s="207">
        <f>IF(ISERROR(Table1[[#This Row],[Peso bruto]]/Table1[[#This Row],[Peso neto]]),0,(Table1[[#This Row],[Peso bruto]]/Table1[[#This Row],[Peso neto]]))</f>
        <v>0</v>
      </c>
      <c r="I133" s="206">
        <f>IF(ISERROR(Table1[[#This Row],[Factor de corrección]]*Table1[[#This Row],[Costo unidad]]),0,Table1[[#This Row],[Factor de corrección]]*Table1[[#This Row],[Costo unidad]])</f>
        <v>0</v>
      </c>
      <c r="J133" s="210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</row>
    <row r="134" spans="1:132" s="16" customFormat="1" x14ac:dyDescent="0.3">
      <c r="A134" s="17"/>
      <c r="B134" s="19"/>
      <c r="C134" s="20"/>
      <c r="D134" s="21"/>
      <c r="E134" s="22"/>
      <c r="F134" s="25"/>
      <c r="G134" s="206">
        <f>IF(ISERROR(Table1[[#This Row],[Precio de compra]]/Table1[[#This Row],[Peso bruto]]),0,Table1[[#This Row],[Precio de compra]]/Table1[[#This Row],[Peso bruto]])</f>
        <v>0</v>
      </c>
      <c r="H134" s="207">
        <f>IF(ISERROR(Table1[[#This Row],[Peso bruto]]/Table1[[#This Row],[Peso neto]]),0,(Table1[[#This Row],[Peso bruto]]/Table1[[#This Row],[Peso neto]]))</f>
        <v>0</v>
      </c>
      <c r="I134" s="206">
        <f>IF(ISERROR(Table1[[#This Row],[Factor de corrección]]*Table1[[#This Row],[Costo unidad]]),0,Table1[[#This Row],[Factor de corrección]]*Table1[[#This Row],[Costo unidad]])</f>
        <v>0</v>
      </c>
      <c r="J134" s="210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</row>
    <row r="135" spans="1:132" s="16" customFormat="1" x14ac:dyDescent="0.3">
      <c r="A135" s="17"/>
      <c r="B135" s="19"/>
      <c r="C135" s="20"/>
      <c r="D135" s="21"/>
      <c r="E135" s="22"/>
      <c r="F135" s="25"/>
      <c r="G135" s="206">
        <f>IF(ISERROR(Table1[[#This Row],[Precio de compra]]/Table1[[#This Row],[Peso bruto]]),0,Table1[[#This Row],[Precio de compra]]/Table1[[#This Row],[Peso bruto]])</f>
        <v>0</v>
      </c>
      <c r="H135" s="207">
        <f>IF(ISERROR(Table1[[#This Row],[Peso bruto]]/Table1[[#This Row],[Peso neto]]),0,(Table1[[#This Row],[Peso bruto]]/Table1[[#This Row],[Peso neto]]))</f>
        <v>0</v>
      </c>
      <c r="I135" s="206">
        <f>IF(ISERROR(Table1[[#This Row],[Factor de corrección]]*Table1[[#This Row],[Costo unidad]]),0,Table1[[#This Row],[Factor de corrección]]*Table1[[#This Row],[Costo unidad]])</f>
        <v>0</v>
      </c>
      <c r="J135" s="210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</row>
    <row r="136" spans="1:132" s="16" customFormat="1" x14ac:dyDescent="0.3">
      <c r="A136" s="17"/>
      <c r="B136" s="19"/>
      <c r="C136" s="20"/>
      <c r="D136" s="21"/>
      <c r="E136" s="22"/>
      <c r="F136" s="25"/>
      <c r="G136" s="206">
        <f>IF(ISERROR(Table1[[#This Row],[Precio de compra]]/Table1[[#This Row],[Peso bruto]]),0,Table1[[#This Row],[Precio de compra]]/Table1[[#This Row],[Peso bruto]])</f>
        <v>0</v>
      </c>
      <c r="H136" s="207">
        <f>IF(ISERROR(Table1[[#This Row],[Peso bruto]]/Table1[[#This Row],[Peso neto]]),0,(Table1[[#This Row],[Peso bruto]]/Table1[[#This Row],[Peso neto]]))</f>
        <v>0</v>
      </c>
      <c r="I136" s="206">
        <f>IF(ISERROR(Table1[[#This Row],[Factor de corrección]]*Table1[[#This Row],[Costo unidad]]),0,Table1[[#This Row],[Factor de corrección]]*Table1[[#This Row],[Costo unidad]])</f>
        <v>0</v>
      </c>
      <c r="J136" s="210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</row>
    <row r="137" spans="1:132" s="16" customFormat="1" x14ac:dyDescent="0.3">
      <c r="A137" s="17"/>
      <c r="B137" s="19"/>
      <c r="C137" s="20"/>
      <c r="D137" s="21"/>
      <c r="E137" s="22"/>
      <c r="F137" s="25"/>
      <c r="G137" s="206">
        <f>IF(ISERROR(Table1[[#This Row],[Precio de compra]]/Table1[[#This Row],[Peso bruto]]),0,Table1[[#This Row],[Precio de compra]]/Table1[[#This Row],[Peso bruto]])</f>
        <v>0</v>
      </c>
      <c r="H137" s="207">
        <f>IF(ISERROR(Table1[[#This Row],[Peso bruto]]/Table1[[#This Row],[Peso neto]]),0,(Table1[[#This Row],[Peso bruto]]/Table1[[#This Row],[Peso neto]]))</f>
        <v>0</v>
      </c>
      <c r="I137" s="206">
        <f>IF(ISERROR(Table1[[#This Row],[Factor de corrección]]*Table1[[#This Row],[Costo unidad]]),0,Table1[[#This Row],[Factor de corrección]]*Table1[[#This Row],[Costo unidad]])</f>
        <v>0</v>
      </c>
      <c r="J137" s="210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</row>
    <row r="138" spans="1:132" s="16" customFormat="1" x14ac:dyDescent="0.3">
      <c r="A138" s="17"/>
      <c r="B138" s="19"/>
      <c r="C138" s="20"/>
      <c r="D138" s="21"/>
      <c r="E138" s="22"/>
      <c r="F138" s="25"/>
      <c r="G138" s="206">
        <f>IF(ISERROR(Table1[[#This Row],[Precio de compra]]/Table1[[#This Row],[Peso bruto]]),0,Table1[[#This Row],[Precio de compra]]/Table1[[#This Row],[Peso bruto]])</f>
        <v>0</v>
      </c>
      <c r="H138" s="207">
        <f>IF(ISERROR(Table1[[#This Row],[Peso bruto]]/Table1[[#This Row],[Peso neto]]),0,(Table1[[#This Row],[Peso bruto]]/Table1[[#This Row],[Peso neto]]))</f>
        <v>0</v>
      </c>
      <c r="I138" s="206">
        <f>IF(ISERROR(Table1[[#This Row],[Factor de corrección]]*Table1[[#This Row],[Costo unidad]]),0,Table1[[#This Row],[Factor de corrección]]*Table1[[#This Row],[Costo unidad]])</f>
        <v>0</v>
      </c>
      <c r="J138" s="210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</row>
    <row r="139" spans="1:132" s="16" customFormat="1" x14ac:dyDescent="0.3">
      <c r="A139" s="17"/>
      <c r="B139" s="19"/>
      <c r="C139" s="20"/>
      <c r="D139" s="21"/>
      <c r="E139" s="22"/>
      <c r="F139" s="25"/>
      <c r="G139" s="206">
        <f>IF(ISERROR(Table1[[#This Row],[Precio de compra]]/Table1[[#This Row],[Peso bruto]]),0,Table1[[#This Row],[Precio de compra]]/Table1[[#This Row],[Peso bruto]])</f>
        <v>0</v>
      </c>
      <c r="H139" s="207">
        <f>IF(ISERROR(Table1[[#This Row],[Peso bruto]]/Table1[[#This Row],[Peso neto]]),0,(Table1[[#This Row],[Peso bruto]]/Table1[[#This Row],[Peso neto]]))</f>
        <v>0</v>
      </c>
      <c r="I139" s="206">
        <f>IF(ISERROR(Table1[[#This Row],[Factor de corrección]]*Table1[[#This Row],[Costo unidad]]),0,Table1[[#This Row],[Factor de corrección]]*Table1[[#This Row],[Costo unidad]])</f>
        <v>0</v>
      </c>
      <c r="J139" s="210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</row>
    <row r="140" spans="1:132" s="16" customFormat="1" x14ac:dyDescent="0.3">
      <c r="A140" s="17"/>
      <c r="B140" s="19"/>
      <c r="C140" s="20"/>
      <c r="D140" s="21"/>
      <c r="E140" s="22"/>
      <c r="F140" s="25"/>
      <c r="G140" s="206">
        <f>IF(ISERROR(Table1[[#This Row],[Precio de compra]]/Table1[[#This Row],[Peso bruto]]),0,Table1[[#This Row],[Precio de compra]]/Table1[[#This Row],[Peso bruto]])</f>
        <v>0</v>
      </c>
      <c r="H140" s="207">
        <f>IF(ISERROR(Table1[[#This Row],[Peso bruto]]/Table1[[#This Row],[Peso neto]]),0,(Table1[[#This Row],[Peso bruto]]/Table1[[#This Row],[Peso neto]]))</f>
        <v>0</v>
      </c>
      <c r="I140" s="206">
        <f>IF(ISERROR(Table1[[#This Row],[Factor de corrección]]*Table1[[#This Row],[Costo unidad]]),0,Table1[[#This Row],[Factor de corrección]]*Table1[[#This Row],[Costo unidad]])</f>
        <v>0</v>
      </c>
      <c r="J140" s="210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</row>
    <row r="141" spans="1:132" s="16" customFormat="1" x14ac:dyDescent="0.3">
      <c r="A141" s="17"/>
      <c r="B141" s="19"/>
      <c r="C141" s="20"/>
      <c r="D141" s="21"/>
      <c r="E141" s="22"/>
      <c r="F141" s="25"/>
      <c r="G141" s="206">
        <f>IF(ISERROR(Table1[[#This Row],[Precio de compra]]/Table1[[#This Row],[Peso bruto]]),0,Table1[[#This Row],[Precio de compra]]/Table1[[#This Row],[Peso bruto]])</f>
        <v>0</v>
      </c>
      <c r="H141" s="207">
        <f>IF(ISERROR(Table1[[#This Row],[Peso bruto]]/Table1[[#This Row],[Peso neto]]),0,(Table1[[#This Row],[Peso bruto]]/Table1[[#This Row],[Peso neto]]))</f>
        <v>0</v>
      </c>
      <c r="I141" s="206">
        <f>IF(ISERROR(Table1[[#This Row],[Factor de corrección]]*Table1[[#This Row],[Costo unidad]]),0,Table1[[#This Row],[Factor de corrección]]*Table1[[#This Row],[Costo unidad]])</f>
        <v>0</v>
      </c>
      <c r="J141" s="210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</row>
    <row r="142" spans="1:132" s="16" customFormat="1" x14ac:dyDescent="0.3">
      <c r="A142" s="17"/>
      <c r="B142" s="19"/>
      <c r="C142" s="20"/>
      <c r="D142" s="21"/>
      <c r="E142" s="22"/>
      <c r="F142" s="25"/>
      <c r="G142" s="206">
        <f>IF(ISERROR(Table1[[#This Row],[Precio de compra]]/Table1[[#This Row],[Peso bruto]]),0,Table1[[#This Row],[Precio de compra]]/Table1[[#This Row],[Peso bruto]])</f>
        <v>0</v>
      </c>
      <c r="H142" s="207">
        <f>IF(ISERROR(Table1[[#This Row],[Peso bruto]]/Table1[[#This Row],[Peso neto]]),0,(Table1[[#This Row],[Peso bruto]]/Table1[[#This Row],[Peso neto]]))</f>
        <v>0</v>
      </c>
      <c r="I142" s="206">
        <f>IF(ISERROR(Table1[[#This Row],[Factor de corrección]]*Table1[[#This Row],[Costo unidad]]),0,Table1[[#This Row],[Factor de corrección]]*Table1[[#This Row],[Costo unidad]])</f>
        <v>0</v>
      </c>
      <c r="J142" s="210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</row>
    <row r="143" spans="1:132" s="16" customFormat="1" x14ac:dyDescent="0.3">
      <c r="A143" s="17"/>
      <c r="B143" s="19"/>
      <c r="C143" s="20"/>
      <c r="D143" s="21"/>
      <c r="E143" s="22"/>
      <c r="F143" s="25"/>
      <c r="G143" s="206">
        <f>IF(ISERROR(Table1[[#This Row],[Precio de compra]]/Table1[[#This Row],[Peso bruto]]),0,Table1[[#This Row],[Precio de compra]]/Table1[[#This Row],[Peso bruto]])</f>
        <v>0</v>
      </c>
      <c r="H143" s="207">
        <f>IF(ISERROR(Table1[[#This Row],[Peso bruto]]/Table1[[#This Row],[Peso neto]]),0,(Table1[[#This Row],[Peso bruto]]/Table1[[#This Row],[Peso neto]]))</f>
        <v>0</v>
      </c>
      <c r="I143" s="206">
        <f>IF(ISERROR(Table1[[#This Row],[Factor de corrección]]*Table1[[#This Row],[Costo unidad]]),0,Table1[[#This Row],[Factor de corrección]]*Table1[[#This Row],[Costo unidad]])</f>
        <v>0</v>
      </c>
      <c r="J143" s="210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</row>
    <row r="144" spans="1:132" s="16" customFormat="1" x14ac:dyDescent="0.3">
      <c r="A144" s="17"/>
      <c r="B144" s="19"/>
      <c r="C144" s="20"/>
      <c r="D144" s="21"/>
      <c r="E144" s="22"/>
      <c r="F144" s="25"/>
      <c r="G144" s="206">
        <f>IF(ISERROR(Table1[[#This Row],[Precio de compra]]/Table1[[#This Row],[Peso bruto]]),0,Table1[[#This Row],[Precio de compra]]/Table1[[#This Row],[Peso bruto]])</f>
        <v>0</v>
      </c>
      <c r="H144" s="207">
        <f>IF(ISERROR(Table1[[#This Row],[Peso bruto]]/Table1[[#This Row],[Peso neto]]),0,(Table1[[#This Row],[Peso bruto]]/Table1[[#This Row],[Peso neto]]))</f>
        <v>0</v>
      </c>
      <c r="I144" s="206">
        <f>IF(ISERROR(Table1[[#This Row],[Factor de corrección]]*Table1[[#This Row],[Costo unidad]]),0,Table1[[#This Row],[Factor de corrección]]*Table1[[#This Row],[Costo unidad]])</f>
        <v>0</v>
      </c>
      <c r="J144" s="210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</row>
    <row r="145" spans="1:132" s="16" customFormat="1" x14ac:dyDescent="0.3">
      <c r="A145" s="17"/>
      <c r="B145" s="19"/>
      <c r="C145" s="20"/>
      <c r="D145" s="21"/>
      <c r="E145" s="22"/>
      <c r="F145" s="25"/>
      <c r="G145" s="206">
        <f>IF(ISERROR(Table1[[#This Row],[Precio de compra]]/Table1[[#This Row],[Peso bruto]]),0,Table1[[#This Row],[Precio de compra]]/Table1[[#This Row],[Peso bruto]])</f>
        <v>0</v>
      </c>
      <c r="H145" s="207">
        <f>IF(ISERROR(Table1[[#This Row],[Peso bruto]]/Table1[[#This Row],[Peso neto]]),0,(Table1[[#This Row],[Peso bruto]]/Table1[[#This Row],[Peso neto]]))</f>
        <v>0</v>
      </c>
      <c r="I145" s="206">
        <f>IF(ISERROR(Table1[[#This Row],[Factor de corrección]]*Table1[[#This Row],[Costo unidad]]),0,Table1[[#This Row],[Factor de corrección]]*Table1[[#This Row],[Costo unidad]])</f>
        <v>0</v>
      </c>
      <c r="J145" s="210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</row>
    <row r="146" spans="1:132" s="16" customFormat="1" x14ac:dyDescent="0.3">
      <c r="A146" s="17"/>
      <c r="B146" s="19"/>
      <c r="C146" s="20"/>
      <c r="D146" s="21"/>
      <c r="E146" s="22"/>
      <c r="F146" s="25"/>
      <c r="G146" s="206">
        <f>IF(ISERROR(Table1[[#This Row],[Precio de compra]]/Table1[[#This Row],[Peso bruto]]),0,Table1[[#This Row],[Precio de compra]]/Table1[[#This Row],[Peso bruto]])</f>
        <v>0</v>
      </c>
      <c r="H146" s="207">
        <f>IF(ISERROR(Table1[[#This Row],[Peso bruto]]/Table1[[#This Row],[Peso neto]]),0,(Table1[[#This Row],[Peso bruto]]/Table1[[#This Row],[Peso neto]]))</f>
        <v>0</v>
      </c>
      <c r="I146" s="206">
        <f>IF(ISERROR(Table1[[#This Row],[Factor de corrección]]*Table1[[#This Row],[Costo unidad]]),0,Table1[[#This Row],[Factor de corrección]]*Table1[[#This Row],[Costo unidad]])</f>
        <v>0</v>
      </c>
      <c r="J146" s="210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</row>
    <row r="147" spans="1:132" s="16" customFormat="1" x14ac:dyDescent="0.3">
      <c r="A147" s="17"/>
      <c r="B147" s="19"/>
      <c r="C147" s="20"/>
      <c r="D147" s="21"/>
      <c r="E147" s="22"/>
      <c r="F147" s="25"/>
      <c r="G147" s="206">
        <f>IF(ISERROR(Table1[[#This Row],[Precio de compra]]/Table1[[#This Row],[Peso bruto]]),0,Table1[[#This Row],[Precio de compra]]/Table1[[#This Row],[Peso bruto]])</f>
        <v>0</v>
      </c>
      <c r="H147" s="207">
        <f>IF(ISERROR(Table1[[#This Row],[Peso bruto]]/Table1[[#This Row],[Peso neto]]),0,(Table1[[#This Row],[Peso bruto]]/Table1[[#This Row],[Peso neto]]))</f>
        <v>0</v>
      </c>
      <c r="I147" s="206">
        <f>IF(ISERROR(Table1[[#This Row],[Factor de corrección]]*Table1[[#This Row],[Costo unidad]]),0,Table1[[#This Row],[Factor de corrección]]*Table1[[#This Row],[Costo unidad]])</f>
        <v>0</v>
      </c>
      <c r="J147" s="210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</row>
    <row r="148" spans="1:132" s="16" customFormat="1" x14ac:dyDescent="0.3">
      <c r="A148" s="17"/>
      <c r="B148" s="19"/>
      <c r="C148" s="20"/>
      <c r="D148" s="21"/>
      <c r="E148" s="22"/>
      <c r="F148" s="25"/>
      <c r="G148" s="206">
        <f>IF(ISERROR(Table1[[#This Row],[Precio de compra]]/Table1[[#This Row],[Peso bruto]]),0,Table1[[#This Row],[Precio de compra]]/Table1[[#This Row],[Peso bruto]])</f>
        <v>0</v>
      </c>
      <c r="H148" s="207">
        <f>IF(ISERROR(Table1[[#This Row],[Peso bruto]]/Table1[[#This Row],[Peso neto]]),0,(Table1[[#This Row],[Peso bruto]]/Table1[[#This Row],[Peso neto]]))</f>
        <v>0</v>
      </c>
      <c r="I148" s="206">
        <f>IF(ISERROR(Table1[[#This Row],[Factor de corrección]]*Table1[[#This Row],[Costo unidad]]),0,Table1[[#This Row],[Factor de corrección]]*Table1[[#This Row],[Costo unidad]])</f>
        <v>0</v>
      </c>
      <c r="J148" s="210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</row>
    <row r="149" spans="1:132" s="16" customFormat="1" x14ac:dyDescent="0.3">
      <c r="A149" s="17"/>
      <c r="B149" s="19"/>
      <c r="C149" s="20"/>
      <c r="D149" s="21"/>
      <c r="E149" s="22"/>
      <c r="F149" s="25"/>
      <c r="G149" s="206">
        <f>IF(ISERROR(Table1[[#This Row],[Precio de compra]]/Table1[[#This Row],[Peso bruto]]),0,Table1[[#This Row],[Precio de compra]]/Table1[[#This Row],[Peso bruto]])</f>
        <v>0</v>
      </c>
      <c r="H149" s="207">
        <f>IF(ISERROR(Table1[[#This Row],[Peso bruto]]/Table1[[#This Row],[Peso neto]]),0,(Table1[[#This Row],[Peso bruto]]/Table1[[#This Row],[Peso neto]]))</f>
        <v>0</v>
      </c>
      <c r="I149" s="206">
        <f>IF(ISERROR(Table1[[#This Row],[Factor de corrección]]*Table1[[#This Row],[Costo unidad]]),0,Table1[[#This Row],[Factor de corrección]]*Table1[[#This Row],[Costo unidad]])</f>
        <v>0</v>
      </c>
      <c r="J149" s="210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</row>
    <row r="150" spans="1:132" s="16" customFormat="1" x14ac:dyDescent="0.3">
      <c r="A150" s="17"/>
      <c r="B150" s="19"/>
      <c r="C150" s="20"/>
      <c r="D150" s="21"/>
      <c r="E150" s="22"/>
      <c r="F150" s="25"/>
      <c r="G150" s="206">
        <f>IF(ISERROR(Table1[[#This Row],[Precio de compra]]/Table1[[#This Row],[Peso bruto]]),0,Table1[[#This Row],[Precio de compra]]/Table1[[#This Row],[Peso bruto]])</f>
        <v>0</v>
      </c>
      <c r="H150" s="207">
        <f>IF(ISERROR(Table1[[#This Row],[Peso bruto]]/Table1[[#This Row],[Peso neto]]),0,(Table1[[#This Row],[Peso bruto]]/Table1[[#This Row],[Peso neto]]))</f>
        <v>0</v>
      </c>
      <c r="I150" s="206">
        <f>IF(ISERROR(Table1[[#This Row],[Factor de corrección]]*Table1[[#This Row],[Costo unidad]]),0,Table1[[#This Row],[Factor de corrección]]*Table1[[#This Row],[Costo unidad]])</f>
        <v>0</v>
      </c>
      <c r="J150" s="210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</row>
    <row r="151" spans="1:132" s="16" customFormat="1" x14ac:dyDescent="0.3">
      <c r="A151" s="17"/>
      <c r="B151" s="19"/>
      <c r="C151" s="20"/>
      <c r="D151" s="21"/>
      <c r="E151" s="22"/>
      <c r="F151" s="25"/>
      <c r="G151" s="206">
        <f>IF(ISERROR(Table1[[#This Row],[Precio de compra]]/Table1[[#This Row],[Peso bruto]]),0,Table1[[#This Row],[Precio de compra]]/Table1[[#This Row],[Peso bruto]])</f>
        <v>0</v>
      </c>
      <c r="H151" s="207">
        <f>IF(ISERROR(Table1[[#This Row],[Peso bruto]]/Table1[[#This Row],[Peso neto]]),0,(Table1[[#This Row],[Peso bruto]]/Table1[[#This Row],[Peso neto]]))</f>
        <v>0</v>
      </c>
      <c r="I151" s="206">
        <f>IF(ISERROR(Table1[[#This Row],[Factor de corrección]]*Table1[[#This Row],[Costo unidad]]),0,Table1[[#This Row],[Factor de corrección]]*Table1[[#This Row],[Costo unidad]])</f>
        <v>0</v>
      </c>
      <c r="J151" s="210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</row>
    <row r="152" spans="1:132" s="16" customFormat="1" x14ac:dyDescent="0.3">
      <c r="A152" s="17"/>
      <c r="B152" s="19"/>
      <c r="C152" s="20"/>
      <c r="D152" s="21"/>
      <c r="E152" s="22"/>
      <c r="F152" s="25"/>
      <c r="G152" s="206">
        <f>IF(ISERROR(Table1[[#This Row],[Precio de compra]]/Table1[[#This Row],[Peso bruto]]),0,Table1[[#This Row],[Precio de compra]]/Table1[[#This Row],[Peso bruto]])</f>
        <v>0</v>
      </c>
      <c r="H152" s="207">
        <f>IF(ISERROR(Table1[[#This Row],[Peso bruto]]/Table1[[#This Row],[Peso neto]]),0,(Table1[[#This Row],[Peso bruto]]/Table1[[#This Row],[Peso neto]]))</f>
        <v>0</v>
      </c>
      <c r="I152" s="206">
        <f>IF(ISERROR(Table1[[#This Row],[Factor de corrección]]*Table1[[#This Row],[Costo unidad]]),0,Table1[[#This Row],[Factor de corrección]]*Table1[[#This Row],[Costo unidad]])</f>
        <v>0</v>
      </c>
      <c r="J152" s="210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</row>
    <row r="153" spans="1:132" s="16" customFormat="1" x14ac:dyDescent="0.3">
      <c r="A153" s="17"/>
      <c r="B153" s="19"/>
      <c r="C153" s="20"/>
      <c r="D153" s="21"/>
      <c r="E153" s="22"/>
      <c r="F153" s="25"/>
      <c r="G153" s="206">
        <f>IF(ISERROR(Table1[[#This Row],[Precio de compra]]/Table1[[#This Row],[Peso bruto]]),0,Table1[[#This Row],[Precio de compra]]/Table1[[#This Row],[Peso bruto]])</f>
        <v>0</v>
      </c>
      <c r="H153" s="207">
        <f>IF(ISERROR(Table1[[#This Row],[Peso bruto]]/Table1[[#This Row],[Peso neto]]),0,(Table1[[#This Row],[Peso bruto]]/Table1[[#This Row],[Peso neto]]))</f>
        <v>0</v>
      </c>
      <c r="I153" s="206">
        <f>IF(ISERROR(Table1[[#This Row],[Factor de corrección]]*Table1[[#This Row],[Costo unidad]]),0,Table1[[#This Row],[Factor de corrección]]*Table1[[#This Row],[Costo unidad]])</f>
        <v>0</v>
      </c>
      <c r="J153" s="210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</row>
    <row r="154" spans="1:132" s="16" customFormat="1" x14ac:dyDescent="0.3">
      <c r="A154" s="17"/>
      <c r="B154" s="19"/>
      <c r="C154" s="20"/>
      <c r="D154" s="21"/>
      <c r="E154" s="22"/>
      <c r="F154" s="25"/>
      <c r="G154" s="206">
        <f>IF(ISERROR(Table1[[#This Row],[Precio de compra]]/Table1[[#This Row],[Peso bruto]]),0,Table1[[#This Row],[Precio de compra]]/Table1[[#This Row],[Peso bruto]])</f>
        <v>0</v>
      </c>
      <c r="H154" s="207">
        <f>IF(ISERROR(Table1[[#This Row],[Peso bruto]]/Table1[[#This Row],[Peso neto]]),0,(Table1[[#This Row],[Peso bruto]]/Table1[[#This Row],[Peso neto]]))</f>
        <v>0</v>
      </c>
      <c r="I154" s="206">
        <f>IF(ISERROR(Table1[[#This Row],[Factor de corrección]]*Table1[[#This Row],[Costo unidad]]),0,Table1[[#This Row],[Factor de corrección]]*Table1[[#This Row],[Costo unidad]])</f>
        <v>0</v>
      </c>
      <c r="J154" s="210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</row>
    <row r="155" spans="1:132" s="16" customFormat="1" x14ac:dyDescent="0.3">
      <c r="A155" s="17"/>
      <c r="B155" s="19"/>
      <c r="C155" s="20"/>
      <c r="D155" s="21"/>
      <c r="E155" s="22"/>
      <c r="F155" s="25"/>
      <c r="G155" s="206">
        <f>IF(ISERROR(Table1[[#This Row],[Precio de compra]]/Table1[[#This Row],[Peso bruto]]),0,Table1[[#This Row],[Precio de compra]]/Table1[[#This Row],[Peso bruto]])</f>
        <v>0</v>
      </c>
      <c r="H155" s="207">
        <f>IF(ISERROR(Table1[[#This Row],[Peso bruto]]/Table1[[#This Row],[Peso neto]]),0,(Table1[[#This Row],[Peso bruto]]/Table1[[#This Row],[Peso neto]]))</f>
        <v>0</v>
      </c>
      <c r="I155" s="206">
        <f>IF(ISERROR(Table1[[#This Row],[Factor de corrección]]*Table1[[#This Row],[Costo unidad]]),0,Table1[[#This Row],[Factor de corrección]]*Table1[[#This Row],[Costo unidad]])</f>
        <v>0</v>
      </c>
      <c r="J155" s="210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</row>
    <row r="156" spans="1:132" s="16" customFormat="1" x14ac:dyDescent="0.3">
      <c r="A156" s="17"/>
      <c r="B156" s="19"/>
      <c r="C156" s="20"/>
      <c r="D156" s="21"/>
      <c r="E156" s="22"/>
      <c r="F156" s="25"/>
      <c r="G156" s="206">
        <f>IF(ISERROR(Table1[[#This Row],[Precio de compra]]/Table1[[#This Row],[Peso bruto]]),0,Table1[[#This Row],[Precio de compra]]/Table1[[#This Row],[Peso bruto]])</f>
        <v>0</v>
      </c>
      <c r="H156" s="207">
        <f>IF(ISERROR(Table1[[#This Row],[Peso bruto]]/Table1[[#This Row],[Peso neto]]),0,(Table1[[#This Row],[Peso bruto]]/Table1[[#This Row],[Peso neto]]))</f>
        <v>0</v>
      </c>
      <c r="I156" s="206">
        <f>IF(ISERROR(Table1[[#This Row],[Factor de corrección]]*Table1[[#This Row],[Costo unidad]]),0,Table1[[#This Row],[Factor de corrección]]*Table1[[#This Row],[Costo unidad]])</f>
        <v>0</v>
      </c>
      <c r="J156" s="210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</row>
    <row r="157" spans="1:132" s="16" customFormat="1" x14ac:dyDescent="0.3">
      <c r="A157" s="17"/>
      <c r="B157" s="19"/>
      <c r="C157" s="20"/>
      <c r="D157" s="21"/>
      <c r="E157" s="22"/>
      <c r="F157" s="25"/>
      <c r="G157" s="206">
        <f>IF(ISERROR(Table1[[#This Row],[Precio de compra]]/Table1[[#This Row],[Peso bruto]]),0,Table1[[#This Row],[Precio de compra]]/Table1[[#This Row],[Peso bruto]])</f>
        <v>0</v>
      </c>
      <c r="H157" s="207">
        <f>IF(ISERROR(Table1[[#This Row],[Peso bruto]]/Table1[[#This Row],[Peso neto]]),0,(Table1[[#This Row],[Peso bruto]]/Table1[[#This Row],[Peso neto]]))</f>
        <v>0</v>
      </c>
      <c r="I157" s="206">
        <f>IF(ISERROR(Table1[[#This Row],[Factor de corrección]]*Table1[[#This Row],[Costo unidad]]),0,Table1[[#This Row],[Factor de corrección]]*Table1[[#This Row],[Costo unidad]])</f>
        <v>0</v>
      </c>
      <c r="J157" s="210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</row>
    <row r="158" spans="1:132" s="16" customFormat="1" x14ac:dyDescent="0.3">
      <c r="A158" s="17"/>
      <c r="B158" s="19"/>
      <c r="C158" s="20"/>
      <c r="D158" s="21"/>
      <c r="E158" s="22"/>
      <c r="F158" s="25"/>
      <c r="G158" s="206">
        <f>IF(ISERROR(Table1[[#This Row],[Precio de compra]]/Table1[[#This Row],[Peso bruto]]),0,Table1[[#This Row],[Precio de compra]]/Table1[[#This Row],[Peso bruto]])</f>
        <v>0</v>
      </c>
      <c r="H158" s="207">
        <f>IF(ISERROR(Table1[[#This Row],[Peso bruto]]/Table1[[#This Row],[Peso neto]]),0,(Table1[[#This Row],[Peso bruto]]/Table1[[#This Row],[Peso neto]]))</f>
        <v>0</v>
      </c>
      <c r="I158" s="206">
        <f>IF(ISERROR(Table1[[#This Row],[Factor de corrección]]*Table1[[#This Row],[Costo unidad]]),0,Table1[[#This Row],[Factor de corrección]]*Table1[[#This Row],[Costo unidad]])</f>
        <v>0</v>
      </c>
      <c r="J158" s="210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</row>
    <row r="159" spans="1:132" s="16" customFormat="1" x14ac:dyDescent="0.3">
      <c r="A159" s="17"/>
      <c r="B159" s="19"/>
      <c r="C159" s="20"/>
      <c r="D159" s="21"/>
      <c r="E159" s="22"/>
      <c r="F159" s="25"/>
      <c r="G159" s="206">
        <f>IF(ISERROR(Table1[[#This Row],[Precio de compra]]/Table1[[#This Row],[Peso bruto]]),0,Table1[[#This Row],[Precio de compra]]/Table1[[#This Row],[Peso bruto]])</f>
        <v>0</v>
      </c>
      <c r="H159" s="207">
        <f>IF(ISERROR(Table1[[#This Row],[Peso bruto]]/Table1[[#This Row],[Peso neto]]),0,(Table1[[#This Row],[Peso bruto]]/Table1[[#This Row],[Peso neto]]))</f>
        <v>0</v>
      </c>
      <c r="I159" s="206">
        <f>IF(ISERROR(Table1[[#This Row],[Factor de corrección]]*Table1[[#This Row],[Costo unidad]]),0,Table1[[#This Row],[Factor de corrección]]*Table1[[#This Row],[Costo unidad]])</f>
        <v>0</v>
      </c>
      <c r="J159" s="210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</row>
    <row r="160" spans="1:132" s="16" customFormat="1" x14ac:dyDescent="0.3">
      <c r="A160" s="17"/>
      <c r="B160" s="19"/>
      <c r="C160" s="20"/>
      <c r="D160" s="21"/>
      <c r="E160" s="22"/>
      <c r="F160" s="25"/>
      <c r="G160" s="206">
        <f>IF(ISERROR(Table1[[#This Row],[Precio de compra]]/Table1[[#This Row],[Peso bruto]]),0,Table1[[#This Row],[Precio de compra]]/Table1[[#This Row],[Peso bruto]])</f>
        <v>0</v>
      </c>
      <c r="H160" s="207">
        <f>IF(ISERROR(Table1[[#This Row],[Peso bruto]]/Table1[[#This Row],[Peso neto]]),0,(Table1[[#This Row],[Peso bruto]]/Table1[[#This Row],[Peso neto]]))</f>
        <v>0</v>
      </c>
      <c r="I160" s="206">
        <f>IF(ISERROR(Table1[[#This Row],[Factor de corrección]]*Table1[[#This Row],[Costo unidad]]),0,Table1[[#This Row],[Factor de corrección]]*Table1[[#This Row],[Costo unidad]])</f>
        <v>0</v>
      </c>
      <c r="J160" s="210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</row>
    <row r="161" spans="1:132" s="16" customFormat="1" x14ac:dyDescent="0.3">
      <c r="A161" s="17"/>
      <c r="B161" s="19"/>
      <c r="C161" s="20"/>
      <c r="D161" s="21"/>
      <c r="E161" s="22"/>
      <c r="F161" s="25"/>
      <c r="G161" s="206">
        <f>IF(ISERROR(Table1[[#This Row],[Precio de compra]]/Table1[[#This Row],[Peso bruto]]),0,Table1[[#This Row],[Precio de compra]]/Table1[[#This Row],[Peso bruto]])</f>
        <v>0</v>
      </c>
      <c r="H161" s="207">
        <f>IF(ISERROR(Table1[[#This Row],[Peso bruto]]/Table1[[#This Row],[Peso neto]]),0,(Table1[[#This Row],[Peso bruto]]/Table1[[#This Row],[Peso neto]]))</f>
        <v>0</v>
      </c>
      <c r="I161" s="206">
        <f>IF(ISERROR(Table1[[#This Row],[Factor de corrección]]*Table1[[#This Row],[Costo unidad]]),0,Table1[[#This Row],[Factor de corrección]]*Table1[[#This Row],[Costo unidad]])</f>
        <v>0</v>
      </c>
      <c r="J161" s="210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</row>
    <row r="162" spans="1:132" s="16" customFormat="1" x14ac:dyDescent="0.3">
      <c r="A162" s="17"/>
      <c r="B162" s="19"/>
      <c r="C162" s="20"/>
      <c r="D162" s="21"/>
      <c r="E162" s="22"/>
      <c r="F162" s="25"/>
      <c r="G162" s="206">
        <f>IF(ISERROR(Table1[[#This Row],[Precio de compra]]/Table1[[#This Row],[Peso bruto]]),0,Table1[[#This Row],[Precio de compra]]/Table1[[#This Row],[Peso bruto]])</f>
        <v>0</v>
      </c>
      <c r="H162" s="207">
        <f>IF(ISERROR(Table1[[#This Row],[Peso bruto]]/Table1[[#This Row],[Peso neto]]),0,(Table1[[#This Row],[Peso bruto]]/Table1[[#This Row],[Peso neto]]))</f>
        <v>0</v>
      </c>
      <c r="I162" s="206">
        <f>IF(ISERROR(Table1[[#This Row],[Factor de corrección]]*Table1[[#This Row],[Costo unidad]]),0,Table1[[#This Row],[Factor de corrección]]*Table1[[#This Row],[Costo unidad]])</f>
        <v>0</v>
      </c>
      <c r="J162" s="210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</row>
    <row r="163" spans="1:132" s="16" customFormat="1" x14ac:dyDescent="0.3">
      <c r="A163" s="17"/>
      <c r="B163" s="19"/>
      <c r="C163" s="20"/>
      <c r="D163" s="21"/>
      <c r="E163" s="22"/>
      <c r="F163" s="25"/>
      <c r="G163" s="206">
        <f>IF(ISERROR(Table1[[#This Row],[Precio de compra]]/Table1[[#This Row],[Peso bruto]]),0,Table1[[#This Row],[Precio de compra]]/Table1[[#This Row],[Peso bruto]])</f>
        <v>0</v>
      </c>
      <c r="H163" s="207">
        <f>IF(ISERROR(Table1[[#This Row],[Peso bruto]]/Table1[[#This Row],[Peso neto]]),0,(Table1[[#This Row],[Peso bruto]]/Table1[[#This Row],[Peso neto]]))</f>
        <v>0</v>
      </c>
      <c r="I163" s="206">
        <f>IF(ISERROR(Table1[[#This Row],[Factor de corrección]]*Table1[[#This Row],[Costo unidad]]),0,Table1[[#This Row],[Factor de corrección]]*Table1[[#This Row],[Costo unidad]])</f>
        <v>0</v>
      </c>
      <c r="J163" s="210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</row>
    <row r="164" spans="1:132" s="16" customFormat="1" x14ac:dyDescent="0.3">
      <c r="A164" s="17"/>
      <c r="B164" s="19"/>
      <c r="C164" s="20"/>
      <c r="D164" s="21"/>
      <c r="E164" s="22"/>
      <c r="F164" s="25"/>
      <c r="G164" s="206">
        <f>IF(ISERROR(Table1[[#This Row],[Precio de compra]]/Table1[[#This Row],[Peso bruto]]),0,Table1[[#This Row],[Precio de compra]]/Table1[[#This Row],[Peso bruto]])</f>
        <v>0</v>
      </c>
      <c r="H164" s="207">
        <f>IF(ISERROR(Table1[[#This Row],[Peso bruto]]/Table1[[#This Row],[Peso neto]]),0,(Table1[[#This Row],[Peso bruto]]/Table1[[#This Row],[Peso neto]]))</f>
        <v>0</v>
      </c>
      <c r="I164" s="206">
        <f>IF(ISERROR(Table1[[#This Row],[Factor de corrección]]*Table1[[#This Row],[Costo unidad]]),0,Table1[[#This Row],[Factor de corrección]]*Table1[[#This Row],[Costo unidad]])</f>
        <v>0</v>
      </c>
      <c r="J164" s="210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</row>
    <row r="165" spans="1:132" s="16" customFormat="1" x14ac:dyDescent="0.3">
      <c r="A165" s="17"/>
      <c r="B165" s="19"/>
      <c r="C165" s="20"/>
      <c r="D165" s="21"/>
      <c r="E165" s="22"/>
      <c r="F165" s="25"/>
      <c r="G165" s="206">
        <f>IF(ISERROR(Table1[[#This Row],[Precio de compra]]/Table1[[#This Row],[Peso bruto]]),0,Table1[[#This Row],[Precio de compra]]/Table1[[#This Row],[Peso bruto]])</f>
        <v>0</v>
      </c>
      <c r="H165" s="207">
        <f>IF(ISERROR(Table1[[#This Row],[Peso bruto]]/Table1[[#This Row],[Peso neto]]),0,(Table1[[#This Row],[Peso bruto]]/Table1[[#This Row],[Peso neto]]))</f>
        <v>0</v>
      </c>
      <c r="I165" s="206">
        <f>IF(ISERROR(Table1[[#This Row],[Factor de corrección]]*Table1[[#This Row],[Costo unidad]]),0,Table1[[#This Row],[Factor de corrección]]*Table1[[#This Row],[Costo unidad]])</f>
        <v>0</v>
      </c>
      <c r="J165" s="210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</row>
    <row r="166" spans="1:132" s="16" customFormat="1" x14ac:dyDescent="0.3">
      <c r="A166" s="17"/>
      <c r="B166" s="19"/>
      <c r="C166" s="20"/>
      <c r="D166" s="21"/>
      <c r="E166" s="22"/>
      <c r="F166" s="25"/>
      <c r="G166" s="206">
        <f>IF(ISERROR(Table1[[#This Row],[Precio de compra]]/Table1[[#This Row],[Peso bruto]]),0,Table1[[#This Row],[Precio de compra]]/Table1[[#This Row],[Peso bruto]])</f>
        <v>0</v>
      </c>
      <c r="H166" s="207">
        <f>IF(ISERROR(Table1[[#This Row],[Peso bruto]]/Table1[[#This Row],[Peso neto]]),0,(Table1[[#This Row],[Peso bruto]]/Table1[[#This Row],[Peso neto]]))</f>
        <v>0</v>
      </c>
      <c r="I166" s="206">
        <f>IF(ISERROR(Table1[[#This Row],[Factor de corrección]]*Table1[[#This Row],[Costo unidad]]),0,Table1[[#This Row],[Factor de corrección]]*Table1[[#This Row],[Costo unidad]])</f>
        <v>0</v>
      </c>
      <c r="J166" s="210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</row>
    <row r="167" spans="1:132" s="16" customFormat="1" x14ac:dyDescent="0.3">
      <c r="A167" s="17"/>
      <c r="B167" s="19"/>
      <c r="C167" s="20"/>
      <c r="D167" s="21"/>
      <c r="E167" s="22"/>
      <c r="F167" s="25"/>
      <c r="G167" s="206">
        <f>IF(ISERROR(Table1[[#This Row],[Precio de compra]]/Table1[[#This Row],[Peso bruto]]),0,Table1[[#This Row],[Precio de compra]]/Table1[[#This Row],[Peso bruto]])</f>
        <v>0</v>
      </c>
      <c r="H167" s="207">
        <f>IF(ISERROR(Table1[[#This Row],[Peso bruto]]/Table1[[#This Row],[Peso neto]]),0,(Table1[[#This Row],[Peso bruto]]/Table1[[#This Row],[Peso neto]]))</f>
        <v>0</v>
      </c>
      <c r="I167" s="206">
        <f>IF(ISERROR(Table1[[#This Row],[Factor de corrección]]*Table1[[#This Row],[Costo unidad]]),0,Table1[[#This Row],[Factor de corrección]]*Table1[[#This Row],[Costo unidad]])</f>
        <v>0</v>
      </c>
      <c r="J167" s="210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</row>
    <row r="168" spans="1:132" s="16" customFormat="1" x14ac:dyDescent="0.3">
      <c r="A168" s="17"/>
      <c r="B168" s="19"/>
      <c r="C168" s="20"/>
      <c r="D168" s="21"/>
      <c r="E168" s="22"/>
      <c r="F168" s="25"/>
      <c r="G168" s="206">
        <f>IF(ISERROR(Table1[[#This Row],[Precio de compra]]/Table1[[#This Row],[Peso bruto]]),0,Table1[[#This Row],[Precio de compra]]/Table1[[#This Row],[Peso bruto]])</f>
        <v>0</v>
      </c>
      <c r="H168" s="207">
        <f>IF(ISERROR(Table1[[#This Row],[Peso bruto]]/Table1[[#This Row],[Peso neto]]),0,(Table1[[#This Row],[Peso bruto]]/Table1[[#This Row],[Peso neto]]))</f>
        <v>0</v>
      </c>
      <c r="I168" s="206">
        <f>IF(ISERROR(Table1[[#This Row],[Factor de corrección]]*Table1[[#This Row],[Costo unidad]]),0,Table1[[#This Row],[Factor de corrección]]*Table1[[#This Row],[Costo unidad]])</f>
        <v>0</v>
      </c>
      <c r="J168" s="210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</row>
    <row r="169" spans="1:132" s="16" customFormat="1" x14ac:dyDescent="0.3">
      <c r="A169" s="17"/>
      <c r="B169" s="19"/>
      <c r="C169" s="20"/>
      <c r="D169" s="21"/>
      <c r="E169" s="22"/>
      <c r="F169" s="25"/>
      <c r="G169" s="206">
        <f>IF(ISERROR(Table1[[#This Row],[Precio de compra]]/Table1[[#This Row],[Peso bruto]]),0,Table1[[#This Row],[Precio de compra]]/Table1[[#This Row],[Peso bruto]])</f>
        <v>0</v>
      </c>
      <c r="H169" s="207">
        <f>IF(ISERROR(Table1[[#This Row],[Peso bruto]]/Table1[[#This Row],[Peso neto]]),0,(Table1[[#This Row],[Peso bruto]]/Table1[[#This Row],[Peso neto]]))</f>
        <v>0</v>
      </c>
      <c r="I169" s="206">
        <f>IF(ISERROR(Table1[[#This Row],[Factor de corrección]]*Table1[[#This Row],[Costo unidad]]),0,Table1[[#This Row],[Factor de corrección]]*Table1[[#This Row],[Costo unidad]])</f>
        <v>0</v>
      </c>
      <c r="J169" s="210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</row>
    <row r="170" spans="1:132" s="16" customFormat="1" x14ac:dyDescent="0.3">
      <c r="A170" s="17"/>
      <c r="B170" s="19"/>
      <c r="C170" s="20"/>
      <c r="D170" s="21"/>
      <c r="E170" s="22"/>
      <c r="F170" s="25"/>
      <c r="G170" s="206">
        <f>IF(ISERROR(Table1[[#This Row],[Precio de compra]]/Table1[[#This Row],[Peso bruto]]),0,Table1[[#This Row],[Precio de compra]]/Table1[[#This Row],[Peso bruto]])</f>
        <v>0</v>
      </c>
      <c r="H170" s="207">
        <f>IF(ISERROR(Table1[[#This Row],[Peso bruto]]/Table1[[#This Row],[Peso neto]]),0,(Table1[[#This Row],[Peso bruto]]/Table1[[#This Row],[Peso neto]]))</f>
        <v>0</v>
      </c>
      <c r="I170" s="206">
        <f>IF(ISERROR(Table1[[#This Row],[Factor de corrección]]*Table1[[#This Row],[Costo unidad]]),0,Table1[[#This Row],[Factor de corrección]]*Table1[[#This Row],[Costo unidad]])</f>
        <v>0</v>
      </c>
      <c r="J170" s="210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</row>
    <row r="171" spans="1:132" s="16" customFormat="1" x14ac:dyDescent="0.3">
      <c r="A171" s="17"/>
      <c r="B171" s="19"/>
      <c r="C171" s="20"/>
      <c r="D171" s="21"/>
      <c r="E171" s="22"/>
      <c r="F171" s="25"/>
      <c r="G171" s="206">
        <f>IF(ISERROR(Table1[[#This Row],[Precio de compra]]/Table1[[#This Row],[Peso bruto]]),0,Table1[[#This Row],[Precio de compra]]/Table1[[#This Row],[Peso bruto]])</f>
        <v>0</v>
      </c>
      <c r="H171" s="207">
        <f>IF(ISERROR(Table1[[#This Row],[Peso bruto]]/Table1[[#This Row],[Peso neto]]),0,(Table1[[#This Row],[Peso bruto]]/Table1[[#This Row],[Peso neto]]))</f>
        <v>0</v>
      </c>
      <c r="I171" s="206">
        <f>IF(ISERROR(Table1[[#This Row],[Factor de corrección]]*Table1[[#This Row],[Costo unidad]]),0,Table1[[#This Row],[Factor de corrección]]*Table1[[#This Row],[Costo unidad]])</f>
        <v>0</v>
      </c>
      <c r="J171" s="210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</row>
    <row r="172" spans="1:132" s="16" customFormat="1" x14ac:dyDescent="0.3">
      <c r="A172" s="17"/>
      <c r="B172" s="19"/>
      <c r="C172" s="20"/>
      <c r="D172" s="21"/>
      <c r="E172" s="22"/>
      <c r="F172" s="25"/>
      <c r="G172" s="206">
        <f>IF(ISERROR(Table1[[#This Row],[Precio de compra]]/Table1[[#This Row],[Peso bruto]]),0,Table1[[#This Row],[Precio de compra]]/Table1[[#This Row],[Peso bruto]])</f>
        <v>0</v>
      </c>
      <c r="H172" s="207">
        <f>IF(ISERROR(Table1[[#This Row],[Peso bruto]]/Table1[[#This Row],[Peso neto]]),0,(Table1[[#This Row],[Peso bruto]]/Table1[[#This Row],[Peso neto]]))</f>
        <v>0</v>
      </c>
      <c r="I172" s="206">
        <f>IF(ISERROR(Table1[[#This Row],[Factor de corrección]]*Table1[[#This Row],[Costo unidad]]),0,Table1[[#This Row],[Factor de corrección]]*Table1[[#This Row],[Costo unidad]])</f>
        <v>0</v>
      </c>
      <c r="J172" s="210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</row>
    <row r="173" spans="1:132" s="16" customFormat="1" x14ac:dyDescent="0.3">
      <c r="A173" s="17"/>
      <c r="B173" s="19"/>
      <c r="C173" s="20"/>
      <c r="D173" s="21"/>
      <c r="E173" s="22"/>
      <c r="F173" s="25"/>
      <c r="G173" s="206">
        <f>IF(ISERROR(Table1[[#This Row],[Precio de compra]]/Table1[[#This Row],[Peso bruto]]),0,Table1[[#This Row],[Precio de compra]]/Table1[[#This Row],[Peso bruto]])</f>
        <v>0</v>
      </c>
      <c r="H173" s="207">
        <f>IF(ISERROR(Table1[[#This Row],[Peso bruto]]/Table1[[#This Row],[Peso neto]]),0,(Table1[[#This Row],[Peso bruto]]/Table1[[#This Row],[Peso neto]]))</f>
        <v>0</v>
      </c>
      <c r="I173" s="206">
        <f>IF(ISERROR(Table1[[#This Row],[Factor de corrección]]*Table1[[#This Row],[Costo unidad]]),0,Table1[[#This Row],[Factor de corrección]]*Table1[[#This Row],[Costo unidad]])</f>
        <v>0</v>
      </c>
      <c r="J173" s="210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</row>
    <row r="174" spans="1:132" s="16" customFormat="1" x14ac:dyDescent="0.3">
      <c r="A174" s="17"/>
      <c r="B174" s="19"/>
      <c r="C174" s="20"/>
      <c r="D174" s="21"/>
      <c r="E174" s="22"/>
      <c r="F174" s="25"/>
      <c r="G174" s="206">
        <f>IF(ISERROR(Table1[[#This Row],[Precio de compra]]/Table1[[#This Row],[Peso bruto]]),0,Table1[[#This Row],[Precio de compra]]/Table1[[#This Row],[Peso bruto]])</f>
        <v>0</v>
      </c>
      <c r="H174" s="207">
        <f>IF(ISERROR(Table1[[#This Row],[Peso bruto]]/Table1[[#This Row],[Peso neto]]),0,(Table1[[#This Row],[Peso bruto]]/Table1[[#This Row],[Peso neto]]))</f>
        <v>0</v>
      </c>
      <c r="I174" s="206">
        <f>IF(ISERROR(Table1[[#This Row],[Factor de corrección]]*Table1[[#This Row],[Costo unidad]]),0,Table1[[#This Row],[Factor de corrección]]*Table1[[#This Row],[Costo unidad]])</f>
        <v>0</v>
      </c>
      <c r="J174" s="210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</row>
    <row r="175" spans="1:132" s="16" customFormat="1" x14ac:dyDescent="0.3">
      <c r="A175" s="17"/>
      <c r="B175" s="19"/>
      <c r="C175" s="20"/>
      <c r="D175" s="21"/>
      <c r="E175" s="22"/>
      <c r="F175" s="25"/>
      <c r="G175" s="206">
        <f>IF(ISERROR(Table1[[#This Row],[Precio de compra]]/Table1[[#This Row],[Peso bruto]]),0,Table1[[#This Row],[Precio de compra]]/Table1[[#This Row],[Peso bruto]])</f>
        <v>0</v>
      </c>
      <c r="H175" s="207">
        <f>IF(ISERROR(Table1[[#This Row],[Peso bruto]]/Table1[[#This Row],[Peso neto]]),0,(Table1[[#This Row],[Peso bruto]]/Table1[[#This Row],[Peso neto]]))</f>
        <v>0</v>
      </c>
      <c r="I175" s="206">
        <f>IF(ISERROR(Table1[[#This Row],[Factor de corrección]]*Table1[[#This Row],[Costo unidad]]),0,Table1[[#This Row],[Factor de corrección]]*Table1[[#This Row],[Costo unidad]])</f>
        <v>0</v>
      </c>
      <c r="J175" s="210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</row>
    <row r="176" spans="1:132" s="16" customFormat="1" x14ac:dyDescent="0.3">
      <c r="A176" s="17"/>
      <c r="B176" s="19"/>
      <c r="C176" s="20"/>
      <c r="D176" s="21"/>
      <c r="E176" s="22"/>
      <c r="F176" s="25"/>
      <c r="G176" s="206">
        <f>IF(ISERROR(Table1[[#This Row],[Precio de compra]]/Table1[[#This Row],[Peso bruto]]),0,Table1[[#This Row],[Precio de compra]]/Table1[[#This Row],[Peso bruto]])</f>
        <v>0</v>
      </c>
      <c r="H176" s="207">
        <f>IF(ISERROR(Table1[[#This Row],[Peso bruto]]/Table1[[#This Row],[Peso neto]]),0,(Table1[[#This Row],[Peso bruto]]/Table1[[#This Row],[Peso neto]]))</f>
        <v>0</v>
      </c>
      <c r="I176" s="206">
        <f>IF(ISERROR(Table1[[#This Row],[Factor de corrección]]*Table1[[#This Row],[Costo unidad]]),0,Table1[[#This Row],[Factor de corrección]]*Table1[[#This Row],[Costo unidad]])</f>
        <v>0</v>
      </c>
      <c r="J176" s="210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</row>
    <row r="177" spans="1:132" s="16" customFormat="1" x14ac:dyDescent="0.3">
      <c r="A177" s="17"/>
      <c r="B177" s="19"/>
      <c r="C177" s="20"/>
      <c r="D177" s="21"/>
      <c r="E177" s="22"/>
      <c r="F177" s="25"/>
      <c r="G177" s="206">
        <f>IF(ISERROR(Table1[[#This Row],[Precio de compra]]/Table1[[#This Row],[Peso bruto]]),0,Table1[[#This Row],[Precio de compra]]/Table1[[#This Row],[Peso bruto]])</f>
        <v>0</v>
      </c>
      <c r="H177" s="207">
        <f>IF(ISERROR(Table1[[#This Row],[Peso bruto]]/Table1[[#This Row],[Peso neto]]),0,(Table1[[#This Row],[Peso bruto]]/Table1[[#This Row],[Peso neto]]))</f>
        <v>0</v>
      </c>
      <c r="I177" s="206">
        <f>IF(ISERROR(Table1[[#This Row],[Factor de corrección]]*Table1[[#This Row],[Costo unidad]]),0,Table1[[#This Row],[Factor de corrección]]*Table1[[#This Row],[Costo unidad]])</f>
        <v>0</v>
      </c>
      <c r="J177" s="210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</row>
    <row r="178" spans="1:132" s="16" customFormat="1" x14ac:dyDescent="0.3">
      <c r="A178" s="17"/>
      <c r="B178" s="19"/>
      <c r="C178" s="20"/>
      <c r="D178" s="21"/>
      <c r="E178" s="22"/>
      <c r="F178" s="25"/>
      <c r="G178" s="206">
        <f>IF(ISERROR(Table1[[#This Row],[Precio de compra]]/Table1[[#This Row],[Peso bruto]]),0,Table1[[#This Row],[Precio de compra]]/Table1[[#This Row],[Peso bruto]])</f>
        <v>0</v>
      </c>
      <c r="H178" s="207">
        <f>IF(ISERROR(Table1[[#This Row],[Peso bruto]]/Table1[[#This Row],[Peso neto]]),0,(Table1[[#This Row],[Peso bruto]]/Table1[[#This Row],[Peso neto]]))</f>
        <v>0</v>
      </c>
      <c r="I178" s="206">
        <f>IF(ISERROR(Table1[[#This Row],[Factor de corrección]]*Table1[[#This Row],[Costo unidad]]),0,Table1[[#This Row],[Factor de corrección]]*Table1[[#This Row],[Costo unidad]])</f>
        <v>0</v>
      </c>
      <c r="J178" s="210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</row>
    <row r="179" spans="1:132" s="16" customFormat="1" x14ac:dyDescent="0.3">
      <c r="A179" s="17"/>
      <c r="B179" s="19"/>
      <c r="C179" s="20"/>
      <c r="D179" s="21"/>
      <c r="E179" s="22"/>
      <c r="F179" s="25"/>
      <c r="G179" s="206">
        <f>IF(ISERROR(Table1[[#This Row],[Precio de compra]]/Table1[[#This Row],[Peso bruto]]),0,Table1[[#This Row],[Precio de compra]]/Table1[[#This Row],[Peso bruto]])</f>
        <v>0</v>
      </c>
      <c r="H179" s="207">
        <f>IF(ISERROR(Table1[[#This Row],[Peso bruto]]/Table1[[#This Row],[Peso neto]]),0,(Table1[[#This Row],[Peso bruto]]/Table1[[#This Row],[Peso neto]]))</f>
        <v>0</v>
      </c>
      <c r="I179" s="206">
        <f>IF(ISERROR(Table1[[#This Row],[Factor de corrección]]*Table1[[#This Row],[Costo unidad]]),0,Table1[[#This Row],[Factor de corrección]]*Table1[[#This Row],[Costo unidad]])</f>
        <v>0</v>
      </c>
      <c r="J179" s="210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</row>
    <row r="180" spans="1:132" s="16" customFormat="1" x14ac:dyDescent="0.3">
      <c r="A180" s="17"/>
      <c r="B180" s="19"/>
      <c r="C180" s="20"/>
      <c r="D180" s="21"/>
      <c r="E180" s="22"/>
      <c r="F180" s="25"/>
      <c r="G180" s="206">
        <f>IF(ISERROR(Table1[[#This Row],[Precio de compra]]/Table1[[#This Row],[Peso bruto]]),0,Table1[[#This Row],[Precio de compra]]/Table1[[#This Row],[Peso bruto]])</f>
        <v>0</v>
      </c>
      <c r="H180" s="207">
        <f>IF(ISERROR(Table1[[#This Row],[Peso bruto]]/Table1[[#This Row],[Peso neto]]),0,(Table1[[#This Row],[Peso bruto]]/Table1[[#This Row],[Peso neto]]))</f>
        <v>0</v>
      </c>
      <c r="I180" s="206">
        <f>IF(ISERROR(Table1[[#This Row],[Factor de corrección]]*Table1[[#This Row],[Costo unidad]]),0,Table1[[#This Row],[Factor de corrección]]*Table1[[#This Row],[Costo unidad]])</f>
        <v>0</v>
      </c>
      <c r="J180" s="210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</row>
    <row r="181" spans="1:132" s="16" customFormat="1" x14ac:dyDescent="0.3">
      <c r="A181" s="17"/>
      <c r="B181" s="19"/>
      <c r="C181" s="20"/>
      <c r="D181" s="21"/>
      <c r="E181" s="22"/>
      <c r="F181" s="25"/>
      <c r="G181" s="206">
        <f>IF(ISERROR(Table1[[#This Row],[Precio de compra]]/Table1[[#This Row],[Peso bruto]]),0,Table1[[#This Row],[Precio de compra]]/Table1[[#This Row],[Peso bruto]])</f>
        <v>0</v>
      </c>
      <c r="H181" s="207">
        <f>IF(ISERROR(Table1[[#This Row],[Peso bruto]]/Table1[[#This Row],[Peso neto]]),0,(Table1[[#This Row],[Peso bruto]]/Table1[[#This Row],[Peso neto]]))</f>
        <v>0</v>
      </c>
      <c r="I181" s="206">
        <f>IF(ISERROR(Table1[[#This Row],[Factor de corrección]]*Table1[[#This Row],[Costo unidad]]),0,Table1[[#This Row],[Factor de corrección]]*Table1[[#This Row],[Costo unidad]])</f>
        <v>0</v>
      </c>
      <c r="J181" s="210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</row>
    <row r="182" spans="1:132" s="16" customFormat="1" x14ac:dyDescent="0.3">
      <c r="A182" s="17"/>
      <c r="B182" s="19"/>
      <c r="C182" s="20"/>
      <c r="D182" s="21"/>
      <c r="E182" s="22"/>
      <c r="F182" s="25"/>
      <c r="G182" s="206">
        <f>IF(ISERROR(Table1[[#This Row],[Precio de compra]]/Table1[[#This Row],[Peso bruto]]),0,Table1[[#This Row],[Precio de compra]]/Table1[[#This Row],[Peso bruto]])</f>
        <v>0</v>
      </c>
      <c r="H182" s="207">
        <f>IF(ISERROR(Table1[[#This Row],[Peso bruto]]/Table1[[#This Row],[Peso neto]]),0,(Table1[[#This Row],[Peso bruto]]/Table1[[#This Row],[Peso neto]]))</f>
        <v>0</v>
      </c>
      <c r="I182" s="206">
        <f>IF(ISERROR(Table1[[#This Row],[Factor de corrección]]*Table1[[#This Row],[Costo unidad]]),0,Table1[[#This Row],[Factor de corrección]]*Table1[[#This Row],[Costo unidad]])</f>
        <v>0</v>
      </c>
      <c r="J182" s="210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</row>
    <row r="183" spans="1:132" s="16" customFormat="1" x14ac:dyDescent="0.3">
      <c r="A183" s="17"/>
      <c r="B183" s="19"/>
      <c r="C183" s="20"/>
      <c r="D183" s="21"/>
      <c r="E183" s="22"/>
      <c r="F183" s="25"/>
      <c r="G183" s="206">
        <f>IF(ISERROR(Table1[[#This Row],[Precio de compra]]/Table1[[#This Row],[Peso bruto]]),0,Table1[[#This Row],[Precio de compra]]/Table1[[#This Row],[Peso bruto]])</f>
        <v>0</v>
      </c>
      <c r="H183" s="207">
        <f>IF(ISERROR(Table1[[#This Row],[Peso bruto]]/Table1[[#This Row],[Peso neto]]),0,(Table1[[#This Row],[Peso bruto]]/Table1[[#This Row],[Peso neto]]))</f>
        <v>0</v>
      </c>
      <c r="I183" s="206">
        <f>IF(ISERROR(Table1[[#This Row],[Factor de corrección]]*Table1[[#This Row],[Costo unidad]]),0,Table1[[#This Row],[Factor de corrección]]*Table1[[#This Row],[Costo unidad]])</f>
        <v>0</v>
      </c>
      <c r="J183" s="210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</row>
    <row r="184" spans="1:132" s="16" customFormat="1" x14ac:dyDescent="0.3">
      <c r="A184" s="17"/>
      <c r="B184" s="19"/>
      <c r="C184" s="20"/>
      <c r="D184" s="21"/>
      <c r="E184" s="22"/>
      <c r="F184" s="25"/>
      <c r="G184" s="206">
        <f>IF(ISERROR(Table1[[#This Row],[Precio de compra]]/Table1[[#This Row],[Peso bruto]]),0,Table1[[#This Row],[Precio de compra]]/Table1[[#This Row],[Peso bruto]])</f>
        <v>0</v>
      </c>
      <c r="H184" s="207">
        <f>IF(ISERROR(Table1[[#This Row],[Peso bruto]]/Table1[[#This Row],[Peso neto]]),0,(Table1[[#This Row],[Peso bruto]]/Table1[[#This Row],[Peso neto]]))</f>
        <v>0</v>
      </c>
      <c r="I184" s="206">
        <f>IF(ISERROR(Table1[[#This Row],[Factor de corrección]]*Table1[[#This Row],[Costo unidad]]),0,Table1[[#This Row],[Factor de corrección]]*Table1[[#This Row],[Costo unidad]])</f>
        <v>0</v>
      </c>
      <c r="J184" s="210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</row>
    <row r="185" spans="1:132" s="16" customFormat="1" x14ac:dyDescent="0.3">
      <c r="A185" s="17"/>
      <c r="B185" s="19"/>
      <c r="C185" s="20"/>
      <c r="D185" s="21"/>
      <c r="E185" s="22"/>
      <c r="F185" s="25"/>
      <c r="G185" s="206">
        <f>IF(ISERROR(Table1[[#This Row],[Precio de compra]]/Table1[[#This Row],[Peso bruto]]),0,Table1[[#This Row],[Precio de compra]]/Table1[[#This Row],[Peso bruto]])</f>
        <v>0</v>
      </c>
      <c r="H185" s="207">
        <f>IF(ISERROR(Table1[[#This Row],[Peso bruto]]/Table1[[#This Row],[Peso neto]]),0,(Table1[[#This Row],[Peso bruto]]/Table1[[#This Row],[Peso neto]]))</f>
        <v>0</v>
      </c>
      <c r="I185" s="206">
        <f>IF(ISERROR(Table1[[#This Row],[Factor de corrección]]*Table1[[#This Row],[Costo unidad]]),0,Table1[[#This Row],[Factor de corrección]]*Table1[[#This Row],[Costo unidad]])</f>
        <v>0</v>
      </c>
      <c r="J185" s="210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</row>
    <row r="186" spans="1:132" s="16" customFormat="1" x14ac:dyDescent="0.3">
      <c r="A186" s="17"/>
      <c r="B186" s="19"/>
      <c r="C186" s="20"/>
      <c r="D186" s="21"/>
      <c r="E186" s="22"/>
      <c r="F186" s="25"/>
      <c r="G186" s="206">
        <f>IF(ISERROR(Table1[[#This Row],[Precio de compra]]/Table1[[#This Row],[Peso bruto]]),0,Table1[[#This Row],[Precio de compra]]/Table1[[#This Row],[Peso bruto]])</f>
        <v>0</v>
      </c>
      <c r="H186" s="207">
        <f>IF(ISERROR(Table1[[#This Row],[Peso bruto]]/Table1[[#This Row],[Peso neto]]),0,(Table1[[#This Row],[Peso bruto]]/Table1[[#This Row],[Peso neto]]))</f>
        <v>0</v>
      </c>
      <c r="I186" s="206">
        <f>IF(ISERROR(Table1[[#This Row],[Factor de corrección]]*Table1[[#This Row],[Costo unidad]]),0,Table1[[#This Row],[Factor de corrección]]*Table1[[#This Row],[Costo unidad]])</f>
        <v>0</v>
      </c>
      <c r="J186" s="210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</row>
    <row r="187" spans="1:132" s="16" customFormat="1" x14ac:dyDescent="0.3">
      <c r="A187" s="17"/>
      <c r="B187" s="19"/>
      <c r="C187" s="20"/>
      <c r="D187" s="21"/>
      <c r="E187" s="22"/>
      <c r="F187" s="25"/>
      <c r="G187" s="206">
        <f>IF(ISERROR(Table1[[#This Row],[Precio de compra]]/Table1[[#This Row],[Peso bruto]]),0,Table1[[#This Row],[Precio de compra]]/Table1[[#This Row],[Peso bruto]])</f>
        <v>0</v>
      </c>
      <c r="H187" s="207">
        <f>IF(ISERROR(Table1[[#This Row],[Peso bruto]]/Table1[[#This Row],[Peso neto]]),0,(Table1[[#This Row],[Peso bruto]]/Table1[[#This Row],[Peso neto]]))</f>
        <v>0</v>
      </c>
      <c r="I187" s="206">
        <f>IF(ISERROR(Table1[[#This Row],[Factor de corrección]]*Table1[[#This Row],[Costo unidad]]),0,Table1[[#This Row],[Factor de corrección]]*Table1[[#This Row],[Costo unidad]])</f>
        <v>0</v>
      </c>
      <c r="J187" s="210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</row>
    <row r="188" spans="1:132" s="16" customFormat="1" x14ac:dyDescent="0.3">
      <c r="A188" s="17"/>
      <c r="B188" s="19"/>
      <c r="C188" s="20"/>
      <c r="D188" s="21"/>
      <c r="E188" s="22"/>
      <c r="F188" s="25"/>
      <c r="G188" s="206">
        <f>IF(ISERROR(Table1[[#This Row],[Precio de compra]]/Table1[[#This Row],[Peso bruto]]),0,Table1[[#This Row],[Precio de compra]]/Table1[[#This Row],[Peso bruto]])</f>
        <v>0</v>
      </c>
      <c r="H188" s="207">
        <f>IF(ISERROR(Table1[[#This Row],[Peso bruto]]/Table1[[#This Row],[Peso neto]]),0,(Table1[[#This Row],[Peso bruto]]/Table1[[#This Row],[Peso neto]]))</f>
        <v>0</v>
      </c>
      <c r="I188" s="206">
        <f>IF(ISERROR(Table1[[#This Row],[Factor de corrección]]*Table1[[#This Row],[Costo unidad]]),0,Table1[[#This Row],[Factor de corrección]]*Table1[[#This Row],[Costo unidad]])</f>
        <v>0</v>
      </c>
      <c r="J188" s="210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</row>
    <row r="189" spans="1:132" s="16" customFormat="1" x14ac:dyDescent="0.3">
      <c r="A189" s="17"/>
      <c r="B189" s="19"/>
      <c r="C189" s="20"/>
      <c r="D189" s="21"/>
      <c r="E189" s="22"/>
      <c r="F189" s="25"/>
      <c r="G189" s="206">
        <f>IF(ISERROR(Table1[[#This Row],[Precio de compra]]/Table1[[#This Row],[Peso bruto]]),0,Table1[[#This Row],[Precio de compra]]/Table1[[#This Row],[Peso bruto]])</f>
        <v>0</v>
      </c>
      <c r="H189" s="207">
        <f>IF(ISERROR(Table1[[#This Row],[Peso bruto]]/Table1[[#This Row],[Peso neto]]),0,(Table1[[#This Row],[Peso bruto]]/Table1[[#This Row],[Peso neto]]))</f>
        <v>0</v>
      </c>
      <c r="I189" s="206">
        <f>IF(ISERROR(Table1[[#This Row],[Factor de corrección]]*Table1[[#This Row],[Costo unidad]]),0,Table1[[#This Row],[Factor de corrección]]*Table1[[#This Row],[Costo unidad]])</f>
        <v>0</v>
      </c>
      <c r="J189" s="210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</row>
    <row r="190" spans="1:132" s="16" customFormat="1" x14ac:dyDescent="0.3">
      <c r="A190" s="17"/>
      <c r="B190" s="19"/>
      <c r="C190" s="20"/>
      <c r="D190" s="21"/>
      <c r="E190" s="22"/>
      <c r="F190" s="25"/>
      <c r="G190" s="206">
        <f>IF(ISERROR(Table1[[#This Row],[Precio de compra]]/Table1[[#This Row],[Peso bruto]]),0,Table1[[#This Row],[Precio de compra]]/Table1[[#This Row],[Peso bruto]])</f>
        <v>0</v>
      </c>
      <c r="H190" s="207">
        <f>IF(ISERROR(Table1[[#This Row],[Peso bruto]]/Table1[[#This Row],[Peso neto]]),0,(Table1[[#This Row],[Peso bruto]]/Table1[[#This Row],[Peso neto]]))</f>
        <v>0</v>
      </c>
      <c r="I190" s="206">
        <f>IF(ISERROR(Table1[[#This Row],[Factor de corrección]]*Table1[[#This Row],[Costo unidad]]),0,Table1[[#This Row],[Factor de corrección]]*Table1[[#This Row],[Costo unidad]])</f>
        <v>0</v>
      </c>
      <c r="J190" s="210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</row>
    <row r="191" spans="1:132" s="16" customFormat="1" x14ac:dyDescent="0.3">
      <c r="A191" s="17"/>
      <c r="B191" s="19"/>
      <c r="C191" s="20"/>
      <c r="D191" s="21"/>
      <c r="E191" s="22"/>
      <c r="F191" s="25"/>
      <c r="G191" s="206">
        <f>IF(ISERROR(Table1[[#This Row],[Precio de compra]]/Table1[[#This Row],[Peso bruto]]),0,Table1[[#This Row],[Precio de compra]]/Table1[[#This Row],[Peso bruto]])</f>
        <v>0</v>
      </c>
      <c r="H191" s="207">
        <f>IF(ISERROR(Table1[[#This Row],[Peso bruto]]/Table1[[#This Row],[Peso neto]]),0,(Table1[[#This Row],[Peso bruto]]/Table1[[#This Row],[Peso neto]]))</f>
        <v>0</v>
      </c>
      <c r="I191" s="206">
        <f>IF(ISERROR(Table1[[#This Row],[Factor de corrección]]*Table1[[#This Row],[Costo unidad]]),0,Table1[[#This Row],[Factor de corrección]]*Table1[[#This Row],[Costo unidad]])</f>
        <v>0</v>
      </c>
      <c r="J191" s="210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</row>
    <row r="192" spans="1:132" s="16" customFormat="1" x14ac:dyDescent="0.3">
      <c r="A192" s="17"/>
      <c r="B192" s="19"/>
      <c r="C192" s="20"/>
      <c r="D192" s="21"/>
      <c r="E192" s="22"/>
      <c r="F192" s="25"/>
      <c r="G192" s="206">
        <f>IF(ISERROR(Table1[[#This Row],[Precio de compra]]/Table1[[#This Row],[Peso bruto]]),0,Table1[[#This Row],[Precio de compra]]/Table1[[#This Row],[Peso bruto]])</f>
        <v>0</v>
      </c>
      <c r="H192" s="207">
        <f>IF(ISERROR(Table1[[#This Row],[Peso bruto]]/Table1[[#This Row],[Peso neto]]),0,(Table1[[#This Row],[Peso bruto]]/Table1[[#This Row],[Peso neto]]))</f>
        <v>0</v>
      </c>
      <c r="I192" s="206">
        <f>IF(ISERROR(Table1[[#This Row],[Factor de corrección]]*Table1[[#This Row],[Costo unidad]]),0,Table1[[#This Row],[Factor de corrección]]*Table1[[#This Row],[Costo unidad]])</f>
        <v>0</v>
      </c>
      <c r="J192" s="210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</row>
    <row r="193" spans="1:132" s="16" customFormat="1" x14ac:dyDescent="0.3">
      <c r="A193" s="17"/>
      <c r="B193" s="19"/>
      <c r="C193" s="20"/>
      <c r="D193" s="21"/>
      <c r="E193" s="22"/>
      <c r="F193" s="25"/>
      <c r="G193" s="206">
        <f>IF(ISERROR(Table1[[#This Row],[Precio de compra]]/Table1[[#This Row],[Peso bruto]]),0,Table1[[#This Row],[Precio de compra]]/Table1[[#This Row],[Peso bruto]])</f>
        <v>0</v>
      </c>
      <c r="H193" s="207">
        <f>IF(ISERROR(Table1[[#This Row],[Peso bruto]]/Table1[[#This Row],[Peso neto]]),0,(Table1[[#This Row],[Peso bruto]]/Table1[[#This Row],[Peso neto]]))</f>
        <v>0</v>
      </c>
      <c r="I193" s="206">
        <f>IF(ISERROR(Table1[[#This Row],[Factor de corrección]]*Table1[[#This Row],[Costo unidad]]),0,Table1[[#This Row],[Factor de corrección]]*Table1[[#This Row],[Costo unidad]])</f>
        <v>0</v>
      </c>
      <c r="J193" s="210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</row>
    <row r="194" spans="1:132" s="16" customFormat="1" x14ac:dyDescent="0.3">
      <c r="A194" s="17"/>
      <c r="B194" s="19"/>
      <c r="C194" s="20"/>
      <c r="D194" s="21"/>
      <c r="E194" s="22"/>
      <c r="F194" s="25"/>
      <c r="G194" s="206">
        <f>IF(ISERROR(Table1[[#This Row],[Precio de compra]]/Table1[[#This Row],[Peso bruto]]),0,Table1[[#This Row],[Precio de compra]]/Table1[[#This Row],[Peso bruto]])</f>
        <v>0</v>
      </c>
      <c r="H194" s="207">
        <f>IF(ISERROR(Table1[[#This Row],[Peso bruto]]/Table1[[#This Row],[Peso neto]]),0,(Table1[[#This Row],[Peso bruto]]/Table1[[#This Row],[Peso neto]]))</f>
        <v>0</v>
      </c>
      <c r="I194" s="206">
        <f>IF(ISERROR(Table1[[#This Row],[Factor de corrección]]*Table1[[#This Row],[Costo unidad]]),0,Table1[[#This Row],[Factor de corrección]]*Table1[[#This Row],[Costo unidad]])</f>
        <v>0</v>
      </c>
      <c r="J194" s="210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</row>
    <row r="195" spans="1:132" s="16" customFormat="1" x14ac:dyDescent="0.3">
      <c r="A195" s="17"/>
      <c r="B195" s="19"/>
      <c r="C195" s="20"/>
      <c r="D195" s="21"/>
      <c r="E195" s="22"/>
      <c r="F195" s="25"/>
      <c r="G195" s="206">
        <f>IF(ISERROR(Table1[[#This Row],[Precio de compra]]/Table1[[#This Row],[Peso bruto]]),0,Table1[[#This Row],[Precio de compra]]/Table1[[#This Row],[Peso bruto]])</f>
        <v>0</v>
      </c>
      <c r="H195" s="207">
        <f>IF(ISERROR(Table1[[#This Row],[Peso bruto]]/Table1[[#This Row],[Peso neto]]),0,(Table1[[#This Row],[Peso bruto]]/Table1[[#This Row],[Peso neto]]))</f>
        <v>0</v>
      </c>
      <c r="I195" s="206">
        <f>IF(ISERROR(Table1[[#This Row],[Factor de corrección]]*Table1[[#This Row],[Costo unidad]]),0,Table1[[#This Row],[Factor de corrección]]*Table1[[#This Row],[Costo unidad]])</f>
        <v>0</v>
      </c>
      <c r="J195" s="210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</row>
    <row r="196" spans="1:132" s="16" customFormat="1" x14ac:dyDescent="0.3">
      <c r="A196" s="17"/>
      <c r="B196" s="19"/>
      <c r="C196" s="20"/>
      <c r="D196" s="21"/>
      <c r="E196" s="22"/>
      <c r="F196" s="25"/>
      <c r="G196" s="206">
        <f>IF(ISERROR(Table1[[#This Row],[Precio de compra]]/Table1[[#This Row],[Peso bruto]]),0,Table1[[#This Row],[Precio de compra]]/Table1[[#This Row],[Peso bruto]])</f>
        <v>0</v>
      </c>
      <c r="H196" s="207">
        <f>IF(ISERROR(Table1[[#This Row],[Peso bruto]]/Table1[[#This Row],[Peso neto]]),0,(Table1[[#This Row],[Peso bruto]]/Table1[[#This Row],[Peso neto]]))</f>
        <v>0</v>
      </c>
      <c r="I196" s="206">
        <f>IF(ISERROR(Table1[[#This Row],[Factor de corrección]]*Table1[[#This Row],[Costo unidad]]),0,Table1[[#This Row],[Factor de corrección]]*Table1[[#This Row],[Costo unidad]])</f>
        <v>0</v>
      </c>
      <c r="J196" s="210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</row>
    <row r="197" spans="1:132" s="16" customFormat="1" x14ac:dyDescent="0.3">
      <c r="A197" s="17"/>
      <c r="B197" s="19"/>
      <c r="C197" s="20"/>
      <c r="D197" s="21"/>
      <c r="E197" s="22"/>
      <c r="F197" s="25"/>
      <c r="G197" s="206">
        <f>IF(ISERROR(Table1[[#This Row],[Precio de compra]]/Table1[[#This Row],[Peso bruto]]),0,Table1[[#This Row],[Precio de compra]]/Table1[[#This Row],[Peso bruto]])</f>
        <v>0</v>
      </c>
      <c r="H197" s="207">
        <f>IF(ISERROR(Table1[[#This Row],[Peso bruto]]/Table1[[#This Row],[Peso neto]]),0,(Table1[[#This Row],[Peso bruto]]/Table1[[#This Row],[Peso neto]]))</f>
        <v>0</v>
      </c>
      <c r="I197" s="206">
        <f>IF(ISERROR(Table1[[#This Row],[Factor de corrección]]*Table1[[#This Row],[Costo unidad]]),0,Table1[[#This Row],[Factor de corrección]]*Table1[[#This Row],[Costo unidad]])</f>
        <v>0</v>
      </c>
      <c r="J197" s="210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</row>
    <row r="198" spans="1:132" s="16" customFormat="1" x14ac:dyDescent="0.3">
      <c r="A198" s="17"/>
      <c r="B198" s="19"/>
      <c r="C198" s="20"/>
      <c r="D198" s="21"/>
      <c r="E198" s="22"/>
      <c r="F198" s="25"/>
      <c r="G198" s="206">
        <f>IF(ISERROR(Table1[[#This Row],[Precio de compra]]/Table1[[#This Row],[Peso bruto]]),0,Table1[[#This Row],[Precio de compra]]/Table1[[#This Row],[Peso bruto]])</f>
        <v>0</v>
      </c>
      <c r="H198" s="207">
        <f>IF(ISERROR(Table1[[#This Row],[Peso bruto]]/Table1[[#This Row],[Peso neto]]),0,(Table1[[#This Row],[Peso bruto]]/Table1[[#This Row],[Peso neto]]))</f>
        <v>0</v>
      </c>
      <c r="I198" s="206">
        <f>IF(ISERROR(Table1[[#This Row],[Factor de corrección]]*Table1[[#This Row],[Costo unidad]]),0,Table1[[#This Row],[Factor de corrección]]*Table1[[#This Row],[Costo unidad]])</f>
        <v>0</v>
      </c>
      <c r="J198" s="210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</row>
    <row r="199" spans="1:132" s="16" customFormat="1" x14ac:dyDescent="0.3">
      <c r="A199" s="17"/>
      <c r="B199" s="19"/>
      <c r="C199" s="20"/>
      <c r="D199" s="21"/>
      <c r="E199" s="22"/>
      <c r="F199" s="25"/>
      <c r="G199" s="206">
        <f>IF(ISERROR(Table1[[#This Row],[Precio de compra]]/Table1[[#This Row],[Peso bruto]]),0,Table1[[#This Row],[Precio de compra]]/Table1[[#This Row],[Peso bruto]])</f>
        <v>0</v>
      </c>
      <c r="H199" s="207">
        <f>IF(ISERROR(Table1[[#This Row],[Peso bruto]]/Table1[[#This Row],[Peso neto]]),0,(Table1[[#This Row],[Peso bruto]]/Table1[[#This Row],[Peso neto]]))</f>
        <v>0</v>
      </c>
      <c r="I199" s="206">
        <f>IF(ISERROR(Table1[[#This Row],[Factor de corrección]]*Table1[[#This Row],[Costo unidad]]),0,Table1[[#This Row],[Factor de corrección]]*Table1[[#This Row],[Costo unidad]])</f>
        <v>0</v>
      </c>
      <c r="J199" s="210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</row>
    <row r="200" spans="1:132" s="16" customFormat="1" x14ac:dyDescent="0.3">
      <c r="A200" s="17"/>
      <c r="B200" s="19"/>
      <c r="C200" s="20"/>
      <c r="D200" s="21"/>
      <c r="E200" s="22"/>
      <c r="F200" s="25"/>
      <c r="G200" s="206">
        <f>IF(ISERROR(Table1[[#This Row],[Precio de compra]]/Table1[[#This Row],[Peso bruto]]),0,Table1[[#This Row],[Precio de compra]]/Table1[[#This Row],[Peso bruto]])</f>
        <v>0</v>
      </c>
      <c r="H200" s="207">
        <f>IF(ISERROR(Table1[[#This Row],[Peso bruto]]/Table1[[#This Row],[Peso neto]]),0,(Table1[[#This Row],[Peso bruto]]/Table1[[#This Row],[Peso neto]]))</f>
        <v>0</v>
      </c>
      <c r="I200" s="206">
        <f>IF(ISERROR(Table1[[#This Row],[Factor de corrección]]*Table1[[#This Row],[Costo unidad]]),0,Table1[[#This Row],[Factor de corrección]]*Table1[[#This Row],[Costo unidad]])</f>
        <v>0</v>
      </c>
      <c r="J200" s="210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</row>
    <row r="201" spans="1:132" s="16" customFormat="1" x14ac:dyDescent="0.3">
      <c r="A201" s="17"/>
      <c r="B201" s="19"/>
      <c r="C201" s="20"/>
      <c r="D201" s="21"/>
      <c r="E201" s="22"/>
      <c r="F201" s="25"/>
      <c r="G201" s="206">
        <f>IF(ISERROR(Table1[[#This Row],[Precio de compra]]/Table1[[#This Row],[Peso bruto]]),0,Table1[[#This Row],[Precio de compra]]/Table1[[#This Row],[Peso bruto]])</f>
        <v>0</v>
      </c>
      <c r="H201" s="207">
        <f>IF(ISERROR(Table1[[#This Row],[Peso bruto]]/Table1[[#This Row],[Peso neto]]),0,(Table1[[#This Row],[Peso bruto]]/Table1[[#This Row],[Peso neto]]))</f>
        <v>0</v>
      </c>
      <c r="I201" s="206">
        <f>IF(ISERROR(Table1[[#This Row],[Factor de corrección]]*Table1[[#This Row],[Costo unidad]]),0,Table1[[#This Row],[Factor de corrección]]*Table1[[#This Row],[Costo unidad]])</f>
        <v>0</v>
      </c>
      <c r="J201" s="210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</row>
    <row r="202" spans="1:132" s="16" customFormat="1" x14ac:dyDescent="0.3">
      <c r="A202" s="17"/>
      <c r="B202" s="19"/>
      <c r="C202" s="20"/>
      <c r="D202" s="21"/>
      <c r="E202" s="22"/>
      <c r="F202" s="25"/>
      <c r="G202" s="206">
        <f>IF(ISERROR(Table1[[#This Row],[Precio de compra]]/Table1[[#This Row],[Peso bruto]]),0,Table1[[#This Row],[Precio de compra]]/Table1[[#This Row],[Peso bruto]])</f>
        <v>0</v>
      </c>
      <c r="H202" s="207">
        <f>IF(ISERROR(Table1[[#This Row],[Peso bruto]]/Table1[[#This Row],[Peso neto]]),0,(Table1[[#This Row],[Peso bruto]]/Table1[[#This Row],[Peso neto]]))</f>
        <v>0</v>
      </c>
      <c r="I202" s="206">
        <f>IF(ISERROR(Table1[[#This Row],[Factor de corrección]]*Table1[[#This Row],[Costo unidad]]),0,Table1[[#This Row],[Factor de corrección]]*Table1[[#This Row],[Costo unidad]])</f>
        <v>0</v>
      </c>
      <c r="J202" s="210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</row>
    <row r="203" spans="1:132" s="16" customFormat="1" x14ac:dyDescent="0.3">
      <c r="A203" s="17"/>
      <c r="B203" s="19"/>
      <c r="C203" s="20"/>
      <c r="D203" s="21"/>
      <c r="E203" s="22"/>
      <c r="F203" s="25"/>
      <c r="G203" s="206">
        <f>IF(ISERROR(Table1[[#This Row],[Precio de compra]]/Table1[[#This Row],[Peso bruto]]),0,Table1[[#This Row],[Precio de compra]]/Table1[[#This Row],[Peso bruto]])</f>
        <v>0</v>
      </c>
      <c r="H203" s="207">
        <f>IF(ISERROR(Table1[[#This Row],[Peso bruto]]/Table1[[#This Row],[Peso neto]]),0,(Table1[[#This Row],[Peso bruto]]/Table1[[#This Row],[Peso neto]]))</f>
        <v>0</v>
      </c>
      <c r="I203" s="206">
        <f>IF(ISERROR(Table1[[#This Row],[Factor de corrección]]*Table1[[#This Row],[Costo unidad]]),0,Table1[[#This Row],[Factor de corrección]]*Table1[[#This Row],[Costo unidad]])</f>
        <v>0</v>
      </c>
      <c r="J203" s="210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</row>
    <row r="204" spans="1:132" s="16" customFormat="1" x14ac:dyDescent="0.3">
      <c r="A204" s="17"/>
      <c r="B204" s="19"/>
      <c r="C204" s="20"/>
      <c r="D204" s="21"/>
      <c r="E204" s="22"/>
      <c r="F204" s="25"/>
      <c r="G204" s="206">
        <f>IF(ISERROR(Table1[[#This Row],[Precio de compra]]/Table1[[#This Row],[Peso bruto]]),0,Table1[[#This Row],[Precio de compra]]/Table1[[#This Row],[Peso bruto]])</f>
        <v>0</v>
      </c>
      <c r="H204" s="207">
        <f>IF(ISERROR(Table1[[#This Row],[Peso bruto]]/Table1[[#This Row],[Peso neto]]),0,(Table1[[#This Row],[Peso bruto]]/Table1[[#This Row],[Peso neto]]))</f>
        <v>0</v>
      </c>
      <c r="I204" s="206">
        <f>IF(ISERROR(Table1[[#This Row],[Factor de corrección]]*Table1[[#This Row],[Costo unidad]]),0,Table1[[#This Row],[Factor de corrección]]*Table1[[#This Row],[Costo unidad]])</f>
        <v>0</v>
      </c>
      <c r="J204" s="210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</row>
    <row r="205" spans="1:132" s="16" customFormat="1" x14ac:dyDescent="0.3">
      <c r="A205" s="17"/>
      <c r="B205" s="19"/>
      <c r="C205" s="20"/>
      <c r="D205" s="21"/>
      <c r="E205" s="22"/>
      <c r="F205" s="25"/>
      <c r="G205" s="206">
        <f>IF(ISERROR(Table1[[#This Row],[Precio de compra]]/Table1[[#This Row],[Peso bruto]]),0,Table1[[#This Row],[Precio de compra]]/Table1[[#This Row],[Peso bruto]])</f>
        <v>0</v>
      </c>
      <c r="H205" s="207">
        <f>IF(ISERROR(Table1[[#This Row],[Peso bruto]]/Table1[[#This Row],[Peso neto]]),0,(Table1[[#This Row],[Peso bruto]]/Table1[[#This Row],[Peso neto]]))</f>
        <v>0</v>
      </c>
      <c r="I205" s="206">
        <f>IF(ISERROR(Table1[[#This Row],[Factor de corrección]]*Table1[[#This Row],[Costo unidad]]),0,Table1[[#This Row],[Factor de corrección]]*Table1[[#This Row],[Costo unidad]])</f>
        <v>0</v>
      </c>
      <c r="J205" s="210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</row>
    <row r="206" spans="1:132" s="16" customFormat="1" x14ac:dyDescent="0.3">
      <c r="A206" s="17"/>
      <c r="B206" s="19"/>
      <c r="C206" s="20"/>
      <c r="D206" s="21"/>
      <c r="E206" s="22"/>
      <c r="F206" s="25"/>
      <c r="G206" s="206">
        <f>IF(ISERROR(Table1[[#This Row],[Precio de compra]]/Table1[[#This Row],[Peso bruto]]),0,Table1[[#This Row],[Precio de compra]]/Table1[[#This Row],[Peso bruto]])</f>
        <v>0</v>
      </c>
      <c r="H206" s="207">
        <f>IF(ISERROR(Table1[[#This Row],[Peso bruto]]/Table1[[#This Row],[Peso neto]]),0,(Table1[[#This Row],[Peso bruto]]/Table1[[#This Row],[Peso neto]]))</f>
        <v>0</v>
      </c>
      <c r="I206" s="206">
        <f>IF(ISERROR(Table1[[#This Row],[Factor de corrección]]*Table1[[#This Row],[Costo unidad]]),0,Table1[[#This Row],[Factor de corrección]]*Table1[[#This Row],[Costo unidad]])</f>
        <v>0</v>
      </c>
      <c r="J206" s="210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</row>
    <row r="207" spans="1:132" s="16" customFormat="1" x14ac:dyDescent="0.3">
      <c r="A207" s="17"/>
      <c r="B207" s="19"/>
      <c r="C207" s="20"/>
      <c r="D207" s="21"/>
      <c r="E207" s="22"/>
      <c r="F207" s="25"/>
      <c r="G207" s="206">
        <f>IF(ISERROR(Table1[[#This Row],[Precio de compra]]/Table1[[#This Row],[Peso bruto]]),0,Table1[[#This Row],[Precio de compra]]/Table1[[#This Row],[Peso bruto]])</f>
        <v>0</v>
      </c>
      <c r="H207" s="207">
        <f>IF(ISERROR(Table1[[#This Row],[Peso bruto]]/Table1[[#This Row],[Peso neto]]),0,(Table1[[#This Row],[Peso bruto]]/Table1[[#This Row],[Peso neto]]))</f>
        <v>0</v>
      </c>
      <c r="I207" s="206">
        <f>IF(ISERROR(Table1[[#This Row],[Factor de corrección]]*Table1[[#This Row],[Costo unidad]]),0,Table1[[#This Row],[Factor de corrección]]*Table1[[#This Row],[Costo unidad]])</f>
        <v>0</v>
      </c>
      <c r="J207" s="210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</row>
    <row r="208" spans="1:132" s="16" customFormat="1" x14ac:dyDescent="0.3">
      <c r="A208" s="17"/>
      <c r="B208" s="19"/>
      <c r="C208" s="20"/>
      <c r="D208" s="21"/>
      <c r="E208" s="22"/>
      <c r="F208" s="25"/>
      <c r="G208" s="206">
        <f>IF(ISERROR(Table1[[#This Row],[Precio de compra]]/Table1[[#This Row],[Peso bruto]]),0,Table1[[#This Row],[Precio de compra]]/Table1[[#This Row],[Peso bruto]])</f>
        <v>0</v>
      </c>
      <c r="H208" s="207">
        <f>IF(ISERROR(Table1[[#This Row],[Peso bruto]]/Table1[[#This Row],[Peso neto]]),0,(Table1[[#This Row],[Peso bruto]]/Table1[[#This Row],[Peso neto]]))</f>
        <v>0</v>
      </c>
      <c r="I208" s="206">
        <f>IF(ISERROR(Table1[[#This Row],[Factor de corrección]]*Table1[[#This Row],[Costo unidad]]),0,Table1[[#This Row],[Factor de corrección]]*Table1[[#This Row],[Costo unidad]])</f>
        <v>0</v>
      </c>
      <c r="J208" s="210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</row>
    <row r="209" spans="1:132" s="16" customFormat="1" x14ac:dyDescent="0.3">
      <c r="A209" s="17"/>
      <c r="B209" s="19"/>
      <c r="C209" s="20"/>
      <c r="D209" s="21"/>
      <c r="E209" s="22"/>
      <c r="F209" s="25"/>
      <c r="G209" s="206">
        <f>IF(ISERROR(Table1[[#This Row],[Precio de compra]]/Table1[[#This Row],[Peso bruto]]),0,Table1[[#This Row],[Precio de compra]]/Table1[[#This Row],[Peso bruto]])</f>
        <v>0</v>
      </c>
      <c r="H209" s="207">
        <f>IF(ISERROR(Table1[[#This Row],[Peso bruto]]/Table1[[#This Row],[Peso neto]]),0,(Table1[[#This Row],[Peso bruto]]/Table1[[#This Row],[Peso neto]]))</f>
        <v>0</v>
      </c>
      <c r="I209" s="206">
        <f>IF(ISERROR(Table1[[#This Row],[Factor de corrección]]*Table1[[#This Row],[Costo unidad]]),0,Table1[[#This Row],[Factor de corrección]]*Table1[[#This Row],[Costo unidad]])</f>
        <v>0</v>
      </c>
      <c r="J209" s="210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</row>
    <row r="210" spans="1:132" s="16" customFormat="1" x14ac:dyDescent="0.3">
      <c r="A210" s="17"/>
      <c r="B210" s="19"/>
      <c r="C210" s="20"/>
      <c r="D210" s="21"/>
      <c r="E210" s="22"/>
      <c r="F210" s="25"/>
      <c r="G210" s="206">
        <f>IF(ISERROR(Table1[[#This Row],[Precio de compra]]/Table1[[#This Row],[Peso bruto]]),0,Table1[[#This Row],[Precio de compra]]/Table1[[#This Row],[Peso bruto]])</f>
        <v>0</v>
      </c>
      <c r="H210" s="207">
        <f>IF(ISERROR(Table1[[#This Row],[Peso bruto]]/Table1[[#This Row],[Peso neto]]),0,(Table1[[#This Row],[Peso bruto]]/Table1[[#This Row],[Peso neto]]))</f>
        <v>0</v>
      </c>
      <c r="I210" s="206">
        <f>IF(ISERROR(Table1[[#This Row],[Factor de corrección]]*Table1[[#This Row],[Costo unidad]]),0,Table1[[#This Row],[Factor de corrección]]*Table1[[#This Row],[Costo unidad]])</f>
        <v>0</v>
      </c>
      <c r="J210" s="210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</row>
    <row r="211" spans="1:132" s="16" customFormat="1" x14ac:dyDescent="0.3">
      <c r="A211" s="17"/>
      <c r="B211" s="19"/>
      <c r="C211" s="20"/>
      <c r="D211" s="21"/>
      <c r="E211" s="22"/>
      <c r="F211" s="25"/>
      <c r="G211" s="206">
        <f>IF(ISERROR(Table1[[#This Row],[Precio de compra]]/Table1[[#This Row],[Peso bruto]]),0,Table1[[#This Row],[Precio de compra]]/Table1[[#This Row],[Peso bruto]])</f>
        <v>0</v>
      </c>
      <c r="H211" s="207">
        <f>IF(ISERROR(Table1[[#This Row],[Peso bruto]]/Table1[[#This Row],[Peso neto]]),0,(Table1[[#This Row],[Peso bruto]]/Table1[[#This Row],[Peso neto]]))</f>
        <v>0</v>
      </c>
      <c r="I211" s="206">
        <f>IF(ISERROR(Table1[[#This Row],[Factor de corrección]]*Table1[[#This Row],[Costo unidad]]),0,Table1[[#This Row],[Factor de corrección]]*Table1[[#This Row],[Costo unidad]])</f>
        <v>0</v>
      </c>
      <c r="J211" s="210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</row>
    <row r="212" spans="1:132" s="16" customFormat="1" x14ac:dyDescent="0.3">
      <c r="A212" s="17"/>
      <c r="B212" s="19"/>
      <c r="C212" s="20"/>
      <c r="D212" s="21"/>
      <c r="E212" s="22"/>
      <c r="F212" s="25"/>
      <c r="G212" s="206">
        <f>IF(ISERROR(Table1[[#This Row],[Precio de compra]]/Table1[[#This Row],[Peso bruto]]),0,Table1[[#This Row],[Precio de compra]]/Table1[[#This Row],[Peso bruto]])</f>
        <v>0</v>
      </c>
      <c r="H212" s="207">
        <f>IF(ISERROR(Table1[[#This Row],[Peso bruto]]/Table1[[#This Row],[Peso neto]]),0,(Table1[[#This Row],[Peso bruto]]/Table1[[#This Row],[Peso neto]]))</f>
        <v>0</v>
      </c>
      <c r="I212" s="206">
        <f>IF(ISERROR(Table1[[#This Row],[Factor de corrección]]*Table1[[#This Row],[Costo unidad]]),0,Table1[[#This Row],[Factor de corrección]]*Table1[[#This Row],[Costo unidad]])</f>
        <v>0</v>
      </c>
      <c r="J212" s="210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</row>
    <row r="213" spans="1:132" s="16" customFormat="1" x14ac:dyDescent="0.3">
      <c r="A213" s="17"/>
      <c r="B213" s="19"/>
      <c r="C213" s="20"/>
      <c r="D213" s="21"/>
      <c r="E213" s="22"/>
      <c r="F213" s="25"/>
      <c r="G213" s="206">
        <f>IF(ISERROR(Table1[[#This Row],[Precio de compra]]/Table1[[#This Row],[Peso bruto]]),0,Table1[[#This Row],[Precio de compra]]/Table1[[#This Row],[Peso bruto]])</f>
        <v>0</v>
      </c>
      <c r="H213" s="207">
        <f>IF(ISERROR(Table1[[#This Row],[Peso bruto]]/Table1[[#This Row],[Peso neto]]),0,(Table1[[#This Row],[Peso bruto]]/Table1[[#This Row],[Peso neto]]))</f>
        <v>0</v>
      </c>
      <c r="I213" s="206">
        <f>IF(ISERROR(Table1[[#This Row],[Factor de corrección]]*Table1[[#This Row],[Costo unidad]]),0,Table1[[#This Row],[Factor de corrección]]*Table1[[#This Row],[Costo unidad]])</f>
        <v>0</v>
      </c>
      <c r="J213" s="210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</row>
    <row r="214" spans="1:132" s="16" customFormat="1" x14ac:dyDescent="0.3">
      <c r="A214" s="17"/>
      <c r="B214" s="19"/>
      <c r="C214" s="20"/>
      <c r="D214" s="21"/>
      <c r="E214" s="22"/>
      <c r="F214" s="25"/>
      <c r="G214" s="206">
        <f>IF(ISERROR(Table1[[#This Row],[Precio de compra]]/Table1[[#This Row],[Peso bruto]]),0,Table1[[#This Row],[Precio de compra]]/Table1[[#This Row],[Peso bruto]])</f>
        <v>0</v>
      </c>
      <c r="H214" s="207">
        <f>IF(ISERROR(Table1[[#This Row],[Peso bruto]]/Table1[[#This Row],[Peso neto]]),0,(Table1[[#This Row],[Peso bruto]]/Table1[[#This Row],[Peso neto]]))</f>
        <v>0</v>
      </c>
      <c r="I214" s="206">
        <f>IF(ISERROR(Table1[[#This Row],[Factor de corrección]]*Table1[[#This Row],[Costo unidad]]),0,Table1[[#This Row],[Factor de corrección]]*Table1[[#This Row],[Costo unidad]])</f>
        <v>0</v>
      </c>
      <c r="J214" s="210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</row>
    <row r="215" spans="1:132" s="16" customFormat="1" x14ac:dyDescent="0.3">
      <c r="A215" s="17"/>
      <c r="B215" s="19"/>
      <c r="C215" s="20"/>
      <c r="D215" s="21"/>
      <c r="E215" s="22"/>
      <c r="F215" s="25"/>
      <c r="G215" s="206">
        <f>IF(ISERROR(Table1[[#This Row],[Precio de compra]]/Table1[[#This Row],[Peso bruto]]),0,Table1[[#This Row],[Precio de compra]]/Table1[[#This Row],[Peso bruto]])</f>
        <v>0</v>
      </c>
      <c r="H215" s="207">
        <f>IF(ISERROR(Table1[[#This Row],[Peso bruto]]/Table1[[#This Row],[Peso neto]]),0,(Table1[[#This Row],[Peso bruto]]/Table1[[#This Row],[Peso neto]]))</f>
        <v>0</v>
      </c>
      <c r="I215" s="206">
        <f>IF(ISERROR(Table1[[#This Row],[Factor de corrección]]*Table1[[#This Row],[Costo unidad]]),0,Table1[[#This Row],[Factor de corrección]]*Table1[[#This Row],[Costo unidad]])</f>
        <v>0</v>
      </c>
      <c r="J215" s="210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</row>
    <row r="216" spans="1:132" s="16" customFormat="1" x14ac:dyDescent="0.3">
      <c r="A216" s="17"/>
      <c r="B216" s="19"/>
      <c r="C216" s="20"/>
      <c r="D216" s="21"/>
      <c r="E216" s="22"/>
      <c r="F216" s="25"/>
      <c r="G216" s="206">
        <f>IF(ISERROR(Table1[[#This Row],[Precio de compra]]/Table1[[#This Row],[Peso bruto]]),0,Table1[[#This Row],[Precio de compra]]/Table1[[#This Row],[Peso bruto]])</f>
        <v>0</v>
      </c>
      <c r="H216" s="207">
        <f>IF(ISERROR(Table1[[#This Row],[Peso bruto]]/Table1[[#This Row],[Peso neto]]),0,(Table1[[#This Row],[Peso bruto]]/Table1[[#This Row],[Peso neto]]))</f>
        <v>0</v>
      </c>
      <c r="I216" s="206">
        <f>IF(ISERROR(Table1[[#This Row],[Factor de corrección]]*Table1[[#This Row],[Costo unidad]]),0,Table1[[#This Row],[Factor de corrección]]*Table1[[#This Row],[Costo unidad]])</f>
        <v>0</v>
      </c>
      <c r="J216" s="210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</row>
    <row r="217" spans="1:132" s="16" customFormat="1" x14ac:dyDescent="0.3">
      <c r="A217" s="17"/>
      <c r="B217" s="19"/>
      <c r="C217" s="20"/>
      <c r="D217" s="21"/>
      <c r="E217" s="22"/>
      <c r="F217" s="25"/>
      <c r="G217" s="206">
        <f>IF(ISERROR(Table1[[#This Row],[Precio de compra]]/Table1[[#This Row],[Peso bruto]]),0,Table1[[#This Row],[Precio de compra]]/Table1[[#This Row],[Peso bruto]])</f>
        <v>0</v>
      </c>
      <c r="H217" s="207">
        <f>IF(ISERROR(Table1[[#This Row],[Peso bruto]]/Table1[[#This Row],[Peso neto]]),0,(Table1[[#This Row],[Peso bruto]]/Table1[[#This Row],[Peso neto]]))</f>
        <v>0</v>
      </c>
      <c r="I217" s="206">
        <f>IF(ISERROR(Table1[[#This Row],[Factor de corrección]]*Table1[[#This Row],[Costo unidad]]),0,Table1[[#This Row],[Factor de corrección]]*Table1[[#This Row],[Costo unidad]])</f>
        <v>0</v>
      </c>
      <c r="J217" s="210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</row>
    <row r="218" spans="1:132" s="16" customFormat="1" x14ac:dyDescent="0.3">
      <c r="A218" s="17"/>
      <c r="B218" s="19"/>
      <c r="C218" s="20"/>
      <c r="D218" s="21"/>
      <c r="E218" s="22"/>
      <c r="F218" s="25"/>
      <c r="G218" s="206">
        <f>IF(ISERROR(Table1[[#This Row],[Precio de compra]]/Table1[[#This Row],[Peso bruto]]),0,Table1[[#This Row],[Precio de compra]]/Table1[[#This Row],[Peso bruto]])</f>
        <v>0</v>
      </c>
      <c r="H218" s="207">
        <f>IF(ISERROR(Table1[[#This Row],[Peso bruto]]/Table1[[#This Row],[Peso neto]]),0,(Table1[[#This Row],[Peso bruto]]/Table1[[#This Row],[Peso neto]]))</f>
        <v>0</v>
      </c>
      <c r="I218" s="206">
        <f>IF(ISERROR(Table1[[#This Row],[Factor de corrección]]*Table1[[#This Row],[Costo unidad]]),0,Table1[[#This Row],[Factor de corrección]]*Table1[[#This Row],[Costo unidad]])</f>
        <v>0</v>
      </c>
      <c r="J218" s="210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</row>
    <row r="219" spans="1:132" s="16" customFormat="1" x14ac:dyDescent="0.3">
      <c r="A219" s="17"/>
      <c r="B219" s="19"/>
      <c r="C219" s="20"/>
      <c r="D219" s="21"/>
      <c r="E219" s="22"/>
      <c r="F219" s="25"/>
      <c r="G219" s="206">
        <f>IF(ISERROR(Table1[[#This Row],[Precio de compra]]/Table1[[#This Row],[Peso bruto]]),0,Table1[[#This Row],[Precio de compra]]/Table1[[#This Row],[Peso bruto]])</f>
        <v>0</v>
      </c>
      <c r="H219" s="207">
        <f>IF(ISERROR(Table1[[#This Row],[Peso bruto]]/Table1[[#This Row],[Peso neto]]),0,(Table1[[#This Row],[Peso bruto]]/Table1[[#This Row],[Peso neto]]))</f>
        <v>0</v>
      </c>
      <c r="I219" s="206">
        <f>IF(ISERROR(Table1[[#This Row],[Factor de corrección]]*Table1[[#This Row],[Costo unidad]]),0,Table1[[#This Row],[Factor de corrección]]*Table1[[#This Row],[Costo unidad]])</f>
        <v>0</v>
      </c>
      <c r="J219" s="210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</row>
    <row r="220" spans="1:132" s="16" customFormat="1" x14ac:dyDescent="0.3">
      <c r="A220" s="17"/>
      <c r="B220" s="19"/>
      <c r="C220" s="20"/>
      <c r="D220" s="21"/>
      <c r="E220" s="22"/>
      <c r="F220" s="25"/>
      <c r="G220" s="206">
        <f>IF(ISERROR(Table1[[#This Row],[Precio de compra]]/Table1[[#This Row],[Peso bruto]]),0,Table1[[#This Row],[Precio de compra]]/Table1[[#This Row],[Peso bruto]])</f>
        <v>0</v>
      </c>
      <c r="H220" s="207">
        <f>IF(ISERROR(Table1[[#This Row],[Peso bruto]]/Table1[[#This Row],[Peso neto]]),0,(Table1[[#This Row],[Peso bruto]]/Table1[[#This Row],[Peso neto]]))</f>
        <v>0</v>
      </c>
      <c r="I220" s="206">
        <f>IF(ISERROR(Table1[[#This Row],[Factor de corrección]]*Table1[[#This Row],[Costo unidad]]),0,Table1[[#This Row],[Factor de corrección]]*Table1[[#This Row],[Costo unidad]])</f>
        <v>0</v>
      </c>
      <c r="J220" s="210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</row>
    <row r="221" spans="1:132" s="16" customFormat="1" x14ac:dyDescent="0.3">
      <c r="A221" s="17"/>
      <c r="B221" s="19"/>
      <c r="C221" s="20"/>
      <c r="D221" s="21"/>
      <c r="E221" s="22"/>
      <c r="F221" s="25"/>
      <c r="G221" s="206">
        <f>IF(ISERROR(Table1[[#This Row],[Precio de compra]]/Table1[[#This Row],[Peso bruto]]),0,Table1[[#This Row],[Precio de compra]]/Table1[[#This Row],[Peso bruto]])</f>
        <v>0</v>
      </c>
      <c r="H221" s="207">
        <f>IF(ISERROR(Table1[[#This Row],[Peso bruto]]/Table1[[#This Row],[Peso neto]]),0,(Table1[[#This Row],[Peso bruto]]/Table1[[#This Row],[Peso neto]]))</f>
        <v>0</v>
      </c>
      <c r="I221" s="206">
        <f>IF(ISERROR(Table1[[#This Row],[Factor de corrección]]*Table1[[#This Row],[Costo unidad]]),0,Table1[[#This Row],[Factor de corrección]]*Table1[[#This Row],[Costo unidad]])</f>
        <v>0</v>
      </c>
      <c r="J221" s="210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</row>
    <row r="222" spans="1:132" s="16" customFormat="1" x14ac:dyDescent="0.3">
      <c r="A222" s="17"/>
      <c r="B222" s="19"/>
      <c r="C222" s="20"/>
      <c r="D222" s="21"/>
      <c r="E222" s="22"/>
      <c r="F222" s="25"/>
      <c r="G222" s="206">
        <f>IF(ISERROR(Table1[[#This Row],[Precio de compra]]/Table1[[#This Row],[Peso bruto]]),0,Table1[[#This Row],[Precio de compra]]/Table1[[#This Row],[Peso bruto]])</f>
        <v>0</v>
      </c>
      <c r="H222" s="207">
        <f>IF(ISERROR(Table1[[#This Row],[Peso bruto]]/Table1[[#This Row],[Peso neto]]),0,(Table1[[#This Row],[Peso bruto]]/Table1[[#This Row],[Peso neto]]))</f>
        <v>0</v>
      </c>
      <c r="I222" s="206">
        <f>IF(ISERROR(Table1[[#This Row],[Factor de corrección]]*Table1[[#This Row],[Costo unidad]]),0,Table1[[#This Row],[Factor de corrección]]*Table1[[#This Row],[Costo unidad]])</f>
        <v>0</v>
      </c>
      <c r="J222" s="210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</row>
    <row r="223" spans="1:132" s="16" customFormat="1" x14ac:dyDescent="0.3">
      <c r="A223" s="17"/>
      <c r="B223" s="19"/>
      <c r="C223" s="20"/>
      <c r="D223" s="21"/>
      <c r="E223" s="22"/>
      <c r="F223" s="25"/>
      <c r="G223" s="206">
        <f>IF(ISERROR(Table1[[#This Row],[Precio de compra]]/Table1[[#This Row],[Peso bruto]]),0,Table1[[#This Row],[Precio de compra]]/Table1[[#This Row],[Peso bruto]])</f>
        <v>0</v>
      </c>
      <c r="H223" s="207">
        <f>IF(ISERROR(Table1[[#This Row],[Peso bruto]]/Table1[[#This Row],[Peso neto]]),0,(Table1[[#This Row],[Peso bruto]]/Table1[[#This Row],[Peso neto]]))</f>
        <v>0</v>
      </c>
      <c r="I223" s="206">
        <f>IF(ISERROR(Table1[[#This Row],[Factor de corrección]]*Table1[[#This Row],[Costo unidad]]),0,Table1[[#This Row],[Factor de corrección]]*Table1[[#This Row],[Costo unidad]])</f>
        <v>0</v>
      </c>
      <c r="J223" s="210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</row>
    <row r="224" spans="1:132" s="16" customFormat="1" x14ac:dyDescent="0.3">
      <c r="A224" s="17"/>
      <c r="B224" s="19"/>
      <c r="C224" s="20"/>
      <c r="D224" s="21"/>
      <c r="E224" s="22"/>
      <c r="F224" s="25"/>
      <c r="G224" s="206">
        <f>IF(ISERROR(Table1[[#This Row],[Precio de compra]]/Table1[[#This Row],[Peso bruto]]),0,Table1[[#This Row],[Precio de compra]]/Table1[[#This Row],[Peso bruto]])</f>
        <v>0</v>
      </c>
      <c r="H224" s="207">
        <f>IF(ISERROR(Table1[[#This Row],[Peso bruto]]/Table1[[#This Row],[Peso neto]]),0,(Table1[[#This Row],[Peso bruto]]/Table1[[#This Row],[Peso neto]]))</f>
        <v>0</v>
      </c>
      <c r="I224" s="206">
        <f>IF(ISERROR(Table1[[#This Row],[Factor de corrección]]*Table1[[#This Row],[Costo unidad]]),0,Table1[[#This Row],[Factor de corrección]]*Table1[[#This Row],[Costo unidad]])</f>
        <v>0</v>
      </c>
      <c r="J224" s="210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</row>
    <row r="225" spans="1:132" s="16" customFormat="1" x14ac:dyDescent="0.3">
      <c r="A225" s="17"/>
      <c r="B225" s="19"/>
      <c r="C225" s="20"/>
      <c r="D225" s="21"/>
      <c r="E225" s="22"/>
      <c r="F225" s="25"/>
      <c r="G225" s="206">
        <f>IF(ISERROR(Table1[[#This Row],[Precio de compra]]/Table1[[#This Row],[Peso bruto]]),0,Table1[[#This Row],[Precio de compra]]/Table1[[#This Row],[Peso bruto]])</f>
        <v>0</v>
      </c>
      <c r="H225" s="207">
        <f>IF(ISERROR(Table1[[#This Row],[Peso bruto]]/Table1[[#This Row],[Peso neto]]),0,(Table1[[#This Row],[Peso bruto]]/Table1[[#This Row],[Peso neto]]))</f>
        <v>0</v>
      </c>
      <c r="I225" s="206">
        <f>IF(ISERROR(Table1[[#This Row],[Factor de corrección]]*Table1[[#This Row],[Costo unidad]]),0,Table1[[#This Row],[Factor de corrección]]*Table1[[#This Row],[Costo unidad]])</f>
        <v>0</v>
      </c>
      <c r="J225" s="210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</row>
    <row r="226" spans="1:132" s="16" customFormat="1" x14ac:dyDescent="0.3">
      <c r="A226" s="17"/>
      <c r="B226" s="19"/>
      <c r="C226" s="20"/>
      <c r="D226" s="21"/>
      <c r="E226" s="22"/>
      <c r="F226" s="25"/>
      <c r="G226" s="206">
        <f>IF(ISERROR(Table1[[#This Row],[Precio de compra]]/Table1[[#This Row],[Peso bruto]]),0,Table1[[#This Row],[Precio de compra]]/Table1[[#This Row],[Peso bruto]])</f>
        <v>0</v>
      </c>
      <c r="H226" s="207">
        <f>IF(ISERROR(Table1[[#This Row],[Peso bruto]]/Table1[[#This Row],[Peso neto]]),0,(Table1[[#This Row],[Peso bruto]]/Table1[[#This Row],[Peso neto]]))</f>
        <v>0</v>
      </c>
      <c r="I226" s="206">
        <f>IF(ISERROR(Table1[[#This Row],[Factor de corrección]]*Table1[[#This Row],[Costo unidad]]),0,Table1[[#This Row],[Factor de corrección]]*Table1[[#This Row],[Costo unidad]])</f>
        <v>0</v>
      </c>
      <c r="J226" s="210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</row>
    <row r="227" spans="1:132" s="16" customFormat="1" x14ac:dyDescent="0.3">
      <c r="A227" s="17"/>
      <c r="B227" s="19"/>
      <c r="C227" s="20"/>
      <c r="D227" s="21"/>
      <c r="E227" s="22"/>
      <c r="F227" s="25"/>
      <c r="G227" s="206">
        <f>IF(ISERROR(Table1[[#This Row],[Precio de compra]]/Table1[[#This Row],[Peso bruto]]),0,Table1[[#This Row],[Precio de compra]]/Table1[[#This Row],[Peso bruto]])</f>
        <v>0</v>
      </c>
      <c r="H227" s="207">
        <f>IF(ISERROR(Table1[[#This Row],[Peso bruto]]/Table1[[#This Row],[Peso neto]]),0,(Table1[[#This Row],[Peso bruto]]/Table1[[#This Row],[Peso neto]]))</f>
        <v>0</v>
      </c>
      <c r="I227" s="206">
        <f>IF(ISERROR(Table1[[#This Row],[Factor de corrección]]*Table1[[#This Row],[Costo unidad]]),0,Table1[[#This Row],[Factor de corrección]]*Table1[[#This Row],[Costo unidad]])</f>
        <v>0</v>
      </c>
      <c r="J227" s="210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</row>
    <row r="228" spans="1:132" s="16" customFormat="1" x14ac:dyDescent="0.3">
      <c r="A228" s="17"/>
      <c r="B228" s="19"/>
      <c r="C228" s="20"/>
      <c r="D228" s="21"/>
      <c r="E228" s="22"/>
      <c r="F228" s="25"/>
      <c r="G228" s="206">
        <f>IF(ISERROR(Table1[[#This Row],[Precio de compra]]/Table1[[#This Row],[Peso bruto]]),0,Table1[[#This Row],[Precio de compra]]/Table1[[#This Row],[Peso bruto]])</f>
        <v>0</v>
      </c>
      <c r="H228" s="207">
        <f>IF(ISERROR(Table1[[#This Row],[Peso bruto]]/Table1[[#This Row],[Peso neto]]),0,(Table1[[#This Row],[Peso bruto]]/Table1[[#This Row],[Peso neto]]))</f>
        <v>0</v>
      </c>
      <c r="I228" s="206">
        <f>IF(ISERROR(Table1[[#This Row],[Factor de corrección]]*Table1[[#This Row],[Costo unidad]]),0,Table1[[#This Row],[Factor de corrección]]*Table1[[#This Row],[Costo unidad]])</f>
        <v>0</v>
      </c>
      <c r="J228" s="210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</row>
    <row r="229" spans="1:132" s="16" customFormat="1" x14ac:dyDescent="0.3">
      <c r="A229" s="17"/>
      <c r="B229" s="19"/>
      <c r="C229" s="20"/>
      <c r="D229" s="21"/>
      <c r="E229" s="22"/>
      <c r="F229" s="25"/>
      <c r="G229" s="206">
        <f>IF(ISERROR(Table1[[#This Row],[Precio de compra]]/Table1[[#This Row],[Peso bruto]]),0,Table1[[#This Row],[Precio de compra]]/Table1[[#This Row],[Peso bruto]])</f>
        <v>0</v>
      </c>
      <c r="H229" s="207">
        <f>IF(ISERROR(Table1[[#This Row],[Peso bruto]]/Table1[[#This Row],[Peso neto]]),0,(Table1[[#This Row],[Peso bruto]]/Table1[[#This Row],[Peso neto]]))</f>
        <v>0</v>
      </c>
      <c r="I229" s="206">
        <f>IF(ISERROR(Table1[[#This Row],[Factor de corrección]]*Table1[[#This Row],[Costo unidad]]),0,Table1[[#This Row],[Factor de corrección]]*Table1[[#This Row],[Costo unidad]])</f>
        <v>0</v>
      </c>
      <c r="J229" s="210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</row>
    <row r="230" spans="1:132" s="16" customFormat="1" x14ac:dyDescent="0.3">
      <c r="A230" s="17"/>
      <c r="B230" s="19"/>
      <c r="C230" s="20"/>
      <c r="D230" s="21"/>
      <c r="E230" s="22"/>
      <c r="F230" s="25"/>
      <c r="G230" s="206">
        <f>IF(ISERROR(Table1[[#This Row],[Precio de compra]]/Table1[[#This Row],[Peso bruto]]),0,Table1[[#This Row],[Precio de compra]]/Table1[[#This Row],[Peso bruto]])</f>
        <v>0</v>
      </c>
      <c r="H230" s="207">
        <f>IF(ISERROR(Table1[[#This Row],[Peso bruto]]/Table1[[#This Row],[Peso neto]]),0,(Table1[[#This Row],[Peso bruto]]/Table1[[#This Row],[Peso neto]]))</f>
        <v>0</v>
      </c>
      <c r="I230" s="206">
        <f>IF(ISERROR(Table1[[#This Row],[Factor de corrección]]*Table1[[#This Row],[Costo unidad]]),0,Table1[[#This Row],[Factor de corrección]]*Table1[[#This Row],[Costo unidad]])</f>
        <v>0</v>
      </c>
      <c r="J230" s="210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</row>
    <row r="231" spans="1:132" s="16" customFormat="1" x14ac:dyDescent="0.3">
      <c r="A231" s="17"/>
      <c r="B231" s="19"/>
      <c r="C231" s="20"/>
      <c r="D231" s="21"/>
      <c r="E231" s="22"/>
      <c r="F231" s="25"/>
      <c r="G231" s="206">
        <f>IF(ISERROR(Table1[[#This Row],[Precio de compra]]/Table1[[#This Row],[Peso bruto]]),0,Table1[[#This Row],[Precio de compra]]/Table1[[#This Row],[Peso bruto]])</f>
        <v>0</v>
      </c>
      <c r="H231" s="207">
        <f>IF(ISERROR(Table1[[#This Row],[Peso bruto]]/Table1[[#This Row],[Peso neto]]),0,(Table1[[#This Row],[Peso bruto]]/Table1[[#This Row],[Peso neto]]))</f>
        <v>0</v>
      </c>
      <c r="I231" s="206">
        <f>IF(ISERROR(Table1[[#This Row],[Factor de corrección]]*Table1[[#This Row],[Costo unidad]]),0,Table1[[#This Row],[Factor de corrección]]*Table1[[#This Row],[Costo unidad]])</f>
        <v>0</v>
      </c>
      <c r="J231" s="210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</row>
    <row r="232" spans="1:132" s="16" customFormat="1" x14ac:dyDescent="0.3">
      <c r="A232" s="17"/>
      <c r="B232" s="19"/>
      <c r="C232" s="20"/>
      <c r="D232" s="21"/>
      <c r="E232" s="22"/>
      <c r="F232" s="25"/>
      <c r="G232" s="206">
        <f>IF(ISERROR(Table1[[#This Row],[Precio de compra]]/Table1[[#This Row],[Peso bruto]]),0,Table1[[#This Row],[Precio de compra]]/Table1[[#This Row],[Peso bruto]])</f>
        <v>0</v>
      </c>
      <c r="H232" s="207">
        <f>IF(ISERROR(Table1[[#This Row],[Peso bruto]]/Table1[[#This Row],[Peso neto]]),0,(Table1[[#This Row],[Peso bruto]]/Table1[[#This Row],[Peso neto]]))</f>
        <v>0</v>
      </c>
      <c r="I232" s="206">
        <f>IF(ISERROR(Table1[[#This Row],[Factor de corrección]]*Table1[[#This Row],[Costo unidad]]),0,Table1[[#This Row],[Factor de corrección]]*Table1[[#This Row],[Costo unidad]])</f>
        <v>0</v>
      </c>
      <c r="J232" s="210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</row>
    <row r="233" spans="1:132" s="16" customFormat="1" x14ac:dyDescent="0.3">
      <c r="A233" s="17"/>
      <c r="B233" s="19"/>
      <c r="C233" s="20"/>
      <c r="D233" s="21"/>
      <c r="E233" s="22"/>
      <c r="F233" s="25"/>
      <c r="G233" s="206">
        <f>IF(ISERROR(Table1[[#This Row],[Precio de compra]]/Table1[[#This Row],[Peso bruto]]),0,Table1[[#This Row],[Precio de compra]]/Table1[[#This Row],[Peso bruto]])</f>
        <v>0</v>
      </c>
      <c r="H233" s="207">
        <f>IF(ISERROR(Table1[[#This Row],[Peso bruto]]/Table1[[#This Row],[Peso neto]]),0,(Table1[[#This Row],[Peso bruto]]/Table1[[#This Row],[Peso neto]]))</f>
        <v>0</v>
      </c>
      <c r="I233" s="206">
        <f>IF(ISERROR(Table1[[#This Row],[Factor de corrección]]*Table1[[#This Row],[Costo unidad]]),0,Table1[[#This Row],[Factor de corrección]]*Table1[[#This Row],[Costo unidad]])</f>
        <v>0</v>
      </c>
      <c r="J233" s="210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</row>
    <row r="234" spans="1:132" s="16" customFormat="1" x14ac:dyDescent="0.3">
      <c r="A234" s="17"/>
      <c r="B234" s="19"/>
      <c r="C234" s="20"/>
      <c r="D234" s="21"/>
      <c r="E234" s="22"/>
      <c r="F234" s="25"/>
      <c r="G234" s="206">
        <f>IF(ISERROR(Table1[[#This Row],[Precio de compra]]/Table1[[#This Row],[Peso bruto]]),0,Table1[[#This Row],[Precio de compra]]/Table1[[#This Row],[Peso bruto]])</f>
        <v>0</v>
      </c>
      <c r="H234" s="207">
        <f>IF(ISERROR(Table1[[#This Row],[Peso bruto]]/Table1[[#This Row],[Peso neto]]),0,(Table1[[#This Row],[Peso bruto]]/Table1[[#This Row],[Peso neto]]))</f>
        <v>0</v>
      </c>
      <c r="I234" s="206">
        <f>IF(ISERROR(Table1[[#This Row],[Factor de corrección]]*Table1[[#This Row],[Costo unidad]]),0,Table1[[#This Row],[Factor de corrección]]*Table1[[#This Row],[Costo unidad]])</f>
        <v>0</v>
      </c>
      <c r="J234" s="210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</row>
    <row r="235" spans="1:132" s="16" customFormat="1" x14ac:dyDescent="0.3">
      <c r="A235" s="17"/>
      <c r="B235" s="19"/>
      <c r="C235" s="20"/>
      <c r="D235" s="21"/>
      <c r="E235" s="22"/>
      <c r="F235" s="25"/>
      <c r="G235" s="206">
        <f>IF(ISERROR(Table1[[#This Row],[Precio de compra]]/Table1[[#This Row],[Peso bruto]]),0,Table1[[#This Row],[Precio de compra]]/Table1[[#This Row],[Peso bruto]])</f>
        <v>0</v>
      </c>
      <c r="H235" s="207">
        <f>IF(ISERROR(Table1[[#This Row],[Peso bruto]]/Table1[[#This Row],[Peso neto]]),0,(Table1[[#This Row],[Peso bruto]]/Table1[[#This Row],[Peso neto]]))</f>
        <v>0</v>
      </c>
      <c r="I235" s="206">
        <f>IF(ISERROR(Table1[[#This Row],[Factor de corrección]]*Table1[[#This Row],[Costo unidad]]),0,Table1[[#This Row],[Factor de corrección]]*Table1[[#This Row],[Costo unidad]])</f>
        <v>0</v>
      </c>
      <c r="J235" s="210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</row>
    <row r="236" spans="1:132" s="16" customFormat="1" x14ac:dyDescent="0.3">
      <c r="A236" s="17"/>
      <c r="B236" s="19"/>
      <c r="C236" s="20"/>
      <c r="D236" s="21"/>
      <c r="E236" s="22"/>
      <c r="F236" s="25"/>
      <c r="G236" s="206">
        <f>IF(ISERROR(Table1[[#This Row],[Precio de compra]]/Table1[[#This Row],[Peso bruto]]),0,Table1[[#This Row],[Precio de compra]]/Table1[[#This Row],[Peso bruto]])</f>
        <v>0</v>
      </c>
      <c r="H236" s="207">
        <f>IF(ISERROR(Table1[[#This Row],[Peso bruto]]/Table1[[#This Row],[Peso neto]]),0,(Table1[[#This Row],[Peso bruto]]/Table1[[#This Row],[Peso neto]]))</f>
        <v>0</v>
      </c>
      <c r="I236" s="206">
        <f>IF(ISERROR(Table1[[#This Row],[Factor de corrección]]*Table1[[#This Row],[Costo unidad]]),0,Table1[[#This Row],[Factor de corrección]]*Table1[[#This Row],[Costo unidad]])</f>
        <v>0</v>
      </c>
      <c r="J236" s="210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</row>
    <row r="237" spans="1:132" s="16" customFormat="1" x14ac:dyDescent="0.3">
      <c r="A237" s="17"/>
      <c r="B237" s="19"/>
      <c r="C237" s="20"/>
      <c r="D237" s="21"/>
      <c r="E237" s="22"/>
      <c r="F237" s="25"/>
      <c r="G237" s="206">
        <f>IF(ISERROR(Table1[[#This Row],[Precio de compra]]/Table1[[#This Row],[Peso bruto]]),0,Table1[[#This Row],[Precio de compra]]/Table1[[#This Row],[Peso bruto]])</f>
        <v>0</v>
      </c>
      <c r="H237" s="207">
        <f>IF(ISERROR(Table1[[#This Row],[Peso bruto]]/Table1[[#This Row],[Peso neto]]),0,(Table1[[#This Row],[Peso bruto]]/Table1[[#This Row],[Peso neto]]))</f>
        <v>0</v>
      </c>
      <c r="I237" s="206">
        <f>IF(ISERROR(Table1[[#This Row],[Factor de corrección]]*Table1[[#This Row],[Costo unidad]]),0,Table1[[#This Row],[Factor de corrección]]*Table1[[#This Row],[Costo unidad]])</f>
        <v>0</v>
      </c>
      <c r="J237" s="210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</row>
    <row r="238" spans="1:132" s="16" customFormat="1" x14ac:dyDescent="0.3">
      <c r="A238" s="17"/>
      <c r="B238" s="19"/>
      <c r="C238" s="20"/>
      <c r="D238" s="21"/>
      <c r="E238" s="22"/>
      <c r="F238" s="25"/>
      <c r="G238" s="206">
        <f>IF(ISERROR(Table1[[#This Row],[Precio de compra]]/Table1[[#This Row],[Peso bruto]]),0,Table1[[#This Row],[Precio de compra]]/Table1[[#This Row],[Peso bruto]])</f>
        <v>0</v>
      </c>
      <c r="H238" s="207">
        <f>IF(ISERROR(Table1[[#This Row],[Peso bruto]]/Table1[[#This Row],[Peso neto]]),0,(Table1[[#This Row],[Peso bruto]]/Table1[[#This Row],[Peso neto]]))</f>
        <v>0</v>
      </c>
      <c r="I238" s="206">
        <f>IF(ISERROR(Table1[[#This Row],[Factor de corrección]]*Table1[[#This Row],[Costo unidad]]),0,Table1[[#This Row],[Factor de corrección]]*Table1[[#This Row],[Costo unidad]])</f>
        <v>0</v>
      </c>
      <c r="J238" s="210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</row>
    <row r="239" spans="1:132" s="16" customFormat="1" x14ac:dyDescent="0.3">
      <c r="A239" s="17"/>
      <c r="B239" s="19"/>
      <c r="C239" s="20"/>
      <c r="D239" s="21"/>
      <c r="E239" s="22"/>
      <c r="F239" s="25"/>
      <c r="G239" s="206">
        <f>IF(ISERROR(Table1[[#This Row],[Precio de compra]]/Table1[[#This Row],[Peso bruto]]),0,Table1[[#This Row],[Precio de compra]]/Table1[[#This Row],[Peso bruto]])</f>
        <v>0</v>
      </c>
      <c r="H239" s="207">
        <f>IF(ISERROR(Table1[[#This Row],[Peso bruto]]/Table1[[#This Row],[Peso neto]]),0,(Table1[[#This Row],[Peso bruto]]/Table1[[#This Row],[Peso neto]]))</f>
        <v>0</v>
      </c>
      <c r="I239" s="206">
        <f>IF(ISERROR(Table1[[#This Row],[Factor de corrección]]*Table1[[#This Row],[Costo unidad]]),0,Table1[[#This Row],[Factor de corrección]]*Table1[[#This Row],[Costo unidad]])</f>
        <v>0</v>
      </c>
      <c r="J239" s="210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</row>
    <row r="240" spans="1:132" s="16" customFormat="1" x14ac:dyDescent="0.3">
      <c r="A240" s="17"/>
      <c r="B240" s="19"/>
      <c r="C240" s="20"/>
      <c r="D240" s="21"/>
      <c r="E240" s="22"/>
      <c r="F240" s="25"/>
      <c r="G240" s="206">
        <f>IF(ISERROR(Table1[[#This Row],[Precio de compra]]/Table1[[#This Row],[Peso bruto]]),0,Table1[[#This Row],[Precio de compra]]/Table1[[#This Row],[Peso bruto]])</f>
        <v>0</v>
      </c>
      <c r="H240" s="207">
        <f>IF(ISERROR(Table1[[#This Row],[Peso bruto]]/Table1[[#This Row],[Peso neto]]),0,(Table1[[#This Row],[Peso bruto]]/Table1[[#This Row],[Peso neto]]))</f>
        <v>0</v>
      </c>
      <c r="I240" s="206">
        <f>IF(ISERROR(Table1[[#This Row],[Factor de corrección]]*Table1[[#This Row],[Costo unidad]]),0,Table1[[#This Row],[Factor de corrección]]*Table1[[#This Row],[Costo unidad]])</f>
        <v>0</v>
      </c>
      <c r="J240" s="210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</row>
    <row r="241" spans="1:132" s="16" customFormat="1" x14ac:dyDescent="0.3">
      <c r="A241" s="17"/>
      <c r="B241" s="19"/>
      <c r="C241" s="20"/>
      <c r="D241" s="21"/>
      <c r="E241" s="22"/>
      <c r="F241" s="25"/>
      <c r="G241" s="206">
        <f>IF(ISERROR(Table1[[#This Row],[Precio de compra]]/Table1[[#This Row],[Peso bruto]]),0,Table1[[#This Row],[Precio de compra]]/Table1[[#This Row],[Peso bruto]])</f>
        <v>0</v>
      </c>
      <c r="H241" s="207">
        <f>IF(ISERROR(Table1[[#This Row],[Peso bruto]]/Table1[[#This Row],[Peso neto]]),0,(Table1[[#This Row],[Peso bruto]]/Table1[[#This Row],[Peso neto]]))</f>
        <v>0</v>
      </c>
      <c r="I241" s="206">
        <f>IF(ISERROR(Table1[[#This Row],[Factor de corrección]]*Table1[[#This Row],[Costo unidad]]),0,Table1[[#This Row],[Factor de corrección]]*Table1[[#This Row],[Costo unidad]])</f>
        <v>0</v>
      </c>
      <c r="J241" s="210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</row>
    <row r="242" spans="1:132" s="16" customFormat="1" x14ac:dyDescent="0.3">
      <c r="A242" s="17"/>
      <c r="B242" s="19"/>
      <c r="C242" s="20"/>
      <c r="D242" s="21"/>
      <c r="E242" s="22"/>
      <c r="F242" s="25"/>
      <c r="G242" s="206">
        <f>IF(ISERROR(Table1[[#This Row],[Precio de compra]]/Table1[[#This Row],[Peso bruto]]),0,Table1[[#This Row],[Precio de compra]]/Table1[[#This Row],[Peso bruto]])</f>
        <v>0</v>
      </c>
      <c r="H242" s="207">
        <f>IF(ISERROR(Table1[[#This Row],[Peso bruto]]/Table1[[#This Row],[Peso neto]]),0,(Table1[[#This Row],[Peso bruto]]/Table1[[#This Row],[Peso neto]]))</f>
        <v>0</v>
      </c>
      <c r="I242" s="206">
        <f>IF(ISERROR(Table1[[#This Row],[Factor de corrección]]*Table1[[#This Row],[Costo unidad]]),0,Table1[[#This Row],[Factor de corrección]]*Table1[[#This Row],[Costo unidad]])</f>
        <v>0</v>
      </c>
      <c r="J242" s="210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</row>
    <row r="243" spans="1:132" s="16" customFormat="1" x14ac:dyDescent="0.3">
      <c r="A243" s="17"/>
      <c r="B243" s="19"/>
      <c r="C243" s="20"/>
      <c r="D243" s="21"/>
      <c r="E243" s="22"/>
      <c r="F243" s="25"/>
      <c r="G243" s="206">
        <f>IF(ISERROR(Table1[[#This Row],[Precio de compra]]/Table1[[#This Row],[Peso bruto]]),0,Table1[[#This Row],[Precio de compra]]/Table1[[#This Row],[Peso bruto]])</f>
        <v>0</v>
      </c>
      <c r="H243" s="207">
        <f>IF(ISERROR(Table1[[#This Row],[Peso bruto]]/Table1[[#This Row],[Peso neto]]),0,(Table1[[#This Row],[Peso bruto]]/Table1[[#This Row],[Peso neto]]))</f>
        <v>0</v>
      </c>
      <c r="I243" s="206">
        <f>IF(ISERROR(Table1[[#This Row],[Factor de corrección]]*Table1[[#This Row],[Costo unidad]]),0,Table1[[#This Row],[Factor de corrección]]*Table1[[#This Row],[Costo unidad]])</f>
        <v>0</v>
      </c>
      <c r="J243" s="210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</row>
    <row r="244" spans="1:132" s="16" customFormat="1" x14ac:dyDescent="0.3">
      <c r="A244" s="17"/>
      <c r="B244" s="19"/>
      <c r="C244" s="20"/>
      <c r="D244" s="21"/>
      <c r="E244" s="22"/>
      <c r="F244" s="25"/>
      <c r="G244" s="206">
        <f>IF(ISERROR(Table1[[#This Row],[Precio de compra]]/Table1[[#This Row],[Peso bruto]]),0,Table1[[#This Row],[Precio de compra]]/Table1[[#This Row],[Peso bruto]])</f>
        <v>0</v>
      </c>
      <c r="H244" s="207">
        <f>IF(ISERROR(Table1[[#This Row],[Peso bruto]]/Table1[[#This Row],[Peso neto]]),0,(Table1[[#This Row],[Peso bruto]]/Table1[[#This Row],[Peso neto]]))</f>
        <v>0</v>
      </c>
      <c r="I244" s="206">
        <f>IF(ISERROR(Table1[[#This Row],[Factor de corrección]]*Table1[[#This Row],[Costo unidad]]),0,Table1[[#This Row],[Factor de corrección]]*Table1[[#This Row],[Costo unidad]])</f>
        <v>0</v>
      </c>
      <c r="J244" s="210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</row>
    <row r="245" spans="1:132" s="16" customFormat="1" x14ac:dyDescent="0.3">
      <c r="A245" s="17"/>
      <c r="B245" s="19"/>
      <c r="C245" s="20"/>
      <c r="D245" s="21"/>
      <c r="E245" s="22"/>
      <c r="F245" s="25"/>
      <c r="G245" s="206">
        <f>IF(ISERROR(Table1[[#This Row],[Precio de compra]]/Table1[[#This Row],[Peso bruto]]),0,Table1[[#This Row],[Precio de compra]]/Table1[[#This Row],[Peso bruto]])</f>
        <v>0</v>
      </c>
      <c r="H245" s="207">
        <f>IF(ISERROR(Table1[[#This Row],[Peso bruto]]/Table1[[#This Row],[Peso neto]]),0,(Table1[[#This Row],[Peso bruto]]/Table1[[#This Row],[Peso neto]]))</f>
        <v>0</v>
      </c>
      <c r="I245" s="206">
        <f>IF(ISERROR(Table1[[#This Row],[Factor de corrección]]*Table1[[#This Row],[Costo unidad]]),0,Table1[[#This Row],[Factor de corrección]]*Table1[[#This Row],[Costo unidad]])</f>
        <v>0</v>
      </c>
      <c r="J245" s="210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</row>
    <row r="246" spans="1:132" s="16" customFormat="1" x14ac:dyDescent="0.3">
      <c r="A246" s="17"/>
      <c r="B246" s="19"/>
      <c r="C246" s="20"/>
      <c r="D246" s="21"/>
      <c r="E246" s="22"/>
      <c r="F246" s="25"/>
      <c r="G246" s="206">
        <f>IF(ISERROR(Table1[[#This Row],[Precio de compra]]/Table1[[#This Row],[Peso bruto]]),0,Table1[[#This Row],[Precio de compra]]/Table1[[#This Row],[Peso bruto]])</f>
        <v>0</v>
      </c>
      <c r="H246" s="207">
        <f>IF(ISERROR(Table1[[#This Row],[Peso bruto]]/Table1[[#This Row],[Peso neto]]),0,(Table1[[#This Row],[Peso bruto]]/Table1[[#This Row],[Peso neto]]))</f>
        <v>0</v>
      </c>
      <c r="I246" s="206">
        <f>IF(ISERROR(Table1[[#This Row],[Factor de corrección]]*Table1[[#This Row],[Costo unidad]]),0,Table1[[#This Row],[Factor de corrección]]*Table1[[#This Row],[Costo unidad]])</f>
        <v>0</v>
      </c>
      <c r="J246" s="210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</row>
    <row r="247" spans="1:132" s="16" customFormat="1" x14ac:dyDescent="0.3">
      <c r="A247" s="17"/>
      <c r="B247" s="19"/>
      <c r="C247" s="20"/>
      <c r="D247" s="21"/>
      <c r="E247" s="22"/>
      <c r="F247" s="25"/>
      <c r="G247" s="206">
        <f>IF(ISERROR(Table1[[#This Row],[Precio de compra]]/Table1[[#This Row],[Peso bruto]]),0,Table1[[#This Row],[Precio de compra]]/Table1[[#This Row],[Peso bruto]])</f>
        <v>0</v>
      </c>
      <c r="H247" s="207">
        <f>IF(ISERROR(Table1[[#This Row],[Peso bruto]]/Table1[[#This Row],[Peso neto]]),0,(Table1[[#This Row],[Peso bruto]]/Table1[[#This Row],[Peso neto]]))</f>
        <v>0</v>
      </c>
      <c r="I247" s="206">
        <f>IF(ISERROR(Table1[[#This Row],[Factor de corrección]]*Table1[[#This Row],[Costo unidad]]),0,Table1[[#This Row],[Factor de corrección]]*Table1[[#This Row],[Costo unidad]])</f>
        <v>0</v>
      </c>
      <c r="J247" s="210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</row>
    <row r="248" spans="1:132" s="16" customFormat="1" x14ac:dyDescent="0.3">
      <c r="A248" s="17"/>
      <c r="B248" s="19"/>
      <c r="C248" s="20"/>
      <c r="D248" s="21"/>
      <c r="E248" s="22"/>
      <c r="F248" s="25"/>
      <c r="G248" s="206">
        <f>IF(ISERROR(Table1[[#This Row],[Precio de compra]]/Table1[[#This Row],[Peso bruto]]),0,Table1[[#This Row],[Precio de compra]]/Table1[[#This Row],[Peso bruto]])</f>
        <v>0</v>
      </c>
      <c r="H248" s="207">
        <f>IF(ISERROR(Table1[[#This Row],[Peso bruto]]/Table1[[#This Row],[Peso neto]]),0,(Table1[[#This Row],[Peso bruto]]/Table1[[#This Row],[Peso neto]]))</f>
        <v>0</v>
      </c>
      <c r="I248" s="206">
        <f>IF(ISERROR(Table1[[#This Row],[Factor de corrección]]*Table1[[#This Row],[Costo unidad]]),0,Table1[[#This Row],[Factor de corrección]]*Table1[[#This Row],[Costo unidad]])</f>
        <v>0</v>
      </c>
      <c r="J248" s="210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</row>
    <row r="249" spans="1:132" s="16" customFormat="1" x14ac:dyDescent="0.3">
      <c r="A249" s="17"/>
      <c r="B249" s="19"/>
      <c r="C249" s="20"/>
      <c r="D249" s="21"/>
      <c r="E249" s="22"/>
      <c r="F249" s="25"/>
      <c r="G249" s="206">
        <f>IF(ISERROR(Table1[[#This Row],[Precio de compra]]/Table1[[#This Row],[Peso bruto]]),0,Table1[[#This Row],[Precio de compra]]/Table1[[#This Row],[Peso bruto]])</f>
        <v>0</v>
      </c>
      <c r="H249" s="207">
        <f>IF(ISERROR(Table1[[#This Row],[Peso bruto]]/Table1[[#This Row],[Peso neto]]),0,(Table1[[#This Row],[Peso bruto]]/Table1[[#This Row],[Peso neto]]))</f>
        <v>0</v>
      </c>
      <c r="I249" s="206">
        <f>IF(ISERROR(Table1[[#This Row],[Factor de corrección]]*Table1[[#This Row],[Costo unidad]]),0,Table1[[#This Row],[Factor de corrección]]*Table1[[#This Row],[Costo unidad]])</f>
        <v>0</v>
      </c>
      <c r="J249" s="210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</row>
    <row r="250" spans="1:132" s="16" customFormat="1" x14ac:dyDescent="0.3">
      <c r="A250" s="17"/>
      <c r="B250" s="19"/>
      <c r="C250" s="20"/>
      <c r="D250" s="21"/>
      <c r="E250" s="22"/>
      <c r="F250" s="25"/>
      <c r="G250" s="206">
        <f>IF(ISERROR(Table1[[#This Row],[Precio de compra]]/Table1[[#This Row],[Peso bruto]]),0,Table1[[#This Row],[Precio de compra]]/Table1[[#This Row],[Peso bruto]])</f>
        <v>0</v>
      </c>
      <c r="H250" s="207">
        <f>IF(ISERROR(Table1[[#This Row],[Peso bruto]]/Table1[[#This Row],[Peso neto]]),0,(Table1[[#This Row],[Peso bruto]]/Table1[[#This Row],[Peso neto]]))</f>
        <v>0</v>
      </c>
      <c r="I250" s="206">
        <f>IF(ISERROR(Table1[[#This Row],[Factor de corrección]]*Table1[[#This Row],[Costo unidad]]),0,Table1[[#This Row],[Factor de corrección]]*Table1[[#This Row],[Costo unidad]])</f>
        <v>0</v>
      </c>
      <c r="J250" s="210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</row>
    <row r="251" spans="1:132" s="16" customFormat="1" x14ac:dyDescent="0.3">
      <c r="A251" s="17"/>
      <c r="B251" s="19"/>
      <c r="C251" s="20"/>
      <c r="D251" s="21"/>
      <c r="E251" s="22"/>
      <c r="F251" s="25"/>
      <c r="G251" s="206">
        <f>IF(ISERROR(Table1[[#This Row],[Precio de compra]]/Table1[[#This Row],[Peso bruto]]),0,Table1[[#This Row],[Precio de compra]]/Table1[[#This Row],[Peso bruto]])</f>
        <v>0</v>
      </c>
      <c r="H251" s="207">
        <f>IF(ISERROR(Table1[[#This Row],[Peso bruto]]/Table1[[#This Row],[Peso neto]]),0,(Table1[[#This Row],[Peso bruto]]/Table1[[#This Row],[Peso neto]]))</f>
        <v>0</v>
      </c>
      <c r="I251" s="206">
        <f>IF(ISERROR(Table1[[#This Row],[Factor de corrección]]*Table1[[#This Row],[Costo unidad]]),0,Table1[[#This Row],[Factor de corrección]]*Table1[[#This Row],[Costo unidad]])</f>
        <v>0</v>
      </c>
      <c r="J251" s="210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</row>
    <row r="252" spans="1:132" s="16" customFormat="1" x14ac:dyDescent="0.3">
      <c r="A252" s="17"/>
      <c r="B252" s="19"/>
      <c r="C252" s="20"/>
      <c r="D252" s="21"/>
      <c r="E252" s="22"/>
      <c r="F252" s="25"/>
      <c r="G252" s="206">
        <f>IF(ISERROR(Table1[[#This Row],[Precio de compra]]/Table1[[#This Row],[Peso bruto]]),0,Table1[[#This Row],[Precio de compra]]/Table1[[#This Row],[Peso bruto]])</f>
        <v>0</v>
      </c>
      <c r="H252" s="207">
        <f>IF(ISERROR(Table1[[#This Row],[Peso bruto]]/Table1[[#This Row],[Peso neto]]),0,(Table1[[#This Row],[Peso bruto]]/Table1[[#This Row],[Peso neto]]))</f>
        <v>0</v>
      </c>
      <c r="I252" s="206">
        <f>IF(ISERROR(Table1[[#This Row],[Factor de corrección]]*Table1[[#This Row],[Costo unidad]]),0,Table1[[#This Row],[Factor de corrección]]*Table1[[#This Row],[Costo unidad]])</f>
        <v>0</v>
      </c>
      <c r="J252" s="210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</row>
    <row r="253" spans="1:132" s="16" customFormat="1" x14ac:dyDescent="0.3">
      <c r="A253" s="17"/>
      <c r="B253" s="19"/>
      <c r="C253" s="20"/>
      <c r="D253" s="21"/>
      <c r="E253" s="22"/>
      <c r="F253" s="25"/>
      <c r="G253" s="206">
        <f>IF(ISERROR(Table1[[#This Row],[Precio de compra]]/Table1[[#This Row],[Peso bruto]]),0,Table1[[#This Row],[Precio de compra]]/Table1[[#This Row],[Peso bruto]])</f>
        <v>0</v>
      </c>
      <c r="H253" s="207">
        <f>IF(ISERROR(Table1[[#This Row],[Peso bruto]]/Table1[[#This Row],[Peso neto]]),0,(Table1[[#This Row],[Peso bruto]]/Table1[[#This Row],[Peso neto]]))</f>
        <v>0</v>
      </c>
      <c r="I253" s="206">
        <f>IF(ISERROR(Table1[[#This Row],[Factor de corrección]]*Table1[[#This Row],[Costo unidad]]),0,Table1[[#This Row],[Factor de corrección]]*Table1[[#This Row],[Costo unidad]])</f>
        <v>0</v>
      </c>
      <c r="J253" s="210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</row>
    <row r="254" spans="1:132" s="16" customFormat="1" x14ac:dyDescent="0.3">
      <c r="A254" s="17"/>
      <c r="B254" s="19"/>
      <c r="C254" s="20"/>
      <c r="D254" s="21"/>
      <c r="E254" s="22"/>
      <c r="F254" s="25"/>
      <c r="G254" s="206">
        <f>IF(ISERROR(Table1[[#This Row],[Precio de compra]]/Table1[[#This Row],[Peso bruto]]),0,Table1[[#This Row],[Precio de compra]]/Table1[[#This Row],[Peso bruto]])</f>
        <v>0</v>
      </c>
      <c r="H254" s="207">
        <f>IF(ISERROR(Table1[[#This Row],[Peso bruto]]/Table1[[#This Row],[Peso neto]]),0,(Table1[[#This Row],[Peso bruto]]/Table1[[#This Row],[Peso neto]]))</f>
        <v>0</v>
      </c>
      <c r="I254" s="206">
        <f>IF(ISERROR(Table1[[#This Row],[Factor de corrección]]*Table1[[#This Row],[Costo unidad]]),0,Table1[[#This Row],[Factor de corrección]]*Table1[[#This Row],[Costo unidad]])</f>
        <v>0</v>
      </c>
      <c r="J254" s="210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</row>
    <row r="255" spans="1:132" s="16" customFormat="1" x14ac:dyDescent="0.3">
      <c r="A255" s="17"/>
      <c r="B255" s="19"/>
      <c r="C255" s="20"/>
      <c r="D255" s="21"/>
      <c r="E255" s="22"/>
      <c r="F255" s="25"/>
      <c r="G255" s="206">
        <f>IF(ISERROR(Table1[[#This Row],[Precio de compra]]/Table1[[#This Row],[Peso bruto]]),0,Table1[[#This Row],[Precio de compra]]/Table1[[#This Row],[Peso bruto]])</f>
        <v>0</v>
      </c>
      <c r="H255" s="207">
        <f>IF(ISERROR(Table1[[#This Row],[Peso bruto]]/Table1[[#This Row],[Peso neto]]),0,(Table1[[#This Row],[Peso bruto]]/Table1[[#This Row],[Peso neto]]))</f>
        <v>0</v>
      </c>
      <c r="I255" s="206">
        <f>IF(ISERROR(Table1[[#This Row],[Factor de corrección]]*Table1[[#This Row],[Costo unidad]]),0,Table1[[#This Row],[Factor de corrección]]*Table1[[#This Row],[Costo unidad]])</f>
        <v>0</v>
      </c>
      <c r="J255" s="210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</row>
    <row r="256" spans="1:132" s="16" customFormat="1" x14ac:dyDescent="0.3">
      <c r="A256" s="17"/>
      <c r="B256" s="19"/>
      <c r="C256" s="20"/>
      <c r="D256" s="21"/>
      <c r="E256" s="22"/>
      <c r="F256" s="25"/>
      <c r="G256" s="206">
        <f>IF(ISERROR(Table1[[#This Row],[Precio de compra]]/Table1[[#This Row],[Peso bruto]]),0,Table1[[#This Row],[Precio de compra]]/Table1[[#This Row],[Peso bruto]])</f>
        <v>0</v>
      </c>
      <c r="H256" s="207">
        <f>IF(ISERROR(Table1[[#This Row],[Peso bruto]]/Table1[[#This Row],[Peso neto]]),0,(Table1[[#This Row],[Peso bruto]]/Table1[[#This Row],[Peso neto]]))</f>
        <v>0</v>
      </c>
      <c r="I256" s="206">
        <f>IF(ISERROR(Table1[[#This Row],[Factor de corrección]]*Table1[[#This Row],[Costo unidad]]),0,Table1[[#This Row],[Factor de corrección]]*Table1[[#This Row],[Costo unidad]])</f>
        <v>0</v>
      </c>
      <c r="J256" s="210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</row>
    <row r="257" spans="1:132" s="16" customFormat="1" x14ac:dyDescent="0.3">
      <c r="A257" s="17"/>
      <c r="B257" s="19"/>
      <c r="C257" s="20"/>
      <c r="D257" s="21"/>
      <c r="E257" s="22"/>
      <c r="F257" s="25"/>
      <c r="G257" s="206">
        <f>IF(ISERROR(Table1[[#This Row],[Precio de compra]]/Table1[[#This Row],[Peso bruto]]),0,Table1[[#This Row],[Precio de compra]]/Table1[[#This Row],[Peso bruto]])</f>
        <v>0</v>
      </c>
      <c r="H257" s="207">
        <f>IF(ISERROR(Table1[[#This Row],[Peso bruto]]/Table1[[#This Row],[Peso neto]]),0,(Table1[[#This Row],[Peso bruto]]/Table1[[#This Row],[Peso neto]]))</f>
        <v>0</v>
      </c>
      <c r="I257" s="206">
        <f>IF(ISERROR(Table1[[#This Row],[Factor de corrección]]*Table1[[#This Row],[Costo unidad]]),0,Table1[[#This Row],[Factor de corrección]]*Table1[[#This Row],[Costo unidad]])</f>
        <v>0</v>
      </c>
      <c r="J257" s="210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</row>
    <row r="258" spans="1:132" s="16" customFormat="1" x14ac:dyDescent="0.3">
      <c r="A258" s="17"/>
      <c r="B258" s="19"/>
      <c r="C258" s="20"/>
      <c r="D258" s="21"/>
      <c r="E258" s="22"/>
      <c r="F258" s="25"/>
      <c r="G258" s="206">
        <f>IF(ISERROR(Table1[[#This Row],[Precio de compra]]/Table1[[#This Row],[Peso bruto]]),0,Table1[[#This Row],[Precio de compra]]/Table1[[#This Row],[Peso bruto]])</f>
        <v>0</v>
      </c>
      <c r="H258" s="207">
        <f>IF(ISERROR(Table1[[#This Row],[Peso bruto]]/Table1[[#This Row],[Peso neto]]),0,(Table1[[#This Row],[Peso bruto]]/Table1[[#This Row],[Peso neto]]))</f>
        <v>0</v>
      </c>
      <c r="I258" s="206">
        <f>IF(ISERROR(Table1[[#This Row],[Factor de corrección]]*Table1[[#This Row],[Costo unidad]]),0,Table1[[#This Row],[Factor de corrección]]*Table1[[#This Row],[Costo unidad]])</f>
        <v>0</v>
      </c>
      <c r="J258" s="210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</row>
    <row r="259" spans="1:132" s="16" customFormat="1" x14ac:dyDescent="0.3">
      <c r="A259" s="17"/>
      <c r="B259" s="19"/>
      <c r="C259" s="20"/>
      <c r="D259" s="21"/>
      <c r="E259" s="22"/>
      <c r="F259" s="25"/>
      <c r="G259" s="206">
        <f>IF(ISERROR(Table1[[#This Row],[Precio de compra]]/Table1[[#This Row],[Peso bruto]]),0,Table1[[#This Row],[Precio de compra]]/Table1[[#This Row],[Peso bruto]])</f>
        <v>0</v>
      </c>
      <c r="H259" s="207">
        <f>IF(ISERROR(Table1[[#This Row],[Peso bruto]]/Table1[[#This Row],[Peso neto]]),0,(Table1[[#This Row],[Peso bruto]]/Table1[[#This Row],[Peso neto]]))</f>
        <v>0</v>
      </c>
      <c r="I259" s="206">
        <f>IF(ISERROR(Table1[[#This Row],[Factor de corrección]]*Table1[[#This Row],[Costo unidad]]),0,Table1[[#This Row],[Factor de corrección]]*Table1[[#This Row],[Costo unidad]])</f>
        <v>0</v>
      </c>
      <c r="J259" s="210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</row>
    <row r="260" spans="1:132" s="16" customFormat="1" x14ac:dyDescent="0.3">
      <c r="A260" s="17"/>
      <c r="B260" s="19"/>
      <c r="C260" s="20"/>
      <c r="D260" s="21"/>
      <c r="E260" s="22"/>
      <c r="F260" s="25"/>
      <c r="G260" s="206">
        <f>IF(ISERROR(Table1[[#This Row],[Precio de compra]]/Table1[[#This Row],[Peso bruto]]),0,Table1[[#This Row],[Precio de compra]]/Table1[[#This Row],[Peso bruto]])</f>
        <v>0</v>
      </c>
      <c r="H260" s="207">
        <f>IF(ISERROR(Table1[[#This Row],[Peso bruto]]/Table1[[#This Row],[Peso neto]]),0,(Table1[[#This Row],[Peso bruto]]/Table1[[#This Row],[Peso neto]]))</f>
        <v>0</v>
      </c>
      <c r="I260" s="206">
        <f>IF(ISERROR(Table1[[#This Row],[Factor de corrección]]*Table1[[#This Row],[Costo unidad]]),0,Table1[[#This Row],[Factor de corrección]]*Table1[[#This Row],[Costo unidad]])</f>
        <v>0</v>
      </c>
      <c r="J260" s="210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</row>
    <row r="261" spans="1:132" s="16" customFormat="1" x14ac:dyDescent="0.3">
      <c r="A261" s="17"/>
      <c r="B261" s="19"/>
      <c r="C261" s="20"/>
      <c r="D261" s="21"/>
      <c r="E261" s="22"/>
      <c r="F261" s="25"/>
      <c r="G261" s="206">
        <f>IF(ISERROR(Table1[[#This Row],[Precio de compra]]/Table1[[#This Row],[Peso bruto]]),0,Table1[[#This Row],[Precio de compra]]/Table1[[#This Row],[Peso bruto]])</f>
        <v>0</v>
      </c>
      <c r="H261" s="207">
        <f>IF(ISERROR(Table1[[#This Row],[Peso bruto]]/Table1[[#This Row],[Peso neto]]),0,(Table1[[#This Row],[Peso bruto]]/Table1[[#This Row],[Peso neto]]))</f>
        <v>0</v>
      </c>
      <c r="I261" s="206">
        <f>IF(ISERROR(Table1[[#This Row],[Factor de corrección]]*Table1[[#This Row],[Costo unidad]]),0,Table1[[#This Row],[Factor de corrección]]*Table1[[#This Row],[Costo unidad]])</f>
        <v>0</v>
      </c>
      <c r="J261" s="210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</row>
    <row r="262" spans="1:132" s="16" customFormat="1" x14ac:dyDescent="0.3">
      <c r="A262" s="17"/>
      <c r="B262" s="19"/>
      <c r="C262" s="20"/>
      <c r="D262" s="21"/>
      <c r="E262" s="22"/>
      <c r="F262" s="25"/>
      <c r="G262" s="206">
        <f>IF(ISERROR(Table1[[#This Row],[Precio de compra]]/Table1[[#This Row],[Peso bruto]]),0,Table1[[#This Row],[Precio de compra]]/Table1[[#This Row],[Peso bruto]])</f>
        <v>0</v>
      </c>
      <c r="H262" s="207">
        <f>IF(ISERROR(Table1[[#This Row],[Peso bruto]]/Table1[[#This Row],[Peso neto]]),0,(Table1[[#This Row],[Peso bruto]]/Table1[[#This Row],[Peso neto]]))</f>
        <v>0</v>
      </c>
      <c r="I262" s="206">
        <f>IF(ISERROR(Table1[[#This Row],[Factor de corrección]]*Table1[[#This Row],[Costo unidad]]),0,Table1[[#This Row],[Factor de corrección]]*Table1[[#This Row],[Costo unidad]])</f>
        <v>0</v>
      </c>
      <c r="J262" s="210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</row>
    <row r="263" spans="1:132" s="16" customFormat="1" x14ac:dyDescent="0.3">
      <c r="A263" s="17"/>
      <c r="B263" s="19"/>
      <c r="C263" s="20"/>
      <c r="D263" s="21"/>
      <c r="E263" s="22"/>
      <c r="F263" s="25"/>
      <c r="G263" s="206">
        <f>IF(ISERROR(Table1[[#This Row],[Precio de compra]]/Table1[[#This Row],[Peso bruto]]),0,Table1[[#This Row],[Precio de compra]]/Table1[[#This Row],[Peso bruto]])</f>
        <v>0</v>
      </c>
      <c r="H263" s="207">
        <f>IF(ISERROR(Table1[[#This Row],[Peso bruto]]/Table1[[#This Row],[Peso neto]]),0,(Table1[[#This Row],[Peso bruto]]/Table1[[#This Row],[Peso neto]]))</f>
        <v>0</v>
      </c>
      <c r="I263" s="206">
        <f>IF(ISERROR(Table1[[#This Row],[Factor de corrección]]*Table1[[#This Row],[Costo unidad]]),0,Table1[[#This Row],[Factor de corrección]]*Table1[[#This Row],[Costo unidad]])</f>
        <v>0</v>
      </c>
      <c r="J263" s="210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</row>
    <row r="264" spans="1:132" s="16" customFormat="1" x14ac:dyDescent="0.3">
      <c r="A264" s="17"/>
      <c r="B264" s="19"/>
      <c r="C264" s="20"/>
      <c r="D264" s="21"/>
      <c r="E264" s="22"/>
      <c r="F264" s="25"/>
      <c r="G264" s="206">
        <f>IF(ISERROR(Table1[[#This Row],[Precio de compra]]/Table1[[#This Row],[Peso bruto]]),0,Table1[[#This Row],[Precio de compra]]/Table1[[#This Row],[Peso bruto]])</f>
        <v>0</v>
      </c>
      <c r="H264" s="207">
        <f>IF(ISERROR(Table1[[#This Row],[Peso bruto]]/Table1[[#This Row],[Peso neto]]),0,(Table1[[#This Row],[Peso bruto]]/Table1[[#This Row],[Peso neto]]))</f>
        <v>0</v>
      </c>
      <c r="I264" s="206">
        <f>IF(ISERROR(Table1[[#This Row],[Factor de corrección]]*Table1[[#This Row],[Costo unidad]]),0,Table1[[#This Row],[Factor de corrección]]*Table1[[#This Row],[Costo unidad]])</f>
        <v>0</v>
      </c>
      <c r="J264" s="210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</row>
    <row r="265" spans="1:132" s="16" customFormat="1" x14ac:dyDescent="0.3">
      <c r="A265" s="17"/>
      <c r="B265" s="19"/>
      <c r="C265" s="20"/>
      <c r="D265" s="21"/>
      <c r="E265" s="22"/>
      <c r="F265" s="25"/>
      <c r="G265" s="206">
        <f>IF(ISERROR(Table1[[#This Row],[Precio de compra]]/Table1[[#This Row],[Peso bruto]]),0,Table1[[#This Row],[Precio de compra]]/Table1[[#This Row],[Peso bruto]])</f>
        <v>0</v>
      </c>
      <c r="H265" s="207">
        <f>IF(ISERROR(Table1[[#This Row],[Peso bruto]]/Table1[[#This Row],[Peso neto]]),0,(Table1[[#This Row],[Peso bruto]]/Table1[[#This Row],[Peso neto]]))</f>
        <v>0</v>
      </c>
      <c r="I265" s="206">
        <f>IF(ISERROR(Table1[[#This Row],[Factor de corrección]]*Table1[[#This Row],[Costo unidad]]),0,Table1[[#This Row],[Factor de corrección]]*Table1[[#This Row],[Costo unidad]])</f>
        <v>0</v>
      </c>
      <c r="J265" s="210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</row>
    <row r="266" spans="1:132" s="16" customFormat="1" x14ac:dyDescent="0.3">
      <c r="A266" s="17"/>
      <c r="B266" s="19"/>
      <c r="C266" s="20"/>
      <c r="D266" s="21"/>
      <c r="E266" s="22"/>
      <c r="F266" s="25"/>
      <c r="G266" s="206">
        <f>IF(ISERROR(Table1[[#This Row],[Precio de compra]]/Table1[[#This Row],[Peso bruto]]),0,Table1[[#This Row],[Precio de compra]]/Table1[[#This Row],[Peso bruto]])</f>
        <v>0</v>
      </c>
      <c r="H266" s="207">
        <f>IF(ISERROR(Table1[[#This Row],[Peso bruto]]/Table1[[#This Row],[Peso neto]]),0,(Table1[[#This Row],[Peso bruto]]/Table1[[#This Row],[Peso neto]]))</f>
        <v>0</v>
      </c>
      <c r="I266" s="206">
        <f>IF(ISERROR(Table1[[#This Row],[Factor de corrección]]*Table1[[#This Row],[Costo unidad]]),0,Table1[[#This Row],[Factor de corrección]]*Table1[[#This Row],[Costo unidad]])</f>
        <v>0</v>
      </c>
      <c r="J266" s="210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</row>
    <row r="267" spans="1:132" s="16" customFormat="1" x14ac:dyDescent="0.3">
      <c r="A267" s="17"/>
      <c r="B267" s="19"/>
      <c r="C267" s="20"/>
      <c r="D267" s="21"/>
      <c r="E267" s="22"/>
      <c r="F267" s="25"/>
      <c r="G267" s="206">
        <f>IF(ISERROR(Table1[[#This Row],[Precio de compra]]/Table1[[#This Row],[Peso bruto]]),0,Table1[[#This Row],[Precio de compra]]/Table1[[#This Row],[Peso bruto]])</f>
        <v>0</v>
      </c>
      <c r="H267" s="207">
        <f>IF(ISERROR(Table1[[#This Row],[Peso bruto]]/Table1[[#This Row],[Peso neto]]),0,(Table1[[#This Row],[Peso bruto]]/Table1[[#This Row],[Peso neto]]))</f>
        <v>0</v>
      </c>
      <c r="I267" s="206">
        <f>IF(ISERROR(Table1[[#This Row],[Factor de corrección]]*Table1[[#This Row],[Costo unidad]]),0,Table1[[#This Row],[Factor de corrección]]*Table1[[#This Row],[Costo unidad]])</f>
        <v>0</v>
      </c>
      <c r="J267" s="210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</row>
    <row r="268" spans="1:132" s="16" customFormat="1" x14ac:dyDescent="0.3">
      <c r="A268" s="17"/>
      <c r="B268" s="19"/>
      <c r="C268" s="20"/>
      <c r="D268" s="21"/>
      <c r="E268" s="22"/>
      <c r="F268" s="25"/>
      <c r="G268" s="206">
        <f>IF(ISERROR(Table1[[#This Row],[Precio de compra]]/Table1[[#This Row],[Peso bruto]]),0,Table1[[#This Row],[Precio de compra]]/Table1[[#This Row],[Peso bruto]])</f>
        <v>0</v>
      </c>
      <c r="H268" s="207">
        <f>IF(ISERROR(Table1[[#This Row],[Peso bruto]]/Table1[[#This Row],[Peso neto]]),0,(Table1[[#This Row],[Peso bruto]]/Table1[[#This Row],[Peso neto]]))</f>
        <v>0</v>
      </c>
      <c r="I268" s="206">
        <f>IF(ISERROR(Table1[[#This Row],[Factor de corrección]]*Table1[[#This Row],[Costo unidad]]),0,Table1[[#This Row],[Factor de corrección]]*Table1[[#This Row],[Costo unidad]])</f>
        <v>0</v>
      </c>
      <c r="J268" s="210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</row>
    <row r="269" spans="1:132" s="16" customFormat="1" x14ac:dyDescent="0.3">
      <c r="A269" s="17"/>
      <c r="B269" s="19"/>
      <c r="C269" s="20"/>
      <c r="D269" s="21"/>
      <c r="E269" s="22"/>
      <c r="F269" s="25"/>
      <c r="G269" s="206">
        <f>IF(ISERROR(Table1[[#This Row],[Precio de compra]]/Table1[[#This Row],[Peso bruto]]),0,Table1[[#This Row],[Precio de compra]]/Table1[[#This Row],[Peso bruto]])</f>
        <v>0</v>
      </c>
      <c r="H269" s="207">
        <f>IF(ISERROR(Table1[[#This Row],[Peso bruto]]/Table1[[#This Row],[Peso neto]]),0,(Table1[[#This Row],[Peso bruto]]/Table1[[#This Row],[Peso neto]]))</f>
        <v>0</v>
      </c>
      <c r="I269" s="206">
        <f>IF(ISERROR(Table1[[#This Row],[Factor de corrección]]*Table1[[#This Row],[Costo unidad]]),0,Table1[[#This Row],[Factor de corrección]]*Table1[[#This Row],[Costo unidad]])</f>
        <v>0</v>
      </c>
      <c r="J269" s="210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</row>
    <row r="270" spans="1:132" s="16" customFormat="1" x14ac:dyDescent="0.3">
      <c r="A270" s="17"/>
      <c r="B270" s="19"/>
      <c r="C270" s="20"/>
      <c r="D270" s="21"/>
      <c r="E270" s="22"/>
      <c r="F270" s="25"/>
      <c r="G270" s="206">
        <f>IF(ISERROR(Table1[[#This Row],[Precio de compra]]/Table1[[#This Row],[Peso bruto]]),0,Table1[[#This Row],[Precio de compra]]/Table1[[#This Row],[Peso bruto]])</f>
        <v>0</v>
      </c>
      <c r="H270" s="207">
        <f>IF(ISERROR(Table1[[#This Row],[Peso bruto]]/Table1[[#This Row],[Peso neto]]),0,(Table1[[#This Row],[Peso bruto]]/Table1[[#This Row],[Peso neto]]))</f>
        <v>0</v>
      </c>
      <c r="I270" s="206">
        <f>IF(ISERROR(Table1[[#This Row],[Factor de corrección]]*Table1[[#This Row],[Costo unidad]]),0,Table1[[#This Row],[Factor de corrección]]*Table1[[#This Row],[Costo unidad]])</f>
        <v>0</v>
      </c>
      <c r="J270" s="210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</row>
    <row r="271" spans="1:132" s="16" customFormat="1" x14ac:dyDescent="0.3">
      <c r="A271" s="17"/>
      <c r="B271" s="19"/>
      <c r="C271" s="20"/>
      <c r="D271" s="21"/>
      <c r="E271" s="22"/>
      <c r="F271" s="25"/>
      <c r="G271" s="206">
        <f>IF(ISERROR(Table1[[#This Row],[Precio de compra]]/Table1[[#This Row],[Peso bruto]]),0,Table1[[#This Row],[Precio de compra]]/Table1[[#This Row],[Peso bruto]])</f>
        <v>0</v>
      </c>
      <c r="H271" s="207">
        <f>IF(ISERROR(Table1[[#This Row],[Peso bruto]]/Table1[[#This Row],[Peso neto]]),0,(Table1[[#This Row],[Peso bruto]]/Table1[[#This Row],[Peso neto]]))</f>
        <v>0</v>
      </c>
      <c r="I271" s="206">
        <f>IF(ISERROR(Table1[[#This Row],[Factor de corrección]]*Table1[[#This Row],[Costo unidad]]),0,Table1[[#This Row],[Factor de corrección]]*Table1[[#This Row],[Costo unidad]])</f>
        <v>0</v>
      </c>
      <c r="J271" s="210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</row>
    <row r="272" spans="1:132" s="16" customFormat="1" x14ac:dyDescent="0.3">
      <c r="A272" s="17"/>
      <c r="B272" s="19"/>
      <c r="C272" s="20"/>
      <c r="D272" s="21"/>
      <c r="E272" s="22"/>
      <c r="F272" s="25"/>
      <c r="G272" s="206">
        <f>IF(ISERROR(Table1[[#This Row],[Precio de compra]]/Table1[[#This Row],[Peso bruto]]),0,Table1[[#This Row],[Precio de compra]]/Table1[[#This Row],[Peso bruto]])</f>
        <v>0</v>
      </c>
      <c r="H272" s="207">
        <f>IF(ISERROR(Table1[[#This Row],[Peso bruto]]/Table1[[#This Row],[Peso neto]]),0,(Table1[[#This Row],[Peso bruto]]/Table1[[#This Row],[Peso neto]]))</f>
        <v>0</v>
      </c>
      <c r="I272" s="206">
        <f>IF(ISERROR(Table1[[#This Row],[Factor de corrección]]*Table1[[#This Row],[Costo unidad]]),0,Table1[[#This Row],[Factor de corrección]]*Table1[[#This Row],[Costo unidad]])</f>
        <v>0</v>
      </c>
      <c r="J272" s="210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</row>
    <row r="273" spans="1:132" s="16" customFormat="1" x14ac:dyDescent="0.3">
      <c r="A273" s="17"/>
      <c r="B273" s="19"/>
      <c r="C273" s="20"/>
      <c r="D273" s="21"/>
      <c r="E273" s="22"/>
      <c r="F273" s="25"/>
      <c r="G273" s="206">
        <f>IF(ISERROR(Table1[[#This Row],[Precio de compra]]/Table1[[#This Row],[Peso bruto]]),0,Table1[[#This Row],[Precio de compra]]/Table1[[#This Row],[Peso bruto]])</f>
        <v>0</v>
      </c>
      <c r="H273" s="207">
        <f>IF(ISERROR(Table1[[#This Row],[Peso bruto]]/Table1[[#This Row],[Peso neto]]),0,(Table1[[#This Row],[Peso bruto]]/Table1[[#This Row],[Peso neto]]))</f>
        <v>0</v>
      </c>
      <c r="I273" s="206">
        <f>IF(ISERROR(Table1[[#This Row],[Factor de corrección]]*Table1[[#This Row],[Costo unidad]]),0,Table1[[#This Row],[Factor de corrección]]*Table1[[#This Row],[Costo unidad]])</f>
        <v>0</v>
      </c>
      <c r="J273" s="210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</row>
    <row r="274" spans="1:132" s="16" customFormat="1" x14ac:dyDescent="0.3">
      <c r="A274" s="17"/>
      <c r="B274" s="19"/>
      <c r="C274" s="20"/>
      <c r="D274" s="21"/>
      <c r="E274" s="22"/>
      <c r="F274" s="25"/>
      <c r="G274" s="206">
        <f>IF(ISERROR(Table1[[#This Row],[Precio de compra]]/Table1[[#This Row],[Peso bruto]]),0,Table1[[#This Row],[Precio de compra]]/Table1[[#This Row],[Peso bruto]])</f>
        <v>0</v>
      </c>
      <c r="H274" s="207">
        <f>IF(ISERROR(Table1[[#This Row],[Peso bruto]]/Table1[[#This Row],[Peso neto]]),0,(Table1[[#This Row],[Peso bruto]]/Table1[[#This Row],[Peso neto]]))</f>
        <v>0</v>
      </c>
      <c r="I274" s="206">
        <f>IF(ISERROR(Table1[[#This Row],[Factor de corrección]]*Table1[[#This Row],[Costo unidad]]),0,Table1[[#This Row],[Factor de corrección]]*Table1[[#This Row],[Costo unidad]])</f>
        <v>0</v>
      </c>
      <c r="J274" s="210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</row>
    <row r="275" spans="1:132" s="16" customFormat="1" x14ac:dyDescent="0.3">
      <c r="A275" s="17"/>
      <c r="B275" s="19"/>
      <c r="C275" s="20"/>
      <c r="D275" s="21"/>
      <c r="E275" s="22"/>
      <c r="F275" s="25"/>
      <c r="G275" s="206">
        <f>IF(ISERROR(Table1[[#This Row],[Precio de compra]]/Table1[[#This Row],[Peso bruto]]),0,Table1[[#This Row],[Precio de compra]]/Table1[[#This Row],[Peso bruto]])</f>
        <v>0</v>
      </c>
      <c r="H275" s="207">
        <f>IF(ISERROR(Table1[[#This Row],[Peso bruto]]/Table1[[#This Row],[Peso neto]]),0,(Table1[[#This Row],[Peso bruto]]/Table1[[#This Row],[Peso neto]]))</f>
        <v>0</v>
      </c>
      <c r="I275" s="206">
        <f>IF(ISERROR(Table1[[#This Row],[Factor de corrección]]*Table1[[#This Row],[Costo unidad]]),0,Table1[[#This Row],[Factor de corrección]]*Table1[[#This Row],[Costo unidad]])</f>
        <v>0</v>
      </c>
      <c r="J275" s="210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</row>
    <row r="276" spans="1:132" s="16" customFormat="1" x14ac:dyDescent="0.3">
      <c r="A276" s="17"/>
      <c r="B276" s="19"/>
      <c r="C276" s="20"/>
      <c r="D276" s="21"/>
      <c r="E276" s="22"/>
      <c r="F276" s="25"/>
      <c r="G276" s="206">
        <f>IF(ISERROR(Table1[[#This Row],[Precio de compra]]/Table1[[#This Row],[Peso bruto]]),0,Table1[[#This Row],[Precio de compra]]/Table1[[#This Row],[Peso bruto]])</f>
        <v>0</v>
      </c>
      <c r="H276" s="207">
        <f>IF(ISERROR(Table1[[#This Row],[Peso bruto]]/Table1[[#This Row],[Peso neto]]),0,(Table1[[#This Row],[Peso bruto]]/Table1[[#This Row],[Peso neto]]))</f>
        <v>0</v>
      </c>
      <c r="I276" s="206">
        <f>IF(ISERROR(Table1[[#This Row],[Factor de corrección]]*Table1[[#This Row],[Costo unidad]]),0,Table1[[#This Row],[Factor de corrección]]*Table1[[#This Row],[Costo unidad]])</f>
        <v>0</v>
      </c>
      <c r="J276" s="210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</row>
    <row r="277" spans="1:132" s="16" customFormat="1" x14ac:dyDescent="0.3">
      <c r="A277" s="17"/>
      <c r="B277" s="19"/>
      <c r="C277" s="20"/>
      <c r="D277" s="21"/>
      <c r="E277" s="22"/>
      <c r="F277" s="25"/>
      <c r="G277" s="206">
        <f>IF(ISERROR(Table1[[#This Row],[Precio de compra]]/Table1[[#This Row],[Peso bruto]]),0,Table1[[#This Row],[Precio de compra]]/Table1[[#This Row],[Peso bruto]])</f>
        <v>0</v>
      </c>
      <c r="H277" s="207">
        <f>IF(ISERROR(Table1[[#This Row],[Peso bruto]]/Table1[[#This Row],[Peso neto]]),0,(Table1[[#This Row],[Peso bruto]]/Table1[[#This Row],[Peso neto]]))</f>
        <v>0</v>
      </c>
      <c r="I277" s="206">
        <f>IF(ISERROR(Table1[[#This Row],[Factor de corrección]]*Table1[[#This Row],[Costo unidad]]),0,Table1[[#This Row],[Factor de corrección]]*Table1[[#This Row],[Costo unidad]])</f>
        <v>0</v>
      </c>
      <c r="J277" s="210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</row>
    <row r="278" spans="1:132" s="16" customFormat="1" x14ac:dyDescent="0.3">
      <c r="A278" s="17"/>
      <c r="B278" s="19"/>
      <c r="C278" s="20"/>
      <c r="D278" s="21"/>
      <c r="E278" s="22"/>
      <c r="F278" s="25"/>
      <c r="G278" s="206">
        <f>IF(ISERROR(Table1[[#This Row],[Precio de compra]]/Table1[[#This Row],[Peso bruto]]),0,Table1[[#This Row],[Precio de compra]]/Table1[[#This Row],[Peso bruto]])</f>
        <v>0</v>
      </c>
      <c r="H278" s="207">
        <f>IF(ISERROR(Table1[[#This Row],[Peso bruto]]/Table1[[#This Row],[Peso neto]]),0,(Table1[[#This Row],[Peso bruto]]/Table1[[#This Row],[Peso neto]]))</f>
        <v>0</v>
      </c>
      <c r="I278" s="206">
        <f>IF(ISERROR(Table1[[#This Row],[Factor de corrección]]*Table1[[#This Row],[Costo unidad]]),0,Table1[[#This Row],[Factor de corrección]]*Table1[[#This Row],[Costo unidad]])</f>
        <v>0</v>
      </c>
      <c r="J278" s="210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</row>
    <row r="279" spans="1:132" s="16" customFormat="1" x14ac:dyDescent="0.3">
      <c r="A279" s="17"/>
      <c r="B279" s="19"/>
      <c r="C279" s="20"/>
      <c r="D279" s="21"/>
      <c r="E279" s="22"/>
      <c r="F279" s="25"/>
      <c r="G279" s="206">
        <f>IF(ISERROR(Table1[[#This Row],[Precio de compra]]/Table1[[#This Row],[Peso bruto]]),0,Table1[[#This Row],[Precio de compra]]/Table1[[#This Row],[Peso bruto]])</f>
        <v>0</v>
      </c>
      <c r="H279" s="207">
        <f>IF(ISERROR(Table1[[#This Row],[Peso bruto]]/Table1[[#This Row],[Peso neto]]),0,(Table1[[#This Row],[Peso bruto]]/Table1[[#This Row],[Peso neto]]))</f>
        <v>0</v>
      </c>
      <c r="I279" s="206">
        <f>IF(ISERROR(Table1[[#This Row],[Factor de corrección]]*Table1[[#This Row],[Costo unidad]]),0,Table1[[#This Row],[Factor de corrección]]*Table1[[#This Row],[Costo unidad]])</f>
        <v>0</v>
      </c>
      <c r="J279" s="210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</row>
    <row r="280" spans="1:132" s="16" customFormat="1" x14ac:dyDescent="0.3">
      <c r="A280" s="17"/>
      <c r="B280" s="19"/>
      <c r="C280" s="20"/>
      <c r="D280" s="21"/>
      <c r="E280" s="22"/>
      <c r="F280" s="25"/>
      <c r="G280" s="206">
        <f>IF(ISERROR(Table1[[#This Row],[Precio de compra]]/Table1[[#This Row],[Peso bruto]]),0,Table1[[#This Row],[Precio de compra]]/Table1[[#This Row],[Peso bruto]])</f>
        <v>0</v>
      </c>
      <c r="H280" s="207">
        <f>IF(ISERROR(Table1[[#This Row],[Peso bruto]]/Table1[[#This Row],[Peso neto]]),0,(Table1[[#This Row],[Peso bruto]]/Table1[[#This Row],[Peso neto]]))</f>
        <v>0</v>
      </c>
      <c r="I280" s="206">
        <f>IF(ISERROR(Table1[[#This Row],[Factor de corrección]]*Table1[[#This Row],[Costo unidad]]),0,Table1[[#This Row],[Factor de corrección]]*Table1[[#This Row],[Costo unidad]])</f>
        <v>0</v>
      </c>
      <c r="J280" s="210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</row>
    <row r="281" spans="1:132" s="16" customFormat="1" x14ac:dyDescent="0.3">
      <c r="A281" s="17"/>
      <c r="B281" s="19"/>
      <c r="C281" s="20"/>
      <c r="D281" s="21"/>
      <c r="E281" s="22"/>
      <c r="F281" s="25"/>
      <c r="G281" s="206">
        <f>IF(ISERROR(Table1[[#This Row],[Precio de compra]]/Table1[[#This Row],[Peso bruto]]),0,Table1[[#This Row],[Precio de compra]]/Table1[[#This Row],[Peso bruto]])</f>
        <v>0</v>
      </c>
      <c r="H281" s="207">
        <f>IF(ISERROR(Table1[[#This Row],[Peso bruto]]/Table1[[#This Row],[Peso neto]]),0,(Table1[[#This Row],[Peso bruto]]/Table1[[#This Row],[Peso neto]]))</f>
        <v>0</v>
      </c>
      <c r="I281" s="206">
        <f>IF(ISERROR(Table1[[#This Row],[Factor de corrección]]*Table1[[#This Row],[Costo unidad]]),0,Table1[[#This Row],[Factor de corrección]]*Table1[[#This Row],[Costo unidad]])</f>
        <v>0</v>
      </c>
      <c r="J281" s="210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</row>
    <row r="282" spans="1:132" s="16" customFormat="1" x14ac:dyDescent="0.3">
      <c r="A282" s="17"/>
      <c r="B282" s="19"/>
      <c r="C282" s="20"/>
      <c r="D282" s="21"/>
      <c r="E282" s="22"/>
      <c r="F282" s="25"/>
      <c r="G282" s="206">
        <f>IF(ISERROR(Table1[[#This Row],[Precio de compra]]/Table1[[#This Row],[Peso bruto]]),0,Table1[[#This Row],[Precio de compra]]/Table1[[#This Row],[Peso bruto]])</f>
        <v>0</v>
      </c>
      <c r="H282" s="207">
        <f>IF(ISERROR(Table1[[#This Row],[Peso bruto]]/Table1[[#This Row],[Peso neto]]),0,(Table1[[#This Row],[Peso bruto]]/Table1[[#This Row],[Peso neto]]))</f>
        <v>0</v>
      </c>
      <c r="I282" s="206">
        <f>IF(ISERROR(Table1[[#This Row],[Factor de corrección]]*Table1[[#This Row],[Costo unidad]]),0,Table1[[#This Row],[Factor de corrección]]*Table1[[#This Row],[Costo unidad]])</f>
        <v>0</v>
      </c>
      <c r="J282" s="210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</row>
    <row r="283" spans="1:132" s="16" customFormat="1" x14ac:dyDescent="0.3">
      <c r="A283" s="17"/>
      <c r="B283" s="19"/>
      <c r="C283" s="20"/>
      <c r="D283" s="21"/>
      <c r="E283" s="22"/>
      <c r="F283" s="25"/>
      <c r="G283" s="206">
        <f>IF(ISERROR(Table1[[#This Row],[Precio de compra]]/Table1[[#This Row],[Peso bruto]]),0,Table1[[#This Row],[Precio de compra]]/Table1[[#This Row],[Peso bruto]])</f>
        <v>0</v>
      </c>
      <c r="H283" s="207">
        <f>IF(ISERROR(Table1[[#This Row],[Peso bruto]]/Table1[[#This Row],[Peso neto]]),0,(Table1[[#This Row],[Peso bruto]]/Table1[[#This Row],[Peso neto]]))</f>
        <v>0</v>
      </c>
      <c r="I283" s="206">
        <f>IF(ISERROR(Table1[[#This Row],[Factor de corrección]]*Table1[[#This Row],[Costo unidad]]),0,Table1[[#This Row],[Factor de corrección]]*Table1[[#This Row],[Costo unidad]])</f>
        <v>0</v>
      </c>
      <c r="J283" s="210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</row>
    <row r="284" spans="1:132" s="16" customFormat="1" x14ac:dyDescent="0.3">
      <c r="A284" s="17"/>
      <c r="B284" s="19"/>
      <c r="C284" s="20"/>
      <c r="D284" s="21"/>
      <c r="E284" s="22"/>
      <c r="F284" s="25"/>
      <c r="G284" s="206">
        <f>IF(ISERROR(Table1[[#This Row],[Precio de compra]]/Table1[[#This Row],[Peso bruto]]),0,Table1[[#This Row],[Precio de compra]]/Table1[[#This Row],[Peso bruto]])</f>
        <v>0</v>
      </c>
      <c r="H284" s="207">
        <f>IF(ISERROR(Table1[[#This Row],[Peso bruto]]/Table1[[#This Row],[Peso neto]]),0,(Table1[[#This Row],[Peso bruto]]/Table1[[#This Row],[Peso neto]]))</f>
        <v>0</v>
      </c>
      <c r="I284" s="206">
        <f>IF(ISERROR(Table1[[#This Row],[Factor de corrección]]*Table1[[#This Row],[Costo unidad]]),0,Table1[[#This Row],[Factor de corrección]]*Table1[[#This Row],[Costo unidad]])</f>
        <v>0</v>
      </c>
      <c r="J284" s="210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</row>
    <row r="285" spans="1:132" s="16" customFormat="1" x14ac:dyDescent="0.3">
      <c r="A285" s="17"/>
      <c r="B285" s="19"/>
      <c r="C285" s="20"/>
      <c r="D285" s="21"/>
      <c r="E285" s="22"/>
      <c r="F285" s="25"/>
      <c r="G285" s="206">
        <f>IF(ISERROR(Table1[[#This Row],[Precio de compra]]/Table1[[#This Row],[Peso bruto]]),0,Table1[[#This Row],[Precio de compra]]/Table1[[#This Row],[Peso bruto]])</f>
        <v>0</v>
      </c>
      <c r="H285" s="207">
        <f>IF(ISERROR(Table1[[#This Row],[Peso bruto]]/Table1[[#This Row],[Peso neto]]),0,(Table1[[#This Row],[Peso bruto]]/Table1[[#This Row],[Peso neto]]))</f>
        <v>0</v>
      </c>
      <c r="I285" s="206">
        <f>IF(ISERROR(Table1[[#This Row],[Factor de corrección]]*Table1[[#This Row],[Costo unidad]]),0,Table1[[#This Row],[Factor de corrección]]*Table1[[#This Row],[Costo unidad]])</f>
        <v>0</v>
      </c>
      <c r="J285" s="210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</row>
    <row r="286" spans="1:132" s="16" customFormat="1" x14ac:dyDescent="0.3">
      <c r="A286" s="17"/>
      <c r="B286" s="19"/>
      <c r="C286" s="20"/>
      <c r="D286" s="21"/>
      <c r="E286" s="22"/>
      <c r="F286" s="25"/>
      <c r="G286" s="206">
        <f>IF(ISERROR(Table1[[#This Row],[Precio de compra]]/Table1[[#This Row],[Peso bruto]]),0,Table1[[#This Row],[Precio de compra]]/Table1[[#This Row],[Peso bruto]])</f>
        <v>0</v>
      </c>
      <c r="H286" s="207">
        <f>IF(ISERROR(Table1[[#This Row],[Peso bruto]]/Table1[[#This Row],[Peso neto]]),0,(Table1[[#This Row],[Peso bruto]]/Table1[[#This Row],[Peso neto]]))</f>
        <v>0</v>
      </c>
      <c r="I286" s="206">
        <f>IF(ISERROR(Table1[[#This Row],[Factor de corrección]]*Table1[[#This Row],[Costo unidad]]),0,Table1[[#This Row],[Factor de corrección]]*Table1[[#This Row],[Costo unidad]])</f>
        <v>0</v>
      </c>
      <c r="J286" s="210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</row>
    <row r="287" spans="1:132" s="16" customFormat="1" x14ac:dyDescent="0.3">
      <c r="A287" s="17"/>
      <c r="B287" s="19"/>
      <c r="C287" s="20"/>
      <c r="D287" s="21"/>
      <c r="E287" s="22"/>
      <c r="F287" s="25"/>
      <c r="G287" s="206">
        <f>IF(ISERROR(Table1[[#This Row],[Precio de compra]]/Table1[[#This Row],[Peso bruto]]),0,Table1[[#This Row],[Precio de compra]]/Table1[[#This Row],[Peso bruto]])</f>
        <v>0</v>
      </c>
      <c r="H287" s="207">
        <f>IF(ISERROR(Table1[[#This Row],[Peso bruto]]/Table1[[#This Row],[Peso neto]]),0,(Table1[[#This Row],[Peso bruto]]/Table1[[#This Row],[Peso neto]]))</f>
        <v>0</v>
      </c>
      <c r="I287" s="206">
        <f>IF(ISERROR(Table1[[#This Row],[Factor de corrección]]*Table1[[#This Row],[Costo unidad]]),0,Table1[[#This Row],[Factor de corrección]]*Table1[[#This Row],[Costo unidad]])</f>
        <v>0</v>
      </c>
      <c r="J287" s="210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</row>
    <row r="288" spans="1:132" s="16" customFormat="1" x14ac:dyDescent="0.3">
      <c r="A288" s="17"/>
      <c r="B288" s="19"/>
      <c r="C288" s="20"/>
      <c r="D288" s="21"/>
      <c r="E288" s="22"/>
      <c r="F288" s="25"/>
      <c r="G288" s="206">
        <f>IF(ISERROR(Table1[[#This Row],[Precio de compra]]/Table1[[#This Row],[Peso bruto]]),0,Table1[[#This Row],[Precio de compra]]/Table1[[#This Row],[Peso bruto]])</f>
        <v>0</v>
      </c>
      <c r="H288" s="207">
        <f>IF(ISERROR(Table1[[#This Row],[Peso bruto]]/Table1[[#This Row],[Peso neto]]),0,(Table1[[#This Row],[Peso bruto]]/Table1[[#This Row],[Peso neto]]))</f>
        <v>0</v>
      </c>
      <c r="I288" s="206">
        <f>IF(ISERROR(Table1[[#This Row],[Factor de corrección]]*Table1[[#This Row],[Costo unidad]]),0,Table1[[#This Row],[Factor de corrección]]*Table1[[#This Row],[Costo unidad]])</f>
        <v>0</v>
      </c>
      <c r="J288" s="210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</row>
    <row r="289" spans="1:132" s="16" customFormat="1" x14ac:dyDescent="0.3">
      <c r="A289" s="17"/>
      <c r="B289" s="19"/>
      <c r="C289" s="20"/>
      <c r="D289" s="21"/>
      <c r="E289" s="22"/>
      <c r="F289" s="25"/>
      <c r="G289" s="206">
        <f>IF(ISERROR(Table1[[#This Row],[Precio de compra]]/Table1[[#This Row],[Peso bruto]]),0,Table1[[#This Row],[Precio de compra]]/Table1[[#This Row],[Peso bruto]])</f>
        <v>0</v>
      </c>
      <c r="H289" s="207">
        <f>IF(ISERROR(Table1[[#This Row],[Peso bruto]]/Table1[[#This Row],[Peso neto]]),0,(Table1[[#This Row],[Peso bruto]]/Table1[[#This Row],[Peso neto]]))</f>
        <v>0</v>
      </c>
      <c r="I289" s="206">
        <f>IF(ISERROR(Table1[[#This Row],[Factor de corrección]]*Table1[[#This Row],[Costo unidad]]),0,Table1[[#This Row],[Factor de corrección]]*Table1[[#This Row],[Costo unidad]])</f>
        <v>0</v>
      </c>
      <c r="J289" s="210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</row>
    <row r="290" spans="1:132" s="16" customFormat="1" x14ac:dyDescent="0.3">
      <c r="A290" s="17"/>
      <c r="B290" s="19"/>
      <c r="C290" s="20"/>
      <c r="D290" s="21"/>
      <c r="E290" s="22"/>
      <c r="F290" s="25"/>
      <c r="G290" s="206">
        <f>IF(ISERROR(Table1[[#This Row],[Precio de compra]]/Table1[[#This Row],[Peso bruto]]),0,Table1[[#This Row],[Precio de compra]]/Table1[[#This Row],[Peso bruto]])</f>
        <v>0</v>
      </c>
      <c r="H290" s="207">
        <f>IF(ISERROR(Table1[[#This Row],[Peso bruto]]/Table1[[#This Row],[Peso neto]]),0,(Table1[[#This Row],[Peso bruto]]/Table1[[#This Row],[Peso neto]]))</f>
        <v>0</v>
      </c>
      <c r="I290" s="206">
        <f>IF(ISERROR(Table1[[#This Row],[Factor de corrección]]*Table1[[#This Row],[Costo unidad]]),0,Table1[[#This Row],[Factor de corrección]]*Table1[[#This Row],[Costo unidad]])</f>
        <v>0</v>
      </c>
      <c r="J290" s="210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</row>
    <row r="291" spans="1:132" s="16" customFormat="1" x14ac:dyDescent="0.3">
      <c r="A291" s="17"/>
      <c r="B291" s="19"/>
      <c r="C291" s="20"/>
      <c r="D291" s="21"/>
      <c r="E291" s="22"/>
      <c r="F291" s="25"/>
      <c r="G291" s="206">
        <f>IF(ISERROR(Table1[[#This Row],[Precio de compra]]/Table1[[#This Row],[Peso bruto]]),0,Table1[[#This Row],[Precio de compra]]/Table1[[#This Row],[Peso bruto]])</f>
        <v>0</v>
      </c>
      <c r="H291" s="207">
        <f>IF(ISERROR(Table1[[#This Row],[Peso bruto]]/Table1[[#This Row],[Peso neto]]),0,(Table1[[#This Row],[Peso bruto]]/Table1[[#This Row],[Peso neto]]))</f>
        <v>0</v>
      </c>
      <c r="I291" s="206">
        <f>IF(ISERROR(Table1[[#This Row],[Factor de corrección]]*Table1[[#This Row],[Costo unidad]]),0,Table1[[#This Row],[Factor de corrección]]*Table1[[#This Row],[Costo unidad]])</f>
        <v>0</v>
      </c>
      <c r="J291" s="210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</row>
    <row r="292" spans="1:132" s="16" customFormat="1" x14ac:dyDescent="0.3">
      <c r="A292" s="17"/>
      <c r="B292" s="19"/>
      <c r="C292" s="20"/>
      <c r="D292" s="21"/>
      <c r="E292" s="22"/>
      <c r="F292" s="25"/>
      <c r="G292" s="206">
        <f>IF(ISERROR(Table1[[#This Row],[Precio de compra]]/Table1[[#This Row],[Peso bruto]]),0,Table1[[#This Row],[Precio de compra]]/Table1[[#This Row],[Peso bruto]])</f>
        <v>0</v>
      </c>
      <c r="H292" s="207">
        <f>IF(ISERROR(Table1[[#This Row],[Peso bruto]]/Table1[[#This Row],[Peso neto]]),0,(Table1[[#This Row],[Peso bruto]]/Table1[[#This Row],[Peso neto]]))</f>
        <v>0</v>
      </c>
      <c r="I292" s="206">
        <f>IF(ISERROR(Table1[[#This Row],[Factor de corrección]]*Table1[[#This Row],[Costo unidad]]),0,Table1[[#This Row],[Factor de corrección]]*Table1[[#This Row],[Costo unidad]])</f>
        <v>0</v>
      </c>
      <c r="J292" s="210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</row>
    <row r="293" spans="1:132" s="16" customFormat="1" x14ac:dyDescent="0.3">
      <c r="A293" s="17"/>
      <c r="B293" s="19"/>
      <c r="C293" s="20"/>
      <c r="D293" s="21"/>
      <c r="E293" s="22"/>
      <c r="F293" s="25"/>
      <c r="G293" s="206">
        <f>IF(ISERROR(Table1[[#This Row],[Precio de compra]]/Table1[[#This Row],[Peso bruto]]),0,Table1[[#This Row],[Precio de compra]]/Table1[[#This Row],[Peso bruto]])</f>
        <v>0</v>
      </c>
      <c r="H293" s="207">
        <f>IF(ISERROR(Table1[[#This Row],[Peso bruto]]/Table1[[#This Row],[Peso neto]]),0,(Table1[[#This Row],[Peso bruto]]/Table1[[#This Row],[Peso neto]]))</f>
        <v>0</v>
      </c>
      <c r="I293" s="206">
        <f>IF(ISERROR(Table1[[#This Row],[Factor de corrección]]*Table1[[#This Row],[Costo unidad]]),0,Table1[[#This Row],[Factor de corrección]]*Table1[[#This Row],[Costo unidad]])</f>
        <v>0</v>
      </c>
      <c r="J293" s="210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</row>
    <row r="294" spans="1:132" s="16" customFormat="1" x14ac:dyDescent="0.3">
      <c r="A294" s="17"/>
      <c r="B294" s="19"/>
      <c r="C294" s="20"/>
      <c r="D294" s="21"/>
      <c r="E294" s="22"/>
      <c r="F294" s="25"/>
      <c r="G294" s="206">
        <f>IF(ISERROR(Table1[[#This Row],[Precio de compra]]/Table1[[#This Row],[Peso bruto]]),0,Table1[[#This Row],[Precio de compra]]/Table1[[#This Row],[Peso bruto]])</f>
        <v>0</v>
      </c>
      <c r="H294" s="207">
        <f>IF(ISERROR(Table1[[#This Row],[Peso bruto]]/Table1[[#This Row],[Peso neto]]),0,(Table1[[#This Row],[Peso bruto]]/Table1[[#This Row],[Peso neto]]))</f>
        <v>0</v>
      </c>
      <c r="I294" s="206">
        <f>IF(ISERROR(Table1[[#This Row],[Factor de corrección]]*Table1[[#This Row],[Costo unidad]]),0,Table1[[#This Row],[Factor de corrección]]*Table1[[#This Row],[Costo unidad]])</f>
        <v>0</v>
      </c>
      <c r="J294" s="210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</row>
    <row r="295" spans="1:132" s="16" customFormat="1" x14ac:dyDescent="0.3">
      <c r="A295" s="17"/>
      <c r="B295" s="19"/>
      <c r="C295" s="20"/>
      <c r="D295" s="21"/>
      <c r="E295" s="22"/>
      <c r="F295" s="25"/>
      <c r="G295" s="206">
        <f>IF(ISERROR(Table1[[#This Row],[Precio de compra]]/Table1[[#This Row],[Peso bruto]]),0,Table1[[#This Row],[Precio de compra]]/Table1[[#This Row],[Peso bruto]])</f>
        <v>0</v>
      </c>
      <c r="H295" s="207">
        <f>IF(ISERROR(Table1[[#This Row],[Peso bruto]]/Table1[[#This Row],[Peso neto]]),0,(Table1[[#This Row],[Peso bruto]]/Table1[[#This Row],[Peso neto]]))</f>
        <v>0</v>
      </c>
      <c r="I295" s="206">
        <f>IF(ISERROR(Table1[[#This Row],[Factor de corrección]]*Table1[[#This Row],[Costo unidad]]),0,Table1[[#This Row],[Factor de corrección]]*Table1[[#This Row],[Costo unidad]])</f>
        <v>0</v>
      </c>
      <c r="J295" s="210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</row>
    <row r="296" spans="1:132" s="16" customFormat="1" x14ac:dyDescent="0.3">
      <c r="A296" s="17"/>
      <c r="B296" s="19"/>
      <c r="C296" s="20"/>
      <c r="D296" s="21"/>
      <c r="E296" s="22"/>
      <c r="F296" s="25"/>
      <c r="G296" s="206">
        <f>IF(ISERROR(Table1[[#This Row],[Precio de compra]]/Table1[[#This Row],[Peso bruto]]),0,Table1[[#This Row],[Precio de compra]]/Table1[[#This Row],[Peso bruto]])</f>
        <v>0</v>
      </c>
      <c r="H296" s="207">
        <f>IF(ISERROR(Table1[[#This Row],[Peso bruto]]/Table1[[#This Row],[Peso neto]]),0,(Table1[[#This Row],[Peso bruto]]/Table1[[#This Row],[Peso neto]]))</f>
        <v>0</v>
      </c>
      <c r="I296" s="206">
        <f>IF(ISERROR(Table1[[#This Row],[Factor de corrección]]*Table1[[#This Row],[Costo unidad]]),0,Table1[[#This Row],[Factor de corrección]]*Table1[[#This Row],[Costo unidad]])</f>
        <v>0</v>
      </c>
      <c r="J296" s="210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</row>
    <row r="297" spans="1:132" s="16" customFormat="1" x14ac:dyDescent="0.3">
      <c r="A297" s="17"/>
      <c r="B297" s="19"/>
      <c r="C297" s="20"/>
      <c r="D297" s="21"/>
      <c r="E297" s="22"/>
      <c r="F297" s="25"/>
      <c r="G297" s="206">
        <f>IF(ISERROR(Table1[[#This Row],[Precio de compra]]/Table1[[#This Row],[Peso bruto]]),0,Table1[[#This Row],[Precio de compra]]/Table1[[#This Row],[Peso bruto]])</f>
        <v>0</v>
      </c>
      <c r="H297" s="207">
        <f>IF(ISERROR(Table1[[#This Row],[Peso bruto]]/Table1[[#This Row],[Peso neto]]),0,(Table1[[#This Row],[Peso bruto]]/Table1[[#This Row],[Peso neto]]))</f>
        <v>0</v>
      </c>
      <c r="I297" s="206">
        <f>IF(ISERROR(Table1[[#This Row],[Factor de corrección]]*Table1[[#This Row],[Costo unidad]]),0,Table1[[#This Row],[Factor de corrección]]*Table1[[#This Row],[Costo unidad]])</f>
        <v>0</v>
      </c>
      <c r="J297" s="210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</row>
    <row r="298" spans="1:132" s="16" customFormat="1" x14ac:dyDescent="0.3">
      <c r="A298" s="17"/>
      <c r="B298" s="19"/>
      <c r="C298" s="20"/>
      <c r="D298" s="21"/>
      <c r="E298" s="22"/>
      <c r="F298" s="25"/>
      <c r="G298" s="206">
        <f>IF(ISERROR(Table1[[#This Row],[Precio de compra]]/Table1[[#This Row],[Peso bruto]]),0,Table1[[#This Row],[Precio de compra]]/Table1[[#This Row],[Peso bruto]])</f>
        <v>0</v>
      </c>
      <c r="H298" s="207">
        <f>IF(ISERROR(Table1[[#This Row],[Peso bruto]]/Table1[[#This Row],[Peso neto]]),0,(Table1[[#This Row],[Peso bruto]]/Table1[[#This Row],[Peso neto]]))</f>
        <v>0</v>
      </c>
      <c r="I298" s="206">
        <f>IF(ISERROR(Table1[[#This Row],[Factor de corrección]]*Table1[[#This Row],[Costo unidad]]),0,Table1[[#This Row],[Factor de corrección]]*Table1[[#This Row],[Costo unidad]])</f>
        <v>0</v>
      </c>
      <c r="J298" s="210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</row>
    <row r="299" spans="1:132" s="16" customFormat="1" x14ac:dyDescent="0.3">
      <c r="A299" s="17"/>
      <c r="B299" s="19"/>
      <c r="C299" s="20"/>
      <c r="D299" s="21"/>
      <c r="E299" s="22"/>
      <c r="F299" s="25"/>
      <c r="G299" s="206">
        <f>IF(ISERROR(Table1[[#This Row],[Precio de compra]]/Table1[[#This Row],[Peso bruto]]),0,Table1[[#This Row],[Precio de compra]]/Table1[[#This Row],[Peso bruto]])</f>
        <v>0</v>
      </c>
      <c r="H299" s="207">
        <f>IF(ISERROR(Table1[[#This Row],[Peso bruto]]/Table1[[#This Row],[Peso neto]]),0,(Table1[[#This Row],[Peso bruto]]/Table1[[#This Row],[Peso neto]]))</f>
        <v>0</v>
      </c>
      <c r="I299" s="206">
        <f>IF(ISERROR(Table1[[#This Row],[Factor de corrección]]*Table1[[#This Row],[Costo unidad]]),0,Table1[[#This Row],[Factor de corrección]]*Table1[[#This Row],[Costo unidad]])</f>
        <v>0</v>
      </c>
      <c r="J299" s="210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</row>
    <row r="300" spans="1:132" s="16" customFormat="1" x14ac:dyDescent="0.3">
      <c r="A300" s="17"/>
      <c r="B300" s="19"/>
      <c r="C300" s="20"/>
      <c r="D300" s="21"/>
      <c r="E300" s="22"/>
      <c r="F300" s="25"/>
      <c r="G300" s="206">
        <f>IF(ISERROR(Table1[[#This Row],[Precio de compra]]/Table1[[#This Row],[Peso bruto]]),0,Table1[[#This Row],[Precio de compra]]/Table1[[#This Row],[Peso bruto]])</f>
        <v>0</v>
      </c>
      <c r="H300" s="207">
        <f>IF(ISERROR(Table1[[#This Row],[Peso bruto]]/Table1[[#This Row],[Peso neto]]),0,(Table1[[#This Row],[Peso bruto]]/Table1[[#This Row],[Peso neto]]))</f>
        <v>0</v>
      </c>
      <c r="I300" s="206">
        <f>IF(ISERROR(Table1[[#This Row],[Factor de corrección]]*Table1[[#This Row],[Costo unidad]]),0,Table1[[#This Row],[Factor de corrección]]*Table1[[#This Row],[Costo unidad]])</f>
        <v>0</v>
      </c>
      <c r="J300" s="210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</row>
    <row r="301" spans="1:132" s="16" customFormat="1" x14ac:dyDescent="0.3">
      <c r="A301" s="17"/>
      <c r="B301" s="19"/>
      <c r="C301" s="20"/>
      <c r="D301" s="21"/>
      <c r="E301" s="22"/>
      <c r="F301" s="25"/>
      <c r="G301" s="206">
        <f>IF(ISERROR(Table1[[#This Row],[Precio de compra]]/Table1[[#This Row],[Peso bruto]]),0,Table1[[#This Row],[Precio de compra]]/Table1[[#This Row],[Peso bruto]])</f>
        <v>0</v>
      </c>
      <c r="H301" s="207">
        <f>IF(ISERROR(Table1[[#This Row],[Peso bruto]]/Table1[[#This Row],[Peso neto]]),0,(Table1[[#This Row],[Peso bruto]]/Table1[[#This Row],[Peso neto]]))</f>
        <v>0</v>
      </c>
      <c r="I301" s="206">
        <f>IF(ISERROR(Table1[[#This Row],[Factor de corrección]]*Table1[[#This Row],[Costo unidad]]),0,Table1[[#This Row],[Factor de corrección]]*Table1[[#This Row],[Costo unidad]])</f>
        <v>0</v>
      </c>
      <c r="J301" s="210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</row>
    <row r="302" spans="1:132" s="16" customFormat="1" x14ac:dyDescent="0.3">
      <c r="A302" s="17"/>
      <c r="B302" s="19"/>
      <c r="C302" s="20"/>
      <c r="D302" s="21"/>
      <c r="E302" s="22"/>
      <c r="F302" s="25"/>
      <c r="G302" s="206">
        <f>IF(ISERROR(Table1[[#This Row],[Precio de compra]]/Table1[[#This Row],[Peso bruto]]),0,Table1[[#This Row],[Precio de compra]]/Table1[[#This Row],[Peso bruto]])</f>
        <v>0</v>
      </c>
      <c r="H302" s="207">
        <f>IF(ISERROR(Table1[[#This Row],[Peso bruto]]/Table1[[#This Row],[Peso neto]]),0,(Table1[[#This Row],[Peso bruto]]/Table1[[#This Row],[Peso neto]]))</f>
        <v>0</v>
      </c>
      <c r="I302" s="206">
        <f>IF(ISERROR(Table1[[#This Row],[Factor de corrección]]*Table1[[#This Row],[Costo unidad]]),0,Table1[[#This Row],[Factor de corrección]]*Table1[[#This Row],[Costo unidad]])</f>
        <v>0</v>
      </c>
      <c r="J302" s="210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</row>
    <row r="303" spans="1:132" s="16" customFormat="1" x14ac:dyDescent="0.3">
      <c r="A303" s="17"/>
      <c r="B303" s="19"/>
      <c r="C303" s="20"/>
      <c r="D303" s="21"/>
      <c r="E303" s="22"/>
      <c r="F303" s="25"/>
      <c r="G303" s="206">
        <f>IF(ISERROR(Table1[[#This Row],[Precio de compra]]/Table1[[#This Row],[Peso bruto]]),0,Table1[[#This Row],[Precio de compra]]/Table1[[#This Row],[Peso bruto]])</f>
        <v>0</v>
      </c>
      <c r="H303" s="207">
        <f>IF(ISERROR(Table1[[#This Row],[Peso bruto]]/Table1[[#This Row],[Peso neto]]),0,(Table1[[#This Row],[Peso bruto]]/Table1[[#This Row],[Peso neto]]))</f>
        <v>0</v>
      </c>
      <c r="I303" s="206">
        <f>IF(ISERROR(Table1[[#This Row],[Factor de corrección]]*Table1[[#This Row],[Costo unidad]]),0,Table1[[#This Row],[Factor de corrección]]*Table1[[#This Row],[Costo unidad]])</f>
        <v>0</v>
      </c>
      <c r="J303" s="210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</row>
    <row r="304" spans="1:132" s="16" customFormat="1" x14ac:dyDescent="0.3">
      <c r="A304" s="17"/>
      <c r="B304" s="19"/>
      <c r="C304" s="20"/>
      <c r="D304" s="21"/>
      <c r="E304" s="22"/>
      <c r="F304" s="25"/>
      <c r="G304" s="206">
        <f>IF(ISERROR(Table1[[#This Row],[Precio de compra]]/Table1[[#This Row],[Peso bruto]]),0,Table1[[#This Row],[Precio de compra]]/Table1[[#This Row],[Peso bruto]])</f>
        <v>0</v>
      </c>
      <c r="H304" s="207">
        <f>IF(ISERROR(Table1[[#This Row],[Peso bruto]]/Table1[[#This Row],[Peso neto]]),0,(Table1[[#This Row],[Peso bruto]]/Table1[[#This Row],[Peso neto]]))</f>
        <v>0</v>
      </c>
      <c r="I304" s="206">
        <f>IF(ISERROR(Table1[[#This Row],[Factor de corrección]]*Table1[[#This Row],[Costo unidad]]),0,Table1[[#This Row],[Factor de corrección]]*Table1[[#This Row],[Costo unidad]])</f>
        <v>0</v>
      </c>
      <c r="J304" s="210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</row>
    <row r="305" spans="1:132" s="16" customFormat="1" x14ac:dyDescent="0.3">
      <c r="A305" s="17"/>
      <c r="B305" s="19"/>
      <c r="C305" s="20"/>
      <c r="D305" s="21"/>
      <c r="E305" s="22"/>
      <c r="F305" s="25"/>
      <c r="G305" s="206">
        <f>IF(ISERROR(Table1[[#This Row],[Precio de compra]]/Table1[[#This Row],[Peso bruto]]),0,Table1[[#This Row],[Precio de compra]]/Table1[[#This Row],[Peso bruto]])</f>
        <v>0</v>
      </c>
      <c r="H305" s="207">
        <f>IF(ISERROR(Table1[[#This Row],[Peso bruto]]/Table1[[#This Row],[Peso neto]]),0,(Table1[[#This Row],[Peso bruto]]/Table1[[#This Row],[Peso neto]]))</f>
        <v>0</v>
      </c>
      <c r="I305" s="206">
        <f>IF(ISERROR(Table1[[#This Row],[Factor de corrección]]*Table1[[#This Row],[Costo unidad]]),0,Table1[[#This Row],[Factor de corrección]]*Table1[[#This Row],[Costo unidad]])</f>
        <v>0</v>
      </c>
      <c r="J305" s="210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</row>
    <row r="306" spans="1:132" s="16" customFormat="1" x14ac:dyDescent="0.3">
      <c r="A306" s="17"/>
      <c r="B306" s="19"/>
      <c r="C306" s="20"/>
      <c r="D306" s="21"/>
      <c r="E306" s="22"/>
      <c r="F306" s="25"/>
      <c r="G306" s="206">
        <f>IF(ISERROR(Table1[[#This Row],[Precio de compra]]/Table1[[#This Row],[Peso bruto]]),0,Table1[[#This Row],[Precio de compra]]/Table1[[#This Row],[Peso bruto]])</f>
        <v>0</v>
      </c>
      <c r="H306" s="207">
        <f>IF(ISERROR(Table1[[#This Row],[Peso bruto]]/Table1[[#This Row],[Peso neto]]),0,(Table1[[#This Row],[Peso bruto]]/Table1[[#This Row],[Peso neto]]))</f>
        <v>0</v>
      </c>
      <c r="I306" s="206">
        <f>IF(ISERROR(Table1[[#This Row],[Factor de corrección]]*Table1[[#This Row],[Costo unidad]]),0,Table1[[#This Row],[Factor de corrección]]*Table1[[#This Row],[Costo unidad]])</f>
        <v>0</v>
      </c>
      <c r="J306" s="210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</row>
    <row r="307" spans="1:132" s="16" customFormat="1" x14ac:dyDescent="0.3">
      <c r="A307" s="17"/>
      <c r="B307" s="19"/>
      <c r="C307" s="20"/>
      <c r="D307" s="21"/>
      <c r="E307" s="22"/>
      <c r="F307" s="25"/>
      <c r="G307" s="206">
        <f>IF(ISERROR(Table1[[#This Row],[Precio de compra]]/Table1[[#This Row],[Peso bruto]]),0,Table1[[#This Row],[Precio de compra]]/Table1[[#This Row],[Peso bruto]])</f>
        <v>0</v>
      </c>
      <c r="H307" s="207">
        <f>IF(ISERROR(Table1[[#This Row],[Peso bruto]]/Table1[[#This Row],[Peso neto]]),0,(Table1[[#This Row],[Peso bruto]]/Table1[[#This Row],[Peso neto]]))</f>
        <v>0</v>
      </c>
      <c r="I307" s="206">
        <f>IF(ISERROR(Table1[[#This Row],[Factor de corrección]]*Table1[[#This Row],[Costo unidad]]),0,Table1[[#This Row],[Factor de corrección]]*Table1[[#This Row],[Costo unidad]])</f>
        <v>0</v>
      </c>
      <c r="J307" s="210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</row>
    <row r="308" spans="1:132" s="16" customFormat="1" x14ac:dyDescent="0.3">
      <c r="A308" s="17"/>
      <c r="B308" s="19"/>
      <c r="C308" s="20"/>
      <c r="D308" s="21"/>
      <c r="E308" s="22"/>
      <c r="F308" s="25"/>
      <c r="G308" s="206">
        <f>IF(ISERROR(Table1[[#This Row],[Precio de compra]]/Table1[[#This Row],[Peso bruto]]),0,Table1[[#This Row],[Precio de compra]]/Table1[[#This Row],[Peso bruto]])</f>
        <v>0</v>
      </c>
      <c r="H308" s="207">
        <f>IF(ISERROR(Table1[[#This Row],[Peso bruto]]/Table1[[#This Row],[Peso neto]]),0,(Table1[[#This Row],[Peso bruto]]/Table1[[#This Row],[Peso neto]]))</f>
        <v>0</v>
      </c>
      <c r="I308" s="206">
        <f>IF(ISERROR(Table1[[#This Row],[Factor de corrección]]*Table1[[#This Row],[Costo unidad]]),0,Table1[[#This Row],[Factor de corrección]]*Table1[[#This Row],[Costo unidad]])</f>
        <v>0</v>
      </c>
      <c r="J308" s="210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</row>
    <row r="309" spans="1:132" s="16" customFormat="1" x14ac:dyDescent="0.3">
      <c r="A309" s="17"/>
      <c r="B309" s="19"/>
      <c r="C309" s="20"/>
      <c r="D309" s="21"/>
      <c r="E309" s="22"/>
      <c r="F309" s="25"/>
      <c r="G309" s="206">
        <f>IF(ISERROR(Table1[[#This Row],[Precio de compra]]/Table1[[#This Row],[Peso bruto]]),0,Table1[[#This Row],[Precio de compra]]/Table1[[#This Row],[Peso bruto]])</f>
        <v>0</v>
      </c>
      <c r="H309" s="207">
        <f>IF(ISERROR(Table1[[#This Row],[Peso bruto]]/Table1[[#This Row],[Peso neto]]),0,(Table1[[#This Row],[Peso bruto]]/Table1[[#This Row],[Peso neto]]))</f>
        <v>0</v>
      </c>
      <c r="I309" s="206">
        <f>IF(ISERROR(Table1[[#This Row],[Factor de corrección]]*Table1[[#This Row],[Costo unidad]]),0,Table1[[#This Row],[Factor de corrección]]*Table1[[#This Row],[Costo unidad]])</f>
        <v>0</v>
      </c>
      <c r="J309" s="210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</row>
    <row r="310" spans="1:132" s="16" customFormat="1" x14ac:dyDescent="0.3">
      <c r="A310" s="17"/>
      <c r="B310" s="19"/>
      <c r="C310" s="20"/>
      <c r="D310" s="21"/>
      <c r="E310" s="22"/>
      <c r="F310" s="25"/>
      <c r="G310" s="206">
        <f>IF(ISERROR(Table1[[#This Row],[Precio de compra]]/Table1[[#This Row],[Peso bruto]]),0,Table1[[#This Row],[Precio de compra]]/Table1[[#This Row],[Peso bruto]])</f>
        <v>0</v>
      </c>
      <c r="H310" s="207">
        <f>IF(ISERROR(Table1[[#This Row],[Peso bruto]]/Table1[[#This Row],[Peso neto]]),0,(Table1[[#This Row],[Peso bruto]]/Table1[[#This Row],[Peso neto]]))</f>
        <v>0</v>
      </c>
      <c r="I310" s="206">
        <f>IF(ISERROR(Table1[[#This Row],[Factor de corrección]]*Table1[[#This Row],[Costo unidad]]),0,Table1[[#This Row],[Factor de corrección]]*Table1[[#This Row],[Costo unidad]])</f>
        <v>0</v>
      </c>
      <c r="J310" s="210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</row>
    <row r="311" spans="1:132" s="16" customFormat="1" x14ac:dyDescent="0.3">
      <c r="A311" s="17"/>
      <c r="B311" s="19"/>
      <c r="C311" s="20"/>
      <c r="D311" s="21"/>
      <c r="E311" s="22"/>
      <c r="F311" s="25"/>
      <c r="G311" s="206">
        <f>IF(ISERROR(Table1[[#This Row],[Precio de compra]]/Table1[[#This Row],[Peso bruto]]),0,Table1[[#This Row],[Precio de compra]]/Table1[[#This Row],[Peso bruto]])</f>
        <v>0</v>
      </c>
      <c r="H311" s="207">
        <f>IF(ISERROR(Table1[[#This Row],[Peso bruto]]/Table1[[#This Row],[Peso neto]]),0,(Table1[[#This Row],[Peso bruto]]/Table1[[#This Row],[Peso neto]]))</f>
        <v>0</v>
      </c>
      <c r="I311" s="206">
        <f>IF(ISERROR(Table1[[#This Row],[Factor de corrección]]*Table1[[#This Row],[Costo unidad]]),0,Table1[[#This Row],[Factor de corrección]]*Table1[[#This Row],[Costo unidad]])</f>
        <v>0</v>
      </c>
      <c r="J311" s="210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</row>
    <row r="312" spans="1:132" s="16" customFormat="1" x14ac:dyDescent="0.3">
      <c r="A312" s="17"/>
      <c r="B312" s="19"/>
      <c r="C312" s="20"/>
      <c r="D312" s="21"/>
      <c r="E312" s="22"/>
      <c r="F312" s="25"/>
      <c r="G312" s="206">
        <f>IF(ISERROR(Table1[[#This Row],[Precio de compra]]/Table1[[#This Row],[Peso bruto]]),0,Table1[[#This Row],[Precio de compra]]/Table1[[#This Row],[Peso bruto]])</f>
        <v>0</v>
      </c>
      <c r="H312" s="207">
        <f>IF(ISERROR(Table1[[#This Row],[Peso bruto]]/Table1[[#This Row],[Peso neto]]),0,(Table1[[#This Row],[Peso bruto]]/Table1[[#This Row],[Peso neto]]))</f>
        <v>0</v>
      </c>
      <c r="I312" s="206">
        <f>IF(ISERROR(Table1[[#This Row],[Factor de corrección]]*Table1[[#This Row],[Costo unidad]]),0,Table1[[#This Row],[Factor de corrección]]*Table1[[#This Row],[Costo unidad]])</f>
        <v>0</v>
      </c>
      <c r="J312" s="210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</row>
    <row r="313" spans="1:132" s="16" customFormat="1" x14ac:dyDescent="0.3">
      <c r="A313" s="17"/>
      <c r="B313" s="19"/>
      <c r="C313" s="20"/>
      <c r="D313" s="21"/>
      <c r="E313" s="22"/>
      <c r="F313" s="25"/>
      <c r="G313" s="206">
        <f>IF(ISERROR(Table1[[#This Row],[Precio de compra]]/Table1[[#This Row],[Peso bruto]]),0,Table1[[#This Row],[Precio de compra]]/Table1[[#This Row],[Peso bruto]])</f>
        <v>0</v>
      </c>
      <c r="H313" s="207">
        <f>IF(ISERROR(Table1[[#This Row],[Peso bruto]]/Table1[[#This Row],[Peso neto]]),0,(Table1[[#This Row],[Peso bruto]]/Table1[[#This Row],[Peso neto]]))</f>
        <v>0</v>
      </c>
      <c r="I313" s="206">
        <f>IF(ISERROR(Table1[[#This Row],[Factor de corrección]]*Table1[[#This Row],[Costo unidad]]),0,Table1[[#This Row],[Factor de corrección]]*Table1[[#This Row],[Costo unidad]])</f>
        <v>0</v>
      </c>
      <c r="J313" s="210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</row>
    <row r="314" spans="1:132" s="16" customFormat="1" x14ac:dyDescent="0.3">
      <c r="A314" s="17"/>
      <c r="B314" s="19"/>
      <c r="C314" s="20"/>
      <c r="D314" s="21"/>
      <c r="E314" s="22"/>
      <c r="F314" s="25"/>
      <c r="G314" s="206">
        <f>IF(ISERROR(Table1[[#This Row],[Precio de compra]]/Table1[[#This Row],[Peso bruto]]),0,Table1[[#This Row],[Precio de compra]]/Table1[[#This Row],[Peso bruto]])</f>
        <v>0</v>
      </c>
      <c r="H314" s="207">
        <f>IF(ISERROR(Table1[[#This Row],[Peso bruto]]/Table1[[#This Row],[Peso neto]]),0,(Table1[[#This Row],[Peso bruto]]/Table1[[#This Row],[Peso neto]]))</f>
        <v>0</v>
      </c>
      <c r="I314" s="206">
        <f>IF(ISERROR(Table1[[#This Row],[Factor de corrección]]*Table1[[#This Row],[Costo unidad]]),0,Table1[[#This Row],[Factor de corrección]]*Table1[[#This Row],[Costo unidad]])</f>
        <v>0</v>
      </c>
      <c r="J314" s="210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</row>
    <row r="315" spans="1:132" s="16" customFormat="1" x14ac:dyDescent="0.3">
      <c r="A315" s="17"/>
      <c r="B315" s="19"/>
      <c r="C315" s="20"/>
      <c r="D315" s="21"/>
      <c r="E315" s="22"/>
      <c r="F315" s="25"/>
      <c r="G315" s="206">
        <f>IF(ISERROR(Table1[[#This Row],[Precio de compra]]/Table1[[#This Row],[Peso bruto]]),0,Table1[[#This Row],[Precio de compra]]/Table1[[#This Row],[Peso bruto]])</f>
        <v>0</v>
      </c>
      <c r="H315" s="207">
        <f>IF(ISERROR(Table1[[#This Row],[Peso bruto]]/Table1[[#This Row],[Peso neto]]),0,(Table1[[#This Row],[Peso bruto]]/Table1[[#This Row],[Peso neto]]))</f>
        <v>0</v>
      </c>
      <c r="I315" s="206">
        <f>IF(ISERROR(Table1[[#This Row],[Factor de corrección]]*Table1[[#This Row],[Costo unidad]]),0,Table1[[#This Row],[Factor de corrección]]*Table1[[#This Row],[Costo unidad]])</f>
        <v>0</v>
      </c>
      <c r="J315" s="210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</row>
    <row r="316" spans="1:132" s="16" customFormat="1" x14ac:dyDescent="0.3">
      <c r="A316" s="17"/>
      <c r="B316" s="19"/>
      <c r="C316" s="20"/>
      <c r="D316" s="21"/>
      <c r="E316" s="22"/>
      <c r="F316" s="25"/>
      <c r="G316" s="206">
        <f>IF(ISERROR(Table1[[#This Row],[Precio de compra]]/Table1[[#This Row],[Peso bruto]]),0,Table1[[#This Row],[Precio de compra]]/Table1[[#This Row],[Peso bruto]])</f>
        <v>0</v>
      </c>
      <c r="H316" s="207">
        <f>IF(ISERROR(Table1[[#This Row],[Peso bruto]]/Table1[[#This Row],[Peso neto]]),0,(Table1[[#This Row],[Peso bruto]]/Table1[[#This Row],[Peso neto]]))</f>
        <v>0</v>
      </c>
      <c r="I316" s="206">
        <f>IF(ISERROR(Table1[[#This Row],[Factor de corrección]]*Table1[[#This Row],[Costo unidad]]),0,Table1[[#This Row],[Factor de corrección]]*Table1[[#This Row],[Costo unidad]])</f>
        <v>0</v>
      </c>
      <c r="J316" s="210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</row>
    <row r="317" spans="1:132" s="16" customFormat="1" x14ac:dyDescent="0.3">
      <c r="A317" s="17"/>
      <c r="B317" s="19"/>
      <c r="C317" s="20"/>
      <c r="D317" s="21"/>
      <c r="E317" s="22"/>
      <c r="F317" s="25"/>
      <c r="G317" s="206">
        <f>IF(ISERROR(Table1[[#This Row],[Precio de compra]]/Table1[[#This Row],[Peso bruto]]),0,Table1[[#This Row],[Precio de compra]]/Table1[[#This Row],[Peso bruto]])</f>
        <v>0</v>
      </c>
      <c r="H317" s="207">
        <f>IF(ISERROR(Table1[[#This Row],[Peso bruto]]/Table1[[#This Row],[Peso neto]]),0,(Table1[[#This Row],[Peso bruto]]/Table1[[#This Row],[Peso neto]]))</f>
        <v>0</v>
      </c>
      <c r="I317" s="206">
        <f>IF(ISERROR(Table1[[#This Row],[Factor de corrección]]*Table1[[#This Row],[Costo unidad]]),0,Table1[[#This Row],[Factor de corrección]]*Table1[[#This Row],[Costo unidad]])</f>
        <v>0</v>
      </c>
      <c r="J317" s="210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</row>
    <row r="318" spans="1:132" s="16" customFormat="1" x14ac:dyDescent="0.3">
      <c r="A318" s="17"/>
      <c r="B318" s="19"/>
      <c r="C318" s="20"/>
      <c r="D318" s="21"/>
      <c r="E318" s="22"/>
      <c r="F318" s="25"/>
      <c r="G318" s="206">
        <f>IF(ISERROR(Table1[[#This Row],[Precio de compra]]/Table1[[#This Row],[Peso bruto]]),0,Table1[[#This Row],[Precio de compra]]/Table1[[#This Row],[Peso bruto]])</f>
        <v>0</v>
      </c>
      <c r="H318" s="207">
        <f>IF(ISERROR(Table1[[#This Row],[Peso bruto]]/Table1[[#This Row],[Peso neto]]),0,(Table1[[#This Row],[Peso bruto]]/Table1[[#This Row],[Peso neto]]))</f>
        <v>0</v>
      </c>
      <c r="I318" s="206">
        <f>IF(ISERROR(Table1[[#This Row],[Factor de corrección]]*Table1[[#This Row],[Costo unidad]]),0,Table1[[#This Row],[Factor de corrección]]*Table1[[#This Row],[Costo unidad]])</f>
        <v>0</v>
      </c>
      <c r="J318" s="210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</row>
    <row r="319" spans="1:132" s="16" customFormat="1" x14ac:dyDescent="0.3">
      <c r="A319" s="17"/>
      <c r="B319" s="19"/>
      <c r="C319" s="20"/>
      <c r="D319" s="21"/>
      <c r="E319" s="22"/>
      <c r="F319" s="25"/>
      <c r="G319" s="206">
        <f>IF(ISERROR(Table1[[#This Row],[Precio de compra]]/Table1[[#This Row],[Peso bruto]]),0,Table1[[#This Row],[Precio de compra]]/Table1[[#This Row],[Peso bruto]])</f>
        <v>0</v>
      </c>
      <c r="H319" s="207">
        <f>IF(ISERROR(Table1[[#This Row],[Peso bruto]]/Table1[[#This Row],[Peso neto]]),0,(Table1[[#This Row],[Peso bruto]]/Table1[[#This Row],[Peso neto]]))</f>
        <v>0</v>
      </c>
      <c r="I319" s="206">
        <f>IF(ISERROR(Table1[[#This Row],[Factor de corrección]]*Table1[[#This Row],[Costo unidad]]),0,Table1[[#This Row],[Factor de corrección]]*Table1[[#This Row],[Costo unidad]])</f>
        <v>0</v>
      </c>
      <c r="J319" s="210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</row>
    <row r="320" spans="1:132" s="16" customFormat="1" x14ac:dyDescent="0.3">
      <c r="A320" s="17"/>
      <c r="B320" s="19"/>
      <c r="C320" s="20"/>
      <c r="D320" s="21"/>
      <c r="E320" s="22"/>
      <c r="F320" s="25"/>
      <c r="G320" s="206">
        <f>IF(ISERROR(Table1[[#This Row],[Precio de compra]]/Table1[[#This Row],[Peso bruto]]),0,Table1[[#This Row],[Precio de compra]]/Table1[[#This Row],[Peso bruto]])</f>
        <v>0</v>
      </c>
      <c r="H320" s="207">
        <f>IF(ISERROR(Table1[[#This Row],[Peso bruto]]/Table1[[#This Row],[Peso neto]]),0,(Table1[[#This Row],[Peso bruto]]/Table1[[#This Row],[Peso neto]]))</f>
        <v>0</v>
      </c>
      <c r="I320" s="206">
        <f>IF(ISERROR(Table1[[#This Row],[Factor de corrección]]*Table1[[#This Row],[Costo unidad]]),0,Table1[[#This Row],[Factor de corrección]]*Table1[[#This Row],[Costo unidad]])</f>
        <v>0</v>
      </c>
      <c r="J320" s="210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</row>
    <row r="321" spans="1:132" s="16" customFormat="1" x14ac:dyDescent="0.3">
      <c r="A321" s="17"/>
      <c r="B321" s="19"/>
      <c r="C321" s="20"/>
      <c r="D321" s="21"/>
      <c r="E321" s="22"/>
      <c r="F321" s="25"/>
      <c r="G321" s="206">
        <f>IF(ISERROR(Table1[[#This Row],[Precio de compra]]/Table1[[#This Row],[Peso bruto]]),0,Table1[[#This Row],[Precio de compra]]/Table1[[#This Row],[Peso bruto]])</f>
        <v>0</v>
      </c>
      <c r="H321" s="207">
        <f>IF(ISERROR(Table1[[#This Row],[Peso bruto]]/Table1[[#This Row],[Peso neto]]),0,(Table1[[#This Row],[Peso bruto]]/Table1[[#This Row],[Peso neto]]))</f>
        <v>0</v>
      </c>
      <c r="I321" s="206">
        <f>IF(ISERROR(Table1[[#This Row],[Factor de corrección]]*Table1[[#This Row],[Costo unidad]]),0,Table1[[#This Row],[Factor de corrección]]*Table1[[#This Row],[Costo unidad]])</f>
        <v>0</v>
      </c>
      <c r="J321" s="210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</row>
    <row r="322" spans="1:132" s="16" customFormat="1" x14ac:dyDescent="0.3">
      <c r="A322" s="17"/>
      <c r="B322" s="19"/>
      <c r="C322" s="20"/>
      <c r="D322" s="21"/>
      <c r="E322" s="22"/>
      <c r="F322" s="25"/>
      <c r="G322" s="206">
        <f>IF(ISERROR(Table1[[#This Row],[Precio de compra]]/Table1[[#This Row],[Peso bruto]]),0,Table1[[#This Row],[Precio de compra]]/Table1[[#This Row],[Peso bruto]])</f>
        <v>0</v>
      </c>
      <c r="H322" s="207">
        <f>IF(ISERROR(Table1[[#This Row],[Peso bruto]]/Table1[[#This Row],[Peso neto]]),0,(Table1[[#This Row],[Peso bruto]]/Table1[[#This Row],[Peso neto]]))</f>
        <v>0</v>
      </c>
      <c r="I322" s="206">
        <f>IF(ISERROR(Table1[[#This Row],[Factor de corrección]]*Table1[[#This Row],[Costo unidad]]),0,Table1[[#This Row],[Factor de corrección]]*Table1[[#This Row],[Costo unidad]])</f>
        <v>0</v>
      </c>
      <c r="J322" s="210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</row>
    <row r="323" spans="1:132" s="16" customFormat="1" x14ac:dyDescent="0.3">
      <c r="A323" s="17"/>
      <c r="B323" s="19"/>
      <c r="C323" s="20"/>
      <c r="D323" s="21"/>
      <c r="E323" s="22"/>
      <c r="F323" s="25"/>
      <c r="G323" s="206">
        <f>IF(ISERROR(Table1[[#This Row],[Precio de compra]]/Table1[[#This Row],[Peso bruto]]),0,Table1[[#This Row],[Precio de compra]]/Table1[[#This Row],[Peso bruto]])</f>
        <v>0</v>
      </c>
      <c r="H323" s="207">
        <f>IF(ISERROR(Table1[[#This Row],[Peso bruto]]/Table1[[#This Row],[Peso neto]]),0,(Table1[[#This Row],[Peso bruto]]/Table1[[#This Row],[Peso neto]]))</f>
        <v>0</v>
      </c>
      <c r="I323" s="206">
        <f>IF(ISERROR(Table1[[#This Row],[Factor de corrección]]*Table1[[#This Row],[Costo unidad]]),0,Table1[[#This Row],[Factor de corrección]]*Table1[[#This Row],[Costo unidad]])</f>
        <v>0</v>
      </c>
      <c r="J323" s="210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</row>
    <row r="324" spans="1:132" s="16" customFormat="1" x14ac:dyDescent="0.3">
      <c r="A324" s="17"/>
      <c r="B324" s="19"/>
      <c r="C324" s="20"/>
      <c r="D324" s="21"/>
      <c r="E324" s="22"/>
      <c r="F324" s="25"/>
      <c r="G324" s="206">
        <f>IF(ISERROR(Table1[[#This Row],[Precio de compra]]/Table1[[#This Row],[Peso bruto]]),0,Table1[[#This Row],[Precio de compra]]/Table1[[#This Row],[Peso bruto]])</f>
        <v>0</v>
      </c>
      <c r="H324" s="207">
        <f>IF(ISERROR(Table1[[#This Row],[Peso bruto]]/Table1[[#This Row],[Peso neto]]),0,(Table1[[#This Row],[Peso bruto]]/Table1[[#This Row],[Peso neto]]))</f>
        <v>0</v>
      </c>
      <c r="I324" s="206">
        <f>IF(ISERROR(Table1[[#This Row],[Factor de corrección]]*Table1[[#This Row],[Costo unidad]]),0,Table1[[#This Row],[Factor de corrección]]*Table1[[#This Row],[Costo unidad]])</f>
        <v>0</v>
      </c>
      <c r="J324" s="210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</row>
    <row r="325" spans="1:132" s="16" customFormat="1" x14ac:dyDescent="0.3">
      <c r="A325" s="17"/>
      <c r="B325" s="19"/>
      <c r="C325" s="20"/>
      <c r="D325" s="21"/>
      <c r="E325" s="22"/>
      <c r="F325" s="25"/>
      <c r="G325" s="206">
        <f>IF(ISERROR(Table1[[#This Row],[Precio de compra]]/Table1[[#This Row],[Peso bruto]]),0,Table1[[#This Row],[Precio de compra]]/Table1[[#This Row],[Peso bruto]])</f>
        <v>0</v>
      </c>
      <c r="H325" s="207">
        <f>IF(ISERROR(Table1[[#This Row],[Peso bruto]]/Table1[[#This Row],[Peso neto]]),0,(Table1[[#This Row],[Peso bruto]]/Table1[[#This Row],[Peso neto]]))</f>
        <v>0</v>
      </c>
      <c r="I325" s="206">
        <f>IF(ISERROR(Table1[[#This Row],[Factor de corrección]]*Table1[[#This Row],[Costo unidad]]),0,Table1[[#This Row],[Factor de corrección]]*Table1[[#This Row],[Costo unidad]])</f>
        <v>0</v>
      </c>
      <c r="J325" s="210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</row>
    <row r="326" spans="1:132" s="16" customFormat="1" x14ac:dyDescent="0.3">
      <c r="A326" s="17"/>
      <c r="B326" s="19"/>
      <c r="C326" s="20"/>
      <c r="D326" s="21"/>
      <c r="E326" s="22"/>
      <c r="F326" s="25"/>
      <c r="G326" s="206">
        <f>IF(ISERROR(Table1[[#This Row],[Precio de compra]]/Table1[[#This Row],[Peso bruto]]),0,Table1[[#This Row],[Precio de compra]]/Table1[[#This Row],[Peso bruto]])</f>
        <v>0</v>
      </c>
      <c r="H326" s="207">
        <f>IF(ISERROR(Table1[[#This Row],[Peso bruto]]/Table1[[#This Row],[Peso neto]]),0,(Table1[[#This Row],[Peso bruto]]/Table1[[#This Row],[Peso neto]]))</f>
        <v>0</v>
      </c>
      <c r="I326" s="206">
        <f>IF(ISERROR(Table1[[#This Row],[Factor de corrección]]*Table1[[#This Row],[Costo unidad]]),0,Table1[[#This Row],[Factor de corrección]]*Table1[[#This Row],[Costo unidad]])</f>
        <v>0</v>
      </c>
      <c r="J326" s="210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</row>
    <row r="327" spans="1:132" s="16" customFormat="1" x14ac:dyDescent="0.3">
      <c r="A327" s="17"/>
      <c r="B327" s="19"/>
      <c r="C327" s="20"/>
      <c r="D327" s="21"/>
      <c r="E327" s="22"/>
      <c r="F327" s="25"/>
      <c r="G327" s="206">
        <f>IF(ISERROR(Table1[[#This Row],[Precio de compra]]/Table1[[#This Row],[Peso bruto]]),0,Table1[[#This Row],[Precio de compra]]/Table1[[#This Row],[Peso bruto]])</f>
        <v>0</v>
      </c>
      <c r="H327" s="207">
        <f>IF(ISERROR(Table1[[#This Row],[Peso bruto]]/Table1[[#This Row],[Peso neto]]),0,(Table1[[#This Row],[Peso bruto]]/Table1[[#This Row],[Peso neto]]))</f>
        <v>0</v>
      </c>
      <c r="I327" s="206">
        <f>IF(ISERROR(Table1[[#This Row],[Factor de corrección]]*Table1[[#This Row],[Costo unidad]]),0,Table1[[#This Row],[Factor de corrección]]*Table1[[#This Row],[Costo unidad]])</f>
        <v>0</v>
      </c>
      <c r="J327" s="210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</row>
    <row r="328" spans="1:132" s="16" customFormat="1" x14ac:dyDescent="0.3">
      <c r="A328" s="17"/>
      <c r="B328" s="19"/>
      <c r="C328" s="20"/>
      <c r="D328" s="21"/>
      <c r="E328" s="22"/>
      <c r="F328" s="25"/>
      <c r="G328" s="206">
        <f>IF(ISERROR(Table1[[#This Row],[Precio de compra]]/Table1[[#This Row],[Peso bruto]]),0,Table1[[#This Row],[Precio de compra]]/Table1[[#This Row],[Peso bruto]])</f>
        <v>0</v>
      </c>
      <c r="H328" s="207">
        <f>IF(ISERROR(Table1[[#This Row],[Peso bruto]]/Table1[[#This Row],[Peso neto]]),0,(Table1[[#This Row],[Peso bruto]]/Table1[[#This Row],[Peso neto]]))</f>
        <v>0</v>
      </c>
      <c r="I328" s="206">
        <f>IF(ISERROR(Table1[[#This Row],[Factor de corrección]]*Table1[[#This Row],[Costo unidad]]),0,Table1[[#This Row],[Factor de corrección]]*Table1[[#This Row],[Costo unidad]])</f>
        <v>0</v>
      </c>
      <c r="J328" s="210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</row>
    <row r="329" spans="1:132" s="16" customFormat="1" x14ac:dyDescent="0.3">
      <c r="A329" s="17"/>
      <c r="B329" s="19"/>
      <c r="C329" s="20"/>
      <c r="D329" s="21"/>
      <c r="E329" s="22"/>
      <c r="F329" s="25"/>
      <c r="G329" s="206">
        <f>IF(ISERROR(Table1[[#This Row],[Precio de compra]]/Table1[[#This Row],[Peso bruto]]),0,Table1[[#This Row],[Precio de compra]]/Table1[[#This Row],[Peso bruto]])</f>
        <v>0</v>
      </c>
      <c r="H329" s="207">
        <f>IF(ISERROR(Table1[[#This Row],[Peso bruto]]/Table1[[#This Row],[Peso neto]]),0,(Table1[[#This Row],[Peso bruto]]/Table1[[#This Row],[Peso neto]]))</f>
        <v>0</v>
      </c>
      <c r="I329" s="206">
        <f>IF(ISERROR(Table1[[#This Row],[Factor de corrección]]*Table1[[#This Row],[Costo unidad]]),0,Table1[[#This Row],[Factor de corrección]]*Table1[[#This Row],[Costo unidad]])</f>
        <v>0</v>
      </c>
      <c r="J329" s="210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</row>
    <row r="330" spans="1:132" s="16" customFormat="1" x14ac:dyDescent="0.3">
      <c r="A330" s="17"/>
      <c r="B330" s="19"/>
      <c r="C330" s="20"/>
      <c r="D330" s="21"/>
      <c r="E330" s="22"/>
      <c r="F330" s="25"/>
      <c r="G330" s="206">
        <f>IF(ISERROR(Table1[[#This Row],[Precio de compra]]/Table1[[#This Row],[Peso bruto]]),0,Table1[[#This Row],[Precio de compra]]/Table1[[#This Row],[Peso bruto]])</f>
        <v>0</v>
      </c>
      <c r="H330" s="207">
        <f>IF(ISERROR(Table1[[#This Row],[Peso bruto]]/Table1[[#This Row],[Peso neto]]),0,(Table1[[#This Row],[Peso bruto]]/Table1[[#This Row],[Peso neto]]))</f>
        <v>0</v>
      </c>
      <c r="I330" s="206">
        <f>IF(ISERROR(Table1[[#This Row],[Factor de corrección]]*Table1[[#This Row],[Costo unidad]]),0,Table1[[#This Row],[Factor de corrección]]*Table1[[#This Row],[Costo unidad]])</f>
        <v>0</v>
      </c>
      <c r="J330" s="210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</row>
    <row r="331" spans="1:132" s="16" customFormat="1" x14ac:dyDescent="0.3">
      <c r="A331" s="17"/>
      <c r="B331" s="19"/>
      <c r="C331" s="20"/>
      <c r="D331" s="21"/>
      <c r="E331" s="22"/>
      <c r="F331" s="25"/>
      <c r="G331" s="206">
        <f>IF(ISERROR(Table1[[#This Row],[Precio de compra]]/Table1[[#This Row],[Peso bruto]]),0,Table1[[#This Row],[Precio de compra]]/Table1[[#This Row],[Peso bruto]])</f>
        <v>0</v>
      </c>
      <c r="H331" s="207">
        <f>IF(ISERROR(Table1[[#This Row],[Peso bruto]]/Table1[[#This Row],[Peso neto]]),0,(Table1[[#This Row],[Peso bruto]]/Table1[[#This Row],[Peso neto]]))</f>
        <v>0</v>
      </c>
      <c r="I331" s="206">
        <f>IF(ISERROR(Table1[[#This Row],[Factor de corrección]]*Table1[[#This Row],[Costo unidad]]),0,Table1[[#This Row],[Factor de corrección]]*Table1[[#This Row],[Costo unidad]])</f>
        <v>0</v>
      </c>
      <c r="J331" s="210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</row>
    <row r="332" spans="1:132" s="16" customFormat="1" x14ac:dyDescent="0.3">
      <c r="A332" s="17"/>
      <c r="B332" s="19"/>
      <c r="C332" s="20"/>
      <c r="D332" s="21"/>
      <c r="E332" s="22"/>
      <c r="F332" s="25"/>
      <c r="G332" s="206">
        <f>IF(ISERROR(Table1[[#This Row],[Precio de compra]]/Table1[[#This Row],[Peso bruto]]),0,Table1[[#This Row],[Precio de compra]]/Table1[[#This Row],[Peso bruto]])</f>
        <v>0</v>
      </c>
      <c r="H332" s="207">
        <f>IF(ISERROR(Table1[[#This Row],[Peso bruto]]/Table1[[#This Row],[Peso neto]]),0,(Table1[[#This Row],[Peso bruto]]/Table1[[#This Row],[Peso neto]]))</f>
        <v>0</v>
      </c>
      <c r="I332" s="206">
        <f>IF(ISERROR(Table1[[#This Row],[Factor de corrección]]*Table1[[#This Row],[Costo unidad]]),0,Table1[[#This Row],[Factor de corrección]]*Table1[[#This Row],[Costo unidad]])</f>
        <v>0</v>
      </c>
      <c r="J332" s="210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</row>
    <row r="333" spans="1:132" s="16" customFormat="1" x14ac:dyDescent="0.3">
      <c r="A333" s="17"/>
      <c r="B333" s="19"/>
      <c r="C333" s="20"/>
      <c r="D333" s="21"/>
      <c r="E333" s="22"/>
      <c r="F333" s="25"/>
      <c r="G333" s="206">
        <f>IF(ISERROR(Table1[[#This Row],[Precio de compra]]/Table1[[#This Row],[Peso bruto]]),0,Table1[[#This Row],[Precio de compra]]/Table1[[#This Row],[Peso bruto]])</f>
        <v>0</v>
      </c>
      <c r="H333" s="207">
        <f>IF(ISERROR(Table1[[#This Row],[Peso bruto]]/Table1[[#This Row],[Peso neto]]),0,(Table1[[#This Row],[Peso bruto]]/Table1[[#This Row],[Peso neto]]))</f>
        <v>0</v>
      </c>
      <c r="I333" s="206">
        <f>IF(ISERROR(Table1[[#This Row],[Factor de corrección]]*Table1[[#This Row],[Costo unidad]]),0,Table1[[#This Row],[Factor de corrección]]*Table1[[#This Row],[Costo unidad]])</f>
        <v>0</v>
      </c>
      <c r="J333" s="210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</row>
    <row r="334" spans="1:132" s="16" customFormat="1" x14ac:dyDescent="0.3">
      <c r="A334" s="17"/>
      <c r="B334" s="19"/>
      <c r="C334" s="20"/>
      <c r="D334" s="21"/>
      <c r="E334" s="22"/>
      <c r="F334" s="25"/>
      <c r="G334" s="206">
        <f>IF(ISERROR(Table1[[#This Row],[Precio de compra]]/Table1[[#This Row],[Peso bruto]]),0,Table1[[#This Row],[Precio de compra]]/Table1[[#This Row],[Peso bruto]])</f>
        <v>0</v>
      </c>
      <c r="H334" s="207">
        <f>IF(ISERROR(Table1[[#This Row],[Peso bruto]]/Table1[[#This Row],[Peso neto]]),0,(Table1[[#This Row],[Peso bruto]]/Table1[[#This Row],[Peso neto]]))</f>
        <v>0</v>
      </c>
      <c r="I334" s="206">
        <f>IF(ISERROR(Table1[[#This Row],[Factor de corrección]]*Table1[[#This Row],[Costo unidad]]),0,Table1[[#This Row],[Factor de corrección]]*Table1[[#This Row],[Costo unidad]])</f>
        <v>0</v>
      </c>
      <c r="J334" s="210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</row>
    <row r="335" spans="1:132" s="16" customFormat="1" x14ac:dyDescent="0.3">
      <c r="A335" s="17"/>
      <c r="B335" s="19"/>
      <c r="C335" s="20"/>
      <c r="D335" s="21"/>
      <c r="E335" s="22"/>
      <c r="F335" s="25"/>
      <c r="G335" s="206">
        <f>IF(ISERROR(Table1[[#This Row],[Precio de compra]]/Table1[[#This Row],[Peso bruto]]),0,Table1[[#This Row],[Precio de compra]]/Table1[[#This Row],[Peso bruto]])</f>
        <v>0</v>
      </c>
      <c r="H335" s="207">
        <f>IF(ISERROR(Table1[[#This Row],[Peso bruto]]/Table1[[#This Row],[Peso neto]]),0,(Table1[[#This Row],[Peso bruto]]/Table1[[#This Row],[Peso neto]]))</f>
        <v>0</v>
      </c>
      <c r="I335" s="206">
        <f>IF(ISERROR(Table1[[#This Row],[Factor de corrección]]*Table1[[#This Row],[Costo unidad]]),0,Table1[[#This Row],[Factor de corrección]]*Table1[[#This Row],[Costo unidad]])</f>
        <v>0</v>
      </c>
      <c r="J335" s="210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</row>
    <row r="336" spans="1:132" s="16" customFormat="1" x14ac:dyDescent="0.3">
      <c r="A336" s="17"/>
      <c r="B336" s="19"/>
      <c r="C336" s="20"/>
      <c r="D336" s="21"/>
      <c r="E336" s="22"/>
      <c r="F336" s="25"/>
      <c r="G336" s="206">
        <f>IF(ISERROR(Table1[[#This Row],[Precio de compra]]/Table1[[#This Row],[Peso bruto]]),0,Table1[[#This Row],[Precio de compra]]/Table1[[#This Row],[Peso bruto]])</f>
        <v>0</v>
      </c>
      <c r="H336" s="207">
        <f>IF(ISERROR(Table1[[#This Row],[Peso bruto]]/Table1[[#This Row],[Peso neto]]),0,(Table1[[#This Row],[Peso bruto]]/Table1[[#This Row],[Peso neto]]))</f>
        <v>0</v>
      </c>
      <c r="I336" s="206">
        <f>IF(ISERROR(Table1[[#This Row],[Factor de corrección]]*Table1[[#This Row],[Costo unidad]]),0,Table1[[#This Row],[Factor de corrección]]*Table1[[#This Row],[Costo unidad]])</f>
        <v>0</v>
      </c>
      <c r="J336" s="210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</row>
    <row r="337" spans="1:132" s="16" customFormat="1" x14ac:dyDescent="0.3">
      <c r="A337" s="17"/>
      <c r="B337" s="19"/>
      <c r="C337" s="20"/>
      <c r="D337" s="21"/>
      <c r="E337" s="22"/>
      <c r="F337" s="25"/>
      <c r="G337" s="206">
        <f>IF(ISERROR(Table1[[#This Row],[Precio de compra]]/Table1[[#This Row],[Peso bruto]]),0,Table1[[#This Row],[Precio de compra]]/Table1[[#This Row],[Peso bruto]])</f>
        <v>0</v>
      </c>
      <c r="H337" s="207">
        <f>IF(ISERROR(Table1[[#This Row],[Peso bruto]]/Table1[[#This Row],[Peso neto]]),0,(Table1[[#This Row],[Peso bruto]]/Table1[[#This Row],[Peso neto]]))</f>
        <v>0</v>
      </c>
      <c r="I337" s="206">
        <f>IF(ISERROR(Table1[[#This Row],[Factor de corrección]]*Table1[[#This Row],[Costo unidad]]),0,Table1[[#This Row],[Factor de corrección]]*Table1[[#This Row],[Costo unidad]])</f>
        <v>0</v>
      </c>
      <c r="J337" s="210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</row>
    <row r="338" spans="1:132" s="16" customFormat="1" x14ac:dyDescent="0.3">
      <c r="A338" s="17"/>
      <c r="B338" s="19"/>
      <c r="C338" s="20"/>
      <c r="D338" s="21"/>
      <c r="E338" s="22"/>
      <c r="F338" s="25"/>
      <c r="G338" s="206">
        <f>IF(ISERROR(Table1[[#This Row],[Precio de compra]]/Table1[[#This Row],[Peso bruto]]),0,Table1[[#This Row],[Precio de compra]]/Table1[[#This Row],[Peso bruto]])</f>
        <v>0</v>
      </c>
      <c r="H338" s="207">
        <f>IF(ISERROR(Table1[[#This Row],[Peso bruto]]/Table1[[#This Row],[Peso neto]]),0,(Table1[[#This Row],[Peso bruto]]/Table1[[#This Row],[Peso neto]]))</f>
        <v>0</v>
      </c>
      <c r="I338" s="206">
        <f>IF(ISERROR(Table1[[#This Row],[Factor de corrección]]*Table1[[#This Row],[Costo unidad]]),0,Table1[[#This Row],[Factor de corrección]]*Table1[[#This Row],[Costo unidad]])</f>
        <v>0</v>
      </c>
      <c r="J338" s="210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</row>
    <row r="339" spans="1:132" s="16" customFormat="1" x14ac:dyDescent="0.3">
      <c r="A339" s="17"/>
      <c r="B339" s="19"/>
      <c r="C339" s="20"/>
      <c r="D339" s="21"/>
      <c r="E339" s="22"/>
      <c r="F339" s="25"/>
      <c r="G339" s="206">
        <f>IF(ISERROR(Table1[[#This Row],[Precio de compra]]/Table1[[#This Row],[Peso bruto]]),0,Table1[[#This Row],[Precio de compra]]/Table1[[#This Row],[Peso bruto]])</f>
        <v>0</v>
      </c>
      <c r="H339" s="207">
        <f>IF(ISERROR(Table1[[#This Row],[Peso bruto]]/Table1[[#This Row],[Peso neto]]),0,(Table1[[#This Row],[Peso bruto]]/Table1[[#This Row],[Peso neto]]))</f>
        <v>0</v>
      </c>
      <c r="I339" s="206">
        <f>IF(ISERROR(Table1[[#This Row],[Factor de corrección]]*Table1[[#This Row],[Costo unidad]]),0,Table1[[#This Row],[Factor de corrección]]*Table1[[#This Row],[Costo unidad]])</f>
        <v>0</v>
      </c>
      <c r="J339" s="210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</row>
    <row r="340" spans="1:132" s="16" customFormat="1" x14ac:dyDescent="0.3">
      <c r="A340" s="17"/>
      <c r="B340" s="19"/>
      <c r="C340" s="20"/>
      <c r="D340" s="21"/>
      <c r="E340" s="22"/>
      <c r="F340" s="25"/>
      <c r="G340" s="206">
        <f>IF(ISERROR(Table1[[#This Row],[Precio de compra]]/Table1[[#This Row],[Peso bruto]]),0,Table1[[#This Row],[Precio de compra]]/Table1[[#This Row],[Peso bruto]])</f>
        <v>0</v>
      </c>
      <c r="H340" s="207">
        <f>IF(ISERROR(Table1[[#This Row],[Peso bruto]]/Table1[[#This Row],[Peso neto]]),0,(Table1[[#This Row],[Peso bruto]]/Table1[[#This Row],[Peso neto]]))</f>
        <v>0</v>
      </c>
      <c r="I340" s="206">
        <f>IF(ISERROR(Table1[[#This Row],[Factor de corrección]]*Table1[[#This Row],[Costo unidad]]),0,Table1[[#This Row],[Factor de corrección]]*Table1[[#This Row],[Costo unidad]])</f>
        <v>0</v>
      </c>
      <c r="J340" s="210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</row>
    <row r="341" spans="1:132" s="16" customFormat="1" x14ac:dyDescent="0.3">
      <c r="A341" s="17"/>
      <c r="B341" s="19"/>
      <c r="C341" s="20"/>
      <c r="D341" s="21"/>
      <c r="E341" s="22"/>
      <c r="F341" s="25"/>
      <c r="G341" s="206">
        <f>IF(ISERROR(Table1[[#This Row],[Precio de compra]]/Table1[[#This Row],[Peso bruto]]),0,Table1[[#This Row],[Precio de compra]]/Table1[[#This Row],[Peso bruto]])</f>
        <v>0</v>
      </c>
      <c r="H341" s="207">
        <f>IF(ISERROR(Table1[[#This Row],[Peso bruto]]/Table1[[#This Row],[Peso neto]]),0,(Table1[[#This Row],[Peso bruto]]/Table1[[#This Row],[Peso neto]]))</f>
        <v>0</v>
      </c>
      <c r="I341" s="206">
        <f>IF(ISERROR(Table1[[#This Row],[Factor de corrección]]*Table1[[#This Row],[Costo unidad]]),0,Table1[[#This Row],[Factor de corrección]]*Table1[[#This Row],[Costo unidad]])</f>
        <v>0</v>
      </c>
      <c r="J341" s="210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</row>
    <row r="342" spans="1:132" s="16" customFormat="1" x14ac:dyDescent="0.3">
      <c r="A342" s="17"/>
      <c r="B342" s="19"/>
      <c r="C342" s="20"/>
      <c r="D342" s="21"/>
      <c r="E342" s="22"/>
      <c r="F342" s="25"/>
      <c r="G342" s="206">
        <f>IF(ISERROR(Table1[[#This Row],[Precio de compra]]/Table1[[#This Row],[Peso bruto]]),0,Table1[[#This Row],[Precio de compra]]/Table1[[#This Row],[Peso bruto]])</f>
        <v>0</v>
      </c>
      <c r="H342" s="207">
        <f>IF(ISERROR(Table1[[#This Row],[Peso bruto]]/Table1[[#This Row],[Peso neto]]),0,(Table1[[#This Row],[Peso bruto]]/Table1[[#This Row],[Peso neto]]))</f>
        <v>0</v>
      </c>
      <c r="I342" s="206">
        <f>IF(ISERROR(Table1[[#This Row],[Factor de corrección]]*Table1[[#This Row],[Costo unidad]]),0,Table1[[#This Row],[Factor de corrección]]*Table1[[#This Row],[Costo unidad]])</f>
        <v>0</v>
      </c>
      <c r="J342" s="210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</row>
    <row r="343" spans="1:132" s="16" customFormat="1" x14ac:dyDescent="0.3">
      <c r="A343" s="17"/>
      <c r="B343" s="19"/>
      <c r="C343" s="20"/>
      <c r="D343" s="21"/>
      <c r="E343" s="22"/>
      <c r="F343" s="25"/>
      <c r="G343" s="206">
        <f>IF(ISERROR(Table1[[#This Row],[Precio de compra]]/Table1[[#This Row],[Peso bruto]]),0,Table1[[#This Row],[Precio de compra]]/Table1[[#This Row],[Peso bruto]])</f>
        <v>0</v>
      </c>
      <c r="H343" s="207">
        <f>IF(ISERROR(Table1[[#This Row],[Peso bruto]]/Table1[[#This Row],[Peso neto]]),0,(Table1[[#This Row],[Peso bruto]]/Table1[[#This Row],[Peso neto]]))</f>
        <v>0</v>
      </c>
      <c r="I343" s="206">
        <f>IF(ISERROR(Table1[[#This Row],[Factor de corrección]]*Table1[[#This Row],[Costo unidad]]),0,Table1[[#This Row],[Factor de corrección]]*Table1[[#This Row],[Costo unidad]])</f>
        <v>0</v>
      </c>
      <c r="J343" s="210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</row>
    <row r="344" spans="1:132" s="16" customFormat="1" x14ac:dyDescent="0.3">
      <c r="A344" s="17"/>
      <c r="B344" s="19"/>
      <c r="C344" s="20"/>
      <c r="D344" s="21"/>
      <c r="E344" s="22"/>
      <c r="F344" s="25"/>
      <c r="G344" s="206">
        <f>IF(ISERROR(Table1[[#This Row],[Precio de compra]]/Table1[[#This Row],[Peso bruto]]),0,Table1[[#This Row],[Precio de compra]]/Table1[[#This Row],[Peso bruto]])</f>
        <v>0</v>
      </c>
      <c r="H344" s="207">
        <f>IF(ISERROR(Table1[[#This Row],[Peso bruto]]/Table1[[#This Row],[Peso neto]]),0,(Table1[[#This Row],[Peso bruto]]/Table1[[#This Row],[Peso neto]]))</f>
        <v>0</v>
      </c>
      <c r="I344" s="206">
        <f>IF(ISERROR(Table1[[#This Row],[Factor de corrección]]*Table1[[#This Row],[Costo unidad]]),0,Table1[[#This Row],[Factor de corrección]]*Table1[[#This Row],[Costo unidad]])</f>
        <v>0</v>
      </c>
      <c r="J344" s="210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</row>
    <row r="345" spans="1:132" s="16" customFormat="1" x14ac:dyDescent="0.3">
      <c r="A345" s="17"/>
      <c r="B345" s="19"/>
      <c r="C345" s="20"/>
      <c r="D345" s="21"/>
      <c r="E345" s="22"/>
      <c r="F345" s="25"/>
      <c r="G345" s="206">
        <f>IF(ISERROR(Table1[[#This Row],[Precio de compra]]/Table1[[#This Row],[Peso bruto]]),0,Table1[[#This Row],[Precio de compra]]/Table1[[#This Row],[Peso bruto]])</f>
        <v>0</v>
      </c>
      <c r="H345" s="207">
        <f>IF(ISERROR(Table1[[#This Row],[Peso bruto]]/Table1[[#This Row],[Peso neto]]),0,(Table1[[#This Row],[Peso bruto]]/Table1[[#This Row],[Peso neto]]))</f>
        <v>0</v>
      </c>
      <c r="I345" s="206">
        <f>IF(ISERROR(Table1[[#This Row],[Factor de corrección]]*Table1[[#This Row],[Costo unidad]]),0,Table1[[#This Row],[Factor de corrección]]*Table1[[#This Row],[Costo unidad]])</f>
        <v>0</v>
      </c>
      <c r="J345" s="210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</row>
    <row r="346" spans="1:132" s="16" customFormat="1" x14ac:dyDescent="0.3">
      <c r="A346" s="17"/>
      <c r="B346" s="19"/>
      <c r="C346" s="20"/>
      <c r="D346" s="21"/>
      <c r="E346" s="22"/>
      <c r="F346" s="25"/>
      <c r="G346" s="206">
        <f>IF(ISERROR(Table1[[#This Row],[Precio de compra]]/Table1[[#This Row],[Peso bruto]]),0,Table1[[#This Row],[Precio de compra]]/Table1[[#This Row],[Peso bruto]])</f>
        <v>0</v>
      </c>
      <c r="H346" s="207">
        <f>IF(ISERROR(Table1[[#This Row],[Peso bruto]]/Table1[[#This Row],[Peso neto]]),0,(Table1[[#This Row],[Peso bruto]]/Table1[[#This Row],[Peso neto]]))</f>
        <v>0</v>
      </c>
      <c r="I346" s="206">
        <f>IF(ISERROR(Table1[[#This Row],[Factor de corrección]]*Table1[[#This Row],[Costo unidad]]),0,Table1[[#This Row],[Factor de corrección]]*Table1[[#This Row],[Costo unidad]])</f>
        <v>0</v>
      </c>
      <c r="J346" s="210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</row>
    <row r="347" spans="1:132" s="16" customFormat="1" x14ac:dyDescent="0.3">
      <c r="A347" s="17"/>
      <c r="B347" s="19"/>
      <c r="C347" s="20"/>
      <c r="D347" s="21"/>
      <c r="E347" s="22"/>
      <c r="F347" s="25"/>
      <c r="G347" s="206">
        <f>IF(ISERROR(Table1[[#This Row],[Precio de compra]]/Table1[[#This Row],[Peso bruto]]),0,Table1[[#This Row],[Precio de compra]]/Table1[[#This Row],[Peso bruto]])</f>
        <v>0</v>
      </c>
      <c r="H347" s="207">
        <f>IF(ISERROR(Table1[[#This Row],[Peso bruto]]/Table1[[#This Row],[Peso neto]]),0,(Table1[[#This Row],[Peso bruto]]/Table1[[#This Row],[Peso neto]]))</f>
        <v>0</v>
      </c>
      <c r="I347" s="206">
        <f>IF(ISERROR(Table1[[#This Row],[Factor de corrección]]*Table1[[#This Row],[Costo unidad]]),0,Table1[[#This Row],[Factor de corrección]]*Table1[[#This Row],[Costo unidad]])</f>
        <v>0</v>
      </c>
      <c r="J347" s="210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</row>
    <row r="348" spans="1:132" s="16" customFormat="1" x14ac:dyDescent="0.3">
      <c r="A348" s="17"/>
      <c r="B348" s="19"/>
      <c r="C348" s="20"/>
      <c r="D348" s="21"/>
      <c r="E348" s="22"/>
      <c r="F348" s="25"/>
      <c r="G348" s="206">
        <f>IF(ISERROR(Table1[[#This Row],[Precio de compra]]/Table1[[#This Row],[Peso bruto]]),0,Table1[[#This Row],[Precio de compra]]/Table1[[#This Row],[Peso bruto]])</f>
        <v>0</v>
      </c>
      <c r="H348" s="207">
        <f>IF(ISERROR(Table1[[#This Row],[Peso bruto]]/Table1[[#This Row],[Peso neto]]),0,(Table1[[#This Row],[Peso bruto]]/Table1[[#This Row],[Peso neto]]))</f>
        <v>0</v>
      </c>
      <c r="I348" s="206">
        <f>IF(ISERROR(Table1[[#This Row],[Factor de corrección]]*Table1[[#This Row],[Costo unidad]]),0,Table1[[#This Row],[Factor de corrección]]*Table1[[#This Row],[Costo unidad]])</f>
        <v>0</v>
      </c>
      <c r="J348" s="210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</row>
    <row r="349" spans="1:132" s="16" customFormat="1" x14ac:dyDescent="0.3">
      <c r="A349" s="17"/>
      <c r="B349" s="19"/>
      <c r="C349" s="20"/>
      <c r="D349" s="21"/>
      <c r="E349" s="22"/>
      <c r="F349" s="25"/>
      <c r="G349" s="206">
        <f>IF(ISERROR(Table1[[#This Row],[Precio de compra]]/Table1[[#This Row],[Peso bruto]]),0,Table1[[#This Row],[Precio de compra]]/Table1[[#This Row],[Peso bruto]])</f>
        <v>0</v>
      </c>
      <c r="H349" s="207">
        <f>IF(ISERROR(Table1[[#This Row],[Peso bruto]]/Table1[[#This Row],[Peso neto]]),0,(Table1[[#This Row],[Peso bruto]]/Table1[[#This Row],[Peso neto]]))</f>
        <v>0</v>
      </c>
      <c r="I349" s="206">
        <f>IF(ISERROR(Table1[[#This Row],[Factor de corrección]]*Table1[[#This Row],[Costo unidad]]),0,Table1[[#This Row],[Factor de corrección]]*Table1[[#This Row],[Costo unidad]])</f>
        <v>0</v>
      </c>
      <c r="J349" s="210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</row>
    <row r="350" spans="1:132" s="16" customFormat="1" x14ac:dyDescent="0.3">
      <c r="A350" s="17"/>
      <c r="B350" s="19"/>
      <c r="C350" s="20"/>
      <c r="D350" s="21"/>
      <c r="E350" s="22"/>
      <c r="F350" s="25"/>
      <c r="G350" s="206">
        <f>IF(ISERROR(Table1[[#This Row],[Precio de compra]]/Table1[[#This Row],[Peso bruto]]),0,Table1[[#This Row],[Precio de compra]]/Table1[[#This Row],[Peso bruto]])</f>
        <v>0</v>
      </c>
      <c r="H350" s="207">
        <f>IF(ISERROR(Table1[[#This Row],[Peso bruto]]/Table1[[#This Row],[Peso neto]]),0,(Table1[[#This Row],[Peso bruto]]/Table1[[#This Row],[Peso neto]]))</f>
        <v>0</v>
      </c>
      <c r="I350" s="206">
        <f>IF(ISERROR(Table1[[#This Row],[Factor de corrección]]*Table1[[#This Row],[Costo unidad]]),0,Table1[[#This Row],[Factor de corrección]]*Table1[[#This Row],[Costo unidad]])</f>
        <v>0</v>
      </c>
      <c r="J350" s="210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</row>
    <row r="351" spans="1:132" s="16" customFormat="1" x14ac:dyDescent="0.3">
      <c r="A351" s="17"/>
      <c r="B351" s="19"/>
      <c r="C351" s="20"/>
      <c r="D351" s="21"/>
      <c r="E351" s="22"/>
      <c r="F351" s="25"/>
      <c r="G351" s="206">
        <f>IF(ISERROR(Table1[[#This Row],[Precio de compra]]/Table1[[#This Row],[Peso bruto]]),0,Table1[[#This Row],[Precio de compra]]/Table1[[#This Row],[Peso bruto]])</f>
        <v>0</v>
      </c>
      <c r="H351" s="207">
        <f>IF(ISERROR(Table1[[#This Row],[Peso bruto]]/Table1[[#This Row],[Peso neto]]),0,(Table1[[#This Row],[Peso bruto]]/Table1[[#This Row],[Peso neto]]))</f>
        <v>0</v>
      </c>
      <c r="I351" s="206">
        <f>IF(ISERROR(Table1[[#This Row],[Factor de corrección]]*Table1[[#This Row],[Costo unidad]]),0,Table1[[#This Row],[Factor de corrección]]*Table1[[#This Row],[Costo unidad]])</f>
        <v>0</v>
      </c>
      <c r="J351" s="210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</row>
    <row r="352" spans="1:132" s="16" customFormat="1" x14ac:dyDescent="0.3">
      <c r="A352" s="17"/>
      <c r="B352" s="19"/>
      <c r="C352" s="20"/>
      <c r="D352" s="21"/>
      <c r="E352" s="22"/>
      <c r="F352" s="25"/>
      <c r="G352" s="206">
        <f>IF(ISERROR(Table1[[#This Row],[Precio de compra]]/Table1[[#This Row],[Peso bruto]]),0,Table1[[#This Row],[Precio de compra]]/Table1[[#This Row],[Peso bruto]])</f>
        <v>0</v>
      </c>
      <c r="H352" s="207">
        <f>IF(ISERROR(Table1[[#This Row],[Peso bruto]]/Table1[[#This Row],[Peso neto]]),0,(Table1[[#This Row],[Peso bruto]]/Table1[[#This Row],[Peso neto]]))</f>
        <v>0</v>
      </c>
      <c r="I352" s="206">
        <f>IF(ISERROR(Table1[[#This Row],[Factor de corrección]]*Table1[[#This Row],[Costo unidad]]),0,Table1[[#This Row],[Factor de corrección]]*Table1[[#This Row],[Costo unidad]])</f>
        <v>0</v>
      </c>
      <c r="J352" s="210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</row>
    <row r="353" spans="1:132" s="16" customFormat="1" x14ac:dyDescent="0.3">
      <c r="A353" s="17"/>
      <c r="B353" s="19"/>
      <c r="C353" s="20"/>
      <c r="D353" s="21"/>
      <c r="E353" s="22"/>
      <c r="F353" s="25"/>
      <c r="G353" s="206">
        <f>IF(ISERROR(Table1[[#This Row],[Precio de compra]]/Table1[[#This Row],[Peso bruto]]),0,Table1[[#This Row],[Precio de compra]]/Table1[[#This Row],[Peso bruto]])</f>
        <v>0</v>
      </c>
      <c r="H353" s="207">
        <f>IF(ISERROR(Table1[[#This Row],[Peso bruto]]/Table1[[#This Row],[Peso neto]]),0,(Table1[[#This Row],[Peso bruto]]/Table1[[#This Row],[Peso neto]]))</f>
        <v>0</v>
      </c>
      <c r="I353" s="206">
        <f>IF(ISERROR(Table1[[#This Row],[Factor de corrección]]*Table1[[#This Row],[Costo unidad]]),0,Table1[[#This Row],[Factor de corrección]]*Table1[[#This Row],[Costo unidad]])</f>
        <v>0</v>
      </c>
      <c r="J353" s="210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</row>
    <row r="354" spans="1:132" s="16" customFormat="1" x14ac:dyDescent="0.3">
      <c r="A354" s="17"/>
      <c r="B354" s="19"/>
      <c r="C354" s="20"/>
      <c r="D354" s="21"/>
      <c r="E354" s="22"/>
      <c r="F354" s="25"/>
      <c r="G354" s="206">
        <f>IF(ISERROR(Table1[[#This Row],[Precio de compra]]/Table1[[#This Row],[Peso bruto]]),0,Table1[[#This Row],[Precio de compra]]/Table1[[#This Row],[Peso bruto]])</f>
        <v>0</v>
      </c>
      <c r="H354" s="207">
        <f>IF(ISERROR(Table1[[#This Row],[Peso bruto]]/Table1[[#This Row],[Peso neto]]),0,(Table1[[#This Row],[Peso bruto]]/Table1[[#This Row],[Peso neto]]))</f>
        <v>0</v>
      </c>
      <c r="I354" s="206">
        <f>IF(ISERROR(Table1[[#This Row],[Factor de corrección]]*Table1[[#This Row],[Costo unidad]]),0,Table1[[#This Row],[Factor de corrección]]*Table1[[#This Row],[Costo unidad]])</f>
        <v>0</v>
      </c>
      <c r="J354" s="210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</row>
    <row r="355" spans="1:132" s="16" customFormat="1" x14ac:dyDescent="0.3">
      <c r="A355" s="17"/>
      <c r="B355" s="19"/>
      <c r="C355" s="20"/>
      <c r="D355" s="21"/>
      <c r="E355" s="22"/>
      <c r="F355" s="25"/>
      <c r="G355" s="206">
        <f>IF(ISERROR(Table1[[#This Row],[Precio de compra]]/Table1[[#This Row],[Peso bruto]]),0,Table1[[#This Row],[Precio de compra]]/Table1[[#This Row],[Peso bruto]])</f>
        <v>0</v>
      </c>
      <c r="H355" s="207">
        <f>IF(ISERROR(Table1[[#This Row],[Peso bruto]]/Table1[[#This Row],[Peso neto]]),0,(Table1[[#This Row],[Peso bruto]]/Table1[[#This Row],[Peso neto]]))</f>
        <v>0</v>
      </c>
      <c r="I355" s="206">
        <f>IF(ISERROR(Table1[[#This Row],[Factor de corrección]]*Table1[[#This Row],[Costo unidad]]),0,Table1[[#This Row],[Factor de corrección]]*Table1[[#This Row],[Costo unidad]])</f>
        <v>0</v>
      </c>
      <c r="J355" s="210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</row>
    <row r="356" spans="1:132" s="16" customFormat="1" x14ac:dyDescent="0.3">
      <c r="A356" s="17"/>
      <c r="B356" s="19"/>
      <c r="C356" s="20"/>
      <c r="D356" s="21"/>
      <c r="E356" s="22"/>
      <c r="F356" s="25"/>
      <c r="G356" s="206">
        <f>IF(ISERROR(Table1[[#This Row],[Precio de compra]]/Table1[[#This Row],[Peso bruto]]),0,Table1[[#This Row],[Precio de compra]]/Table1[[#This Row],[Peso bruto]])</f>
        <v>0</v>
      </c>
      <c r="H356" s="207">
        <f>IF(ISERROR(Table1[[#This Row],[Peso bruto]]/Table1[[#This Row],[Peso neto]]),0,(Table1[[#This Row],[Peso bruto]]/Table1[[#This Row],[Peso neto]]))</f>
        <v>0</v>
      </c>
      <c r="I356" s="206">
        <f>IF(ISERROR(Table1[[#This Row],[Factor de corrección]]*Table1[[#This Row],[Costo unidad]]),0,Table1[[#This Row],[Factor de corrección]]*Table1[[#This Row],[Costo unidad]])</f>
        <v>0</v>
      </c>
      <c r="J356" s="210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</row>
    <row r="357" spans="1:132" s="16" customFormat="1" x14ac:dyDescent="0.3">
      <c r="A357" s="17"/>
      <c r="B357" s="19"/>
      <c r="C357" s="20"/>
      <c r="D357" s="21"/>
      <c r="E357" s="22"/>
      <c r="F357" s="25"/>
      <c r="G357" s="206">
        <f>IF(ISERROR(Table1[[#This Row],[Precio de compra]]/Table1[[#This Row],[Peso bruto]]),0,Table1[[#This Row],[Precio de compra]]/Table1[[#This Row],[Peso bruto]])</f>
        <v>0</v>
      </c>
      <c r="H357" s="207">
        <f>IF(ISERROR(Table1[[#This Row],[Peso bruto]]/Table1[[#This Row],[Peso neto]]),0,(Table1[[#This Row],[Peso bruto]]/Table1[[#This Row],[Peso neto]]))</f>
        <v>0</v>
      </c>
      <c r="I357" s="206">
        <f>IF(ISERROR(Table1[[#This Row],[Factor de corrección]]*Table1[[#This Row],[Costo unidad]]),0,Table1[[#This Row],[Factor de corrección]]*Table1[[#This Row],[Costo unidad]])</f>
        <v>0</v>
      </c>
      <c r="J357" s="210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</row>
    <row r="358" spans="1:132" s="16" customFormat="1" x14ac:dyDescent="0.3">
      <c r="A358" s="17"/>
      <c r="B358" s="19"/>
      <c r="C358" s="20"/>
      <c r="D358" s="21"/>
      <c r="E358" s="22"/>
      <c r="F358" s="25"/>
      <c r="G358" s="206">
        <f>IF(ISERROR(Table1[[#This Row],[Precio de compra]]/Table1[[#This Row],[Peso bruto]]),0,Table1[[#This Row],[Precio de compra]]/Table1[[#This Row],[Peso bruto]])</f>
        <v>0</v>
      </c>
      <c r="H358" s="207">
        <f>IF(ISERROR(Table1[[#This Row],[Peso bruto]]/Table1[[#This Row],[Peso neto]]),0,(Table1[[#This Row],[Peso bruto]]/Table1[[#This Row],[Peso neto]]))</f>
        <v>0</v>
      </c>
      <c r="I358" s="206">
        <f>IF(ISERROR(Table1[[#This Row],[Factor de corrección]]*Table1[[#This Row],[Costo unidad]]),0,Table1[[#This Row],[Factor de corrección]]*Table1[[#This Row],[Costo unidad]])</f>
        <v>0</v>
      </c>
      <c r="J358" s="210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</row>
    <row r="359" spans="1:132" s="16" customFormat="1" x14ac:dyDescent="0.3">
      <c r="A359" s="17"/>
      <c r="B359" s="19"/>
      <c r="C359" s="20"/>
      <c r="D359" s="21"/>
      <c r="E359" s="22"/>
      <c r="F359" s="25"/>
      <c r="G359" s="206">
        <f>IF(ISERROR(Table1[[#This Row],[Precio de compra]]/Table1[[#This Row],[Peso bruto]]),0,Table1[[#This Row],[Precio de compra]]/Table1[[#This Row],[Peso bruto]])</f>
        <v>0</v>
      </c>
      <c r="H359" s="207">
        <f>IF(ISERROR(Table1[[#This Row],[Peso bruto]]/Table1[[#This Row],[Peso neto]]),0,(Table1[[#This Row],[Peso bruto]]/Table1[[#This Row],[Peso neto]]))</f>
        <v>0</v>
      </c>
      <c r="I359" s="206">
        <f>IF(ISERROR(Table1[[#This Row],[Factor de corrección]]*Table1[[#This Row],[Costo unidad]]),0,Table1[[#This Row],[Factor de corrección]]*Table1[[#This Row],[Costo unidad]])</f>
        <v>0</v>
      </c>
      <c r="J359" s="210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</row>
    <row r="360" spans="1:132" s="16" customFormat="1" x14ac:dyDescent="0.3">
      <c r="A360" s="17"/>
      <c r="B360" s="19"/>
      <c r="C360" s="20"/>
      <c r="D360" s="21"/>
      <c r="E360" s="22"/>
      <c r="F360" s="25"/>
      <c r="G360" s="206">
        <f>IF(ISERROR(Table1[[#This Row],[Precio de compra]]/Table1[[#This Row],[Peso bruto]]),0,Table1[[#This Row],[Precio de compra]]/Table1[[#This Row],[Peso bruto]])</f>
        <v>0</v>
      </c>
      <c r="H360" s="207">
        <f>IF(ISERROR(Table1[[#This Row],[Peso bruto]]/Table1[[#This Row],[Peso neto]]),0,(Table1[[#This Row],[Peso bruto]]/Table1[[#This Row],[Peso neto]]))</f>
        <v>0</v>
      </c>
      <c r="I360" s="206">
        <f>IF(ISERROR(Table1[[#This Row],[Factor de corrección]]*Table1[[#This Row],[Costo unidad]]),0,Table1[[#This Row],[Factor de corrección]]*Table1[[#This Row],[Costo unidad]])</f>
        <v>0</v>
      </c>
      <c r="J360" s="210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</row>
    <row r="361" spans="1:132" s="16" customFormat="1" x14ac:dyDescent="0.3">
      <c r="A361" s="17"/>
      <c r="B361" s="19"/>
      <c r="C361" s="20"/>
      <c r="D361" s="21"/>
      <c r="E361" s="22"/>
      <c r="F361" s="25"/>
      <c r="G361" s="206">
        <f>IF(ISERROR(Table1[[#This Row],[Precio de compra]]/Table1[[#This Row],[Peso bruto]]),0,Table1[[#This Row],[Precio de compra]]/Table1[[#This Row],[Peso bruto]])</f>
        <v>0</v>
      </c>
      <c r="H361" s="207">
        <f>IF(ISERROR(Table1[[#This Row],[Peso bruto]]/Table1[[#This Row],[Peso neto]]),0,(Table1[[#This Row],[Peso bruto]]/Table1[[#This Row],[Peso neto]]))</f>
        <v>0</v>
      </c>
      <c r="I361" s="206">
        <f>IF(ISERROR(Table1[[#This Row],[Factor de corrección]]*Table1[[#This Row],[Costo unidad]]),0,Table1[[#This Row],[Factor de corrección]]*Table1[[#This Row],[Costo unidad]])</f>
        <v>0</v>
      </c>
      <c r="J361" s="210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</row>
    <row r="362" spans="1:132" s="16" customFormat="1" x14ac:dyDescent="0.3">
      <c r="A362" s="17"/>
      <c r="B362" s="19"/>
      <c r="C362" s="20"/>
      <c r="D362" s="21"/>
      <c r="E362" s="22"/>
      <c r="F362" s="25"/>
      <c r="G362" s="206">
        <f>IF(ISERROR(Table1[[#This Row],[Precio de compra]]/Table1[[#This Row],[Peso bruto]]),0,Table1[[#This Row],[Precio de compra]]/Table1[[#This Row],[Peso bruto]])</f>
        <v>0</v>
      </c>
      <c r="H362" s="207">
        <f>IF(ISERROR(Table1[[#This Row],[Peso bruto]]/Table1[[#This Row],[Peso neto]]),0,(Table1[[#This Row],[Peso bruto]]/Table1[[#This Row],[Peso neto]]))</f>
        <v>0</v>
      </c>
      <c r="I362" s="206">
        <f>IF(ISERROR(Table1[[#This Row],[Factor de corrección]]*Table1[[#This Row],[Costo unidad]]),0,Table1[[#This Row],[Factor de corrección]]*Table1[[#This Row],[Costo unidad]])</f>
        <v>0</v>
      </c>
      <c r="J362" s="210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</row>
    <row r="363" spans="1:132" s="16" customFormat="1" x14ac:dyDescent="0.3">
      <c r="A363" s="17"/>
      <c r="B363" s="19"/>
      <c r="C363" s="20"/>
      <c r="D363" s="21"/>
      <c r="E363" s="22"/>
      <c r="F363" s="25"/>
      <c r="G363" s="206">
        <f>IF(ISERROR(Table1[[#This Row],[Precio de compra]]/Table1[[#This Row],[Peso bruto]]),0,Table1[[#This Row],[Precio de compra]]/Table1[[#This Row],[Peso bruto]])</f>
        <v>0</v>
      </c>
      <c r="H363" s="207">
        <f>IF(ISERROR(Table1[[#This Row],[Peso bruto]]/Table1[[#This Row],[Peso neto]]),0,(Table1[[#This Row],[Peso bruto]]/Table1[[#This Row],[Peso neto]]))</f>
        <v>0</v>
      </c>
      <c r="I363" s="206">
        <f>IF(ISERROR(Table1[[#This Row],[Factor de corrección]]*Table1[[#This Row],[Costo unidad]]),0,Table1[[#This Row],[Factor de corrección]]*Table1[[#This Row],[Costo unidad]])</f>
        <v>0</v>
      </c>
      <c r="J363" s="210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</row>
    <row r="364" spans="1:132" s="16" customFormat="1" x14ac:dyDescent="0.3">
      <c r="A364" s="17"/>
      <c r="B364" s="19"/>
      <c r="C364" s="20"/>
      <c r="D364" s="21"/>
      <c r="E364" s="22"/>
      <c r="F364" s="25"/>
      <c r="G364" s="206">
        <f>IF(ISERROR(Table1[[#This Row],[Precio de compra]]/Table1[[#This Row],[Peso bruto]]),0,Table1[[#This Row],[Precio de compra]]/Table1[[#This Row],[Peso bruto]])</f>
        <v>0</v>
      </c>
      <c r="H364" s="207">
        <f>IF(ISERROR(Table1[[#This Row],[Peso bruto]]/Table1[[#This Row],[Peso neto]]),0,(Table1[[#This Row],[Peso bruto]]/Table1[[#This Row],[Peso neto]]))</f>
        <v>0</v>
      </c>
      <c r="I364" s="206">
        <f>IF(ISERROR(Table1[[#This Row],[Factor de corrección]]*Table1[[#This Row],[Costo unidad]]),0,Table1[[#This Row],[Factor de corrección]]*Table1[[#This Row],[Costo unidad]])</f>
        <v>0</v>
      </c>
      <c r="J364" s="210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</row>
    <row r="365" spans="1:132" s="16" customFormat="1" x14ac:dyDescent="0.3">
      <c r="A365" s="17"/>
      <c r="B365" s="19"/>
      <c r="C365" s="20"/>
      <c r="D365" s="21"/>
      <c r="E365" s="22"/>
      <c r="F365" s="25"/>
      <c r="G365" s="206">
        <f>IF(ISERROR(Table1[[#This Row],[Precio de compra]]/Table1[[#This Row],[Peso bruto]]),0,Table1[[#This Row],[Precio de compra]]/Table1[[#This Row],[Peso bruto]])</f>
        <v>0</v>
      </c>
      <c r="H365" s="207">
        <f>IF(ISERROR(Table1[[#This Row],[Peso bruto]]/Table1[[#This Row],[Peso neto]]),0,(Table1[[#This Row],[Peso bruto]]/Table1[[#This Row],[Peso neto]]))</f>
        <v>0</v>
      </c>
      <c r="I365" s="206">
        <f>IF(ISERROR(Table1[[#This Row],[Factor de corrección]]*Table1[[#This Row],[Costo unidad]]),0,Table1[[#This Row],[Factor de corrección]]*Table1[[#This Row],[Costo unidad]])</f>
        <v>0</v>
      </c>
      <c r="J365" s="210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</row>
    <row r="366" spans="1:132" s="16" customFormat="1" x14ac:dyDescent="0.3">
      <c r="A366" s="17"/>
      <c r="B366" s="19"/>
      <c r="C366" s="20"/>
      <c r="D366" s="21"/>
      <c r="E366" s="22"/>
      <c r="F366" s="25"/>
      <c r="G366" s="206">
        <f>IF(ISERROR(Table1[[#This Row],[Precio de compra]]/Table1[[#This Row],[Peso bruto]]),0,Table1[[#This Row],[Precio de compra]]/Table1[[#This Row],[Peso bruto]])</f>
        <v>0</v>
      </c>
      <c r="H366" s="207">
        <f>IF(ISERROR(Table1[[#This Row],[Peso bruto]]/Table1[[#This Row],[Peso neto]]),0,(Table1[[#This Row],[Peso bruto]]/Table1[[#This Row],[Peso neto]]))</f>
        <v>0</v>
      </c>
      <c r="I366" s="206">
        <f>IF(ISERROR(Table1[[#This Row],[Factor de corrección]]*Table1[[#This Row],[Costo unidad]]),0,Table1[[#This Row],[Factor de corrección]]*Table1[[#This Row],[Costo unidad]])</f>
        <v>0</v>
      </c>
      <c r="J366" s="210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</row>
    <row r="367" spans="1:132" s="16" customFormat="1" x14ac:dyDescent="0.3">
      <c r="A367" s="17"/>
      <c r="B367" s="19"/>
      <c r="C367" s="20"/>
      <c r="D367" s="21"/>
      <c r="E367" s="22"/>
      <c r="F367" s="25"/>
      <c r="G367" s="206">
        <f>IF(ISERROR(Table1[[#This Row],[Precio de compra]]/Table1[[#This Row],[Peso bruto]]),0,Table1[[#This Row],[Precio de compra]]/Table1[[#This Row],[Peso bruto]])</f>
        <v>0</v>
      </c>
      <c r="H367" s="207">
        <f>IF(ISERROR(Table1[[#This Row],[Peso bruto]]/Table1[[#This Row],[Peso neto]]),0,(Table1[[#This Row],[Peso bruto]]/Table1[[#This Row],[Peso neto]]))</f>
        <v>0</v>
      </c>
      <c r="I367" s="206">
        <f>IF(ISERROR(Table1[[#This Row],[Factor de corrección]]*Table1[[#This Row],[Costo unidad]]),0,Table1[[#This Row],[Factor de corrección]]*Table1[[#This Row],[Costo unidad]])</f>
        <v>0</v>
      </c>
      <c r="J367" s="210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</row>
    <row r="368" spans="1:132" s="16" customFormat="1" x14ac:dyDescent="0.3">
      <c r="A368" s="17"/>
      <c r="B368" s="19"/>
      <c r="C368" s="20"/>
      <c r="D368" s="21"/>
      <c r="E368" s="22"/>
      <c r="F368" s="25"/>
      <c r="G368" s="206">
        <f>IF(ISERROR(Table1[[#This Row],[Precio de compra]]/Table1[[#This Row],[Peso bruto]]),0,Table1[[#This Row],[Precio de compra]]/Table1[[#This Row],[Peso bruto]])</f>
        <v>0</v>
      </c>
      <c r="H368" s="207">
        <f>IF(ISERROR(Table1[[#This Row],[Peso bruto]]/Table1[[#This Row],[Peso neto]]),0,(Table1[[#This Row],[Peso bruto]]/Table1[[#This Row],[Peso neto]]))</f>
        <v>0</v>
      </c>
      <c r="I368" s="206">
        <f>IF(ISERROR(Table1[[#This Row],[Factor de corrección]]*Table1[[#This Row],[Costo unidad]]),0,Table1[[#This Row],[Factor de corrección]]*Table1[[#This Row],[Costo unidad]])</f>
        <v>0</v>
      </c>
      <c r="J368" s="210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</row>
    <row r="369" spans="1:132" s="16" customFormat="1" x14ac:dyDescent="0.3">
      <c r="A369" s="17"/>
      <c r="B369" s="19"/>
      <c r="C369" s="20"/>
      <c r="D369" s="21"/>
      <c r="E369" s="22"/>
      <c r="F369" s="25"/>
      <c r="G369" s="206">
        <f>IF(ISERROR(Table1[[#This Row],[Precio de compra]]/Table1[[#This Row],[Peso bruto]]),0,Table1[[#This Row],[Precio de compra]]/Table1[[#This Row],[Peso bruto]])</f>
        <v>0</v>
      </c>
      <c r="H369" s="207">
        <f>IF(ISERROR(Table1[[#This Row],[Peso bruto]]/Table1[[#This Row],[Peso neto]]),0,(Table1[[#This Row],[Peso bruto]]/Table1[[#This Row],[Peso neto]]))</f>
        <v>0</v>
      </c>
      <c r="I369" s="206">
        <f>IF(ISERROR(Table1[[#This Row],[Factor de corrección]]*Table1[[#This Row],[Costo unidad]]),0,Table1[[#This Row],[Factor de corrección]]*Table1[[#This Row],[Costo unidad]])</f>
        <v>0</v>
      </c>
      <c r="J369" s="210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</row>
    <row r="370" spans="1:132" s="16" customFormat="1" x14ac:dyDescent="0.3">
      <c r="A370" s="17"/>
      <c r="B370" s="19"/>
      <c r="C370" s="20"/>
      <c r="D370" s="21"/>
      <c r="E370" s="22"/>
      <c r="F370" s="25"/>
      <c r="G370" s="206">
        <f>IF(ISERROR(Table1[[#This Row],[Precio de compra]]/Table1[[#This Row],[Peso bruto]]),0,Table1[[#This Row],[Precio de compra]]/Table1[[#This Row],[Peso bruto]])</f>
        <v>0</v>
      </c>
      <c r="H370" s="207">
        <f>IF(ISERROR(Table1[[#This Row],[Peso bruto]]/Table1[[#This Row],[Peso neto]]),0,(Table1[[#This Row],[Peso bruto]]/Table1[[#This Row],[Peso neto]]))</f>
        <v>0</v>
      </c>
      <c r="I370" s="206">
        <f>IF(ISERROR(Table1[[#This Row],[Factor de corrección]]*Table1[[#This Row],[Costo unidad]]),0,Table1[[#This Row],[Factor de corrección]]*Table1[[#This Row],[Costo unidad]])</f>
        <v>0</v>
      </c>
      <c r="J370" s="210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</row>
    <row r="371" spans="1:132" s="16" customFormat="1" x14ac:dyDescent="0.3">
      <c r="A371" s="17"/>
      <c r="B371" s="19"/>
      <c r="C371" s="20"/>
      <c r="D371" s="21"/>
      <c r="E371" s="22"/>
      <c r="F371" s="25"/>
      <c r="G371" s="206">
        <f>IF(ISERROR(Table1[[#This Row],[Precio de compra]]/Table1[[#This Row],[Peso bruto]]),0,Table1[[#This Row],[Precio de compra]]/Table1[[#This Row],[Peso bruto]])</f>
        <v>0</v>
      </c>
      <c r="H371" s="207">
        <f>IF(ISERROR(Table1[[#This Row],[Peso bruto]]/Table1[[#This Row],[Peso neto]]),0,(Table1[[#This Row],[Peso bruto]]/Table1[[#This Row],[Peso neto]]))</f>
        <v>0</v>
      </c>
      <c r="I371" s="206">
        <f>IF(ISERROR(Table1[[#This Row],[Factor de corrección]]*Table1[[#This Row],[Costo unidad]]),0,Table1[[#This Row],[Factor de corrección]]*Table1[[#This Row],[Costo unidad]])</f>
        <v>0</v>
      </c>
      <c r="J371" s="210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</row>
    <row r="372" spans="1:132" s="16" customFormat="1" x14ac:dyDescent="0.3">
      <c r="A372" s="17"/>
      <c r="B372" s="19"/>
      <c r="C372" s="20"/>
      <c r="D372" s="21"/>
      <c r="E372" s="22"/>
      <c r="F372" s="25"/>
      <c r="G372" s="206">
        <f>IF(ISERROR(Table1[[#This Row],[Precio de compra]]/Table1[[#This Row],[Peso bruto]]),0,Table1[[#This Row],[Precio de compra]]/Table1[[#This Row],[Peso bruto]])</f>
        <v>0</v>
      </c>
      <c r="H372" s="207">
        <f>IF(ISERROR(Table1[[#This Row],[Peso bruto]]/Table1[[#This Row],[Peso neto]]),0,(Table1[[#This Row],[Peso bruto]]/Table1[[#This Row],[Peso neto]]))</f>
        <v>0</v>
      </c>
      <c r="I372" s="206">
        <f>IF(ISERROR(Table1[[#This Row],[Factor de corrección]]*Table1[[#This Row],[Costo unidad]]),0,Table1[[#This Row],[Factor de corrección]]*Table1[[#This Row],[Costo unidad]])</f>
        <v>0</v>
      </c>
      <c r="J372" s="210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</row>
    <row r="373" spans="1:132" s="16" customFormat="1" x14ac:dyDescent="0.3">
      <c r="A373" s="17"/>
      <c r="B373" s="19"/>
      <c r="C373" s="20"/>
      <c r="D373" s="21"/>
      <c r="E373" s="22"/>
      <c r="F373" s="25"/>
      <c r="G373" s="206">
        <f>IF(ISERROR(Table1[[#This Row],[Precio de compra]]/Table1[[#This Row],[Peso bruto]]),0,Table1[[#This Row],[Precio de compra]]/Table1[[#This Row],[Peso bruto]])</f>
        <v>0</v>
      </c>
      <c r="H373" s="207">
        <f>IF(ISERROR(Table1[[#This Row],[Peso bruto]]/Table1[[#This Row],[Peso neto]]),0,(Table1[[#This Row],[Peso bruto]]/Table1[[#This Row],[Peso neto]]))</f>
        <v>0</v>
      </c>
      <c r="I373" s="206">
        <f>IF(ISERROR(Table1[[#This Row],[Factor de corrección]]*Table1[[#This Row],[Costo unidad]]),0,Table1[[#This Row],[Factor de corrección]]*Table1[[#This Row],[Costo unidad]])</f>
        <v>0</v>
      </c>
      <c r="J373" s="210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</row>
    <row r="374" spans="1:132" s="16" customFormat="1" x14ac:dyDescent="0.3">
      <c r="A374" s="17"/>
      <c r="B374" s="19"/>
      <c r="C374" s="20"/>
      <c r="D374" s="21"/>
      <c r="E374" s="22"/>
      <c r="F374" s="25"/>
      <c r="G374" s="206">
        <f>IF(ISERROR(Table1[[#This Row],[Precio de compra]]/Table1[[#This Row],[Peso bruto]]),0,Table1[[#This Row],[Precio de compra]]/Table1[[#This Row],[Peso bruto]])</f>
        <v>0</v>
      </c>
      <c r="H374" s="207">
        <f>IF(ISERROR(Table1[[#This Row],[Peso bruto]]/Table1[[#This Row],[Peso neto]]),0,(Table1[[#This Row],[Peso bruto]]/Table1[[#This Row],[Peso neto]]))</f>
        <v>0</v>
      </c>
      <c r="I374" s="206">
        <f>IF(ISERROR(Table1[[#This Row],[Factor de corrección]]*Table1[[#This Row],[Costo unidad]]),0,Table1[[#This Row],[Factor de corrección]]*Table1[[#This Row],[Costo unidad]])</f>
        <v>0</v>
      </c>
      <c r="J374" s="210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</row>
    <row r="375" spans="1:132" s="16" customFormat="1" x14ac:dyDescent="0.3">
      <c r="A375" s="17"/>
      <c r="B375" s="19"/>
      <c r="C375" s="20"/>
      <c r="D375" s="21"/>
      <c r="E375" s="22"/>
      <c r="F375" s="25"/>
      <c r="G375" s="206">
        <f>IF(ISERROR(Table1[[#This Row],[Precio de compra]]/Table1[[#This Row],[Peso bruto]]),0,Table1[[#This Row],[Precio de compra]]/Table1[[#This Row],[Peso bruto]])</f>
        <v>0</v>
      </c>
      <c r="H375" s="207">
        <f>IF(ISERROR(Table1[[#This Row],[Peso bruto]]/Table1[[#This Row],[Peso neto]]),0,(Table1[[#This Row],[Peso bruto]]/Table1[[#This Row],[Peso neto]]))</f>
        <v>0</v>
      </c>
      <c r="I375" s="206">
        <f>IF(ISERROR(Table1[[#This Row],[Factor de corrección]]*Table1[[#This Row],[Costo unidad]]),0,Table1[[#This Row],[Factor de corrección]]*Table1[[#This Row],[Costo unidad]])</f>
        <v>0</v>
      </c>
      <c r="J375" s="210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</row>
    <row r="376" spans="1:132" s="16" customFormat="1" x14ac:dyDescent="0.3">
      <c r="A376" s="17"/>
      <c r="B376" s="19"/>
      <c r="C376" s="20"/>
      <c r="D376" s="21"/>
      <c r="E376" s="22"/>
      <c r="F376" s="25"/>
      <c r="G376" s="206">
        <f>IF(ISERROR(Table1[[#This Row],[Precio de compra]]/Table1[[#This Row],[Peso bruto]]),0,Table1[[#This Row],[Precio de compra]]/Table1[[#This Row],[Peso bruto]])</f>
        <v>0</v>
      </c>
      <c r="H376" s="207">
        <f>IF(ISERROR(Table1[[#This Row],[Peso bruto]]/Table1[[#This Row],[Peso neto]]),0,(Table1[[#This Row],[Peso bruto]]/Table1[[#This Row],[Peso neto]]))</f>
        <v>0</v>
      </c>
      <c r="I376" s="206">
        <f>IF(ISERROR(Table1[[#This Row],[Factor de corrección]]*Table1[[#This Row],[Costo unidad]]),0,Table1[[#This Row],[Factor de corrección]]*Table1[[#This Row],[Costo unidad]])</f>
        <v>0</v>
      </c>
      <c r="J376" s="210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</row>
    <row r="377" spans="1:132" s="16" customFormat="1" x14ac:dyDescent="0.3">
      <c r="A377" s="17"/>
      <c r="B377" s="19"/>
      <c r="C377" s="20"/>
      <c r="D377" s="21"/>
      <c r="E377" s="22"/>
      <c r="F377" s="25"/>
      <c r="G377" s="206">
        <f>IF(ISERROR(Table1[[#This Row],[Precio de compra]]/Table1[[#This Row],[Peso bruto]]),0,Table1[[#This Row],[Precio de compra]]/Table1[[#This Row],[Peso bruto]])</f>
        <v>0</v>
      </c>
      <c r="H377" s="207">
        <f>IF(ISERROR(Table1[[#This Row],[Peso bruto]]/Table1[[#This Row],[Peso neto]]),0,(Table1[[#This Row],[Peso bruto]]/Table1[[#This Row],[Peso neto]]))</f>
        <v>0</v>
      </c>
      <c r="I377" s="206">
        <f>IF(ISERROR(Table1[[#This Row],[Factor de corrección]]*Table1[[#This Row],[Costo unidad]]),0,Table1[[#This Row],[Factor de corrección]]*Table1[[#This Row],[Costo unidad]])</f>
        <v>0</v>
      </c>
      <c r="J377" s="210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</row>
    <row r="378" spans="1:132" s="16" customFormat="1" x14ac:dyDescent="0.3">
      <c r="A378" s="17"/>
      <c r="B378" s="19"/>
      <c r="C378" s="20"/>
      <c r="D378" s="21"/>
      <c r="E378" s="22"/>
      <c r="F378" s="25"/>
      <c r="G378" s="206">
        <f>IF(ISERROR(Table1[[#This Row],[Precio de compra]]/Table1[[#This Row],[Peso bruto]]),0,Table1[[#This Row],[Precio de compra]]/Table1[[#This Row],[Peso bruto]])</f>
        <v>0</v>
      </c>
      <c r="H378" s="207">
        <f>IF(ISERROR(Table1[[#This Row],[Peso bruto]]/Table1[[#This Row],[Peso neto]]),0,(Table1[[#This Row],[Peso bruto]]/Table1[[#This Row],[Peso neto]]))</f>
        <v>0</v>
      </c>
      <c r="I378" s="206">
        <f>IF(ISERROR(Table1[[#This Row],[Factor de corrección]]*Table1[[#This Row],[Costo unidad]]),0,Table1[[#This Row],[Factor de corrección]]*Table1[[#This Row],[Costo unidad]])</f>
        <v>0</v>
      </c>
      <c r="J378" s="210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</row>
    <row r="379" spans="1:132" s="16" customFormat="1" x14ac:dyDescent="0.3">
      <c r="A379" s="17"/>
      <c r="B379" s="19"/>
      <c r="C379" s="20"/>
      <c r="D379" s="21"/>
      <c r="E379" s="22"/>
      <c r="F379" s="25"/>
      <c r="G379" s="206">
        <f>IF(ISERROR(Table1[[#This Row],[Precio de compra]]/Table1[[#This Row],[Peso bruto]]),0,Table1[[#This Row],[Precio de compra]]/Table1[[#This Row],[Peso bruto]])</f>
        <v>0</v>
      </c>
      <c r="H379" s="207">
        <f>IF(ISERROR(Table1[[#This Row],[Peso bruto]]/Table1[[#This Row],[Peso neto]]),0,(Table1[[#This Row],[Peso bruto]]/Table1[[#This Row],[Peso neto]]))</f>
        <v>0</v>
      </c>
      <c r="I379" s="206">
        <f>IF(ISERROR(Table1[[#This Row],[Factor de corrección]]*Table1[[#This Row],[Costo unidad]]),0,Table1[[#This Row],[Factor de corrección]]*Table1[[#This Row],[Costo unidad]])</f>
        <v>0</v>
      </c>
      <c r="J379" s="210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</row>
    <row r="380" spans="1:132" s="16" customFormat="1" x14ac:dyDescent="0.3">
      <c r="A380" s="17"/>
      <c r="B380" s="19"/>
      <c r="C380" s="20"/>
      <c r="D380" s="21"/>
      <c r="E380" s="22"/>
      <c r="F380" s="25"/>
      <c r="G380" s="206">
        <f>IF(ISERROR(Table1[[#This Row],[Precio de compra]]/Table1[[#This Row],[Peso bruto]]),0,Table1[[#This Row],[Precio de compra]]/Table1[[#This Row],[Peso bruto]])</f>
        <v>0</v>
      </c>
      <c r="H380" s="207">
        <f>IF(ISERROR(Table1[[#This Row],[Peso bruto]]/Table1[[#This Row],[Peso neto]]),0,(Table1[[#This Row],[Peso bruto]]/Table1[[#This Row],[Peso neto]]))</f>
        <v>0</v>
      </c>
      <c r="I380" s="206">
        <f>IF(ISERROR(Table1[[#This Row],[Factor de corrección]]*Table1[[#This Row],[Costo unidad]]),0,Table1[[#This Row],[Factor de corrección]]*Table1[[#This Row],[Costo unidad]])</f>
        <v>0</v>
      </c>
      <c r="J380" s="210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</row>
    <row r="381" spans="1:132" s="16" customFormat="1" x14ac:dyDescent="0.3">
      <c r="A381" s="17"/>
      <c r="B381" s="19"/>
      <c r="C381" s="20"/>
      <c r="D381" s="21"/>
      <c r="E381" s="22"/>
      <c r="F381" s="25"/>
      <c r="G381" s="206">
        <f>IF(ISERROR(Table1[[#This Row],[Precio de compra]]/Table1[[#This Row],[Peso bruto]]),0,Table1[[#This Row],[Precio de compra]]/Table1[[#This Row],[Peso bruto]])</f>
        <v>0</v>
      </c>
      <c r="H381" s="207">
        <f>IF(ISERROR(Table1[[#This Row],[Peso bruto]]/Table1[[#This Row],[Peso neto]]),0,(Table1[[#This Row],[Peso bruto]]/Table1[[#This Row],[Peso neto]]))</f>
        <v>0</v>
      </c>
      <c r="I381" s="206">
        <f>IF(ISERROR(Table1[[#This Row],[Factor de corrección]]*Table1[[#This Row],[Costo unidad]]),0,Table1[[#This Row],[Factor de corrección]]*Table1[[#This Row],[Costo unidad]])</f>
        <v>0</v>
      </c>
      <c r="J381" s="210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</row>
    <row r="382" spans="1:132" s="16" customFormat="1" x14ac:dyDescent="0.3">
      <c r="A382" s="17"/>
      <c r="B382" s="19"/>
      <c r="C382" s="20"/>
      <c r="D382" s="21"/>
      <c r="E382" s="22"/>
      <c r="F382" s="25"/>
      <c r="G382" s="206">
        <f>IF(ISERROR(Table1[[#This Row],[Precio de compra]]/Table1[[#This Row],[Peso bruto]]),0,Table1[[#This Row],[Precio de compra]]/Table1[[#This Row],[Peso bruto]])</f>
        <v>0</v>
      </c>
      <c r="H382" s="207">
        <f>IF(ISERROR(Table1[[#This Row],[Peso bruto]]/Table1[[#This Row],[Peso neto]]),0,(Table1[[#This Row],[Peso bruto]]/Table1[[#This Row],[Peso neto]]))</f>
        <v>0</v>
      </c>
      <c r="I382" s="206">
        <f>IF(ISERROR(Table1[[#This Row],[Factor de corrección]]*Table1[[#This Row],[Costo unidad]]),0,Table1[[#This Row],[Factor de corrección]]*Table1[[#This Row],[Costo unidad]])</f>
        <v>0</v>
      </c>
      <c r="J382" s="210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</row>
    <row r="383" spans="1:132" s="16" customFormat="1" x14ac:dyDescent="0.3">
      <c r="A383" s="17"/>
      <c r="B383" s="19"/>
      <c r="C383" s="20"/>
      <c r="D383" s="21"/>
      <c r="E383" s="22"/>
      <c r="F383" s="25"/>
      <c r="G383" s="206">
        <f>IF(ISERROR(Table1[[#This Row],[Precio de compra]]/Table1[[#This Row],[Peso bruto]]),0,Table1[[#This Row],[Precio de compra]]/Table1[[#This Row],[Peso bruto]])</f>
        <v>0</v>
      </c>
      <c r="H383" s="207">
        <f>IF(ISERROR(Table1[[#This Row],[Peso bruto]]/Table1[[#This Row],[Peso neto]]),0,(Table1[[#This Row],[Peso bruto]]/Table1[[#This Row],[Peso neto]]))</f>
        <v>0</v>
      </c>
      <c r="I383" s="206">
        <f>IF(ISERROR(Table1[[#This Row],[Factor de corrección]]*Table1[[#This Row],[Costo unidad]]),0,Table1[[#This Row],[Factor de corrección]]*Table1[[#This Row],[Costo unidad]])</f>
        <v>0</v>
      </c>
      <c r="J383" s="210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</row>
    <row r="384" spans="1:132" s="16" customFormat="1" x14ac:dyDescent="0.3">
      <c r="A384" s="17"/>
      <c r="B384" s="19"/>
      <c r="C384" s="20"/>
      <c r="D384" s="21"/>
      <c r="E384" s="22"/>
      <c r="F384" s="25"/>
      <c r="G384" s="206">
        <f>IF(ISERROR(Table1[[#This Row],[Precio de compra]]/Table1[[#This Row],[Peso bruto]]),0,Table1[[#This Row],[Precio de compra]]/Table1[[#This Row],[Peso bruto]])</f>
        <v>0</v>
      </c>
      <c r="H384" s="207">
        <f>IF(ISERROR(Table1[[#This Row],[Peso bruto]]/Table1[[#This Row],[Peso neto]]),0,(Table1[[#This Row],[Peso bruto]]/Table1[[#This Row],[Peso neto]]))</f>
        <v>0</v>
      </c>
      <c r="I384" s="206">
        <f>IF(ISERROR(Table1[[#This Row],[Factor de corrección]]*Table1[[#This Row],[Costo unidad]]),0,Table1[[#This Row],[Factor de corrección]]*Table1[[#This Row],[Costo unidad]])</f>
        <v>0</v>
      </c>
      <c r="J384" s="210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</row>
    <row r="385" spans="1:132" s="16" customFormat="1" x14ac:dyDescent="0.3">
      <c r="A385" s="17"/>
      <c r="B385" s="19"/>
      <c r="C385" s="20"/>
      <c r="D385" s="21"/>
      <c r="E385" s="22"/>
      <c r="F385" s="25"/>
      <c r="G385" s="206">
        <f>IF(ISERROR(Table1[[#This Row],[Precio de compra]]/Table1[[#This Row],[Peso bruto]]),0,Table1[[#This Row],[Precio de compra]]/Table1[[#This Row],[Peso bruto]])</f>
        <v>0</v>
      </c>
      <c r="H385" s="207">
        <f>IF(ISERROR(Table1[[#This Row],[Peso bruto]]/Table1[[#This Row],[Peso neto]]),0,(Table1[[#This Row],[Peso bruto]]/Table1[[#This Row],[Peso neto]]))</f>
        <v>0</v>
      </c>
      <c r="I385" s="206">
        <f>IF(ISERROR(Table1[[#This Row],[Factor de corrección]]*Table1[[#This Row],[Costo unidad]]),0,Table1[[#This Row],[Factor de corrección]]*Table1[[#This Row],[Costo unidad]])</f>
        <v>0</v>
      </c>
      <c r="J385" s="210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</row>
    <row r="386" spans="1:132" s="16" customFormat="1" x14ac:dyDescent="0.3">
      <c r="A386" s="17"/>
      <c r="B386" s="19"/>
      <c r="C386" s="20"/>
      <c r="D386" s="21"/>
      <c r="E386" s="22"/>
      <c r="F386" s="25"/>
      <c r="G386" s="206">
        <f>IF(ISERROR(Table1[[#This Row],[Precio de compra]]/Table1[[#This Row],[Peso bruto]]),0,Table1[[#This Row],[Precio de compra]]/Table1[[#This Row],[Peso bruto]])</f>
        <v>0</v>
      </c>
      <c r="H386" s="207">
        <f>IF(ISERROR(Table1[[#This Row],[Peso bruto]]/Table1[[#This Row],[Peso neto]]),0,(Table1[[#This Row],[Peso bruto]]/Table1[[#This Row],[Peso neto]]))</f>
        <v>0</v>
      </c>
      <c r="I386" s="206">
        <f>IF(ISERROR(Table1[[#This Row],[Factor de corrección]]*Table1[[#This Row],[Costo unidad]]),0,Table1[[#This Row],[Factor de corrección]]*Table1[[#This Row],[Costo unidad]])</f>
        <v>0</v>
      </c>
      <c r="J386" s="210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</row>
    <row r="387" spans="1:132" s="16" customFormat="1" x14ac:dyDescent="0.3">
      <c r="A387" s="17"/>
      <c r="B387" s="19"/>
      <c r="C387" s="20"/>
      <c r="D387" s="21"/>
      <c r="E387" s="22"/>
      <c r="F387" s="25"/>
      <c r="G387" s="206">
        <f>IF(ISERROR(Table1[[#This Row],[Precio de compra]]/Table1[[#This Row],[Peso bruto]]),0,Table1[[#This Row],[Precio de compra]]/Table1[[#This Row],[Peso bruto]])</f>
        <v>0</v>
      </c>
      <c r="H387" s="207">
        <f>IF(ISERROR(Table1[[#This Row],[Peso bruto]]/Table1[[#This Row],[Peso neto]]),0,(Table1[[#This Row],[Peso bruto]]/Table1[[#This Row],[Peso neto]]))</f>
        <v>0</v>
      </c>
      <c r="I387" s="206">
        <f>IF(ISERROR(Table1[[#This Row],[Factor de corrección]]*Table1[[#This Row],[Costo unidad]]),0,Table1[[#This Row],[Factor de corrección]]*Table1[[#This Row],[Costo unidad]])</f>
        <v>0</v>
      </c>
      <c r="J387" s="210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</row>
    <row r="388" spans="1:132" s="16" customFormat="1" x14ac:dyDescent="0.3">
      <c r="A388" s="17"/>
      <c r="B388" s="19"/>
      <c r="C388" s="20"/>
      <c r="D388" s="21"/>
      <c r="E388" s="22"/>
      <c r="F388" s="25"/>
      <c r="G388" s="206">
        <f>IF(ISERROR(Table1[[#This Row],[Precio de compra]]/Table1[[#This Row],[Peso bruto]]),0,Table1[[#This Row],[Precio de compra]]/Table1[[#This Row],[Peso bruto]])</f>
        <v>0</v>
      </c>
      <c r="H388" s="207">
        <f>IF(ISERROR(Table1[[#This Row],[Peso bruto]]/Table1[[#This Row],[Peso neto]]),0,(Table1[[#This Row],[Peso bruto]]/Table1[[#This Row],[Peso neto]]))</f>
        <v>0</v>
      </c>
      <c r="I388" s="206">
        <f>IF(ISERROR(Table1[[#This Row],[Factor de corrección]]*Table1[[#This Row],[Costo unidad]]),0,Table1[[#This Row],[Factor de corrección]]*Table1[[#This Row],[Costo unidad]])</f>
        <v>0</v>
      </c>
      <c r="J388" s="210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</row>
    <row r="389" spans="1:132" s="16" customFormat="1" x14ac:dyDescent="0.3">
      <c r="A389" s="17"/>
      <c r="B389" s="19"/>
      <c r="C389" s="20"/>
      <c r="D389" s="21"/>
      <c r="E389" s="22"/>
      <c r="F389" s="25"/>
      <c r="G389" s="206">
        <f>IF(ISERROR(Table1[[#This Row],[Precio de compra]]/Table1[[#This Row],[Peso bruto]]),0,Table1[[#This Row],[Precio de compra]]/Table1[[#This Row],[Peso bruto]])</f>
        <v>0</v>
      </c>
      <c r="H389" s="207">
        <f>IF(ISERROR(Table1[[#This Row],[Peso bruto]]/Table1[[#This Row],[Peso neto]]),0,(Table1[[#This Row],[Peso bruto]]/Table1[[#This Row],[Peso neto]]))</f>
        <v>0</v>
      </c>
      <c r="I389" s="206">
        <f>IF(ISERROR(Table1[[#This Row],[Factor de corrección]]*Table1[[#This Row],[Costo unidad]]),0,Table1[[#This Row],[Factor de corrección]]*Table1[[#This Row],[Costo unidad]])</f>
        <v>0</v>
      </c>
      <c r="J389" s="210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</row>
    <row r="390" spans="1:132" s="16" customFormat="1" x14ac:dyDescent="0.3">
      <c r="A390" s="17"/>
      <c r="B390" s="19"/>
      <c r="C390" s="20"/>
      <c r="D390" s="21"/>
      <c r="E390" s="22"/>
      <c r="F390" s="25"/>
      <c r="G390" s="206">
        <f>IF(ISERROR(Table1[[#This Row],[Precio de compra]]/Table1[[#This Row],[Peso bruto]]),0,Table1[[#This Row],[Precio de compra]]/Table1[[#This Row],[Peso bruto]])</f>
        <v>0</v>
      </c>
      <c r="H390" s="207">
        <f>IF(ISERROR(Table1[[#This Row],[Peso bruto]]/Table1[[#This Row],[Peso neto]]),0,(Table1[[#This Row],[Peso bruto]]/Table1[[#This Row],[Peso neto]]))</f>
        <v>0</v>
      </c>
      <c r="I390" s="206">
        <f>IF(ISERROR(Table1[[#This Row],[Factor de corrección]]*Table1[[#This Row],[Costo unidad]]),0,Table1[[#This Row],[Factor de corrección]]*Table1[[#This Row],[Costo unidad]])</f>
        <v>0</v>
      </c>
      <c r="J390" s="210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</row>
    <row r="391" spans="1:132" s="16" customFormat="1" x14ac:dyDescent="0.3">
      <c r="A391" s="17"/>
      <c r="B391" s="19"/>
      <c r="C391" s="20"/>
      <c r="D391" s="21"/>
      <c r="E391" s="22"/>
      <c r="F391" s="25"/>
      <c r="G391" s="206">
        <f>IF(ISERROR(Table1[[#This Row],[Precio de compra]]/Table1[[#This Row],[Peso bruto]]),0,Table1[[#This Row],[Precio de compra]]/Table1[[#This Row],[Peso bruto]])</f>
        <v>0</v>
      </c>
      <c r="H391" s="207">
        <f>IF(ISERROR(Table1[[#This Row],[Peso bruto]]/Table1[[#This Row],[Peso neto]]),0,(Table1[[#This Row],[Peso bruto]]/Table1[[#This Row],[Peso neto]]))</f>
        <v>0</v>
      </c>
      <c r="I391" s="206">
        <f>IF(ISERROR(Table1[[#This Row],[Factor de corrección]]*Table1[[#This Row],[Costo unidad]]),0,Table1[[#This Row],[Factor de corrección]]*Table1[[#This Row],[Costo unidad]])</f>
        <v>0</v>
      </c>
      <c r="J391" s="210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</row>
    <row r="392" spans="1:132" s="16" customFormat="1" x14ac:dyDescent="0.3">
      <c r="A392" s="17"/>
      <c r="B392" s="19"/>
      <c r="C392" s="20"/>
      <c r="D392" s="21"/>
      <c r="E392" s="22"/>
      <c r="F392" s="25"/>
      <c r="G392" s="206">
        <f>IF(ISERROR(Table1[[#This Row],[Precio de compra]]/Table1[[#This Row],[Peso bruto]]),0,Table1[[#This Row],[Precio de compra]]/Table1[[#This Row],[Peso bruto]])</f>
        <v>0</v>
      </c>
      <c r="H392" s="207">
        <f>IF(ISERROR(Table1[[#This Row],[Peso bruto]]/Table1[[#This Row],[Peso neto]]),0,(Table1[[#This Row],[Peso bruto]]/Table1[[#This Row],[Peso neto]]))</f>
        <v>0</v>
      </c>
      <c r="I392" s="206">
        <f>IF(ISERROR(Table1[[#This Row],[Factor de corrección]]*Table1[[#This Row],[Costo unidad]]),0,Table1[[#This Row],[Factor de corrección]]*Table1[[#This Row],[Costo unidad]])</f>
        <v>0</v>
      </c>
      <c r="J392" s="210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</row>
    <row r="393" spans="1:132" s="16" customFormat="1" x14ac:dyDescent="0.3">
      <c r="A393" s="17"/>
      <c r="B393" s="19"/>
      <c r="C393" s="20"/>
      <c r="D393" s="21"/>
      <c r="E393" s="22"/>
      <c r="F393" s="25"/>
      <c r="G393" s="206">
        <f>IF(ISERROR(Table1[[#This Row],[Precio de compra]]/Table1[[#This Row],[Peso bruto]]),0,Table1[[#This Row],[Precio de compra]]/Table1[[#This Row],[Peso bruto]])</f>
        <v>0</v>
      </c>
      <c r="H393" s="207">
        <f>IF(ISERROR(Table1[[#This Row],[Peso bruto]]/Table1[[#This Row],[Peso neto]]),0,(Table1[[#This Row],[Peso bruto]]/Table1[[#This Row],[Peso neto]]))</f>
        <v>0</v>
      </c>
      <c r="I393" s="206">
        <f>IF(ISERROR(Table1[[#This Row],[Factor de corrección]]*Table1[[#This Row],[Costo unidad]]),0,Table1[[#This Row],[Factor de corrección]]*Table1[[#This Row],[Costo unidad]])</f>
        <v>0</v>
      </c>
      <c r="J393" s="210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</row>
    <row r="394" spans="1:132" s="16" customFormat="1" x14ac:dyDescent="0.3">
      <c r="A394" s="17"/>
      <c r="B394" s="19"/>
      <c r="C394" s="20"/>
      <c r="D394" s="21"/>
      <c r="E394" s="22"/>
      <c r="F394" s="25"/>
      <c r="G394" s="206">
        <f>IF(ISERROR(Table1[[#This Row],[Precio de compra]]/Table1[[#This Row],[Peso bruto]]),0,Table1[[#This Row],[Precio de compra]]/Table1[[#This Row],[Peso bruto]])</f>
        <v>0</v>
      </c>
      <c r="H394" s="207">
        <f>IF(ISERROR(Table1[[#This Row],[Peso bruto]]/Table1[[#This Row],[Peso neto]]),0,(Table1[[#This Row],[Peso bruto]]/Table1[[#This Row],[Peso neto]]))</f>
        <v>0</v>
      </c>
      <c r="I394" s="206">
        <f>IF(ISERROR(Table1[[#This Row],[Factor de corrección]]*Table1[[#This Row],[Costo unidad]]),0,Table1[[#This Row],[Factor de corrección]]*Table1[[#This Row],[Costo unidad]])</f>
        <v>0</v>
      </c>
      <c r="J394" s="210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</row>
    <row r="395" spans="1:132" s="16" customFormat="1" x14ac:dyDescent="0.3">
      <c r="A395" s="17"/>
      <c r="B395" s="19"/>
      <c r="C395" s="20"/>
      <c r="D395" s="21"/>
      <c r="E395" s="22"/>
      <c r="F395" s="25"/>
      <c r="G395" s="206">
        <f>IF(ISERROR(Table1[[#This Row],[Precio de compra]]/Table1[[#This Row],[Peso bruto]]),0,Table1[[#This Row],[Precio de compra]]/Table1[[#This Row],[Peso bruto]])</f>
        <v>0</v>
      </c>
      <c r="H395" s="207">
        <f>IF(ISERROR(Table1[[#This Row],[Peso bruto]]/Table1[[#This Row],[Peso neto]]),0,(Table1[[#This Row],[Peso bruto]]/Table1[[#This Row],[Peso neto]]))</f>
        <v>0</v>
      </c>
      <c r="I395" s="206">
        <f>IF(ISERROR(Table1[[#This Row],[Factor de corrección]]*Table1[[#This Row],[Costo unidad]]),0,Table1[[#This Row],[Factor de corrección]]*Table1[[#This Row],[Costo unidad]])</f>
        <v>0</v>
      </c>
      <c r="J395" s="210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</row>
    <row r="396" spans="1:132" s="16" customFormat="1" x14ac:dyDescent="0.3">
      <c r="A396" s="17"/>
      <c r="B396" s="19"/>
      <c r="C396" s="20"/>
      <c r="D396" s="21"/>
      <c r="E396" s="22"/>
      <c r="F396" s="25"/>
      <c r="G396" s="206">
        <f>IF(ISERROR(Table1[[#This Row],[Precio de compra]]/Table1[[#This Row],[Peso bruto]]),0,Table1[[#This Row],[Precio de compra]]/Table1[[#This Row],[Peso bruto]])</f>
        <v>0</v>
      </c>
      <c r="H396" s="207">
        <f>IF(ISERROR(Table1[[#This Row],[Peso bruto]]/Table1[[#This Row],[Peso neto]]),0,(Table1[[#This Row],[Peso bruto]]/Table1[[#This Row],[Peso neto]]))</f>
        <v>0</v>
      </c>
      <c r="I396" s="206">
        <f>IF(ISERROR(Table1[[#This Row],[Factor de corrección]]*Table1[[#This Row],[Costo unidad]]),0,Table1[[#This Row],[Factor de corrección]]*Table1[[#This Row],[Costo unidad]])</f>
        <v>0</v>
      </c>
      <c r="J396" s="210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</row>
    <row r="397" spans="1:132" s="16" customFormat="1" x14ac:dyDescent="0.3">
      <c r="A397" s="17"/>
      <c r="B397" s="19"/>
      <c r="C397" s="20"/>
      <c r="D397" s="21"/>
      <c r="E397" s="22"/>
      <c r="F397" s="25"/>
      <c r="G397" s="206">
        <f>IF(ISERROR(Table1[[#This Row],[Precio de compra]]/Table1[[#This Row],[Peso bruto]]),0,Table1[[#This Row],[Precio de compra]]/Table1[[#This Row],[Peso bruto]])</f>
        <v>0</v>
      </c>
      <c r="H397" s="207">
        <f>IF(ISERROR(Table1[[#This Row],[Peso bruto]]/Table1[[#This Row],[Peso neto]]),0,(Table1[[#This Row],[Peso bruto]]/Table1[[#This Row],[Peso neto]]))</f>
        <v>0</v>
      </c>
      <c r="I397" s="206">
        <f>IF(ISERROR(Table1[[#This Row],[Factor de corrección]]*Table1[[#This Row],[Costo unidad]]),0,Table1[[#This Row],[Factor de corrección]]*Table1[[#This Row],[Costo unidad]])</f>
        <v>0</v>
      </c>
      <c r="J397" s="210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</row>
    <row r="398" spans="1:132" s="16" customFormat="1" x14ac:dyDescent="0.3">
      <c r="A398" s="17"/>
      <c r="B398" s="19"/>
      <c r="C398" s="20"/>
      <c r="D398" s="21"/>
      <c r="E398" s="22"/>
      <c r="F398" s="25"/>
      <c r="G398" s="206">
        <f>IF(ISERROR(Table1[[#This Row],[Precio de compra]]/Table1[[#This Row],[Peso bruto]]),0,Table1[[#This Row],[Precio de compra]]/Table1[[#This Row],[Peso bruto]])</f>
        <v>0</v>
      </c>
      <c r="H398" s="207">
        <f>IF(ISERROR(Table1[[#This Row],[Peso bruto]]/Table1[[#This Row],[Peso neto]]),0,(Table1[[#This Row],[Peso bruto]]/Table1[[#This Row],[Peso neto]]))</f>
        <v>0</v>
      </c>
      <c r="I398" s="206">
        <f>IF(ISERROR(Table1[[#This Row],[Factor de corrección]]*Table1[[#This Row],[Costo unidad]]),0,Table1[[#This Row],[Factor de corrección]]*Table1[[#This Row],[Costo unidad]])</f>
        <v>0</v>
      </c>
      <c r="J398" s="210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</row>
    <row r="399" spans="1:132" s="16" customFormat="1" x14ac:dyDescent="0.3">
      <c r="A399" s="17"/>
      <c r="B399" s="19"/>
      <c r="C399" s="20"/>
      <c r="D399" s="21"/>
      <c r="E399" s="22"/>
      <c r="F399" s="25"/>
      <c r="G399" s="206">
        <f>IF(ISERROR(Table1[[#This Row],[Precio de compra]]/Table1[[#This Row],[Peso bruto]]),0,Table1[[#This Row],[Precio de compra]]/Table1[[#This Row],[Peso bruto]])</f>
        <v>0</v>
      </c>
      <c r="H399" s="207">
        <f>IF(ISERROR(Table1[[#This Row],[Peso bruto]]/Table1[[#This Row],[Peso neto]]),0,(Table1[[#This Row],[Peso bruto]]/Table1[[#This Row],[Peso neto]]))</f>
        <v>0</v>
      </c>
      <c r="I399" s="206">
        <f>IF(ISERROR(Table1[[#This Row],[Factor de corrección]]*Table1[[#This Row],[Costo unidad]]),0,Table1[[#This Row],[Factor de corrección]]*Table1[[#This Row],[Costo unidad]])</f>
        <v>0</v>
      </c>
      <c r="J399" s="210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</row>
    <row r="400" spans="1:132" s="16" customFormat="1" x14ac:dyDescent="0.3">
      <c r="A400" s="17"/>
      <c r="B400" s="19"/>
      <c r="C400" s="20"/>
      <c r="D400" s="21"/>
      <c r="E400" s="22"/>
      <c r="F400" s="25"/>
      <c r="G400" s="206">
        <f>IF(ISERROR(Table1[[#This Row],[Precio de compra]]/Table1[[#This Row],[Peso bruto]]),0,Table1[[#This Row],[Precio de compra]]/Table1[[#This Row],[Peso bruto]])</f>
        <v>0</v>
      </c>
      <c r="H400" s="207">
        <f>IF(ISERROR(Table1[[#This Row],[Peso bruto]]/Table1[[#This Row],[Peso neto]]),0,(Table1[[#This Row],[Peso bruto]]/Table1[[#This Row],[Peso neto]]))</f>
        <v>0</v>
      </c>
      <c r="I400" s="206">
        <f>IF(ISERROR(Table1[[#This Row],[Factor de corrección]]*Table1[[#This Row],[Costo unidad]]),0,Table1[[#This Row],[Factor de corrección]]*Table1[[#This Row],[Costo unidad]])</f>
        <v>0</v>
      </c>
      <c r="J400" s="210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</row>
    <row r="401" spans="1:132" s="16" customFormat="1" x14ac:dyDescent="0.3">
      <c r="A401" s="17"/>
      <c r="B401" s="19"/>
      <c r="C401" s="20"/>
      <c r="D401" s="21"/>
      <c r="E401" s="22"/>
      <c r="F401" s="25"/>
      <c r="G401" s="206">
        <f>IF(ISERROR(Table1[[#This Row],[Precio de compra]]/Table1[[#This Row],[Peso bruto]]),0,Table1[[#This Row],[Precio de compra]]/Table1[[#This Row],[Peso bruto]])</f>
        <v>0</v>
      </c>
      <c r="H401" s="207">
        <f>IF(ISERROR(Table1[[#This Row],[Peso bruto]]/Table1[[#This Row],[Peso neto]]),0,(Table1[[#This Row],[Peso bruto]]/Table1[[#This Row],[Peso neto]]))</f>
        <v>0</v>
      </c>
      <c r="I401" s="206">
        <f>IF(ISERROR(Table1[[#This Row],[Factor de corrección]]*Table1[[#This Row],[Costo unidad]]),0,Table1[[#This Row],[Factor de corrección]]*Table1[[#This Row],[Costo unidad]])</f>
        <v>0</v>
      </c>
      <c r="J401" s="210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</row>
    <row r="402" spans="1:132" s="16" customFormat="1" x14ac:dyDescent="0.3">
      <c r="A402" s="17"/>
      <c r="B402" s="19"/>
      <c r="C402" s="20"/>
      <c r="D402" s="21"/>
      <c r="E402" s="22"/>
      <c r="F402" s="25"/>
      <c r="G402" s="206">
        <f>IF(ISERROR(Table1[[#This Row],[Precio de compra]]/Table1[[#This Row],[Peso bruto]]),0,Table1[[#This Row],[Precio de compra]]/Table1[[#This Row],[Peso bruto]])</f>
        <v>0</v>
      </c>
      <c r="H402" s="207">
        <f>IF(ISERROR(Table1[[#This Row],[Peso bruto]]/Table1[[#This Row],[Peso neto]]),0,(Table1[[#This Row],[Peso bruto]]/Table1[[#This Row],[Peso neto]]))</f>
        <v>0</v>
      </c>
      <c r="I402" s="206">
        <f>IF(ISERROR(Table1[[#This Row],[Factor de corrección]]*Table1[[#This Row],[Costo unidad]]),0,Table1[[#This Row],[Factor de corrección]]*Table1[[#This Row],[Costo unidad]])</f>
        <v>0</v>
      </c>
      <c r="J402" s="210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</row>
    <row r="403" spans="1:132" s="16" customFormat="1" x14ac:dyDescent="0.3">
      <c r="A403" s="17"/>
      <c r="B403" s="19"/>
      <c r="C403" s="20"/>
      <c r="D403" s="21"/>
      <c r="E403" s="22"/>
      <c r="F403" s="25"/>
      <c r="G403" s="206">
        <f>IF(ISERROR(Table1[[#This Row],[Precio de compra]]/Table1[[#This Row],[Peso bruto]]),0,Table1[[#This Row],[Precio de compra]]/Table1[[#This Row],[Peso bruto]])</f>
        <v>0</v>
      </c>
      <c r="H403" s="207">
        <f>IF(ISERROR(Table1[[#This Row],[Peso bruto]]/Table1[[#This Row],[Peso neto]]),0,(Table1[[#This Row],[Peso bruto]]/Table1[[#This Row],[Peso neto]]))</f>
        <v>0</v>
      </c>
      <c r="I403" s="206">
        <f>IF(ISERROR(Table1[[#This Row],[Factor de corrección]]*Table1[[#This Row],[Costo unidad]]),0,Table1[[#This Row],[Factor de corrección]]*Table1[[#This Row],[Costo unidad]])</f>
        <v>0</v>
      </c>
      <c r="J403" s="210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</row>
    <row r="404" spans="1:132" s="16" customFormat="1" x14ac:dyDescent="0.3">
      <c r="A404" s="17"/>
      <c r="B404" s="19"/>
      <c r="C404" s="20"/>
      <c r="D404" s="21"/>
      <c r="E404" s="22"/>
      <c r="F404" s="25"/>
      <c r="G404" s="206">
        <f>IF(ISERROR(Table1[[#This Row],[Precio de compra]]/Table1[[#This Row],[Peso bruto]]),0,Table1[[#This Row],[Precio de compra]]/Table1[[#This Row],[Peso bruto]])</f>
        <v>0</v>
      </c>
      <c r="H404" s="207">
        <f>IF(ISERROR(Table1[[#This Row],[Peso bruto]]/Table1[[#This Row],[Peso neto]]),0,(Table1[[#This Row],[Peso bruto]]/Table1[[#This Row],[Peso neto]]))</f>
        <v>0</v>
      </c>
      <c r="I404" s="206">
        <f>IF(ISERROR(Table1[[#This Row],[Factor de corrección]]*Table1[[#This Row],[Costo unidad]]),0,Table1[[#This Row],[Factor de corrección]]*Table1[[#This Row],[Costo unidad]])</f>
        <v>0</v>
      </c>
      <c r="J404" s="210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</row>
    <row r="405" spans="1:132" s="16" customFormat="1" x14ac:dyDescent="0.3">
      <c r="A405" s="17"/>
      <c r="B405" s="19"/>
      <c r="C405" s="20"/>
      <c r="D405" s="21"/>
      <c r="E405" s="22"/>
      <c r="F405" s="25"/>
      <c r="G405" s="206">
        <f>IF(ISERROR(Table1[[#This Row],[Precio de compra]]/Table1[[#This Row],[Peso bruto]]),0,Table1[[#This Row],[Precio de compra]]/Table1[[#This Row],[Peso bruto]])</f>
        <v>0</v>
      </c>
      <c r="H405" s="207">
        <f>IF(ISERROR(Table1[[#This Row],[Peso bruto]]/Table1[[#This Row],[Peso neto]]),0,(Table1[[#This Row],[Peso bruto]]/Table1[[#This Row],[Peso neto]]))</f>
        <v>0</v>
      </c>
      <c r="I405" s="206">
        <f>IF(ISERROR(Table1[[#This Row],[Factor de corrección]]*Table1[[#This Row],[Costo unidad]]),0,Table1[[#This Row],[Factor de corrección]]*Table1[[#This Row],[Costo unidad]])</f>
        <v>0</v>
      </c>
      <c r="J405" s="210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</row>
    <row r="406" spans="1:132" s="16" customFormat="1" x14ac:dyDescent="0.3">
      <c r="A406" s="17"/>
      <c r="B406" s="19"/>
      <c r="C406" s="20"/>
      <c r="D406" s="21"/>
      <c r="E406" s="22"/>
      <c r="F406" s="25"/>
      <c r="G406" s="206">
        <f>IF(ISERROR(Table1[[#This Row],[Precio de compra]]/Table1[[#This Row],[Peso bruto]]),0,Table1[[#This Row],[Precio de compra]]/Table1[[#This Row],[Peso bruto]])</f>
        <v>0</v>
      </c>
      <c r="H406" s="207">
        <f>IF(ISERROR(Table1[[#This Row],[Peso bruto]]/Table1[[#This Row],[Peso neto]]),0,(Table1[[#This Row],[Peso bruto]]/Table1[[#This Row],[Peso neto]]))</f>
        <v>0</v>
      </c>
      <c r="I406" s="206">
        <f>IF(ISERROR(Table1[[#This Row],[Factor de corrección]]*Table1[[#This Row],[Costo unidad]]),0,Table1[[#This Row],[Factor de corrección]]*Table1[[#This Row],[Costo unidad]])</f>
        <v>0</v>
      </c>
      <c r="J406" s="210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</row>
    <row r="407" spans="1:132" s="16" customFormat="1" x14ac:dyDescent="0.3">
      <c r="A407" s="17"/>
      <c r="B407" s="19"/>
      <c r="C407" s="20"/>
      <c r="D407" s="21"/>
      <c r="E407" s="22"/>
      <c r="F407" s="25"/>
      <c r="G407" s="206">
        <f>IF(ISERROR(Table1[[#This Row],[Precio de compra]]/Table1[[#This Row],[Peso bruto]]),0,Table1[[#This Row],[Precio de compra]]/Table1[[#This Row],[Peso bruto]])</f>
        <v>0</v>
      </c>
      <c r="H407" s="207">
        <f>IF(ISERROR(Table1[[#This Row],[Peso bruto]]/Table1[[#This Row],[Peso neto]]),0,(Table1[[#This Row],[Peso bruto]]/Table1[[#This Row],[Peso neto]]))</f>
        <v>0</v>
      </c>
      <c r="I407" s="206">
        <f>IF(ISERROR(Table1[[#This Row],[Factor de corrección]]*Table1[[#This Row],[Costo unidad]]),0,Table1[[#This Row],[Factor de corrección]]*Table1[[#This Row],[Costo unidad]])</f>
        <v>0</v>
      </c>
      <c r="J407" s="210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</row>
    <row r="408" spans="1:132" s="16" customFormat="1" x14ac:dyDescent="0.3">
      <c r="A408" s="17"/>
      <c r="B408" s="19"/>
      <c r="C408" s="20"/>
      <c r="D408" s="21"/>
      <c r="E408" s="22"/>
      <c r="F408" s="25"/>
      <c r="G408" s="206">
        <f>IF(ISERROR(Table1[[#This Row],[Precio de compra]]/Table1[[#This Row],[Peso bruto]]),0,Table1[[#This Row],[Precio de compra]]/Table1[[#This Row],[Peso bruto]])</f>
        <v>0</v>
      </c>
      <c r="H408" s="207">
        <f>IF(ISERROR(Table1[[#This Row],[Peso bruto]]/Table1[[#This Row],[Peso neto]]),0,(Table1[[#This Row],[Peso bruto]]/Table1[[#This Row],[Peso neto]]))</f>
        <v>0</v>
      </c>
      <c r="I408" s="206">
        <f>IF(ISERROR(Table1[[#This Row],[Factor de corrección]]*Table1[[#This Row],[Costo unidad]]),0,Table1[[#This Row],[Factor de corrección]]*Table1[[#This Row],[Costo unidad]])</f>
        <v>0</v>
      </c>
      <c r="J408" s="210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</row>
    <row r="409" spans="1:132" s="16" customFormat="1" x14ac:dyDescent="0.3">
      <c r="A409" s="17"/>
      <c r="B409" s="19"/>
      <c r="C409" s="20"/>
      <c r="D409" s="21"/>
      <c r="E409" s="22"/>
      <c r="F409" s="25"/>
      <c r="G409" s="206">
        <f>IF(ISERROR(Table1[[#This Row],[Precio de compra]]/Table1[[#This Row],[Peso bruto]]),0,Table1[[#This Row],[Precio de compra]]/Table1[[#This Row],[Peso bruto]])</f>
        <v>0</v>
      </c>
      <c r="H409" s="207">
        <f>IF(ISERROR(Table1[[#This Row],[Peso bruto]]/Table1[[#This Row],[Peso neto]]),0,(Table1[[#This Row],[Peso bruto]]/Table1[[#This Row],[Peso neto]]))</f>
        <v>0</v>
      </c>
      <c r="I409" s="206">
        <f>IF(ISERROR(Table1[[#This Row],[Factor de corrección]]*Table1[[#This Row],[Costo unidad]]),0,Table1[[#This Row],[Factor de corrección]]*Table1[[#This Row],[Costo unidad]])</f>
        <v>0</v>
      </c>
      <c r="J409" s="210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</row>
    <row r="410" spans="1:132" s="16" customFormat="1" x14ac:dyDescent="0.3">
      <c r="A410" s="17"/>
      <c r="B410" s="19"/>
      <c r="C410" s="20"/>
      <c r="D410" s="21"/>
      <c r="E410" s="22"/>
      <c r="F410" s="25"/>
      <c r="G410" s="206">
        <f>IF(ISERROR(Table1[[#This Row],[Precio de compra]]/Table1[[#This Row],[Peso bruto]]),0,Table1[[#This Row],[Precio de compra]]/Table1[[#This Row],[Peso bruto]])</f>
        <v>0</v>
      </c>
      <c r="H410" s="207">
        <f>IF(ISERROR(Table1[[#This Row],[Peso bruto]]/Table1[[#This Row],[Peso neto]]),0,(Table1[[#This Row],[Peso bruto]]/Table1[[#This Row],[Peso neto]]))</f>
        <v>0</v>
      </c>
      <c r="I410" s="206">
        <f>IF(ISERROR(Table1[[#This Row],[Factor de corrección]]*Table1[[#This Row],[Costo unidad]]),0,Table1[[#This Row],[Factor de corrección]]*Table1[[#This Row],[Costo unidad]])</f>
        <v>0</v>
      </c>
      <c r="J410" s="210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</row>
    <row r="411" spans="1:132" s="16" customFormat="1" x14ac:dyDescent="0.3">
      <c r="A411" s="17"/>
      <c r="B411" s="19"/>
      <c r="C411" s="20"/>
      <c r="D411" s="21"/>
      <c r="E411" s="22"/>
      <c r="F411" s="25"/>
      <c r="G411" s="206">
        <f>IF(ISERROR(Table1[[#This Row],[Precio de compra]]/Table1[[#This Row],[Peso bruto]]),0,Table1[[#This Row],[Precio de compra]]/Table1[[#This Row],[Peso bruto]])</f>
        <v>0</v>
      </c>
      <c r="H411" s="207">
        <f>IF(ISERROR(Table1[[#This Row],[Peso bruto]]/Table1[[#This Row],[Peso neto]]),0,(Table1[[#This Row],[Peso bruto]]/Table1[[#This Row],[Peso neto]]))</f>
        <v>0</v>
      </c>
      <c r="I411" s="206">
        <f>IF(ISERROR(Table1[[#This Row],[Factor de corrección]]*Table1[[#This Row],[Costo unidad]]),0,Table1[[#This Row],[Factor de corrección]]*Table1[[#This Row],[Costo unidad]])</f>
        <v>0</v>
      </c>
      <c r="J411" s="210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</row>
    <row r="412" spans="1:132" s="16" customFormat="1" x14ac:dyDescent="0.3">
      <c r="A412" s="17"/>
      <c r="B412" s="19"/>
      <c r="C412" s="20"/>
      <c r="D412" s="21"/>
      <c r="E412" s="22"/>
      <c r="F412" s="25"/>
      <c r="G412" s="206">
        <f>IF(ISERROR(Table1[[#This Row],[Precio de compra]]/Table1[[#This Row],[Peso bruto]]),0,Table1[[#This Row],[Precio de compra]]/Table1[[#This Row],[Peso bruto]])</f>
        <v>0</v>
      </c>
      <c r="H412" s="207">
        <f>IF(ISERROR(Table1[[#This Row],[Peso bruto]]/Table1[[#This Row],[Peso neto]]),0,(Table1[[#This Row],[Peso bruto]]/Table1[[#This Row],[Peso neto]]))</f>
        <v>0</v>
      </c>
      <c r="I412" s="206">
        <f>IF(ISERROR(Table1[[#This Row],[Factor de corrección]]*Table1[[#This Row],[Costo unidad]]),0,Table1[[#This Row],[Factor de corrección]]*Table1[[#This Row],[Costo unidad]])</f>
        <v>0</v>
      </c>
      <c r="J412" s="210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</row>
    <row r="413" spans="1:132" s="16" customFormat="1" x14ac:dyDescent="0.3">
      <c r="A413" s="17"/>
      <c r="B413" s="19"/>
      <c r="C413" s="20"/>
      <c r="D413" s="21"/>
      <c r="E413" s="22"/>
      <c r="F413" s="25"/>
      <c r="G413" s="206">
        <f>IF(ISERROR(Table1[[#This Row],[Precio de compra]]/Table1[[#This Row],[Peso bruto]]),0,Table1[[#This Row],[Precio de compra]]/Table1[[#This Row],[Peso bruto]])</f>
        <v>0</v>
      </c>
      <c r="H413" s="207">
        <f>IF(ISERROR(Table1[[#This Row],[Peso bruto]]/Table1[[#This Row],[Peso neto]]),0,(Table1[[#This Row],[Peso bruto]]/Table1[[#This Row],[Peso neto]]))</f>
        <v>0</v>
      </c>
      <c r="I413" s="206">
        <f>IF(ISERROR(Table1[[#This Row],[Factor de corrección]]*Table1[[#This Row],[Costo unidad]]),0,Table1[[#This Row],[Factor de corrección]]*Table1[[#This Row],[Costo unidad]])</f>
        <v>0</v>
      </c>
      <c r="J413" s="210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</row>
    <row r="414" spans="1:132" s="16" customFormat="1" x14ac:dyDescent="0.3">
      <c r="A414" s="17"/>
      <c r="B414" s="19"/>
      <c r="C414" s="20"/>
      <c r="D414" s="21"/>
      <c r="E414" s="22"/>
      <c r="F414" s="25"/>
      <c r="G414" s="206">
        <f>IF(ISERROR(Table1[[#This Row],[Precio de compra]]/Table1[[#This Row],[Peso bruto]]),0,Table1[[#This Row],[Precio de compra]]/Table1[[#This Row],[Peso bruto]])</f>
        <v>0</v>
      </c>
      <c r="H414" s="207">
        <f>IF(ISERROR(Table1[[#This Row],[Peso bruto]]/Table1[[#This Row],[Peso neto]]),0,(Table1[[#This Row],[Peso bruto]]/Table1[[#This Row],[Peso neto]]))</f>
        <v>0</v>
      </c>
      <c r="I414" s="206">
        <f>IF(ISERROR(Table1[[#This Row],[Factor de corrección]]*Table1[[#This Row],[Costo unidad]]),0,Table1[[#This Row],[Factor de corrección]]*Table1[[#This Row],[Costo unidad]])</f>
        <v>0</v>
      </c>
      <c r="J414" s="210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</row>
    <row r="415" spans="1:132" s="16" customFormat="1" x14ac:dyDescent="0.3">
      <c r="A415" s="17"/>
      <c r="B415" s="19"/>
      <c r="C415" s="20"/>
      <c r="D415" s="21"/>
      <c r="E415" s="22"/>
      <c r="F415" s="25"/>
      <c r="G415" s="206">
        <f>IF(ISERROR(Table1[[#This Row],[Precio de compra]]/Table1[[#This Row],[Peso bruto]]),0,Table1[[#This Row],[Precio de compra]]/Table1[[#This Row],[Peso bruto]])</f>
        <v>0</v>
      </c>
      <c r="H415" s="207">
        <f>IF(ISERROR(Table1[[#This Row],[Peso bruto]]/Table1[[#This Row],[Peso neto]]),0,(Table1[[#This Row],[Peso bruto]]/Table1[[#This Row],[Peso neto]]))</f>
        <v>0</v>
      </c>
      <c r="I415" s="206">
        <f>IF(ISERROR(Table1[[#This Row],[Factor de corrección]]*Table1[[#This Row],[Costo unidad]]),0,Table1[[#This Row],[Factor de corrección]]*Table1[[#This Row],[Costo unidad]])</f>
        <v>0</v>
      </c>
      <c r="J415" s="210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</row>
    <row r="416" spans="1:132" s="16" customFormat="1" x14ac:dyDescent="0.3">
      <c r="A416" s="17"/>
      <c r="B416" s="19"/>
      <c r="C416" s="20"/>
      <c r="D416" s="21"/>
      <c r="E416" s="22"/>
      <c r="F416" s="25"/>
      <c r="G416" s="206">
        <f>IF(ISERROR(Table1[[#This Row],[Precio de compra]]/Table1[[#This Row],[Peso bruto]]),0,Table1[[#This Row],[Precio de compra]]/Table1[[#This Row],[Peso bruto]])</f>
        <v>0</v>
      </c>
      <c r="H416" s="207">
        <f>IF(ISERROR(Table1[[#This Row],[Peso bruto]]/Table1[[#This Row],[Peso neto]]),0,(Table1[[#This Row],[Peso bruto]]/Table1[[#This Row],[Peso neto]]))</f>
        <v>0</v>
      </c>
      <c r="I416" s="206">
        <f>IF(ISERROR(Table1[[#This Row],[Factor de corrección]]*Table1[[#This Row],[Costo unidad]]),0,Table1[[#This Row],[Factor de corrección]]*Table1[[#This Row],[Costo unidad]])</f>
        <v>0</v>
      </c>
      <c r="J416" s="210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</row>
    <row r="417" spans="1:132" s="16" customFormat="1" x14ac:dyDescent="0.3">
      <c r="A417" s="17"/>
      <c r="B417" s="19"/>
      <c r="C417" s="20"/>
      <c r="D417" s="21"/>
      <c r="E417" s="22"/>
      <c r="F417" s="25"/>
      <c r="G417" s="206">
        <f>IF(ISERROR(Table1[[#This Row],[Precio de compra]]/Table1[[#This Row],[Peso bruto]]),0,Table1[[#This Row],[Precio de compra]]/Table1[[#This Row],[Peso bruto]])</f>
        <v>0</v>
      </c>
      <c r="H417" s="207">
        <f>IF(ISERROR(Table1[[#This Row],[Peso bruto]]/Table1[[#This Row],[Peso neto]]),0,(Table1[[#This Row],[Peso bruto]]/Table1[[#This Row],[Peso neto]]))</f>
        <v>0</v>
      </c>
      <c r="I417" s="206">
        <f>IF(ISERROR(Table1[[#This Row],[Factor de corrección]]*Table1[[#This Row],[Costo unidad]]),0,Table1[[#This Row],[Factor de corrección]]*Table1[[#This Row],[Costo unidad]])</f>
        <v>0</v>
      </c>
      <c r="J417" s="210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</row>
    <row r="418" spans="1:132" s="16" customFormat="1" x14ac:dyDescent="0.3">
      <c r="A418" s="17"/>
      <c r="B418" s="19"/>
      <c r="C418" s="20"/>
      <c r="D418" s="21"/>
      <c r="E418" s="22"/>
      <c r="F418" s="25"/>
      <c r="G418" s="206">
        <f>IF(ISERROR(Table1[[#This Row],[Precio de compra]]/Table1[[#This Row],[Peso bruto]]),0,Table1[[#This Row],[Precio de compra]]/Table1[[#This Row],[Peso bruto]])</f>
        <v>0</v>
      </c>
      <c r="H418" s="207">
        <f>IF(ISERROR(Table1[[#This Row],[Peso bruto]]/Table1[[#This Row],[Peso neto]]),0,(Table1[[#This Row],[Peso bruto]]/Table1[[#This Row],[Peso neto]]))</f>
        <v>0</v>
      </c>
      <c r="I418" s="206">
        <f>IF(ISERROR(Table1[[#This Row],[Factor de corrección]]*Table1[[#This Row],[Costo unidad]]),0,Table1[[#This Row],[Factor de corrección]]*Table1[[#This Row],[Costo unidad]])</f>
        <v>0</v>
      </c>
      <c r="J418" s="210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</row>
    <row r="419" spans="1:132" s="16" customFormat="1" x14ac:dyDescent="0.3">
      <c r="A419" s="17"/>
      <c r="B419" s="19"/>
      <c r="C419" s="20"/>
      <c r="D419" s="21"/>
      <c r="E419" s="22"/>
      <c r="F419" s="25"/>
      <c r="G419" s="206">
        <f>IF(ISERROR(Table1[[#This Row],[Precio de compra]]/Table1[[#This Row],[Peso bruto]]),0,Table1[[#This Row],[Precio de compra]]/Table1[[#This Row],[Peso bruto]])</f>
        <v>0</v>
      </c>
      <c r="H419" s="207">
        <f>IF(ISERROR(Table1[[#This Row],[Peso bruto]]/Table1[[#This Row],[Peso neto]]),0,(Table1[[#This Row],[Peso bruto]]/Table1[[#This Row],[Peso neto]]))</f>
        <v>0</v>
      </c>
      <c r="I419" s="206">
        <f>IF(ISERROR(Table1[[#This Row],[Factor de corrección]]*Table1[[#This Row],[Costo unidad]]),0,Table1[[#This Row],[Factor de corrección]]*Table1[[#This Row],[Costo unidad]])</f>
        <v>0</v>
      </c>
      <c r="J419" s="210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</row>
    <row r="420" spans="1:132" s="16" customFormat="1" x14ac:dyDescent="0.3">
      <c r="A420" s="17"/>
      <c r="B420" s="19"/>
      <c r="C420" s="20"/>
      <c r="D420" s="21"/>
      <c r="E420" s="22"/>
      <c r="F420" s="25"/>
      <c r="G420" s="206">
        <f>IF(ISERROR(Table1[[#This Row],[Precio de compra]]/Table1[[#This Row],[Peso bruto]]),0,Table1[[#This Row],[Precio de compra]]/Table1[[#This Row],[Peso bruto]])</f>
        <v>0</v>
      </c>
      <c r="H420" s="207">
        <f>IF(ISERROR(Table1[[#This Row],[Peso bruto]]/Table1[[#This Row],[Peso neto]]),0,(Table1[[#This Row],[Peso bruto]]/Table1[[#This Row],[Peso neto]]))</f>
        <v>0</v>
      </c>
      <c r="I420" s="206">
        <f>IF(ISERROR(Table1[[#This Row],[Factor de corrección]]*Table1[[#This Row],[Costo unidad]]),0,Table1[[#This Row],[Factor de corrección]]*Table1[[#This Row],[Costo unidad]])</f>
        <v>0</v>
      </c>
      <c r="J420" s="210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</row>
    <row r="421" spans="1:132" s="16" customFormat="1" x14ac:dyDescent="0.3">
      <c r="A421" s="17"/>
      <c r="B421" s="19"/>
      <c r="C421" s="20"/>
      <c r="D421" s="21"/>
      <c r="E421" s="22"/>
      <c r="F421" s="25"/>
      <c r="G421" s="206">
        <f>IF(ISERROR(Table1[[#This Row],[Precio de compra]]/Table1[[#This Row],[Peso bruto]]),0,Table1[[#This Row],[Precio de compra]]/Table1[[#This Row],[Peso bruto]])</f>
        <v>0</v>
      </c>
      <c r="H421" s="207">
        <f>IF(ISERROR(Table1[[#This Row],[Peso bruto]]/Table1[[#This Row],[Peso neto]]),0,(Table1[[#This Row],[Peso bruto]]/Table1[[#This Row],[Peso neto]]))</f>
        <v>0</v>
      </c>
      <c r="I421" s="206">
        <f>IF(ISERROR(Table1[[#This Row],[Factor de corrección]]*Table1[[#This Row],[Costo unidad]]),0,Table1[[#This Row],[Factor de corrección]]*Table1[[#This Row],[Costo unidad]])</f>
        <v>0</v>
      </c>
      <c r="J421" s="210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</row>
    <row r="422" spans="1:132" s="16" customFormat="1" x14ac:dyDescent="0.3">
      <c r="A422" s="17"/>
      <c r="B422" s="19"/>
      <c r="C422" s="20"/>
      <c r="D422" s="21"/>
      <c r="E422" s="22"/>
      <c r="F422" s="25"/>
      <c r="G422" s="206">
        <f>IF(ISERROR(Table1[[#This Row],[Precio de compra]]/Table1[[#This Row],[Peso bruto]]),0,Table1[[#This Row],[Precio de compra]]/Table1[[#This Row],[Peso bruto]])</f>
        <v>0</v>
      </c>
      <c r="H422" s="207">
        <f>IF(ISERROR(Table1[[#This Row],[Peso bruto]]/Table1[[#This Row],[Peso neto]]),0,(Table1[[#This Row],[Peso bruto]]/Table1[[#This Row],[Peso neto]]))</f>
        <v>0</v>
      </c>
      <c r="I422" s="206">
        <f>IF(ISERROR(Table1[[#This Row],[Factor de corrección]]*Table1[[#This Row],[Costo unidad]]),0,Table1[[#This Row],[Factor de corrección]]*Table1[[#This Row],[Costo unidad]])</f>
        <v>0</v>
      </c>
      <c r="J422" s="210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</row>
    <row r="423" spans="1:132" s="16" customFormat="1" x14ac:dyDescent="0.3">
      <c r="A423" s="17"/>
      <c r="B423" s="19"/>
      <c r="C423" s="20"/>
      <c r="D423" s="21"/>
      <c r="E423" s="22"/>
      <c r="F423" s="25"/>
      <c r="G423" s="206">
        <f>IF(ISERROR(Table1[[#This Row],[Precio de compra]]/Table1[[#This Row],[Peso bruto]]),0,Table1[[#This Row],[Precio de compra]]/Table1[[#This Row],[Peso bruto]])</f>
        <v>0</v>
      </c>
      <c r="H423" s="207">
        <f>IF(ISERROR(Table1[[#This Row],[Peso bruto]]/Table1[[#This Row],[Peso neto]]),0,(Table1[[#This Row],[Peso bruto]]/Table1[[#This Row],[Peso neto]]))</f>
        <v>0</v>
      </c>
      <c r="I423" s="206">
        <f>IF(ISERROR(Table1[[#This Row],[Factor de corrección]]*Table1[[#This Row],[Costo unidad]]),0,Table1[[#This Row],[Factor de corrección]]*Table1[[#This Row],[Costo unidad]])</f>
        <v>0</v>
      </c>
      <c r="J423" s="210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</row>
    <row r="424" spans="1:132" s="16" customFormat="1" x14ac:dyDescent="0.3">
      <c r="A424" s="17"/>
      <c r="B424" s="19"/>
      <c r="C424" s="20"/>
      <c r="D424" s="21"/>
      <c r="E424" s="22"/>
      <c r="F424" s="25"/>
      <c r="G424" s="206">
        <f>IF(ISERROR(Table1[[#This Row],[Precio de compra]]/Table1[[#This Row],[Peso bruto]]),0,Table1[[#This Row],[Precio de compra]]/Table1[[#This Row],[Peso bruto]])</f>
        <v>0</v>
      </c>
      <c r="H424" s="207">
        <f>IF(ISERROR(Table1[[#This Row],[Peso bruto]]/Table1[[#This Row],[Peso neto]]),0,(Table1[[#This Row],[Peso bruto]]/Table1[[#This Row],[Peso neto]]))</f>
        <v>0</v>
      </c>
      <c r="I424" s="206">
        <f>IF(ISERROR(Table1[[#This Row],[Factor de corrección]]*Table1[[#This Row],[Costo unidad]]),0,Table1[[#This Row],[Factor de corrección]]*Table1[[#This Row],[Costo unidad]])</f>
        <v>0</v>
      </c>
      <c r="J424" s="210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</row>
    <row r="425" spans="1:132" s="16" customFormat="1" x14ac:dyDescent="0.3">
      <c r="A425" s="17"/>
      <c r="B425" s="19"/>
      <c r="C425" s="20"/>
      <c r="D425" s="21"/>
      <c r="E425" s="22"/>
      <c r="F425" s="25"/>
      <c r="G425" s="206">
        <f>IF(ISERROR(Table1[[#This Row],[Precio de compra]]/Table1[[#This Row],[Peso bruto]]),0,Table1[[#This Row],[Precio de compra]]/Table1[[#This Row],[Peso bruto]])</f>
        <v>0</v>
      </c>
      <c r="H425" s="207">
        <f>IF(ISERROR(Table1[[#This Row],[Peso bruto]]/Table1[[#This Row],[Peso neto]]),0,(Table1[[#This Row],[Peso bruto]]/Table1[[#This Row],[Peso neto]]))</f>
        <v>0</v>
      </c>
      <c r="I425" s="206">
        <f>IF(ISERROR(Table1[[#This Row],[Factor de corrección]]*Table1[[#This Row],[Costo unidad]]),0,Table1[[#This Row],[Factor de corrección]]*Table1[[#This Row],[Costo unidad]])</f>
        <v>0</v>
      </c>
      <c r="J425" s="210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</row>
    <row r="426" spans="1:132" s="16" customFormat="1" x14ac:dyDescent="0.3">
      <c r="A426" s="17"/>
      <c r="B426" s="19"/>
      <c r="C426" s="20"/>
      <c r="D426" s="21"/>
      <c r="E426" s="22"/>
      <c r="F426" s="25"/>
      <c r="G426" s="206">
        <f>IF(ISERROR(Table1[[#This Row],[Precio de compra]]/Table1[[#This Row],[Peso bruto]]),0,Table1[[#This Row],[Precio de compra]]/Table1[[#This Row],[Peso bruto]])</f>
        <v>0</v>
      </c>
      <c r="H426" s="207">
        <f>IF(ISERROR(Table1[[#This Row],[Peso bruto]]/Table1[[#This Row],[Peso neto]]),0,(Table1[[#This Row],[Peso bruto]]/Table1[[#This Row],[Peso neto]]))</f>
        <v>0</v>
      </c>
      <c r="I426" s="206">
        <f>IF(ISERROR(Table1[[#This Row],[Factor de corrección]]*Table1[[#This Row],[Costo unidad]]),0,Table1[[#This Row],[Factor de corrección]]*Table1[[#This Row],[Costo unidad]])</f>
        <v>0</v>
      </c>
      <c r="J426" s="210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</row>
    <row r="427" spans="1:132" s="16" customFormat="1" x14ac:dyDescent="0.3">
      <c r="A427" s="17"/>
      <c r="B427" s="19"/>
      <c r="C427" s="20"/>
      <c r="D427" s="21"/>
      <c r="E427" s="22"/>
      <c r="F427" s="25"/>
      <c r="G427" s="206">
        <f>IF(ISERROR(Table1[[#This Row],[Precio de compra]]/Table1[[#This Row],[Peso bruto]]),0,Table1[[#This Row],[Precio de compra]]/Table1[[#This Row],[Peso bruto]])</f>
        <v>0</v>
      </c>
      <c r="H427" s="207">
        <f>IF(ISERROR(Table1[[#This Row],[Peso bruto]]/Table1[[#This Row],[Peso neto]]),0,(Table1[[#This Row],[Peso bruto]]/Table1[[#This Row],[Peso neto]]))</f>
        <v>0</v>
      </c>
      <c r="I427" s="206">
        <f>IF(ISERROR(Table1[[#This Row],[Factor de corrección]]*Table1[[#This Row],[Costo unidad]]),0,Table1[[#This Row],[Factor de corrección]]*Table1[[#This Row],[Costo unidad]])</f>
        <v>0</v>
      </c>
      <c r="J427" s="210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</row>
    <row r="428" spans="1:132" s="16" customFormat="1" x14ac:dyDescent="0.3">
      <c r="A428" s="17"/>
      <c r="B428" s="19"/>
      <c r="C428" s="20"/>
      <c r="D428" s="21"/>
      <c r="E428" s="22"/>
      <c r="F428" s="25"/>
      <c r="G428" s="206">
        <f>IF(ISERROR(Table1[[#This Row],[Precio de compra]]/Table1[[#This Row],[Peso bruto]]),0,Table1[[#This Row],[Precio de compra]]/Table1[[#This Row],[Peso bruto]])</f>
        <v>0</v>
      </c>
      <c r="H428" s="207">
        <f>IF(ISERROR(Table1[[#This Row],[Peso bruto]]/Table1[[#This Row],[Peso neto]]),0,(Table1[[#This Row],[Peso bruto]]/Table1[[#This Row],[Peso neto]]))</f>
        <v>0</v>
      </c>
      <c r="I428" s="206">
        <f>IF(ISERROR(Table1[[#This Row],[Factor de corrección]]*Table1[[#This Row],[Costo unidad]]),0,Table1[[#This Row],[Factor de corrección]]*Table1[[#This Row],[Costo unidad]])</f>
        <v>0</v>
      </c>
      <c r="J428" s="210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</row>
    <row r="429" spans="1:132" s="16" customFormat="1" x14ac:dyDescent="0.3">
      <c r="A429" s="17"/>
      <c r="B429" s="19"/>
      <c r="C429" s="20"/>
      <c r="D429" s="21"/>
      <c r="E429" s="22"/>
      <c r="F429" s="25"/>
      <c r="G429" s="206">
        <f>IF(ISERROR(Table1[[#This Row],[Precio de compra]]/Table1[[#This Row],[Peso bruto]]),0,Table1[[#This Row],[Precio de compra]]/Table1[[#This Row],[Peso bruto]])</f>
        <v>0</v>
      </c>
      <c r="H429" s="207">
        <f>IF(ISERROR(Table1[[#This Row],[Peso bruto]]/Table1[[#This Row],[Peso neto]]),0,(Table1[[#This Row],[Peso bruto]]/Table1[[#This Row],[Peso neto]]))</f>
        <v>0</v>
      </c>
      <c r="I429" s="206">
        <f>IF(ISERROR(Table1[[#This Row],[Factor de corrección]]*Table1[[#This Row],[Costo unidad]]),0,Table1[[#This Row],[Factor de corrección]]*Table1[[#This Row],[Costo unidad]])</f>
        <v>0</v>
      </c>
      <c r="J429" s="210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</row>
    <row r="430" spans="1:132" s="16" customFormat="1" x14ac:dyDescent="0.3">
      <c r="A430" s="17"/>
      <c r="B430" s="19"/>
      <c r="C430" s="20"/>
      <c r="D430" s="21"/>
      <c r="E430" s="22"/>
      <c r="F430" s="25"/>
      <c r="G430" s="206">
        <f>IF(ISERROR(Table1[[#This Row],[Precio de compra]]/Table1[[#This Row],[Peso bruto]]),0,Table1[[#This Row],[Precio de compra]]/Table1[[#This Row],[Peso bruto]])</f>
        <v>0</v>
      </c>
      <c r="H430" s="207">
        <f>IF(ISERROR(Table1[[#This Row],[Peso bruto]]/Table1[[#This Row],[Peso neto]]),0,(Table1[[#This Row],[Peso bruto]]/Table1[[#This Row],[Peso neto]]))</f>
        <v>0</v>
      </c>
      <c r="I430" s="206">
        <f>IF(ISERROR(Table1[[#This Row],[Factor de corrección]]*Table1[[#This Row],[Costo unidad]]),0,Table1[[#This Row],[Factor de corrección]]*Table1[[#This Row],[Costo unidad]])</f>
        <v>0</v>
      </c>
      <c r="J430" s="210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</row>
    <row r="431" spans="1:132" s="16" customFormat="1" x14ac:dyDescent="0.3">
      <c r="A431" s="17"/>
      <c r="B431" s="19"/>
      <c r="C431" s="20"/>
      <c r="D431" s="21"/>
      <c r="E431" s="22"/>
      <c r="F431" s="25"/>
      <c r="G431" s="206">
        <f>IF(ISERROR(Table1[[#This Row],[Precio de compra]]/Table1[[#This Row],[Peso bruto]]),0,Table1[[#This Row],[Precio de compra]]/Table1[[#This Row],[Peso bruto]])</f>
        <v>0</v>
      </c>
      <c r="H431" s="207">
        <f>IF(ISERROR(Table1[[#This Row],[Peso bruto]]/Table1[[#This Row],[Peso neto]]),0,(Table1[[#This Row],[Peso bruto]]/Table1[[#This Row],[Peso neto]]))</f>
        <v>0</v>
      </c>
      <c r="I431" s="206">
        <f>IF(ISERROR(Table1[[#This Row],[Factor de corrección]]*Table1[[#This Row],[Costo unidad]]),0,Table1[[#This Row],[Factor de corrección]]*Table1[[#This Row],[Costo unidad]])</f>
        <v>0</v>
      </c>
      <c r="J431" s="210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</row>
    <row r="432" spans="1:132" s="16" customFormat="1" x14ac:dyDescent="0.3">
      <c r="A432" s="17"/>
      <c r="B432" s="19"/>
      <c r="C432" s="20"/>
      <c r="D432" s="21"/>
      <c r="E432" s="22"/>
      <c r="F432" s="25"/>
      <c r="G432" s="206">
        <f>IF(ISERROR(Table1[[#This Row],[Precio de compra]]/Table1[[#This Row],[Peso bruto]]),0,Table1[[#This Row],[Precio de compra]]/Table1[[#This Row],[Peso bruto]])</f>
        <v>0</v>
      </c>
      <c r="H432" s="207">
        <f>IF(ISERROR(Table1[[#This Row],[Peso bruto]]/Table1[[#This Row],[Peso neto]]),0,(Table1[[#This Row],[Peso bruto]]/Table1[[#This Row],[Peso neto]]))</f>
        <v>0</v>
      </c>
      <c r="I432" s="206">
        <f>IF(ISERROR(Table1[[#This Row],[Factor de corrección]]*Table1[[#This Row],[Costo unidad]]),0,Table1[[#This Row],[Factor de corrección]]*Table1[[#This Row],[Costo unidad]])</f>
        <v>0</v>
      </c>
      <c r="J432" s="210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</row>
    <row r="433" spans="1:132" s="16" customFormat="1" x14ac:dyDescent="0.3">
      <c r="A433" s="17"/>
      <c r="B433" s="19"/>
      <c r="C433" s="20"/>
      <c r="D433" s="21"/>
      <c r="E433" s="22"/>
      <c r="F433" s="25"/>
      <c r="G433" s="206">
        <f>IF(ISERROR(Table1[[#This Row],[Precio de compra]]/Table1[[#This Row],[Peso bruto]]),0,Table1[[#This Row],[Precio de compra]]/Table1[[#This Row],[Peso bruto]])</f>
        <v>0</v>
      </c>
      <c r="H433" s="207">
        <f>IF(ISERROR(Table1[[#This Row],[Peso bruto]]/Table1[[#This Row],[Peso neto]]),0,(Table1[[#This Row],[Peso bruto]]/Table1[[#This Row],[Peso neto]]))</f>
        <v>0</v>
      </c>
      <c r="I433" s="206">
        <f>IF(ISERROR(Table1[[#This Row],[Factor de corrección]]*Table1[[#This Row],[Costo unidad]]),0,Table1[[#This Row],[Factor de corrección]]*Table1[[#This Row],[Costo unidad]])</f>
        <v>0</v>
      </c>
      <c r="J433" s="210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</row>
    <row r="434" spans="1:132" s="16" customFormat="1" x14ac:dyDescent="0.3">
      <c r="A434" s="17"/>
      <c r="B434" s="19"/>
      <c r="C434" s="20"/>
      <c r="D434" s="21"/>
      <c r="E434" s="22"/>
      <c r="F434" s="25"/>
      <c r="G434" s="206">
        <f>IF(ISERROR(Table1[[#This Row],[Precio de compra]]/Table1[[#This Row],[Peso bruto]]),0,Table1[[#This Row],[Precio de compra]]/Table1[[#This Row],[Peso bruto]])</f>
        <v>0</v>
      </c>
      <c r="H434" s="207">
        <f>IF(ISERROR(Table1[[#This Row],[Peso bruto]]/Table1[[#This Row],[Peso neto]]),0,(Table1[[#This Row],[Peso bruto]]/Table1[[#This Row],[Peso neto]]))</f>
        <v>0</v>
      </c>
      <c r="I434" s="206">
        <f>IF(ISERROR(Table1[[#This Row],[Factor de corrección]]*Table1[[#This Row],[Costo unidad]]),0,Table1[[#This Row],[Factor de corrección]]*Table1[[#This Row],[Costo unidad]])</f>
        <v>0</v>
      </c>
      <c r="J434" s="210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</row>
    <row r="435" spans="1:132" s="16" customFormat="1" x14ac:dyDescent="0.3">
      <c r="A435" s="17"/>
      <c r="B435" s="19"/>
      <c r="C435" s="20"/>
      <c r="D435" s="21"/>
      <c r="E435" s="22"/>
      <c r="F435" s="25"/>
      <c r="G435" s="206">
        <f>IF(ISERROR(Table1[[#This Row],[Precio de compra]]/Table1[[#This Row],[Peso bruto]]),0,Table1[[#This Row],[Precio de compra]]/Table1[[#This Row],[Peso bruto]])</f>
        <v>0</v>
      </c>
      <c r="H435" s="207">
        <f>IF(ISERROR(Table1[[#This Row],[Peso bruto]]/Table1[[#This Row],[Peso neto]]),0,(Table1[[#This Row],[Peso bruto]]/Table1[[#This Row],[Peso neto]]))</f>
        <v>0</v>
      </c>
      <c r="I435" s="206">
        <f>IF(ISERROR(Table1[[#This Row],[Factor de corrección]]*Table1[[#This Row],[Costo unidad]]),0,Table1[[#This Row],[Factor de corrección]]*Table1[[#This Row],[Costo unidad]])</f>
        <v>0</v>
      </c>
      <c r="J435" s="210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</row>
    <row r="436" spans="1:132" s="16" customFormat="1" x14ac:dyDescent="0.3">
      <c r="A436" s="17"/>
      <c r="B436" s="19"/>
      <c r="C436" s="20"/>
      <c r="D436" s="21"/>
      <c r="E436" s="22"/>
      <c r="F436" s="25"/>
      <c r="G436" s="206">
        <f>IF(ISERROR(Table1[[#This Row],[Precio de compra]]/Table1[[#This Row],[Peso bruto]]),0,Table1[[#This Row],[Precio de compra]]/Table1[[#This Row],[Peso bruto]])</f>
        <v>0</v>
      </c>
      <c r="H436" s="207">
        <f>IF(ISERROR(Table1[[#This Row],[Peso bruto]]/Table1[[#This Row],[Peso neto]]),0,(Table1[[#This Row],[Peso bruto]]/Table1[[#This Row],[Peso neto]]))</f>
        <v>0</v>
      </c>
      <c r="I436" s="206">
        <f>IF(ISERROR(Table1[[#This Row],[Factor de corrección]]*Table1[[#This Row],[Costo unidad]]),0,Table1[[#This Row],[Factor de corrección]]*Table1[[#This Row],[Costo unidad]])</f>
        <v>0</v>
      </c>
      <c r="J436" s="210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</row>
    <row r="437" spans="1:132" s="16" customFormat="1" x14ac:dyDescent="0.3">
      <c r="A437" s="17"/>
      <c r="B437" s="19"/>
      <c r="C437" s="20"/>
      <c r="D437" s="21"/>
      <c r="E437" s="22"/>
      <c r="F437" s="25"/>
      <c r="G437" s="206">
        <f>IF(ISERROR(Table1[[#This Row],[Precio de compra]]/Table1[[#This Row],[Peso bruto]]),0,Table1[[#This Row],[Precio de compra]]/Table1[[#This Row],[Peso bruto]])</f>
        <v>0</v>
      </c>
      <c r="H437" s="207">
        <f>IF(ISERROR(Table1[[#This Row],[Peso bruto]]/Table1[[#This Row],[Peso neto]]),0,(Table1[[#This Row],[Peso bruto]]/Table1[[#This Row],[Peso neto]]))</f>
        <v>0</v>
      </c>
      <c r="I437" s="206">
        <f>IF(ISERROR(Table1[[#This Row],[Factor de corrección]]*Table1[[#This Row],[Costo unidad]]),0,Table1[[#This Row],[Factor de corrección]]*Table1[[#This Row],[Costo unidad]])</f>
        <v>0</v>
      </c>
      <c r="J437" s="210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</row>
    <row r="438" spans="1:132" s="16" customFormat="1" x14ac:dyDescent="0.3">
      <c r="A438" s="17"/>
      <c r="B438" s="19"/>
      <c r="C438" s="20"/>
      <c r="D438" s="21"/>
      <c r="E438" s="22"/>
      <c r="F438" s="25"/>
      <c r="G438" s="206">
        <f>IF(ISERROR(Table1[[#This Row],[Precio de compra]]/Table1[[#This Row],[Peso bruto]]),0,Table1[[#This Row],[Precio de compra]]/Table1[[#This Row],[Peso bruto]])</f>
        <v>0</v>
      </c>
      <c r="H438" s="207">
        <f>IF(ISERROR(Table1[[#This Row],[Peso bruto]]/Table1[[#This Row],[Peso neto]]),0,(Table1[[#This Row],[Peso bruto]]/Table1[[#This Row],[Peso neto]]))</f>
        <v>0</v>
      </c>
      <c r="I438" s="206">
        <f>IF(ISERROR(Table1[[#This Row],[Factor de corrección]]*Table1[[#This Row],[Costo unidad]]),0,Table1[[#This Row],[Factor de corrección]]*Table1[[#This Row],[Costo unidad]])</f>
        <v>0</v>
      </c>
      <c r="J438" s="210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</row>
    <row r="439" spans="1:132" s="16" customFormat="1" x14ac:dyDescent="0.3">
      <c r="A439" s="17"/>
      <c r="B439" s="19"/>
      <c r="C439" s="20"/>
      <c r="D439" s="21"/>
      <c r="E439" s="22"/>
      <c r="F439" s="25"/>
      <c r="G439" s="206">
        <f>IF(ISERROR(Table1[[#This Row],[Precio de compra]]/Table1[[#This Row],[Peso bruto]]),0,Table1[[#This Row],[Precio de compra]]/Table1[[#This Row],[Peso bruto]])</f>
        <v>0</v>
      </c>
      <c r="H439" s="207">
        <f>IF(ISERROR(Table1[[#This Row],[Peso bruto]]/Table1[[#This Row],[Peso neto]]),0,(Table1[[#This Row],[Peso bruto]]/Table1[[#This Row],[Peso neto]]))</f>
        <v>0</v>
      </c>
      <c r="I439" s="206">
        <f>IF(ISERROR(Table1[[#This Row],[Factor de corrección]]*Table1[[#This Row],[Costo unidad]]),0,Table1[[#This Row],[Factor de corrección]]*Table1[[#This Row],[Costo unidad]])</f>
        <v>0</v>
      </c>
      <c r="J439" s="210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</row>
    <row r="440" spans="1:132" s="16" customFormat="1" x14ac:dyDescent="0.3">
      <c r="A440" s="17"/>
      <c r="B440" s="19"/>
      <c r="C440" s="20"/>
      <c r="D440" s="21"/>
      <c r="E440" s="22"/>
      <c r="F440" s="25"/>
      <c r="G440" s="206">
        <f>IF(ISERROR(Table1[[#This Row],[Precio de compra]]/Table1[[#This Row],[Peso bruto]]),0,Table1[[#This Row],[Precio de compra]]/Table1[[#This Row],[Peso bruto]])</f>
        <v>0</v>
      </c>
      <c r="H440" s="207">
        <f>IF(ISERROR(Table1[[#This Row],[Peso bruto]]/Table1[[#This Row],[Peso neto]]),0,(Table1[[#This Row],[Peso bruto]]/Table1[[#This Row],[Peso neto]]))</f>
        <v>0</v>
      </c>
      <c r="I440" s="206">
        <f>IF(ISERROR(Table1[[#This Row],[Factor de corrección]]*Table1[[#This Row],[Costo unidad]]),0,Table1[[#This Row],[Factor de corrección]]*Table1[[#This Row],[Costo unidad]])</f>
        <v>0</v>
      </c>
      <c r="J440" s="210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</row>
    <row r="441" spans="1:132" s="16" customFormat="1" x14ac:dyDescent="0.3">
      <c r="A441" s="17"/>
      <c r="B441" s="19"/>
      <c r="C441" s="20"/>
      <c r="D441" s="21"/>
      <c r="E441" s="22"/>
      <c r="F441" s="25"/>
      <c r="G441" s="206">
        <f>IF(ISERROR(Table1[[#This Row],[Precio de compra]]/Table1[[#This Row],[Peso bruto]]),0,Table1[[#This Row],[Precio de compra]]/Table1[[#This Row],[Peso bruto]])</f>
        <v>0</v>
      </c>
      <c r="H441" s="207">
        <f>IF(ISERROR(Table1[[#This Row],[Peso bruto]]/Table1[[#This Row],[Peso neto]]),0,(Table1[[#This Row],[Peso bruto]]/Table1[[#This Row],[Peso neto]]))</f>
        <v>0</v>
      </c>
      <c r="I441" s="206">
        <f>IF(ISERROR(Table1[[#This Row],[Factor de corrección]]*Table1[[#This Row],[Costo unidad]]),0,Table1[[#This Row],[Factor de corrección]]*Table1[[#This Row],[Costo unidad]])</f>
        <v>0</v>
      </c>
      <c r="J441" s="210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</row>
    <row r="442" spans="1:132" s="16" customFormat="1" x14ac:dyDescent="0.3">
      <c r="A442" s="17"/>
      <c r="B442" s="19"/>
      <c r="C442" s="20"/>
      <c r="D442" s="21"/>
      <c r="E442" s="22"/>
      <c r="F442" s="25"/>
      <c r="G442" s="206">
        <f>IF(ISERROR(Table1[[#This Row],[Precio de compra]]/Table1[[#This Row],[Peso bruto]]),0,Table1[[#This Row],[Precio de compra]]/Table1[[#This Row],[Peso bruto]])</f>
        <v>0</v>
      </c>
      <c r="H442" s="207">
        <f>IF(ISERROR(Table1[[#This Row],[Peso bruto]]/Table1[[#This Row],[Peso neto]]),0,(Table1[[#This Row],[Peso bruto]]/Table1[[#This Row],[Peso neto]]))</f>
        <v>0</v>
      </c>
      <c r="I442" s="206">
        <f>IF(ISERROR(Table1[[#This Row],[Factor de corrección]]*Table1[[#This Row],[Costo unidad]]),0,Table1[[#This Row],[Factor de corrección]]*Table1[[#This Row],[Costo unidad]])</f>
        <v>0</v>
      </c>
      <c r="J442" s="210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</row>
    <row r="443" spans="1:132" s="16" customFormat="1" x14ac:dyDescent="0.3">
      <c r="A443" s="17"/>
      <c r="B443" s="19"/>
      <c r="C443" s="20"/>
      <c r="D443" s="21"/>
      <c r="E443" s="22"/>
      <c r="F443" s="25"/>
      <c r="G443" s="206">
        <f>IF(ISERROR(Table1[[#This Row],[Precio de compra]]/Table1[[#This Row],[Peso bruto]]),0,Table1[[#This Row],[Precio de compra]]/Table1[[#This Row],[Peso bruto]])</f>
        <v>0</v>
      </c>
      <c r="H443" s="207">
        <f>IF(ISERROR(Table1[[#This Row],[Peso bruto]]/Table1[[#This Row],[Peso neto]]),0,(Table1[[#This Row],[Peso bruto]]/Table1[[#This Row],[Peso neto]]))</f>
        <v>0</v>
      </c>
      <c r="I443" s="206">
        <f>IF(ISERROR(Table1[[#This Row],[Factor de corrección]]*Table1[[#This Row],[Costo unidad]]),0,Table1[[#This Row],[Factor de corrección]]*Table1[[#This Row],[Costo unidad]])</f>
        <v>0</v>
      </c>
      <c r="J443" s="210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</row>
    <row r="444" spans="1:132" s="16" customFormat="1" x14ac:dyDescent="0.3">
      <c r="A444" s="17"/>
      <c r="B444" s="19"/>
      <c r="C444" s="20"/>
      <c r="D444" s="21"/>
      <c r="E444" s="22"/>
      <c r="F444" s="25"/>
      <c r="G444" s="206">
        <f>IF(ISERROR(Table1[[#This Row],[Precio de compra]]/Table1[[#This Row],[Peso bruto]]),0,Table1[[#This Row],[Precio de compra]]/Table1[[#This Row],[Peso bruto]])</f>
        <v>0</v>
      </c>
      <c r="H444" s="207">
        <f>IF(ISERROR(Table1[[#This Row],[Peso bruto]]/Table1[[#This Row],[Peso neto]]),0,(Table1[[#This Row],[Peso bruto]]/Table1[[#This Row],[Peso neto]]))</f>
        <v>0</v>
      </c>
      <c r="I444" s="206">
        <f>IF(ISERROR(Table1[[#This Row],[Factor de corrección]]*Table1[[#This Row],[Costo unidad]]),0,Table1[[#This Row],[Factor de corrección]]*Table1[[#This Row],[Costo unidad]])</f>
        <v>0</v>
      </c>
      <c r="J444" s="210"/>
      <c r="K444" s="15"/>
      <c r="L444" s="15"/>
      <c r="M444" s="15"/>
      <c r="N444" s="268"/>
      <c r="O444" s="268"/>
      <c r="P444" s="268"/>
      <c r="Q444" s="268"/>
      <c r="R444" s="26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</row>
    <row r="445" spans="1:132" s="16" customFormat="1" ht="15" thickBot="1" x14ac:dyDescent="0.35">
      <c r="A445" s="17"/>
      <c r="B445" s="19"/>
      <c r="C445" s="20"/>
      <c r="D445" s="21"/>
      <c r="E445" s="22"/>
      <c r="F445" s="25"/>
      <c r="G445" s="206">
        <f>IF(ISERROR(Table1[[#This Row],[Precio de compra]]/Table1[[#This Row],[Peso bruto]]),0,Table1[[#This Row],[Precio de compra]]/Table1[[#This Row],[Peso bruto]])</f>
        <v>0</v>
      </c>
      <c r="H445" s="207">
        <f>IF(ISERROR(Table1[[#This Row],[Peso bruto]]/Table1[[#This Row],[Peso neto]]),0,(Table1[[#This Row],[Peso bruto]]/Table1[[#This Row],[Peso neto]]))</f>
        <v>0</v>
      </c>
      <c r="I445" s="206">
        <f>IF(ISERROR(Table1[[#This Row],[Factor de corrección]]*Table1[[#This Row],[Costo unidad]]),0,Table1[[#This Row],[Factor de corrección]]*Table1[[#This Row],[Costo unidad]])</f>
        <v>0</v>
      </c>
      <c r="J445" s="210"/>
      <c r="K445" s="15"/>
      <c r="L445" s="15"/>
      <c r="M445" s="15"/>
      <c r="N445" s="268"/>
      <c r="O445" s="268"/>
      <c r="P445" s="268"/>
      <c r="Q445" s="268"/>
      <c r="R445" s="26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</row>
    <row r="446" spans="1:132" s="38" customFormat="1" ht="16.2" thickBot="1" x14ac:dyDescent="0.35">
      <c r="A446" s="195" t="s">
        <v>53</v>
      </c>
      <c r="B446" s="31"/>
      <c r="C446" s="32"/>
      <c r="D446" s="33"/>
      <c r="E446" s="34"/>
      <c r="F446" s="34"/>
      <c r="G446" s="35"/>
      <c r="H446" s="35"/>
      <c r="I446" s="36"/>
      <c r="J446" s="210"/>
      <c r="K446" s="37"/>
      <c r="L446" s="37"/>
      <c r="M446" s="37"/>
      <c r="N446" s="269"/>
      <c r="O446" s="269"/>
      <c r="P446" s="269"/>
      <c r="Q446" s="269"/>
      <c r="R446" s="269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  <c r="DA446" s="37"/>
      <c r="DB446" s="37"/>
      <c r="DC446" s="37"/>
      <c r="DD446" s="37"/>
      <c r="DE446" s="37"/>
      <c r="DF446" s="37"/>
      <c r="DG446" s="37"/>
      <c r="DH446" s="37"/>
      <c r="DI446" s="37"/>
      <c r="DJ446" s="37"/>
      <c r="DK446" s="37"/>
      <c r="DL446" s="37"/>
      <c r="DM446" s="37"/>
      <c r="DN446" s="37"/>
      <c r="DO446" s="37"/>
      <c r="DP446" s="37"/>
      <c r="DQ446" s="37"/>
      <c r="DR446" s="37"/>
      <c r="DS446" s="37"/>
      <c r="DT446" s="37"/>
      <c r="DU446" s="37"/>
      <c r="DV446" s="37"/>
      <c r="DW446" s="37"/>
      <c r="DX446" s="37"/>
      <c r="DY446" s="37"/>
      <c r="DZ446" s="37"/>
      <c r="EA446" s="37"/>
      <c r="EB446" s="37"/>
    </row>
    <row r="447" spans="1:132" s="16" customFormat="1" x14ac:dyDescent="0.3">
      <c r="A447" s="197" t="s">
        <v>54</v>
      </c>
      <c r="B447" s="47" t="str">
        <f ca="1">IF(OFFSET(Platos!$B$3,0,(13*J447))=0,"",OFFSET(Platos!$B$3,0,(13*J447)))</f>
        <v>Postre de la abuela</v>
      </c>
      <c r="C447" s="39">
        <f ca="1">IF(OFFSET(Platos!$I$22,0,(13*$J447))=0,"",OFFSET(Platos!$I$22,0,(13*$J447)))</f>
        <v>3573.0941864321608</v>
      </c>
      <c r="D447" s="40">
        <v>1</v>
      </c>
      <c r="E447" s="40">
        <v>1</v>
      </c>
      <c r="F447" s="182" t="s">
        <v>21</v>
      </c>
      <c r="G447" s="39">
        <f ca="1">IF(OFFSET(Platos!$I$22,0,(13*$J447))=0,"",OFFSET(Platos!$I$22,0,(13*$J447)))</f>
        <v>3573.0941864321608</v>
      </c>
      <c r="H447" s="198">
        <f>IF(ISERROR(Table1[[#This Row],[Peso bruto]]/Table1[[#This Row],[Peso neto]]),0,(Table1[[#This Row],[Peso bruto]]/Table1[[#This Row],[Peso neto]]))</f>
        <v>1</v>
      </c>
      <c r="I447" s="182">
        <f ca="1">IF(ISERROR(Table1[[#This Row],[Factor de corrección]]*Table1[[#This Row],[Costo unidad]]),0,Table1[[#This Row],[Factor de corrección]]*Table1[[#This Row],[Costo unidad]])</f>
        <v>3573.0941864321608</v>
      </c>
      <c r="J447" s="208">
        <v>0</v>
      </c>
      <c r="K447" s="15"/>
      <c r="L447" s="15"/>
      <c r="M447" s="15"/>
      <c r="N447" s="268"/>
      <c r="O447" s="268"/>
      <c r="P447" s="268"/>
      <c r="Q447" s="268"/>
      <c r="R447" s="26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</row>
    <row r="448" spans="1:132" s="16" customFormat="1" x14ac:dyDescent="0.3">
      <c r="A448" s="199" t="s">
        <v>54</v>
      </c>
      <c r="B448" s="48" t="str">
        <f ca="1">IF(OFFSET(Platos!$B$3,0,(13*J448))=0,"",OFFSET(Platos!$B$3,0,(13*J448)))</f>
        <v>Torta de manzana</v>
      </c>
      <c r="C448" s="42">
        <f ca="1">IF(OFFSET(Platos!$I$22,0,(13*$J448))=0,"",OFFSET(Platos!$I$22,0,(13*$J448)))</f>
        <v>2327.3541666666661</v>
      </c>
      <c r="D448" s="43">
        <v>1</v>
      </c>
      <c r="E448" s="43">
        <v>1</v>
      </c>
      <c r="F448" s="183" t="s">
        <v>21</v>
      </c>
      <c r="G448" s="42">
        <f ca="1">IF(OFFSET(Platos!$I$22,0,(13*$J448))=0,"",OFFSET(Platos!$I$22,0,(13*$J448)))</f>
        <v>2327.3541666666661</v>
      </c>
      <c r="H448" s="200">
        <f>IF(ISERROR(Table1[[#This Row],[Peso bruto]]/Table1[[#This Row],[Peso neto]]),0,(Table1[[#This Row],[Peso bruto]]/Table1[[#This Row],[Peso neto]]))</f>
        <v>1</v>
      </c>
      <c r="I448" s="183">
        <f ca="1">IF(ISERROR(Table1[[#This Row],[Factor de corrección]]*Table1[[#This Row],[Costo unidad]]),0,Table1[[#This Row],[Factor de corrección]]*Table1[[#This Row],[Costo unidad]])</f>
        <v>2327.3541666666661</v>
      </c>
      <c r="J448" s="208">
        <v>1</v>
      </c>
      <c r="K448" s="15"/>
      <c r="L448" s="15"/>
      <c r="M448" s="15"/>
      <c r="N448" s="268"/>
      <c r="O448" s="268"/>
      <c r="P448" s="268"/>
      <c r="Q448" s="268"/>
      <c r="R448" s="26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</row>
    <row r="449" spans="1:132" s="16" customFormat="1" x14ac:dyDescent="0.3">
      <c r="A449" s="199" t="s">
        <v>54</v>
      </c>
      <c r="B449" s="48" t="str">
        <f ca="1">IF(OFFSET(Platos!$B$3,0,(13*J449))=0,"",OFFSET(Platos!$B$3,0,(13*J449)))</f>
        <v>El famoso brownie</v>
      </c>
      <c r="C449" s="42">
        <f ca="1">IF(OFFSET(Platos!$I$22,0,(13*$J449))=0,"",OFFSET(Platos!$I$22,0,(13*$J449)))</f>
        <v>5971.0594920772846</v>
      </c>
      <c r="D449" s="43">
        <v>1</v>
      </c>
      <c r="E449" s="43">
        <v>1</v>
      </c>
      <c r="F449" s="183" t="s">
        <v>21</v>
      </c>
      <c r="G449" s="42">
        <f ca="1">IF(OFFSET(Platos!$I$22,0,(13*$J449))=0,"",OFFSET(Platos!$I$22,0,(13*$J449)))</f>
        <v>5971.0594920772846</v>
      </c>
      <c r="H449" s="200">
        <f>IF(ISERROR(Table1[[#This Row],[Peso bruto]]/Table1[[#This Row],[Peso neto]]),0,(Table1[[#This Row],[Peso bruto]]/Table1[[#This Row],[Peso neto]]))</f>
        <v>1</v>
      </c>
      <c r="I449" s="183">
        <f ca="1">IF(ISERROR(Table1[[#This Row],[Factor de corrección]]*Table1[[#This Row],[Costo unidad]]),0,Table1[[#This Row],[Factor de corrección]]*Table1[[#This Row],[Costo unidad]])</f>
        <v>5971.0594920772846</v>
      </c>
      <c r="J449" s="208">
        <v>2</v>
      </c>
      <c r="K449" s="15"/>
      <c r="L449" s="15"/>
      <c r="M449" s="15"/>
      <c r="N449" s="268"/>
      <c r="O449" s="268"/>
      <c r="P449" s="268"/>
      <c r="Q449" s="268"/>
      <c r="R449" s="26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</row>
    <row r="450" spans="1:132" s="16" customFormat="1" x14ac:dyDescent="0.3">
      <c r="A450" s="199" t="s">
        <v>54</v>
      </c>
      <c r="B450" s="48" t="str">
        <f ca="1">IF(OFFSET(Platos!$B$3,0,(13*J450))=0,"",OFFSET(Platos!$B$3,0,(13*J450)))</f>
        <v>Cupcake del abuelo</v>
      </c>
      <c r="C450" s="42">
        <f ca="1">IF(OFFSET(Platos!$I$22,0,(13*$J450))=0,"",OFFSET(Platos!$I$22,0,(13*$J450)))</f>
        <v>3224.267034722222</v>
      </c>
      <c r="D450" s="43">
        <v>1</v>
      </c>
      <c r="E450" s="43">
        <v>1</v>
      </c>
      <c r="F450" s="183" t="s">
        <v>21</v>
      </c>
      <c r="G450" s="42">
        <f ca="1">IF(OFFSET(Platos!$I$22,0,(13*$J450))=0,"",OFFSET(Platos!$I$22,0,(13*$J450)))</f>
        <v>3224.267034722222</v>
      </c>
      <c r="H450" s="200">
        <f>IF(ISERROR(Table1[[#This Row],[Peso bruto]]/Table1[[#This Row],[Peso neto]]),0,(Table1[[#This Row],[Peso bruto]]/Table1[[#This Row],[Peso neto]]))</f>
        <v>1</v>
      </c>
      <c r="I450" s="183">
        <f ca="1">IF(ISERROR(Table1[[#This Row],[Factor de corrección]]*Table1[[#This Row],[Costo unidad]]),0,Table1[[#This Row],[Factor de corrección]]*Table1[[#This Row],[Costo unidad]])</f>
        <v>3224.267034722222</v>
      </c>
      <c r="J450" s="208">
        <v>3</v>
      </c>
      <c r="K450" s="15"/>
      <c r="L450" s="15"/>
      <c r="M450" s="15"/>
      <c r="N450" s="268"/>
      <c r="O450" s="268"/>
      <c r="P450" s="268"/>
      <c r="Q450" s="268"/>
      <c r="R450" s="26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</row>
    <row r="451" spans="1:132" s="16" customFormat="1" x14ac:dyDescent="0.3">
      <c r="A451" s="199" t="s">
        <v>54</v>
      </c>
      <c r="B451" s="48" t="str">
        <f ca="1">IF(OFFSET(Platos!$B$3,0,(13*J451))=0,"",OFFSET(Platos!$B$3,0,(13*J451)))</f>
        <v/>
      </c>
      <c r="C451" s="42" t="str">
        <f ca="1">IF(OFFSET(Platos!$I$22,0,(13*$J451))=0,"",OFFSET(Platos!$I$22,0,(13*$J451)))</f>
        <v/>
      </c>
      <c r="D451" s="43">
        <v>1</v>
      </c>
      <c r="E451" s="43">
        <v>1</v>
      </c>
      <c r="F451" s="183" t="s">
        <v>21</v>
      </c>
      <c r="G451" s="42" t="str">
        <f ca="1">IF(OFFSET(Platos!$I$22,0,(13*$J451))=0,"",OFFSET(Platos!$I$22,0,(13*$J451)))</f>
        <v/>
      </c>
      <c r="H451" s="200">
        <f>IF(ISERROR(Table1[[#This Row],[Peso bruto]]/Table1[[#This Row],[Peso neto]]),0,(Table1[[#This Row],[Peso bruto]]/Table1[[#This Row],[Peso neto]]))</f>
        <v>1</v>
      </c>
      <c r="I451" s="183">
        <f ca="1">IF(ISERROR(Table1[[#This Row],[Factor de corrección]]*Table1[[#This Row],[Costo unidad]]),0,Table1[[#This Row],[Factor de corrección]]*Table1[[#This Row],[Costo unidad]])</f>
        <v>0</v>
      </c>
      <c r="J451" s="208">
        <v>4</v>
      </c>
      <c r="K451" s="15"/>
      <c r="L451" s="15"/>
      <c r="M451" s="15"/>
      <c r="N451" s="268"/>
      <c r="O451" s="268"/>
      <c r="P451" s="268"/>
      <c r="Q451" s="268"/>
      <c r="R451" s="26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</row>
    <row r="452" spans="1:132" s="16" customFormat="1" x14ac:dyDescent="0.3">
      <c r="A452" s="199" t="s">
        <v>54</v>
      </c>
      <c r="B452" s="48" t="str">
        <f ca="1">IF(OFFSET(Platos!$B$3,0,(13*J452))=0,"",OFFSET(Platos!$B$3,0,(13*J452)))</f>
        <v/>
      </c>
      <c r="C452" s="42" t="str">
        <f ca="1">IF(OFFSET(Platos!$I$22,0,(13*$J452))=0,"",OFFSET(Platos!$I$22,0,(13*$J452)))</f>
        <v/>
      </c>
      <c r="D452" s="43">
        <v>1</v>
      </c>
      <c r="E452" s="43">
        <v>1</v>
      </c>
      <c r="F452" s="183" t="s">
        <v>21</v>
      </c>
      <c r="G452" s="42" t="str">
        <f ca="1">IF(OFFSET(Platos!$I$22,0,(13*$J452))=0,"",OFFSET(Platos!$I$22,0,(13*$J452)))</f>
        <v/>
      </c>
      <c r="H452" s="200">
        <f>IF(ISERROR(Table1[[#This Row],[Peso bruto]]/Table1[[#This Row],[Peso neto]]),0,(Table1[[#This Row],[Peso bruto]]/Table1[[#This Row],[Peso neto]]))</f>
        <v>1</v>
      </c>
      <c r="I452" s="183">
        <f ca="1">IF(ISERROR(Table1[[#This Row],[Factor de corrección]]*Table1[[#This Row],[Costo unidad]]),0,Table1[[#This Row],[Factor de corrección]]*Table1[[#This Row],[Costo unidad]])</f>
        <v>0</v>
      </c>
      <c r="J452" s="208">
        <v>5</v>
      </c>
      <c r="K452" s="15"/>
      <c r="L452" s="15"/>
      <c r="M452" s="15"/>
      <c r="N452" s="268"/>
      <c r="O452" s="268"/>
      <c r="P452" s="268"/>
      <c r="Q452" s="268"/>
      <c r="R452" s="26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</row>
    <row r="453" spans="1:132" s="16" customFormat="1" x14ac:dyDescent="0.3">
      <c r="A453" s="199" t="s">
        <v>54</v>
      </c>
      <c r="B453" s="48" t="str">
        <f ca="1">IF(OFFSET(Platos!$B$3,0,(13*J453))=0,"",OFFSET(Platos!$B$3,0,(13*J453)))</f>
        <v/>
      </c>
      <c r="C453" s="42" t="str">
        <f ca="1">IF(OFFSET(Platos!$I$22,0,(13*$J453))=0,"",OFFSET(Platos!$I$22,0,(13*$J453)))</f>
        <v/>
      </c>
      <c r="D453" s="43">
        <v>1</v>
      </c>
      <c r="E453" s="43">
        <v>1</v>
      </c>
      <c r="F453" s="183" t="s">
        <v>21</v>
      </c>
      <c r="G453" s="42" t="str">
        <f ca="1">IF(OFFSET(Platos!$I$22,0,(13*$J453))=0,"",OFFSET(Platos!$I$22,0,(13*$J453)))</f>
        <v/>
      </c>
      <c r="H453" s="200">
        <f>IF(ISERROR(Table1[[#This Row],[Peso bruto]]/Table1[[#This Row],[Peso neto]]),0,(Table1[[#This Row],[Peso bruto]]/Table1[[#This Row],[Peso neto]]))</f>
        <v>1</v>
      </c>
      <c r="I453" s="183">
        <f ca="1">IF(ISERROR(Table1[[#This Row],[Factor de corrección]]*Table1[[#This Row],[Costo unidad]]),0,Table1[[#This Row],[Factor de corrección]]*Table1[[#This Row],[Costo unidad]])</f>
        <v>0</v>
      </c>
      <c r="J453" s="208">
        <v>6</v>
      </c>
      <c r="K453" s="15"/>
      <c r="L453" s="15"/>
      <c r="M453" s="15"/>
      <c r="N453" s="268"/>
      <c r="O453" s="268"/>
      <c r="P453" s="268"/>
      <c r="Q453" s="268"/>
      <c r="R453" s="26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</row>
    <row r="454" spans="1:132" s="16" customFormat="1" x14ac:dyDescent="0.3">
      <c r="A454" s="199" t="s">
        <v>54</v>
      </c>
      <c r="B454" s="48" t="str">
        <f ca="1">IF(OFFSET(Platos!$B$3,0,(13*J454))=0,"",OFFSET(Platos!$B$3,0,(13*J454)))</f>
        <v/>
      </c>
      <c r="C454" s="42" t="str">
        <f ca="1">IF(OFFSET(Platos!$I$22,0,(13*$J454))=0,"",OFFSET(Platos!$I$22,0,(13*$J454)))</f>
        <v/>
      </c>
      <c r="D454" s="43">
        <v>1</v>
      </c>
      <c r="E454" s="43">
        <v>1</v>
      </c>
      <c r="F454" s="183" t="s">
        <v>21</v>
      </c>
      <c r="G454" s="42" t="str">
        <f ca="1">IF(OFFSET(Platos!$I$22,0,(13*$J454))=0,"",OFFSET(Platos!$I$22,0,(13*$J454)))</f>
        <v/>
      </c>
      <c r="H454" s="200">
        <f>IF(ISERROR(Table1[[#This Row],[Peso bruto]]/Table1[[#This Row],[Peso neto]]),0,(Table1[[#This Row],[Peso bruto]]/Table1[[#This Row],[Peso neto]]))</f>
        <v>1</v>
      </c>
      <c r="I454" s="183">
        <f ca="1">IF(ISERROR(Table1[[#This Row],[Factor de corrección]]*Table1[[#This Row],[Costo unidad]]),0,Table1[[#This Row],[Factor de corrección]]*Table1[[#This Row],[Costo unidad]])</f>
        <v>0</v>
      </c>
      <c r="J454" s="208">
        <v>7</v>
      </c>
      <c r="K454" s="15"/>
      <c r="L454" s="15"/>
      <c r="M454" s="15"/>
      <c r="N454" s="268"/>
      <c r="O454" s="268"/>
      <c r="P454" s="268"/>
      <c r="Q454" s="268"/>
      <c r="R454" s="26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</row>
    <row r="455" spans="1:132" s="16" customFormat="1" x14ac:dyDescent="0.3">
      <c r="A455" s="199" t="s">
        <v>54</v>
      </c>
      <c r="B455" s="48" t="str">
        <f ca="1">IF(OFFSET(Platos!$B$3,0,(13*J455))=0,"",OFFSET(Platos!$B$3,0,(13*J455)))</f>
        <v/>
      </c>
      <c r="C455" s="42" t="str">
        <f ca="1">IF(OFFSET(Platos!$I$22,0,(13*$J455))=0,"",OFFSET(Platos!$I$22,0,(13*$J455)))</f>
        <v/>
      </c>
      <c r="D455" s="43">
        <v>1</v>
      </c>
      <c r="E455" s="43">
        <v>1</v>
      </c>
      <c r="F455" s="183" t="s">
        <v>21</v>
      </c>
      <c r="G455" s="42" t="str">
        <f ca="1">IF(OFFSET(Platos!$I$22,0,(13*$J455))=0,"",OFFSET(Platos!$I$22,0,(13*$J455)))</f>
        <v/>
      </c>
      <c r="H455" s="200">
        <f>IF(ISERROR(Table1[[#This Row],[Peso bruto]]/Table1[[#This Row],[Peso neto]]),0,(Table1[[#This Row],[Peso bruto]]/Table1[[#This Row],[Peso neto]]))</f>
        <v>1</v>
      </c>
      <c r="I455" s="183">
        <f ca="1">IF(ISERROR(Table1[[#This Row],[Factor de corrección]]*Table1[[#This Row],[Costo unidad]]),0,Table1[[#This Row],[Factor de corrección]]*Table1[[#This Row],[Costo unidad]])</f>
        <v>0</v>
      </c>
      <c r="J455" s="208">
        <v>8</v>
      </c>
      <c r="K455" s="15"/>
      <c r="L455" s="15"/>
      <c r="M455" s="15"/>
      <c r="N455" s="268"/>
      <c r="O455" s="268"/>
      <c r="P455" s="268"/>
      <c r="Q455" s="268"/>
      <c r="R455" s="26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</row>
    <row r="456" spans="1:132" s="16" customFormat="1" x14ac:dyDescent="0.3">
      <c r="A456" s="199" t="s">
        <v>54</v>
      </c>
      <c r="B456" s="48" t="str">
        <f ca="1">IF(OFFSET(Platos!$B$3,0,(13*J456))=0,"",OFFSET(Platos!$B$3,0,(13*J456)))</f>
        <v/>
      </c>
      <c r="C456" s="42" t="str">
        <f ca="1">IF(OFFSET(Platos!$I$22,0,(13*$J456))=0,"",OFFSET(Platos!$I$22,0,(13*$J456)))</f>
        <v/>
      </c>
      <c r="D456" s="43">
        <v>1</v>
      </c>
      <c r="E456" s="43">
        <v>1</v>
      </c>
      <c r="F456" s="183" t="s">
        <v>21</v>
      </c>
      <c r="G456" s="42" t="str">
        <f ca="1">IF(OFFSET(Platos!$I$22,0,(13*$J456))=0,"",OFFSET(Platos!$I$22,0,(13*$J456)))</f>
        <v/>
      </c>
      <c r="H456" s="200">
        <f>IF(ISERROR(Table1[[#This Row],[Peso bruto]]/Table1[[#This Row],[Peso neto]]),0,(Table1[[#This Row],[Peso bruto]]/Table1[[#This Row],[Peso neto]]))</f>
        <v>1</v>
      </c>
      <c r="I456" s="183">
        <f ca="1">IF(ISERROR(Table1[[#This Row],[Factor de corrección]]*Table1[[#This Row],[Costo unidad]]),0,Table1[[#This Row],[Factor de corrección]]*Table1[[#This Row],[Costo unidad]])</f>
        <v>0</v>
      </c>
      <c r="J456" s="208">
        <v>9</v>
      </c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</row>
    <row r="457" spans="1:132" s="16" customFormat="1" x14ac:dyDescent="0.3">
      <c r="A457" s="199" t="s">
        <v>54</v>
      </c>
      <c r="B457" s="48" t="str">
        <f ca="1">IF(OFFSET(Platos!$B$3,0,(13*J457))=0,"",OFFSET(Platos!$B$3,0,(13*J457)))</f>
        <v/>
      </c>
      <c r="C457" s="42" t="str">
        <f ca="1">IF(OFFSET(Platos!$I$22,0,(13*$J457))=0,"",OFFSET(Platos!$I$22,0,(13*$J457)))</f>
        <v/>
      </c>
      <c r="D457" s="43">
        <v>1</v>
      </c>
      <c r="E457" s="43">
        <v>1</v>
      </c>
      <c r="F457" s="183" t="s">
        <v>21</v>
      </c>
      <c r="G457" s="42" t="str">
        <f ca="1">IF(OFFSET(Platos!$I$22,0,(13*$J457))=0,"",OFFSET(Platos!$I$22,0,(13*$J457)))</f>
        <v/>
      </c>
      <c r="H457" s="200">
        <f>IF(ISERROR(Table1[[#This Row],[Peso bruto]]/Table1[[#This Row],[Peso neto]]),0,(Table1[[#This Row],[Peso bruto]]/Table1[[#This Row],[Peso neto]]))</f>
        <v>1</v>
      </c>
      <c r="I457" s="183">
        <f ca="1">IF(ISERROR(Table1[[#This Row],[Factor de corrección]]*Table1[[#This Row],[Costo unidad]]),0,Table1[[#This Row],[Factor de corrección]]*Table1[[#This Row],[Costo unidad]])</f>
        <v>0</v>
      </c>
      <c r="J457" s="208">
        <v>10</v>
      </c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</row>
    <row r="458" spans="1:132" s="16" customFormat="1" x14ac:dyDescent="0.3">
      <c r="A458" s="199" t="s">
        <v>54</v>
      </c>
      <c r="B458" s="48" t="str">
        <f ca="1">IF(OFFSET(Platos!$B$3,0,(13*J458))=0,"",OFFSET(Platos!$B$3,0,(13*J458)))</f>
        <v/>
      </c>
      <c r="C458" s="42" t="str">
        <f ca="1">IF(OFFSET(Platos!$I$22,0,(13*$J458))=0,"",OFFSET(Platos!$I$22,0,(13*$J458)))</f>
        <v/>
      </c>
      <c r="D458" s="43">
        <v>1</v>
      </c>
      <c r="E458" s="43">
        <v>1</v>
      </c>
      <c r="F458" s="183" t="s">
        <v>21</v>
      </c>
      <c r="G458" s="42" t="str">
        <f ca="1">IF(OFFSET(Platos!$I$22,0,(13*$J458))=0,"",OFFSET(Platos!$I$22,0,(13*$J458)))</f>
        <v/>
      </c>
      <c r="H458" s="200">
        <f>IF(ISERROR(Table1[[#This Row],[Peso bruto]]/Table1[[#This Row],[Peso neto]]),0,(Table1[[#This Row],[Peso bruto]]/Table1[[#This Row],[Peso neto]]))</f>
        <v>1</v>
      </c>
      <c r="I458" s="183">
        <f ca="1">IF(ISERROR(Table1[[#This Row],[Factor de corrección]]*Table1[[#This Row],[Costo unidad]]),0,Table1[[#This Row],[Factor de corrección]]*Table1[[#This Row],[Costo unidad]])</f>
        <v>0</v>
      </c>
      <c r="J458" s="208">
        <v>11</v>
      </c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</row>
    <row r="459" spans="1:132" s="16" customFormat="1" x14ac:dyDescent="0.3">
      <c r="A459" s="199" t="s">
        <v>54</v>
      </c>
      <c r="B459" s="48" t="str">
        <f ca="1">IF(OFFSET(Platos!$B$3,0,(13*J459))=0,"",OFFSET(Platos!$B$3,0,(13*J459)))</f>
        <v/>
      </c>
      <c r="C459" s="42" t="str">
        <f ca="1">IF(OFFSET(Platos!$I$22,0,(13*$J459))=0,"",OFFSET(Platos!$I$22,0,(13*$J459)))</f>
        <v/>
      </c>
      <c r="D459" s="43">
        <v>1</v>
      </c>
      <c r="E459" s="43">
        <v>1</v>
      </c>
      <c r="F459" s="183" t="s">
        <v>21</v>
      </c>
      <c r="G459" s="42" t="str">
        <f ca="1">IF(OFFSET(Platos!$I$22,0,(13*$J459))=0,"",OFFSET(Platos!$I$22,0,(13*$J459)))</f>
        <v/>
      </c>
      <c r="H459" s="200">
        <f>IF(ISERROR(Table1[[#This Row],[Peso bruto]]/Table1[[#This Row],[Peso neto]]),0,(Table1[[#This Row],[Peso bruto]]/Table1[[#This Row],[Peso neto]]))</f>
        <v>1</v>
      </c>
      <c r="I459" s="183">
        <f ca="1">IF(ISERROR(Table1[[#This Row],[Factor de corrección]]*Table1[[#This Row],[Costo unidad]]),0,Table1[[#This Row],[Factor de corrección]]*Table1[[#This Row],[Costo unidad]])</f>
        <v>0</v>
      </c>
      <c r="J459" s="208">
        <v>12</v>
      </c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</row>
    <row r="460" spans="1:132" s="16" customFormat="1" x14ac:dyDescent="0.3">
      <c r="A460" s="199" t="s">
        <v>54</v>
      </c>
      <c r="B460" s="48" t="str">
        <f ca="1">IF(OFFSET(Platos!$B$3,0,(13*J460))=0,"",OFFSET(Platos!$B$3,0,(13*J460)))</f>
        <v/>
      </c>
      <c r="C460" s="42" t="str">
        <f ca="1">IF(OFFSET(Platos!$I$22,0,(13*$J460))=0,"",OFFSET(Platos!$I$22,0,(13*$J460)))</f>
        <v/>
      </c>
      <c r="D460" s="43">
        <v>1</v>
      </c>
      <c r="E460" s="43">
        <v>1</v>
      </c>
      <c r="F460" s="183" t="s">
        <v>21</v>
      </c>
      <c r="G460" s="42" t="str">
        <f ca="1">IF(OFFSET(Platos!$I$22,0,(13*$J460))=0,"",OFFSET(Platos!$I$22,0,(13*$J460)))</f>
        <v/>
      </c>
      <c r="H460" s="200">
        <f>IF(ISERROR(Table1[[#This Row],[Peso bruto]]/Table1[[#This Row],[Peso neto]]),0,(Table1[[#This Row],[Peso bruto]]/Table1[[#This Row],[Peso neto]]))</f>
        <v>1</v>
      </c>
      <c r="I460" s="183">
        <f ca="1">IF(ISERROR(Table1[[#This Row],[Factor de corrección]]*Table1[[#This Row],[Costo unidad]]),0,Table1[[#This Row],[Factor de corrección]]*Table1[[#This Row],[Costo unidad]])</f>
        <v>0</v>
      </c>
      <c r="J460" s="208">
        <v>13</v>
      </c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</row>
    <row r="461" spans="1:132" s="16" customFormat="1" x14ac:dyDescent="0.3">
      <c r="A461" s="199" t="s">
        <v>54</v>
      </c>
      <c r="B461" s="48" t="str">
        <f ca="1">IF(OFFSET(Platos!$B$3,0,(13*J461))=0,"",OFFSET(Platos!$B$3,0,(13*J461)))</f>
        <v/>
      </c>
      <c r="C461" s="42" t="str">
        <f ca="1">IF(OFFSET(Platos!$I$22,0,(13*$J461))=0,"",OFFSET(Platos!$I$22,0,(13*$J461)))</f>
        <v/>
      </c>
      <c r="D461" s="43">
        <v>1</v>
      </c>
      <c r="E461" s="43">
        <v>1</v>
      </c>
      <c r="F461" s="183" t="s">
        <v>21</v>
      </c>
      <c r="G461" s="42" t="str">
        <f ca="1">IF(OFFSET(Platos!$I$22,0,(13*$J461))=0,"",OFFSET(Platos!$I$22,0,(13*$J461)))</f>
        <v/>
      </c>
      <c r="H461" s="200">
        <f>IF(ISERROR(Table1[[#This Row],[Peso bruto]]/Table1[[#This Row],[Peso neto]]),0,(Table1[[#This Row],[Peso bruto]]/Table1[[#This Row],[Peso neto]]))</f>
        <v>1</v>
      </c>
      <c r="I461" s="183">
        <f ca="1">IF(ISERROR(Table1[[#This Row],[Factor de corrección]]*Table1[[#This Row],[Costo unidad]]),0,Table1[[#This Row],[Factor de corrección]]*Table1[[#This Row],[Costo unidad]])</f>
        <v>0</v>
      </c>
      <c r="J461" s="208">
        <v>14</v>
      </c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</row>
    <row r="462" spans="1:132" s="16" customFormat="1" x14ac:dyDescent="0.3">
      <c r="A462" s="199" t="s">
        <v>54</v>
      </c>
      <c r="B462" s="48" t="str">
        <f ca="1">IF(OFFSET(Platos!$B$3,0,(13*J462))=0,"",OFFSET(Platos!$B$3,0,(13*J462)))</f>
        <v/>
      </c>
      <c r="C462" s="42" t="str">
        <f ca="1">IF(OFFSET(Platos!$I$22,0,(13*$J462))=0,"",OFFSET(Platos!$I$22,0,(13*$J462)))</f>
        <v/>
      </c>
      <c r="D462" s="43">
        <v>1</v>
      </c>
      <c r="E462" s="43">
        <v>1</v>
      </c>
      <c r="F462" s="183" t="s">
        <v>21</v>
      </c>
      <c r="G462" s="42" t="str">
        <f ca="1">IF(OFFSET(Platos!$I$22,0,(13*$J462))=0,"",OFFSET(Platos!$I$22,0,(13*$J462)))</f>
        <v/>
      </c>
      <c r="H462" s="200">
        <f>IF(ISERROR(Table1[[#This Row],[Peso bruto]]/Table1[[#This Row],[Peso neto]]),0,(Table1[[#This Row],[Peso bruto]]/Table1[[#This Row],[Peso neto]]))</f>
        <v>1</v>
      </c>
      <c r="I462" s="183">
        <f ca="1">IF(ISERROR(Table1[[#This Row],[Factor de corrección]]*Table1[[#This Row],[Costo unidad]]),0,Table1[[#This Row],[Factor de corrección]]*Table1[[#This Row],[Costo unidad]])</f>
        <v>0</v>
      </c>
      <c r="J462" s="208">
        <v>15</v>
      </c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</row>
    <row r="463" spans="1:132" s="16" customFormat="1" x14ac:dyDescent="0.3">
      <c r="A463" s="199" t="s">
        <v>54</v>
      </c>
      <c r="B463" s="48" t="str">
        <f ca="1">IF(OFFSET(Platos!$B$3,0,(13*J463))=0,"",OFFSET(Platos!$B$3,0,(13*J463)))</f>
        <v/>
      </c>
      <c r="C463" s="42" t="str">
        <f ca="1">IF(OFFSET(Platos!$I$22,0,(13*$J463))=0,"",OFFSET(Platos!$I$22,0,(13*$J463)))</f>
        <v/>
      </c>
      <c r="D463" s="43">
        <v>1</v>
      </c>
      <c r="E463" s="43">
        <v>1</v>
      </c>
      <c r="F463" s="183" t="s">
        <v>21</v>
      </c>
      <c r="G463" s="42" t="str">
        <f ca="1">IF(OFFSET(Platos!$I$22,0,(13*$J463))=0,"",OFFSET(Platos!$I$22,0,(13*$J463)))</f>
        <v/>
      </c>
      <c r="H463" s="200">
        <f>IF(ISERROR(Table1[[#This Row],[Peso bruto]]/Table1[[#This Row],[Peso neto]]),0,(Table1[[#This Row],[Peso bruto]]/Table1[[#This Row],[Peso neto]]))</f>
        <v>1</v>
      </c>
      <c r="I463" s="183">
        <f ca="1">IF(ISERROR(Table1[[#This Row],[Factor de corrección]]*Table1[[#This Row],[Costo unidad]]),0,Table1[[#This Row],[Factor de corrección]]*Table1[[#This Row],[Costo unidad]])</f>
        <v>0</v>
      </c>
      <c r="J463" s="208">
        <v>16</v>
      </c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</row>
    <row r="464" spans="1:132" s="16" customFormat="1" x14ac:dyDescent="0.3">
      <c r="A464" s="199" t="s">
        <v>54</v>
      </c>
      <c r="B464" s="48" t="str">
        <f ca="1">IF(OFFSET(Platos!$B$3,0,(13*J464))=0,"",OFFSET(Platos!$B$3,0,(13*J464)))</f>
        <v/>
      </c>
      <c r="C464" s="42" t="str">
        <f ca="1">IF(OFFSET(Platos!$I$22,0,(13*$J464))=0,"",OFFSET(Platos!$I$22,0,(13*$J464)))</f>
        <v/>
      </c>
      <c r="D464" s="43">
        <v>1</v>
      </c>
      <c r="E464" s="43">
        <v>1</v>
      </c>
      <c r="F464" s="183" t="s">
        <v>21</v>
      </c>
      <c r="G464" s="42" t="str">
        <f ca="1">IF(OFFSET(Platos!$I$22,0,(13*$J464))=0,"",OFFSET(Platos!$I$22,0,(13*$J464)))</f>
        <v/>
      </c>
      <c r="H464" s="200">
        <f>IF(ISERROR(Table1[[#This Row],[Peso bruto]]/Table1[[#This Row],[Peso neto]]),0,(Table1[[#This Row],[Peso bruto]]/Table1[[#This Row],[Peso neto]]))</f>
        <v>1</v>
      </c>
      <c r="I464" s="183">
        <f ca="1">IF(ISERROR(Table1[[#This Row],[Factor de corrección]]*Table1[[#This Row],[Costo unidad]]),0,Table1[[#This Row],[Factor de corrección]]*Table1[[#This Row],[Costo unidad]])</f>
        <v>0</v>
      </c>
      <c r="J464" s="208">
        <v>17</v>
      </c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</row>
    <row r="465" spans="1:132" s="16" customFormat="1" x14ac:dyDescent="0.3">
      <c r="A465" s="199" t="s">
        <v>54</v>
      </c>
      <c r="B465" s="48" t="str">
        <f ca="1">IF(OFFSET(Platos!$B$3,0,(13*J465))=0,"",OFFSET(Platos!$B$3,0,(13*J465)))</f>
        <v/>
      </c>
      <c r="C465" s="42" t="str">
        <f ca="1">IF(OFFSET(Platos!$I$22,0,(13*$J465))=0,"",OFFSET(Platos!$I$22,0,(13*$J465)))</f>
        <v/>
      </c>
      <c r="D465" s="43">
        <v>1</v>
      </c>
      <c r="E465" s="43">
        <v>1</v>
      </c>
      <c r="F465" s="183" t="s">
        <v>21</v>
      </c>
      <c r="G465" s="42" t="str">
        <f ca="1">IF(OFFSET(Platos!$I$22,0,(13*$J465))=0,"",OFFSET(Platos!$I$22,0,(13*$J465)))</f>
        <v/>
      </c>
      <c r="H465" s="200">
        <f>IF(ISERROR(Table1[[#This Row],[Peso bruto]]/Table1[[#This Row],[Peso neto]]),0,(Table1[[#This Row],[Peso bruto]]/Table1[[#This Row],[Peso neto]]))</f>
        <v>1</v>
      </c>
      <c r="I465" s="183">
        <f ca="1">IF(ISERROR(Table1[[#This Row],[Factor de corrección]]*Table1[[#This Row],[Costo unidad]]),0,Table1[[#This Row],[Factor de corrección]]*Table1[[#This Row],[Costo unidad]])</f>
        <v>0</v>
      </c>
      <c r="J465" s="208">
        <v>18</v>
      </c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</row>
    <row r="466" spans="1:132" s="16" customFormat="1" x14ac:dyDescent="0.3">
      <c r="A466" s="199" t="s">
        <v>54</v>
      </c>
      <c r="B466" s="48" t="str">
        <f ca="1">IF(OFFSET(Platos!$B$3,0,(13*J466))=0,"",OFFSET(Platos!$B$3,0,(13*J466)))</f>
        <v/>
      </c>
      <c r="C466" s="42" t="str">
        <f ca="1">IF(OFFSET(Platos!$I$22,0,(13*$J466))=0,"",OFFSET(Platos!$I$22,0,(13*$J466)))</f>
        <v/>
      </c>
      <c r="D466" s="43">
        <v>1</v>
      </c>
      <c r="E466" s="43">
        <v>1</v>
      </c>
      <c r="F466" s="183" t="s">
        <v>21</v>
      </c>
      <c r="G466" s="42" t="str">
        <f ca="1">IF(OFFSET(Platos!$I$22,0,(13*$J466))=0,"",OFFSET(Platos!$I$22,0,(13*$J466)))</f>
        <v/>
      </c>
      <c r="H466" s="200">
        <f>IF(ISERROR(Table1[[#This Row],[Peso bruto]]/Table1[[#This Row],[Peso neto]]),0,(Table1[[#This Row],[Peso bruto]]/Table1[[#This Row],[Peso neto]]))</f>
        <v>1</v>
      </c>
      <c r="I466" s="183">
        <f ca="1">IF(ISERROR(Table1[[#This Row],[Factor de corrección]]*Table1[[#This Row],[Costo unidad]]),0,Table1[[#This Row],[Factor de corrección]]*Table1[[#This Row],[Costo unidad]])</f>
        <v>0</v>
      </c>
      <c r="J466" s="208">
        <v>19</v>
      </c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</row>
    <row r="467" spans="1:132" s="16" customFormat="1" x14ac:dyDescent="0.3">
      <c r="A467" s="199" t="s">
        <v>54</v>
      </c>
      <c r="B467" s="48" t="str">
        <f ca="1">IF(OFFSET(Platos!$B$3,0,(13*J467))=0,"",OFFSET(Platos!$B$3,0,(13*J467)))</f>
        <v/>
      </c>
      <c r="C467" s="42" t="str">
        <f ca="1">IF(OFFSET(Platos!$I$22,0,(13*$J467))=0,"",OFFSET(Platos!$I$22,0,(13*$J467)))</f>
        <v/>
      </c>
      <c r="D467" s="43">
        <v>1</v>
      </c>
      <c r="E467" s="43">
        <v>1</v>
      </c>
      <c r="F467" s="183" t="s">
        <v>21</v>
      </c>
      <c r="G467" s="42" t="str">
        <f ca="1">IF(OFFSET(Platos!$I$22,0,(13*$J467))=0,"",OFFSET(Platos!$I$22,0,(13*$J467)))</f>
        <v/>
      </c>
      <c r="H467" s="200">
        <f>IF(ISERROR(Table1[[#This Row],[Peso bruto]]/Table1[[#This Row],[Peso neto]]),0,(Table1[[#This Row],[Peso bruto]]/Table1[[#This Row],[Peso neto]]))</f>
        <v>1</v>
      </c>
      <c r="I467" s="183">
        <f ca="1">IF(ISERROR(Table1[[#This Row],[Factor de corrección]]*Table1[[#This Row],[Costo unidad]]),0,Table1[[#This Row],[Factor de corrección]]*Table1[[#This Row],[Costo unidad]])</f>
        <v>0</v>
      </c>
      <c r="J467" s="208">
        <v>20</v>
      </c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</row>
    <row r="468" spans="1:132" s="16" customFormat="1" x14ac:dyDescent="0.3">
      <c r="A468" s="199" t="s">
        <v>54</v>
      </c>
      <c r="B468" s="48" t="str">
        <f ca="1">IF(OFFSET(Platos!$B$3,0,(13*J468))=0,"",OFFSET(Platos!$B$3,0,(13*J468)))</f>
        <v/>
      </c>
      <c r="C468" s="42" t="str">
        <f ca="1">IF(OFFSET(Platos!$I$22,0,(13*$J468))=0,"",OFFSET(Platos!$I$22,0,(13*$J468)))</f>
        <v/>
      </c>
      <c r="D468" s="43">
        <v>1</v>
      </c>
      <c r="E468" s="43">
        <v>1</v>
      </c>
      <c r="F468" s="183" t="s">
        <v>21</v>
      </c>
      <c r="G468" s="42" t="str">
        <f ca="1">IF(OFFSET(Platos!$I$22,0,(13*$J468))=0,"",OFFSET(Platos!$I$22,0,(13*$J468)))</f>
        <v/>
      </c>
      <c r="H468" s="200">
        <f>IF(ISERROR(Table1[[#This Row],[Peso bruto]]/Table1[[#This Row],[Peso neto]]),0,(Table1[[#This Row],[Peso bruto]]/Table1[[#This Row],[Peso neto]]))</f>
        <v>1</v>
      </c>
      <c r="I468" s="183">
        <f ca="1">IF(ISERROR(Table1[[#This Row],[Factor de corrección]]*Table1[[#This Row],[Costo unidad]]),0,Table1[[#This Row],[Factor de corrección]]*Table1[[#This Row],[Costo unidad]])</f>
        <v>0</v>
      </c>
      <c r="J468" s="208">
        <v>21</v>
      </c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</row>
    <row r="469" spans="1:132" s="16" customFormat="1" x14ac:dyDescent="0.3">
      <c r="A469" s="199" t="s">
        <v>54</v>
      </c>
      <c r="B469" s="48" t="str">
        <f ca="1">IF(OFFSET(Platos!$B$3,0,(13*J469))=0,"",OFFSET(Platos!$B$3,0,(13*J469)))</f>
        <v/>
      </c>
      <c r="C469" s="42" t="str">
        <f ca="1">IF(OFFSET(Platos!$I$22,0,(13*$J469))=0,"",OFFSET(Platos!$I$22,0,(13*$J469)))</f>
        <v/>
      </c>
      <c r="D469" s="43">
        <v>1</v>
      </c>
      <c r="E469" s="43">
        <v>1</v>
      </c>
      <c r="F469" s="183" t="s">
        <v>21</v>
      </c>
      <c r="G469" s="42" t="str">
        <f ca="1">IF(OFFSET(Platos!$I$22,0,(13*$J469))=0,"",OFFSET(Platos!$I$22,0,(13*$J469)))</f>
        <v/>
      </c>
      <c r="H469" s="200">
        <f>IF(ISERROR(Table1[[#This Row],[Peso bruto]]/Table1[[#This Row],[Peso neto]]),0,(Table1[[#This Row],[Peso bruto]]/Table1[[#This Row],[Peso neto]]))</f>
        <v>1</v>
      </c>
      <c r="I469" s="183">
        <f ca="1">IF(ISERROR(Table1[[#This Row],[Factor de corrección]]*Table1[[#This Row],[Costo unidad]]),0,Table1[[#This Row],[Factor de corrección]]*Table1[[#This Row],[Costo unidad]])</f>
        <v>0</v>
      </c>
      <c r="J469" s="208">
        <v>22</v>
      </c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</row>
    <row r="470" spans="1:132" s="16" customFormat="1" x14ac:dyDescent="0.3">
      <c r="A470" s="199" t="s">
        <v>54</v>
      </c>
      <c r="B470" s="48" t="str">
        <f ca="1">IF(OFFSET(Platos!$B$3,0,(13*J470))=0,"",OFFSET(Platos!$B$3,0,(13*J470)))</f>
        <v/>
      </c>
      <c r="C470" s="42" t="str">
        <f ca="1">IF(OFFSET(Platos!$I$22,0,(13*$J470))=0,"",OFFSET(Platos!$I$22,0,(13*$J470)))</f>
        <v/>
      </c>
      <c r="D470" s="43">
        <v>1</v>
      </c>
      <c r="E470" s="43">
        <v>1</v>
      </c>
      <c r="F470" s="183" t="s">
        <v>21</v>
      </c>
      <c r="G470" s="42" t="str">
        <f ca="1">IF(OFFSET(Platos!$I$22,0,(13*$J470))=0,"",OFFSET(Platos!$I$22,0,(13*$J470)))</f>
        <v/>
      </c>
      <c r="H470" s="200">
        <f>IF(ISERROR(Table1[[#This Row],[Peso bruto]]/Table1[[#This Row],[Peso neto]]),0,(Table1[[#This Row],[Peso bruto]]/Table1[[#This Row],[Peso neto]]))</f>
        <v>1</v>
      </c>
      <c r="I470" s="183">
        <f ca="1">IF(ISERROR(Table1[[#This Row],[Factor de corrección]]*Table1[[#This Row],[Costo unidad]]),0,Table1[[#This Row],[Factor de corrección]]*Table1[[#This Row],[Costo unidad]])</f>
        <v>0</v>
      </c>
      <c r="J470" s="208">
        <v>23</v>
      </c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</row>
    <row r="471" spans="1:132" s="16" customFormat="1" x14ac:dyDescent="0.3">
      <c r="A471" s="199" t="s">
        <v>54</v>
      </c>
      <c r="B471" s="48" t="str">
        <f ca="1">IF(OFFSET(Platos!$B$3,0,(13*J471))=0,"",OFFSET(Platos!$B$3,0,(13*J471)))</f>
        <v/>
      </c>
      <c r="C471" s="42" t="str">
        <f ca="1">IF(OFFSET(Platos!$I$22,0,(13*$J471))=0,"",OFFSET(Platos!$I$22,0,(13*$J471)))</f>
        <v/>
      </c>
      <c r="D471" s="43">
        <v>1</v>
      </c>
      <c r="E471" s="43">
        <v>1</v>
      </c>
      <c r="F471" s="183" t="s">
        <v>21</v>
      </c>
      <c r="G471" s="42" t="str">
        <f ca="1">IF(OFFSET(Platos!$I$22,0,(13*$J471))=0,"",OFFSET(Platos!$I$22,0,(13*$J471)))</f>
        <v/>
      </c>
      <c r="H471" s="200">
        <f>IF(ISERROR(Table1[[#This Row],[Peso bruto]]/Table1[[#This Row],[Peso neto]]),0,(Table1[[#This Row],[Peso bruto]]/Table1[[#This Row],[Peso neto]]))</f>
        <v>1</v>
      </c>
      <c r="I471" s="183">
        <f ca="1">IF(ISERROR(Table1[[#This Row],[Factor de corrección]]*Table1[[#This Row],[Costo unidad]]),0,Table1[[#This Row],[Factor de corrección]]*Table1[[#This Row],[Costo unidad]])</f>
        <v>0</v>
      </c>
      <c r="J471" s="208">
        <v>24</v>
      </c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</row>
    <row r="472" spans="1:132" s="16" customFormat="1" x14ac:dyDescent="0.3">
      <c r="A472" s="199" t="s">
        <v>54</v>
      </c>
      <c r="B472" s="48" t="str">
        <f ca="1">IF(OFFSET(Platos!$B$3,0,(13*J472))=0,"",OFFSET(Platos!$B$3,0,(13*J472)))</f>
        <v/>
      </c>
      <c r="C472" s="42" t="str">
        <f ca="1">IF(OFFSET(Platos!$I$22,0,(13*$J472))=0,"",OFFSET(Platos!$I$22,0,(13*$J472)))</f>
        <v/>
      </c>
      <c r="D472" s="43">
        <v>1</v>
      </c>
      <c r="E472" s="43">
        <v>1</v>
      </c>
      <c r="F472" s="183" t="s">
        <v>21</v>
      </c>
      <c r="G472" s="42" t="str">
        <f ca="1">IF(OFFSET(Platos!$I$22,0,(13*$J472))=0,"",OFFSET(Platos!$I$22,0,(13*$J472)))</f>
        <v/>
      </c>
      <c r="H472" s="200">
        <f>IF(ISERROR(Table1[[#This Row],[Peso bruto]]/Table1[[#This Row],[Peso neto]]),0,(Table1[[#This Row],[Peso bruto]]/Table1[[#This Row],[Peso neto]]))</f>
        <v>1</v>
      </c>
      <c r="I472" s="183">
        <f ca="1">IF(ISERROR(Table1[[#This Row],[Factor de corrección]]*Table1[[#This Row],[Costo unidad]]),0,Table1[[#This Row],[Factor de corrección]]*Table1[[#This Row],[Costo unidad]])</f>
        <v>0</v>
      </c>
      <c r="J472" s="208">
        <v>25</v>
      </c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</row>
    <row r="473" spans="1:132" s="16" customFormat="1" x14ac:dyDescent="0.3">
      <c r="A473" s="199" t="s">
        <v>54</v>
      </c>
      <c r="B473" s="48" t="str">
        <f ca="1">IF(OFFSET(Platos!$B$3,0,(13*J473))=0,"",OFFSET(Platos!$B$3,0,(13*J473)))</f>
        <v/>
      </c>
      <c r="C473" s="42" t="str">
        <f ca="1">IF(OFFSET(Platos!$I$22,0,(13*$J473))=0,"",OFFSET(Platos!$I$22,0,(13*$J473)))</f>
        <v/>
      </c>
      <c r="D473" s="43">
        <v>1</v>
      </c>
      <c r="E473" s="43">
        <v>1</v>
      </c>
      <c r="F473" s="183" t="s">
        <v>21</v>
      </c>
      <c r="G473" s="42" t="str">
        <f ca="1">IF(OFFSET(Platos!$I$22,0,(13*$J473))=0,"",OFFSET(Platos!$I$22,0,(13*$J473)))</f>
        <v/>
      </c>
      <c r="H473" s="200">
        <f>IF(ISERROR(Table1[[#This Row],[Peso bruto]]/Table1[[#This Row],[Peso neto]]),0,(Table1[[#This Row],[Peso bruto]]/Table1[[#This Row],[Peso neto]]))</f>
        <v>1</v>
      </c>
      <c r="I473" s="183">
        <f ca="1">IF(ISERROR(Table1[[#This Row],[Factor de corrección]]*Table1[[#This Row],[Costo unidad]]),0,Table1[[#This Row],[Factor de corrección]]*Table1[[#This Row],[Costo unidad]])</f>
        <v>0</v>
      </c>
      <c r="J473" s="208">
        <v>26</v>
      </c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</row>
    <row r="474" spans="1:132" s="16" customFormat="1" x14ac:dyDescent="0.3">
      <c r="A474" s="199" t="s">
        <v>54</v>
      </c>
      <c r="B474" s="48" t="str">
        <f ca="1">IF(OFFSET(Platos!$B$3,0,(13*J474))=0,"",OFFSET(Platos!$B$3,0,(13*J474)))</f>
        <v/>
      </c>
      <c r="C474" s="42" t="str">
        <f ca="1">IF(OFFSET(Platos!$I$22,0,(13*$J474))=0,"",OFFSET(Platos!$I$22,0,(13*$J474)))</f>
        <v/>
      </c>
      <c r="D474" s="43">
        <v>1</v>
      </c>
      <c r="E474" s="43">
        <v>1</v>
      </c>
      <c r="F474" s="183" t="s">
        <v>21</v>
      </c>
      <c r="G474" s="42" t="str">
        <f ca="1">IF(OFFSET(Platos!$I$22,0,(13*$J474))=0,"",OFFSET(Platos!$I$22,0,(13*$J474)))</f>
        <v/>
      </c>
      <c r="H474" s="200">
        <f>IF(ISERROR(Table1[[#This Row],[Peso bruto]]/Table1[[#This Row],[Peso neto]]),0,(Table1[[#This Row],[Peso bruto]]/Table1[[#This Row],[Peso neto]]))</f>
        <v>1</v>
      </c>
      <c r="I474" s="183">
        <f ca="1">IF(ISERROR(Table1[[#This Row],[Factor de corrección]]*Table1[[#This Row],[Costo unidad]]),0,Table1[[#This Row],[Factor de corrección]]*Table1[[#This Row],[Costo unidad]])</f>
        <v>0</v>
      </c>
      <c r="J474" s="208">
        <v>27</v>
      </c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</row>
    <row r="475" spans="1:132" s="16" customFormat="1" x14ac:dyDescent="0.3">
      <c r="A475" s="199" t="s">
        <v>54</v>
      </c>
      <c r="B475" s="48" t="str">
        <f ca="1">IF(OFFSET(Platos!$B$3,0,(13*J475))=0,"",OFFSET(Platos!$B$3,0,(13*J475)))</f>
        <v/>
      </c>
      <c r="C475" s="42" t="str">
        <f ca="1">IF(OFFSET(Platos!$I$22,0,(13*$J475))=0,"",OFFSET(Platos!$I$22,0,(13*$J475)))</f>
        <v/>
      </c>
      <c r="D475" s="43">
        <v>1</v>
      </c>
      <c r="E475" s="43">
        <v>1</v>
      </c>
      <c r="F475" s="183" t="s">
        <v>21</v>
      </c>
      <c r="G475" s="42" t="str">
        <f ca="1">IF(OFFSET(Platos!$I$22,0,(13*$J475))=0,"",OFFSET(Platos!$I$22,0,(13*$J475)))</f>
        <v/>
      </c>
      <c r="H475" s="200">
        <f>IF(ISERROR(Table1[[#This Row],[Peso bruto]]/Table1[[#This Row],[Peso neto]]),0,(Table1[[#This Row],[Peso bruto]]/Table1[[#This Row],[Peso neto]]))</f>
        <v>1</v>
      </c>
      <c r="I475" s="183">
        <f ca="1">IF(ISERROR(Table1[[#This Row],[Factor de corrección]]*Table1[[#This Row],[Costo unidad]]),0,Table1[[#This Row],[Factor de corrección]]*Table1[[#This Row],[Costo unidad]])</f>
        <v>0</v>
      </c>
      <c r="J475" s="208">
        <v>28</v>
      </c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</row>
    <row r="476" spans="1:132" s="16" customFormat="1" x14ac:dyDescent="0.3">
      <c r="A476" s="199" t="s">
        <v>54</v>
      </c>
      <c r="B476" s="48" t="str">
        <f ca="1">IF(OFFSET(Platos!$B$3,0,(13*J476))=0,"",OFFSET(Platos!$B$3,0,(13*J476)))</f>
        <v/>
      </c>
      <c r="C476" s="42" t="str">
        <f ca="1">IF(OFFSET(Platos!$I$22,0,(13*$J476))=0,"",OFFSET(Platos!$I$22,0,(13*$J476)))</f>
        <v/>
      </c>
      <c r="D476" s="43">
        <v>1</v>
      </c>
      <c r="E476" s="43">
        <v>1</v>
      </c>
      <c r="F476" s="183" t="s">
        <v>21</v>
      </c>
      <c r="G476" s="42" t="str">
        <f ca="1">IF(OFFSET(Platos!$I$22,0,(13*$J476))=0,"",OFFSET(Platos!$I$22,0,(13*$J476)))</f>
        <v/>
      </c>
      <c r="H476" s="200">
        <f>IF(ISERROR(Table1[[#This Row],[Peso bruto]]/Table1[[#This Row],[Peso neto]]),0,(Table1[[#This Row],[Peso bruto]]/Table1[[#This Row],[Peso neto]]))</f>
        <v>1</v>
      </c>
      <c r="I476" s="183">
        <f ca="1">IF(ISERROR(Table1[[#This Row],[Factor de corrección]]*Table1[[#This Row],[Costo unidad]]),0,Table1[[#This Row],[Factor de corrección]]*Table1[[#This Row],[Costo unidad]])</f>
        <v>0</v>
      </c>
      <c r="J476" s="208">
        <v>29</v>
      </c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</row>
    <row r="477" spans="1:132" s="16" customFormat="1" x14ac:dyDescent="0.3">
      <c r="A477" s="199" t="s">
        <v>54</v>
      </c>
      <c r="B477" s="48" t="str">
        <f ca="1">IF(OFFSET(Platos!$B$3,0,(13*J477))=0,"",OFFSET(Platos!$B$3,0,(13*J477)))</f>
        <v/>
      </c>
      <c r="C477" s="42" t="str">
        <f ca="1">IF(OFFSET(Platos!$I$22,0,(13*$J477))=0,"",OFFSET(Platos!$I$22,0,(13*$J477)))</f>
        <v/>
      </c>
      <c r="D477" s="43">
        <v>1</v>
      </c>
      <c r="E477" s="43">
        <v>1</v>
      </c>
      <c r="F477" s="183" t="s">
        <v>21</v>
      </c>
      <c r="G477" s="42" t="str">
        <f ca="1">IF(OFFSET(Platos!$I$22,0,(13*$J477))=0,"",OFFSET(Platos!$I$22,0,(13*$J477)))</f>
        <v/>
      </c>
      <c r="H477" s="200">
        <f>IF(ISERROR(Table1[[#This Row],[Peso bruto]]/Table1[[#This Row],[Peso neto]]),0,(Table1[[#This Row],[Peso bruto]]/Table1[[#This Row],[Peso neto]]))</f>
        <v>1</v>
      </c>
      <c r="I477" s="183">
        <f ca="1">IF(ISERROR(Table1[[#This Row],[Factor de corrección]]*Table1[[#This Row],[Costo unidad]]),0,Table1[[#This Row],[Factor de corrección]]*Table1[[#This Row],[Costo unidad]])</f>
        <v>0</v>
      </c>
      <c r="J477" s="208">
        <v>30</v>
      </c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</row>
    <row r="478" spans="1:132" s="16" customFormat="1" x14ac:dyDescent="0.3">
      <c r="A478" s="199" t="s">
        <v>54</v>
      </c>
      <c r="B478" s="48" t="str">
        <f ca="1">IF(OFFSET(Platos!$B$3,0,(13*J478))=0,"",OFFSET(Platos!$B$3,0,(13*J478)))</f>
        <v/>
      </c>
      <c r="C478" s="42" t="str">
        <f ca="1">IF(OFFSET(Platos!$I$22,0,(13*$J478))=0,"",OFFSET(Platos!$I$22,0,(13*$J478)))</f>
        <v/>
      </c>
      <c r="D478" s="43">
        <v>1</v>
      </c>
      <c r="E478" s="43">
        <v>1</v>
      </c>
      <c r="F478" s="183" t="s">
        <v>21</v>
      </c>
      <c r="G478" s="42" t="str">
        <f ca="1">IF(OFFSET(Platos!$I$22,0,(13*$J478))=0,"",OFFSET(Platos!$I$22,0,(13*$J478)))</f>
        <v/>
      </c>
      <c r="H478" s="200">
        <f>IF(ISERROR(Table1[[#This Row],[Peso bruto]]/Table1[[#This Row],[Peso neto]]),0,(Table1[[#This Row],[Peso bruto]]/Table1[[#This Row],[Peso neto]]))</f>
        <v>1</v>
      </c>
      <c r="I478" s="183">
        <f ca="1">IF(ISERROR(Table1[[#This Row],[Factor de corrección]]*Table1[[#This Row],[Costo unidad]]),0,Table1[[#This Row],[Factor de corrección]]*Table1[[#This Row],[Costo unidad]])</f>
        <v>0</v>
      </c>
      <c r="J478" s="208">
        <v>31</v>
      </c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</row>
    <row r="479" spans="1:132" s="16" customFormat="1" x14ac:dyDescent="0.3">
      <c r="A479" s="199" t="s">
        <v>54</v>
      </c>
      <c r="B479" s="48" t="str">
        <f ca="1">IF(OFFSET(Platos!$B$3,0,(13*J479))=0,"",OFFSET(Platos!$B$3,0,(13*J479)))</f>
        <v/>
      </c>
      <c r="C479" s="42" t="str">
        <f ca="1">IF(OFFSET(Platos!$I$22,0,(13*$J479))=0,"",OFFSET(Platos!$I$22,0,(13*$J479)))</f>
        <v/>
      </c>
      <c r="D479" s="43">
        <v>1</v>
      </c>
      <c r="E479" s="43">
        <v>1</v>
      </c>
      <c r="F479" s="183" t="s">
        <v>21</v>
      </c>
      <c r="G479" s="42" t="str">
        <f ca="1">IF(OFFSET(Platos!$I$22,0,(13*$J479))=0,"",OFFSET(Platos!$I$22,0,(13*$J479)))</f>
        <v/>
      </c>
      <c r="H479" s="200">
        <f>IF(ISERROR(Table1[[#This Row],[Peso bruto]]/Table1[[#This Row],[Peso neto]]),0,(Table1[[#This Row],[Peso bruto]]/Table1[[#This Row],[Peso neto]]))</f>
        <v>1</v>
      </c>
      <c r="I479" s="183">
        <f ca="1">IF(ISERROR(Table1[[#This Row],[Factor de corrección]]*Table1[[#This Row],[Costo unidad]]),0,Table1[[#This Row],[Factor de corrección]]*Table1[[#This Row],[Costo unidad]])</f>
        <v>0</v>
      </c>
      <c r="J479" s="208">
        <v>32</v>
      </c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</row>
    <row r="480" spans="1:132" s="16" customFormat="1" x14ac:dyDescent="0.3">
      <c r="A480" s="199" t="s">
        <v>54</v>
      </c>
      <c r="B480" s="48" t="str">
        <f ca="1">IF(OFFSET(Platos!$B$3,0,(13*J480))=0,"",OFFSET(Platos!$B$3,0,(13*J480)))</f>
        <v/>
      </c>
      <c r="C480" s="42" t="str">
        <f ca="1">IF(OFFSET(Platos!$I$22,0,(13*$J480))=0,"",OFFSET(Platos!$I$22,0,(13*$J480)))</f>
        <v/>
      </c>
      <c r="D480" s="43">
        <v>1</v>
      </c>
      <c r="E480" s="43">
        <v>1</v>
      </c>
      <c r="F480" s="183" t="s">
        <v>21</v>
      </c>
      <c r="G480" s="42" t="str">
        <f ca="1">IF(OFFSET(Platos!$I$22,0,(13*$J480))=0,"",OFFSET(Platos!$I$22,0,(13*$J480)))</f>
        <v/>
      </c>
      <c r="H480" s="200">
        <f>IF(ISERROR(Table1[[#This Row],[Peso bruto]]/Table1[[#This Row],[Peso neto]]),0,(Table1[[#This Row],[Peso bruto]]/Table1[[#This Row],[Peso neto]]))</f>
        <v>1</v>
      </c>
      <c r="I480" s="183">
        <f ca="1">IF(ISERROR(Table1[[#This Row],[Factor de corrección]]*Table1[[#This Row],[Costo unidad]]),0,Table1[[#This Row],[Factor de corrección]]*Table1[[#This Row],[Costo unidad]])</f>
        <v>0</v>
      </c>
      <c r="J480" s="208">
        <v>33</v>
      </c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</row>
    <row r="481" spans="1:132" s="16" customFormat="1" x14ac:dyDescent="0.3">
      <c r="A481" s="199" t="s">
        <v>54</v>
      </c>
      <c r="B481" s="48" t="str">
        <f ca="1">IF(OFFSET(Platos!$B$3,0,(13*J481))=0,"",OFFSET(Platos!$B$3,0,(13*J481)))</f>
        <v/>
      </c>
      <c r="C481" s="42" t="str">
        <f ca="1">IF(OFFSET(Platos!$I$22,0,(13*$J481))=0,"",OFFSET(Platos!$I$22,0,(13*$J481)))</f>
        <v/>
      </c>
      <c r="D481" s="43">
        <v>1</v>
      </c>
      <c r="E481" s="43">
        <v>1</v>
      </c>
      <c r="F481" s="183" t="s">
        <v>21</v>
      </c>
      <c r="G481" s="42" t="str">
        <f ca="1">IF(OFFSET(Platos!$I$22,0,(13*$J481))=0,"",OFFSET(Platos!$I$22,0,(13*$J481)))</f>
        <v/>
      </c>
      <c r="H481" s="200">
        <f>IF(ISERROR(Table1[[#This Row],[Peso bruto]]/Table1[[#This Row],[Peso neto]]),0,(Table1[[#This Row],[Peso bruto]]/Table1[[#This Row],[Peso neto]]))</f>
        <v>1</v>
      </c>
      <c r="I481" s="183">
        <f ca="1">IF(ISERROR(Table1[[#This Row],[Factor de corrección]]*Table1[[#This Row],[Costo unidad]]),0,Table1[[#This Row],[Factor de corrección]]*Table1[[#This Row],[Costo unidad]])</f>
        <v>0</v>
      </c>
      <c r="J481" s="208">
        <v>34</v>
      </c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</row>
    <row r="482" spans="1:132" s="16" customFormat="1" x14ac:dyDescent="0.3">
      <c r="A482" s="199" t="s">
        <v>54</v>
      </c>
      <c r="B482" s="48" t="str">
        <f ca="1">IF(OFFSET(Platos!$B$3,0,(13*J482))=0,"",OFFSET(Platos!$B$3,0,(13*J482)))</f>
        <v/>
      </c>
      <c r="C482" s="42" t="str">
        <f ca="1">IF(OFFSET(Platos!$I$22,0,(13*$J482))=0,"",OFFSET(Platos!$I$22,0,(13*$J482)))</f>
        <v/>
      </c>
      <c r="D482" s="43">
        <v>1</v>
      </c>
      <c r="E482" s="43">
        <v>1</v>
      </c>
      <c r="F482" s="183" t="s">
        <v>21</v>
      </c>
      <c r="G482" s="42" t="str">
        <f ca="1">IF(OFFSET(Platos!$I$22,0,(13*$J482))=0,"",OFFSET(Platos!$I$22,0,(13*$J482)))</f>
        <v/>
      </c>
      <c r="H482" s="200">
        <f>IF(ISERROR(Table1[[#This Row],[Peso bruto]]/Table1[[#This Row],[Peso neto]]),0,(Table1[[#This Row],[Peso bruto]]/Table1[[#This Row],[Peso neto]]))</f>
        <v>1</v>
      </c>
      <c r="I482" s="183">
        <f ca="1">IF(ISERROR(Table1[[#This Row],[Factor de corrección]]*Table1[[#This Row],[Costo unidad]]),0,Table1[[#This Row],[Factor de corrección]]*Table1[[#This Row],[Costo unidad]])</f>
        <v>0</v>
      </c>
      <c r="J482" s="208">
        <v>35</v>
      </c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</row>
    <row r="483" spans="1:132" s="16" customFormat="1" x14ac:dyDescent="0.3">
      <c r="A483" s="199" t="s">
        <v>54</v>
      </c>
      <c r="B483" s="48" t="str">
        <f ca="1">IF(OFFSET(Platos!$B$3,0,(13*J483))=0,"",OFFSET(Platos!$B$3,0,(13*J483)))</f>
        <v/>
      </c>
      <c r="C483" s="42" t="str">
        <f ca="1">IF(OFFSET(Platos!$I$22,0,(13*$J483))=0,"",OFFSET(Platos!$I$22,0,(13*$J483)))</f>
        <v/>
      </c>
      <c r="D483" s="43">
        <v>1</v>
      </c>
      <c r="E483" s="43">
        <v>1</v>
      </c>
      <c r="F483" s="183" t="s">
        <v>21</v>
      </c>
      <c r="G483" s="42" t="str">
        <f ca="1">IF(OFFSET(Platos!$I$22,0,(13*$J483))=0,"",OFFSET(Platos!$I$22,0,(13*$J483)))</f>
        <v/>
      </c>
      <c r="H483" s="200">
        <f>IF(ISERROR(Table1[[#This Row],[Peso bruto]]/Table1[[#This Row],[Peso neto]]),0,(Table1[[#This Row],[Peso bruto]]/Table1[[#This Row],[Peso neto]]))</f>
        <v>1</v>
      </c>
      <c r="I483" s="183">
        <f ca="1">IF(ISERROR(Table1[[#This Row],[Factor de corrección]]*Table1[[#This Row],[Costo unidad]]),0,Table1[[#This Row],[Factor de corrección]]*Table1[[#This Row],[Costo unidad]])</f>
        <v>0</v>
      </c>
      <c r="J483" s="208">
        <v>36</v>
      </c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</row>
    <row r="484" spans="1:132" s="16" customFormat="1" x14ac:dyDescent="0.3">
      <c r="A484" s="199" t="s">
        <v>54</v>
      </c>
      <c r="B484" s="48" t="str">
        <f ca="1">IF(OFFSET(Platos!$B$3,0,(13*J484))=0,"",OFFSET(Platos!$B$3,0,(13*J484)))</f>
        <v/>
      </c>
      <c r="C484" s="42" t="str">
        <f ca="1">IF(OFFSET(Platos!$I$22,0,(13*$J484))=0,"",OFFSET(Platos!$I$22,0,(13*$J484)))</f>
        <v/>
      </c>
      <c r="D484" s="43">
        <v>1</v>
      </c>
      <c r="E484" s="43">
        <v>1</v>
      </c>
      <c r="F484" s="183" t="s">
        <v>21</v>
      </c>
      <c r="G484" s="42" t="str">
        <f ca="1">IF(OFFSET(Platos!$I$22,0,(13*$J484))=0,"",OFFSET(Platos!$I$22,0,(13*$J484)))</f>
        <v/>
      </c>
      <c r="H484" s="200">
        <f>IF(ISERROR(Table1[[#This Row],[Peso bruto]]/Table1[[#This Row],[Peso neto]]),0,(Table1[[#This Row],[Peso bruto]]/Table1[[#This Row],[Peso neto]]))</f>
        <v>1</v>
      </c>
      <c r="I484" s="183">
        <f ca="1">IF(ISERROR(Table1[[#This Row],[Factor de corrección]]*Table1[[#This Row],[Costo unidad]]),0,Table1[[#This Row],[Factor de corrección]]*Table1[[#This Row],[Costo unidad]])</f>
        <v>0</v>
      </c>
      <c r="J484" s="208">
        <v>37</v>
      </c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</row>
    <row r="485" spans="1:132" s="16" customFormat="1" x14ac:dyDescent="0.3">
      <c r="A485" s="199" t="s">
        <v>54</v>
      </c>
      <c r="B485" s="48" t="str">
        <f ca="1">IF(OFFSET(Platos!$B$3,0,(13*J485))=0,"",OFFSET(Platos!$B$3,0,(13*J485)))</f>
        <v/>
      </c>
      <c r="C485" s="42" t="str">
        <f ca="1">IF(OFFSET(Platos!$I$22,0,(13*$J485))=0,"",OFFSET(Platos!$I$22,0,(13*$J485)))</f>
        <v/>
      </c>
      <c r="D485" s="43">
        <v>1</v>
      </c>
      <c r="E485" s="43">
        <v>1</v>
      </c>
      <c r="F485" s="183" t="s">
        <v>21</v>
      </c>
      <c r="G485" s="42" t="str">
        <f ca="1">IF(OFFSET(Platos!$I$22,0,(13*$J485))=0,"",OFFSET(Platos!$I$22,0,(13*$J485)))</f>
        <v/>
      </c>
      <c r="H485" s="200">
        <f>IF(ISERROR(Table1[[#This Row],[Peso bruto]]/Table1[[#This Row],[Peso neto]]),0,(Table1[[#This Row],[Peso bruto]]/Table1[[#This Row],[Peso neto]]))</f>
        <v>1</v>
      </c>
      <c r="I485" s="183">
        <f ca="1">IF(ISERROR(Table1[[#This Row],[Factor de corrección]]*Table1[[#This Row],[Costo unidad]]),0,Table1[[#This Row],[Factor de corrección]]*Table1[[#This Row],[Costo unidad]])</f>
        <v>0</v>
      </c>
      <c r="J485" s="208">
        <v>38</v>
      </c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</row>
    <row r="486" spans="1:132" s="16" customFormat="1" x14ac:dyDescent="0.3">
      <c r="A486" s="199" t="s">
        <v>54</v>
      </c>
      <c r="B486" s="48" t="str">
        <f ca="1">IF(OFFSET(Platos!$B$3,0,(13*J486))=0,"",OFFSET(Platos!$B$3,0,(13*J486)))</f>
        <v/>
      </c>
      <c r="C486" s="42" t="str">
        <f ca="1">IF(OFFSET(Platos!$I$22,0,(13*$J486))=0,"",OFFSET(Platos!$I$22,0,(13*$J486)))</f>
        <v/>
      </c>
      <c r="D486" s="43">
        <v>1</v>
      </c>
      <c r="E486" s="43">
        <v>1</v>
      </c>
      <c r="F486" s="183" t="s">
        <v>21</v>
      </c>
      <c r="G486" s="42" t="str">
        <f ca="1">IF(OFFSET(Platos!$I$22,0,(13*$J486))=0,"",OFFSET(Platos!$I$22,0,(13*$J486)))</f>
        <v/>
      </c>
      <c r="H486" s="200">
        <f>IF(ISERROR(Table1[[#This Row],[Peso bruto]]/Table1[[#This Row],[Peso neto]]),0,(Table1[[#This Row],[Peso bruto]]/Table1[[#This Row],[Peso neto]]))</f>
        <v>1</v>
      </c>
      <c r="I486" s="183">
        <f ca="1">IF(ISERROR(Table1[[#This Row],[Factor de corrección]]*Table1[[#This Row],[Costo unidad]]),0,Table1[[#This Row],[Factor de corrección]]*Table1[[#This Row],[Costo unidad]])</f>
        <v>0</v>
      </c>
      <c r="J486" s="208">
        <v>39</v>
      </c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</row>
    <row r="487" spans="1:132" s="16" customFormat="1" x14ac:dyDescent="0.3">
      <c r="A487" s="199" t="s">
        <v>54</v>
      </c>
      <c r="B487" s="48" t="str">
        <f ca="1">IF(OFFSET(Platos!$B$3,0,(13*J487))=0,"",OFFSET(Platos!$B$3,0,(13*J487)))</f>
        <v/>
      </c>
      <c r="C487" s="42" t="str">
        <f ca="1">IF(OFFSET(Platos!$I$22,0,(13*$J487))=0,"",OFFSET(Platos!$I$22,0,(13*$J487)))</f>
        <v/>
      </c>
      <c r="D487" s="43">
        <v>1</v>
      </c>
      <c r="E487" s="43">
        <v>1</v>
      </c>
      <c r="F487" s="183" t="s">
        <v>21</v>
      </c>
      <c r="G487" s="42" t="str">
        <f ca="1">IF(OFFSET(Platos!$I$22,0,(13*$J487))=0,"",OFFSET(Platos!$I$22,0,(13*$J487)))</f>
        <v/>
      </c>
      <c r="H487" s="200">
        <f>IF(ISERROR(Table1[[#This Row],[Peso bruto]]/Table1[[#This Row],[Peso neto]]),0,(Table1[[#This Row],[Peso bruto]]/Table1[[#This Row],[Peso neto]]))</f>
        <v>1</v>
      </c>
      <c r="I487" s="183">
        <f ca="1">IF(ISERROR(Table1[[#This Row],[Factor de corrección]]*Table1[[#This Row],[Costo unidad]]),0,Table1[[#This Row],[Factor de corrección]]*Table1[[#This Row],[Costo unidad]])</f>
        <v>0</v>
      </c>
      <c r="J487" s="208">
        <v>40</v>
      </c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</row>
    <row r="488" spans="1:132" s="16" customFormat="1" x14ac:dyDescent="0.3">
      <c r="A488" s="199" t="s">
        <v>54</v>
      </c>
      <c r="B488" s="48" t="str">
        <f ca="1">IF(OFFSET(Platos!$B$3,0,(13*J488))=0,"",OFFSET(Platos!$B$3,0,(13*J488)))</f>
        <v/>
      </c>
      <c r="C488" s="42" t="str">
        <f ca="1">IF(OFFSET(Platos!$I$22,0,(13*$J488))=0,"",OFFSET(Platos!$I$22,0,(13*$J488)))</f>
        <v/>
      </c>
      <c r="D488" s="43">
        <v>1</v>
      </c>
      <c r="E488" s="43">
        <v>1</v>
      </c>
      <c r="F488" s="183" t="s">
        <v>21</v>
      </c>
      <c r="G488" s="42" t="str">
        <f ca="1">IF(OFFSET(Platos!$I$22,0,(13*$J488))=0,"",OFFSET(Platos!$I$22,0,(13*$J488)))</f>
        <v/>
      </c>
      <c r="H488" s="200">
        <f>IF(ISERROR(Table1[[#This Row],[Peso bruto]]/Table1[[#This Row],[Peso neto]]),0,(Table1[[#This Row],[Peso bruto]]/Table1[[#This Row],[Peso neto]]))</f>
        <v>1</v>
      </c>
      <c r="I488" s="183">
        <f ca="1">IF(ISERROR(Table1[[#This Row],[Factor de corrección]]*Table1[[#This Row],[Costo unidad]]),0,Table1[[#This Row],[Factor de corrección]]*Table1[[#This Row],[Costo unidad]])</f>
        <v>0</v>
      </c>
      <c r="J488" s="208">
        <v>41</v>
      </c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</row>
    <row r="489" spans="1:132" s="16" customFormat="1" x14ac:dyDescent="0.3">
      <c r="A489" s="199" t="s">
        <v>54</v>
      </c>
      <c r="B489" s="48" t="str">
        <f ca="1">IF(OFFSET(Platos!$B$3,0,(13*J489))=0,"",OFFSET(Platos!$B$3,0,(13*J489)))</f>
        <v/>
      </c>
      <c r="C489" s="42" t="str">
        <f ca="1">IF(OFFSET(Platos!$I$22,0,(13*$J489))=0,"",OFFSET(Platos!$I$22,0,(13*$J489)))</f>
        <v/>
      </c>
      <c r="D489" s="43">
        <v>1</v>
      </c>
      <c r="E489" s="43">
        <v>1</v>
      </c>
      <c r="F489" s="183" t="s">
        <v>21</v>
      </c>
      <c r="G489" s="42" t="str">
        <f ca="1">IF(OFFSET(Platos!$I$22,0,(13*$J489))=0,"",OFFSET(Platos!$I$22,0,(13*$J489)))</f>
        <v/>
      </c>
      <c r="H489" s="200">
        <f>IF(ISERROR(Table1[[#This Row],[Peso bruto]]/Table1[[#This Row],[Peso neto]]),0,(Table1[[#This Row],[Peso bruto]]/Table1[[#This Row],[Peso neto]]))</f>
        <v>1</v>
      </c>
      <c r="I489" s="183">
        <f ca="1">IF(ISERROR(Table1[[#This Row],[Factor de corrección]]*Table1[[#This Row],[Costo unidad]]),0,Table1[[#This Row],[Factor de corrección]]*Table1[[#This Row],[Costo unidad]])</f>
        <v>0</v>
      </c>
      <c r="J489" s="208">
        <v>42</v>
      </c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</row>
    <row r="490" spans="1:132" s="16" customFormat="1" x14ac:dyDescent="0.3">
      <c r="A490" s="199" t="s">
        <v>54</v>
      </c>
      <c r="B490" s="48" t="str">
        <f ca="1">IF(OFFSET(Platos!$B$3,0,(13*J490))=0,"",OFFSET(Platos!$B$3,0,(13*J490)))</f>
        <v/>
      </c>
      <c r="C490" s="42" t="str">
        <f ca="1">IF(OFFSET(Platos!$I$22,0,(13*$J490))=0,"",OFFSET(Platos!$I$22,0,(13*$J490)))</f>
        <v/>
      </c>
      <c r="D490" s="43">
        <v>1</v>
      </c>
      <c r="E490" s="43">
        <v>1</v>
      </c>
      <c r="F490" s="183" t="s">
        <v>21</v>
      </c>
      <c r="G490" s="42" t="str">
        <f ca="1">IF(OFFSET(Platos!$I$22,0,(13*$J490))=0,"",OFFSET(Platos!$I$22,0,(13*$J490)))</f>
        <v/>
      </c>
      <c r="H490" s="200">
        <f>IF(ISERROR(Table1[[#This Row],[Peso bruto]]/Table1[[#This Row],[Peso neto]]),0,(Table1[[#This Row],[Peso bruto]]/Table1[[#This Row],[Peso neto]]))</f>
        <v>1</v>
      </c>
      <c r="I490" s="183">
        <f ca="1">IF(ISERROR(Table1[[#This Row],[Factor de corrección]]*Table1[[#This Row],[Costo unidad]]),0,Table1[[#This Row],[Factor de corrección]]*Table1[[#This Row],[Costo unidad]])</f>
        <v>0</v>
      </c>
      <c r="J490" s="208">
        <v>43</v>
      </c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</row>
    <row r="491" spans="1:132" s="16" customFormat="1" x14ac:dyDescent="0.3">
      <c r="A491" s="199" t="s">
        <v>54</v>
      </c>
      <c r="B491" s="48" t="str">
        <f ca="1">IF(OFFSET(Platos!$B$3,0,(13*J491))=0,"",OFFSET(Platos!$B$3,0,(13*J491)))</f>
        <v/>
      </c>
      <c r="C491" s="42" t="str">
        <f ca="1">IF(OFFSET(Platos!$I$22,0,(13*$J491))=0,"",OFFSET(Platos!$I$22,0,(13*$J491)))</f>
        <v/>
      </c>
      <c r="D491" s="43">
        <v>1</v>
      </c>
      <c r="E491" s="43">
        <v>1</v>
      </c>
      <c r="F491" s="183" t="s">
        <v>21</v>
      </c>
      <c r="G491" s="42" t="str">
        <f ca="1">IF(OFFSET(Platos!$I$22,0,(13*$J491))=0,"",OFFSET(Platos!$I$22,0,(13*$J491)))</f>
        <v/>
      </c>
      <c r="H491" s="200">
        <f>IF(ISERROR(Table1[[#This Row],[Peso bruto]]/Table1[[#This Row],[Peso neto]]),0,(Table1[[#This Row],[Peso bruto]]/Table1[[#This Row],[Peso neto]]))</f>
        <v>1</v>
      </c>
      <c r="I491" s="183">
        <f ca="1">IF(ISERROR(Table1[[#This Row],[Factor de corrección]]*Table1[[#This Row],[Costo unidad]]),0,Table1[[#This Row],[Factor de corrección]]*Table1[[#This Row],[Costo unidad]])</f>
        <v>0</v>
      </c>
      <c r="J491" s="208">
        <v>44</v>
      </c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</row>
    <row r="492" spans="1:132" s="16" customFormat="1" x14ac:dyDescent="0.3">
      <c r="A492" s="199" t="s">
        <v>54</v>
      </c>
      <c r="B492" s="48" t="str">
        <f ca="1">IF(OFFSET(Platos!$B$3,0,(13*J492))=0,"",OFFSET(Platos!$B$3,0,(13*J492)))</f>
        <v/>
      </c>
      <c r="C492" s="42" t="str">
        <f ca="1">IF(OFFSET(Platos!$I$22,0,(13*$J492))=0,"",OFFSET(Platos!$I$22,0,(13*$J492)))</f>
        <v/>
      </c>
      <c r="D492" s="43">
        <v>1</v>
      </c>
      <c r="E492" s="43">
        <v>1</v>
      </c>
      <c r="F492" s="183" t="s">
        <v>21</v>
      </c>
      <c r="G492" s="42" t="str">
        <f ca="1">IF(OFFSET(Platos!$I$22,0,(13*$J492))=0,"",OFFSET(Platos!$I$22,0,(13*$J492)))</f>
        <v/>
      </c>
      <c r="H492" s="200">
        <f>IF(ISERROR(Table1[[#This Row],[Peso bruto]]/Table1[[#This Row],[Peso neto]]),0,(Table1[[#This Row],[Peso bruto]]/Table1[[#This Row],[Peso neto]]))</f>
        <v>1</v>
      </c>
      <c r="I492" s="183">
        <f ca="1">IF(ISERROR(Table1[[#This Row],[Factor de corrección]]*Table1[[#This Row],[Costo unidad]]),0,Table1[[#This Row],[Factor de corrección]]*Table1[[#This Row],[Costo unidad]])</f>
        <v>0</v>
      </c>
      <c r="J492" s="208">
        <v>45</v>
      </c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</row>
    <row r="493" spans="1:132" s="16" customFormat="1" x14ac:dyDescent="0.3">
      <c r="A493" s="199" t="s">
        <v>54</v>
      </c>
      <c r="B493" s="48" t="str">
        <f ca="1">IF(OFFSET(Platos!$B$3,0,(13*J493))=0,"",OFFSET(Platos!$B$3,0,(13*J493)))</f>
        <v/>
      </c>
      <c r="C493" s="42" t="str">
        <f ca="1">IF(OFFSET(Platos!$I$22,0,(13*$J493))=0,"",OFFSET(Platos!$I$22,0,(13*$J493)))</f>
        <v/>
      </c>
      <c r="D493" s="43">
        <v>1</v>
      </c>
      <c r="E493" s="43">
        <v>1</v>
      </c>
      <c r="F493" s="183" t="s">
        <v>21</v>
      </c>
      <c r="G493" s="42" t="str">
        <f ca="1">IF(OFFSET(Platos!$I$22,0,(13*$J493))=0,"",OFFSET(Platos!$I$22,0,(13*$J493)))</f>
        <v/>
      </c>
      <c r="H493" s="200">
        <f>IF(ISERROR(Table1[[#This Row],[Peso bruto]]/Table1[[#This Row],[Peso neto]]),0,(Table1[[#This Row],[Peso bruto]]/Table1[[#This Row],[Peso neto]]))</f>
        <v>1</v>
      </c>
      <c r="I493" s="183">
        <f ca="1">IF(ISERROR(Table1[[#This Row],[Factor de corrección]]*Table1[[#This Row],[Costo unidad]]),0,Table1[[#This Row],[Factor de corrección]]*Table1[[#This Row],[Costo unidad]])</f>
        <v>0</v>
      </c>
      <c r="J493" s="208">
        <v>46</v>
      </c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</row>
    <row r="494" spans="1:132" s="16" customFormat="1" x14ac:dyDescent="0.3">
      <c r="A494" s="199" t="s">
        <v>54</v>
      </c>
      <c r="B494" s="48" t="str">
        <f ca="1">IF(OFFSET(Platos!$B$3,0,(13*J494))=0,"",OFFSET(Platos!$B$3,0,(13*J494)))</f>
        <v/>
      </c>
      <c r="C494" s="42" t="str">
        <f ca="1">IF(OFFSET(Platos!$I$22,0,(13*$J494))=0,"",OFFSET(Platos!$I$22,0,(13*$J494)))</f>
        <v/>
      </c>
      <c r="D494" s="43">
        <v>1</v>
      </c>
      <c r="E494" s="43">
        <v>1</v>
      </c>
      <c r="F494" s="183" t="s">
        <v>21</v>
      </c>
      <c r="G494" s="42" t="str">
        <f ca="1">IF(OFFSET(Platos!$I$22,0,(13*$J494))=0,"",OFFSET(Platos!$I$22,0,(13*$J494)))</f>
        <v/>
      </c>
      <c r="H494" s="200">
        <f>IF(ISERROR(Table1[[#This Row],[Peso bruto]]/Table1[[#This Row],[Peso neto]]),0,(Table1[[#This Row],[Peso bruto]]/Table1[[#This Row],[Peso neto]]))</f>
        <v>1</v>
      </c>
      <c r="I494" s="183">
        <f ca="1">IF(ISERROR(Table1[[#This Row],[Factor de corrección]]*Table1[[#This Row],[Costo unidad]]),0,Table1[[#This Row],[Factor de corrección]]*Table1[[#This Row],[Costo unidad]])</f>
        <v>0</v>
      </c>
      <c r="J494" s="208">
        <v>47</v>
      </c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</row>
    <row r="495" spans="1:132" s="16" customFormat="1" x14ac:dyDescent="0.3">
      <c r="A495" s="199" t="s">
        <v>54</v>
      </c>
      <c r="B495" s="48" t="str">
        <f ca="1">IF(OFFSET(Platos!$B$3,0,(13*J495))=0,"",OFFSET(Platos!$B$3,0,(13*J495)))</f>
        <v/>
      </c>
      <c r="C495" s="42" t="str">
        <f ca="1">IF(OFFSET(Platos!$I$22,0,(13*$J495))=0,"",OFFSET(Platos!$I$22,0,(13*$J495)))</f>
        <v/>
      </c>
      <c r="D495" s="43">
        <v>1</v>
      </c>
      <c r="E495" s="43">
        <v>1</v>
      </c>
      <c r="F495" s="183" t="s">
        <v>21</v>
      </c>
      <c r="G495" s="42" t="str">
        <f ca="1">IF(OFFSET(Platos!$I$22,0,(13*$J495))=0,"",OFFSET(Platos!$I$22,0,(13*$J495)))</f>
        <v/>
      </c>
      <c r="H495" s="200">
        <f>IF(ISERROR(Table1[[#This Row],[Peso bruto]]/Table1[[#This Row],[Peso neto]]),0,(Table1[[#This Row],[Peso bruto]]/Table1[[#This Row],[Peso neto]]))</f>
        <v>1</v>
      </c>
      <c r="I495" s="183">
        <f ca="1">IF(ISERROR(Table1[[#This Row],[Factor de corrección]]*Table1[[#This Row],[Costo unidad]]),0,Table1[[#This Row],[Factor de corrección]]*Table1[[#This Row],[Costo unidad]])</f>
        <v>0</v>
      </c>
      <c r="J495" s="208">
        <v>48</v>
      </c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</row>
    <row r="496" spans="1:132" s="16" customFormat="1" x14ac:dyDescent="0.3">
      <c r="A496" s="199" t="s">
        <v>54</v>
      </c>
      <c r="B496" s="48" t="str">
        <f ca="1">IF(OFFSET(Platos!$B$3,0,(13*J496))=0,"",OFFSET(Platos!$B$3,0,(13*J496)))</f>
        <v/>
      </c>
      <c r="C496" s="42" t="str">
        <f ca="1">IF(OFFSET(Platos!$I$22,0,(13*$J496))=0,"",OFFSET(Platos!$I$22,0,(13*$J496)))</f>
        <v/>
      </c>
      <c r="D496" s="43">
        <v>1</v>
      </c>
      <c r="E496" s="43">
        <v>1</v>
      </c>
      <c r="F496" s="183" t="s">
        <v>21</v>
      </c>
      <c r="G496" s="42" t="str">
        <f ca="1">IF(OFFSET(Platos!$I$22,0,(13*$J496))=0,"",OFFSET(Platos!$I$22,0,(13*$J496)))</f>
        <v/>
      </c>
      <c r="H496" s="200">
        <f>IF(ISERROR(Table1[[#This Row],[Peso bruto]]/Table1[[#This Row],[Peso neto]]),0,(Table1[[#This Row],[Peso bruto]]/Table1[[#This Row],[Peso neto]]))</f>
        <v>1</v>
      </c>
      <c r="I496" s="183">
        <f ca="1">IF(ISERROR(Table1[[#This Row],[Factor de corrección]]*Table1[[#This Row],[Costo unidad]]),0,Table1[[#This Row],[Factor de corrección]]*Table1[[#This Row],[Costo unidad]])</f>
        <v>0</v>
      </c>
      <c r="J496" s="208">
        <v>49</v>
      </c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</row>
    <row r="497" spans="1:132" s="16" customFormat="1" x14ac:dyDescent="0.3">
      <c r="A497" s="199" t="s">
        <v>54</v>
      </c>
      <c r="B497" s="48" t="str">
        <f ca="1">IF(OFFSET(Platos!$B$3,0,(13*J497))=0,"",OFFSET(Platos!$B$3,0,(13*J497)))</f>
        <v/>
      </c>
      <c r="C497" s="42" t="str">
        <f ca="1">IF(OFFSET(Platos!$I$22,0,(13*$J497))=0,"",OFFSET(Platos!$I$22,0,(13*$J497)))</f>
        <v/>
      </c>
      <c r="D497" s="43">
        <v>1</v>
      </c>
      <c r="E497" s="43">
        <v>1</v>
      </c>
      <c r="F497" s="183" t="s">
        <v>21</v>
      </c>
      <c r="G497" s="42" t="str">
        <f ca="1">IF(OFFSET(Platos!$I$22,0,(13*$J497))=0,"",OFFSET(Platos!$I$22,0,(13*$J497)))</f>
        <v/>
      </c>
      <c r="H497" s="200">
        <f>IF(ISERROR(Table1[[#This Row],[Peso bruto]]/Table1[[#This Row],[Peso neto]]),0,(Table1[[#This Row],[Peso bruto]]/Table1[[#This Row],[Peso neto]]))</f>
        <v>1</v>
      </c>
      <c r="I497" s="183">
        <f ca="1">IF(ISERROR(Table1[[#This Row],[Factor de corrección]]*Table1[[#This Row],[Costo unidad]]),0,Table1[[#This Row],[Factor de corrección]]*Table1[[#This Row],[Costo unidad]])</f>
        <v>0</v>
      </c>
      <c r="J497" s="208">
        <v>50</v>
      </c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</row>
    <row r="498" spans="1:132" s="16" customFormat="1" x14ac:dyDescent="0.3">
      <c r="A498" s="199" t="s">
        <v>54</v>
      </c>
      <c r="B498" s="48" t="str">
        <f ca="1">IF(OFFSET(Platos!$B$3,0,(13*J498))=0,"",OFFSET(Platos!$B$3,0,(13*J498)))</f>
        <v/>
      </c>
      <c r="C498" s="42" t="str">
        <f ca="1">IF(OFFSET(Platos!$I$22,0,(13*$J498))=0,"",OFFSET(Platos!$I$22,0,(13*$J498)))</f>
        <v/>
      </c>
      <c r="D498" s="43">
        <v>1</v>
      </c>
      <c r="E498" s="43">
        <v>1</v>
      </c>
      <c r="F498" s="183" t="s">
        <v>21</v>
      </c>
      <c r="G498" s="42" t="str">
        <f ca="1">IF(OFFSET(Platos!$I$22,0,(13*$J498))=0,"",OFFSET(Platos!$I$22,0,(13*$J498)))</f>
        <v/>
      </c>
      <c r="H498" s="200">
        <f>IF(ISERROR(Table1[[#This Row],[Peso bruto]]/Table1[[#This Row],[Peso neto]]),0,(Table1[[#This Row],[Peso bruto]]/Table1[[#This Row],[Peso neto]]))</f>
        <v>1</v>
      </c>
      <c r="I498" s="183">
        <f ca="1">IF(ISERROR(Table1[[#This Row],[Factor de corrección]]*Table1[[#This Row],[Costo unidad]]),0,Table1[[#This Row],[Factor de corrección]]*Table1[[#This Row],[Costo unidad]])</f>
        <v>0</v>
      </c>
      <c r="J498" s="208">
        <v>51</v>
      </c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</row>
    <row r="499" spans="1:132" s="16" customFormat="1" x14ac:dyDescent="0.3">
      <c r="A499" s="199" t="s">
        <v>54</v>
      </c>
      <c r="B499" s="48" t="str">
        <f ca="1">IF(OFFSET(Platos!$B$3,0,(13*J499))=0,"",OFFSET(Platos!$B$3,0,(13*J499)))</f>
        <v/>
      </c>
      <c r="C499" s="42" t="str">
        <f ca="1">IF(OFFSET(Platos!$I$22,0,(13*$J499))=0,"",OFFSET(Platos!$I$22,0,(13*$J499)))</f>
        <v/>
      </c>
      <c r="D499" s="43">
        <v>1</v>
      </c>
      <c r="E499" s="43">
        <v>1</v>
      </c>
      <c r="F499" s="183" t="s">
        <v>21</v>
      </c>
      <c r="G499" s="42" t="str">
        <f ca="1">IF(OFFSET(Platos!$I$22,0,(13*$J499))=0,"",OFFSET(Platos!$I$22,0,(13*$J499)))</f>
        <v/>
      </c>
      <c r="H499" s="200">
        <f>IF(ISERROR(Table1[[#This Row],[Peso bruto]]/Table1[[#This Row],[Peso neto]]),0,(Table1[[#This Row],[Peso bruto]]/Table1[[#This Row],[Peso neto]]))</f>
        <v>1</v>
      </c>
      <c r="I499" s="183">
        <f ca="1">IF(ISERROR(Table1[[#This Row],[Factor de corrección]]*Table1[[#This Row],[Costo unidad]]),0,Table1[[#This Row],[Factor de corrección]]*Table1[[#This Row],[Costo unidad]])</f>
        <v>0</v>
      </c>
      <c r="J499" s="208">
        <v>52</v>
      </c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</row>
    <row r="500" spans="1:132" s="16" customFormat="1" x14ac:dyDescent="0.3">
      <c r="A500" s="199" t="s">
        <v>54</v>
      </c>
      <c r="B500" s="48" t="str">
        <f ca="1">IF(OFFSET(Platos!$B$3,0,(13*J500))=0,"",OFFSET(Platos!$B$3,0,(13*J500)))</f>
        <v/>
      </c>
      <c r="C500" s="42" t="str">
        <f ca="1">IF(OFFSET(Platos!$I$22,0,(13*$J500))=0,"",OFFSET(Platos!$I$22,0,(13*$J500)))</f>
        <v/>
      </c>
      <c r="D500" s="43">
        <v>1</v>
      </c>
      <c r="E500" s="43">
        <v>1</v>
      </c>
      <c r="F500" s="183" t="s">
        <v>21</v>
      </c>
      <c r="G500" s="42" t="str">
        <f ca="1">IF(OFFSET(Platos!$I$22,0,(13*$J500))=0,"",OFFSET(Platos!$I$22,0,(13*$J500)))</f>
        <v/>
      </c>
      <c r="H500" s="200">
        <f>IF(ISERROR(Table1[[#This Row],[Peso bruto]]/Table1[[#This Row],[Peso neto]]),0,(Table1[[#This Row],[Peso bruto]]/Table1[[#This Row],[Peso neto]]))</f>
        <v>1</v>
      </c>
      <c r="I500" s="183">
        <f ca="1">IF(ISERROR(Table1[[#This Row],[Factor de corrección]]*Table1[[#This Row],[Costo unidad]]),0,Table1[[#This Row],[Factor de corrección]]*Table1[[#This Row],[Costo unidad]])</f>
        <v>0</v>
      </c>
      <c r="J500" s="208">
        <v>53</v>
      </c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</row>
    <row r="501" spans="1:132" s="16" customFormat="1" x14ac:dyDescent="0.3">
      <c r="A501" s="199" t="s">
        <v>54</v>
      </c>
      <c r="B501" s="48" t="str">
        <f ca="1">IF(OFFSET(Platos!$B$3,0,(13*J501))=0,"",OFFSET(Platos!$B$3,0,(13*J501)))</f>
        <v/>
      </c>
      <c r="C501" s="42" t="str">
        <f ca="1">IF(OFFSET(Platos!$I$22,0,(13*$J501))=0,"",OFFSET(Platos!$I$22,0,(13*$J501)))</f>
        <v/>
      </c>
      <c r="D501" s="43">
        <v>1</v>
      </c>
      <c r="E501" s="43">
        <v>1</v>
      </c>
      <c r="F501" s="183" t="s">
        <v>21</v>
      </c>
      <c r="G501" s="42" t="str">
        <f ca="1">IF(OFFSET(Platos!$I$22,0,(13*$J501))=0,"",OFFSET(Platos!$I$22,0,(13*$J501)))</f>
        <v/>
      </c>
      <c r="H501" s="200">
        <f>IF(ISERROR(Table1[[#This Row],[Peso bruto]]/Table1[[#This Row],[Peso neto]]),0,(Table1[[#This Row],[Peso bruto]]/Table1[[#This Row],[Peso neto]]))</f>
        <v>1</v>
      </c>
      <c r="I501" s="183">
        <f ca="1">IF(ISERROR(Table1[[#This Row],[Factor de corrección]]*Table1[[#This Row],[Costo unidad]]),0,Table1[[#This Row],[Factor de corrección]]*Table1[[#This Row],[Costo unidad]])</f>
        <v>0</v>
      </c>
      <c r="J501" s="208">
        <v>54</v>
      </c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</row>
    <row r="502" spans="1:132" s="16" customFormat="1" x14ac:dyDescent="0.3">
      <c r="A502" s="199" t="s">
        <v>54</v>
      </c>
      <c r="B502" s="48" t="str">
        <f ca="1">IF(OFFSET(Platos!$B$3,0,(13*J502))=0,"",OFFSET(Platos!$B$3,0,(13*J502)))</f>
        <v/>
      </c>
      <c r="C502" s="42" t="str">
        <f ca="1">IF(OFFSET(Platos!$I$22,0,(13*$J502))=0,"",OFFSET(Platos!$I$22,0,(13*$J502)))</f>
        <v/>
      </c>
      <c r="D502" s="43">
        <v>1</v>
      </c>
      <c r="E502" s="43">
        <v>1</v>
      </c>
      <c r="F502" s="183" t="s">
        <v>21</v>
      </c>
      <c r="G502" s="42" t="str">
        <f ca="1">IF(OFFSET(Platos!$I$22,0,(13*$J502))=0,"",OFFSET(Platos!$I$22,0,(13*$J502)))</f>
        <v/>
      </c>
      <c r="H502" s="200">
        <f>IF(ISERROR(Table1[[#This Row],[Peso bruto]]/Table1[[#This Row],[Peso neto]]),0,(Table1[[#This Row],[Peso bruto]]/Table1[[#This Row],[Peso neto]]))</f>
        <v>1</v>
      </c>
      <c r="I502" s="183">
        <f ca="1">IF(ISERROR(Table1[[#This Row],[Factor de corrección]]*Table1[[#This Row],[Costo unidad]]),0,Table1[[#This Row],[Factor de corrección]]*Table1[[#This Row],[Costo unidad]])</f>
        <v>0</v>
      </c>
      <c r="J502" s="208">
        <v>55</v>
      </c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</row>
    <row r="503" spans="1:132" s="16" customFormat="1" x14ac:dyDescent="0.3">
      <c r="A503" s="199" t="s">
        <v>54</v>
      </c>
      <c r="B503" s="48" t="str">
        <f ca="1">IF(OFFSET(Platos!$B$3,0,(13*J503))=0,"",OFFSET(Platos!$B$3,0,(13*J503)))</f>
        <v/>
      </c>
      <c r="C503" s="42" t="str">
        <f ca="1">IF(OFFSET(Platos!$I$22,0,(13*$J503))=0,"",OFFSET(Platos!$I$22,0,(13*$J503)))</f>
        <v/>
      </c>
      <c r="D503" s="43">
        <v>1</v>
      </c>
      <c r="E503" s="43">
        <v>1</v>
      </c>
      <c r="F503" s="183" t="s">
        <v>21</v>
      </c>
      <c r="G503" s="42" t="str">
        <f ca="1">IF(OFFSET(Platos!$I$22,0,(13*$J503))=0,"",OFFSET(Platos!$I$22,0,(13*$J503)))</f>
        <v/>
      </c>
      <c r="H503" s="200">
        <f>IF(ISERROR(Table1[[#This Row],[Peso bruto]]/Table1[[#This Row],[Peso neto]]),0,(Table1[[#This Row],[Peso bruto]]/Table1[[#This Row],[Peso neto]]))</f>
        <v>1</v>
      </c>
      <c r="I503" s="183">
        <f ca="1">IF(ISERROR(Table1[[#This Row],[Factor de corrección]]*Table1[[#This Row],[Costo unidad]]),0,Table1[[#This Row],[Factor de corrección]]*Table1[[#This Row],[Costo unidad]])</f>
        <v>0</v>
      </c>
      <c r="J503" s="208">
        <v>56</v>
      </c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</row>
    <row r="504" spans="1:132" s="16" customFormat="1" x14ac:dyDescent="0.3">
      <c r="A504" s="199" t="s">
        <v>54</v>
      </c>
      <c r="B504" s="48" t="str">
        <f ca="1">IF(OFFSET(Platos!$B$3,0,(13*J504))=0,"",OFFSET(Platos!$B$3,0,(13*J504)))</f>
        <v/>
      </c>
      <c r="C504" s="42" t="str">
        <f ca="1">IF(OFFSET(Platos!$I$22,0,(13*$J504))=0,"",OFFSET(Platos!$I$22,0,(13*$J504)))</f>
        <v/>
      </c>
      <c r="D504" s="43">
        <v>1</v>
      </c>
      <c r="E504" s="43">
        <v>1</v>
      </c>
      <c r="F504" s="183" t="s">
        <v>21</v>
      </c>
      <c r="G504" s="42" t="str">
        <f ca="1">IF(OFFSET(Platos!$I$22,0,(13*$J504))=0,"",OFFSET(Platos!$I$22,0,(13*$J504)))</f>
        <v/>
      </c>
      <c r="H504" s="200">
        <f>IF(ISERROR(Table1[[#This Row],[Peso bruto]]/Table1[[#This Row],[Peso neto]]),0,(Table1[[#This Row],[Peso bruto]]/Table1[[#This Row],[Peso neto]]))</f>
        <v>1</v>
      </c>
      <c r="I504" s="183">
        <f ca="1">IF(ISERROR(Table1[[#This Row],[Factor de corrección]]*Table1[[#This Row],[Costo unidad]]),0,Table1[[#This Row],[Factor de corrección]]*Table1[[#This Row],[Costo unidad]])</f>
        <v>0</v>
      </c>
      <c r="J504" s="208">
        <v>57</v>
      </c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</row>
    <row r="505" spans="1:132" s="16" customFormat="1" x14ac:dyDescent="0.3">
      <c r="A505" s="199" t="s">
        <v>54</v>
      </c>
      <c r="B505" s="48" t="str">
        <f ca="1">IF(OFFSET(Platos!$B$3,0,(13*J505))=0,"",OFFSET(Platos!$B$3,0,(13*J505)))</f>
        <v/>
      </c>
      <c r="C505" s="42" t="str">
        <f ca="1">IF(OFFSET(Platos!$I$22,0,(13*$J505))=0,"",OFFSET(Platos!$I$22,0,(13*$J505)))</f>
        <v/>
      </c>
      <c r="D505" s="43">
        <v>1</v>
      </c>
      <c r="E505" s="43">
        <v>1</v>
      </c>
      <c r="F505" s="183" t="s">
        <v>21</v>
      </c>
      <c r="G505" s="42" t="str">
        <f ca="1">IF(OFFSET(Platos!$I$22,0,(13*$J505))=0,"",OFFSET(Platos!$I$22,0,(13*$J505)))</f>
        <v/>
      </c>
      <c r="H505" s="200">
        <f>IF(ISERROR(Table1[[#This Row],[Peso bruto]]/Table1[[#This Row],[Peso neto]]),0,(Table1[[#This Row],[Peso bruto]]/Table1[[#This Row],[Peso neto]]))</f>
        <v>1</v>
      </c>
      <c r="I505" s="183">
        <f ca="1">IF(ISERROR(Table1[[#This Row],[Factor de corrección]]*Table1[[#This Row],[Costo unidad]]),0,Table1[[#This Row],[Factor de corrección]]*Table1[[#This Row],[Costo unidad]])</f>
        <v>0</v>
      </c>
      <c r="J505" s="208">
        <v>58</v>
      </c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</row>
    <row r="506" spans="1:132" s="16" customFormat="1" x14ac:dyDescent="0.3">
      <c r="A506" s="199" t="s">
        <v>54</v>
      </c>
      <c r="B506" s="48" t="str">
        <f ca="1">IF(OFFSET(Platos!$B$3,0,(13*J506))=0,"",OFFSET(Platos!$B$3,0,(13*J506)))</f>
        <v/>
      </c>
      <c r="C506" s="42" t="str">
        <f ca="1">IF(OFFSET(Platos!$I$22,0,(13*$J506))=0,"",OFFSET(Platos!$I$22,0,(13*$J506)))</f>
        <v/>
      </c>
      <c r="D506" s="43">
        <v>1</v>
      </c>
      <c r="E506" s="43">
        <v>1</v>
      </c>
      <c r="F506" s="183" t="s">
        <v>21</v>
      </c>
      <c r="G506" s="42" t="str">
        <f ca="1">IF(OFFSET(Platos!$I$22,0,(13*$J506))=0,"",OFFSET(Platos!$I$22,0,(13*$J506)))</f>
        <v/>
      </c>
      <c r="H506" s="200">
        <f>IF(ISERROR(Table1[[#This Row],[Peso bruto]]/Table1[[#This Row],[Peso neto]]),0,(Table1[[#This Row],[Peso bruto]]/Table1[[#This Row],[Peso neto]]))</f>
        <v>1</v>
      </c>
      <c r="I506" s="183">
        <f ca="1">IF(ISERROR(Table1[[#This Row],[Factor de corrección]]*Table1[[#This Row],[Costo unidad]]),0,Table1[[#This Row],[Factor de corrección]]*Table1[[#This Row],[Costo unidad]])</f>
        <v>0</v>
      </c>
      <c r="J506" s="208">
        <v>59</v>
      </c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</row>
    <row r="507" spans="1:132" s="16" customFormat="1" x14ac:dyDescent="0.3">
      <c r="A507" s="199" t="s">
        <v>54</v>
      </c>
      <c r="B507" s="48" t="str">
        <f ca="1">IF(OFFSET(Platos!$B$3,0,(13*J507))=0,"",OFFSET(Platos!$B$3,0,(13*J507)))</f>
        <v/>
      </c>
      <c r="C507" s="42" t="str">
        <f ca="1">IF(OFFSET(Platos!$I$22,0,(13*$J507))=0,"",OFFSET(Platos!$I$22,0,(13*$J507)))</f>
        <v/>
      </c>
      <c r="D507" s="43">
        <v>1</v>
      </c>
      <c r="E507" s="43">
        <v>1</v>
      </c>
      <c r="F507" s="183" t="s">
        <v>21</v>
      </c>
      <c r="G507" s="42" t="str">
        <f ca="1">IF(OFFSET(Platos!$I$22,0,(13*$J507))=0,"",OFFSET(Platos!$I$22,0,(13*$J507)))</f>
        <v/>
      </c>
      <c r="H507" s="200">
        <f>IF(ISERROR(Table1[[#This Row],[Peso bruto]]/Table1[[#This Row],[Peso neto]]),0,(Table1[[#This Row],[Peso bruto]]/Table1[[#This Row],[Peso neto]]))</f>
        <v>1</v>
      </c>
      <c r="I507" s="183">
        <f ca="1">IF(ISERROR(Table1[[#This Row],[Factor de corrección]]*Table1[[#This Row],[Costo unidad]]),0,Table1[[#This Row],[Factor de corrección]]*Table1[[#This Row],[Costo unidad]])</f>
        <v>0</v>
      </c>
      <c r="J507" s="208">
        <v>60</v>
      </c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</row>
    <row r="508" spans="1:132" s="16" customFormat="1" x14ac:dyDescent="0.3">
      <c r="A508" s="199" t="s">
        <v>54</v>
      </c>
      <c r="B508" s="48" t="str">
        <f ca="1">IF(OFFSET(Platos!$B$3,0,(13*J508))=0,"",OFFSET(Platos!$B$3,0,(13*J508)))</f>
        <v/>
      </c>
      <c r="C508" s="42" t="str">
        <f ca="1">IF(OFFSET(Platos!$I$22,0,(13*$J508))=0,"",OFFSET(Platos!$I$22,0,(13*$J508)))</f>
        <v/>
      </c>
      <c r="D508" s="43">
        <v>1</v>
      </c>
      <c r="E508" s="43">
        <v>1</v>
      </c>
      <c r="F508" s="183" t="s">
        <v>21</v>
      </c>
      <c r="G508" s="42" t="str">
        <f ca="1">IF(OFFSET(Platos!$I$22,0,(13*$J508))=0,"",OFFSET(Platos!$I$22,0,(13*$J508)))</f>
        <v/>
      </c>
      <c r="H508" s="200">
        <f>IF(ISERROR(Table1[[#This Row],[Peso bruto]]/Table1[[#This Row],[Peso neto]]),0,(Table1[[#This Row],[Peso bruto]]/Table1[[#This Row],[Peso neto]]))</f>
        <v>1</v>
      </c>
      <c r="I508" s="183">
        <f ca="1">IF(ISERROR(Table1[[#This Row],[Factor de corrección]]*Table1[[#This Row],[Costo unidad]]),0,Table1[[#This Row],[Factor de corrección]]*Table1[[#This Row],[Costo unidad]])</f>
        <v>0</v>
      </c>
      <c r="J508" s="208">
        <v>61</v>
      </c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</row>
    <row r="509" spans="1:132" s="16" customFormat="1" x14ac:dyDescent="0.3">
      <c r="A509" s="199" t="s">
        <v>54</v>
      </c>
      <c r="B509" s="48" t="str">
        <f ca="1">IF(OFFSET(Platos!$B$3,0,(13*J509))=0,"",OFFSET(Platos!$B$3,0,(13*J509)))</f>
        <v/>
      </c>
      <c r="C509" s="42" t="str">
        <f ca="1">IF(OFFSET(Platos!$I$22,0,(13*$J509))=0,"",OFFSET(Platos!$I$22,0,(13*$J509)))</f>
        <v/>
      </c>
      <c r="D509" s="43">
        <v>1</v>
      </c>
      <c r="E509" s="43">
        <v>1</v>
      </c>
      <c r="F509" s="183" t="s">
        <v>21</v>
      </c>
      <c r="G509" s="42" t="str">
        <f ca="1">IF(OFFSET(Platos!$I$22,0,(13*$J509))=0,"",OFFSET(Platos!$I$22,0,(13*$J509)))</f>
        <v/>
      </c>
      <c r="H509" s="200">
        <f>IF(ISERROR(Table1[[#This Row],[Peso bruto]]/Table1[[#This Row],[Peso neto]]),0,(Table1[[#This Row],[Peso bruto]]/Table1[[#This Row],[Peso neto]]))</f>
        <v>1</v>
      </c>
      <c r="I509" s="183">
        <f ca="1">IF(ISERROR(Table1[[#This Row],[Factor de corrección]]*Table1[[#This Row],[Costo unidad]]),0,Table1[[#This Row],[Factor de corrección]]*Table1[[#This Row],[Costo unidad]])</f>
        <v>0</v>
      </c>
      <c r="J509" s="208">
        <v>62</v>
      </c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</row>
    <row r="510" spans="1:132" s="16" customFormat="1" x14ac:dyDescent="0.3">
      <c r="A510" s="199" t="s">
        <v>54</v>
      </c>
      <c r="B510" s="48" t="str">
        <f ca="1">IF(OFFSET(Platos!$B$3,0,(13*J510))=0,"",OFFSET(Platos!$B$3,0,(13*J510)))</f>
        <v/>
      </c>
      <c r="C510" s="42" t="str">
        <f ca="1">IF(OFFSET(Platos!$I$22,0,(13*$J510))=0,"",OFFSET(Platos!$I$22,0,(13*$J510)))</f>
        <v/>
      </c>
      <c r="D510" s="43">
        <v>1</v>
      </c>
      <c r="E510" s="43">
        <v>1</v>
      </c>
      <c r="F510" s="183" t="s">
        <v>21</v>
      </c>
      <c r="G510" s="42" t="str">
        <f ca="1">IF(OFFSET(Platos!$I$22,0,(13*$J510))=0,"",OFFSET(Platos!$I$22,0,(13*$J510)))</f>
        <v/>
      </c>
      <c r="H510" s="200">
        <f>IF(ISERROR(Table1[[#This Row],[Peso bruto]]/Table1[[#This Row],[Peso neto]]),0,(Table1[[#This Row],[Peso bruto]]/Table1[[#This Row],[Peso neto]]))</f>
        <v>1</v>
      </c>
      <c r="I510" s="183">
        <f ca="1">IF(ISERROR(Table1[[#This Row],[Factor de corrección]]*Table1[[#This Row],[Costo unidad]]),0,Table1[[#This Row],[Factor de corrección]]*Table1[[#This Row],[Costo unidad]])</f>
        <v>0</v>
      </c>
      <c r="J510" s="208">
        <v>63</v>
      </c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</row>
    <row r="511" spans="1:132" s="16" customFormat="1" x14ac:dyDescent="0.3">
      <c r="A511" s="199" t="s">
        <v>54</v>
      </c>
      <c r="B511" s="48" t="str">
        <f ca="1">IF(OFFSET(Platos!$B$3,0,(13*J511))=0,"",OFFSET(Platos!$B$3,0,(13*J511)))</f>
        <v/>
      </c>
      <c r="C511" s="42" t="str">
        <f ca="1">IF(OFFSET(Platos!$I$22,0,(13*$J511))=0,"",OFFSET(Platos!$I$22,0,(13*$J511)))</f>
        <v/>
      </c>
      <c r="D511" s="43">
        <v>1</v>
      </c>
      <c r="E511" s="43">
        <v>1</v>
      </c>
      <c r="F511" s="183" t="s">
        <v>21</v>
      </c>
      <c r="G511" s="42" t="str">
        <f ca="1">IF(OFFSET(Platos!$I$22,0,(13*$J511))=0,"",OFFSET(Platos!$I$22,0,(13*$J511)))</f>
        <v/>
      </c>
      <c r="H511" s="200">
        <f>IF(ISERROR(Table1[[#This Row],[Peso bruto]]/Table1[[#This Row],[Peso neto]]),0,(Table1[[#This Row],[Peso bruto]]/Table1[[#This Row],[Peso neto]]))</f>
        <v>1</v>
      </c>
      <c r="I511" s="183">
        <f ca="1">IF(ISERROR(Table1[[#This Row],[Factor de corrección]]*Table1[[#This Row],[Costo unidad]]),0,Table1[[#This Row],[Factor de corrección]]*Table1[[#This Row],[Costo unidad]])</f>
        <v>0</v>
      </c>
      <c r="J511" s="208">
        <v>64</v>
      </c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</row>
    <row r="512" spans="1:132" s="16" customFormat="1" x14ac:dyDescent="0.3">
      <c r="A512" s="199" t="s">
        <v>54</v>
      </c>
      <c r="B512" s="48" t="str">
        <f ca="1">IF(OFFSET(Platos!$B$3,0,(13*J512))=0,"",OFFSET(Platos!$B$3,0,(13*J512)))</f>
        <v/>
      </c>
      <c r="C512" s="42" t="str">
        <f ca="1">IF(OFFSET(Platos!$I$22,0,(13*$J512))=0,"",OFFSET(Platos!$I$22,0,(13*$J512)))</f>
        <v/>
      </c>
      <c r="D512" s="43">
        <v>1</v>
      </c>
      <c r="E512" s="43">
        <v>1</v>
      </c>
      <c r="F512" s="183" t="s">
        <v>21</v>
      </c>
      <c r="G512" s="42" t="str">
        <f ca="1">IF(OFFSET(Platos!$I$22,0,(13*$J512))=0,"",OFFSET(Platos!$I$22,0,(13*$J512)))</f>
        <v/>
      </c>
      <c r="H512" s="200">
        <f>IF(ISERROR(Table1[[#This Row],[Peso bruto]]/Table1[[#This Row],[Peso neto]]),0,(Table1[[#This Row],[Peso bruto]]/Table1[[#This Row],[Peso neto]]))</f>
        <v>1</v>
      </c>
      <c r="I512" s="183">
        <f ca="1">IF(ISERROR(Table1[[#This Row],[Factor de corrección]]*Table1[[#This Row],[Costo unidad]]),0,Table1[[#This Row],[Factor de corrección]]*Table1[[#This Row],[Costo unidad]])</f>
        <v>0</v>
      </c>
      <c r="J512" s="208">
        <v>65</v>
      </c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</row>
    <row r="513" spans="1:132" s="16" customFormat="1" x14ac:dyDescent="0.3">
      <c r="A513" s="199" t="s">
        <v>54</v>
      </c>
      <c r="B513" s="48" t="str">
        <f ca="1">IF(OFFSET(Platos!$B$3,0,(13*J513))=0,"",OFFSET(Platos!$B$3,0,(13*J513)))</f>
        <v/>
      </c>
      <c r="C513" s="42" t="str">
        <f ca="1">IF(OFFSET(Platos!$I$22,0,(13*$J513))=0,"",OFFSET(Platos!$I$22,0,(13*$J513)))</f>
        <v/>
      </c>
      <c r="D513" s="43">
        <v>1</v>
      </c>
      <c r="E513" s="43">
        <v>1</v>
      </c>
      <c r="F513" s="183" t="s">
        <v>21</v>
      </c>
      <c r="G513" s="42" t="str">
        <f ca="1">IF(OFFSET(Platos!$I$22,0,(13*$J513))=0,"",OFFSET(Platos!$I$22,0,(13*$J513)))</f>
        <v/>
      </c>
      <c r="H513" s="200">
        <f>IF(ISERROR(Table1[[#This Row],[Peso bruto]]/Table1[[#This Row],[Peso neto]]),0,(Table1[[#This Row],[Peso bruto]]/Table1[[#This Row],[Peso neto]]))</f>
        <v>1</v>
      </c>
      <c r="I513" s="183">
        <f ca="1">IF(ISERROR(Table1[[#This Row],[Factor de corrección]]*Table1[[#This Row],[Costo unidad]]),0,Table1[[#This Row],[Factor de corrección]]*Table1[[#This Row],[Costo unidad]])</f>
        <v>0</v>
      </c>
      <c r="J513" s="208">
        <v>66</v>
      </c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</row>
    <row r="514" spans="1:132" s="16" customFormat="1" x14ac:dyDescent="0.3">
      <c r="A514" s="199" t="s">
        <v>54</v>
      </c>
      <c r="B514" s="48" t="str">
        <f ca="1">IF(OFFSET(Platos!$B$3,0,(13*J514))=0,"",OFFSET(Platos!$B$3,0,(13*J514)))</f>
        <v/>
      </c>
      <c r="C514" s="42" t="str">
        <f ca="1">IF(OFFSET(Platos!$I$22,0,(13*$J514))=0,"",OFFSET(Platos!$I$22,0,(13*$J514)))</f>
        <v/>
      </c>
      <c r="D514" s="43">
        <v>1</v>
      </c>
      <c r="E514" s="43">
        <v>1</v>
      </c>
      <c r="F514" s="183" t="s">
        <v>21</v>
      </c>
      <c r="G514" s="42" t="str">
        <f ca="1">IF(OFFSET(Platos!$I$22,0,(13*$J514))=0,"",OFFSET(Platos!$I$22,0,(13*$J514)))</f>
        <v/>
      </c>
      <c r="H514" s="200">
        <f>IF(ISERROR(Table1[[#This Row],[Peso bruto]]/Table1[[#This Row],[Peso neto]]),0,(Table1[[#This Row],[Peso bruto]]/Table1[[#This Row],[Peso neto]]))</f>
        <v>1</v>
      </c>
      <c r="I514" s="183">
        <f ca="1">IF(ISERROR(Table1[[#This Row],[Factor de corrección]]*Table1[[#This Row],[Costo unidad]]),0,Table1[[#This Row],[Factor de corrección]]*Table1[[#This Row],[Costo unidad]])</f>
        <v>0</v>
      </c>
      <c r="J514" s="208">
        <v>67</v>
      </c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</row>
    <row r="515" spans="1:132" s="16" customFormat="1" x14ac:dyDescent="0.3">
      <c r="A515" s="199" t="s">
        <v>54</v>
      </c>
      <c r="B515" s="48" t="str">
        <f ca="1">IF(OFFSET(Platos!$B$3,0,(13*J515))=0,"",OFFSET(Platos!$B$3,0,(13*J515)))</f>
        <v/>
      </c>
      <c r="C515" s="42" t="str">
        <f ca="1">IF(OFFSET(Platos!$I$22,0,(13*$J515))=0,"",OFFSET(Platos!$I$22,0,(13*$J515)))</f>
        <v/>
      </c>
      <c r="D515" s="43">
        <v>1</v>
      </c>
      <c r="E515" s="43">
        <v>1</v>
      </c>
      <c r="F515" s="183" t="s">
        <v>21</v>
      </c>
      <c r="G515" s="42" t="str">
        <f ca="1">IF(OFFSET(Platos!$I$22,0,(13*$J515))=0,"",OFFSET(Platos!$I$22,0,(13*$J515)))</f>
        <v/>
      </c>
      <c r="H515" s="200">
        <f>IF(ISERROR(Table1[[#This Row],[Peso bruto]]/Table1[[#This Row],[Peso neto]]),0,(Table1[[#This Row],[Peso bruto]]/Table1[[#This Row],[Peso neto]]))</f>
        <v>1</v>
      </c>
      <c r="I515" s="183">
        <f ca="1">IF(ISERROR(Table1[[#This Row],[Factor de corrección]]*Table1[[#This Row],[Costo unidad]]),0,Table1[[#This Row],[Factor de corrección]]*Table1[[#This Row],[Costo unidad]])</f>
        <v>0</v>
      </c>
      <c r="J515" s="208">
        <v>68</v>
      </c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</row>
    <row r="516" spans="1:132" s="16" customFormat="1" x14ac:dyDescent="0.3">
      <c r="A516" s="199" t="s">
        <v>54</v>
      </c>
      <c r="B516" s="48" t="str">
        <f ca="1">IF(OFFSET(Platos!$B$3,0,(13*J516))=0,"",OFFSET(Platos!$B$3,0,(13*J516)))</f>
        <v/>
      </c>
      <c r="C516" s="42" t="str">
        <f ca="1">IF(OFFSET(Platos!$I$22,0,(13*$J516))=0,"",OFFSET(Platos!$I$22,0,(13*$J516)))</f>
        <v/>
      </c>
      <c r="D516" s="43">
        <v>1</v>
      </c>
      <c r="E516" s="43">
        <v>1</v>
      </c>
      <c r="F516" s="183" t="s">
        <v>21</v>
      </c>
      <c r="G516" s="42" t="str">
        <f ca="1">IF(OFFSET(Platos!$I$22,0,(13*$J516))=0,"",OFFSET(Platos!$I$22,0,(13*$J516)))</f>
        <v/>
      </c>
      <c r="H516" s="200">
        <f>IF(ISERROR(Table1[[#This Row],[Peso bruto]]/Table1[[#This Row],[Peso neto]]),0,(Table1[[#This Row],[Peso bruto]]/Table1[[#This Row],[Peso neto]]))</f>
        <v>1</v>
      </c>
      <c r="I516" s="183">
        <f ca="1">IF(ISERROR(Table1[[#This Row],[Factor de corrección]]*Table1[[#This Row],[Costo unidad]]),0,Table1[[#This Row],[Factor de corrección]]*Table1[[#This Row],[Costo unidad]])</f>
        <v>0</v>
      </c>
      <c r="J516" s="208">
        <v>69</v>
      </c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</row>
    <row r="517" spans="1:132" s="16" customFormat="1" x14ac:dyDescent="0.3">
      <c r="A517" s="199" t="s">
        <v>54</v>
      </c>
      <c r="B517" s="48" t="str">
        <f ca="1">IF(OFFSET(Platos!$B$3,0,(13*J517))=0,"",OFFSET(Platos!$B$3,0,(13*J517)))</f>
        <v/>
      </c>
      <c r="C517" s="42" t="str">
        <f ca="1">IF(OFFSET(Platos!$I$22,0,(13*$J517))=0,"",OFFSET(Platos!$I$22,0,(13*$J517)))</f>
        <v/>
      </c>
      <c r="D517" s="43">
        <v>1</v>
      </c>
      <c r="E517" s="43">
        <v>1</v>
      </c>
      <c r="F517" s="183" t="s">
        <v>21</v>
      </c>
      <c r="G517" s="42" t="str">
        <f ca="1">IF(OFFSET(Platos!$I$22,0,(13*$J517))=0,"",OFFSET(Platos!$I$22,0,(13*$J517)))</f>
        <v/>
      </c>
      <c r="H517" s="200">
        <f>IF(ISERROR(Table1[[#This Row],[Peso bruto]]/Table1[[#This Row],[Peso neto]]),0,(Table1[[#This Row],[Peso bruto]]/Table1[[#This Row],[Peso neto]]))</f>
        <v>1</v>
      </c>
      <c r="I517" s="183">
        <f ca="1">IF(ISERROR(Table1[[#This Row],[Factor de corrección]]*Table1[[#This Row],[Costo unidad]]),0,Table1[[#This Row],[Factor de corrección]]*Table1[[#This Row],[Costo unidad]])</f>
        <v>0</v>
      </c>
      <c r="J517" s="208">
        <v>70</v>
      </c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</row>
    <row r="518" spans="1:132" s="16" customFormat="1" x14ac:dyDescent="0.3">
      <c r="A518" s="199" t="s">
        <v>54</v>
      </c>
      <c r="B518" s="48" t="str">
        <f ca="1">IF(OFFSET(Platos!$B$3,0,(13*J518))=0,"",OFFSET(Platos!$B$3,0,(13*J518)))</f>
        <v/>
      </c>
      <c r="C518" s="42" t="str">
        <f ca="1">IF(OFFSET(Platos!$I$22,0,(13*$J518))=0,"",OFFSET(Platos!$I$22,0,(13*$J518)))</f>
        <v/>
      </c>
      <c r="D518" s="43">
        <v>1</v>
      </c>
      <c r="E518" s="43">
        <v>1</v>
      </c>
      <c r="F518" s="183" t="s">
        <v>21</v>
      </c>
      <c r="G518" s="42" t="str">
        <f ca="1">IF(OFFSET(Platos!$I$22,0,(13*$J518))=0,"",OFFSET(Platos!$I$22,0,(13*$J518)))</f>
        <v/>
      </c>
      <c r="H518" s="200">
        <f>IF(ISERROR(Table1[[#This Row],[Peso bruto]]/Table1[[#This Row],[Peso neto]]),0,(Table1[[#This Row],[Peso bruto]]/Table1[[#This Row],[Peso neto]]))</f>
        <v>1</v>
      </c>
      <c r="I518" s="183">
        <f ca="1">IF(ISERROR(Table1[[#This Row],[Factor de corrección]]*Table1[[#This Row],[Costo unidad]]),0,Table1[[#This Row],[Factor de corrección]]*Table1[[#This Row],[Costo unidad]])</f>
        <v>0</v>
      </c>
      <c r="J518" s="208">
        <v>71</v>
      </c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</row>
    <row r="519" spans="1:132" s="16" customFormat="1" x14ac:dyDescent="0.3">
      <c r="A519" s="199" t="s">
        <v>54</v>
      </c>
      <c r="B519" s="48" t="str">
        <f ca="1">IF(OFFSET(Platos!$B$3,0,(13*J519))=0,"",OFFSET(Platos!$B$3,0,(13*J519)))</f>
        <v/>
      </c>
      <c r="C519" s="42" t="str">
        <f ca="1">IF(OFFSET(Platos!$I$22,0,(13*$J519))=0,"",OFFSET(Platos!$I$22,0,(13*$J519)))</f>
        <v/>
      </c>
      <c r="D519" s="43">
        <v>1</v>
      </c>
      <c r="E519" s="43">
        <v>1</v>
      </c>
      <c r="F519" s="183" t="s">
        <v>21</v>
      </c>
      <c r="G519" s="42" t="str">
        <f ca="1">IF(OFFSET(Platos!$I$22,0,(13*$J519))=0,"",OFFSET(Platos!$I$22,0,(13*$J519)))</f>
        <v/>
      </c>
      <c r="H519" s="200">
        <f>IF(ISERROR(Table1[[#This Row],[Peso bruto]]/Table1[[#This Row],[Peso neto]]),0,(Table1[[#This Row],[Peso bruto]]/Table1[[#This Row],[Peso neto]]))</f>
        <v>1</v>
      </c>
      <c r="I519" s="183">
        <f ca="1">IF(ISERROR(Table1[[#This Row],[Factor de corrección]]*Table1[[#This Row],[Costo unidad]]),0,Table1[[#This Row],[Factor de corrección]]*Table1[[#This Row],[Costo unidad]])</f>
        <v>0</v>
      </c>
      <c r="J519" s="208">
        <v>72</v>
      </c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</row>
    <row r="520" spans="1:132" ht="15" thickBot="1" x14ac:dyDescent="0.35">
      <c r="A520" s="201" t="s">
        <v>55</v>
      </c>
      <c r="B520" s="177"/>
      <c r="C520" s="178"/>
      <c r="D520" s="179"/>
      <c r="E520" s="178"/>
      <c r="F520" s="180"/>
      <c r="G520" s="181"/>
      <c r="H520" s="181"/>
      <c r="I520" s="196"/>
    </row>
    <row r="521" spans="1:132" x14ac:dyDescent="0.3">
      <c r="A521" s="197" t="s">
        <v>56</v>
      </c>
      <c r="B521" s="187" t="str">
        <f ca="1">IF(OFFSET(Subrecetas!$C$3,0,(14*J521))=0,"",OFFSET(Subrecetas!$C$3,0,(14*J521)))</f>
        <v>Crema chantilly de la abuela</v>
      </c>
      <c r="C521" s="188">
        <f ca="1">IF(OFFSET(Subrecetas!$J$22,0,(14*$J521))=0,"",OFFSET(Subrecetas!$J$22,0,(14*$J521)))</f>
        <v>8.7578737688442221</v>
      </c>
      <c r="D521" s="40">
        <f ca="1">IF(OFFSET(Subrecetas!$I$3,0,(14*$J521))=0,"",OFFSET(Subrecetas!$I$3,0,(14*$J521)))</f>
        <v>250</v>
      </c>
      <c r="E521" s="39">
        <f ca="1">IF(OFFSET(Subrecetas!$I$3,0,(14*$J521))=0,"",OFFSET(Subrecetas!$I$3,0,(14*$J521)))</f>
        <v>250</v>
      </c>
      <c r="F521" s="182" t="str">
        <f ca="1">IF(OFFSET(Subrecetas!$L$3,0,(14*$J521))=0,"",OFFSET(Subrecetas!$L$3,0,(14*$J521)))</f>
        <v>gr</v>
      </c>
      <c r="G521" s="41">
        <f ca="1">IF(OFFSET(Subrecetas!$J$22,0,(14*$J521))=0,"",OFFSET(Subrecetas!$J$22,0,(14*$J521)))</f>
        <v>8.7578737688442221</v>
      </c>
      <c r="H521" s="198">
        <f ca="1">IF(ISERROR(Table1[[#This Row],[Peso bruto]]/Table1[[#This Row],[Peso neto]]),0,(Table1[[#This Row],[Peso bruto]]/Table1[[#This Row],[Peso neto]]))</f>
        <v>1</v>
      </c>
      <c r="I521" s="182">
        <f ca="1">IF(ISERROR(Table1[[#This Row],[Factor de corrección]]*Table1[[#This Row],[Costo unidad]]),0,Table1[[#This Row],[Factor de corrección]]*Table1[[#This Row],[Costo unidad]])</f>
        <v>8.7578737688442221</v>
      </c>
      <c r="J521" s="208">
        <v>0</v>
      </c>
    </row>
    <row r="522" spans="1:132" x14ac:dyDescent="0.3">
      <c r="A522" s="199" t="s">
        <v>56</v>
      </c>
      <c r="B522" s="174" t="str">
        <f ca="1">IF(OFFSET(Subrecetas!$C$3,0,(14*J522))=0,"",OFFSET(Subrecetas!$C$3,0,(14*J522)))</f>
        <v>Pie de manzana</v>
      </c>
      <c r="C522" s="46">
        <f ca="1">IF(OFFSET(Subrecetas!$J$22,0,(14*$J522))=0,"",OFFSET(Subrecetas!$J$22,0,(14*$J522)))</f>
        <v>1416.5277777777776</v>
      </c>
      <c r="D522" s="43">
        <f ca="1">IF(OFFSET(Subrecetas!$I$3,0,(14*$J522))=0,"",OFFSET(Subrecetas!$I$3,0,(14*$J522)))</f>
        <v>6</v>
      </c>
      <c r="E522" s="42">
        <f ca="1">IF(OFFSET(Subrecetas!$I$3,0,(14*$J522))=0,"",OFFSET(Subrecetas!$I$3,0,(14*$J522)))</f>
        <v>6</v>
      </c>
      <c r="F522" s="183" t="str">
        <f ca="1">IF(OFFSET(Subrecetas!$L$3,0,(14*$J522))=0,"",OFFSET(Subrecetas!$L$3,0,(14*$J522)))</f>
        <v>und</v>
      </c>
      <c r="G522" s="44">
        <f ca="1">IF(OFFSET(Subrecetas!$J$22,0,(14*$J522))=0,"",OFFSET(Subrecetas!$J$22,0,(14*$J522)))</f>
        <v>1416.5277777777776</v>
      </c>
      <c r="H522" s="200">
        <f ca="1">IF(ISERROR(Table1[[#This Row],[Peso bruto]]/Table1[[#This Row],[Peso neto]]),0,(Table1[[#This Row],[Peso bruto]]/Table1[[#This Row],[Peso neto]]))</f>
        <v>1</v>
      </c>
      <c r="I522" s="183">
        <f ca="1">IF(ISERROR(Table1[[#This Row],[Factor de corrección]]*Table1[[#This Row],[Costo unidad]]),0,Table1[[#This Row],[Factor de corrección]]*Table1[[#This Row],[Costo unidad]])</f>
        <v>1416.5277777777776</v>
      </c>
      <c r="J522" s="208">
        <v>1</v>
      </c>
    </row>
    <row r="523" spans="1:132" x14ac:dyDescent="0.3">
      <c r="A523" s="199" t="s">
        <v>56</v>
      </c>
      <c r="B523" s="174" t="str">
        <f ca="1">IF(OFFSET(Subrecetas!$C$3,0,(14*J523))=0,"",OFFSET(Subrecetas!$C$3,0,(14*J523)))</f>
        <v>Cupcake de chocolate</v>
      </c>
      <c r="C523" s="46">
        <f ca="1">IF(OFFSET(Subrecetas!$J$22,0,(14*$J523))=0,"",OFFSET(Subrecetas!$J$22,0,(14*$J523)))</f>
        <v>3070.7305092592592</v>
      </c>
      <c r="D523" s="43">
        <f ca="1">IF(OFFSET(Subrecetas!$I$3,0,(14*$J523))=0,"",OFFSET(Subrecetas!$I$3,0,(14*$J523)))</f>
        <v>8</v>
      </c>
      <c r="E523" s="42">
        <f ca="1">IF(OFFSET(Subrecetas!$I$3,0,(14*$J523))=0,"",OFFSET(Subrecetas!$I$3,0,(14*$J523)))</f>
        <v>8</v>
      </c>
      <c r="F523" s="183" t="str">
        <f ca="1">IF(OFFSET(Subrecetas!$L$3,0,(14*$J523))=0,"",OFFSET(Subrecetas!$L$3,0,(14*$J523)))</f>
        <v>und</v>
      </c>
      <c r="G523" s="44">
        <f ca="1">IF(OFFSET(Subrecetas!$J$22,0,(14*$J523))=0,"",OFFSET(Subrecetas!$J$22,0,(14*$J523)))</f>
        <v>3070.7305092592592</v>
      </c>
      <c r="H523" s="200">
        <f ca="1">IF(ISERROR(Table1[[#This Row],[Peso bruto]]/Table1[[#This Row],[Peso neto]]),0,(Table1[[#This Row],[Peso bruto]]/Table1[[#This Row],[Peso neto]]))</f>
        <v>1</v>
      </c>
      <c r="I523" s="183">
        <f ca="1">IF(ISERROR(Table1[[#This Row],[Factor de corrección]]*Table1[[#This Row],[Costo unidad]]),0,Table1[[#This Row],[Factor de corrección]]*Table1[[#This Row],[Costo unidad]])</f>
        <v>3070.7305092592592</v>
      </c>
      <c r="J523" s="208">
        <v>2</v>
      </c>
    </row>
    <row r="524" spans="1:132" x14ac:dyDescent="0.3">
      <c r="A524" s="199" t="s">
        <v>56</v>
      </c>
      <c r="B524" s="174" t="str">
        <f ca="1">IF(OFFSET(Subrecetas!$C$3,0,(14*J524))=0,"",OFFSET(Subrecetas!$C$3,0,(14*J524)))</f>
        <v>Brownie</v>
      </c>
      <c r="C524" s="46">
        <f ca="1">IF(OFFSET(Subrecetas!$J$22,0,(14*$J524))=0,"",OFFSET(Subrecetas!$J$22,0,(14*$J524)))</f>
        <v>4448.8296373456787</v>
      </c>
      <c r="D524" s="43">
        <f ca="1">IF(OFFSET(Subrecetas!$I$3,0,(14*$J524))=0,"",OFFSET(Subrecetas!$I$3,0,(14*$J524)))</f>
        <v>6</v>
      </c>
      <c r="E524" s="42">
        <f ca="1">IF(OFFSET(Subrecetas!$I$3,0,(14*$J524))=0,"",OFFSET(Subrecetas!$I$3,0,(14*$J524)))</f>
        <v>6</v>
      </c>
      <c r="F524" s="183" t="str">
        <f ca="1">IF(OFFSET(Subrecetas!$L$3,0,(14*$J524))=0,"",OFFSET(Subrecetas!$L$3,0,(14*$J524)))</f>
        <v>und</v>
      </c>
      <c r="G524" s="44">
        <f ca="1">IF(OFFSET(Subrecetas!$J$22,0,(14*$J524))=0,"",OFFSET(Subrecetas!$J$22,0,(14*$J524)))</f>
        <v>4448.8296373456787</v>
      </c>
      <c r="H524" s="200">
        <f ca="1">IF(ISERROR(Table1[[#This Row],[Peso bruto]]/Table1[[#This Row],[Peso neto]]),0,(Table1[[#This Row],[Peso bruto]]/Table1[[#This Row],[Peso neto]]))</f>
        <v>1</v>
      </c>
      <c r="I524" s="183">
        <f ca="1">IF(ISERROR(Table1[[#This Row],[Factor de corrección]]*Table1[[#This Row],[Costo unidad]]),0,Table1[[#This Row],[Factor de corrección]]*Table1[[#This Row],[Costo unidad]])</f>
        <v>4448.8296373456787</v>
      </c>
      <c r="J524" s="208">
        <v>3</v>
      </c>
    </row>
    <row r="525" spans="1:132" x14ac:dyDescent="0.3">
      <c r="A525" s="199" t="s">
        <v>56</v>
      </c>
      <c r="B525" s="174" t="str">
        <f ca="1">IF(OFFSET(Subrecetas!$C$3,0,(14*J525))=0,"",OFFSET(Subrecetas!$C$3,0,(14*J525)))</f>
        <v/>
      </c>
      <c r="C525" s="46" t="str">
        <f ca="1">IF(OFFSET(Subrecetas!$J$22,0,(14*$J525))=0,"",OFFSET(Subrecetas!$J$22,0,(14*$J525)))</f>
        <v/>
      </c>
      <c r="D525" s="43" t="str">
        <f ca="1">IF(OFFSET(Subrecetas!$I$3,0,(14*$J525))=0,"",OFFSET(Subrecetas!$I$3,0,(14*$J525)))</f>
        <v/>
      </c>
      <c r="E525" s="42" t="str">
        <f ca="1">IF(OFFSET(Subrecetas!$I$3,0,(14*$J525))=0,"",OFFSET(Subrecetas!$I$3,0,(14*$J525)))</f>
        <v/>
      </c>
      <c r="F525" s="183" t="str">
        <f ca="1">IF(OFFSET(Subrecetas!$L$3,0,(14*$J525))=0,"",OFFSET(Subrecetas!$L$3,0,(14*$J525)))</f>
        <v/>
      </c>
      <c r="G525" s="44" t="str">
        <f ca="1">IF(OFFSET(Subrecetas!$J$22,0,(14*$J525))=0,"",OFFSET(Subrecetas!$J$22,0,(14*$J525)))</f>
        <v/>
      </c>
      <c r="H525" s="200">
        <f ca="1">IF(ISERROR(Table1[[#This Row],[Peso bruto]]/Table1[[#This Row],[Peso neto]]),0,(Table1[[#This Row],[Peso bruto]]/Table1[[#This Row],[Peso neto]]))</f>
        <v>0</v>
      </c>
      <c r="I525" s="183">
        <f ca="1">IF(ISERROR(Table1[[#This Row],[Factor de corrección]]*Table1[[#This Row],[Costo unidad]]),0,Table1[[#This Row],[Factor de corrección]]*Table1[[#This Row],[Costo unidad]])</f>
        <v>0</v>
      </c>
      <c r="J525" s="208">
        <v>4</v>
      </c>
    </row>
    <row r="526" spans="1:132" x14ac:dyDescent="0.3">
      <c r="A526" s="199" t="s">
        <v>56</v>
      </c>
      <c r="B526" s="174" t="str">
        <f ca="1">IF(OFFSET(Subrecetas!$C$3,0,(14*J526))=0,"",OFFSET(Subrecetas!$C$3,0,(14*J526)))</f>
        <v/>
      </c>
      <c r="C526" s="46" t="str">
        <f ca="1">IF(OFFSET(Subrecetas!$J$22,0,(14*$J526))=0,"",OFFSET(Subrecetas!$J$22,0,(14*$J526)))</f>
        <v/>
      </c>
      <c r="D526" s="43" t="str">
        <f ca="1">IF(OFFSET(Subrecetas!$I$3,0,(14*$J526))=0,"",OFFSET(Subrecetas!$I$3,0,(14*$J526)))</f>
        <v/>
      </c>
      <c r="E526" s="42" t="str">
        <f ca="1">IF(OFFSET(Subrecetas!$I$3,0,(14*$J526))=0,"",OFFSET(Subrecetas!$I$3,0,(14*$J526)))</f>
        <v/>
      </c>
      <c r="F526" s="183" t="str">
        <f ca="1">IF(OFFSET(Subrecetas!$L$3,0,(14*$J526))=0,"",OFFSET(Subrecetas!$L$3,0,(14*$J526)))</f>
        <v/>
      </c>
      <c r="G526" s="44" t="str">
        <f ca="1">IF(OFFSET(Subrecetas!$J$22,0,(14*$J526))=0,"",OFFSET(Subrecetas!$J$22,0,(14*$J526)))</f>
        <v/>
      </c>
      <c r="H526" s="200">
        <f ca="1">IF(ISERROR(Table1[[#This Row],[Peso bruto]]/Table1[[#This Row],[Peso neto]]),0,(Table1[[#This Row],[Peso bruto]]/Table1[[#This Row],[Peso neto]]))</f>
        <v>0</v>
      </c>
      <c r="I526" s="183">
        <f ca="1">IF(ISERROR(Table1[[#This Row],[Factor de corrección]]*Table1[[#This Row],[Costo unidad]]),0,Table1[[#This Row],[Factor de corrección]]*Table1[[#This Row],[Costo unidad]])</f>
        <v>0</v>
      </c>
      <c r="J526" s="208">
        <v>5</v>
      </c>
    </row>
    <row r="527" spans="1:132" x14ac:dyDescent="0.3">
      <c r="A527" s="199" t="s">
        <v>56</v>
      </c>
      <c r="B527" s="174" t="str">
        <f ca="1">IF(OFFSET(Subrecetas!$C$3,0,(14*J527))=0,"",OFFSET(Subrecetas!$C$3,0,(14*J527)))</f>
        <v/>
      </c>
      <c r="C527" s="46" t="str">
        <f ca="1">IF(OFFSET(Subrecetas!$J$22,0,(14*$J527))=0,"",OFFSET(Subrecetas!$J$22,0,(14*$J527)))</f>
        <v/>
      </c>
      <c r="D527" s="43" t="str">
        <f ca="1">IF(OFFSET(Subrecetas!$I$3,0,(14*$J527))=0,"",OFFSET(Subrecetas!$I$3,0,(14*$J527)))</f>
        <v/>
      </c>
      <c r="E527" s="42" t="str">
        <f ca="1">IF(OFFSET(Subrecetas!$I$3,0,(14*$J527))=0,"",OFFSET(Subrecetas!$I$3,0,(14*$J527)))</f>
        <v/>
      </c>
      <c r="F527" s="183" t="str">
        <f ca="1">IF(OFFSET(Subrecetas!$L$3,0,(14*$J527))=0,"",OFFSET(Subrecetas!$L$3,0,(14*$J527)))</f>
        <v/>
      </c>
      <c r="G527" s="44" t="str">
        <f ca="1">IF(OFFSET(Subrecetas!$J$22,0,(14*$J527))=0,"",OFFSET(Subrecetas!$J$22,0,(14*$J527)))</f>
        <v/>
      </c>
      <c r="H527" s="200">
        <f ca="1">IF(ISERROR(Table1[[#This Row],[Peso bruto]]/Table1[[#This Row],[Peso neto]]),0,(Table1[[#This Row],[Peso bruto]]/Table1[[#This Row],[Peso neto]]))</f>
        <v>0</v>
      </c>
      <c r="I527" s="183">
        <f ca="1">IF(ISERROR(Table1[[#This Row],[Factor de corrección]]*Table1[[#This Row],[Costo unidad]]),0,Table1[[#This Row],[Factor de corrección]]*Table1[[#This Row],[Costo unidad]])</f>
        <v>0</v>
      </c>
      <c r="J527" s="208">
        <v>6</v>
      </c>
    </row>
    <row r="528" spans="1:132" x14ac:dyDescent="0.3">
      <c r="A528" s="199" t="s">
        <v>56</v>
      </c>
      <c r="B528" s="174" t="str">
        <f ca="1">IF(OFFSET(Subrecetas!$C$3,0,(14*J528))=0,"",OFFSET(Subrecetas!$C$3,0,(14*J528)))</f>
        <v/>
      </c>
      <c r="C528" s="46" t="str">
        <f ca="1">IF(OFFSET(Subrecetas!$J$22,0,(14*$J528))=0,"",OFFSET(Subrecetas!$J$22,0,(14*$J528)))</f>
        <v/>
      </c>
      <c r="D528" s="43" t="str">
        <f ca="1">IF(OFFSET(Subrecetas!$I$3,0,(14*$J528))=0,"",OFFSET(Subrecetas!$I$3,0,(14*$J528)))</f>
        <v/>
      </c>
      <c r="E528" s="42" t="str">
        <f ca="1">IF(OFFSET(Subrecetas!$I$3,0,(14*$J528))=0,"",OFFSET(Subrecetas!$I$3,0,(14*$J528)))</f>
        <v/>
      </c>
      <c r="F528" s="183" t="str">
        <f ca="1">IF(OFFSET(Subrecetas!$L$3,0,(14*$J528))=0,"",OFFSET(Subrecetas!$L$3,0,(14*$J528)))</f>
        <v/>
      </c>
      <c r="G528" s="44" t="str">
        <f ca="1">IF(OFFSET(Subrecetas!$J$22,0,(14*$J528))=0,"",OFFSET(Subrecetas!$J$22,0,(14*$J528)))</f>
        <v/>
      </c>
      <c r="H528" s="200">
        <f ca="1">IF(ISERROR(Table1[[#This Row],[Peso bruto]]/Table1[[#This Row],[Peso neto]]),0,(Table1[[#This Row],[Peso bruto]]/Table1[[#This Row],[Peso neto]]))</f>
        <v>0</v>
      </c>
      <c r="I528" s="183">
        <f ca="1">IF(ISERROR(Table1[[#This Row],[Factor de corrección]]*Table1[[#This Row],[Costo unidad]]),0,Table1[[#This Row],[Factor de corrección]]*Table1[[#This Row],[Costo unidad]])</f>
        <v>0</v>
      </c>
      <c r="J528" s="208">
        <v>7</v>
      </c>
    </row>
    <row r="529" spans="1:10" x14ac:dyDescent="0.3">
      <c r="A529" s="199" t="s">
        <v>56</v>
      </c>
      <c r="B529" s="174" t="str">
        <f ca="1">IF(OFFSET(Subrecetas!$C$3,0,(14*J529))=0,"",OFFSET(Subrecetas!$C$3,0,(14*J529)))</f>
        <v/>
      </c>
      <c r="C529" s="46" t="str">
        <f ca="1">IF(OFFSET(Subrecetas!$J$22,0,(14*$J529))=0,"",OFFSET(Subrecetas!$J$22,0,(14*$J529)))</f>
        <v/>
      </c>
      <c r="D529" s="43" t="str">
        <f ca="1">IF(OFFSET(Subrecetas!$I$3,0,(14*$J529))=0,"",OFFSET(Subrecetas!$I$3,0,(14*$J529)))</f>
        <v/>
      </c>
      <c r="E529" s="42" t="str">
        <f ca="1">IF(OFFSET(Subrecetas!$I$3,0,(14*$J529))=0,"",OFFSET(Subrecetas!$I$3,0,(14*$J529)))</f>
        <v/>
      </c>
      <c r="F529" s="183" t="str">
        <f ca="1">IF(OFFSET(Subrecetas!$L$3,0,(14*$J529))=0,"",OFFSET(Subrecetas!$L$3,0,(14*$J529)))</f>
        <v/>
      </c>
      <c r="G529" s="44" t="str">
        <f ca="1">IF(OFFSET(Subrecetas!$J$22,0,(14*$J529))=0,"",OFFSET(Subrecetas!$J$22,0,(14*$J529)))</f>
        <v/>
      </c>
      <c r="H529" s="200">
        <f ca="1">IF(ISERROR(Table1[[#This Row],[Peso bruto]]/Table1[[#This Row],[Peso neto]]),0,(Table1[[#This Row],[Peso bruto]]/Table1[[#This Row],[Peso neto]]))</f>
        <v>0</v>
      </c>
      <c r="I529" s="183">
        <f ca="1">IF(ISERROR(Table1[[#This Row],[Factor de corrección]]*Table1[[#This Row],[Costo unidad]]),0,Table1[[#This Row],[Factor de corrección]]*Table1[[#This Row],[Costo unidad]])</f>
        <v>0</v>
      </c>
      <c r="J529" s="208">
        <v>8</v>
      </c>
    </row>
    <row r="530" spans="1:10" x14ac:dyDescent="0.3">
      <c r="A530" s="199" t="s">
        <v>56</v>
      </c>
      <c r="B530" s="174" t="str">
        <f ca="1">IF(OFFSET(Subrecetas!$C$3,0,(14*J530))=0,"",OFFSET(Subrecetas!$C$3,0,(14*J530)))</f>
        <v/>
      </c>
      <c r="C530" s="46" t="str">
        <f ca="1">IF(OFFSET(Subrecetas!$J$22,0,(14*$J530))=0,"",OFFSET(Subrecetas!$J$22,0,(14*$J530)))</f>
        <v/>
      </c>
      <c r="D530" s="43" t="str">
        <f ca="1">IF(OFFSET(Subrecetas!$I$3,0,(14*$J530))=0,"",OFFSET(Subrecetas!$I$3,0,(14*$J530)))</f>
        <v/>
      </c>
      <c r="E530" s="42" t="str">
        <f ca="1">IF(OFFSET(Subrecetas!$I$3,0,(14*$J530))=0,"",OFFSET(Subrecetas!$I$3,0,(14*$J530)))</f>
        <v/>
      </c>
      <c r="F530" s="183" t="str">
        <f ca="1">IF(OFFSET(Subrecetas!$L$3,0,(14*$J530))=0,"",OFFSET(Subrecetas!$L$3,0,(14*$J530)))</f>
        <v/>
      </c>
      <c r="G530" s="44" t="str">
        <f ca="1">IF(OFFSET(Subrecetas!$J$22,0,(14*$J530))=0,"",OFFSET(Subrecetas!$J$22,0,(14*$J530)))</f>
        <v/>
      </c>
      <c r="H530" s="200">
        <f ca="1">IF(ISERROR(Table1[[#This Row],[Peso bruto]]/Table1[[#This Row],[Peso neto]]),0,(Table1[[#This Row],[Peso bruto]]/Table1[[#This Row],[Peso neto]]))</f>
        <v>0</v>
      </c>
      <c r="I530" s="183">
        <f ca="1">IF(ISERROR(Table1[[#This Row],[Factor de corrección]]*Table1[[#This Row],[Costo unidad]]),0,Table1[[#This Row],[Factor de corrección]]*Table1[[#This Row],[Costo unidad]])</f>
        <v>0</v>
      </c>
      <c r="J530" s="208">
        <v>9</v>
      </c>
    </row>
    <row r="531" spans="1:10" x14ac:dyDescent="0.3">
      <c r="A531" s="199" t="s">
        <v>56</v>
      </c>
      <c r="B531" s="174" t="str">
        <f ca="1">IF(OFFSET(Subrecetas!$C$3,0,(14*J531))=0,"",OFFSET(Subrecetas!$C$3,0,(14*J531)))</f>
        <v/>
      </c>
      <c r="C531" s="46" t="str">
        <f ca="1">IF(OFFSET(Subrecetas!$J$22,0,(14*$J531))=0,"",OFFSET(Subrecetas!$J$22,0,(14*$J531)))</f>
        <v/>
      </c>
      <c r="D531" s="43" t="str">
        <f ca="1">IF(OFFSET(Subrecetas!$I$3,0,(14*$J531))=0,"",OFFSET(Subrecetas!$I$3,0,(14*$J531)))</f>
        <v/>
      </c>
      <c r="E531" s="42" t="str">
        <f ca="1">IF(OFFSET(Subrecetas!$I$3,0,(14*$J531))=0,"",OFFSET(Subrecetas!$I$3,0,(14*$J531)))</f>
        <v/>
      </c>
      <c r="F531" s="183" t="str">
        <f ca="1">IF(OFFSET(Subrecetas!$L$3,0,(14*$J531))=0,"",OFFSET(Subrecetas!$L$3,0,(14*$J531)))</f>
        <v/>
      </c>
      <c r="G531" s="44" t="str">
        <f ca="1">IF(OFFSET(Subrecetas!$J$22,0,(14*$J531))=0,"",OFFSET(Subrecetas!$J$22,0,(14*$J531)))</f>
        <v/>
      </c>
      <c r="H531" s="200">
        <f ca="1">IF(ISERROR(Table1[[#This Row],[Peso bruto]]/Table1[[#This Row],[Peso neto]]),0,(Table1[[#This Row],[Peso bruto]]/Table1[[#This Row],[Peso neto]]))</f>
        <v>0</v>
      </c>
      <c r="I531" s="183">
        <f ca="1">IF(ISERROR(Table1[[#This Row],[Factor de corrección]]*Table1[[#This Row],[Costo unidad]]),0,Table1[[#This Row],[Factor de corrección]]*Table1[[#This Row],[Costo unidad]])</f>
        <v>0</v>
      </c>
      <c r="J531" s="208">
        <v>10</v>
      </c>
    </row>
    <row r="532" spans="1:10" x14ac:dyDescent="0.3">
      <c r="A532" s="199" t="s">
        <v>56</v>
      </c>
      <c r="B532" s="174" t="str">
        <f ca="1">IF(OFFSET(Subrecetas!$C$3,0,(14*J532))=0,"",OFFSET(Subrecetas!$C$3,0,(14*J532)))</f>
        <v/>
      </c>
      <c r="C532" s="46" t="str">
        <f ca="1">IF(OFFSET(Subrecetas!$J$22,0,(14*$J532))=0,"",OFFSET(Subrecetas!$J$22,0,(14*$J532)))</f>
        <v/>
      </c>
      <c r="D532" s="43" t="str">
        <f ca="1">IF(OFFSET(Subrecetas!$I$3,0,(14*$J532))=0,"",OFFSET(Subrecetas!$I$3,0,(14*$J532)))</f>
        <v/>
      </c>
      <c r="E532" s="42" t="str">
        <f ca="1">IF(OFFSET(Subrecetas!$I$3,0,(14*$J532))=0,"",OFFSET(Subrecetas!$I$3,0,(14*$J532)))</f>
        <v/>
      </c>
      <c r="F532" s="183" t="str">
        <f ca="1">IF(OFFSET(Subrecetas!$L$3,0,(14*$J532))=0,"",OFFSET(Subrecetas!$L$3,0,(14*$J532)))</f>
        <v/>
      </c>
      <c r="G532" s="44" t="str">
        <f ca="1">IF(OFFSET(Subrecetas!$J$22,0,(14*$J532))=0,"",OFFSET(Subrecetas!$J$22,0,(14*$J532)))</f>
        <v/>
      </c>
      <c r="H532" s="200">
        <f ca="1">IF(ISERROR(Table1[[#This Row],[Peso bruto]]/Table1[[#This Row],[Peso neto]]),0,(Table1[[#This Row],[Peso bruto]]/Table1[[#This Row],[Peso neto]]))</f>
        <v>0</v>
      </c>
      <c r="I532" s="183">
        <f ca="1">IF(ISERROR(Table1[[#This Row],[Factor de corrección]]*Table1[[#This Row],[Costo unidad]]),0,Table1[[#This Row],[Factor de corrección]]*Table1[[#This Row],[Costo unidad]])</f>
        <v>0</v>
      </c>
      <c r="J532" s="208">
        <v>11</v>
      </c>
    </row>
    <row r="533" spans="1:10" x14ac:dyDescent="0.3">
      <c r="A533" s="199" t="s">
        <v>56</v>
      </c>
      <c r="B533" s="174" t="str">
        <f ca="1">IF(OFFSET(Subrecetas!$C$3,0,(14*J533))=0,"",OFFSET(Subrecetas!$C$3,0,(14*J533)))</f>
        <v/>
      </c>
      <c r="C533" s="46" t="str">
        <f ca="1">IF(OFFSET(Subrecetas!$J$22,0,(14*$J533))=0,"",OFFSET(Subrecetas!$J$22,0,(14*$J533)))</f>
        <v/>
      </c>
      <c r="D533" s="43" t="str">
        <f ca="1">IF(OFFSET(Subrecetas!$I$3,0,(14*$J533))=0,"",OFFSET(Subrecetas!$I$3,0,(14*$J533)))</f>
        <v/>
      </c>
      <c r="E533" s="42" t="str">
        <f ca="1">IF(OFFSET(Subrecetas!$I$3,0,(14*$J533))=0,"",OFFSET(Subrecetas!$I$3,0,(14*$J533)))</f>
        <v/>
      </c>
      <c r="F533" s="183" t="str">
        <f ca="1">IF(OFFSET(Subrecetas!$L$3,0,(14*$J533))=0,"",OFFSET(Subrecetas!$L$3,0,(14*$J533)))</f>
        <v/>
      </c>
      <c r="G533" s="44" t="str">
        <f ca="1">IF(OFFSET(Subrecetas!$J$22,0,(14*$J533))=0,"",OFFSET(Subrecetas!$J$22,0,(14*$J533)))</f>
        <v/>
      </c>
      <c r="H533" s="200">
        <f ca="1">IF(ISERROR(Table1[[#This Row],[Peso bruto]]/Table1[[#This Row],[Peso neto]]),0,(Table1[[#This Row],[Peso bruto]]/Table1[[#This Row],[Peso neto]]))</f>
        <v>0</v>
      </c>
      <c r="I533" s="183">
        <f ca="1">IF(ISERROR(Table1[[#This Row],[Factor de corrección]]*Table1[[#This Row],[Costo unidad]]),0,Table1[[#This Row],[Factor de corrección]]*Table1[[#This Row],[Costo unidad]])</f>
        <v>0</v>
      </c>
      <c r="J533" s="208">
        <v>12</v>
      </c>
    </row>
    <row r="534" spans="1:10" x14ac:dyDescent="0.3">
      <c r="A534" s="199" t="s">
        <v>56</v>
      </c>
      <c r="B534" s="174" t="str">
        <f ca="1">IF(OFFSET(Subrecetas!$C$3,0,(14*J534))=0,"",OFFSET(Subrecetas!$C$3,0,(14*J534)))</f>
        <v/>
      </c>
      <c r="C534" s="46" t="str">
        <f ca="1">IF(OFFSET(Subrecetas!$J$22,0,(14*$J534))=0,"",OFFSET(Subrecetas!$J$22,0,(14*$J534)))</f>
        <v/>
      </c>
      <c r="D534" s="43" t="str">
        <f ca="1">IF(OFFSET(Subrecetas!$I$3,0,(14*$J534))=0,"",OFFSET(Subrecetas!$I$3,0,(14*$J534)))</f>
        <v/>
      </c>
      <c r="E534" s="42" t="str">
        <f ca="1">IF(OFFSET(Subrecetas!$I$3,0,(14*$J534))=0,"",OFFSET(Subrecetas!$I$3,0,(14*$J534)))</f>
        <v/>
      </c>
      <c r="F534" s="183" t="str">
        <f ca="1">IF(OFFSET(Subrecetas!$L$3,0,(14*$J534))=0,"",OFFSET(Subrecetas!$L$3,0,(14*$J534)))</f>
        <v/>
      </c>
      <c r="G534" s="44" t="str">
        <f ca="1">IF(OFFSET(Subrecetas!$J$22,0,(14*$J534))=0,"",OFFSET(Subrecetas!$J$22,0,(14*$J534)))</f>
        <v/>
      </c>
      <c r="H534" s="200">
        <f ca="1">IF(ISERROR(Table1[[#This Row],[Peso bruto]]/Table1[[#This Row],[Peso neto]]),0,(Table1[[#This Row],[Peso bruto]]/Table1[[#This Row],[Peso neto]]))</f>
        <v>0</v>
      </c>
      <c r="I534" s="183">
        <f ca="1">IF(ISERROR(Table1[[#This Row],[Factor de corrección]]*Table1[[#This Row],[Costo unidad]]),0,Table1[[#This Row],[Factor de corrección]]*Table1[[#This Row],[Costo unidad]])</f>
        <v>0</v>
      </c>
      <c r="J534" s="208">
        <v>13</v>
      </c>
    </row>
    <row r="535" spans="1:10" x14ac:dyDescent="0.3">
      <c r="A535" s="199" t="s">
        <v>56</v>
      </c>
      <c r="B535" s="174" t="str">
        <f ca="1">IF(OFFSET(Subrecetas!$C$3,0,(14*J535))=0,"",OFFSET(Subrecetas!$C$3,0,(14*J535)))</f>
        <v/>
      </c>
      <c r="C535" s="46" t="str">
        <f ca="1">IF(OFFSET(Subrecetas!$J$22,0,(14*$J535))=0,"",OFFSET(Subrecetas!$J$22,0,(14*$J535)))</f>
        <v/>
      </c>
      <c r="D535" s="43" t="str">
        <f ca="1">IF(OFFSET(Subrecetas!$I$3,0,(14*$J535))=0,"",OFFSET(Subrecetas!$I$3,0,(14*$J535)))</f>
        <v/>
      </c>
      <c r="E535" s="42" t="str">
        <f ca="1">IF(OFFSET(Subrecetas!$I$3,0,(14*$J535))=0,"",OFFSET(Subrecetas!$I$3,0,(14*$J535)))</f>
        <v/>
      </c>
      <c r="F535" s="183" t="str">
        <f ca="1">IF(OFFSET(Subrecetas!$L$3,0,(14*$J535))=0,"",OFFSET(Subrecetas!$L$3,0,(14*$J535)))</f>
        <v/>
      </c>
      <c r="G535" s="44" t="str">
        <f ca="1">IF(OFFSET(Subrecetas!$J$22,0,(14*$J535))=0,"",OFFSET(Subrecetas!$J$22,0,(14*$J535)))</f>
        <v/>
      </c>
      <c r="H535" s="200">
        <f ca="1">IF(ISERROR(Table1[[#This Row],[Peso bruto]]/Table1[[#This Row],[Peso neto]]),0,(Table1[[#This Row],[Peso bruto]]/Table1[[#This Row],[Peso neto]]))</f>
        <v>0</v>
      </c>
      <c r="I535" s="183">
        <f ca="1">IF(ISERROR(Table1[[#This Row],[Factor de corrección]]*Table1[[#This Row],[Costo unidad]]),0,Table1[[#This Row],[Factor de corrección]]*Table1[[#This Row],[Costo unidad]])</f>
        <v>0</v>
      </c>
      <c r="J535" s="208">
        <v>14</v>
      </c>
    </row>
    <row r="536" spans="1:10" x14ac:dyDescent="0.3">
      <c r="A536" s="199" t="s">
        <v>56</v>
      </c>
      <c r="B536" s="174" t="str">
        <f ca="1">IF(OFFSET(Subrecetas!$C$3,0,(14*J536))=0,"",OFFSET(Subrecetas!$C$3,0,(14*J536)))</f>
        <v/>
      </c>
      <c r="C536" s="46" t="str">
        <f ca="1">IF(OFFSET(Subrecetas!$J$22,0,(14*$J536))=0,"",OFFSET(Subrecetas!$J$22,0,(14*$J536)))</f>
        <v/>
      </c>
      <c r="D536" s="43" t="str">
        <f ca="1">IF(OFFSET(Subrecetas!$I$3,0,(14*$J536))=0,"",OFFSET(Subrecetas!$I$3,0,(14*$J536)))</f>
        <v/>
      </c>
      <c r="E536" s="42" t="str">
        <f ca="1">IF(OFFSET(Subrecetas!$I$3,0,(14*$J536))=0,"",OFFSET(Subrecetas!$I$3,0,(14*$J536)))</f>
        <v/>
      </c>
      <c r="F536" s="183" t="str">
        <f ca="1">IF(OFFSET(Subrecetas!$L$3,0,(14*$J536))=0,"",OFFSET(Subrecetas!$L$3,0,(14*$J536)))</f>
        <v/>
      </c>
      <c r="G536" s="44" t="str">
        <f ca="1">IF(OFFSET(Subrecetas!$J$22,0,(14*$J536))=0,"",OFFSET(Subrecetas!$J$22,0,(14*$J536)))</f>
        <v/>
      </c>
      <c r="H536" s="200">
        <f ca="1">IF(ISERROR(Table1[[#This Row],[Peso bruto]]/Table1[[#This Row],[Peso neto]]),0,(Table1[[#This Row],[Peso bruto]]/Table1[[#This Row],[Peso neto]]))</f>
        <v>0</v>
      </c>
      <c r="I536" s="183">
        <f ca="1">IF(ISERROR(Table1[[#This Row],[Factor de corrección]]*Table1[[#This Row],[Costo unidad]]),0,Table1[[#This Row],[Factor de corrección]]*Table1[[#This Row],[Costo unidad]])</f>
        <v>0</v>
      </c>
      <c r="J536" s="208">
        <v>15</v>
      </c>
    </row>
    <row r="537" spans="1:10" x14ac:dyDescent="0.3">
      <c r="A537" s="199" t="s">
        <v>56</v>
      </c>
      <c r="B537" s="174" t="str">
        <f ca="1">IF(OFFSET(Subrecetas!$C$3,0,(14*J537))=0,"",OFFSET(Subrecetas!$C$3,0,(14*J537)))</f>
        <v/>
      </c>
      <c r="C537" s="46" t="str">
        <f ca="1">IF(OFFSET(Subrecetas!$J$22,0,(14*$J537))=0,"",OFFSET(Subrecetas!$J$22,0,(14*$J537)))</f>
        <v/>
      </c>
      <c r="D537" s="43" t="str">
        <f ca="1">IF(OFFSET(Subrecetas!$I$3,0,(14*$J537))=0,"",OFFSET(Subrecetas!$I$3,0,(14*$J537)))</f>
        <v/>
      </c>
      <c r="E537" s="42" t="str">
        <f ca="1">IF(OFFSET(Subrecetas!$I$3,0,(14*$J537))=0,"",OFFSET(Subrecetas!$I$3,0,(14*$J537)))</f>
        <v/>
      </c>
      <c r="F537" s="183" t="str">
        <f ca="1">IF(OFFSET(Subrecetas!$L$3,0,(14*$J537))=0,"",OFFSET(Subrecetas!$L$3,0,(14*$J537)))</f>
        <v/>
      </c>
      <c r="G537" s="44" t="str">
        <f ca="1">IF(OFFSET(Subrecetas!$J$22,0,(14*$J537))=0,"",OFFSET(Subrecetas!$J$22,0,(14*$J537)))</f>
        <v/>
      </c>
      <c r="H537" s="200">
        <f ca="1">IF(ISERROR(Table1[[#This Row],[Peso bruto]]/Table1[[#This Row],[Peso neto]]),0,(Table1[[#This Row],[Peso bruto]]/Table1[[#This Row],[Peso neto]]))</f>
        <v>0</v>
      </c>
      <c r="I537" s="183">
        <f ca="1">IF(ISERROR(Table1[[#This Row],[Factor de corrección]]*Table1[[#This Row],[Costo unidad]]),0,Table1[[#This Row],[Factor de corrección]]*Table1[[#This Row],[Costo unidad]])</f>
        <v>0</v>
      </c>
      <c r="J537" s="208">
        <v>16</v>
      </c>
    </row>
    <row r="538" spans="1:10" x14ac:dyDescent="0.3">
      <c r="A538" s="199" t="s">
        <v>56</v>
      </c>
      <c r="B538" s="174" t="str">
        <f ca="1">IF(OFFSET(Subrecetas!$C$3,0,(14*J538))=0,"",OFFSET(Subrecetas!$C$3,0,(14*J538)))</f>
        <v/>
      </c>
      <c r="C538" s="46" t="str">
        <f ca="1">IF(OFFSET(Subrecetas!$J$22,0,(14*$J538))=0,"",OFFSET(Subrecetas!$J$22,0,(14*$J538)))</f>
        <v/>
      </c>
      <c r="D538" s="43" t="str">
        <f ca="1">IF(OFFSET(Subrecetas!$I$3,0,(14*$J538))=0,"",OFFSET(Subrecetas!$I$3,0,(14*$J538)))</f>
        <v/>
      </c>
      <c r="E538" s="42" t="str">
        <f ca="1">IF(OFFSET(Subrecetas!$I$3,0,(14*$J538))=0,"",OFFSET(Subrecetas!$I$3,0,(14*$J538)))</f>
        <v/>
      </c>
      <c r="F538" s="183" t="str">
        <f ca="1">IF(OFFSET(Subrecetas!$L$3,0,(14*$J538))=0,"",OFFSET(Subrecetas!$L$3,0,(14*$J538)))</f>
        <v/>
      </c>
      <c r="G538" s="44" t="str">
        <f ca="1">IF(OFFSET(Subrecetas!$J$22,0,(14*$J538))=0,"",OFFSET(Subrecetas!$J$22,0,(14*$J538)))</f>
        <v/>
      </c>
      <c r="H538" s="200">
        <f ca="1">IF(ISERROR(Table1[[#This Row],[Peso bruto]]/Table1[[#This Row],[Peso neto]]),0,(Table1[[#This Row],[Peso bruto]]/Table1[[#This Row],[Peso neto]]))</f>
        <v>0</v>
      </c>
      <c r="I538" s="183">
        <f ca="1">IF(ISERROR(Table1[[#This Row],[Factor de corrección]]*Table1[[#This Row],[Costo unidad]]),0,Table1[[#This Row],[Factor de corrección]]*Table1[[#This Row],[Costo unidad]])</f>
        <v>0</v>
      </c>
      <c r="J538" s="208">
        <v>17</v>
      </c>
    </row>
    <row r="539" spans="1:10" x14ac:dyDescent="0.3">
      <c r="A539" s="199" t="s">
        <v>56</v>
      </c>
      <c r="B539" s="174" t="str">
        <f ca="1">IF(OFFSET(Subrecetas!$C$3,0,(14*J539))=0,"",OFFSET(Subrecetas!$C$3,0,(14*J539)))</f>
        <v/>
      </c>
      <c r="C539" s="46" t="str">
        <f ca="1">IF(OFFSET(Subrecetas!$J$22,0,(14*$J539))=0,"",OFFSET(Subrecetas!$J$22,0,(14*$J539)))</f>
        <v/>
      </c>
      <c r="D539" s="43" t="str">
        <f ca="1">IF(OFFSET(Subrecetas!$I$3,0,(14*$J539))=0,"",OFFSET(Subrecetas!$I$3,0,(14*$J539)))</f>
        <v/>
      </c>
      <c r="E539" s="42" t="str">
        <f ca="1">IF(OFFSET(Subrecetas!$I$3,0,(14*$J539))=0,"",OFFSET(Subrecetas!$I$3,0,(14*$J539)))</f>
        <v/>
      </c>
      <c r="F539" s="183" t="str">
        <f ca="1">IF(OFFSET(Subrecetas!$L$3,0,(14*$J539))=0,"",OFFSET(Subrecetas!$L$3,0,(14*$J539)))</f>
        <v/>
      </c>
      <c r="G539" s="44" t="str">
        <f ca="1">IF(OFFSET(Subrecetas!$J$22,0,(14*$J539))=0,"",OFFSET(Subrecetas!$J$22,0,(14*$J539)))</f>
        <v/>
      </c>
      <c r="H539" s="200">
        <f ca="1">IF(ISERROR(Table1[[#This Row],[Peso bruto]]/Table1[[#This Row],[Peso neto]]),0,(Table1[[#This Row],[Peso bruto]]/Table1[[#This Row],[Peso neto]]))</f>
        <v>0</v>
      </c>
      <c r="I539" s="183">
        <f ca="1">IF(ISERROR(Table1[[#This Row],[Factor de corrección]]*Table1[[#This Row],[Costo unidad]]),0,Table1[[#This Row],[Factor de corrección]]*Table1[[#This Row],[Costo unidad]])</f>
        <v>0</v>
      </c>
      <c r="J539" s="208">
        <v>18</v>
      </c>
    </row>
    <row r="540" spans="1:10" x14ac:dyDescent="0.3">
      <c r="A540" s="199" t="s">
        <v>56</v>
      </c>
      <c r="B540" s="174" t="str">
        <f ca="1">IF(OFFSET(Subrecetas!$C$3,0,(14*J540))=0,"",OFFSET(Subrecetas!$C$3,0,(14*J540)))</f>
        <v/>
      </c>
      <c r="C540" s="46" t="str">
        <f ca="1">IF(OFFSET(Subrecetas!$J$22,0,(14*$J540))=0,"",OFFSET(Subrecetas!$J$22,0,(14*$J540)))</f>
        <v/>
      </c>
      <c r="D540" s="43" t="str">
        <f ca="1">IF(OFFSET(Subrecetas!$I$3,0,(14*$J540))=0,"",OFFSET(Subrecetas!$I$3,0,(14*$J540)))</f>
        <v/>
      </c>
      <c r="E540" s="42" t="str">
        <f ca="1">IF(OFFSET(Subrecetas!$I$3,0,(14*$J540))=0,"",OFFSET(Subrecetas!$I$3,0,(14*$J540)))</f>
        <v/>
      </c>
      <c r="F540" s="183" t="str">
        <f ca="1">IF(OFFSET(Subrecetas!$L$3,0,(14*$J540))=0,"",OFFSET(Subrecetas!$L$3,0,(14*$J540)))</f>
        <v/>
      </c>
      <c r="G540" s="44" t="str">
        <f ca="1">IF(OFFSET(Subrecetas!$J$22,0,(14*$J540))=0,"",OFFSET(Subrecetas!$J$22,0,(14*$J540)))</f>
        <v/>
      </c>
      <c r="H540" s="200">
        <f ca="1">IF(ISERROR(Table1[[#This Row],[Peso bruto]]/Table1[[#This Row],[Peso neto]]),0,(Table1[[#This Row],[Peso bruto]]/Table1[[#This Row],[Peso neto]]))</f>
        <v>0</v>
      </c>
      <c r="I540" s="183">
        <f ca="1">IF(ISERROR(Table1[[#This Row],[Factor de corrección]]*Table1[[#This Row],[Costo unidad]]),0,Table1[[#This Row],[Factor de corrección]]*Table1[[#This Row],[Costo unidad]])</f>
        <v>0</v>
      </c>
      <c r="J540" s="208">
        <v>19</v>
      </c>
    </row>
    <row r="541" spans="1:10" s="1" customFormat="1" x14ac:dyDescent="0.3">
      <c r="A541" s="199" t="s">
        <v>56</v>
      </c>
      <c r="B541" s="174" t="str">
        <f ca="1">IF(OFFSET(Subrecetas!$C$3,0,(14*J541))=0,"",OFFSET(Subrecetas!$C$3,0,(14*J541)))</f>
        <v/>
      </c>
      <c r="C541" s="46" t="str">
        <f ca="1">IF(OFFSET(Subrecetas!$J$22,0,(14*$J541))=0,"",OFFSET(Subrecetas!$J$22,0,(14*$J541)))</f>
        <v/>
      </c>
      <c r="D541" s="43" t="str">
        <f ca="1">IF(OFFSET(Subrecetas!$I$3,0,(14*$J541))=0,"",OFFSET(Subrecetas!$I$3,0,(14*$J541)))</f>
        <v/>
      </c>
      <c r="E541" s="42" t="str">
        <f ca="1">IF(OFFSET(Subrecetas!$I$3,0,(14*$J541))=0,"",OFFSET(Subrecetas!$I$3,0,(14*$J541)))</f>
        <v/>
      </c>
      <c r="F541" s="183" t="str">
        <f ca="1">IF(OFFSET(Subrecetas!$L$3,0,(14*$J541))=0,"",OFFSET(Subrecetas!$L$3,0,(14*$J541)))</f>
        <v/>
      </c>
      <c r="G541" s="44" t="str">
        <f ca="1">IF(OFFSET(Subrecetas!$J$22,0,(14*$J541))=0,"",OFFSET(Subrecetas!$J$22,0,(14*$J541)))</f>
        <v/>
      </c>
      <c r="H541" s="200">
        <f ca="1">IF(ISERROR(Table1[[#This Row],[Peso bruto]]/Table1[[#This Row],[Peso neto]]),0,(Table1[[#This Row],[Peso bruto]]/Table1[[#This Row],[Peso neto]]))</f>
        <v>0</v>
      </c>
      <c r="I541" s="183">
        <f ca="1">IF(ISERROR(Table1[[#This Row],[Factor de corrección]]*Table1[[#This Row],[Costo unidad]]),0,Table1[[#This Row],[Factor de corrección]]*Table1[[#This Row],[Costo unidad]])</f>
        <v>0</v>
      </c>
      <c r="J541" s="208">
        <v>20</v>
      </c>
    </row>
    <row r="542" spans="1:10" s="1" customFormat="1" x14ac:dyDescent="0.3">
      <c r="A542" s="199" t="s">
        <v>56</v>
      </c>
      <c r="B542" s="174" t="str">
        <f ca="1">IF(OFFSET(Subrecetas!$C$3,0,(14*J542))=0,"",OFFSET(Subrecetas!$C$3,0,(14*J542)))</f>
        <v/>
      </c>
      <c r="C542" s="46" t="str">
        <f ca="1">IF(OFFSET(Subrecetas!$J$22,0,(14*$J542))=0,"",OFFSET(Subrecetas!$J$22,0,(14*$J542)))</f>
        <v/>
      </c>
      <c r="D542" s="43" t="str">
        <f ca="1">IF(OFFSET(Subrecetas!$I$3,0,(14*$J542))=0,"",OFFSET(Subrecetas!$I$3,0,(14*$J542)))</f>
        <v/>
      </c>
      <c r="E542" s="42" t="str">
        <f ca="1">IF(OFFSET(Subrecetas!$I$3,0,(14*$J542))=0,"",OFFSET(Subrecetas!$I$3,0,(14*$J542)))</f>
        <v/>
      </c>
      <c r="F542" s="183" t="str">
        <f ca="1">IF(OFFSET(Subrecetas!$L$3,0,(14*$J542))=0,"",OFFSET(Subrecetas!$L$3,0,(14*$J542)))</f>
        <v/>
      </c>
      <c r="G542" s="44" t="str">
        <f ca="1">IF(OFFSET(Subrecetas!$J$22,0,(14*$J542))=0,"",OFFSET(Subrecetas!$J$22,0,(14*$J542)))</f>
        <v/>
      </c>
      <c r="H542" s="200">
        <f ca="1">IF(ISERROR(Table1[[#This Row],[Peso bruto]]/Table1[[#This Row],[Peso neto]]),0,(Table1[[#This Row],[Peso bruto]]/Table1[[#This Row],[Peso neto]]))</f>
        <v>0</v>
      </c>
      <c r="I542" s="183">
        <f ca="1">IF(ISERROR(Table1[[#This Row],[Factor de corrección]]*Table1[[#This Row],[Costo unidad]]),0,Table1[[#This Row],[Factor de corrección]]*Table1[[#This Row],[Costo unidad]])</f>
        <v>0</v>
      </c>
      <c r="J542" s="208">
        <v>21</v>
      </c>
    </row>
    <row r="543" spans="1:10" s="1" customFormat="1" x14ac:dyDescent="0.3">
      <c r="A543" s="199" t="s">
        <v>56</v>
      </c>
      <c r="B543" s="174" t="str">
        <f ca="1">IF(OFFSET(Subrecetas!$C$3,0,(14*J543))=0,"",OFFSET(Subrecetas!$C$3,0,(14*J543)))</f>
        <v/>
      </c>
      <c r="C543" s="46" t="str">
        <f ca="1">IF(OFFSET(Subrecetas!$J$22,0,(14*$J543))=0,"",OFFSET(Subrecetas!$J$22,0,(14*$J543)))</f>
        <v/>
      </c>
      <c r="D543" s="43" t="str">
        <f ca="1">IF(OFFSET(Subrecetas!$I$3,0,(14*$J543))=0,"",OFFSET(Subrecetas!$I$3,0,(14*$J543)))</f>
        <v/>
      </c>
      <c r="E543" s="42" t="str">
        <f ca="1">IF(OFFSET(Subrecetas!$I$3,0,(14*$J543))=0,"",OFFSET(Subrecetas!$I$3,0,(14*$J543)))</f>
        <v/>
      </c>
      <c r="F543" s="183" t="str">
        <f ca="1">IF(OFFSET(Subrecetas!$L$3,0,(14*$J543))=0,"",OFFSET(Subrecetas!$L$3,0,(14*$J543)))</f>
        <v/>
      </c>
      <c r="G543" s="44" t="str">
        <f ca="1">IF(OFFSET(Subrecetas!$J$22,0,(14*$J543))=0,"",OFFSET(Subrecetas!$J$22,0,(14*$J543)))</f>
        <v/>
      </c>
      <c r="H543" s="200">
        <f ca="1">IF(ISERROR(Table1[[#This Row],[Peso bruto]]/Table1[[#This Row],[Peso neto]]),0,(Table1[[#This Row],[Peso bruto]]/Table1[[#This Row],[Peso neto]]))</f>
        <v>0</v>
      </c>
      <c r="I543" s="183">
        <f ca="1">IF(ISERROR(Table1[[#This Row],[Factor de corrección]]*Table1[[#This Row],[Costo unidad]]),0,Table1[[#This Row],[Factor de corrección]]*Table1[[#This Row],[Costo unidad]])</f>
        <v>0</v>
      </c>
      <c r="J543" s="208">
        <v>22</v>
      </c>
    </row>
    <row r="544" spans="1:10" s="1" customFormat="1" x14ac:dyDescent="0.3">
      <c r="A544" s="199" t="s">
        <v>56</v>
      </c>
      <c r="B544" s="174" t="str">
        <f ca="1">IF(OFFSET(Subrecetas!$C$3,0,(14*J544))=0,"",OFFSET(Subrecetas!$C$3,0,(14*J544)))</f>
        <v/>
      </c>
      <c r="C544" s="46" t="str">
        <f ca="1">IF(OFFSET(Subrecetas!$J$22,0,(14*$J544))=0,"",OFFSET(Subrecetas!$J$22,0,(14*$J544)))</f>
        <v/>
      </c>
      <c r="D544" s="43" t="str">
        <f ca="1">IF(OFFSET(Subrecetas!$I$3,0,(14*$J544))=0,"",OFFSET(Subrecetas!$I$3,0,(14*$J544)))</f>
        <v/>
      </c>
      <c r="E544" s="42" t="str">
        <f ca="1">IF(OFFSET(Subrecetas!$I$3,0,(14*$J544))=0,"",OFFSET(Subrecetas!$I$3,0,(14*$J544)))</f>
        <v/>
      </c>
      <c r="F544" s="183" t="str">
        <f ca="1">IF(OFFSET(Subrecetas!$L$3,0,(14*$J544))=0,"",OFFSET(Subrecetas!$L$3,0,(14*$J544)))</f>
        <v/>
      </c>
      <c r="G544" s="44" t="str">
        <f ca="1">IF(OFFSET(Subrecetas!$J$22,0,(14*$J544))=0,"",OFFSET(Subrecetas!$J$22,0,(14*$J544)))</f>
        <v/>
      </c>
      <c r="H544" s="200">
        <f ca="1">IF(ISERROR(Table1[[#This Row],[Peso bruto]]/Table1[[#This Row],[Peso neto]]),0,(Table1[[#This Row],[Peso bruto]]/Table1[[#This Row],[Peso neto]]))</f>
        <v>0</v>
      </c>
      <c r="I544" s="183">
        <f ca="1">IF(ISERROR(Table1[[#This Row],[Factor de corrección]]*Table1[[#This Row],[Costo unidad]]),0,Table1[[#This Row],[Factor de corrección]]*Table1[[#This Row],[Costo unidad]])</f>
        <v>0</v>
      </c>
      <c r="J544" s="208">
        <v>23</v>
      </c>
    </row>
    <row r="545" spans="1:10" s="1" customFormat="1" x14ac:dyDescent="0.3">
      <c r="A545" s="199" t="s">
        <v>56</v>
      </c>
      <c r="B545" s="174" t="str">
        <f ca="1">IF(OFFSET(Subrecetas!$C$3,0,(14*J545))=0,"",OFFSET(Subrecetas!$C$3,0,(14*J545)))</f>
        <v/>
      </c>
      <c r="C545" s="46" t="str">
        <f ca="1">IF(OFFSET(Subrecetas!$J$22,0,(14*$J545))=0,"",OFFSET(Subrecetas!$J$22,0,(14*$J545)))</f>
        <v/>
      </c>
      <c r="D545" s="43" t="str">
        <f ca="1">IF(OFFSET(Subrecetas!$I$3,0,(14*$J545))=0,"",OFFSET(Subrecetas!$I$3,0,(14*$J545)))</f>
        <v/>
      </c>
      <c r="E545" s="42" t="str">
        <f ca="1">IF(OFFSET(Subrecetas!$I$3,0,(14*$J545))=0,"",OFFSET(Subrecetas!$I$3,0,(14*$J545)))</f>
        <v/>
      </c>
      <c r="F545" s="183" t="str">
        <f ca="1">IF(OFFSET(Subrecetas!$L$3,0,(14*$J545))=0,"",OFFSET(Subrecetas!$L$3,0,(14*$J545)))</f>
        <v/>
      </c>
      <c r="G545" s="44" t="str">
        <f ca="1">IF(OFFSET(Subrecetas!$J$22,0,(14*$J545))=0,"",OFFSET(Subrecetas!$J$22,0,(14*$J545)))</f>
        <v/>
      </c>
      <c r="H545" s="200">
        <f ca="1">IF(ISERROR(Table1[[#This Row],[Peso bruto]]/Table1[[#This Row],[Peso neto]]),0,(Table1[[#This Row],[Peso bruto]]/Table1[[#This Row],[Peso neto]]))</f>
        <v>0</v>
      </c>
      <c r="I545" s="183">
        <f ca="1">IF(ISERROR(Table1[[#This Row],[Factor de corrección]]*Table1[[#This Row],[Costo unidad]]),0,Table1[[#This Row],[Factor de corrección]]*Table1[[#This Row],[Costo unidad]])</f>
        <v>0</v>
      </c>
      <c r="J545" s="208">
        <v>24</v>
      </c>
    </row>
    <row r="546" spans="1:10" s="1" customFormat="1" x14ac:dyDescent="0.3">
      <c r="A546" s="199" t="s">
        <v>56</v>
      </c>
      <c r="B546" s="174" t="str">
        <f ca="1">IF(OFFSET(Subrecetas!$C$3,0,(14*J546))=0,"",OFFSET(Subrecetas!$C$3,0,(14*J546)))</f>
        <v/>
      </c>
      <c r="C546" s="46" t="str">
        <f ca="1">IF(OFFSET(Subrecetas!$J$22,0,(14*$J546))=0,"",OFFSET(Subrecetas!$J$22,0,(14*$J546)))</f>
        <v/>
      </c>
      <c r="D546" s="43" t="str">
        <f ca="1">IF(OFFSET(Subrecetas!$I$3,0,(14*$J546))=0,"",OFFSET(Subrecetas!$I$3,0,(14*$J546)))</f>
        <v/>
      </c>
      <c r="E546" s="42" t="str">
        <f ca="1">IF(OFFSET(Subrecetas!$I$3,0,(14*$J546))=0,"",OFFSET(Subrecetas!$I$3,0,(14*$J546)))</f>
        <v/>
      </c>
      <c r="F546" s="183" t="str">
        <f ca="1">IF(OFFSET(Subrecetas!$L$3,0,(14*$J546))=0,"",OFFSET(Subrecetas!$L$3,0,(14*$J546)))</f>
        <v/>
      </c>
      <c r="G546" s="44" t="str">
        <f ca="1">IF(OFFSET(Subrecetas!$J$22,0,(14*$J546))=0,"",OFFSET(Subrecetas!$J$22,0,(14*$J546)))</f>
        <v/>
      </c>
      <c r="H546" s="200">
        <f ca="1">IF(ISERROR(Table1[[#This Row],[Peso bruto]]/Table1[[#This Row],[Peso neto]]),0,(Table1[[#This Row],[Peso bruto]]/Table1[[#This Row],[Peso neto]]))</f>
        <v>0</v>
      </c>
      <c r="I546" s="183">
        <f ca="1">IF(ISERROR(Table1[[#This Row],[Factor de corrección]]*Table1[[#This Row],[Costo unidad]]),0,Table1[[#This Row],[Factor de corrección]]*Table1[[#This Row],[Costo unidad]])</f>
        <v>0</v>
      </c>
      <c r="J546" s="208">
        <v>25</v>
      </c>
    </row>
    <row r="547" spans="1:10" s="1" customFormat="1" x14ac:dyDescent="0.3">
      <c r="A547" s="199" t="s">
        <v>56</v>
      </c>
      <c r="B547" s="174" t="str">
        <f ca="1">IF(OFFSET(Subrecetas!$C$3,0,(14*J547))=0,"",OFFSET(Subrecetas!$C$3,0,(14*J547)))</f>
        <v/>
      </c>
      <c r="C547" s="46" t="str">
        <f ca="1">IF(OFFSET(Subrecetas!$J$22,0,(14*$J547))=0,"",OFFSET(Subrecetas!$J$22,0,(14*$J547)))</f>
        <v/>
      </c>
      <c r="D547" s="43" t="str">
        <f ca="1">IF(OFFSET(Subrecetas!$I$3,0,(14*$J547))=0,"",OFFSET(Subrecetas!$I$3,0,(14*$J547)))</f>
        <v/>
      </c>
      <c r="E547" s="42" t="str">
        <f ca="1">IF(OFFSET(Subrecetas!$I$3,0,(14*$J547))=0,"",OFFSET(Subrecetas!$I$3,0,(14*$J547)))</f>
        <v/>
      </c>
      <c r="F547" s="183" t="str">
        <f ca="1">IF(OFFSET(Subrecetas!$L$3,0,(14*$J547))=0,"",OFFSET(Subrecetas!$L$3,0,(14*$J547)))</f>
        <v/>
      </c>
      <c r="G547" s="44" t="str">
        <f ca="1">IF(OFFSET(Subrecetas!$J$22,0,(14*$J547))=0,"",OFFSET(Subrecetas!$J$22,0,(14*$J547)))</f>
        <v/>
      </c>
      <c r="H547" s="200">
        <f ca="1">IF(ISERROR(Table1[[#This Row],[Peso bruto]]/Table1[[#This Row],[Peso neto]]),0,(Table1[[#This Row],[Peso bruto]]/Table1[[#This Row],[Peso neto]]))</f>
        <v>0</v>
      </c>
      <c r="I547" s="183">
        <f ca="1">IF(ISERROR(Table1[[#This Row],[Factor de corrección]]*Table1[[#This Row],[Costo unidad]]),0,Table1[[#This Row],[Factor de corrección]]*Table1[[#This Row],[Costo unidad]])</f>
        <v>0</v>
      </c>
      <c r="J547" s="208">
        <v>26</v>
      </c>
    </row>
    <row r="548" spans="1:10" s="1" customFormat="1" x14ac:dyDescent="0.3">
      <c r="A548" s="199" t="s">
        <v>56</v>
      </c>
      <c r="B548" s="174" t="str">
        <f ca="1">IF(OFFSET(Subrecetas!$C$3,0,(14*J548))=0,"",OFFSET(Subrecetas!$C$3,0,(14*J548)))</f>
        <v/>
      </c>
      <c r="C548" s="46" t="str">
        <f ca="1">IF(OFFSET(Subrecetas!$J$22,0,(14*$J548))=0,"",OFFSET(Subrecetas!$J$22,0,(14*$J548)))</f>
        <v/>
      </c>
      <c r="D548" s="43" t="str">
        <f ca="1">IF(OFFSET(Subrecetas!$I$3,0,(14*$J548))=0,"",OFFSET(Subrecetas!$I$3,0,(14*$J548)))</f>
        <v/>
      </c>
      <c r="E548" s="42" t="str">
        <f ca="1">IF(OFFSET(Subrecetas!$I$3,0,(14*$J548))=0,"",OFFSET(Subrecetas!$I$3,0,(14*$J548)))</f>
        <v/>
      </c>
      <c r="F548" s="183" t="str">
        <f ca="1">IF(OFFSET(Subrecetas!$L$3,0,(14*$J548))=0,"",OFFSET(Subrecetas!$L$3,0,(14*$J548)))</f>
        <v/>
      </c>
      <c r="G548" s="44" t="str">
        <f ca="1">IF(OFFSET(Subrecetas!$J$22,0,(14*$J548))=0,"",OFFSET(Subrecetas!$J$22,0,(14*$J548)))</f>
        <v/>
      </c>
      <c r="H548" s="200">
        <f ca="1">IF(ISERROR(Table1[[#This Row],[Peso bruto]]/Table1[[#This Row],[Peso neto]]),0,(Table1[[#This Row],[Peso bruto]]/Table1[[#This Row],[Peso neto]]))</f>
        <v>0</v>
      </c>
      <c r="I548" s="183">
        <f ca="1">IF(ISERROR(Table1[[#This Row],[Factor de corrección]]*Table1[[#This Row],[Costo unidad]]),0,Table1[[#This Row],[Factor de corrección]]*Table1[[#This Row],[Costo unidad]])</f>
        <v>0</v>
      </c>
      <c r="J548" s="208">
        <v>27</v>
      </c>
    </row>
    <row r="549" spans="1:10" s="1" customFormat="1" x14ac:dyDescent="0.3">
      <c r="A549" s="199" t="s">
        <v>56</v>
      </c>
      <c r="B549" s="174" t="str">
        <f ca="1">IF(OFFSET(Subrecetas!$C$3,0,(14*J549))=0,"",OFFSET(Subrecetas!$C$3,0,(14*J549)))</f>
        <v/>
      </c>
      <c r="C549" s="46" t="str">
        <f ca="1">IF(OFFSET(Subrecetas!$J$22,0,(14*$J549))=0,"",OFFSET(Subrecetas!$J$22,0,(14*$J549)))</f>
        <v/>
      </c>
      <c r="D549" s="43" t="str">
        <f ca="1">IF(OFFSET(Subrecetas!$I$3,0,(14*$J549))=0,"",OFFSET(Subrecetas!$I$3,0,(14*$J549)))</f>
        <v/>
      </c>
      <c r="E549" s="42" t="str">
        <f ca="1">IF(OFFSET(Subrecetas!$I$3,0,(14*$J549))=0,"",OFFSET(Subrecetas!$I$3,0,(14*$J549)))</f>
        <v/>
      </c>
      <c r="F549" s="183" t="str">
        <f ca="1">IF(OFFSET(Subrecetas!$L$3,0,(14*$J549))=0,"",OFFSET(Subrecetas!$L$3,0,(14*$J549)))</f>
        <v/>
      </c>
      <c r="G549" s="44" t="str">
        <f ca="1">IF(OFFSET(Subrecetas!$J$22,0,(14*$J549))=0,"",OFFSET(Subrecetas!$J$22,0,(14*$J549)))</f>
        <v/>
      </c>
      <c r="H549" s="200">
        <f ca="1">IF(ISERROR(Table1[[#This Row],[Peso bruto]]/Table1[[#This Row],[Peso neto]]),0,(Table1[[#This Row],[Peso bruto]]/Table1[[#This Row],[Peso neto]]))</f>
        <v>0</v>
      </c>
      <c r="I549" s="183">
        <f ca="1">IF(ISERROR(Table1[[#This Row],[Factor de corrección]]*Table1[[#This Row],[Costo unidad]]),0,Table1[[#This Row],[Factor de corrección]]*Table1[[#This Row],[Costo unidad]])</f>
        <v>0</v>
      </c>
      <c r="J549" s="208">
        <v>28</v>
      </c>
    </row>
    <row r="550" spans="1:10" s="1" customFormat="1" x14ac:dyDescent="0.3">
      <c r="A550" s="199" t="s">
        <v>56</v>
      </c>
      <c r="B550" s="174" t="str">
        <f ca="1">IF(OFFSET(Subrecetas!$C$3,0,(14*J550))=0,"",OFFSET(Subrecetas!$C$3,0,(14*J550)))</f>
        <v/>
      </c>
      <c r="C550" s="46" t="str">
        <f ca="1">IF(OFFSET(Subrecetas!$J$22,0,(14*$J550))=0,"",OFFSET(Subrecetas!$J$22,0,(14*$J550)))</f>
        <v/>
      </c>
      <c r="D550" s="43" t="str">
        <f ca="1">IF(OFFSET(Subrecetas!$I$3,0,(14*$J550))=0,"",OFFSET(Subrecetas!$I$3,0,(14*$J550)))</f>
        <v/>
      </c>
      <c r="E550" s="42" t="str">
        <f ca="1">IF(OFFSET(Subrecetas!$I$3,0,(14*$J550))=0,"",OFFSET(Subrecetas!$I$3,0,(14*$J550)))</f>
        <v/>
      </c>
      <c r="F550" s="183" t="str">
        <f ca="1">IF(OFFSET(Subrecetas!$L$3,0,(14*$J550))=0,"",OFFSET(Subrecetas!$L$3,0,(14*$J550)))</f>
        <v/>
      </c>
      <c r="G550" s="44" t="str">
        <f ca="1">IF(OFFSET(Subrecetas!$J$22,0,(14*$J550))=0,"",OFFSET(Subrecetas!$J$22,0,(14*$J550)))</f>
        <v/>
      </c>
      <c r="H550" s="200">
        <f ca="1">IF(ISERROR(Table1[[#This Row],[Peso bruto]]/Table1[[#This Row],[Peso neto]]),0,(Table1[[#This Row],[Peso bruto]]/Table1[[#This Row],[Peso neto]]))</f>
        <v>0</v>
      </c>
      <c r="I550" s="183">
        <f ca="1">IF(ISERROR(Table1[[#This Row],[Factor de corrección]]*Table1[[#This Row],[Costo unidad]]),0,Table1[[#This Row],[Factor de corrección]]*Table1[[#This Row],[Costo unidad]])</f>
        <v>0</v>
      </c>
      <c r="J550" s="208">
        <v>29</v>
      </c>
    </row>
    <row r="551" spans="1:10" s="1" customFormat="1" x14ac:dyDescent="0.3">
      <c r="A551" s="199" t="s">
        <v>56</v>
      </c>
      <c r="B551" s="174" t="str">
        <f ca="1">IF(OFFSET(Subrecetas!$C$3,0,(14*J551))=0,"",OFFSET(Subrecetas!$C$3,0,(14*J551)))</f>
        <v/>
      </c>
      <c r="C551" s="46" t="str">
        <f ca="1">IF(OFFSET(Subrecetas!$J$22,0,(14*$J551))=0,"",OFFSET(Subrecetas!$J$22,0,(14*$J551)))</f>
        <v/>
      </c>
      <c r="D551" s="43" t="str">
        <f ca="1">IF(OFFSET(Subrecetas!$I$3,0,(14*$J551))=0,"",OFFSET(Subrecetas!$I$3,0,(14*$J551)))</f>
        <v/>
      </c>
      <c r="E551" s="42" t="str">
        <f ca="1">IF(OFFSET(Subrecetas!$I$3,0,(14*$J551))=0,"",OFFSET(Subrecetas!$I$3,0,(14*$J551)))</f>
        <v/>
      </c>
      <c r="F551" s="183" t="str">
        <f ca="1">IF(OFFSET(Subrecetas!$L$3,0,(14*$J551))=0,"",OFFSET(Subrecetas!$L$3,0,(14*$J551)))</f>
        <v/>
      </c>
      <c r="G551" s="44" t="str">
        <f ca="1">IF(OFFSET(Subrecetas!$J$22,0,(14*$J551))=0,"",OFFSET(Subrecetas!$J$22,0,(14*$J551)))</f>
        <v/>
      </c>
      <c r="H551" s="200">
        <f ca="1">IF(ISERROR(Table1[[#This Row],[Peso bruto]]/Table1[[#This Row],[Peso neto]]),0,(Table1[[#This Row],[Peso bruto]]/Table1[[#This Row],[Peso neto]]))</f>
        <v>0</v>
      </c>
      <c r="I551" s="183">
        <f ca="1">IF(ISERROR(Table1[[#This Row],[Factor de corrección]]*Table1[[#This Row],[Costo unidad]]),0,Table1[[#This Row],[Factor de corrección]]*Table1[[#This Row],[Costo unidad]])</f>
        <v>0</v>
      </c>
      <c r="J551" s="208">
        <v>30</v>
      </c>
    </row>
    <row r="552" spans="1:10" s="1" customFormat="1" x14ac:dyDescent="0.3">
      <c r="A552" s="199" t="s">
        <v>56</v>
      </c>
      <c r="B552" s="174" t="str">
        <f ca="1">IF(OFFSET(Subrecetas!$C$3,0,(14*J552))=0,"",OFFSET(Subrecetas!$C$3,0,(14*J552)))</f>
        <v/>
      </c>
      <c r="C552" s="46" t="str">
        <f ca="1">IF(OFFSET(Subrecetas!$J$22,0,(14*$J552))=0,"",OFFSET(Subrecetas!$J$22,0,(14*$J552)))</f>
        <v/>
      </c>
      <c r="D552" s="43" t="str">
        <f ca="1">IF(OFFSET(Subrecetas!$I$3,0,(14*$J552))=0,"",OFFSET(Subrecetas!$I$3,0,(14*$J552)))</f>
        <v/>
      </c>
      <c r="E552" s="42" t="str">
        <f ca="1">IF(OFFSET(Subrecetas!$I$3,0,(14*$J552))=0,"",OFFSET(Subrecetas!$I$3,0,(14*$J552)))</f>
        <v/>
      </c>
      <c r="F552" s="183" t="str">
        <f ca="1">IF(OFFSET(Subrecetas!$L$3,0,(14*$J552))=0,"",OFFSET(Subrecetas!$L$3,0,(14*$J552)))</f>
        <v/>
      </c>
      <c r="G552" s="44" t="str">
        <f ca="1">IF(OFFSET(Subrecetas!$J$22,0,(14*$J552))=0,"",OFFSET(Subrecetas!$J$22,0,(14*$J552)))</f>
        <v/>
      </c>
      <c r="H552" s="200">
        <f ca="1">IF(ISERROR(Table1[[#This Row],[Peso bruto]]/Table1[[#This Row],[Peso neto]]),0,(Table1[[#This Row],[Peso bruto]]/Table1[[#This Row],[Peso neto]]))</f>
        <v>0</v>
      </c>
      <c r="I552" s="183">
        <f ca="1">IF(ISERROR(Table1[[#This Row],[Factor de corrección]]*Table1[[#This Row],[Costo unidad]]),0,Table1[[#This Row],[Factor de corrección]]*Table1[[#This Row],[Costo unidad]])</f>
        <v>0</v>
      </c>
      <c r="J552" s="208">
        <v>31</v>
      </c>
    </row>
    <row r="553" spans="1:10" s="1" customFormat="1" x14ac:dyDescent="0.3">
      <c r="A553" s="199" t="s">
        <v>56</v>
      </c>
      <c r="B553" s="174" t="str">
        <f ca="1">IF(OFFSET(Subrecetas!$C$3,0,(14*J553))=0,"",OFFSET(Subrecetas!$C$3,0,(14*J553)))</f>
        <v/>
      </c>
      <c r="C553" s="46" t="str">
        <f ca="1">IF(OFFSET(Subrecetas!$J$22,0,(14*$J553))=0,"",OFFSET(Subrecetas!$J$22,0,(14*$J553)))</f>
        <v/>
      </c>
      <c r="D553" s="43" t="str">
        <f ca="1">IF(OFFSET(Subrecetas!$I$3,0,(14*$J553))=0,"",OFFSET(Subrecetas!$I$3,0,(14*$J553)))</f>
        <v/>
      </c>
      <c r="E553" s="42" t="str">
        <f ca="1">IF(OFFSET(Subrecetas!$I$3,0,(14*$J553))=0,"",OFFSET(Subrecetas!$I$3,0,(14*$J553)))</f>
        <v/>
      </c>
      <c r="F553" s="183" t="str">
        <f ca="1">IF(OFFSET(Subrecetas!$L$3,0,(14*$J553))=0,"",OFFSET(Subrecetas!$L$3,0,(14*$J553)))</f>
        <v/>
      </c>
      <c r="G553" s="44" t="str">
        <f ca="1">IF(OFFSET(Subrecetas!$J$22,0,(14*$J553))=0,"",OFFSET(Subrecetas!$J$22,0,(14*$J553)))</f>
        <v/>
      </c>
      <c r="H553" s="200">
        <f ca="1">IF(ISERROR(Table1[[#This Row],[Peso bruto]]/Table1[[#This Row],[Peso neto]]),0,(Table1[[#This Row],[Peso bruto]]/Table1[[#This Row],[Peso neto]]))</f>
        <v>0</v>
      </c>
      <c r="I553" s="183">
        <f ca="1">IF(ISERROR(Table1[[#This Row],[Factor de corrección]]*Table1[[#This Row],[Costo unidad]]),0,Table1[[#This Row],[Factor de corrección]]*Table1[[#This Row],[Costo unidad]])</f>
        <v>0</v>
      </c>
      <c r="J553" s="208">
        <v>32</v>
      </c>
    </row>
    <row r="554" spans="1:10" s="1" customFormat="1" x14ac:dyDescent="0.3">
      <c r="A554" s="199" t="s">
        <v>56</v>
      </c>
      <c r="B554" s="174" t="str">
        <f ca="1">IF(OFFSET(Subrecetas!$C$3,0,(14*J554))=0,"",OFFSET(Subrecetas!$C$3,0,(14*J554)))</f>
        <v/>
      </c>
      <c r="C554" s="46" t="str">
        <f ca="1">IF(OFFSET(Subrecetas!$J$22,0,(14*$J554))=0,"",OFFSET(Subrecetas!$J$22,0,(14*$J554)))</f>
        <v/>
      </c>
      <c r="D554" s="43" t="str">
        <f ca="1">IF(OFFSET(Subrecetas!$I$3,0,(14*$J554))=0,"",OFFSET(Subrecetas!$I$3,0,(14*$J554)))</f>
        <v/>
      </c>
      <c r="E554" s="42" t="str">
        <f ca="1">IF(OFFSET(Subrecetas!$I$3,0,(14*$J554))=0,"",OFFSET(Subrecetas!$I$3,0,(14*$J554)))</f>
        <v/>
      </c>
      <c r="F554" s="183" t="str">
        <f ca="1">IF(OFFSET(Subrecetas!$L$3,0,(14*$J554))=0,"",OFFSET(Subrecetas!$L$3,0,(14*$J554)))</f>
        <v/>
      </c>
      <c r="G554" s="44" t="str">
        <f ca="1">IF(OFFSET(Subrecetas!$J$22,0,(14*$J554))=0,"",OFFSET(Subrecetas!$J$22,0,(14*$J554)))</f>
        <v/>
      </c>
      <c r="H554" s="200">
        <f ca="1">IF(ISERROR(Table1[[#This Row],[Peso bruto]]/Table1[[#This Row],[Peso neto]]),0,(Table1[[#This Row],[Peso bruto]]/Table1[[#This Row],[Peso neto]]))</f>
        <v>0</v>
      </c>
      <c r="I554" s="183">
        <f ca="1">IF(ISERROR(Table1[[#This Row],[Factor de corrección]]*Table1[[#This Row],[Costo unidad]]),0,Table1[[#This Row],[Factor de corrección]]*Table1[[#This Row],[Costo unidad]])</f>
        <v>0</v>
      </c>
      <c r="J554" s="208">
        <v>33</v>
      </c>
    </row>
    <row r="555" spans="1:10" s="1" customFormat="1" x14ac:dyDescent="0.3">
      <c r="A555" s="199" t="s">
        <v>56</v>
      </c>
      <c r="B555" s="174" t="str">
        <f ca="1">IF(OFFSET(Subrecetas!$C$3,0,(14*J555))=0,"",OFFSET(Subrecetas!$C$3,0,(14*J555)))</f>
        <v/>
      </c>
      <c r="C555" s="46" t="str">
        <f ca="1">IF(OFFSET(Subrecetas!$J$22,0,(14*$J555))=0,"",OFFSET(Subrecetas!$J$22,0,(14*$J555)))</f>
        <v/>
      </c>
      <c r="D555" s="43" t="str">
        <f ca="1">IF(OFFSET(Subrecetas!$I$3,0,(14*$J555))=0,"",OFFSET(Subrecetas!$I$3,0,(14*$J555)))</f>
        <v/>
      </c>
      <c r="E555" s="42" t="str">
        <f ca="1">IF(OFFSET(Subrecetas!$I$3,0,(14*$J555))=0,"",OFFSET(Subrecetas!$I$3,0,(14*$J555)))</f>
        <v/>
      </c>
      <c r="F555" s="183" t="str">
        <f ca="1">IF(OFFSET(Subrecetas!$L$3,0,(14*$J555))=0,"",OFFSET(Subrecetas!$L$3,0,(14*$J555)))</f>
        <v/>
      </c>
      <c r="G555" s="44" t="str">
        <f ca="1">IF(OFFSET(Subrecetas!$J$22,0,(14*$J555))=0,"",OFFSET(Subrecetas!$J$22,0,(14*$J555)))</f>
        <v/>
      </c>
      <c r="H555" s="200">
        <f ca="1">IF(ISERROR(Table1[[#This Row],[Peso bruto]]/Table1[[#This Row],[Peso neto]]),0,(Table1[[#This Row],[Peso bruto]]/Table1[[#This Row],[Peso neto]]))</f>
        <v>0</v>
      </c>
      <c r="I555" s="183">
        <f ca="1">IF(ISERROR(Table1[[#This Row],[Factor de corrección]]*Table1[[#This Row],[Costo unidad]]),0,Table1[[#This Row],[Factor de corrección]]*Table1[[#This Row],[Costo unidad]])</f>
        <v>0</v>
      </c>
      <c r="J555" s="208">
        <v>34</v>
      </c>
    </row>
    <row r="556" spans="1:10" s="1" customFormat="1" x14ac:dyDescent="0.3">
      <c r="A556" s="199" t="s">
        <v>56</v>
      </c>
      <c r="B556" s="174" t="str">
        <f ca="1">IF(OFFSET(Subrecetas!$C$3,0,(14*J556))=0,"",OFFSET(Subrecetas!$C$3,0,(14*J556)))</f>
        <v/>
      </c>
      <c r="C556" s="46" t="str">
        <f ca="1">IF(OFFSET(Subrecetas!$J$22,0,(14*$J556))=0,"",OFFSET(Subrecetas!$J$22,0,(14*$J556)))</f>
        <v/>
      </c>
      <c r="D556" s="43" t="str">
        <f ca="1">IF(OFFSET(Subrecetas!$I$3,0,(14*$J556))=0,"",OFFSET(Subrecetas!$I$3,0,(14*$J556)))</f>
        <v/>
      </c>
      <c r="E556" s="42" t="str">
        <f ca="1">IF(OFFSET(Subrecetas!$I$3,0,(14*$J556))=0,"",OFFSET(Subrecetas!$I$3,0,(14*$J556)))</f>
        <v/>
      </c>
      <c r="F556" s="183" t="str">
        <f ca="1">IF(OFFSET(Subrecetas!$L$3,0,(14*$J556))=0,"",OFFSET(Subrecetas!$L$3,0,(14*$J556)))</f>
        <v/>
      </c>
      <c r="G556" s="44" t="str">
        <f ca="1">IF(OFFSET(Subrecetas!$J$22,0,(14*$J556))=0,"",OFFSET(Subrecetas!$J$22,0,(14*$J556)))</f>
        <v/>
      </c>
      <c r="H556" s="200">
        <f ca="1">IF(ISERROR(Table1[[#This Row],[Peso bruto]]/Table1[[#This Row],[Peso neto]]),0,(Table1[[#This Row],[Peso bruto]]/Table1[[#This Row],[Peso neto]]))</f>
        <v>0</v>
      </c>
      <c r="I556" s="183">
        <f ca="1">IF(ISERROR(Table1[[#This Row],[Factor de corrección]]*Table1[[#This Row],[Costo unidad]]),0,Table1[[#This Row],[Factor de corrección]]*Table1[[#This Row],[Costo unidad]])</f>
        <v>0</v>
      </c>
      <c r="J556" s="208">
        <v>35</v>
      </c>
    </row>
    <row r="557" spans="1:10" s="1" customFormat="1" x14ac:dyDescent="0.3">
      <c r="A557" s="199" t="s">
        <v>56</v>
      </c>
      <c r="B557" s="174" t="str">
        <f ca="1">IF(OFFSET(Subrecetas!$C$3,0,(14*J557))=0,"",OFFSET(Subrecetas!$C$3,0,(14*J557)))</f>
        <v/>
      </c>
      <c r="C557" s="46" t="str">
        <f ca="1">IF(OFFSET(Subrecetas!$J$22,0,(14*$J557))=0,"",OFFSET(Subrecetas!$J$22,0,(14*$J557)))</f>
        <v/>
      </c>
      <c r="D557" s="43" t="str">
        <f ca="1">IF(OFFSET(Subrecetas!$I$3,0,(14*$J557))=0,"",OFFSET(Subrecetas!$I$3,0,(14*$J557)))</f>
        <v/>
      </c>
      <c r="E557" s="42" t="str">
        <f ca="1">IF(OFFSET(Subrecetas!$I$3,0,(14*$J557))=0,"",OFFSET(Subrecetas!$I$3,0,(14*$J557)))</f>
        <v/>
      </c>
      <c r="F557" s="183" t="str">
        <f ca="1">IF(OFFSET(Subrecetas!$L$3,0,(14*$J557))=0,"",OFFSET(Subrecetas!$L$3,0,(14*$J557)))</f>
        <v/>
      </c>
      <c r="G557" s="44" t="str">
        <f ca="1">IF(OFFSET(Subrecetas!$J$22,0,(14*$J557))=0,"",OFFSET(Subrecetas!$J$22,0,(14*$J557)))</f>
        <v/>
      </c>
      <c r="H557" s="200">
        <f ca="1">IF(ISERROR(Table1[[#This Row],[Peso bruto]]/Table1[[#This Row],[Peso neto]]),0,(Table1[[#This Row],[Peso bruto]]/Table1[[#This Row],[Peso neto]]))</f>
        <v>0</v>
      </c>
      <c r="I557" s="183">
        <f ca="1">IF(ISERROR(Table1[[#This Row],[Factor de corrección]]*Table1[[#This Row],[Costo unidad]]),0,Table1[[#This Row],[Factor de corrección]]*Table1[[#This Row],[Costo unidad]])</f>
        <v>0</v>
      </c>
      <c r="J557" s="208">
        <v>36</v>
      </c>
    </row>
    <row r="558" spans="1:10" s="1" customFormat="1" x14ac:dyDescent="0.3">
      <c r="A558" s="199" t="s">
        <v>56</v>
      </c>
      <c r="B558" s="174" t="str">
        <f ca="1">IF(OFFSET(Subrecetas!$C$3,0,(14*J558))=0,"",OFFSET(Subrecetas!$C$3,0,(14*J558)))</f>
        <v/>
      </c>
      <c r="C558" s="46" t="str">
        <f ca="1">IF(OFFSET(Subrecetas!$J$22,0,(14*$J558))=0,"",OFFSET(Subrecetas!$J$22,0,(14*$J558)))</f>
        <v/>
      </c>
      <c r="D558" s="43" t="str">
        <f ca="1">IF(OFFSET(Subrecetas!$I$3,0,(14*$J558))=0,"",OFFSET(Subrecetas!$I$3,0,(14*$J558)))</f>
        <v/>
      </c>
      <c r="E558" s="42" t="str">
        <f ca="1">IF(OFFSET(Subrecetas!$I$3,0,(14*$J558))=0,"",OFFSET(Subrecetas!$I$3,0,(14*$J558)))</f>
        <v/>
      </c>
      <c r="F558" s="183" t="str">
        <f ca="1">IF(OFFSET(Subrecetas!$L$3,0,(14*$J558))=0,"",OFFSET(Subrecetas!$L$3,0,(14*$J558)))</f>
        <v/>
      </c>
      <c r="G558" s="44" t="str">
        <f ca="1">IF(OFFSET(Subrecetas!$J$22,0,(14*$J558))=0,"",OFFSET(Subrecetas!$J$22,0,(14*$J558)))</f>
        <v/>
      </c>
      <c r="H558" s="200">
        <f ca="1">IF(ISERROR(Table1[[#This Row],[Peso bruto]]/Table1[[#This Row],[Peso neto]]),0,(Table1[[#This Row],[Peso bruto]]/Table1[[#This Row],[Peso neto]]))</f>
        <v>0</v>
      </c>
      <c r="I558" s="183">
        <f ca="1">IF(ISERROR(Table1[[#This Row],[Factor de corrección]]*Table1[[#This Row],[Costo unidad]]),0,Table1[[#This Row],[Factor de corrección]]*Table1[[#This Row],[Costo unidad]])</f>
        <v>0</v>
      </c>
      <c r="J558" s="208">
        <v>37</v>
      </c>
    </row>
    <row r="559" spans="1:10" s="1" customFormat="1" x14ac:dyDescent="0.3">
      <c r="A559" s="199" t="s">
        <v>56</v>
      </c>
      <c r="B559" s="174" t="str">
        <f ca="1">IF(OFFSET(Subrecetas!$C$3,0,(14*J559))=0,"",OFFSET(Subrecetas!$C$3,0,(14*J559)))</f>
        <v/>
      </c>
      <c r="C559" s="46" t="str">
        <f ca="1">IF(OFFSET(Subrecetas!$J$22,0,(14*$J559))=0,"",OFFSET(Subrecetas!$J$22,0,(14*$J559)))</f>
        <v/>
      </c>
      <c r="D559" s="43" t="str">
        <f ca="1">IF(OFFSET(Subrecetas!$I$3,0,(14*$J559))=0,"",OFFSET(Subrecetas!$I$3,0,(14*$J559)))</f>
        <v/>
      </c>
      <c r="E559" s="42" t="str">
        <f ca="1">IF(OFFSET(Subrecetas!$I$3,0,(14*$J559))=0,"",OFFSET(Subrecetas!$I$3,0,(14*$J559)))</f>
        <v/>
      </c>
      <c r="F559" s="183" t="str">
        <f ca="1">IF(OFFSET(Subrecetas!$L$3,0,(14*$J559))=0,"",OFFSET(Subrecetas!$L$3,0,(14*$J559)))</f>
        <v/>
      </c>
      <c r="G559" s="44" t="str">
        <f ca="1">IF(OFFSET(Subrecetas!$J$22,0,(14*$J559))=0,"",OFFSET(Subrecetas!$J$22,0,(14*$J559)))</f>
        <v/>
      </c>
      <c r="H559" s="200">
        <f ca="1">IF(ISERROR(Table1[[#This Row],[Peso bruto]]/Table1[[#This Row],[Peso neto]]),0,(Table1[[#This Row],[Peso bruto]]/Table1[[#This Row],[Peso neto]]))</f>
        <v>0</v>
      </c>
      <c r="I559" s="183">
        <f ca="1">IF(ISERROR(Table1[[#This Row],[Factor de corrección]]*Table1[[#This Row],[Costo unidad]]),0,Table1[[#This Row],[Factor de corrección]]*Table1[[#This Row],[Costo unidad]])</f>
        <v>0</v>
      </c>
      <c r="J559" s="208">
        <v>38</v>
      </c>
    </row>
    <row r="560" spans="1:10" s="1" customFormat="1" x14ac:dyDescent="0.3">
      <c r="A560" s="199" t="s">
        <v>56</v>
      </c>
      <c r="B560" s="174" t="str">
        <f ca="1">IF(OFFSET(Subrecetas!$C$3,0,(14*J560))=0,"",OFFSET(Subrecetas!$C$3,0,(14*J560)))</f>
        <v/>
      </c>
      <c r="C560" s="46" t="str">
        <f ca="1">IF(OFFSET(Subrecetas!$J$22,0,(14*$J560))=0,"",OFFSET(Subrecetas!$J$22,0,(14*$J560)))</f>
        <v/>
      </c>
      <c r="D560" s="43" t="str">
        <f ca="1">IF(OFFSET(Subrecetas!$I$3,0,(14*$J560))=0,"",OFFSET(Subrecetas!$I$3,0,(14*$J560)))</f>
        <v/>
      </c>
      <c r="E560" s="42" t="str">
        <f ca="1">IF(OFFSET(Subrecetas!$I$3,0,(14*$J560))=0,"",OFFSET(Subrecetas!$I$3,0,(14*$J560)))</f>
        <v/>
      </c>
      <c r="F560" s="183" t="str">
        <f ca="1">IF(OFFSET(Subrecetas!$L$3,0,(14*$J560))=0,"",OFFSET(Subrecetas!$L$3,0,(14*$J560)))</f>
        <v/>
      </c>
      <c r="G560" s="44" t="str">
        <f ca="1">IF(OFFSET(Subrecetas!$J$22,0,(14*$J560))=0,"",OFFSET(Subrecetas!$J$22,0,(14*$J560)))</f>
        <v/>
      </c>
      <c r="H560" s="200">
        <f ca="1">IF(ISERROR(Table1[[#This Row],[Peso bruto]]/Table1[[#This Row],[Peso neto]]),0,(Table1[[#This Row],[Peso bruto]]/Table1[[#This Row],[Peso neto]]))</f>
        <v>0</v>
      </c>
      <c r="I560" s="183">
        <f ca="1">IF(ISERROR(Table1[[#This Row],[Factor de corrección]]*Table1[[#This Row],[Costo unidad]]),0,Table1[[#This Row],[Factor de corrección]]*Table1[[#This Row],[Costo unidad]])</f>
        <v>0</v>
      </c>
      <c r="J560" s="208">
        <v>39</v>
      </c>
    </row>
    <row r="561" spans="1:10" s="1" customFormat="1" x14ac:dyDescent="0.3">
      <c r="A561" s="199" t="s">
        <v>56</v>
      </c>
      <c r="B561" s="174" t="str">
        <f ca="1">IF(OFFSET(Subrecetas!$C$3,0,(14*J561))=0,"",OFFSET(Subrecetas!$C$3,0,(14*J561)))</f>
        <v/>
      </c>
      <c r="C561" s="46" t="str">
        <f ca="1">IF(OFFSET(Subrecetas!$J$22,0,(14*$J561))=0,"",OFFSET(Subrecetas!$J$22,0,(14*$J561)))</f>
        <v/>
      </c>
      <c r="D561" s="43" t="str">
        <f ca="1">IF(OFFSET(Subrecetas!$I$3,0,(14*$J561))=0,"",OFFSET(Subrecetas!$I$3,0,(14*$J561)))</f>
        <v/>
      </c>
      <c r="E561" s="42" t="str">
        <f ca="1">IF(OFFSET(Subrecetas!$I$3,0,(14*$J561))=0,"",OFFSET(Subrecetas!$I$3,0,(14*$J561)))</f>
        <v/>
      </c>
      <c r="F561" s="183" t="str">
        <f ca="1">IF(OFFSET(Subrecetas!$L$3,0,(14*$J561))=0,"",OFFSET(Subrecetas!$L$3,0,(14*$J561)))</f>
        <v/>
      </c>
      <c r="G561" s="44" t="str">
        <f ca="1">IF(OFFSET(Subrecetas!$J$22,0,(14*$J561))=0,"",OFFSET(Subrecetas!$J$22,0,(14*$J561)))</f>
        <v/>
      </c>
      <c r="H561" s="200">
        <f ca="1">IF(ISERROR(Table1[[#This Row],[Peso bruto]]/Table1[[#This Row],[Peso neto]]),0,(Table1[[#This Row],[Peso bruto]]/Table1[[#This Row],[Peso neto]]))</f>
        <v>0</v>
      </c>
      <c r="I561" s="183">
        <f ca="1">IF(ISERROR(Table1[[#This Row],[Factor de corrección]]*Table1[[#This Row],[Costo unidad]]),0,Table1[[#This Row],[Factor de corrección]]*Table1[[#This Row],[Costo unidad]])</f>
        <v>0</v>
      </c>
      <c r="J561" s="208">
        <v>40</v>
      </c>
    </row>
    <row r="562" spans="1:10" s="1" customFormat="1" x14ac:dyDescent="0.3">
      <c r="A562" s="199" t="s">
        <v>56</v>
      </c>
      <c r="B562" s="174" t="str">
        <f ca="1">IF(OFFSET(Subrecetas!$C$3,0,(14*J562))=0,"",OFFSET(Subrecetas!$C$3,0,(14*J562)))</f>
        <v/>
      </c>
      <c r="C562" s="46" t="str">
        <f ca="1">IF(OFFSET(Subrecetas!$J$22,0,(14*$J562))=0,"",OFFSET(Subrecetas!$J$22,0,(14*$J562)))</f>
        <v/>
      </c>
      <c r="D562" s="43" t="str">
        <f ca="1">IF(OFFSET(Subrecetas!$I$3,0,(14*$J562))=0,"",OFFSET(Subrecetas!$I$3,0,(14*$J562)))</f>
        <v/>
      </c>
      <c r="E562" s="42" t="str">
        <f ca="1">IF(OFFSET(Subrecetas!$I$3,0,(14*$J562))=0,"",OFFSET(Subrecetas!$I$3,0,(14*$J562)))</f>
        <v/>
      </c>
      <c r="F562" s="183" t="str">
        <f ca="1">IF(OFFSET(Subrecetas!$L$3,0,(14*$J562))=0,"",OFFSET(Subrecetas!$L$3,0,(14*$J562)))</f>
        <v/>
      </c>
      <c r="G562" s="44" t="str">
        <f ca="1">IF(OFFSET(Subrecetas!$J$22,0,(14*$J562))=0,"",OFFSET(Subrecetas!$J$22,0,(14*$J562)))</f>
        <v/>
      </c>
      <c r="H562" s="200">
        <f ca="1">IF(ISERROR(Table1[[#This Row],[Peso bruto]]/Table1[[#This Row],[Peso neto]]),0,(Table1[[#This Row],[Peso bruto]]/Table1[[#This Row],[Peso neto]]))</f>
        <v>0</v>
      </c>
      <c r="I562" s="183">
        <f ca="1">IF(ISERROR(Table1[[#This Row],[Factor de corrección]]*Table1[[#This Row],[Costo unidad]]),0,Table1[[#This Row],[Factor de corrección]]*Table1[[#This Row],[Costo unidad]])</f>
        <v>0</v>
      </c>
      <c r="J562" s="208">
        <v>41</v>
      </c>
    </row>
    <row r="563" spans="1:10" s="1" customFormat="1" x14ac:dyDescent="0.3">
      <c r="A563" s="199" t="s">
        <v>56</v>
      </c>
      <c r="B563" s="174" t="str">
        <f ca="1">IF(OFFSET(Subrecetas!$C$3,0,(14*J563))=0,"",OFFSET(Subrecetas!$C$3,0,(14*J563)))</f>
        <v/>
      </c>
      <c r="C563" s="46" t="str">
        <f ca="1">IF(OFFSET(Subrecetas!$J$22,0,(14*$J563))=0,"",OFFSET(Subrecetas!$J$22,0,(14*$J563)))</f>
        <v/>
      </c>
      <c r="D563" s="43" t="str">
        <f ca="1">IF(OFFSET(Subrecetas!$I$3,0,(14*$J563))=0,"",OFFSET(Subrecetas!$I$3,0,(14*$J563)))</f>
        <v/>
      </c>
      <c r="E563" s="42" t="str">
        <f ca="1">IF(OFFSET(Subrecetas!$I$3,0,(14*$J563))=0,"",OFFSET(Subrecetas!$I$3,0,(14*$J563)))</f>
        <v/>
      </c>
      <c r="F563" s="183" t="str">
        <f ca="1">IF(OFFSET(Subrecetas!$L$3,0,(14*$J563))=0,"",OFFSET(Subrecetas!$L$3,0,(14*$J563)))</f>
        <v/>
      </c>
      <c r="G563" s="44" t="str">
        <f ca="1">IF(OFFSET(Subrecetas!$J$22,0,(14*$J563))=0,"",OFFSET(Subrecetas!$J$22,0,(14*$J563)))</f>
        <v/>
      </c>
      <c r="H563" s="200">
        <f ca="1">IF(ISERROR(Table1[[#This Row],[Peso bruto]]/Table1[[#This Row],[Peso neto]]),0,(Table1[[#This Row],[Peso bruto]]/Table1[[#This Row],[Peso neto]]))</f>
        <v>0</v>
      </c>
      <c r="I563" s="183">
        <f ca="1">IF(ISERROR(Table1[[#This Row],[Factor de corrección]]*Table1[[#This Row],[Costo unidad]]),0,Table1[[#This Row],[Factor de corrección]]*Table1[[#This Row],[Costo unidad]])</f>
        <v>0</v>
      </c>
      <c r="J563" s="208">
        <v>42</v>
      </c>
    </row>
    <row r="564" spans="1:10" s="1" customFormat="1" x14ac:dyDescent="0.3">
      <c r="A564" s="199" t="s">
        <v>56</v>
      </c>
      <c r="B564" s="174" t="str">
        <f ca="1">IF(OFFSET(Subrecetas!$C$3,0,(14*J564))=0,"",OFFSET(Subrecetas!$C$3,0,(14*J564)))</f>
        <v/>
      </c>
      <c r="C564" s="46" t="str">
        <f ca="1">IF(OFFSET(Subrecetas!$J$22,0,(14*$J564))=0,"",OFFSET(Subrecetas!$J$22,0,(14*$J564)))</f>
        <v/>
      </c>
      <c r="D564" s="43" t="str">
        <f ca="1">IF(OFFSET(Subrecetas!$I$3,0,(14*$J564))=0,"",OFFSET(Subrecetas!$I$3,0,(14*$J564)))</f>
        <v/>
      </c>
      <c r="E564" s="42" t="str">
        <f ca="1">IF(OFFSET(Subrecetas!$I$3,0,(14*$J564))=0,"",OFFSET(Subrecetas!$I$3,0,(14*$J564)))</f>
        <v/>
      </c>
      <c r="F564" s="183" t="str">
        <f ca="1">IF(OFFSET(Subrecetas!$L$3,0,(14*$J564))=0,"",OFFSET(Subrecetas!$L$3,0,(14*$J564)))</f>
        <v/>
      </c>
      <c r="G564" s="44" t="str">
        <f ca="1">IF(OFFSET(Subrecetas!$J$22,0,(14*$J564))=0,"",OFFSET(Subrecetas!$J$22,0,(14*$J564)))</f>
        <v/>
      </c>
      <c r="H564" s="200">
        <f ca="1">IF(ISERROR(Table1[[#This Row],[Peso bruto]]/Table1[[#This Row],[Peso neto]]),0,(Table1[[#This Row],[Peso bruto]]/Table1[[#This Row],[Peso neto]]))</f>
        <v>0</v>
      </c>
      <c r="I564" s="183">
        <f ca="1">IF(ISERROR(Table1[[#This Row],[Factor de corrección]]*Table1[[#This Row],[Costo unidad]]),0,Table1[[#This Row],[Factor de corrección]]*Table1[[#This Row],[Costo unidad]])</f>
        <v>0</v>
      </c>
      <c r="J564" s="208">
        <v>43</v>
      </c>
    </row>
    <row r="565" spans="1:10" s="1" customFormat="1" x14ac:dyDescent="0.3">
      <c r="A565" s="199" t="s">
        <v>56</v>
      </c>
      <c r="B565" s="174" t="str">
        <f ca="1">IF(OFFSET(Subrecetas!$C$3,0,(14*J565))=0,"",OFFSET(Subrecetas!$C$3,0,(14*J565)))</f>
        <v/>
      </c>
      <c r="C565" s="46" t="str">
        <f ca="1">IF(OFFSET(Subrecetas!$J$22,0,(14*$J565))=0,"",OFFSET(Subrecetas!$J$22,0,(14*$J565)))</f>
        <v/>
      </c>
      <c r="D565" s="43" t="str">
        <f ca="1">IF(OFFSET(Subrecetas!$I$3,0,(14*$J565))=0,"",OFFSET(Subrecetas!$I$3,0,(14*$J565)))</f>
        <v/>
      </c>
      <c r="E565" s="42" t="str">
        <f ca="1">IF(OFFSET(Subrecetas!$I$3,0,(14*$J565))=0,"",OFFSET(Subrecetas!$I$3,0,(14*$J565)))</f>
        <v/>
      </c>
      <c r="F565" s="183" t="str">
        <f ca="1">IF(OFFSET(Subrecetas!$L$3,0,(14*$J565))=0,"",OFFSET(Subrecetas!$L$3,0,(14*$J565)))</f>
        <v/>
      </c>
      <c r="G565" s="44" t="str">
        <f ca="1">IF(OFFSET(Subrecetas!$J$22,0,(14*$J565))=0,"",OFFSET(Subrecetas!$J$22,0,(14*$J565)))</f>
        <v/>
      </c>
      <c r="H565" s="200">
        <f ca="1">IF(ISERROR(Table1[[#This Row],[Peso bruto]]/Table1[[#This Row],[Peso neto]]),0,(Table1[[#This Row],[Peso bruto]]/Table1[[#This Row],[Peso neto]]))</f>
        <v>0</v>
      </c>
      <c r="I565" s="183">
        <f ca="1">IF(ISERROR(Table1[[#This Row],[Factor de corrección]]*Table1[[#This Row],[Costo unidad]]),0,Table1[[#This Row],[Factor de corrección]]*Table1[[#This Row],[Costo unidad]])</f>
        <v>0</v>
      </c>
      <c r="J565" s="208">
        <v>44</v>
      </c>
    </row>
    <row r="566" spans="1:10" s="1" customFormat="1" x14ac:dyDescent="0.3">
      <c r="A566" s="199" t="s">
        <v>56</v>
      </c>
      <c r="B566" s="174" t="str">
        <f ca="1">IF(OFFSET(Subrecetas!$C$3,0,(14*J566))=0,"",OFFSET(Subrecetas!$C$3,0,(14*J566)))</f>
        <v/>
      </c>
      <c r="C566" s="46" t="str">
        <f ca="1">IF(OFFSET(Subrecetas!$J$22,0,(14*$J566))=0,"",OFFSET(Subrecetas!$J$22,0,(14*$J566)))</f>
        <v/>
      </c>
      <c r="D566" s="43" t="str">
        <f ca="1">IF(OFFSET(Subrecetas!$I$3,0,(14*$J566))=0,"",OFFSET(Subrecetas!$I$3,0,(14*$J566)))</f>
        <v/>
      </c>
      <c r="E566" s="42" t="str">
        <f ca="1">IF(OFFSET(Subrecetas!$I$3,0,(14*$J566))=0,"",OFFSET(Subrecetas!$I$3,0,(14*$J566)))</f>
        <v/>
      </c>
      <c r="F566" s="183" t="str">
        <f ca="1">IF(OFFSET(Subrecetas!$L$3,0,(14*$J566))=0,"",OFFSET(Subrecetas!$L$3,0,(14*$J566)))</f>
        <v/>
      </c>
      <c r="G566" s="44" t="str">
        <f ca="1">IF(OFFSET(Subrecetas!$J$22,0,(14*$J566))=0,"",OFFSET(Subrecetas!$J$22,0,(14*$J566)))</f>
        <v/>
      </c>
      <c r="H566" s="200">
        <f ca="1">IF(ISERROR(Table1[[#This Row],[Peso bruto]]/Table1[[#This Row],[Peso neto]]),0,(Table1[[#This Row],[Peso bruto]]/Table1[[#This Row],[Peso neto]]))</f>
        <v>0</v>
      </c>
      <c r="I566" s="183">
        <f ca="1">IF(ISERROR(Table1[[#This Row],[Factor de corrección]]*Table1[[#This Row],[Costo unidad]]),0,Table1[[#This Row],[Factor de corrección]]*Table1[[#This Row],[Costo unidad]])</f>
        <v>0</v>
      </c>
      <c r="J566" s="208">
        <v>45</v>
      </c>
    </row>
    <row r="567" spans="1:10" s="1" customFormat="1" x14ac:dyDescent="0.3">
      <c r="A567" s="199" t="s">
        <v>56</v>
      </c>
      <c r="B567" s="174" t="str">
        <f ca="1">IF(OFFSET(Subrecetas!$C$3,0,(14*J567))=0,"",OFFSET(Subrecetas!$C$3,0,(14*J567)))</f>
        <v/>
      </c>
      <c r="C567" s="46" t="str">
        <f ca="1">IF(OFFSET(Subrecetas!$J$22,0,(14*$J567))=0,"",OFFSET(Subrecetas!$J$22,0,(14*$J567)))</f>
        <v/>
      </c>
      <c r="D567" s="43" t="str">
        <f ca="1">IF(OFFSET(Subrecetas!$I$3,0,(14*$J567))=0,"",OFFSET(Subrecetas!$I$3,0,(14*$J567)))</f>
        <v/>
      </c>
      <c r="E567" s="42" t="str">
        <f ca="1">IF(OFFSET(Subrecetas!$I$3,0,(14*$J567))=0,"",OFFSET(Subrecetas!$I$3,0,(14*$J567)))</f>
        <v/>
      </c>
      <c r="F567" s="183" t="str">
        <f ca="1">IF(OFFSET(Subrecetas!$L$3,0,(14*$J567))=0,"",OFFSET(Subrecetas!$L$3,0,(14*$J567)))</f>
        <v/>
      </c>
      <c r="G567" s="44" t="str">
        <f ca="1">IF(OFFSET(Subrecetas!$J$22,0,(14*$J567))=0,"",OFFSET(Subrecetas!$J$22,0,(14*$J567)))</f>
        <v/>
      </c>
      <c r="H567" s="200">
        <f ca="1">IF(ISERROR(Table1[[#This Row],[Peso bruto]]/Table1[[#This Row],[Peso neto]]),0,(Table1[[#This Row],[Peso bruto]]/Table1[[#This Row],[Peso neto]]))</f>
        <v>0</v>
      </c>
      <c r="I567" s="183">
        <f ca="1">IF(ISERROR(Table1[[#This Row],[Factor de corrección]]*Table1[[#This Row],[Costo unidad]]),0,Table1[[#This Row],[Factor de corrección]]*Table1[[#This Row],[Costo unidad]])</f>
        <v>0</v>
      </c>
      <c r="J567" s="208">
        <v>46</v>
      </c>
    </row>
    <row r="568" spans="1:10" s="1" customFormat="1" x14ac:dyDescent="0.3">
      <c r="A568" s="199" t="s">
        <v>56</v>
      </c>
      <c r="B568" s="174" t="str">
        <f ca="1">IF(OFFSET(Subrecetas!$C$3,0,(14*J568))=0,"",OFFSET(Subrecetas!$C$3,0,(14*J568)))</f>
        <v/>
      </c>
      <c r="C568" s="46" t="str">
        <f ca="1">IF(OFFSET(Subrecetas!$J$22,0,(14*$J568))=0,"",OFFSET(Subrecetas!$J$22,0,(14*$J568)))</f>
        <v/>
      </c>
      <c r="D568" s="43" t="str">
        <f ca="1">IF(OFFSET(Subrecetas!$I$3,0,(14*$J568))=0,"",OFFSET(Subrecetas!$I$3,0,(14*$J568)))</f>
        <v/>
      </c>
      <c r="E568" s="42" t="str">
        <f ca="1">IF(OFFSET(Subrecetas!$I$3,0,(14*$J568))=0,"",OFFSET(Subrecetas!$I$3,0,(14*$J568)))</f>
        <v/>
      </c>
      <c r="F568" s="183" t="str">
        <f ca="1">IF(OFFSET(Subrecetas!$L$3,0,(14*$J568))=0,"",OFFSET(Subrecetas!$L$3,0,(14*$J568)))</f>
        <v/>
      </c>
      <c r="G568" s="44" t="str">
        <f ca="1">IF(OFFSET(Subrecetas!$J$22,0,(14*$J568))=0,"",OFFSET(Subrecetas!$J$22,0,(14*$J568)))</f>
        <v/>
      </c>
      <c r="H568" s="200">
        <f ca="1">IF(ISERROR(Table1[[#This Row],[Peso bruto]]/Table1[[#This Row],[Peso neto]]),0,(Table1[[#This Row],[Peso bruto]]/Table1[[#This Row],[Peso neto]]))</f>
        <v>0</v>
      </c>
      <c r="I568" s="183">
        <f ca="1">IF(ISERROR(Table1[[#This Row],[Factor de corrección]]*Table1[[#This Row],[Costo unidad]]),0,Table1[[#This Row],[Factor de corrección]]*Table1[[#This Row],[Costo unidad]])</f>
        <v>0</v>
      </c>
      <c r="J568" s="208">
        <v>47</v>
      </c>
    </row>
    <row r="569" spans="1:10" s="1" customFormat="1" x14ac:dyDescent="0.3">
      <c r="A569" s="199" t="s">
        <v>56</v>
      </c>
      <c r="B569" s="174" t="str">
        <f ca="1">IF(OFFSET(Subrecetas!$C$3,0,(14*J569))=0,"",OFFSET(Subrecetas!$C$3,0,(14*J569)))</f>
        <v/>
      </c>
      <c r="C569" s="46" t="str">
        <f ca="1">IF(OFFSET(Subrecetas!$J$22,0,(14*$J569))=0,"",OFFSET(Subrecetas!$J$22,0,(14*$J569)))</f>
        <v/>
      </c>
      <c r="D569" s="43" t="str">
        <f ca="1">IF(OFFSET(Subrecetas!$I$3,0,(14*$J569))=0,"",OFFSET(Subrecetas!$I$3,0,(14*$J569)))</f>
        <v/>
      </c>
      <c r="E569" s="42" t="str">
        <f ca="1">IF(OFFSET(Subrecetas!$I$3,0,(14*$J569))=0,"",OFFSET(Subrecetas!$I$3,0,(14*$J569)))</f>
        <v/>
      </c>
      <c r="F569" s="183" t="str">
        <f ca="1">IF(OFFSET(Subrecetas!$L$3,0,(14*$J569))=0,"",OFFSET(Subrecetas!$L$3,0,(14*$J569)))</f>
        <v/>
      </c>
      <c r="G569" s="44" t="str">
        <f ca="1">IF(OFFSET(Subrecetas!$J$22,0,(14*$J569))=0,"",OFFSET(Subrecetas!$J$22,0,(14*$J569)))</f>
        <v/>
      </c>
      <c r="H569" s="200">
        <f ca="1">IF(ISERROR(Table1[[#This Row],[Peso bruto]]/Table1[[#This Row],[Peso neto]]),0,(Table1[[#This Row],[Peso bruto]]/Table1[[#This Row],[Peso neto]]))</f>
        <v>0</v>
      </c>
      <c r="I569" s="183">
        <f ca="1">IF(ISERROR(Table1[[#This Row],[Factor de corrección]]*Table1[[#This Row],[Costo unidad]]),0,Table1[[#This Row],[Factor de corrección]]*Table1[[#This Row],[Costo unidad]])</f>
        <v>0</v>
      </c>
      <c r="J569" s="208">
        <v>48</v>
      </c>
    </row>
    <row r="570" spans="1:10" s="1" customFormat="1" x14ac:dyDescent="0.3">
      <c r="A570" s="199" t="s">
        <v>56</v>
      </c>
      <c r="B570" s="174" t="str">
        <f ca="1">IF(OFFSET(Subrecetas!$C$3,0,(14*J570))=0,"",OFFSET(Subrecetas!$C$3,0,(14*J570)))</f>
        <v/>
      </c>
      <c r="C570" s="46" t="str">
        <f ca="1">IF(OFFSET(Subrecetas!$J$22,0,(14*$J570))=0,"",OFFSET(Subrecetas!$J$22,0,(14*$J570)))</f>
        <v/>
      </c>
      <c r="D570" s="43" t="str">
        <f ca="1">IF(OFFSET(Subrecetas!$I$3,0,(14*$J570))=0,"",OFFSET(Subrecetas!$I$3,0,(14*$J570)))</f>
        <v/>
      </c>
      <c r="E570" s="42" t="str">
        <f ca="1">IF(OFFSET(Subrecetas!$I$3,0,(14*$J570))=0,"",OFFSET(Subrecetas!$I$3,0,(14*$J570)))</f>
        <v/>
      </c>
      <c r="F570" s="183" t="str">
        <f ca="1">IF(OFFSET(Subrecetas!$L$3,0,(14*$J570))=0,"",OFFSET(Subrecetas!$L$3,0,(14*$J570)))</f>
        <v/>
      </c>
      <c r="G570" s="44" t="str">
        <f ca="1">IF(OFFSET(Subrecetas!$J$22,0,(14*$J570))=0,"",OFFSET(Subrecetas!$J$22,0,(14*$J570)))</f>
        <v/>
      </c>
      <c r="H570" s="200">
        <f ca="1">IF(ISERROR(Table1[[#This Row],[Peso bruto]]/Table1[[#This Row],[Peso neto]]),0,(Table1[[#This Row],[Peso bruto]]/Table1[[#This Row],[Peso neto]]))</f>
        <v>0</v>
      </c>
      <c r="I570" s="183">
        <f ca="1">IF(ISERROR(Table1[[#This Row],[Factor de corrección]]*Table1[[#This Row],[Costo unidad]]),0,Table1[[#This Row],[Factor de corrección]]*Table1[[#This Row],[Costo unidad]])</f>
        <v>0</v>
      </c>
      <c r="J570" s="208">
        <v>49</v>
      </c>
    </row>
    <row r="571" spans="1:10" s="1" customFormat="1" x14ac:dyDescent="0.3">
      <c r="A571" s="199" t="s">
        <v>56</v>
      </c>
      <c r="B571" s="174" t="str">
        <f ca="1">IF(OFFSET(Subrecetas!$C$3,0,(14*J571))=0,"",OFFSET(Subrecetas!$C$3,0,(14*J571)))</f>
        <v/>
      </c>
      <c r="C571" s="46" t="str">
        <f ca="1">IF(OFFSET(Subrecetas!$J$22,0,(14*$J571))=0,"",OFFSET(Subrecetas!$J$22,0,(14*$J571)))</f>
        <v/>
      </c>
      <c r="D571" s="43" t="str">
        <f ca="1">IF(OFFSET(Subrecetas!$I$3,0,(14*$J571))=0,"",OFFSET(Subrecetas!$I$3,0,(14*$J571)))</f>
        <v/>
      </c>
      <c r="E571" s="42" t="str">
        <f ca="1">IF(OFFSET(Subrecetas!$I$3,0,(14*$J571))=0,"",OFFSET(Subrecetas!$I$3,0,(14*$J571)))</f>
        <v/>
      </c>
      <c r="F571" s="183" t="str">
        <f ca="1">IF(OFFSET(Subrecetas!$L$3,0,(14*$J571))=0,"",OFFSET(Subrecetas!$L$3,0,(14*$J571)))</f>
        <v/>
      </c>
      <c r="G571" s="44" t="str">
        <f ca="1">IF(OFFSET(Subrecetas!$J$22,0,(14*$J571))=0,"",OFFSET(Subrecetas!$J$22,0,(14*$J571)))</f>
        <v/>
      </c>
      <c r="H571" s="200">
        <f ca="1">IF(ISERROR(Table1[[#This Row],[Peso bruto]]/Table1[[#This Row],[Peso neto]]),0,(Table1[[#This Row],[Peso bruto]]/Table1[[#This Row],[Peso neto]]))</f>
        <v>0</v>
      </c>
      <c r="I571" s="183">
        <f ca="1">IF(ISERROR(Table1[[#This Row],[Factor de corrección]]*Table1[[#This Row],[Costo unidad]]),0,Table1[[#This Row],[Factor de corrección]]*Table1[[#This Row],[Costo unidad]])</f>
        <v>0</v>
      </c>
      <c r="J571" s="208">
        <v>50</v>
      </c>
    </row>
    <row r="572" spans="1:10" s="1" customFormat="1" x14ac:dyDescent="0.3">
      <c r="A572" s="199" t="s">
        <v>56</v>
      </c>
      <c r="B572" s="174" t="str">
        <f ca="1">IF(OFFSET(Subrecetas!$C$3,0,(14*J572))=0,"",OFFSET(Subrecetas!$C$3,0,(14*J572)))</f>
        <v/>
      </c>
      <c r="C572" s="46" t="str">
        <f ca="1">IF(OFFSET(Subrecetas!$J$22,0,(14*$J572))=0,"",OFFSET(Subrecetas!$J$22,0,(14*$J572)))</f>
        <v/>
      </c>
      <c r="D572" s="43" t="str">
        <f ca="1">IF(OFFSET(Subrecetas!$I$3,0,(14*$J572))=0,"",OFFSET(Subrecetas!$I$3,0,(14*$J572)))</f>
        <v/>
      </c>
      <c r="E572" s="42" t="str">
        <f ca="1">IF(OFFSET(Subrecetas!$I$3,0,(14*$J572))=0,"",OFFSET(Subrecetas!$I$3,0,(14*$J572)))</f>
        <v/>
      </c>
      <c r="F572" s="183" t="str">
        <f ca="1">IF(OFFSET(Subrecetas!$L$3,0,(14*$J572))=0,"",OFFSET(Subrecetas!$L$3,0,(14*$J572)))</f>
        <v/>
      </c>
      <c r="G572" s="44" t="str">
        <f ca="1">IF(OFFSET(Subrecetas!$J$22,0,(14*$J572))=0,"",OFFSET(Subrecetas!$J$22,0,(14*$J572)))</f>
        <v/>
      </c>
      <c r="H572" s="200">
        <f ca="1">IF(ISERROR(Table1[[#This Row],[Peso bruto]]/Table1[[#This Row],[Peso neto]]),0,(Table1[[#This Row],[Peso bruto]]/Table1[[#This Row],[Peso neto]]))</f>
        <v>0</v>
      </c>
      <c r="I572" s="183">
        <f ca="1">IF(ISERROR(Table1[[#This Row],[Factor de corrección]]*Table1[[#This Row],[Costo unidad]]),0,Table1[[#This Row],[Factor de corrección]]*Table1[[#This Row],[Costo unidad]])</f>
        <v>0</v>
      </c>
      <c r="J572" s="208">
        <v>51</v>
      </c>
    </row>
    <row r="573" spans="1:10" s="1" customFormat="1" x14ac:dyDescent="0.3">
      <c r="A573" s="199" t="s">
        <v>56</v>
      </c>
      <c r="B573" s="174" t="str">
        <f ca="1">IF(OFFSET(Subrecetas!$C$3,0,(14*J573))=0,"",OFFSET(Subrecetas!$C$3,0,(14*J573)))</f>
        <v/>
      </c>
      <c r="C573" s="46" t="str">
        <f ca="1">IF(OFFSET(Subrecetas!$J$22,0,(14*$J573))=0,"",OFFSET(Subrecetas!$J$22,0,(14*$J573)))</f>
        <v/>
      </c>
      <c r="D573" s="43" t="str">
        <f ca="1">IF(OFFSET(Subrecetas!$I$3,0,(14*$J573))=0,"",OFFSET(Subrecetas!$I$3,0,(14*$J573)))</f>
        <v/>
      </c>
      <c r="E573" s="42" t="str">
        <f ca="1">IF(OFFSET(Subrecetas!$I$3,0,(14*$J573))=0,"",OFFSET(Subrecetas!$I$3,0,(14*$J573)))</f>
        <v/>
      </c>
      <c r="F573" s="183" t="str">
        <f ca="1">IF(OFFSET(Subrecetas!$L$3,0,(14*$J573))=0,"",OFFSET(Subrecetas!$L$3,0,(14*$J573)))</f>
        <v/>
      </c>
      <c r="G573" s="44" t="str">
        <f ca="1">IF(OFFSET(Subrecetas!$J$22,0,(14*$J573))=0,"",OFFSET(Subrecetas!$J$22,0,(14*$J573)))</f>
        <v/>
      </c>
      <c r="H573" s="200">
        <f ca="1">IF(ISERROR(Table1[[#This Row],[Peso bruto]]/Table1[[#This Row],[Peso neto]]),0,(Table1[[#This Row],[Peso bruto]]/Table1[[#This Row],[Peso neto]]))</f>
        <v>0</v>
      </c>
      <c r="I573" s="183">
        <f ca="1">IF(ISERROR(Table1[[#This Row],[Factor de corrección]]*Table1[[#This Row],[Costo unidad]]),0,Table1[[#This Row],[Factor de corrección]]*Table1[[#This Row],[Costo unidad]])</f>
        <v>0</v>
      </c>
      <c r="J573" s="208">
        <v>52</v>
      </c>
    </row>
    <row r="574" spans="1:10" s="1" customFormat="1" x14ac:dyDescent="0.3">
      <c r="A574" s="199" t="s">
        <v>56</v>
      </c>
      <c r="B574" s="174" t="str">
        <f ca="1">IF(OFFSET(Subrecetas!$C$3,0,(14*J574))=0,"",OFFSET(Subrecetas!$C$3,0,(14*J574)))</f>
        <v/>
      </c>
      <c r="C574" s="46" t="str">
        <f ca="1">IF(OFFSET(Subrecetas!$J$22,0,(14*$J574))=0,"",OFFSET(Subrecetas!$J$22,0,(14*$J574)))</f>
        <v/>
      </c>
      <c r="D574" s="43" t="str">
        <f ca="1">IF(OFFSET(Subrecetas!$I$3,0,(14*$J574))=0,"",OFFSET(Subrecetas!$I$3,0,(14*$J574)))</f>
        <v/>
      </c>
      <c r="E574" s="42" t="str">
        <f ca="1">IF(OFFSET(Subrecetas!$I$3,0,(14*$J574))=0,"",OFFSET(Subrecetas!$I$3,0,(14*$J574)))</f>
        <v/>
      </c>
      <c r="F574" s="183" t="str">
        <f ca="1">IF(OFFSET(Subrecetas!$L$3,0,(14*$J574))=0,"",OFFSET(Subrecetas!$L$3,0,(14*$J574)))</f>
        <v/>
      </c>
      <c r="G574" s="44" t="str">
        <f ca="1">IF(OFFSET(Subrecetas!$J$22,0,(14*$J574))=0,"",OFFSET(Subrecetas!$J$22,0,(14*$J574)))</f>
        <v/>
      </c>
      <c r="H574" s="200">
        <f ca="1">IF(ISERROR(Table1[[#This Row],[Peso bruto]]/Table1[[#This Row],[Peso neto]]),0,(Table1[[#This Row],[Peso bruto]]/Table1[[#This Row],[Peso neto]]))</f>
        <v>0</v>
      </c>
      <c r="I574" s="183">
        <f ca="1">IF(ISERROR(Table1[[#This Row],[Factor de corrección]]*Table1[[#This Row],[Costo unidad]]),0,Table1[[#This Row],[Factor de corrección]]*Table1[[#This Row],[Costo unidad]])</f>
        <v>0</v>
      </c>
      <c r="J574" s="208">
        <v>53</v>
      </c>
    </row>
    <row r="575" spans="1:10" s="1" customFormat="1" x14ac:dyDescent="0.3">
      <c r="A575" s="199" t="s">
        <v>56</v>
      </c>
      <c r="B575" s="174" t="str">
        <f ca="1">IF(OFFSET(Subrecetas!$C$3,0,(14*J575))=0,"",OFFSET(Subrecetas!$C$3,0,(14*J575)))</f>
        <v/>
      </c>
      <c r="C575" s="46" t="str">
        <f ca="1">IF(OFFSET(Subrecetas!$J$22,0,(14*$J575))=0,"",OFFSET(Subrecetas!$J$22,0,(14*$J575)))</f>
        <v/>
      </c>
      <c r="D575" s="43" t="str">
        <f ca="1">IF(OFFSET(Subrecetas!$I$3,0,(14*$J575))=0,"",OFFSET(Subrecetas!$I$3,0,(14*$J575)))</f>
        <v/>
      </c>
      <c r="E575" s="42" t="str">
        <f ca="1">IF(OFFSET(Subrecetas!$I$3,0,(14*$J575))=0,"",OFFSET(Subrecetas!$I$3,0,(14*$J575)))</f>
        <v/>
      </c>
      <c r="F575" s="183" t="str">
        <f ca="1">IF(OFFSET(Subrecetas!$L$3,0,(14*$J575))=0,"",OFFSET(Subrecetas!$L$3,0,(14*$J575)))</f>
        <v/>
      </c>
      <c r="G575" s="44" t="str">
        <f ca="1">IF(OFFSET(Subrecetas!$J$22,0,(14*$J575))=0,"",OFFSET(Subrecetas!$J$22,0,(14*$J575)))</f>
        <v/>
      </c>
      <c r="H575" s="200">
        <f ca="1">IF(ISERROR(Table1[[#This Row],[Peso bruto]]/Table1[[#This Row],[Peso neto]]),0,(Table1[[#This Row],[Peso bruto]]/Table1[[#This Row],[Peso neto]]))</f>
        <v>0</v>
      </c>
      <c r="I575" s="183">
        <f ca="1">IF(ISERROR(Table1[[#This Row],[Factor de corrección]]*Table1[[#This Row],[Costo unidad]]),0,Table1[[#This Row],[Factor de corrección]]*Table1[[#This Row],[Costo unidad]])</f>
        <v>0</v>
      </c>
      <c r="J575" s="208">
        <v>54</v>
      </c>
    </row>
    <row r="576" spans="1:10" s="1" customFormat="1" x14ac:dyDescent="0.3">
      <c r="A576" s="199" t="s">
        <v>56</v>
      </c>
      <c r="B576" s="174" t="str">
        <f ca="1">IF(OFFSET(Subrecetas!$C$3,0,(14*J576))=0,"",OFFSET(Subrecetas!$C$3,0,(14*J576)))</f>
        <v/>
      </c>
      <c r="C576" s="46" t="str">
        <f ca="1">IF(OFFSET(Subrecetas!$J$22,0,(14*$J576))=0,"",OFFSET(Subrecetas!$J$22,0,(14*$J576)))</f>
        <v/>
      </c>
      <c r="D576" s="43" t="str">
        <f ca="1">IF(OFFSET(Subrecetas!$I$3,0,(14*$J576))=0,"",OFFSET(Subrecetas!$I$3,0,(14*$J576)))</f>
        <v/>
      </c>
      <c r="E576" s="42" t="str">
        <f ca="1">IF(OFFSET(Subrecetas!$I$3,0,(14*$J576))=0,"",OFFSET(Subrecetas!$I$3,0,(14*$J576)))</f>
        <v/>
      </c>
      <c r="F576" s="183" t="str">
        <f ca="1">IF(OFFSET(Subrecetas!$L$3,0,(14*$J576))=0,"",OFFSET(Subrecetas!$L$3,0,(14*$J576)))</f>
        <v/>
      </c>
      <c r="G576" s="44" t="str">
        <f ca="1">IF(OFFSET(Subrecetas!$J$22,0,(14*$J576))=0,"",OFFSET(Subrecetas!$J$22,0,(14*$J576)))</f>
        <v/>
      </c>
      <c r="H576" s="200">
        <f ca="1">IF(ISERROR(Table1[[#This Row],[Peso bruto]]/Table1[[#This Row],[Peso neto]]),0,(Table1[[#This Row],[Peso bruto]]/Table1[[#This Row],[Peso neto]]))</f>
        <v>0</v>
      </c>
      <c r="I576" s="183">
        <f ca="1">IF(ISERROR(Table1[[#This Row],[Factor de corrección]]*Table1[[#This Row],[Costo unidad]]),0,Table1[[#This Row],[Factor de corrección]]*Table1[[#This Row],[Costo unidad]])</f>
        <v>0</v>
      </c>
      <c r="J576" s="208">
        <v>55</v>
      </c>
    </row>
    <row r="577" spans="1:10" s="1" customFormat="1" x14ac:dyDescent="0.3">
      <c r="A577" s="199" t="s">
        <v>56</v>
      </c>
      <c r="B577" s="174" t="str">
        <f ca="1">IF(OFFSET(Subrecetas!$C$3,0,(14*J577))=0,"",OFFSET(Subrecetas!$C$3,0,(14*J577)))</f>
        <v/>
      </c>
      <c r="C577" s="46" t="str">
        <f ca="1">IF(OFFSET(Subrecetas!$J$22,0,(14*$J577))=0,"",OFFSET(Subrecetas!$J$22,0,(14*$J577)))</f>
        <v/>
      </c>
      <c r="D577" s="43" t="str">
        <f ca="1">IF(OFFSET(Subrecetas!$I$3,0,(14*$J577))=0,"",OFFSET(Subrecetas!$I$3,0,(14*$J577)))</f>
        <v/>
      </c>
      <c r="E577" s="42" t="str">
        <f ca="1">IF(OFFSET(Subrecetas!$I$3,0,(14*$J577))=0,"",OFFSET(Subrecetas!$I$3,0,(14*$J577)))</f>
        <v/>
      </c>
      <c r="F577" s="183" t="str">
        <f ca="1">IF(OFFSET(Subrecetas!$L$3,0,(14*$J577))=0,"",OFFSET(Subrecetas!$L$3,0,(14*$J577)))</f>
        <v/>
      </c>
      <c r="G577" s="44" t="str">
        <f ca="1">IF(OFFSET(Subrecetas!$J$22,0,(14*$J577))=0,"",OFFSET(Subrecetas!$J$22,0,(14*$J577)))</f>
        <v/>
      </c>
      <c r="H577" s="200">
        <f ca="1">IF(ISERROR(Table1[[#This Row],[Peso bruto]]/Table1[[#This Row],[Peso neto]]),0,(Table1[[#This Row],[Peso bruto]]/Table1[[#This Row],[Peso neto]]))</f>
        <v>0</v>
      </c>
      <c r="I577" s="183">
        <f ca="1">IF(ISERROR(Table1[[#This Row],[Factor de corrección]]*Table1[[#This Row],[Costo unidad]]),0,Table1[[#This Row],[Factor de corrección]]*Table1[[#This Row],[Costo unidad]])</f>
        <v>0</v>
      </c>
      <c r="J577" s="208">
        <v>56</v>
      </c>
    </row>
    <row r="578" spans="1:10" s="1" customFormat="1" x14ac:dyDescent="0.3">
      <c r="A578" s="199" t="s">
        <v>56</v>
      </c>
      <c r="B578" s="174" t="str">
        <f ca="1">IF(OFFSET(Subrecetas!$C$3,0,(14*J578))=0,"",OFFSET(Subrecetas!$C$3,0,(14*J578)))</f>
        <v/>
      </c>
      <c r="C578" s="46" t="str">
        <f ca="1">IF(OFFSET(Subrecetas!$J$22,0,(14*$J578))=0,"",OFFSET(Subrecetas!$J$22,0,(14*$J578)))</f>
        <v/>
      </c>
      <c r="D578" s="43" t="str">
        <f ca="1">IF(OFFSET(Subrecetas!$I$3,0,(14*$J578))=0,"",OFFSET(Subrecetas!$I$3,0,(14*$J578)))</f>
        <v/>
      </c>
      <c r="E578" s="42" t="str">
        <f ca="1">IF(OFFSET(Subrecetas!$I$3,0,(14*$J578))=0,"",OFFSET(Subrecetas!$I$3,0,(14*$J578)))</f>
        <v/>
      </c>
      <c r="F578" s="183" t="str">
        <f ca="1">IF(OFFSET(Subrecetas!$L$3,0,(14*$J578))=0,"",OFFSET(Subrecetas!$L$3,0,(14*$J578)))</f>
        <v/>
      </c>
      <c r="G578" s="44" t="str">
        <f ca="1">IF(OFFSET(Subrecetas!$J$22,0,(14*$J578))=0,"",OFFSET(Subrecetas!$J$22,0,(14*$J578)))</f>
        <v/>
      </c>
      <c r="H578" s="200">
        <f ca="1">IF(ISERROR(Table1[[#This Row],[Peso bruto]]/Table1[[#This Row],[Peso neto]]),0,(Table1[[#This Row],[Peso bruto]]/Table1[[#This Row],[Peso neto]]))</f>
        <v>0</v>
      </c>
      <c r="I578" s="183">
        <f ca="1">IF(ISERROR(Table1[[#This Row],[Factor de corrección]]*Table1[[#This Row],[Costo unidad]]),0,Table1[[#This Row],[Factor de corrección]]*Table1[[#This Row],[Costo unidad]])</f>
        <v>0</v>
      </c>
      <c r="J578" s="208">
        <v>57</v>
      </c>
    </row>
    <row r="579" spans="1:10" s="1" customFormat="1" x14ac:dyDescent="0.3">
      <c r="A579" s="199" t="s">
        <v>56</v>
      </c>
      <c r="B579" s="174" t="str">
        <f ca="1">IF(OFFSET(Subrecetas!$C$3,0,(14*J579))=0,"",OFFSET(Subrecetas!$C$3,0,(14*J579)))</f>
        <v/>
      </c>
      <c r="C579" s="46" t="str">
        <f ca="1">IF(OFFSET(Subrecetas!$J$22,0,(14*$J579))=0,"",OFFSET(Subrecetas!$J$22,0,(14*$J579)))</f>
        <v/>
      </c>
      <c r="D579" s="43" t="str">
        <f ca="1">IF(OFFSET(Subrecetas!$I$3,0,(14*$J579))=0,"",OFFSET(Subrecetas!$I$3,0,(14*$J579)))</f>
        <v/>
      </c>
      <c r="E579" s="42" t="str">
        <f ca="1">IF(OFFSET(Subrecetas!$I$3,0,(14*$J579))=0,"",OFFSET(Subrecetas!$I$3,0,(14*$J579)))</f>
        <v/>
      </c>
      <c r="F579" s="183" t="str">
        <f ca="1">IF(OFFSET(Subrecetas!$L$3,0,(14*$J579))=0,"",OFFSET(Subrecetas!$L$3,0,(14*$J579)))</f>
        <v/>
      </c>
      <c r="G579" s="44" t="str">
        <f ca="1">IF(OFFSET(Subrecetas!$J$22,0,(14*$J579))=0,"",OFFSET(Subrecetas!$J$22,0,(14*$J579)))</f>
        <v/>
      </c>
      <c r="H579" s="200">
        <f ca="1">IF(ISERROR(Table1[[#This Row],[Peso bruto]]/Table1[[#This Row],[Peso neto]]),0,(Table1[[#This Row],[Peso bruto]]/Table1[[#This Row],[Peso neto]]))</f>
        <v>0</v>
      </c>
      <c r="I579" s="183">
        <f ca="1">IF(ISERROR(Table1[[#This Row],[Factor de corrección]]*Table1[[#This Row],[Costo unidad]]),0,Table1[[#This Row],[Factor de corrección]]*Table1[[#This Row],[Costo unidad]])</f>
        <v>0</v>
      </c>
      <c r="J579" s="208">
        <v>58</v>
      </c>
    </row>
    <row r="580" spans="1:10" s="1" customFormat="1" x14ac:dyDescent="0.3">
      <c r="A580" s="199" t="s">
        <v>56</v>
      </c>
      <c r="B580" s="174" t="str">
        <f ca="1">IF(OFFSET(Subrecetas!$C$3,0,(14*J580))=0,"",OFFSET(Subrecetas!$C$3,0,(14*J580)))</f>
        <v/>
      </c>
      <c r="C580" s="46" t="str">
        <f ca="1">IF(OFFSET(Subrecetas!$J$22,0,(14*$J580))=0,"",OFFSET(Subrecetas!$J$22,0,(14*$J580)))</f>
        <v/>
      </c>
      <c r="D580" s="43" t="str">
        <f ca="1">IF(OFFSET(Subrecetas!$I$3,0,(14*$J580))=0,"",OFFSET(Subrecetas!$I$3,0,(14*$J580)))</f>
        <v/>
      </c>
      <c r="E580" s="42" t="str">
        <f ca="1">IF(OFFSET(Subrecetas!$I$3,0,(14*$J580))=0,"",OFFSET(Subrecetas!$I$3,0,(14*$J580)))</f>
        <v/>
      </c>
      <c r="F580" s="183" t="str">
        <f ca="1">IF(OFFSET(Subrecetas!$L$3,0,(14*$J580))=0,"",OFFSET(Subrecetas!$L$3,0,(14*$J580)))</f>
        <v/>
      </c>
      <c r="G580" s="44" t="str">
        <f ca="1">IF(OFFSET(Subrecetas!$J$22,0,(14*$J580))=0,"",OFFSET(Subrecetas!$J$22,0,(14*$J580)))</f>
        <v/>
      </c>
      <c r="H580" s="200">
        <f ca="1">IF(ISERROR(Table1[[#This Row],[Peso bruto]]/Table1[[#This Row],[Peso neto]]),0,(Table1[[#This Row],[Peso bruto]]/Table1[[#This Row],[Peso neto]]))</f>
        <v>0</v>
      </c>
      <c r="I580" s="183">
        <f ca="1">IF(ISERROR(Table1[[#This Row],[Factor de corrección]]*Table1[[#This Row],[Costo unidad]]),0,Table1[[#This Row],[Factor de corrección]]*Table1[[#This Row],[Costo unidad]])</f>
        <v>0</v>
      </c>
      <c r="J580" s="208">
        <v>59</v>
      </c>
    </row>
    <row r="581" spans="1:10" s="1" customFormat="1" x14ac:dyDescent="0.3">
      <c r="A581" s="199" t="s">
        <v>56</v>
      </c>
      <c r="B581" s="174" t="str">
        <f ca="1">IF(OFFSET(Subrecetas!$C$3,0,(14*J581))=0,"",OFFSET(Subrecetas!$C$3,0,(14*J581)))</f>
        <v/>
      </c>
      <c r="C581" s="46" t="str">
        <f ca="1">IF(OFFSET(Subrecetas!$J$22,0,(14*$J581))=0,"",OFFSET(Subrecetas!$J$22,0,(14*$J581)))</f>
        <v/>
      </c>
      <c r="D581" s="43" t="str">
        <f ca="1">IF(OFFSET(Subrecetas!$I$3,0,(14*$J581))=0,"",OFFSET(Subrecetas!$I$3,0,(14*$J581)))</f>
        <v/>
      </c>
      <c r="E581" s="42" t="str">
        <f ca="1">IF(OFFSET(Subrecetas!$I$3,0,(14*$J581))=0,"",OFFSET(Subrecetas!$I$3,0,(14*$J581)))</f>
        <v/>
      </c>
      <c r="F581" s="183" t="str">
        <f ca="1">IF(OFFSET(Subrecetas!$L$3,0,(14*$J581))=0,"",OFFSET(Subrecetas!$L$3,0,(14*$J581)))</f>
        <v/>
      </c>
      <c r="G581" s="44" t="str">
        <f ca="1">IF(OFFSET(Subrecetas!$J$22,0,(14*$J581))=0,"",OFFSET(Subrecetas!$J$22,0,(14*$J581)))</f>
        <v/>
      </c>
      <c r="H581" s="200">
        <f ca="1">IF(ISERROR(Table1[[#This Row],[Peso bruto]]/Table1[[#This Row],[Peso neto]]),0,(Table1[[#This Row],[Peso bruto]]/Table1[[#This Row],[Peso neto]]))</f>
        <v>0</v>
      </c>
      <c r="I581" s="183">
        <f ca="1">IF(ISERROR(Table1[[#This Row],[Factor de corrección]]*Table1[[#This Row],[Costo unidad]]),0,Table1[[#This Row],[Factor de corrección]]*Table1[[#This Row],[Costo unidad]])</f>
        <v>0</v>
      </c>
      <c r="J581" s="208">
        <v>60</v>
      </c>
    </row>
    <row r="582" spans="1:10" s="1" customFormat="1" x14ac:dyDescent="0.3">
      <c r="A582" s="199" t="s">
        <v>56</v>
      </c>
      <c r="B582" s="174" t="str">
        <f ca="1">IF(OFFSET(Subrecetas!$C$3,0,(14*J582))=0,"",OFFSET(Subrecetas!$C$3,0,(14*J582)))</f>
        <v/>
      </c>
      <c r="C582" s="46" t="str">
        <f ca="1">IF(OFFSET(Subrecetas!$J$22,0,(14*$J582))=0,"",OFFSET(Subrecetas!$J$22,0,(14*$J582)))</f>
        <v/>
      </c>
      <c r="D582" s="43" t="str">
        <f ca="1">IF(OFFSET(Subrecetas!$I$3,0,(14*$J582))=0,"",OFFSET(Subrecetas!$I$3,0,(14*$J582)))</f>
        <v/>
      </c>
      <c r="E582" s="42" t="str">
        <f ca="1">IF(OFFSET(Subrecetas!$I$3,0,(14*$J582))=0,"",OFFSET(Subrecetas!$I$3,0,(14*$J582)))</f>
        <v/>
      </c>
      <c r="F582" s="183" t="str">
        <f ca="1">IF(OFFSET(Subrecetas!$L$3,0,(14*$J582))=0,"",OFFSET(Subrecetas!$L$3,0,(14*$J582)))</f>
        <v/>
      </c>
      <c r="G582" s="44" t="str">
        <f ca="1">IF(OFFSET(Subrecetas!$J$22,0,(14*$J582))=0,"",OFFSET(Subrecetas!$J$22,0,(14*$J582)))</f>
        <v/>
      </c>
      <c r="H582" s="200">
        <f ca="1">IF(ISERROR(Table1[[#This Row],[Peso bruto]]/Table1[[#This Row],[Peso neto]]),0,(Table1[[#This Row],[Peso bruto]]/Table1[[#This Row],[Peso neto]]))</f>
        <v>0</v>
      </c>
      <c r="I582" s="183">
        <f ca="1">IF(ISERROR(Table1[[#This Row],[Factor de corrección]]*Table1[[#This Row],[Costo unidad]]),0,Table1[[#This Row],[Factor de corrección]]*Table1[[#This Row],[Costo unidad]])</f>
        <v>0</v>
      </c>
      <c r="J582" s="208">
        <v>61</v>
      </c>
    </row>
    <row r="583" spans="1:10" s="1" customFormat="1" x14ac:dyDescent="0.3">
      <c r="A583" s="199" t="s">
        <v>56</v>
      </c>
      <c r="B583" s="174" t="str">
        <f ca="1">IF(OFFSET(Subrecetas!$C$3,0,(14*J583))=0,"",OFFSET(Subrecetas!$C$3,0,(14*J583)))</f>
        <v/>
      </c>
      <c r="C583" s="46" t="str">
        <f ca="1">IF(OFFSET(Subrecetas!$J$22,0,(14*$J583))=0,"",OFFSET(Subrecetas!$J$22,0,(14*$J583)))</f>
        <v/>
      </c>
      <c r="D583" s="43" t="str">
        <f ca="1">IF(OFFSET(Subrecetas!$I$3,0,(14*$J583))=0,"",OFFSET(Subrecetas!$I$3,0,(14*$J583)))</f>
        <v/>
      </c>
      <c r="E583" s="42" t="str">
        <f ca="1">IF(OFFSET(Subrecetas!$I$3,0,(14*$J583))=0,"",OFFSET(Subrecetas!$I$3,0,(14*$J583)))</f>
        <v/>
      </c>
      <c r="F583" s="183" t="str">
        <f ca="1">IF(OFFSET(Subrecetas!$L$3,0,(14*$J583))=0,"",OFFSET(Subrecetas!$L$3,0,(14*$J583)))</f>
        <v/>
      </c>
      <c r="G583" s="44" t="str">
        <f ca="1">IF(OFFSET(Subrecetas!$J$22,0,(14*$J583))=0,"",OFFSET(Subrecetas!$J$22,0,(14*$J583)))</f>
        <v/>
      </c>
      <c r="H583" s="200">
        <f ca="1">IF(ISERROR(Table1[[#This Row],[Peso bruto]]/Table1[[#This Row],[Peso neto]]),0,(Table1[[#This Row],[Peso bruto]]/Table1[[#This Row],[Peso neto]]))</f>
        <v>0</v>
      </c>
      <c r="I583" s="183">
        <f ca="1">IF(ISERROR(Table1[[#This Row],[Factor de corrección]]*Table1[[#This Row],[Costo unidad]]),0,Table1[[#This Row],[Factor de corrección]]*Table1[[#This Row],[Costo unidad]])</f>
        <v>0</v>
      </c>
      <c r="J583" s="208">
        <v>62</v>
      </c>
    </row>
    <row r="584" spans="1:10" s="1" customFormat="1" x14ac:dyDescent="0.3">
      <c r="A584" s="199" t="s">
        <v>56</v>
      </c>
      <c r="B584" s="174" t="str">
        <f ca="1">IF(OFFSET(Subrecetas!$C$3,0,(14*J584))=0,"",OFFSET(Subrecetas!$C$3,0,(14*J584)))</f>
        <v/>
      </c>
      <c r="C584" s="46" t="str">
        <f ca="1">IF(OFFSET(Subrecetas!$J$22,0,(14*$J584))=0,"",OFFSET(Subrecetas!$J$22,0,(14*$J584)))</f>
        <v/>
      </c>
      <c r="D584" s="43" t="str">
        <f ca="1">IF(OFFSET(Subrecetas!$I$3,0,(14*$J584))=0,"",OFFSET(Subrecetas!$I$3,0,(14*$J584)))</f>
        <v/>
      </c>
      <c r="E584" s="42" t="str">
        <f ca="1">IF(OFFSET(Subrecetas!$I$3,0,(14*$J584))=0,"",OFFSET(Subrecetas!$I$3,0,(14*$J584)))</f>
        <v/>
      </c>
      <c r="F584" s="183" t="str">
        <f ca="1">IF(OFFSET(Subrecetas!$L$3,0,(14*$J584))=0,"",OFFSET(Subrecetas!$L$3,0,(14*$J584)))</f>
        <v/>
      </c>
      <c r="G584" s="44" t="str">
        <f ca="1">IF(OFFSET(Subrecetas!$J$22,0,(14*$J584))=0,"",OFFSET(Subrecetas!$J$22,0,(14*$J584)))</f>
        <v/>
      </c>
      <c r="H584" s="200">
        <f ca="1">IF(ISERROR(Table1[[#This Row],[Peso bruto]]/Table1[[#This Row],[Peso neto]]),0,(Table1[[#This Row],[Peso bruto]]/Table1[[#This Row],[Peso neto]]))</f>
        <v>0</v>
      </c>
      <c r="I584" s="183">
        <f ca="1">IF(ISERROR(Table1[[#This Row],[Factor de corrección]]*Table1[[#This Row],[Costo unidad]]),0,Table1[[#This Row],[Factor de corrección]]*Table1[[#This Row],[Costo unidad]])</f>
        <v>0</v>
      </c>
      <c r="J584" s="208">
        <v>63</v>
      </c>
    </row>
    <row r="585" spans="1:10" s="1" customFormat="1" x14ac:dyDescent="0.3">
      <c r="A585" s="199" t="s">
        <v>56</v>
      </c>
      <c r="B585" s="174" t="str">
        <f ca="1">IF(OFFSET(Subrecetas!$C$3,0,(14*J585))=0,"",OFFSET(Subrecetas!$C$3,0,(14*J585)))</f>
        <v/>
      </c>
      <c r="C585" s="46" t="str">
        <f ca="1">IF(OFFSET(Subrecetas!$J$22,0,(14*$J585))=0,"",OFFSET(Subrecetas!$J$22,0,(14*$J585)))</f>
        <v/>
      </c>
      <c r="D585" s="43" t="str">
        <f ca="1">IF(OFFSET(Subrecetas!$I$3,0,(14*$J585))=0,"",OFFSET(Subrecetas!$I$3,0,(14*$J585)))</f>
        <v/>
      </c>
      <c r="E585" s="42" t="str">
        <f ca="1">IF(OFFSET(Subrecetas!$I$3,0,(14*$J585))=0,"",OFFSET(Subrecetas!$I$3,0,(14*$J585)))</f>
        <v/>
      </c>
      <c r="F585" s="183" t="str">
        <f ca="1">IF(OFFSET(Subrecetas!$L$3,0,(14*$J585))=0,"",OFFSET(Subrecetas!$L$3,0,(14*$J585)))</f>
        <v/>
      </c>
      <c r="G585" s="44" t="str">
        <f ca="1">IF(OFFSET(Subrecetas!$J$22,0,(14*$J585))=0,"",OFFSET(Subrecetas!$J$22,0,(14*$J585)))</f>
        <v/>
      </c>
      <c r="H585" s="200">
        <f ca="1">IF(ISERROR(Table1[[#This Row],[Peso bruto]]/Table1[[#This Row],[Peso neto]]),0,(Table1[[#This Row],[Peso bruto]]/Table1[[#This Row],[Peso neto]]))</f>
        <v>0</v>
      </c>
      <c r="I585" s="183">
        <f ca="1">IF(ISERROR(Table1[[#This Row],[Factor de corrección]]*Table1[[#This Row],[Costo unidad]]),0,Table1[[#This Row],[Factor de corrección]]*Table1[[#This Row],[Costo unidad]])</f>
        <v>0</v>
      </c>
      <c r="J585" s="208">
        <v>64</v>
      </c>
    </row>
    <row r="586" spans="1:10" s="1" customFormat="1" x14ac:dyDescent="0.3">
      <c r="A586" s="199" t="s">
        <v>56</v>
      </c>
      <c r="B586" s="174" t="str">
        <f ca="1">IF(OFFSET(Subrecetas!$C$3,0,(14*J586))=0,"",OFFSET(Subrecetas!$C$3,0,(14*J586)))</f>
        <v/>
      </c>
      <c r="C586" s="46" t="str">
        <f ca="1">IF(OFFSET(Subrecetas!$J$22,0,(14*$J586))=0,"",OFFSET(Subrecetas!$J$22,0,(14*$J586)))</f>
        <v/>
      </c>
      <c r="D586" s="43" t="str">
        <f ca="1">IF(OFFSET(Subrecetas!$I$3,0,(14*$J586))=0,"",OFFSET(Subrecetas!$I$3,0,(14*$J586)))</f>
        <v/>
      </c>
      <c r="E586" s="42" t="str">
        <f ca="1">IF(OFFSET(Subrecetas!$I$3,0,(14*$J586))=0,"",OFFSET(Subrecetas!$I$3,0,(14*$J586)))</f>
        <v/>
      </c>
      <c r="F586" s="183" t="str">
        <f ca="1">IF(OFFSET(Subrecetas!$L$3,0,(14*$J586))=0,"",OFFSET(Subrecetas!$L$3,0,(14*$J586)))</f>
        <v/>
      </c>
      <c r="G586" s="44" t="str">
        <f ca="1">IF(OFFSET(Subrecetas!$J$22,0,(14*$J586))=0,"",OFFSET(Subrecetas!$J$22,0,(14*$J586)))</f>
        <v/>
      </c>
      <c r="H586" s="200">
        <f ca="1">IF(ISERROR(Table1[[#This Row],[Peso bruto]]/Table1[[#This Row],[Peso neto]]),0,(Table1[[#This Row],[Peso bruto]]/Table1[[#This Row],[Peso neto]]))</f>
        <v>0</v>
      </c>
      <c r="I586" s="183">
        <f ca="1">IF(ISERROR(Table1[[#This Row],[Factor de corrección]]*Table1[[#This Row],[Costo unidad]]),0,Table1[[#This Row],[Factor de corrección]]*Table1[[#This Row],[Costo unidad]])</f>
        <v>0</v>
      </c>
      <c r="J586" s="208">
        <v>65</v>
      </c>
    </row>
    <row r="587" spans="1:10" s="1" customFormat="1" x14ac:dyDescent="0.3">
      <c r="A587" s="199" t="s">
        <v>56</v>
      </c>
      <c r="B587" s="174" t="str">
        <f ca="1">IF(OFFSET(Subrecetas!$C$3,0,(14*J587))=0,"",OFFSET(Subrecetas!$C$3,0,(14*J587)))</f>
        <v/>
      </c>
      <c r="C587" s="46" t="str">
        <f ca="1">IF(OFFSET(Subrecetas!$J$22,0,(14*$J587))=0,"",OFFSET(Subrecetas!$J$22,0,(14*$J587)))</f>
        <v/>
      </c>
      <c r="D587" s="43" t="str">
        <f ca="1">IF(OFFSET(Subrecetas!$I$3,0,(14*$J587))=0,"",OFFSET(Subrecetas!$I$3,0,(14*$J587)))</f>
        <v/>
      </c>
      <c r="E587" s="42" t="str">
        <f ca="1">IF(OFFSET(Subrecetas!$I$3,0,(14*$J587))=0,"",OFFSET(Subrecetas!$I$3,0,(14*$J587)))</f>
        <v/>
      </c>
      <c r="F587" s="183" t="str">
        <f ca="1">IF(OFFSET(Subrecetas!$L$3,0,(14*$J587))=0,"",OFFSET(Subrecetas!$L$3,0,(14*$J587)))</f>
        <v/>
      </c>
      <c r="G587" s="44" t="str">
        <f ca="1">IF(OFFSET(Subrecetas!$J$22,0,(14*$J587))=0,"",OFFSET(Subrecetas!$J$22,0,(14*$J587)))</f>
        <v/>
      </c>
      <c r="H587" s="200">
        <f ca="1">IF(ISERROR(Table1[[#This Row],[Peso bruto]]/Table1[[#This Row],[Peso neto]]),0,(Table1[[#This Row],[Peso bruto]]/Table1[[#This Row],[Peso neto]]))</f>
        <v>0</v>
      </c>
      <c r="I587" s="183">
        <f ca="1">IF(ISERROR(Table1[[#This Row],[Factor de corrección]]*Table1[[#This Row],[Costo unidad]]),0,Table1[[#This Row],[Factor de corrección]]*Table1[[#This Row],[Costo unidad]])</f>
        <v>0</v>
      </c>
      <c r="J587" s="208">
        <v>66</v>
      </c>
    </row>
    <row r="588" spans="1:10" s="1" customFormat="1" x14ac:dyDescent="0.3">
      <c r="A588" s="199" t="s">
        <v>56</v>
      </c>
      <c r="B588" s="174" t="str">
        <f ca="1">IF(OFFSET(Subrecetas!$C$3,0,(14*J588))=0,"",OFFSET(Subrecetas!$C$3,0,(14*J588)))</f>
        <v/>
      </c>
      <c r="C588" s="46" t="str">
        <f ca="1">IF(OFFSET(Subrecetas!$J$22,0,(14*$J588))=0,"",OFFSET(Subrecetas!$J$22,0,(14*$J588)))</f>
        <v/>
      </c>
      <c r="D588" s="43" t="str">
        <f ca="1">IF(OFFSET(Subrecetas!$I$3,0,(14*$J588))=0,"",OFFSET(Subrecetas!$I$3,0,(14*$J588)))</f>
        <v/>
      </c>
      <c r="E588" s="42" t="str">
        <f ca="1">IF(OFFSET(Subrecetas!$I$3,0,(14*$J588))=0,"",OFFSET(Subrecetas!$I$3,0,(14*$J588)))</f>
        <v/>
      </c>
      <c r="F588" s="183" t="str">
        <f ca="1">IF(OFFSET(Subrecetas!$L$3,0,(14*$J588))=0,"",OFFSET(Subrecetas!$L$3,0,(14*$J588)))</f>
        <v/>
      </c>
      <c r="G588" s="44" t="str">
        <f ca="1">IF(OFFSET(Subrecetas!$J$22,0,(14*$J588))=0,"",OFFSET(Subrecetas!$J$22,0,(14*$J588)))</f>
        <v/>
      </c>
      <c r="H588" s="200">
        <f ca="1">IF(ISERROR(Table1[[#This Row],[Peso bruto]]/Table1[[#This Row],[Peso neto]]),0,(Table1[[#This Row],[Peso bruto]]/Table1[[#This Row],[Peso neto]]))</f>
        <v>0</v>
      </c>
      <c r="I588" s="183">
        <f ca="1">IF(ISERROR(Table1[[#This Row],[Factor de corrección]]*Table1[[#This Row],[Costo unidad]]),0,Table1[[#This Row],[Factor de corrección]]*Table1[[#This Row],[Costo unidad]])</f>
        <v>0</v>
      </c>
      <c r="J588" s="208">
        <v>67</v>
      </c>
    </row>
    <row r="589" spans="1:10" s="1" customFormat="1" x14ac:dyDescent="0.3">
      <c r="A589" s="199" t="s">
        <v>56</v>
      </c>
      <c r="B589" s="174" t="str">
        <f ca="1">IF(OFFSET(Subrecetas!$C$3,0,(14*J589))=0,"",OFFSET(Subrecetas!$C$3,0,(14*J589)))</f>
        <v/>
      </c>
      <c r="C589" s="46" t="str">
        <f ca="1">IF(OFFSET(Subrecetas!$J$22,0,(14*$J589))=0,"",OFFSET(Subrecetas!$J$22,0,(14*$J589)))</f>
        <v/>
      </c>
      <c r="D589" s="43" t="str">
        <f ca="1">IF(OFFSET(Subrecetas!$I$3,0,(14*$J589))=0,"",OFFSET(Subrecetas!$I$3,0,(14*$J589)))</f>
        <v/>
      </c>
      <c r="E589" s="42" t="str">
        <f ca="1">IF(OFFSET(Subrecetas!$I$3,0,(14*$J589))=0,"",OFFSET(Subrecetas!$I$3,0,(14*$J589)))</f>
        <v/>
      </c>
      <c r="F589" s="183" t="str">
        <f ca="1">IF(OFFSET(Subrecetas!$L$3,0,(14*$J589))=0,"",OFFSET(Subrecetas!$L$3,0,(14*$J589)))</f>
        <v/>
      </c>
      <c r="G589" s="44" t="str">
        <f ca="1">IF(OFFSET(Subrecetas!$J$22,0,(14*$J589))=0,"",OFFSET(Subrecetas!$J$22,0,(14*$J589)))</f>
        <v/>
      </c>
      <c r="H589" s="200">
        <f ca="1">IF(ISERROR(Table1[[#This Row],[Peso bruto]]/Table1[[#This Row],[Peso neto]]),0,(Table1[[#This Row],[Peso bruto]]/Table1[[#This Row],[Peso neto]]))</f>
        <v>0</v>
      </c>
      <c r="I589" s="183">
        <f ca="1">IF(ISERROR(Table1[[#This Row],[Factor de corrección]]*Table1[[#This Row],[Costo unidad]]),0,Table1[[#This Row],[Factor de corrección]]*Table1[[#This Row],[Costo unidad]])</f>
        <v>0</v>
      </c>
      <c r="J589" s="208">
        <v>68</v>
      </c>
    </row>
    <row r="590" spans="1:10" s="1" customFormat="1" x14ac:dyDescent="0.3">
      <c r="A590" s="199" t="s">
        <v>56</v>
      </c>
      <c r="B590" s="174" t="str">
        <f ca="1">IF(OFFSET(Subrecetas!$C$3,0,(14*J590))=0,"",OFFSET(Subrecetas!$C$3,0,(14*J590)))</f>
        <v/>
      </c>
      <c r="C590" s="46" t="str">
        <f ca="1">IF(OFFSET(Subrecetas!$J$22,0,(14*$J590))=0,"",OFFSET(Subrecetas!$J$22,0,(14*$J590)))</f>
        <v/>
      </c>
      <c r="D590" s="43" t="str">
        <f ca="1">IF(OFFSET(Subrecetas!$I$3,0,(14*$J590))=0,"",OFFSET(Subrecetas!$I$3,0,(14*$J590)))</f>
        <v/>
      </c>
      <c r="E590" s="42" t="str">
        <f ca="1">IF(OFFSET(Subrecetas!$I$3,0,(14*$J590))=0,"",OFFSET(Subrecetas!$I$3,0,(14*$J590)))</f>
        <v/>
      </c>
      <c r="F590" s="183" t="str">
        <f ca="1">IF(OFFSET(Subrecetas!$L$3,0,(14*$J590))=0,"",OFFSET(Subrecetas!$L$3,0,(14*$J590)))</f>
        <v/>
      </c>
      <c r="G590" s="44" t="str">
        <f ca="1">IF(OFFSET(Subrecetas!$J$22,0,(14*$J590))=0,"",OFFSET(Subrecetas!$J$22,0,(14*$J590)))</f>
        <v/>
      </c>
      <c r="H590" s="200">
        <f ca="1">IF(ISERROR(Table1[[#This Row],[Peso bruto]]/Table1[[#This Row],[Peso neto]]),0,(Table1[[#This Row],[Peso bruto]]/Table1[[#This Row],[Peso neto]]))</f>
        <v>0</v>
      </c>
      <c r="I590" s="183">
        <f ca="1">IF(ISERROR(Table1[[#This Row],[Factor de corrección]]*Table1[[#This Row],[Costo unidad]]),0,Table1[[#This Row],[Factor de corrección]]*Table1[[#This Row],[Costo unidad]])</f>
        <v>0</v>
      </c>
      <c r="J590" s="208">
        <v>69</v>
      </c>
    </row>
    <row r="591" spans="1:10" s="1" customFormat="1" x14ac:dyDescent="0.3">
      <c r="A591" s="199" t="s">
        <v>56</v>
      </c>
      <c r="B591" s="174" t="str">
        <f ca="1">IF(OFFSET(Subrecetas!$C$3,0,(14*J591))=0,"",OFFSET(Subrecetas!$C$3,0,(14*J591)))</f>
        <v/>
      </c>
      <c r="C591" s="46" t="str">
        <f ca="1">IF(OFFSET(Subrecetas!$J$22,0,(14*$J591))=0,"",OFFSET(Subrecetas!$J$22,0,(14*$J591)))</f>
        <v/>
      </c>
      <c r="D591" s="43" t="str">
        <f ca="1">IF(OFFSET(Subrecetas!$I$3,0,(14*$J591))=0,"",OFFSET(Subrecetas!$I$3,0,(14*$J591)))</f>
        <v/>
      </c>
      <c r="E591" s="42" t="str">
        <f ca="1">IF(OFFSET(Subrecetas!$I$3,0,(14*$J591))=0,"",OFFSET(Subrecetas!$I$3,0,(14*$J591)))</f>
        <v/>
      </c>
      <c r="F591" s="183" t="str">
        <f ca="1">IF(OFFSET(Subrecetas!$L$3,0,(14*$J591))=0,"",OFFSET(Subrecetas!$L$3,0,(14*$J591)))</f>
        <v/>
      </c>
      <c r="G591" s="44" t="str">
        <f ca="1">IF(OFFSET(Subrecetas!$J$22,0,(14*$J591))=0,"",OFFSET(Subrecetas!$J$22,0,(14*$J591)))</f>
        <v/>
      </c>
      <c r="H591" s="200">
        <f ca="1">IF(ISERROR(Table1[[#This Row],[Peso bruto]]/Table1[[#This Row],[Peso neto]]),0,(Table1[[#This Row],[Peso bruto]]/Table1[[#This Row],[Peso neto]]))</f>
        <v>0</v>
      </c>
      <c r="I591" s="183">
        <f ca="1">IF(ISERROR(Table1[[#This Row],[Factor de corrección]]*Table1[[#This Row],[Costo unidad]]),0,Table1[[#This Row],[Factor de corrección]]*Table1[[#This Row],[Costo unidad]])</f>
        <v>0</v>
      </c>
      <c r="J591" s="208">
        <v>70</v>
      </c>
    </row>
    <row r="592" spans="1:10" s="1" customFormat="1" x14ac:dyDescent="0.3">
      <c r="A592" s="199" t="s">
        <v>56</v>
      </c>
      <c r="B592" s="174" t="str">
        <f ca="1">IF(OFFSET(Subrecetas!$C$3,0,(14*J592))=0,"",OFFSET(Subrecetas!$C$3,0,(14*J592)))</f>
        <v/>
      </c>
      <c r="C592" s="46" t="str">
        <f ca="1">IF(OFFSET(Subrecetas!$J$22,0,(14*$J592))=0,"",OFFSET(Subrecetas!$J$22,0,(14*$J592)))</f>
        <v/>
      </c>
      <c r="D592" s="43" t="str">
        <f ca="1">IF(OFFSET(Subrecetas!$I$3,0,(14*$J592))=0,"",OFFSET(Subrecetas!$I$3,0,(14*$J592)))</f>
        <v/>
      </c>
      <c r="E592" s="42" t="str">
        <f ca="1">IF(OFFSET(Subrecetas!$I$3,0,(14*$J592))=0,"",OFFSET(Subrecetas!$I$3,0,(14*$J592)))</f>
        <v/>
      </c>
      <c r="F592" s="183" t="str">
        <f ca="1">IF(OFFSET(Subrecetas!$L$3,0,(14*$J592))=0,"",OFFSET(Subrecetas!$L$3,0,(14*$J592)))</f>
        <v/>
      </c>
      <c r="G592" s="44" t="str">
        <f ca="1">IF(OFFSET(Subrecetas!$J$22,0,(14*$J592))=0,"",OFFSET(Subrecetas!$J$22,0,(14*$J592)))</f>
        <v/>
      </c>
      <c r="H592" s="200">
        <f ca="1">IF(ISERROR(Table1[[#This Row],[Peso bruto]]/Table1[[#This Row],[Peso neto]]),0,(Table1[[#This Row],[Peso bruto]]/Table1[[#This Row],[Peso neto]]))</f>
        <v>0</v>
      </c>
      <c r="I592" s="183">
        <f ca="1">IF(ISERROR(Table1[[#This Row],[Factor de corrección]]*Table1[[#This Row],[Costo unidad]]),0,Table1[[#This Row],[Factor de corrección]]*Table1[[#This Row],[Costo unidad]])</f>
        <v>0</v>
      </c>
      <c r="J592" s="208">
        <v>71</v>
      </c>
    </row>
    <row r="593" spans="1:10" s="1" customFormat="1" ht="15" thickBot="1" x14ac:dyDescent="0.35">
      <c r="A593" s="199" t="s">
        <v>56</v>
      </c>
      <c r="B593" s="174" t="str">
        <f ca="1">IF(OFFSET(Subrecetas!$C$3,0,(14*J593))=0,"",OFFSET(Subrecetas!$C$3,0,(14*J593)))</f>
        <v/>
      </c>
      <c r="C593" s="46" t="str">
        <f ca="1">IF(OFFSET(Subrecetas!$J$22,0,(14*$J593))=0,"",OFFSET(Subrecetas!$J$22,0,(14*$J593)))</f>
        <v/>
      </c>
      <c r="D593" s="43" t="str">
        <f ca="1">IF(OFFSET(Subrecetas!$I$3,0,(14*$J593))=0,"",OFFSET(Subrecetas!$I$3,0,(14*$J593)))</f>
        <v/>
      </c>
      <c r="E593" s="42" t="str">
        <f ca="1">IF(OFFSET(Subrecetas!$I$3,0,(14*$J593))=0,"",OFFSET(Subrecetas!$I$3,0,(14*$J593)))</f>
        <v/>
      </c>
      <c r="F593" s="183" t="str">
        <f ca="1">IF(OFFSET(Subrecetas!$L$3,0,(14*$J593))=0,"",OFFSET(Subrecetas!$L$3,0,(14*$J593)))</f>
        <v/>
      </c>
      <c r="G593" s="44" t="str">
        <f ca="1">IF(OFFSET(Subrecetas!$J$22,0,(14*$J593))=0,"",OFFSET(Subrecetas!$J$22,0,(14*$J593)))</f>
        <v/>
      </c>
      <c r="H593" s="200">
        <f ca="1">IF(ISERROR(Table1[[#This Row],[Peso bruto]]/Table1[[#This Row],[Peso neto]]),0,(Table1[[#This Row],[Peso bruto]]/Table1[[#This Row],[Peso neto]]))</f>
        <v>0</v>
      </c>
      <c r="I593" s="183">
        <f ca="1">IF(ISERROR(Table1[[#This Row],[Factor de corrección]]*Table1[[#This Row],[Costo unidad]]),0,Table1[[#This Row],[Factor de corrección]]*Table1[[#This Row],[Costo unidad]])</f>
        <v>0</v>
      </c>
      <c r="J593" s="208">
        <v>72</v>
      </c>
    </row>
    <row r="594" spans="1:10" s="1" customFormat="1" ht="15" thickBot="1" x14ac:dyDescent="0.35">
      <c r="A594" s="202" t="s">
        <v>57</v>
      </c>
      <c r="B594" s="45"/>
      <c r="C594" s="203"/>
      <c r="D594" s="204"/>
      <c r="E594" s="185"/>
      <c r="F594" s="205"/>
      <c r="G594" s="175"/>
      <c r="H594" s="186"/>
      <c r="I594" s="176"/>
      <c r="J594" s="208"/>
    </row>
    <row r="595" spans="1:10" s="1" customFormat="1" x14ac:dyDescent="0.3">
      <c r="A595" s="199" t="s">
        <v>58</v>
      </c>
      <c r="B595" s="47" t="str">
        <f ca="1">IF(OFFSET(Bebidas!$B$3,0,(13*J447))=0,"",OFFSET(Bebidas!$B$3,0,(13*J447)))</f>
        <v>Café americano</v>
      </c>
      <c r="C595" s="184">
        <f ca="1">IF(OFFSET(Bebidas!$I$22,0,(13*$J447))=0,"",OFFSET(Bebidas!$I$22,0,(13*$J447)))</f>
        <v>882</v>
      </c>
      <c r="D595" s="50">
        <v>1</v>
      </c>
      <c r="E595" s="50">
        <v>1</v>
      </c>
      <c r="F595" s="189" t="s">
        <v>21</v>
      </c>
      <c r="G595" s="184">
        <f ca="1">IF(OFFSET(Bebidas!$I$22,0,(13*$J447))=0,"",OFFSET(Bebidas!$I$22,0,(13*$J447)))</f>
        <v>882</v>
      </c>
      <c r="H595" s="190">
        <f>IF(ISERROR(Table1[[#This Row],[Peso bruto]]/Table1[[#This Row],[Peso neto]]),0,(Table1[[#This Row],[Peso bruto]]/Table1[[#This Row],[Peso neto]]))</f>
        <v>1</v>
      </c>
      <c r="I595" s="189">
        <f ca="1">IF(ISERROR(Table1[[#This Row],[Factor de corrección]]*Table1[[#This Row],[Costo unidad]]),0,Table1[[#This Row],[Factor de corrección]]*Table1[[#This Row],[Costo unidad]])</f>
        <v>882</v>
      </c>
      <c r="J595" s="208">
        <v>0</v>
      </c>
    </row>
    <row r="596" spans="1:10" s="1" customFormat="1" x14ac:dyDescent="0.3">
      <c r="A596" s="199" t="s">
        <v>58</v>
      </c>
      <c r="B596" s="48" t="str">
        <f ca="1">IF(OFFSET(Bebidas!$B$3,0,(13*J448))=0,"",OFFSET(Bebidas!$B$3,0,(13*J448)))</f>
        <v>Capuchino</v>
      </c>
      <c r="C596" s="184">
        <f ca="1">IF(OFFSET(Bebidas!$I$22,0,(13*$J448))=0,"",OFFSET(Bebidas!$I$22,0,(13*$J448)))</f>
        <v>1947.05</v>
      </c>
      <c r="D596" s="50">
        <v>1</v>
      </c>
      <c r="E596" s="50">
        <v>1</v>
      </c>
      <c r="F596" s="189" t="s">
        <v>21</v>
      </c>
      <c r="G596" s="184">
        <f ca="1">IF(OFFSET(Bebidas!$I$22,0,(13*$J448))=0,"",OFFSET(Bebidas!$I$22,0,(13*$J448)))</f>
        <v>1947.05</v>
      </c>
      <c r="H596" s="190">
        <f>IF(ISERROR(Table1[[#This Row],[Peso bruto]]/Table1[[#This Row],[Peso neto]]),0,(Table1[[#This Row],[Peso bruto]]/Table1[[#This Row],[Peso neto]]))</f>
        <v>1</v>
      </c>
      <c r="I596" s="189">
        <f ca="1">IF(ISERROR(Table1[[#This Row],[Factor de corrección]]*Table1[[#This Row],[Costo unidad]]),0,Table1[[#This Row],[Factor de corrección]]*Table1[[#This Row],[Costo unidad]])</f>
        <v>1947.05</v>
      </c>
      <c r="J596" s="208">
        <v>1</v>
      </c>
    </row>
    <row r="597" spans="1:10" s="1" customFormat="1" x14ac:dyDescent="0.3">
      <c r="A597" s="199" t="s">
        <v>58</v>
      </c>
      <c r="B597" s="48" t="str">
        <f ca="1">IF(OFFSET(Bebidas!$B$3,0,(13*J449))=0,"",OFFSET(Bebidas!$B$3,0,(13*J449)))</f>
        <v>Aromática de frutos rojos</v>
      </c>
      <c r="C597" s="184">
        <f ca="1">IF(OFFSET(Bebidas!$I$22,0,(13*$J449))=0,"",OFFSET(Bebidas!$I$22,0,(13*$J449)))</f>
        <v>210</v>
      </c>
      <c r="D597" s="50">
        <v>1</v>
      </c>
      <c r="E597" s="50">
        <v>1</v>
      </c>
      <c r="F597" s="189" t="s">
        <v>21</v>
      </c>
      <c r="G597" s="184">
        <f ca="1">IF(OFFSET(Bebidas!$I$22,0,(13*$J449))=0,"",OFFSET(Bebidas!$I$22,0,(13*$J449)))</f>
        <v>210</v>
      </c>
      <c r="H597" s="190">
        <f>IF(ISERROR(Table1[[#This Row],[Peso bruto]]/Table1[[#This Row],[Peso neto]]),0,(Table1[[#This Row],[Peso bruto]]/Table1[[#This Row],[Peso neto]]))</f>
        <v>1</v>
      </c>
      <c r="I597" s="189">
        <f ca="1">IF(ISERROR(Table1[[#This Row],[Factor de corrección]]*Table1[[#This Row],[Costo unidad]]),0,Table1[[#This Row],[Factor de corrección]]*Table1[[#This Row],[Costo unidad]])</f>
        <v>210</v>
      </c>
      <c r="J597" s="208">
        <v>2</v>
      </c>
    </row>
    <row r="598" spans="1:10" s="1" customFormat="1" x14ac:dyDescent="0.3">
      <c r="A598" s="199" t="s">
        <v>58</v>
      </c>
      <c r="B598" s="48" t="str">
        <f ca="1">IF(OFFSET(Bebidas!$B$3,0,(13*J450))=0,"",OFFSET(Bebidas!$B$3,0,(13*J450)))</f>
        <v>Jugo de naranja</v>
      </c>
      <c r="C598" s="184">
        <f ca="1">IF(OFFSET(Bebidas!$I$22,0,(13*$J450))=0,"",OFFSET(Bebidas!$I$22,0,(13*$J450)))</f>
        <v>1170</v>
      </c>
      <c r="D598" s="50">
        <v>1</v>
      </c>
      <c r="E598" s="50">
        <v>1</v>
      </c>
      <c r="F598" s="189" t="s">
        <v>21</v>
      </c>
      <c r="G598" s="184">
        <f ca="1">IF(OFFSET(Bebidas!$I$22,0,(13*$J450))=0,"",OFFSET(Bebidas!$I$22,0,(13*$J450)))</f>
        <v>1170</v>
      </c>
      <c r="H598" s="190">
        <f>IF(ISERROR(Table1[[#This Row],[Peso bruto]]/Table1[[#This Row],[Peso neto]]),0,(Table1[[#This Row],[Peso bruto]]/Table1[[#This Row],[Peso neto]]))</f>
        <v>1</v>
      </c>
      <c r="I598" s="189">
        <f ca="1">IF(ISERROR(Table1[[#This Row],[Factor de corrección]]*Table1[[#This Row],[Costo unidad]]),0,Table1[[#This Row],[Factor de corrección]]*Table1[[#This Row],[Costo unidad]])</f>
        <v>1170</v>
      </c>
      <c r="J598" s="208">
        <v>3</v>
      </c>
    </row>
    <row r="599" spans="1:10" s="1" customFormat="1" x14ac:dyDescent="0.3">
      <c r="A599" s="199" t="s">
        <v>58</v>
      </c>
      <c r="B599" s="48" t="str">
        <f ca="1">IF(OFFSET(Bebidas!$B$3,0,(13*J451))=0,"",OFFSET(Bebidas!$B$3,0,(13*J451)))</f>
        <v/>
      </c>
      <c r="C599" s="184" t="str">
        <f ca="1">IF(OFFSET(Bebidas!$I$22,0,(13*$J451))=0,"",OFFSET(Bebidas!$I$22,0,(13*$J451)))</f>
        <v/>
      </c>
      <c r="D599" s="50">
        <v>1</v>
      </c>
      <c r="E599" s="50">
        <v>1</v>
      </c>
      <c r="F599" s="189" t="s">
        <v>21</v>
      </c>
      <c r="G599" s="184" t="str">
        <f ca="1">IF(OFFSET(Bebidas!$I$22,0,(13*$J451))=0,"",OFFSET(Bebidas!$I$22,0,(13*$J451)))</f>
        <v/>
      </c>
      <c r="H599" s="190">
        <f>IF(ISERROR(Table1[[#This Row],[Peso bruto]]/Table1[[#This Row],[Peso neto]]),0,(Table1[[#This Row],[Peso bruto]]/Table1[[#This Row],[Peso neto]]))</f>
        <v>1</v>
      </c>
      <c r="I599" s="189">
        <f ca="1">IF(ISERROR(Table1[[#This Row],[Factor de corrección]]*Table1[[#This Row],[Costo unidad]]),0,Table1[[#This Row],[Factor de corrección]]*Table1[[#This Row],[Costo unidad]])</f>
        <v>0</v>
      </c>
      <c r="J599" s="208">
        <v>4</v>
      </c>
    </row>
    <row r="600" spans="1:10" s="1" customFormat="1" x14ac:dyDescent="0.3">
      <c r="A600" s="199" t="s">
        <v>58</v>
      </c>
      <c r="B600" s="48" t="str">
        <f ca="1">IF(OFFSET(Bebidas!$B$3,0,(13*J452))=0,"",OFFSET(Bebidas!$B$3,0,(13*J452)))</f>
        <v/>
      </c>
      <c r="C600" s="184" t="str">
        <f ca="1">IF(OFFSET(Bebidas!$I$22,0,(13*$J452))=0,"",OFFSET(Bebidas!$I$22,0,(13*$J452)))</f>
        <v/>
      </c>
      <c r="D600" s="50">
        <v>1</v>
      </c>
      <c r="E600" s="50">
        <v>1</v>
      </c>
      <c r="F600" s="189" t="s">
        <v>21</v>
      </c>
      <c r="G600" s="184" t="str">
        <f ca="1">IF(OFFSET(Bebidas!$I$22,0,(13*$J452))=0,"",OFFSET(Bebidas!$I$22,0,(13*$J452)))</f>
        <v/>
      </c>
      <c r="H600" s="190">
        <f>IF(ISERROR(Table1[[#This Row],[Peso bruto]]/Table1[[#This Row],[Peso neto]]),0,(Table1[[#This Row],[Peso bruto]]/Table1[[#This Row],[Peso neto]]))</f>
        <v>1</v>
      </c>
      <c r="I600" s="189">
        <f ca="1">IF(ISERROR(Table1[[#This Row],[Factor de corrección]]*Table1[[#This Row],[Costo unidad]]),0,Table1[[#This Row],[Factor de corrección]]*Table1[[#This Row],[Costo unidad]])</f>
        <v>0</v>
      </c>
      <c r="J600" s="208">
        <v>5</v>
      </c>
    </row>
    <row r="601" spans="1:10" s="1" customFormat="1" x14ac:dyDescent="0.3">
      <c r="A601" s="199" t="s">
        <v>58</v>
      </c>
      <c r="B601" s="48" t="str">
        <f ca="1">IF(OFFSET(Bebidas!$B$3,0,(13*J453))=0,"",OFFSET(Bebidas!$B$3,0,(13*J453)))</f>
        <v/>
      </c>
      <c r="C601" s="184" t="str">
        <f ca="1">IF(OFFSET(Bebidas!$I$22,0,(13*$J453))=0,"",OFFSET(Bebidas!$I$22,0,(13*$J453)))</f>
        <v/>
      </c>
      <c r="D601" s="50">
        <v>1</v>
      </c>
      <c r="E601" s="50">
        <v>1</v>
      </c>
      <c r="F601" s="189" t="s">
        <v>21</v>
      </c>
      <c r="G601" s="184" t="str">
        <f ca="1">IF(OFFSET(Bebidas!$I$22,0,(13*$J453))=0,"",OFFSET(Bebidas!$I$22,0,(13*$J453)))</f>
        <v/>
      </c>
      <c r="H601" s="190">
        <f>IF(ISERROR(Table1[[#This Row],[Peso bruto]]/Table1[[#This Row],[Peso neto]]),0,(Table1[[#This Row],[Peso bruto]]/Table1[[#This Row],[Peso neto]]))</f>
        <v>1</v>
      </c>
      <c r="I601" s="189">
        <f ca="1">IF(ISERROR(Table1[[#This Row],[Factor de corrección]]*Table1[[#This Row],[Costo unidad]]),0,Table1[[#This Row],[Factor de corrección]]*Table1[[#This Row],[Costo unidad]])</f>
        <v>0</v>
      </c>
      <c r="J601" s="208">
        <v>6</v>
      </c>
    </row>
    <row r="602" spans="1:10" s="1" customFormat="1" x14ac:dyDescent="0.3">
      <c r="A602" s="199" t="s">
        <v>58</v>
      </c>
      <c r="B602" s="48" t="str">
        <f ca="1">IF(OFFSET(Bebidas!$B$3,0,(13*J454))=0,"",OFFSET(Bebidas!$B$3,0,(13*J454)))</f>
        <v/>
      </c>
      <c r="C602" s="184" t="str">
        <f ca="1">IF(OFFSET(Bebidas!$I$22,0,(13*$J454))=0,"",OFFSET(Bebidas!$I$22,0,(13*$J454)))</f>
        <v/>
      </c>
      <c r="D602" s="50">
        <v>1</v>
      </c>
      <c r="E602" s="50">
        <v>1</v>
      </c>
      <c r="F602" s="189" t="s">
        <v>21</v>
      </c>
      <c r="G602" s="184" t="str">
        <f ca="1">IF(OFFSET(Bebidas!$I$22,0,(13*$J454))=0,"",OFFSET(Bebidas!$I$22,0,(13*$J454)))</f>
        <v/>
      </c>
      <c r="H602" s="190">
        <f>IF(ISERROR(Table1[[#This Row],[Peso bruto]]/Table1[[#This Row],[Peso neto]]),0,(Table1[[#This Row],[Peso bruto]]/Table1[[#This Row],[Peso neto]]))</f>
        <v>1</v>
      </c>
      <c r="I602" s="189">
        <f ca="1">IF(ISERROR(Table1[[#This Row],[Factor de corrección]]*Table1[[#This Row],[Costo unidad]]),0,Table1[[#This Row],[Factor de corrección]]*Table1[[#This Row],[Costo unidad]])</f>
        <v>0</v>
      </c>
      <c r="J602" s="208">
        <v>7</v>
      </c>
    </row>
    <row r="603" spans="1:10" s="1" customFormat="1" x14ac:dyDescent="0.3">
      <c r="A603" s="199" t="s">
        <v>58</v>
      </c>
      <c r="B603" s="48" t="str">
        <f ca="1">IF(OFFSET(Bebidas!$B$3,0,(13*J455))=0,"",OFFSET(Bebidas!$B$3,0,(13*J455)))</f>
        <v/>
      </c>
      <c r="C603" s="184" t="str">
        <f ca="1">IF(OFFSET(Bebidas!$I$22,0,(13*$J455))=0,"",OFFSET(Bebidas!$I$22,0,(13*$J455)))</f>
        <v/>
      </c>
      <c r="D603" s="50">
        <v>1</v>
      </c>
      <c r="E603" s="50">
        <v>1</v>
      </c>
      <c r="F603" s="189" t="s">
        <v>21</v>
      </c>
      <c r="G603" s="184" t="str">
        <f ca="1">IF(OFFSET(Bebidas!$I$22,0,(13*$J455))=0,"",OFFSET(Bebidas!$I$22,0,(13*$J455)))</f>
        <v/>
      </c>
      <c r="H603" s="190">
        <f>IF(ISERROR(Table1[[#This Row],[Peso bruto]]/Table1[[#This Row],[Peso neto]]),0,(Table1[[#This Row],[Peso bruto]]/Table1[[#This Row],[Peso neto]]))</f>
        <v>1</v>
      </c>
      <c r="I603" s="189">
        <f ca="1">IF(ISERROR(Table1[[#This Row],[Factor de corrección]]*Table1[[#This Row],[Costo unidad]]),0,Table1[[#This Row],[Factor de corrección]]*Table1[[#This Row],[Costo unidad]])</f>
        <v>0</v>
      </c>
      <c r="J603" s="208">
        <v>8</v>
      </c>
    </row>
    <row r="604" spans="1:10" s="1" customFormat="1" x14ac:dyDescent="0.3">
      <c r="A604" s="199" t="s">
        <v>58</v>
      </c>
      <c r="B604" s="48" t="str">
        <f ca="1">IF(OFFSET(Bebidas!$B$3,0,(13*J456))=0,"",OFFSET(Bebidas!$B$3,0,(13*J456)))</f>
        <v/>
      </c>
      <c r="C604" s="184" t="str">
        <f ca="1">IF(OFFSET(Bebidas!$I$22,0,(13*$J456))=0,"",OFFSET(Bebidas!$I$22,0,(13*$J456)))</f>
        <v/>
      </c>
      <c r="D604" s="50">
        <v>1</v>
      </c>
      <c r="E604" s="50">
        <v>1</v>
      </c>
      <c r="F604" s="189" t="s">
        <v>21</v>
      </c>
      <c r="G604" s="184" t="str">
        <f ca="1">IF(OFFSET(Bebidas!$I$22,0,(13*$J456))=0,"",OFFSET(Bebidas!$I$22,0,(13*$J456)))</f>
        <v/>
      </c>
      <c r="H604" s="190">
        <f>IF(ISERROR(Table1[[#This Row],[Peso bruto]]/Table1[[#This Row],[Peso neto]]),0,(Table1[[#This Row],[Peso bruto]]/Table1[[#This Row],[Peso neto]]))</f>
        <v>1</v>
      </c>
      <c r="I604" s="189">
        <f ca="1">IF(ISERROR(Table1[[#This Row],[Factor de corrección]]*Table1[[#This Row],[Costo unidad]]),0,Table1[[#This Row],[Factor de corrección]]*Table1[[#This Row],[Costo unidad]])</f>
        <v>0</v>
      </c>
      <c r="J604" s="208">
        <v>9</v>
      </c>
    </row>
    <row r="605" spans="1:10" s="1" customFormat="1" x14ac:dyDescent="0.3">
      <c r="A605" s="199" t="s">
        <v>58</v>
      </c>
      <c r="B605" s="48" t="str">
        <f ca="1">IF(OFFSET(Bebidas!$B$3,0,(13*J457))=0,"",OFFSET(Bebidas!$B$3,0,(13*J457)))</f>
        <v/>
      </c>
      <c r="C605" s="184" t="str">
        <f ca="1">IF(OFFSET(Bebidas!$I$22,0,(13*$J457))=0,"",OFFSET(Bebidas!$I$22,0,(13*$J457)))</f>
        <v/>
      </c>
      <c r="D605" s="50">
        <v>1</v>
      </c>
      <c r="E605" s="50">
        <v>1</v>
      </c>
      <c r="F605" s="189" t="s">
        <v>21</v>
      </c>
      <c r="G605" s="184" t="str">
        <f ca="1">IF(OFFSET(Bebidas!$I$22,0,(13*$J457))=0,"",OFFSET(Bebidas!$I$22,0,(13*$J457)))</f>
        <v/>
      </c>
      <c r="H605" s="190">
        <f>IF(ISERROR(Table1[[#This Row],[Peso bruto]]/Table1[[#This Row],[Peso neto]]),0,(Table1[[#This Row],[Peso bruto]]/Table1[[#This Row],[Peso neto]]))</f>
        <v>1</v>
      </c>
      <c r="I605" s="189">
        <f ca="1">IF(ISERROR(Table1[[#This Row],[Factor de corrección]]*Table1[[#This Row],[Costo unidad]]),0,Table1[[#This Row],[Factor de corrección]]*Table1[[#This Row],[Costo unidad]])</f>
        <v>0</v>
      </c>
      <c r="J605" s="208">
        <v>10</v>
      </c>
    </row>
    <row r="606" spans="1:10" s="1" customFormat="1" x14ac:dyDescent="0.3">
      <c r="A606" s="199" t="s">
        <v>58</v>
      </c>
      <c r="B606" s="48" t="str">
        <f ca="1">IF(OFFSET(Bebidas!$B$3,0,(13*J458))=0,"",OFFSET(Bebidas!$B$3,0,(13*J458)))</f>
        <v/>
      </c>
      <c r="C606" s="184" t="str">
        <f ca="1">IF(OFFSET(Bebidas!$I$22,0,(13*$J458))=0,"",OFFSET(Bebidas!$I$22,0,(13*$J458)))</f>
        <v/>
      </c>
      <c r="D606" s="50">
        <v>1</v>
      </c>
      <c r="E606" s="50">
        <v>1</v>
      </c>
      <c r="F606" s="189" t="s">
        <v>21</v>
      </c>
      <c r="G606" s="184" t="str">
        <f ca="1">IF(OFFSET(Bebidas!$I$22,0,(13*$J458))=0,"",OFFSET(Bebidas!$I$22,0,(13*$J458)))</f>
        <v/>
      </c>
      <c r="H606" s="190">
        <f>IF(ISERROR(Table1[[#This Row],[Peso bruto]]/Table1[[#This Row],[Peso neto]]),0,(Table1[[#This Row],[Peso bruto]]/Table1[[#This Row],[Peso neto]]))</f>
        <v>1</v>
      </c>
      <c r="I606" s="189">
        <f ca="1">IF(ISERROR(Table1[[#This Row],[Factor de corrección]]*Table1[[#This Row],[Costo unidad]]),0,Table1[[#This Row],[Factor de corrección]]*Table1[[#This Row],[Costo unidad]])</f>
        <v>0</v>
      </c>
      <c r="J606" s="208">
        <v>11</v>
      </c>
    </row>
    <row r="607" spans="1:10" s="1" customFormat="1" x14ac:dyDescent="0.3">
      <c r="A607" s="199" t="s">
        <v>58</v>
      </c>
      <c r="B607" s="48" t="str">
        <f ca="1">IF(OFFSET(Bebidas!$B$3,0,(13*J459))=0,"",OFFSET(Bebidas!$B$3,0,(13*J459)))</f>
        <v/>
      </c>
      <c r="C607" s="184" t="str">
        <f ca="1">IF(OFFSET(Bebidas!$I$22,0,(13*$J459))=0,"",OFFSET(Bebidas!$I$22,0,(13*$J459)))</f>
        <v/>
      </c>
      <c r="D607" s="50">
        <v>1</v>
      </c>
      <c r="E607" s="50">
        <v>1</v>
      </c>
      <c r="F607" s="189" t="s">
        <v>21</v>
      </c>
      <c r="G607" s="184" t="str">
        <f ca="1">IF(OFFSET(Bebidas!$I$22,0,(13*$J459))=0,"",OFFSET(Bebidas!$I$22,0,(13*$J459)))</f>
        <v/>
      </c>
      <c r="H607" s="190">
        <f>IF(ISERROR(Table1[[#This Row],[Peso bruto]]/Table1[[#This Row],[Peso neto]]),0,(Table1[[#This Row],[Peso bruto]]/Table1[[#This Row],[Peso neto]]))</f>
        <v>1</v>
      </c>
      <c r="I607" s="189">
        <f ca="1">IF(ISERROR(Table1[[#This Row],[Factor de corrección]]*Table1[[#This Row],[Costo unidad]]),0,Table1[[#This Row],[Factor de corrección]]*Table1[[#This Row],[Costo unidad]])</f>
        <v>0</v>
      </c>
      <c r="J607" s="208">
        <v>12</v>
      </c>
    </row>
    <row r="608" spans="1:10" s="1" customFormat="1" x14ac:dyDescent="0.3">
      <c r="A608" s="199" t="s">
        <v>58</v>
      </c>
      <c r="B608" s="48" t="str">
        <f ca="1">IF(OFFSET(Bebidas!$B$3,0,(13*J460))=0,"",OFFSET(Bebidas!$B$3,0,(13*J460)))</f>
        <v/>
      </c>
      <c r="C608" s="184" t="str">
        <f ca="1">IF(OFFSET(Bebidas!$I$22,0,(13*$J460))=0,"",OFFSET(Bebidas!$I$22,0,(13*$J460)))</f>
        <v/>
      </c>
      <c r="D608" s="50">
        <v>1</v>
      </c>
      <c r="E608" s="50">
        <v>1</v>
      </c>
      <c r="F608" s="189" t="s">
        <v>21</v>
      </c>
      <c r="G608" s="184" t="str">
        <f ca="1">IF(OFFSET(Bebidas!$I$22,0,(13*$J460))=0,"",OFFSET(Bebidas!$I$22,0,(13*$J460)))</f>
        <v/>
      </c>
      <c r="H608" s="190">
        <f>IF(ISERROR(Table1[[#This Row],[Peso bruto]]/Table1[[#This Row],[Peso neto]]),0,(Table1[[#This Row],[Peso bruto]]/Table1[[#This Row],[Peso neto]]))</f>
        <v>1</v>
      </c>
      <c r="I608" s="189">
        <f ca="1">IF(ISERROR(Table1[[#This Row],[Factor de corrección]]*Table1[[#This Row],[Costo unidad]]),0,Table1[[#This Row],[Factor de corrección]]*Table1[[#This Row],[Costo unidad]])</f>
        <v>0</v>
      </c>
      <c r="J608" s="208">
        <v>13</v>
      </c>
    </row>
    <row r="609" spans="1:10" s="1" customFormat="1" x14ac:dyDescent="0.3">
      <c r="A609" s="199" t="s">
        <v>58</v>
      </c>
      <c r="B609" s="48" t="str">
        <f ca="1">IF(OFFSET(Bebidas!$B$3,0,(13*J461))=0,"",OFFSET(Bebidas!$B$3,0,(13*J461)))</f>
        <v/>
      </c>
      <c r="C609" s="184" t="str">
        <f ca="1">IF(OFFSET(Bebidas!$I$22,0,(13*$J461))=0,"",OFFSET(Bebidas!$I$22,0,(13*$J461)))</f>
        <v/>
      </c>
      <c r="D609" s="50">
        <v>1</v>
      </c>
      <c r="E609" s="50">
        <v>1</v>
      </c>
      <c r="F609" s="189" t="s">
        <v>21</v>
      </c>
      <c r="G609" s="184" t="str">
        <f ca="1">IF(OFFSET(Bebidas!$I$22,0,(13*$J461))=0,"",OFFSET(Bebidas!$I$22,0,(13*$J461)))</f>
        <v/>
      </c>
      <c r="H609" s="190">
        <f>IF(ISERROR(Table1[[#This Row],[Peso bruto]]/Table1[[#This Row],[Peso neto]]),0,(Table1[[#This Row],[Peso bruto]]/Table1[[#This Row],[Peso neto]]))</f>
        <v>1</v>
      </c>
      <c r="I609" s="189">
        <f ca="1">IF(ISERROR(Table1[[#This Row],[Factor de corrección]]*Table1[[#This Row],[Costo unidad]]),0,Table1[[#This Row],[Factor de corrección]]*Table1[[#This Row],[Costo unidad]])</f>
        <v>0</v>
      </c>
      <c r="J609" s="208">
        <v>14</v>
      </c>
    </row>
    <row r="610" spans="1:10" s="1" customFormat="1" x14ac:dyDescent="0.3">
      <c r="A610" s="199" t="s">
        <v>58</v>
      </c>
      <c r="B610" s="48" t="str">
        <f ca="1">IF(OFFSET(Bebidas!$B$3,0,(13*J462))=0,"",OFFSET(Bebidas!$B$3,0,(13*J462)))</f>
        <v/>
      </c>
      <c r="C610" s="184" t="str">
        <f ca="1">IF(OFFSET(Bebidas!$I$22,0,(13*$J462))=0,"",OFFSET(Bebidas!$I$22,0,(13*$J462)))</f>
        <v/>
      </c>
      <c r="D610" s="50">
        <v>1</v>
      </c>
      <c r="E610" s="50">
        <v>1</v>
      </c>
      <c r="F610" s="189" t="s">
        <v>21</v>
      </c>
      <c r="G610" s="184" t="str">
        <f ca="1">IF(OFFSET(Bebidas!$I$22,0,(13*$J462))=0,"",OFFSET(Bebidas!$I$22,0,(13*$J462)))</f>
        <v/>
      </c>
      <c r="H610" s="190">
        <f>IF(ISERROR(Table1[[#This Row],[Peso bruto]]/Table1[[#This Row],[Peso neto]]),0,(Table1[[#This Row],[Peso bruto]]/Table1[[#This Row],[Peso neto]]))</f>
        <v>1</v>
      </c>
      <c r="I610" s="189">
        <f ca="1">IF(ISERROR(Table1[[#This Row],[Factor de corrección]]*Table1[[#This Row],[Costo unidad]]),0,Table1[[#This Row],[Factor de corrección]]*Table1[[#This Row],[Costo unidad]])</f>
        <v>0</v>
      </c>
      <c r="J610" s="208">
        <v>15</v>
      </c>
    </row>
    <row r="611" spans="1:10" s="1" customFormat="1" x14ac:dyDescent="0.3">
      <c r="A611" s="199" t="s">
        <v>58</v>
      </c>
      <c r="B611" s="48" t="str">
        <f ca="1">IF(OFFSET(Bebidas!$B$3,0,(13*J463))=0,"",OFFSET(Bebidas!$B$3,0,(13*J463)))</f>
        <v/>
      </c>
      <c r="C611" s="184" t="str">
        <f ca="1">IF(OFFSET(Bebidas!$I$22,0,(13*$J463))=0,"",OFFSET(Bebidas!$I$22,0,(13*$J463)))</f>
        <v/>
      </c>
      <c r="D611" s="50">
        <v>1</v>
      </c>
      <c r="E611" s="50">
        <v>1</v>
      </c>
      <c r="F611" s="189" t="s">
        <v>21</v>
      </c>
      <c r="G611" s="184" t="str">
        <f ca="1">IF(OFFSET(Bebidas!$I$22,0,(13*$J463))=0,"",OFFSET(Bebidas!$I$22,0,(13*$J463)))</f>
        <v/>
      </c>
      <c r="H611" s="190">
        <f>IF(ISERROR(Table1[[#This Row],[Peso bruto]]/Table1[[#This Row],[Peso neto]]),0,(Table1[[#This Row],[Peso bruto]]/Table1[[#This Row],[Peso neto]]))</f>
        <v>1</v>
      </c>
      <c r="I611" s="189">
        <f ca="1">IF(ISERROR(Table1[[#This Row],[Factor de corrección]]*Table1[[#This Row],[Costo unidad]]),0,Table1[[#This Row],[Factor de corrección]]*Table1[[#This Row],[Costo unidad]])</f>
        <v>0</v>
      </c>
      <c r="J611" s="208">
        <v>16</v>
      </c>
    </row>
    <row r="612" spans="1:10" s="1" customFormat="1" x14ac:dyDescent="0.3">
      <c r="A612" s="199" t="s">
        <v>58</v>
      </c>
      <c r="B612" s="48" t="str">
        <f ca="1">IF(OFFSET(Bebidas!$B$3,0,(13*J464))=0,"",OFFSET(Bebidas!$B$3,0,(13*J464)))</f>
        <v/>
      </c>
      <c r="C612" s="184" t="str">
        <f ca="1">IF(OFFSET(Bebidas!$I$22,0,(13*$J464))=0,"",OFFSET(Bebidas!$I$22,0,(13*$J464)))</f>
        <v/>
      </c>
      <c r="D612" s="50">
        <v>1</v>
      </c>
      <c r="E612" s="50">
        <v>1</v>
      </c>
      <c r="F612" s="189" t="s">
        <v>21</v>
      </c>
      <c r="G612" s="184" t="str">
        <f ca="1">IF(OFFSET(Bebidas!$I$22,0,(13*$J464))=0,"",OFFSET(Bebidas!$I$22,0,(13*$J464)))</f>
        <v/>
      </c>
      <c r="H612" s="190">
        <f>IF(ISERROR(Table1[[#This Row],[Peso bruto]]/Table1[[#This Row],[Peso neto]]),0,(Table1[[#This Row],[Peso bruto]]/Table1[[#This Row],[Peso neto]]))</f>
        <v>1</v>
      </c>
      <c r="I612" s="189">
        <f ca="1">IF(ISERROR(Table1[[#This Row],[Factor de corrección]]*Table1[[#This Row],[Costo unidad]]),0,Table1[[#This Row],[Factor de corrección]]*Table1[[#This Row],[Costo unidad]])</f>
        <v>0</v>
      </c>
      <c r="J612" s="208">
        <v>17</v>
      </c>
    </row>
    <row r="613" spans="1:10" s="1" customFormat="1" x14ac:dyDescent="0.3">
      <c r="A613" s="199" t="s">
        <v>58</v>
      </c>
      <c r="B613" s="48" t="str">
        <f ca="1">IF(OFFSET(Bebidas!$B$3,0,(13*J465))=0,"",OFFSET(Bebidas!$B$3,0,(13*J465)))</f>
        <v/>
      </c>
      <c r="C613" s="184" t="str">
        <f ca="1">IF(OFFSET(Bebidas!$I$22,0,(13*$J465))=0,"",OFFSET(Bebidas!$I$22,0,(13*$J465)))</f>
        <v/>
      </c>
      <c r="D613" s="50">
        <v>1</v>
      </c>
      <c r="E613" s="50">
        <v>1</v>
      </c>
      <c r="F613" s="189" t="s">
        <v>21</v>
      </c>
      <c r="G613" s="184" t="str">
        <f ca="1">IF(OFFSET(Bebidas!$I$22,0,(13*$J465))=0,"",OFFSET(Bebidas!$I$22,0,(13*$J465)))</f>
        <v/>
      </c>
      <c r="H613" s="190">
        <f>IF(ISERROR(Table1[[#This Row],[Peso bruto]]/Table1[[#This Row],[Peso neto]]),0,(Table1[[#This Row],[Peso bruto]]/Table1[[#This Row],[Peso neto]]))</f>
        <v>1</v>
      </c>
      <c r="I613" s="189">
        <f ca="1">IF(ISERROR(Table1[[#This Row],[Factor de corrección]]*Table1[[#This Row],[Costo unidad]]),0,Table1[[#This Row],[Factor de corrección]]*Table1[[#This Row],[Costo unidad]])</f>
        <v>0</v>
      </c>
      <c r="J613" s="208">
        <v>18</v>
      </c>
    </row>
    <row r="614" spans="1:10" s="1" customFormat="1" x14ac:dyDescent="0.3">
      <c r="A614" s="199" t="s">
        <v>58</v>
      </c>
      <c r="B614" s="48" t="str">
        <f ca="1">IF(OFFSET(Bebidas!$B$3,0,(13*J466))=0,"",OFFSET(Bebidas!$B$3,0,(13*J466)))</f>
        <v/>
      </c>
      <c r="C614" s="184" t="str">
        <f ca="1">IF(OFFSET(Bebidas!$I$22,0,(13*$J466))=0,"",OFFSET(Bebidas!$I$22,0,(13*$J466)))</f>
        <v/>
      </c>
      <c r="D614" s="50">
        <v>1</v>
      </c>
      <c r="E614" s="50">
        <v>1</v>
      </c>
      <c r="F614" s="189" t="s">
        <v>21</v>
      </c>
      <c r="G614" s="184" t="str">
        <f ca="1">IF(OFFSET(Bebidas!$I$22,0,(13*$J466))=0,"",OFFSET(Bebidas!$I$22,0,(13*$J466)))</f>
        <v/>
      </c>
      <c r="H614" s="190">
        <f>IF(ISERROR(Table1[[#This Row],[Peso bruto]]/Table1[[#This Row],[Peso neto]]),0,(Table1[[#This Row],[Peso bruto]]/Table1[[#This Row],[Peso neto]]))</f>
        <v>1</v>
      </c>
      <c r="I614" s="189">
        <f ca="1">IF(ISERROR(Table1[[#This Row],[Factor de corrección]]*Table1[[#This Row],[Costo unidad]]),0,Table1[[#This Row],[Factor de corrección]]*Table1[[#This Row],[Costo unidad]])</f>
        <v>0</v>
      </c>
      <c r="J614" s="208">
        <v>19</v>
      </c>
    </row>
    <row r="615" spans="1:10" s="1" customFormat="1" x14ac:dyDescent="0.3">
      <c r="A615" s="199" t="s">
        <v>58</v>
      </c>
      <c r="B615" s="48" t="str">
        <f ca="1">IF(OFFSET(Bebidas!$B$3,0,(13*J467))=0,"",OFFSET(Bebidas!$B$3,0,(13*J467)))</f>
        <v/>
      </c>
      <c r="C615" s="184" t="str">
        <f ca="1">IF(OFFSET(Bebidas!$I$22,0,(13*$J467))=0,"",OFFSET(Bebidas!$I$22,0,(13*$J467)))</f>
        <v/>
      </c>
      <c r="D615" s="50">
        <v>1</v>
      </c>
      <c r="E615" s="50">
        <v>1</v>
      </c>
      <c r="F615" s="189" t="s">
        <v>21</v>
      </c>
      <c r="G615" s="184" t="str">
        <f ca="1">IF(OFFSET(Bebidas!$I$22,0,(13*$J467))=0,"",OFFSET(Bebidas!$I$22,0,(13*$J467)))</f>
        <v/>
      </c>
      <c r="H615" s="190">
        <f>IF(ISERROR(Table1[[#This Row],[Peso bruto]]/Table1[[#This Row],[Peso neto]]),0,(Table1[[#This Row],[Peso bruto]]/Table1[[#This Row],[Peso neto]]))</f>
        <v>1</v>
      </c>
      <c r="I615" s="189">
        <f ca="1">IF(ISERROR(Table1[[#This Row],[Factor de corrección]]*Table1[[#This Row],[Costo unidad]]),0,Table1[[#This Row],[Factor de corrección]]*Table1[[#This Row],[Costo unidad]])</f>
        <v>0</v>
      </c>
      <c r="J615" s="208">
        <v>20</v>
      </c>
    </row>
    <row r="616" spans="1:10" s="1" customFormat="1" x14ac:dyDescent="0.3">
      <c r="A616" s="199" t="s">
        <v>58</v>
      </c>
      <c r="B616" s="48" t="str">
        <f ca="1">IF(OFFSET(Bebidas!$B$3,0,(13*J468))=0,"",OFFSET(Bebidas!$B$3,0,(13*J468)))</f>
        <v/>
      </c>
      <c r="C616" s="184" t="str">
        <f ca="1">IF(OFFSET(Bebidas!$I$22,0,(13*$J468))=0,"",OFFSET(Bebidas!$I$22,0,(13*$J468)))</f>
        <v/>
      </c>
      <c r="D616" s="50">
        <v>1</v>
      </c>
      <c r="E616" s="50">
        <v>1</v>
      </c>
      <c r="F616" s="189" t="s">
        <v>21</v>
      </c>
      <c r="G616" s="184" t="str">
        <f ca="1">IF(OFFSET(Bebidas!$I$22,0,(13*$J468))=0,"",OFFSET(Bebidas!$I$22,0,(13*$J468)))</f>
        <v/>
      </c>
      <c r="H616" s="190">
        <f>IF(ISERROR(Table1[[#This Row],[Peso bruto]]/Table1[[#This Row],[Peso neto]]),0,(Table1[[#This Row],[Peso bruto]]/Table1[[#This Row],[Peso neto]]))</f>
        <v>1</v>
      </c>
      <c r="I616" s="189">
        <f ca="1">IF(ISERROR(Table1[[#This Row],[Factor de corrección]]*Table1[[#This Row],[Costo unidad]]),0,Table1[[#This Row],[Factor de corrección]]*Table1[[#This Row],[Costo unidad]])</f>
        <v>0</v>
      </c>
      <c r="J616" s="208">
        <v>21</v>
      </c>
    </row>
    <row r="617" spans="1:10" s="1" customFormat="1" x14ac:dyDescent="0.3">
      <c r="A617" s="199" t="s">
        <v>58</v>
      </c>
      <c r="B617" s="48" t="str">
        <f ca="1">IF(OFFSET(Bebidas!$B$3,0,(13*J469))=0,"",OFFSET(Bebidas!$B$3,0,(13*J469)))</f>
        <v/>
      </c>
      <c r="C617" s="184" t="str">
        <f ca="1">IF(OFFSET(Bebidas!$I$22,0,(13*$J469))=0,"",OFFSET(Bebidas!$I$22,0,(13*$J469)))</f>
        <v/>
      </c>
      <c r="D617" s="50">
        <v>1</v>
      </c>
      <c r="E617" s="50">
        <v>1</v>
      </c>
      <c r="F617" s="189" t="s">
        <v>21</v>
      </c>
      <c r="G617" s="184" t="str">
        <f ca="1">IF(OFFSET(Bebidas!$I$22,0,(13*$J469))=0,"",OFFSET(Bebidas!$I$22,0,(13*$J469)))</f>
        <v/>
      </c>
      <c r="H617" s="190">
        <f>IF(ISERROR(Table1[[#This Row],[Peso bruto]]/Table1[[#This Row],[Peso neto]]),0,(Table1[[#This Row],[Peso bruto]]/Table1[[#This Row],[Peso neto]]))</f>
        <v>1</v>
      </c>
      <c r="I617" s="189">
        <f ca="1">IF(ISERROR(Table1[[#This Row],[Factor de corrección]]*Table1[[#This Row],[Costo unidad]]),0,Table1[[#This Row],[Factor de corrección]]*Table1[[#This Row],[Costo unidad]])</f>
        <v>0</v>
      </c>
      <c r="J617" s="208">
        <v>22</v>
      </c>
    </row>
    <row r="618" spans="1:10" s="1" customFormat="1" x14ac:dyDescent="0.3">
      <c r="A618" s="199" t="s">
        <v>58</v>
      </c>
      <c r="B618" s="48" t="str">
        <f ca="1">IF(OFFSET(Bebidas!$B$3,0,(13*J470))=0,"",OFFSET(Bebidas!$B$3,0,(13*J470)))</f>
        <v/>
      </c>
      <c r="C618" s="184" t="str">
        <f ca="1">IF(OFFSET(Bebidas!$I$22,0,(13*$J470))=0,"",OFFSET(Bebidas!$I$22,0,(13*$J470)))</f>
        <v/>
      </c>
      <c r="D618" s="50">
        <v>1</v>
      </c>
      <c r="E618" s="50">
        <v>1</v>
      </c>
      <c r="F618" s="189" t="s">
        <v>21</v>
      </c>
      <c r="G618" s="184" t="str">
        <f ca="1">IF(OFFSET(Bebidas!$I$22,0,(13*$J470))=0,"",OFFSET(Bebidas!$I$22,0,(13*$J470)))</f>
        <v/>
      </c>
      <c r="H618" s="190">
        <f>IF(ISERROR(Table1[[#This Row],[Peso bruto]]/Table1[[#This Row],[Peso neto]]),0,(Table1[[#This Row],[Peso bruto]]/Table1[[#This Row],[Peso neto]]))</f>
        <v>1</v>
      </c>
      <c r="I618" s="189">
        <f ca="1">IF(ISERROR(Table1[[#This Row],[Factor de corrección]]*Table1[[#This Row],[Costo unidad]]),0,Table1[[#This Row],[Factor de corrección]]*Table1[[#This Row],[Costo unidad]])</f>
        <v>0</v>
      </c>
      <c r="J618" s="208">
        <v>23</v>
      </c>
    </row>
    <row r="619" spans="1:10" s="1" customFormat="1" x14ac:dyDescent="0.3">
      <c r="A619" s="199" t="s">
        <v>58</v>
      </c>
      <c r="B619" s="48" t="str">
        <f ca="1">IF(OFFSET(Bebidas!$B$3,0,(13*J471))=0,"",OFFSET(Bebidas!$B$3,0,(13*J471)))</f>
        <v/>
      </c>
      <c r="C619" s="184" t="str">
        <f ca="1">IF(OFFSET(Bebidas!$I$22,0,(13*$J471))=0,"",OFFSET(Bebidas!$I$22,0,(13*$J471)))</f>
        <v/>
      </c>
      <c r="D619" s="50">
        <v>1</v>
      </c>
      <c r="E619" s="50">
        <v>1</v>
      </c>
      <c r="F619" s="189" t="s">
        <v>21</v>
      </c>
      <c r="G619" s="184" t="str">
        <f ca="1">IF(OFFSET(Bebidas!$I$22,0,(13*$J471))=0,"",OFFSET(Bebidas!$I$22,0,(13*$J471)))</f>
        <v/>
      </c>
      <c r="H619" s="190">
        <f>IF(ISERROR(Table1[[#This Row],[Peso bruto]]/Table1[[#This Row],[Peso neto]]),0,(Table1[[#This Row],[Peso bruto]]/Table1[[#This Row],[Peso neto]]))</f>
        <v>1</v>
      </c>
      <c r="I619" s="189">
        <f ca="1">IF(ISERROR(Table1[[#This Row],[Factor de corrección]]*Table1[[#This Row],[Costo unidad]]),0,Table1[[#This Row],[Factor de corrección]]*Table1[[#This Row],[Costo unidad]])</f>
        <v>0</v>
      </c>
      <c r="J619" s="208">
        <v>24</v>
      </c>
    </row>
    <row r="620" spans="1:10" s="1" customFormat="1" x14ac:dyDescent="0.3">
      <c r="A620" s="199" t="s">
        <v>58</v>
      </c>
      <c r="B620" s="48" t="str">
        <f ca="1">IF(OFFSET(Bebidas!$B$3,0,(13*J472))=0,"",OFFSET(Bebidas!$B$3,0,(13*J472)))</f>
        <v/>
      </c>
      <c r="C620" s="184" t="str">
        <f ca="1">IF(OFFSET(Bebidas!$I$22,0,(13*$J472))=0,"",OFFSET(Bebidas!$I$22,0,(13*$J472)))</f>
        <v/>
      </c>
      <c r="D620" s="50">
        <v>1</v>
      </c>
      <c r="E620" s="50">
        <v>1</v>
      </c>
      <c r="F620" s="189" t="s">
        <v>21</v>
      </c>
      <c r="G620" s="184" t="str">
        <f ca="1">IF(OFFSET(Bebidas!$I$22,0,(13*$J472))=0,"",OFFSET(Bebidas!$I$22,0,(13*$J472)))</f>
        <v/>
      </c>
      <c r="H620" s="190">
        <f>IF(ISERROR(Table1[[#This Row],[Peso bruto]]/Table1[[#This Row],[Peso neto]]),0,(Table1[[#This Row],[Peso bruto]]/Table1[[#This Row],[Peso neto]]))</f>
        <v>1</v>
      </c>
      <c r="I620" s="189">
        <f ca="1">IF(ISERROR(Table1[[#This Row],[Factor de corrección]]*Table1[[#This Row],[Costo unidad]]),0,Table1[[#This Row],[Factor de corrección]]*Table1[[#This Row],[Costo unidad]])</f>
        <v>0</v>
      </c>
      <c r="J620" s="208">
        <v>25</v>
      </c>
    </row>
    <row r="621" spans="1:10" s="1" customFormat="1" x14ac:dyDescent="0.3">
      <c r="A621" s="199" t="s">
        <v>58</v>
      </c>
      <c r="B621" s="48" t="str">
        <f ca="1">IF(OFFSET(Bebidas!$B$3,0,(13*J473))=0,"",OFFSET(Bebidas!$B$3,0,(13*J473)))</f>
        <v/>
      </c>
      <c r="C621" s="184" t="str">
        <f ca="1">IF(OFFSET(Bebidas!$I$22,0,(13*$J473))=0,"",OFFSET(Bebidas!$I$22,0,(13*$J473)))</f>
        <v/>
      </c>
      <c r="D621" s="50">
        <v>1</v>
      </c>
      <c r="E621" s="50">
        <v>1</v>
      </c>
      <c r="F621" s="189" t="s">
        <v>21</v>
      </c>
      <c r="G621" s="184" t="str">
        <f ca="1">IF(OFFSET(Bebidas!$I$22,0,(13*$J473))=0,"",OFFSET(Bebidas!$I$22,0,(13*$J473)))</f>
        <v/>
      </c>
      <c r="H621" s="190">
        <f>IF(ISERROR(Table1[[#This Row],[Peso bruto]]/Table1[[#This Row],[Peso neto]]),0,(Table1[[#This Row],[Peso bruto]]/Table1[[#This Row],[Peso neto]]))</f>
        <v>1</v>
      </c>
      <c r="I621" s="189">
        <f ca="1">IF(ISERROR(Table1[[#This Row],[Factor de corrección]]*Table1[[#This Row],[Costo unidad]]),0,Table1[[#This Row],[Factor de corrección]]*Table1[[#This Row],[Costo unidad]])</f>
        <v>0</v>
      </c>
      <c r="J621" s="208">
        <v>26</v>
      </c>
    </row>
    <row r="622" spans="1:10" s="1" customFormat="1" x14ac:dyDescent="0.3">
      <c r="A622" s="199" t="s">
        <v>58</v>
      </c>
      <c r="B622" s="48" t="str">
        <f ca="1">IF(OFFSET(Bebidas!$B$3,0,(13*J474))=0,"",OFFSET(Bebidas!$B$3,0,(13*J474)))</f>
        <v/>
      </c>
      <c r="C622" s="184" t="str">
        <f ca="1">IF(OFFSET(Bebidas!$I$22,0,(13*$J474))=0,"",OFFSET(Bebidas!$I$22,0,(13*$J474)))</f>
        <v/>
      </c>
      <c r="D622" s="50">
        <v>1</v>
      </c>
      <c r="E622" s="50">
        <v>1</v>
      </c>
      <c r="F622" s="189" t="s">
        <v>21</v>
      </c>
      <c r="G622" s="184" t="str">
        <f ca="1">IF(OFFSET(Bebidas!$I$22,0,(13*$J474))=0,"",OFFSET(Bebidas!$I$22,0,(13*$J474)))</f>
        <v/>
      </c>
      <c r="H622" s="190">
        <f>IF(ISERROR(Table1[[#This Row],[Peso bruto]]/Table1[[#This Row],[Peso neto]]),0,(Table1[[#This Row],[Peso bruto]]/Table1[[#This Row],[Peso neto]]))</f>
        <v>1</v>
      </c>
      <c r="I622" s="189">
        <f ca="1">IF(ISERROR(Table1[[#This Row],[Factor de corrección]]*Table1[[#This Row],[Costo unidad]]),0,Table1[[#This Row],[Factor de corrección]]*Table1[[#This Row],[Costo unidad]])</f>
        <v>0</v>
      </c>
      <c r="J622" s="208">
        <v>27</v>
      </c>
    </row>
    <row r="623" spans="1:10" s="1" customFormat="1" x14ac:dyDescent="0.3">
      <c r="A623" s="199" t="s">
        <v>58</v>
      </c>
      <c r="B623" s="48" t="str">
        <f ca="1">IF(OFFSET(Bebidas!$B$3,0,(13*J475))=0,"",OFFSET(Bebidas!$B$3,0,(13*J475)))</f>
        <v/>
      </c>
      <c r="C623" s="184" t="str">
        <f ca="1">IF(OFFSET(Bebidas!$I$22,0,(13*$J475))=0,"",OFFSET(Bebidas!$I$22,0,(13*$J475)))</f>
        <v/>
      </c>
      <c r="D623" s="50">
        <v>1</v>
      </c>
      <c r="E623" s="50">
        <v>1</v>
      </c>
      <c r="F623" s="189" t="s">
        <v>21</v>
      </c>
      <c r="G623" s="184" t="str">
        <f ca="1">IF(OFFSET(Bebidas!$I$22,0,(13*$J475))=0,"",OFFSET(Bebidas!$I$22,0,(13*$J475)))</f>
        <v/>
      </c>
      <c r="H623" s="190">
        <f>IF(ISERROR(Table1[[#This Row],[Peso bruto]]/Table1[[#This Row],[Peso neto]]),0,(Table1[[#This Row],[Peso bruto]]/Table1[[#This Row],[Peso neto]]))</f>
        <v>1</v>
      </c>
      <c r="I623" s="189">
        <f ca="1">IF(ISERROR(Table1[[#This Row],[Factor de corrección]]*Table1[[#This Row],[Costo unidad]]),0,Table1[[#This Row],[Factor de corrección]]*Table1[[#This Row],[Costo unidad]])</f>
        <v>0</v>
      </c>
      <c r="J623" s="208">
        <v>28</v>
      </c>
    </row>
    <row r="624" spans="1:10" s="1" customFormat="1" x14ac:dyDescent="0.3">
      <c r="A624" s="199" t="s">
        <v>58</v>
      </c>
      <c r="B624" s="48" t="str">
        <f ca="1">IF(OFFSET(Bebidas!$B$3,0,(13*J476))=0,"",OFFSET(Bebidas!$B$3,0,(13*J476)))</f>
        <v/>
      </c>
      <c r="C624" s="184" t="str">
        <f ca="1">IF(OFFSET(Bebidas!$I$22,0,(13*$J476))=0,"",OFFSET(Bebidas!$I$22,0,(13*$J476)))</f>
        <v/>
      </c>
      <c r="D624" s="50">
        <v>1</v>
      </c>
      <c r="E624" s="50">
        <v>1</v>
      </c>
      <c r="F624" s="189" t="s">
        <v>21</v>
      </c>
      <c r="G624" s="184" t="str">
        <f ca="1">IF(OFFSET(Bebidas!$I$22,0,(13*$J476))=0,"",OFFSET(Bebidas!$I$22,0,(13*$J476)))</f>
        <v/>
      </c>
      <c r="H624" s="190">
        <f>IF(ISERROR(Table1[[#This Row],[Peso bruto]]/Table1[[#This Row],[Peso neto]]),0,(Table1[[#This Row],[Peso bruto]]/Table1[[#This Row],[Peso neto]]))</f>
        <v>1</v>
      </c>
      <c r="I624" s="189">
        <f ca="1">IF(ISERROR(Table1[[#This Row],[Factor de corrección]]*Table1[[#This Row],[Costo unidad]]),0,Table1[[#This Row],[Factor de corrección]]*Table1[[#This Row],[Costo unidad]])</f>
        <v>0</v>
      </c>
      <c r="J624" s="208">
        <v>29</v>
      </c>
    </row>
    <row r="625" spans="1:10" s="1" customFormat="1" x14ac:dyDescent="0.3">
      <c r="A625" s="199" t="s">
        <v>58</v>
      </c>
      <c r="B625" s="48" t="str">
        <f ca="1">IF(OFFSET(Bebidas!$B$3,0,(13*J477))=0,"",OFFSET(Bebidas!$B$3,0,(13*J477)))</f>
        <v/>
      </c>
      <c r="C625" s="184" t="str">
        <f ca="1">IF(OFFSET(Bebidas!$I$22,0,(13*$J477))=0,"",OFFSET(Bebidas!$I$22,0,(13*$J477)))</f>
        <v/>
      </c>
      <c r="D625" s="50">
        <v>1</v>
      </c>
      <c r="E625" s="50">
        <v>1</v>
      </c>
      <c r="F625" s="189" t="s">
        <v>21</v>
      </c>
      <c r="G625" s="184" t="str">
        <f ca="1">IF(OFFSET(Bebidas!$I$22,0,(13*$J477))=0,"",OFFSET(Bebidas!$I$22,0,(13*$J477)))</f>
        <v/>
      </c>
      <c r="H625" s="190">
        <f>IF(ISERROR(Table1[[#This Row],[Peso bruto]]/Table1[[#This Row],[Peso neto]]),0,(Table1[[#This Row],[Peso bruto]]/Table1[[#This Row],[Peso neto]]))</f>
        <v>1</v>
      </c>
      <c r="I625" s="189">
        <f ca="1">IF(ISERROR(Table1[[#This Row],[Factor de corrección]]*Table1[[#This Row],[Costo unidad]]),0,Table1[[#This Row],[Factor de corrección]]*Table1[[#This Row],[Costo unidad]])</f>
        <v>0</v>
      </c>
      <c r="J625" s="208">
        <v>30</v>
      </c>
    </row>
    <row r="626" spans="1:10" s="1" customFormat="1" x14ac:dyDescent="0.3">
      <c r="A626" s="199" t="s">
        <v>58</v>
      </c>
      <c r="B626" s="48" t="str">
        <f ca="1">IF(OFFSET(Bebidas!$B$3,0,(13*J478))=0,"",OFFSET(Bebidas!$B$3,0,(13*J478)))</f>
        <v/>
      </c>
      <c r="C626" s="184" t="str">
        <f ca="1">IF(OFFSET(Bebidas!$I$22,0,(13*$J478))=0,"",OFFSET(Bebidas!$I$22,0,(13*$J478)))</f>
        <v/>
      </c>
      <c r="D626" s="50">
        <v>1</v>
      </c>
      <c r="E626" s="50">
        <v>1</v>
      </c>
      <c r="F626" s="189" t="s">
        <v>21</v>
      </c>
      <c r="G626" s="184" t="str">
        <f ca="1">IF(OFFSET(Bebidas!$I$22,0,(13*$J478))=0,"",OFFSET(Bebidas!$I$22,0,(13*$J478)))</f>
        <v/>
      </c>
      <c r="H626" s="190">
        <f>IF(ISERROR(Table1[[#This Row],[Peso bruto]]/Table1[[#This Row],[Peso neto]]),0,(Table1[[#This Row],[Peso bruto]]/Table1[[#This Row],[Peso neto]]))</f>
        <v>1</v>
      </c>
      <c r="I626" s="189">
        <f ca="1">IF(ISERROR(Table1[[#This Row],[Factor de corrección]]*Table1[[#This Row],[Costo unidad]]),0,Table1[[#This Row],[Factor de corrección]]*Table1[[#This Row],[Costo unidad]])</f>
        <v>0</v>
      </c>
      <c r="J626" s="208">
        <v>31</v>
      </c>
    </row>
    <row r="627" spans="1:10" s="1" customFormat="1" x14ac:dyDescent="0.3">
      <c r="A627" s="199" t="s">
        <v>58</v>
      </c>
      <c r="B627" s="48" t="str">
        <f ca="1">IF(OFFSET(Bebidas!$B$3,0,(13*J479))=0,"",OFFSET(Bebidas!$B$3,0,(13*J479)))</f>
        <v/>
      </c>
      <c r="C627" s="184" t="str">
        <f ca="1">IF(OFFSET(Bebidas!$I$22,0,(13*$J479))=0,"",OFFSET(Bebidas!$I$22,0,(13*$J479)))</f>
        <v/>
      </c>
      <c r="D627" s="50">
        <v>1</v>
      </c>
      <c r="E627" s="50">
        <v>1</v>
      </c>
      <c r="F627" s="189" t="s">
        <v>21</v>
      </c>
      <c r="G627" s="184" t="str">
        <f ca="1">IF(OFFSET(Bebidas!$I$22,0,(13*$J479))=0,"",OFFSET(Bebidas!$I$22,0,(13*$J479)))</f>
        <v/>
      </c>
      <c r="H627" s="190">
        <f>IF(ISERROR(Table1[[#This Row],[Peso bruto]]/Table1[[#This Row],[Peso neto]]),0,(Table1[[#This Row],[Peso bruto]]/Table1[[#This Row],[Peso neto]]))</f>
        <v>1</v>
      </c>
      <c r="I627" s="189">
        <f ca="1">IF(ISERROR(Table1[[#This Row],[Factor de corrección]]*Table1[[#This Row],[Costo unidad]]),0,Table1[[#This Row],[Factor de corrección]]*Table1[[#This Row],[Costo unidad]])</f>
        <v>0</v>
      </c>
      <c r="J627" s="208">
        <v>32</v>
      </c>
    </row>
    <row r="628" spans="1:10" s="1" customFormat="1" x14ac:dyDescent="0.3">
      <c r="A628" s="199" t="s">
        <v>58</v>
      </c>
      <c r="B628" s="48" t="str">
        <f ca="1">IF(OFFSET(Bebidas!$B$3,0,(13*J480))=0,"",OFFSET(Bebidas!$B$3,0,(13*J480)))</f>
        <v/>
      </c>
      <c r="C628" s="184" t="str">
        <f ca="1">IF(OFFSET(Bebidas!$I$22,0,(13*$J480))=0,"",OFFSET(Bebidas!$I$22,0,(13*$J480)))</f>
        <v/>
      </c>
      <c r="D628" s="50">
        <v>1</v>
      </c>
      <c r="E628" s="50">
        <v>1</v>
      </c>
      <c r="F628" s="189" t="s">
        <v>21</v>
      </c>
      <c r="G628" s="184" t="str">
        <f ca="1">IF(OFFSET(Bebidas!$I$22,0,(13*$J480))=0,"",OFFSET(Bebidas!$I$22,0,(13*$J480)))</f>
        <v/>
      </c>
      <c r="H628" s="190">
        <f>IF(ISERROR(Table1[[#This Row],[Peso bruto]]/Table1[[#This Row],[Peso neto]]),0,(Table1[[#This Row],[Peso bruto]]/Table1[[#This Row],[Peso neto]]))</f>
        <v>1</v>
      </c>
      <c r="I628" s="189">
        <f ca="1">IF(ISERROR(Table1[[#This Row],[Factor de corrección]]*Table1[[#This Row],[Costo unidad]]),0,Table1[[#This Row],[Factor de corrección]]*Table1[[#This Row],[Costo unidad]])</f>
        <v>0</v>
      </c>
      <c r="J628" s="208">
        <v>33</v>
      </c>
    </row>
    <row r="629" spans="1:10" s="1" customFormat="1" x14ac:dyDescent="0.3">
      <c r="A629" s="199" t="s">
        <v>58</v>
      </c>
      <c r="B629" s="48" t="str">
        <f ca="1">IF(OFFSET(Bebidas!$B$3,0,(13*J481))=0,"",OFFSET(Bebidas!$B$3,0,(13*J481)))</f>
        <v/>
      </c>
      <c r="C629" s="184" t="str">
        <f ca="1">IF(OFFSET(Bebidas!$I$22,0,(13*$J481))=0,"",OFFSET(Bebidas!$I$22,0,(13*$J481)))</f>
        <v/>
      </c>
      <c r="D629" s="50">
        <v>1</v>
      </c>
      <c r="E629" s="50">
        <v>1</v>
      </c>
      <c r="F629" s="189" t="s">
        <v>21</v>
      </c>
      <c r="G629" s="184" t="str">
        <f ca="1">IF(OFFSET(Bebidas!$I$22,0,(13*$J481))=0,"",OFFSET(Bebidas!$I$22,0,(13*$J481)))</f>
        <v/>
      </c>
      <c r="H629" s="190">
        <f>IF(ISERROR(Table1[[#This Row],[Peso bruto]]/Table1[[#This Row],[Peso neto]]),0,(Table1[[#This Row],[Peso bruto]]/Table1[[#This Row],[Peso neto]]))</f>
        <v>1</v>
      </c>
      <c r="I629" s="189">
        <f ca="1">IF(ISERROR(Table1[[#This Row],[Factor de corrección]]*Table1[[#This Row],[Costo unidad]]),0,Table1[[#This Row],[Factor de corrección]]*Table1[[#This Row],[Costo unidad]])</f>
        <v>0</v>
      </c>
      <c r="J629" s="208">
        <v>34</v>
      </c>
    </row>
    <row r="630" spans="1:10" s="1" customFormat="1" x14ac:dyDescent="0.3">
      <c r="A630" s="199" t="s">
        <v>58</v>
      </c>
      <c r="B630" s="48" t="str">
        <f ca="1">IF(OFFSET(Bebidas!$B$3,0,(13*J482))=0,"",OFFSET(Bebidas!$B$3,0,(13*J482)))</f>
        <v/>
      </c>
      <c r="C630" s="184" t="str">
        <f ca="1">IF(OFFSET(Bebidas!$I$22,0,(13*$J482))=0,"",OFFSET(Bebidas!$I$22,0,(13*$J482)))</f>
        <v/>
      </c>
      <c r="D630" s="50">
        <v>1</v>
      </c>
      <c r="E630" s="50">
        <v>1</v>
      </c>
      <c r="F630" s="189" t="s">
        <v>21</v>
      </c>
      <c r="G630" s="184" t="str">
        <f ca="1">IF(OFFSET(Bebidas!$I$22,0,(13*$J482))=0,"",OFFSET(Bebidas!$I$22,0,(13*$J482)))</f>
        <v/>
      </c>
      <c r="H630" s="190">
        <f>IF(ISERROR(Table1[[#This Row],[Peso bruto]]/Table1[[#This Row],[Peso neto]]),0,(Table1[[#This Row],[Peso bruto]]/Table1[[#This Row],[Peso neto]]))</f>
        <v>1</v>
      </c>
      <c r="I630" s="189">
        <f ca="1">IF(ISERROR(Table1[[#This Row],[Factor de corrección]]*Table1[[#This Row],[Costo unidad]]),0,Table1[[#This Row],[Factor de corrección]]*Table1[[#This Row],[Costo unidad]])</f>
        <v>0</v>
      </c>
      <c r="J630" s="208">
        <v>35</v>
      </c>
    </row>
    <row r="631" spans="1:10" s="1" customFormat="1" x14ac:dyDescent="0.3">
      <c r="A631" s="199" t="s">
        <v>58</v>
      </c>
      <c r="B631" s="48" t="str">
        <f ca="1">IF(OFFSET(Bebidas!$B$3,0,(13*J483))=0,"",OFFSET(Bebidas!$B$3,0,(13*J483)))</f>
        <v/>
      </c>
      <c r="C631" s="184" t="str">
        <f ca="1">IF(OFFSET(Bebidas!$I$22,0,(13*$J483))=0,"",OFFSET(Bebidas!$I$22,0,(13*$J483)))</f>
        <v/>
      </c>
      <c r="D631" s="50">
        <v>1</v>
      </c>
      <c r="E631" s="50">
        <v>1</v>
      </c>
      <c r="F631" s="189" t="s">
        <v>21</v>
      </c>
      <c r="G631" s="184" t="str">
        <f ca="1">IF(OFFSET(Bebidas!$I$22,0,(13*$J483))=0,"",OFFSET(Bebidas!$I$22,0,(13*$J483)))</f>
        <v/>
      </c>
      <c r="H631" s="190">
        <f>IF(ISERROR(Table1[[#This Row],[Peso bruto]]/Table1[[#This Row],[Peso neto]]),0,(Table1[[#This Row],[Peso bruto]]/Table1[[#This Row],[Peso neto]]))</f>
        <v>1</v>
      </c>
      <c r="I631" s="189">
        <f ca="1">IF(ISERROR(Table1[[#This Row],[Factor de corrección]]*Table1[[#This Row],[Costo unidad]]),0,Table1[[#This Row],[Factor de corrección]]*Table1[[#This Row],[Costo unidad]])</f>
        <v>0</v>
      </c>
      <c r="J631" s="208">
        <v>36</v>
      </c>
    </row>
    <row r="632" spans="1:10" s="1" customFormat="1" x14ac:dyDescent="0.3">
      <c r="A632" s="199" t="s">
        <v>58</v>
      </c>
      <c r="B632" s="48" t="str">
        <f ca="1">IF(OFFSET(Bebidas!$B$3,0,(13*J484))=0,"",OFFSET(Bebidas!$B$3,0,(13*J484)))</f>
        <v/>
      </c>
      <c r="C632" s="184" t="str">
        <f ca="1">IF(OFFSET(Bebidas!$I$22,0,(13*$J484))=0,"",OFFSET(Bebidas!$I$22,0,(13*$J484)))</f>
        <v/>
      </c>
      <c r="D632" s="50">
        <v>1</v>
      </c>
      <c r="E632" s="50">
        <v>1</v>
      </c>
      <c r="F632" s="189" t="s">
        <v>21</v>
      </c>
      <c r="G632" s="184" t="str">
        <f ca="1">IF(OFFSET(Bebidas!$I$22,0,(13*$J484))=0,"",OFFSET(Bebidas!$I$22,0,(13*$J484)))</f>
        <v/>
      </c>
      <c r="H632" s="190">
        <f>IF(ISERROR(Table1[[#This Row],[Peso bruto]]/Table1[[#This Row],[Peso neto]]),0,(Table1[[#This Row],[Peso bruto]]/Table1[[#This Row],[Peso neto]]))</f>
        <v>1</v>
      </c>
      <c r="I632" s="189">
        <f ca="1">IF(ISERROR(Table1[[#This Row],[Factor de corrección]]*Table1[[#This Row],[Costo unidad]]),0,Table1[[#This Row],[Factor de corrección]]*Table1[[#This Row],[Costo unidad]])</f>
        <v>0</v>
      </c>
      <c r="J632" s="208">
        <v>37</v>
      </c>
    </row>
    <row r="633" spans="1:10" s="1" customFormat="1" x14ac:dyDescent="0.3">
      <c r="A633" s="199" t="s">
        <v>58</v>
      </c>
      <c r="B633" s="48" t="str">
        <f ca="1">IF(OFFSET(Bebidas!$B$3,0,(13*J485))=0,"",OFFSET(Bebidas!$B$3,0,(13*J485)))</f>
        <v/>
      </c>
      <c r="C633" s="184" t="str">
        <f ca="1">IF(OFFSET(Bebidas!$I$22,0,(13*$J485))=0,"",OFFSET(Bebidas!$I$22,0,(13*$J485)))</f>
        <v/>
      </c>
      <c r="D633" s="50">
        <v>1</v>
      </c>
      <c r="E633" s="50">
        <v>1</v>
      </c>
      <c r="F633" s="189" t="s">
        <v>21</v>
      </c>
      <c r="G633" s="184" t="str">
        <f ca="1">IF(OFFSET(Bebidas!$I$22,0,(13*$J485))=0,"",OFFSET(Bebidas!$I$22,0,(13*$J485)))</f>
        <v/>
      </c>
      <c r="H633" s="190">
        <f>IF(ISERROR(Table1[[#This Row],[Peso bruto]]/Table1[[#This Row],[Peso neto]]),0,(Table1[[#This Row],[Peso bruto]]/Table1[[#This Row],[Peso neto]]))</f>
        <v>1</v>
      </c>
      <c r="I633" s="189">
        <f ca="1">IF(ISERROR(Table1[[#This Row],[Factor de corrección]]*Table1[[#This Row],[Costo unidad]]),0,Table1[[#This Row],[Factor de corrección]]*Table1[[#This Row],[Costo unidad]])</f>
        <v>0</v>
      </c>
      <c r="J633" s="208">
        <v>38</v>
      </c>
    </row>
    <row r="634" spans="1:10" s="1" customFormat="1" x14ac:dyDescent="0.3">
      <c r="A634" s="199" t="s">
        <v>58</v>
      </c>
      <c r="B634" s="48" t="str">
        <f ca="1">IF(OFFSET(Bebidas!$B$3,0,(13*J486))=0,"",OFFSET(Bebidas!$B$3,0,(13*J486)))</f>
        <v/>
      </c>
      <c r="C634" s="184" t="str">
        <f ca="1">IF(OFFSET(Bebidas!$I$22,0,(13*$J486))=0,"",OFFSET(Bebidas!$I$22,0,(13*$J486)))</f>
        <v/>
      </c>
      <c r="D634" s="50">
        <v>1</v>
      </c>
      <c r="E634" s="50">
        <v>1</v>
      </c>
      <c r="F634" s="189" t="s">
        <v>21</v>
      </c>
      <c r="G634" s="184" t="str">
        <f ca="1">IF(OFFSET(Bebidas!$I$22,0,(13*$J486))=0,"",OFFSET(Bebidas!$I$22,0,(13*$J486)))</f>
        <v/>
      </c>
      <c r="H634" s="190">
        <f>IF(ISERROR(Table1[[#This Row],[Peso bruto]]/Table1[[#This Row],[Peso neto]]),0,(Table1[[#This Row],[Peso bruto]]/Table1[[#This Row],[Peso neto]]))</f>
        <v>1</v>
      </c>
      <c r="I634" s="189">
        <f ca="1">IF(ISERROR(Table1[[#This Row],[Factor de corrección]]*Table1[[#This Row],[Costo unidad]]),0,Table1[[#This Row],[Factor de corrección]]*Table1[[#This Row],[Costo unidad]])</f>
        <v>0</v>
      </c>
      <c r="J634" s="208">
        <v>39</v>
      </c>
    </row>
    <row r="635" spans="1:10" s="1" customFormat="1" x14ac:dyDescent="0.3">
      <c r="A635" s="199" t="s">
        <v>58</v>
      </c>
      <c r="B635" s="48" t="str">
        <f ca="1">IF(OFFSET(Bebidas!$B$3,0,(13*J487))=0,"",OFFSET(Bebidas!$B$3,0,(13*J487)))</f>
        <v/>
      </c>
      <c r="C635" s="184" t="str">
        <f ca="1">IF(OFFSET(Bebidas!$I$22,0,(13*$J487))=0,"",OFFSET(Bebidas!$I$22,0,(13*$J487)))</f>
        <v/>
      </c>
      <c r="D635" s="50">
        <v>1</v>
      </c>
      <c r="E635" s="50">
        <v>1</v>
      </c>
      <c r="F635" s="189" t="s">
        <v>21</v>
      </c>
      <c r="G635" s="184" t="str">
        <f ca="1">IF(OFFSET(Bebidas!$I$22,0,(13*$J487))=0,"",OFFSET(Bebidas!$I$22,0,(13*$J487)))</f>
        <v/>
      </c>
      <c r="H635" s="190">
        <f>IF(ISERROR(Table1[[#This Row],[Peso bruto]]/Table1[[#This Row],[Peso neto]]),0,(Table1[[#This Row],[Peso bruto]]/Table1[[#This Row],[Peso neto]]))</f>
        <v>1</v>
      </c>
      <c r="I635" s="189">
        <f ca="1">IF(ISERROR(Table1[[#This Row],[Factor de corrección]]*Table1[[#This Row],[Costo unidad]]),0,Table1[[#This Row],[Factor de corrección]]*Table1[[#This Row],[Costo unidad]])</f>
        <v>0</v>
      </c>
      <c r="J635" s="208">
        <v>40</v>
      </c>
    </row>
    <row r="636" spans="1:10" s="1" customFormat="1" x14ac:dyDescent="0.3">
      <c r="A636" s="199" t="s">
        <v>58</v>
      </c>
      <c r="B636" s="48" t="str">
        <f ca="1">IF(OFFSET(Bebidas!$B$3,0,(13*J488))=0,"",OFFSET(Bebidas!$B$3,0,(13*J488)))</f>
        <v/>
      </c>
      <c r="C636" s="184" t="str">
        <f ca="1">IF(OFFSET(Bebidas!$I$22,0,(13*$J488))=0,"",OFFSET(Bebidas!$I$22,0,(13*$J488)))</f>
        <v/>
      </c>
      <c r="D636" s="50">
        <v>1</v>
      </c>
      <c r="E636" s="50">
        <v>1</v>
      </c>
      <c r="F636" s="189" t="s">
        <v>21</v>
      </c>
      <c r="G636" s="184" t="str">
        <f ca="1">IF(OFFSET(Bebidas!$I$22,0,(13*$J488))=0,"",OFFSET(Bebidas!$I$22,0,(13*$J488)))</f>
        <v/>
      </c>
      <c r="H636" s="190">
        <f>IF(ISERROR(Table1[[#This Row],[Peso bruto]]/Table1[[#This Row],[Peso neto]]),0,(Table1[[#This Row],[Peso bruto]]/Table1[[#This Row],[Peso neto]]))</f>
        <v>1</v>
      </c>
      <c r="I636" s="189">
        <f ca="1">IF(ISERROR(Table1[[#This Row],[Factor de corrección]]*Table1[[#This Row],[Costo unidad]]),0,Table1[[#This Row],[Factor de corrección]]*Table1[[#This Row],[Costo unidad]])</f>
        <v>0</v>
      </c>
      <c r="J636" s="208">
        <v>41</v>
      </c>
    </row>
    <row r="637" spans="1:10" s="1" customFormat="1" x14ac:dyDescent="0.3">
      <c r="A637" s="199" t="s">
        <v>58</v>
      </c>
      <c r="B637" s="48" t="str">
        <f ca="1">IF(OFFSET(Bebidas!$B$3,0,(13*J489))=0,"",OFFSET(Bebidas!$B$3,0,(13*J489)))</f>
        <v/>
      </c>
      <c r="C637" s="184" t="str">
        <f ca="1">IF(OFFSET(Bebidas!$I$22,0,(13*$J489))=0,"",OFFSET(Bebidas!$I$22,0,(13*$J489)))</f>
        <v/>
      </c>
      <c r="D637" s="50">
        <v>1</v>
      </c>
      <c r="E637" s="50">
        <v>1</v>
      </c>
      <c r="F637" s="189" t="s">
        <v>21</v>
      </c>
      <c r="G637" s="184" t="str">
        <f ca="1">IF(OFFSET(Bebidas!$I$22,0,(13*$J489))=0,"",OFFSET(Bebidas!$I$22,0,(13*$J489)))</f>
        <v/>
      </c>
      <c r="H637" s="190">
        <f>IF(ISERROR(Table1[[#This Row],[Peso bruto]]/Table1[[#This Row],[Peso neto]]),0,(Table1[[#This Row],[Peso bruto]]/Table1[[#This Row],[Peso neto]]))</f>
        <v>1</v>
      </c>
      <c r="I637" s="189">
        <f ca="1">IF(ISERROR(Table1[[#This Row],[Factor de corrección]]*Table1[[#This Row],[Costo unidad]]),0,Table1[[#This Row],[Factor de corrección]]*Table1[[#This Row],[Costo unidad]])</f>
        <v>0</v>
      </c>
      <c r="J637" s="208">
        <v>42</v>
      </c>
    </row>
    <row r="638" spans="1:10" s="1" customFormat="1" x14ac:dyDescent="0.3">
      <c r="A638" s="199" t="s">
        <v>58</v>
      </c>
      <c r="B638" s="48" t="str">
        <f ca="1">IF(OFFSET(Bebidas!$B$3,0,(13*J490))=0,"",OFFSET(Bebidas!$B$3,0,(13*J490)))</f>
        <v/>
      </c>
      <c r="C638" s="184" t="str">
        <f ca="1">IF(OFFSET(Bebidas!$I$22,0,(13*$J490))=0,"",OFFSET(Bebidas!$I$22,0,(13*$J490)))</f>
        <v/>
      </c>
      <c r="D638" s="50">
        <v>1</v>
      </c>
      <c r="E638" s="50">
        <v>1</v>
      </c>
      <c r="F638" s="189" t="s">
        <v>21</v>
      </c>
      <c r="G638" s="184" t="str">
        <f ca="1">IF(OFFSET(Bebidas!$I$22,0,(13*$J490))=0,"",OFFSET(Bebidas!$I$22,0,(13*$J490)))</f>
        <v/>
      </c>
      <c r="H638" s="190">
        <f>IF(ISERROR(Table1[[#This Row],[Peso bruto]]/Table1[[#This Row],[Peso neto]]),0,(Table1[[#This Row],[Peso bruto]]/Table1[[#This Row],[Peso neto]]))</f>
        <v>1</v>
      </c>
      <c r="I638" s="189">
        <f ca="1">IF(ISERROR(Table1[[#This Row],[Factor de corrección]]*Table1[[#This Row],[Costo unidad]]),0,Table1[[#This Row],[Factor de corrección]]*Table1[[#This Row],[Costo unidad]])</f>
        <v>0</v>
      </c>
      <c r="J638" s="208">
        <v>43</v>
      </c>
    </row>
    <row r="639" spans="1:10" s="1" customFormat="1" x14ac:dyDescent="0.3">
      <c r="A639" s="199" t="s">
        <v>58</v>
      </c>
      <c r="B639" s="48" t="str">
        <f ca="1">IF(OFFSET(Bebidas!$B$3,0,(13*J491))=0,"",OFFSET(Bebidas!$B$3,0,(13*J491)))</f>
        <v/>
      </c>
      <c r="C639" s="184" t="str">
        <f ca="1">IF(OFFSET(Bebidas!$I$22,0,(13*$J491))=0,"",OFFSET(Bebidas!$I$22,0,(13*$J491)))</f>
        <v/>
      </c>
      <c r="D639" s="50">
        <v>1</v>
      </c>
      <c r="E639" s="50">
        <v>1</v>
      </c>
      <c r="F639" s="189" t="s">
        <v>21</v>
      </c>
      <c r="G639" s="184" t="str">
        <f ca="1">IF(OFFSET(Bebidas!$I$22,0,(13*$J491))=0,"",OFFSET(Bebidas!$I$22,0,(13*$J491)))</f>
        <v/>
      </c>
      <c r="H639" s="190">
        <f>IF(ISERROR(Table1[[#This Row],[Peso bruto]]/Table1[[#This Row],[Peso neto]]),0,(Table1[[#This Row],[Peso bruto]]/Table1[[#This Row],[Peso neto]]))</f>
        <v>1</v>
      </c>
      <c r="I639" s="189">
        <f ca="1">IF(ISERROR(Table1[[#This Row],[Factor de corrección]]*Table1[[#This Row],[Costo unidad]]),0,Table1[[#This Row],[Factor de corrección]]*Table1[[#This Row],[Costo unidad]])</f>
        <v>0</v>
      </c>
      <c r="J639" s="208">
        <v>44</v>
      </c>
    </row>
    <row r="640" spans="1:10" s="1" customFormat="1" x14ac:dyDescent="0.3">
      <c r="A640" s="199" t="s">
        <v>58</v>
      </c>
      <c r="B640" s="48" t="str">
        <f ca="1">IF(OFFSET(Bebidas!$B$3,0,(13*J492))=0,"",OFFSET(Bebidas!$B$3,0,(13*J492)))</f>
        <v/>
      </c>
      <c r="C640" s="184" t="str">
        <f ca="1">IF(OFFSET(Bebidas!$I$22,0,(13*$J492))=0,"",OFFSET(Bebidas!$I$22,0,(13*$J492)))</f>
        <v/>
      </c>
      <c r="D640" s="50">
        <v>1</v>
      </c>
      <c r="E640" s="50">
        <v>1</v>
      </c>
      <c r="F640" s="189" t="s">
        <v>21</v>
      </c>
      <c r="G640" s="184" t="str">
        <f ca="1">IF(OFFSET(Bebidas!$I$22,0,(13*$J492))=0,"",OFFSET(Bebidas!$I$22,0,(13*$J492)))</f>
        <v/>
      </c>
      <c r="H640" s="190">
        <f>IF(ISERROR(Table1[[#This Row],[Peso bruto]]/Table1[[#This Row],[Peso neto]]),0,(Table1[[#This Row],[Peso bruto]]/Table1[[#This Row],[Peso neto]]))</f>
        <v>1</v>
      </c>
      <c r="I640" s="189">
        <f ca="1">IF(ISERROR(Table1[[#This Row],[Factor de corrección]]*Table1[[#This Row],[Costo unidad]]),0,Table1[[#This Row],[Factor de corrección]]*Table1[[#This Row],[Costo unidad]])</f>
        <v>0</v>
      </c>
      <c r="J640" s="208">
        <v>45</v>
      </c>
    </row>
    <row r="641" spans="1:10" s="1" customFormat="1" x14ac:dyDescent="0.3">
      <c r="A641" s="199" t="s">
        <v>58</v>
      </c>
      <c r="B641" s="48" t="str">
        <f ca="1">IF(OFFSET(Bebidas!$B$3,0,(13*J493))=0,"",OFFSET(Bebidas!$B$3,0,(13*J493)))</f>
        <v/>
      </c>
      <c r="C641" s="184" t="str">
        <f ca="1">IF(OFFSET(Bebidas!$I$22,0,(13*$J493))=0,"",OFFSET(Bebidas!$I$22,0,(13*$J493)))</f>
        <v/>
      </c>
      <c r="D641" s="50">
        <v>1</v>
      </c>
      <c r="E641" s="50">
        <v>1</v>
      </c>
      <c r="F641" s="189" t="s">
        <v>21</v>
      </c>
      <c r="G641" s="184" t="str">
        <f ca="1">IF(OFFSET(Bebidas!$I$22,0,(13*$J493))=0,"",OFFSET(Bebidas!$I$22,0,(13*$J493)))</f>
        <v/>
      </c>
      <c r="H641" s="190">
        <f>IF(ISERROR(Table1[[#This Row],[Peso bruto]]/Table1[[#This Row],[Peso neto]]),0,(Table1[[#This Row],[Peso bruto]]/Table1[[#This Row],[Peso neto]]))</f>
        <v>1</v>
      </c>
      <c r="I641" s="189">
        <f ca="1">IF(ISERROR(Table1[[#This Row],[Factor de corrección]]*Table1[[#This Row],[Costo unidad]]),0,Table1[[#This Row],[Factor de corrección]]*Table1[[#This Row],[Costo unidad]])</f>
        <v>0</v>
      </c>
      <c r="J641" s="208">
        <v>46</v>
      </c>
    </row>
    <row r="642" spans="1:10" s="1" customFormat="1" x14ac:dyDescent="0.3">
      <c r="A642" s="199" t="s">
        <v>58</v>
      </c>
      <c r="B642" s="48" t="str">
        <f ca="1">IF(OFFSET(Bebidas!$B$3,0,(13*J494))=0,"",OFFSET(Bebidas!$B$3,0,(13*J494)))</f>
        <v/>
      </c>
      <c r="C642" s="184" t="str">
        <f ca="1">IF(OFFSET(Bebidas!$I$22,0,(13*$J494))=0,"",OFFSET(Bebidas!$I$22,0,(13*$J494)))</f>
        <v/>
      </c>
      <c r="D642" s="50">
        <v>1</v>
      </c>
      <c r="E642" s="50">
        <v>1</v>
      </c>
      <c r="F642" s="189" t="s">
        <v>21</v>
      </c>
      <c r="G642" s="184" t="str">
        <f ca="1">IF(OFFSET(Bebidas!$I$22,0,(13*$J494))=0,"",OFFSET(Bebidas!$I$22,0,(13*$J494)))</f>
        <v/>
      </c>
      <c r="H642" s="190">
        <f>IF(ISERROR(Table1[[#This Row],[Peso bruto]]/Table1[[#This Row],[Peso neto]]),0,(Table1[[#This Row],[Peso bruto]]/Table1[[#This Row],[Peso neto]]))</f>
        <v>1</v>
      </c>
      <c r="I642" s="189">
        <f ca="1">IF(ISERROR(Table1[[#This Row],[Factor de corrección]]*Table1[[#This Row],[Costo unidad]]),0,Table1[[#This Row],[Factor de corrección]]*Table1[[#This Row],[Costo unidad]])</f>
        <v>0</v>
      </c>
      <c r="J642" s="208">
        <v>47</v>
      </c>
    </row>
    <row r="643" spans="1:10" s="1" customFormat="1" x14ac:dyDescent="0.3">
      <c r="A643" s="199" t="s">
        <v>58</v>
      </c>
      <c r="B643" s="48" t="str">
        <f ca="1">IF(OFFSET(Bebidas!$B$3,0,(13*J495))=0,"",OFFSET(Bebidas!$B$3,0,(13*J495)))</f>
        <v/>
      </c>
      <c r="C643" s="184" t="str">
        <f ca="1">IF(OFFSET(Bebidas!$I$22,0,(13*$J495))=0,"",OFFSET(Bebidas!$I$22,0,(13*$J495)))</f>
        <v/>
      </c>
      <c r="D643" s="50">
        <v>1</v>
      </c>
      <c r="E643" s="50">
        <v>1</v>
      </c>
      <c r="F643" s="189" t="s">
        <v>21</v>
      </c>
      <c r="G643" s="184" t="str">
        <f ca="1">IF(OFFSET(Bebidas!$I$22,0,(13*$J495))=0,"",OFFSET(Bebidas!$I$22,0,(13*$J495)))</f>
        <v/>
      </c>
      <c r="H643" s="190">
        <f>IF(ISERROR(Table1[[#This Row],[Peso bruto]]/Table1[[#This Row],[Peso neto]]),0,(Table1[[#This Row],[Peso bruto]]/Table1[[#This Row],[Peso neto]]))</f>
        <v>1</v>
      </c>
      <c r="I643" s="189">
        <f ca="1">IF(ISERROR(Table1[[#This Row],[Factor de corrección]]*Table1[[#This Row],[Costo unidad]]),0,Table1[[#This Row],[Factor de corrección]]*Table1[[#This Row],[Costo unidad]])</f>
        <v>0</v>
      </c>
      <c r="J643" s="208">
        <v>48</v>
      </c>
    </row>
    <row r="644" spans="1:10" s="1" customFormat="1" x14ac:dyDescent="0.3">
      <c r="A644" s="199" t="s">
        <v>58</v>
      </c>
      <c r="B644" s="48" t="str">
        <f ca="1">IF(OFFSET(Bebidas!$B$3,0,(13*J496))=0,"",OFFSET(Bebidas!$B$3,0,(13*J496)))</f>
        <v/>
      </c>
      <c r="C644" s="184" t="str">
        <f ca="1">IF(OFFSET(Bebidas!$I$22,0,(13*$J496))=0,"",OFFSET(Bebidas!$I$22,0,(13*$J496)))</f>
        <v/>
      </c>
      <c r="D644" s="50">
        <v>1</v>
      </c>
      <c r="E644" s="50">
        <v>1</v>
      </c>
      <c r="F644" s="189" t="s">
        <v>21</v>
      </c>
      <c r="G644" s="184" t="str">
        <f ca="1">IF(OFFSET(Bebidas!$I$22,0,(13*$J496))=0,"",OFFSET(Bebidas!$I$22,0,(13*$J496)))</f>
        <v/>
      </c>
      <c r="H644" s="190">
        <f>IF(ISERROR(Table1[[#This Row],[Peso bruto]]/Table1[[#This Row],[Peso neto]]),0,(Table1[[#This Row],[Peso bruto]]/Table1[[#This Row],[Peso neto]]))</f>
        <v>1</v>
      </c>
      <c r="I644" s="189">
        <f ca="1">IF(ISERROR(Table1[[#This Row],[Factor de corrección]]*Table1[[#This Row],[Costo unidad]]),0,Table1[[#This Row],[Factor de corrección]]*Table1[[#This Row],[Costo unidad]])</f>
        <v>0</v>
      </c>
      <c r="J644" s="208">
        <v>49</v>
      </c>
    </row>
    <row r="645" spans="1:10" s="1" customFormat="1" x14ac:dyDescent="0.3">
      <c r="A645" s="199" t="s">
        <v>58</v>
      </c>
      <c r="B645" s="48" t="str">
        <f ca="1">IF(OFFSET(Bebidas!$B$3,0,(13*J497))=0,"",OFFSET(Bebidas!$B$3,0,(13*J497)))</f>
        <v/>
      </c>
      <c r="C645" s="184" t="str">
        <f ca="1">IF(OFFSET(Bebidas!$I$22,0,(13*$J497))=0,"",OFFSET(Bebidas!$I$22,0,(13*$J497)))</f>
        <v/>
      </c>
      <c r="D645" s="50">
        <v>1</v>
      </c>
      <c r="E645" s="50">
        <v>1</v>
      </c>
      <c r="F645" s="189" t="s">
        <v>21</v>
      </c>
      <c r="G645" s="184" t="str">
        <f ca="1">IF(OFFSET(Bebidas!$I$22,0,(13*$J497))=0,"",OFFSET(Bebidas!$I$22,0,(13*$J497)))</f>
        <v/>
      </c>
      <c r="H645" s="190">
        <f>IF(ISERROR(Table1[[#This Row],[Peso bruto]]/Table1[[#This Row],[Peso neto]]),0,(Table1[[#This Row],[Peso bruto]]/Table1[[#This Row],[Peso neto]]))</f>
        <v>1</v>
      </c>
      <c r="I645" s="189">
        <f ca="1">IF(ISERROR(Table1[[#This Row],[Factor de corrección]]*Table1[[#This Row],[Costo unidad]]),0,Table1[[#This Row],[Factor de corrección]]*Table1[[#This Row],[Costo unidad]])</f>
        <v>0</v>
      </c>
      <c r="J645" s="208">
        <v>50</v>
      </c>
    </row>
    <row r="646" spans="1:10" s="1" customFormat="1" x14ac:dyDescent="0.3">
      <c r="A646" s="199" t="s">
        <v>58</v>
      </c>
      <c r="B646" s="48" t="str">
        <f ca="1">IF(OFFSET(Bebidas!$B$3,0,(13*J498))=0,"",OFFSET(Bebidas!$B$3,0,(13*J498)))</f>
        <v/>
      </c>
      <c r="C646" s="184" t="str">
        <f ca="1">IF(OFFSET(Bebidas!$I$22,0,(13*$J498))=0,"",OFFSET(Bebidas!$I$22,0,(13*$J498)))</f>
        <v/>
      </c>
      <c r="D646" s="50">
        <v>1</v>
      </c>
      <c r="E646" s="50">
        <v>1</v>
      </c>
      <c r="F646" s="189" t="s">
        <v>21</v>
      </c>
      <c r="G646" s="184" t="str">
        <f ca="1">IF(OFFSET(Bebidas!$I$22,0,(13*$J498))=0,"",OFFSET(Bebidas!$I$22,0,(13*$J498)))</f>
        <v/>
      </c>
      <c r="H646" s="190">
        <f>IF(ISERROR(Table1[[#This Row],[Peso bruto]]/Table1[[#This Row],[Peso neto]]),0,(Table1[[#This Row],[Peso bruto]]/Table1[[#This Row],[Peso neto]]))</f>
        <v>1</v>
      </c>
      <c r="I646" s="189">
        <f ca="1">IF(ISERROR(Table1[[#This Row],[Factor de corrección]]*Table1[[#This Row],[Costo unidad]]),0,Table1[[#This Row],[Factor de corrección]]*Table1[[#This Row],[Costo unidad]])</f>
        <v>0</v>
      </c>
      <c r="J646" s="208">
        <v>51</v>
      </c>
    </row>
    <row r="647" spans="1:10" s="1" customFormat="1" x14ac:dyDescent="0.3">
      <c r="A647" s="199" t="s">
        <v>58</v>
      </c>
      <c r="B647" s="48" t="str">
        <f ca="1">IF(OFFSET(Bebidas!$B$3,0,(13*J499))=0,"",OFFSET(Bebidas!$B$3,0,(13*J499)))</f>
        <v/>
      </c>
      <c r="C647" s="184" t="str">
        <f ca="1">IF(OFFSET(Bebidas!$I$22,0,(13*$J499))=0,"",OFFSET(Bebidas!$I$22,0,(13*$J499)))</f>
        <v/>
      </c>
      <c r="D647" s="50">
        <v>1</v>
      </c>
      <c r="E647" s="50">
        <v>1</v>
      </c>
      <c r="F647" s="189" t="s">
        <v>21</v>
      </c>
      <c r="G647" s="184" t="str">
        <f ca="1">IF(OFFSET(Bebidas!$I$22,0,(13*$J499))=0,"",OFFSET(Bebidas!$I$22,0,(13*$J499)))</f>
        <v/>
      </c>
      <c r="H647" s="190">
        <f>IF(ISERROR(Table1[[#This Row],[Peso bruto]]/Table1[[#This Row],[Peso neto]]),0,(Table1[[#This Row],[Peso bruto]]/Table1[[#This Row],[Peso neto]]))</f>
        <v>1</v>
      </c>
      <c r="I647" s="189">
        <f ca="1">IF(ISERROR(Table1[[#This Row],[Factor de corrección]]*Table1[[#This Row],[Costo unidad]]),0,Table1[[#This Row],[Factor de corrección]]*Table1[[#This Row],[Costo unidad]])</f>
        <v>0</v>
      </c>
      <c r="J647" s="208">
        <v>52</v>
      </c>
    </row>
    <row r="648" spans="1:10" s="1" customFormat="1" x14ac:dyDescent="0.3">
      <c r="A648" s="199" t="s">
        <v>58</v>
      </c>
      <c r="B648" s="48" t="str">
        <f ca="1">IF(OFFSET(Bebidas!$B$3,0,(13*J500))=0,"",OFFSET(Bebidas!$B$3,0,(13*J500)))</f>
        <v/>
      </c>
      <c r="C648" s="184" t="str">
        <f ca="1">IF(OFFSET(Bebidas!$I$22,0,(13*$J500))=0,"",OFFSET(Bebidas!$I$22,0,(13*$J500)))</f>
        <v/>
      </c>
      <c r="D648" s="50">
        <v>1</v>
      </c>
      <c r="E648" s="50">
        <v>1</v>
      </c>
      <c r="F648" s="189" t="s">
        <v>21</v>
      </c>
      <c r="G648" s="184" t="str">
        <f ca="1">IF(OFFSET(Bebidas!$I$22,0,(13*$J500))=0,"",OFFSET(Bebidas!$I$22,0,(13*$J500)))</f>
        <v/>
      </c>
      <c r="H648" s="190">
        <f>IF(ISERROR(Table1[[#This Row],[Peso bruto]]/Table1[[#This Row],[Peso neto]]),0,(Table1[[#This Row],[Peso bruto]]/Table1[[#This Row],[Peso neto]]))</f>
        <v>1</v>
      </c>
      <c r="I648" s="189">
        <f ca="1">IF(ISERROR(Table1[[#This Row],[Factor de corrección]]*Table1[[#This Row],[Costo unidad]]),0,Table1[[#This Row],[Factor de corrección]]*Table1[[#This Row],[Costo unidad]])</f>
        <v>0</v>
      </c>
      <c r="J648" s="208">
        <v>53</v>
      </c>
    </row>
    <row r="649" spans="1:10" s="1" customFormat="1" x14ac:dyDescent="0.3">
      <c r="A649" s="199" t="s">
        <v>58</v>
      </c>
      <c r="B649" s="48" t="str">
        <f ca="1">IF(OFFSET(Bebidas!$B$3,0,(13*J501))=0,"",OFFSET(Bebidas!$B$3,0,(13*J501)))</f>
        <v/>
      </c>
      <c r="C649" s="184" t="str">
        <f ca="1">IF(OFFSET(Bebidas!$I$22,0,(13*$J501))=0,"",OFFSET(Bebidas!$I$22,0,(13*$J501)))</f>
        <v/>
      </c>
      <c r="D649" s="50">
        <v>1</v>
      </c>
      <c r="E649" s="50">
        <v>1</v>
      </c>
      <c r="F649" s="189" t="s">
        <v>21</v>
      </c>
      <c r="G649" s="184" t="str">
        <f ca="1">IF(OFFSET(Bebidas!$I$22,0,(13*$J501))=0,"",OFFSET(Bebidas!$I$22,0,(13*$J501)))</f>
        <v/>
      </c>
      <c r="H649" s="190">
        <f>IF(ISERROR(Table1[[#This Row],[Peso bruto]]/Table1[[#This Row],[Peso neto]]),0,(Table1[[#This Row],[Peso bruto]]/Table1[[#This Row],[Peso neto]]))</f>
        <v>1</v>
      </c>
      <c r="I649" s="189">
        <f ca="1">IF(ISERROR(Table1[[#This Row],[Factor de corrección]]*Table1[[#This Row],[Costo unidad]]),0,Table1[[#This Row],[Factor de corrección]]*Table1[[#This Row],[Costo unidad]])</f>
        <v>0</v>
      </c>
      <c r="J649" s="208">
        <v>54</v>
      </c>
    </row>
    <row r="650" spans="1:10" s="1" customFormat="1" x14ac:dyDescent="0.3">
      <c r="A650" s="199" t="s">
        <v>58</v>
      </c>
      <c r="B650" s="48" t="str">
        <f ca="1">IF(OFFSET(Bebidas!$B$3,0,(13*J502))=0,"",OFFSET(Bebidas!$B$3,0,(13*J502)))</f>
        <v/>
      </c>
      <c r="C650" s="184" t="str">
        <f ca="1">IF(OFFSET(Bebidas!$I$22,0,(13*$J502))=0,"",OFFSET(Bebidas!$I$22,0,(13*$J502)))</f>
        <v/>
      </c>
      <c r="D650" s="50">
        <v>1</v>
      </c>
      <c r="E650" s="50">
        <v>1</v>
      </c>
      <c r="F650" s="189" t="s">
        <v>21</v>
      </c>
      <c r="G650" s="184" t="str">
        <f ca="1">IF(OFFSET(Bebidas!$I$22,0,(13*$J502))=0,"",OFFSET(Bebidas!$I$22,0,(13*$J502)))</f>
        <v/>
      </c>
      <c r="H650" s="190">
        <f>IF(ISERROR(Table1[[#This Row],[Peso bruto]]/Table1[[#This Row],[Peso neto]]),0,(Table1[[#This Row],[Peso bruto]]/Table1[[#This Row],[Peso neto]]))</f>
        <v>1</v>
      </c>
      <c r="I650" s="189">
        <f ca="1">IF(ISERROR(Table1[[#This Row],[Factor de corrección]]*Table1[[#This Row],[Costo unidad]]),0,Table1[[#This Row],[Factor de corrección]]*Table1[[#This Row],[Costo unidad]])</f>
        <v>0</v>
      </c>
      <c r="J650" s="208">
        <v>55</v>
      </c>
    </row>
    <row r="651" spans="1:10" s="1" customFormat="1" x14ac:dyDescent="0.3">
      <c r="A651" s="199" t="s">
        <v>58</v>
      </c>
      <c r="B651" s="48" t="str">
        <f ca="1">IF(OFFSET(Bebidas!$B$3,0,(13*J503))=0,"",OFFSET(Bebidas!$B$3,0,(13*J503)))</f>
        <v/>
      </c>
      <c r="C651" s="184" t="str">
        <f ca="1">IF(OFFSET(Bebidas!$I$22,0,(13*$J503))=0,"",OFFSET(Bebidas!$I$22,0,(13*$J503)))</f>
        <v/>
      </c>
      <c r="D651" s="50">
        <v>1</v>
      </c>
      <c r="E651" s="50">
        <v>1</v>
      </c>
      <c r="F651" s="189" t="s">
        <v>21</v>
      </c>
      <c r="G651" s="184" t="str">
        <f ca="1">IF(OFFSET(Bebidas!$I$22,0,(13*$J503))=0,"",OFFSET(Bebidas!$I$22,0,(13*$J503)))</f>
        <v/>
      </c>
      <c r="H651" s="190">
        <f>IF(ISERROR(Table1[[#This Row],[Peso bruto]]/Table1[[#This Row],[Peso neto]]),0,(Table1[[#This Row],[Peso bruto]]/Table1[[#This Row],[Peso neto]]))</f>
        <v>1</v>
      </c>
      <c r="I651" s="189">
        <f ca="1">IF(ISERROR(Table1[[#This Row],[Factor de corrección]]*Table1[[#This Row],[Costo unidad]]),0,Table1[[#This Row],[Factor de corrección]]*Table1[[#This Row],[Costo unidad]])</f>
        <v>0</v>
      </c>
      <c r="J651" s="208">
        <v>56</v>
      </c>
    </row>
    <row r="652" spans="1:10" s="1" customFormat="1" x14ac:dyDescent="0.3">
      <c r="A652" s="199" t="s">
        <v>58</v>
      </c>
      <c r="B652" s="48" t="str">
        <f ca="1">IF(OFFSET(Bebidas!$B$3,0,(13*J504))=0,"",OFFSET(Bebidas!$B$3,0,(13*J504)))</f>
        <v/>
      </c>
      <c r="C652" s="184" t="str">
        <f ca="1">IF(OFFSET(Bebidas!$I$22,0,(13*$J504))=0,"",OFFSET(Bebidas!$I$22,0,(13*$J504)))</f>
        <v/>
      </c>
      <c r="D652" s="50">
        <v>1</v>
      </c>
      <c r="E652" s="50">
        <v>1</v>
      </c>
      <c r="F652" s="189" t="s">
        <v>21</v>
      </c>
      <c r="G652" s="184" t="str">
        <f ca="1">IF(OFFSET(Bebidas!$I$22,0,(13*$J504))=0,"",OFFSET(Bebidas!$I$22,0,(13*$J504)))</f>
        <v/>
      </c>
      <c r="H652" s="190">
        <f>IF(ISERROR(Table1[[#This Row],[Peso bruto]]/Table1[[#This Row],[Peso neto]]),0,(Table1[[#This Row],[Peso bruto]]/Table1[[#This Row],[Peso neto]]))</f>
        <v>1</v>
      </c>
      <c r="I652" s="189">
        <f ca="1">IF(ISERROR(Table1[[#This Row],[Factor de corrección]]*Table1[[#This Row],[Costo unidad]]),0,Table1[[#This Row],[Factor de corrección]]*Table1[[#This Row],[Costo unidad]])</f>
        <v>0</v>
      </c>
      <c r="J652" s="208">
        <v>57</v>
      </c>
    </row>
    <row r="653" spans="1:10" s="1" customFormat="1" x14ac:dyDescent="0.3">
      <c r="A653" s="199" t="s">
        <v>58</v>
      </c>
      <c r="B653" s="48" t="str">
        <f ca="1">IF(OFFSET(Bebidas!$B$3,0,(13*J505))=0,"",OFFSET(Bebidas!$B$3,0,(13*J505)))</f>
        <v/>
      </c>
      <c r="C653" s="184" t="str">
        <f ca="1">IF(OFFSET(Bebidas!$I$22,0,(13*$J505))=0,"",OFFSET(Bebidas!$I$22,0,(13*$J505)))</f>
        <v/>
      </c>
      <c r="D653" s="50">
        <v>1</v>
      </c>
      <c r="E653" s="50">
        <v>1</v>
      </c>
      <c r="F653" s="189" t="s">
        <v>21</v>
      </c>
      <c r="G653" s="184" t="str">
        <f ca="1">IF(OFFSET(Bebidas!$I$22,0,(13*$J505))=0,"",OFFSET(Bebidas!$I$22,0,(13*$J505)))</f>
        <v/>
      </c>
      <c r="H653" s="190">
        <f>IF(ISERROR(Table1[[#This Row],[Peso bruto]]/Table1[[#This Row],[Peso neto]]),0,(Table1[[#This Row],[Peso bruto]]/Table1[[#This Row],[Peso neto]]))</f>
        <v>1</v>
      </c>
      <c r="I653" s="189">
        <f ca="1">IF(ISERROR(Table1[[#This Row],[Factor de corrección]]*Table1[[#This Row],[Costo unidad]]),0,Table1[[#This Row],[Factor de corrección]]*Table1[[#This Row],[Costo unidad]])</f>
        <v>0</v>
      </c>
      <c r="J653" s="208">
        <v>58</v>
      </c>
    </row>
    <row r="654" spans="1:10" s="1" customFormat="1" x14ac:dyDescent="0.3">
      <c r="A654" s="199" t="s">
        <v>58</v>
      </c>
      <c r="B654" s="48" t="str">
        <f ca="1">IF(OFFSET(Bebidas!$B$3,0,(13*J506))=0,"",OFFSET(Bebidas!$B$3,0,(13*J506)))</f>
        <v/>
      </c>
      <c r="C654" s="184" t="str">
        <f ca="1">IF(OFFSET(Bebidas!$I$22,0,(13*$J506))=0,"",OFFSET(Bebidas!$I$22,0,(13*$J506)))</f>
        <v/>
      </c>
      <c r="D654" s="50">
        <v>1</v>
      </c>
      <c r="E654" s="50">
        <v>1</v>
      </c>
      <c r="F654" s="189" t="s">
        <v>21</v>
      </c>
      <c r="G654" s="184" t="str">
        <f ca="1">IF(OFFSET(Bebidas!$I$22,0,(13*$J506))=0,"",OFFSET(Bebidas!$I$22,0,(13*$J506)))</f>
        <v/>
      </c>
      <c r="H654" s="190">
        <f>IF(ISERROR(Table1[[#This Row],[Peso bruto]]/Table1[[#This Row],[Peso neto]]),0,(Table1[[#This Row],[Peso bruto]]/Table1[[#This Row],[Peso neto]]))</f>
        <v>1</v>
      </c>
      <c r="I654" s="189">
        <f ca="1">IF(ISERROR(Table1[[#This Row],[Factor de corrección]]*Table1[[#This Row],[Costo unidad]]),0,Table1[[#This Row],[Factor de corrección]]*Table1[[#This Row],[Costo unidad]])</f>
        <v>0</v>
      </c>
      <c r="J654" s="208">
        <v>59</v>
      </c>
    </row>
    <row r="655" spans="1:10" s="1" customFormat="1" x14ac:dyDescent="0.3">
      <c r="A655" s="199" t="s">
        <v>58</v>
      </c>
      <c r="B655" s="48" t="str">
        <f ca="1">IF(OFFSET(Bebidas!$B$3,0,(13*J507))=0,"",OFFSET(Bebidas!$B$3,0,(13*J507)))</f>
        <v/>
      </c>
      <c r="C655" s="184" t="str">
        <f ca="1">IF(OFFSET(Bebidas!$I$22,0,(13*$J507))=0,"",OFFSET(Bebidas!$I$22,0,(13*$J507)))</f>
        <v/>
      </c>
      <c r="D655" s="50">
        <v>1</v>
      </c>
      <c r="E655" s="50">
        <v>1</v>
      </c>
      <c r="F655" s="189" t="s">
        <v>21</v>
      </c>
      <c r="G655" s="184" t="str">
        <f ca="1">IF(OFFSET(Bebidas!$I$22,0,(13*$J507))=0,"",OFFSET(Bebidas!$I$22,0,(13*$J507)))</f>
        <v/>
      </c>
      <c r="H655" s="190">
        <f>IF(ISERROR(Table1[[#This Row],[Peso bruto]]/Table1[[#This Row],[Peso neto]]),0,(Table1[[#This Row],[Peso bruto]]/Table1[[#This Row],[Peso neto]]))</f>
        <v>1</v>
      </c>
      <c r="I655" s="189">
        <f ca="1">IF(ISERROR(Table1[[#This Row],[Factor de corrección]]*Table1[[#This Row],[Costo unidad]]),0,Table1[[#This Row],[Factor de corrección]]*Table1[[#This Row],[Costo unidad]])</f>
        <v>0</v>
      </c>
      <c r="J655" s="208">
        <v>60</v>
      </c>
    </row>
    <row r="656" spans="1:10" s="1" customFormat="1" x14ac:dyDescent="0.3">
      <c r="A656" s="199" t="s">
        <v>58</v>
      </c>
      <c r="B656" s="48" t="str">
        <f ca="1">IF(OFFSET(Bebidas!$B$3,0,(13*J508))=0,"",OFFSET(Bebidas!$B$3,0,(13*J508)))</f>
        <v/>
      </c>
      <c r="C656" s="184" t="str">
        <f ca="1">IF(OFFSET(Bebidas!$I$22,0,(13*$J508))=0,"",OFFSET(Bebidas!$I$22,0,(13*$J508)))</f>
        <v/>
      </c>
      <c r="D656" s="50">
        <v>1</v>
      </c>
      <c r="E656" s="50">
        <v>1</v>
      </c>
      <c r="F656" s="189" t="s">
        <v>21</v>
      </c>
      <c r="G656" s="184" t="str">
        <f ca="1">IF(OFFSET(Bebidas!$I$22,0,(13*$J508))=0,"",OFFSET(Bebidas!$I$22,0,(13*$J508)))</f>
        <v/>
      </c>
      <c r="H656" s="190">
        <f>IF(ISERROR(Table1[[#This Row],[Peso bruto]]/Table1[[#This Row],[Peso neto]]),0,(Table1[[#This Row],[Peso bruto]]/Table1[[#This Row],[Peso neto]]))</f>
        <v>1</v>
      </c>
      <c r="I656" s="189">
        <f ca="1">IF(ISERROR(Table1[[#This Row],[Factor de corrección]]*Table1[[#This Row],[Costo unidad]]),0,Table1[[#This Row],[Factor de corrección]]*Table1[[#This Row],[Costo unidad]])</f>
        <v>0</v>
      </c>
      <c r="J656" s="208">
        <v>61</v>
      </c>
    </row>
    <row r="657" spans="1:10" s="1" customFormat="1" x14ac:dyDescent="0.3">
      <c r="A657" s="199" t="s">
        <v>58</v>
      </c>
      <c r="B657" s="48" t="str">
        <f ca="1">IF(OFFSET(Bebidas!$B$3,0,(13*J509))=0,"",OFFSET(Bebidas!$B$3,0,(13*J509)))</f>
        <v/>
      </c>
      <c r="C657" s="184" t="str">
        <f ca="1">IF(OFFSET(Bebidas!$I$22,0,(13*$J509))=0,"",OFFSET(Bebidas!$I$22,0,(13*$J509)))</f>
        <v/>
      </c>
      <c r="D657" s="50">
        <v>1</v>
      </c>
      <c r="E657" s="50">
        <v>1</v>
      </c>
      <c r="F657" s="189" t="s">
        <v>21</v>
      </c>
      <c r="G657" s="184" t="str">
        <f ca="1">IF(OFFSET(Bebidas!$I$22,0,(13*$J509))=0,"",OFFSET(Bebidas!$I$22,0,(13*$J509)))</f>
        <v/>
      </c>
      <c r="H657" s="190">
        <f>IF(ISERROR(Table1[[#This Row],[Peso bruto]]/Table1[[#This Row],[Peso neto]]),0,(Table1[[#This Row],[Peso bruto]]/Table1[[#This Row],[Peso neto]]))</f>
        <v>1</v>
      </c>
      <c r="I657" s="189">
        <f ca="1">IF(ISERROR(Table1[[#This Row],[Factor de corrección]]*Table1[[#This Row],[Costo unidad]]),0,Table1[[#This Row],[Factor de corrección]]*Table1[[#This Row],[Costo unidad]])</f>
        <v>0</v>
      </c>
      <c r="J657" s="208">
        <v>62</v>
      </c>
    </row>
    <row r="658" spans="1:10" s="1" customFormat="1" x14ac:dyDescent="0.3">
      <c r="A658" s="199" t="s">
        <v>58</v>
      </c>
      <c r="B658" s="48" t="str">
        <f ca="1">IF(OFFSET(Bebidas!$B$3,0,(13*J510))=0,"",OFFSET(Bebidas!$B$3,0,(13*J510)))</f>
        <v/>
      </c>
      <c r="C658" s="184" t="str">
        <f ca="1">IF(OFFSET(Bebidas!$I$22,0,(13*$J510))=0,"",OFFSET(Bebidas!$I$22,0,(13*$J510)))</f>
        <v/>
      </c>
      <c r="D658" s="50">
        <v>1</v>
      </c>
      <c r="E658" s="50">
        <v>1</v>
      </c>
      <c r="F658" s="189" t="s">
        <v>21</v>
      </c>
      <c r="G658" s="184" t="str">
        <f ca="1">IF(OFFSET(Bebidas!$I$22,0,(13*$J510))=0,"",OFFSET(Bebidas!$I$22,0,(13*$J510)))</f>
        <v/>
      </c>
      <c r="H658" s="190">
        <f>IF(ISERROR(Table1[[#This Row],[Peso bruto]]/Table1[[#This Row],[Peso neto]]),0,(Table1[[#This Row],[Peso bruto]]/Table1[[#This Row],[Peso neto]]))</f>
        <v>1</v>
      </c>
      <c r="I658" s="189">
        <f ca="1">IF(ISERROR(Table1[[#This Row],[Factor de corrección]]*Table1[[#This Row],[Costo unidad]]),0,Table1[[#This Row],[Factor de corrección]]*Table1[[#This Row],[Costo unidad]])</f>
        <v>0</v>
      </c>
      <c r="J658" s="208">
        <v>63</v>
      </c>
    </row>
    <row r="659" spans="1:10" s="1" customFormat="1" x14ac:dyDescent="0.3">
      <c r="A659" s="199" t="s">
        <v>58</v>
      </c>
      <c r="B659" s="48" t="str">
        <f ca="1">IF(OFFSET(Bebidas!$B$3,0,(13*J511))=0,"",OFFSET(Bebidas!$B$3,0,(13*J511)))</f>
        <v/>
      </c>
      <c r="C659" s="184" t="str">
        <f ca="1">IF(OFFSET(Bebidas!$I$22,0,(13*$J511))=0,"",OFFSET(Bebidas!$I$22,0,(13*$J511)))</f>
        <v/>
      </c>
      <c r="D659" s="50">
        <v>1</v>
      </c>
      <c r="E659" s="50">
        <v>1</v>
      </c>
      <c r="F659" s="189" t="s">
        <v>21</v>
      </c>
      <c r="G659" s="184" t="str">
        <f ca="1">IF(OFFSET(Bebidas!$I$22,0,(13*$J511))=0,"",OFFSET(Bebidas!$I$22,0,(13*$J511)))</f>
        <v/>
      </c>
      <c r="H659" s="190">
        <f>IF(ISERROR(Table1[[#This Row],[Peso bruto]]/Table1[[#This Row],[Peso neto]]),0,(Table1[[#This Row],[Peso bruto]]/Table1[[#This Row],[Peso neto]]))</f>
        <v>1</v>
      </c>
      <c r="I659" s="189">
        <f ca="1">IF(ISERROR(Table1[[#This Row],[Factor de corrección]]*Table1[[#This Row],[Costo unidad]]),0,Table1[[#This Row],[Factor de corrección]]*Table1[[#This Row],[Costo unidad]])</f>
        <v>0</v>
      </c>
      <c r="J659" s="208">
        <v>64</v>
      </c>
    </row>
    <row r="660" spans="1:10" s="1" customFormat="1" x14ac:dyDescent="0.3">
      <c r="A660" s="199" t="s">
        <v>58</v>
      </c>
      <c r="B660" s="48" t="str">
        <f ca="1">IF(OFFSET(Bebidas!$B$3,0,(13*J512))=0,"",OFFSET(Bebidas!$B$3,0,(13*J512)))</f>
        <v/>
      </c>
      <c r="C660" s="184" t="str">
        <f ca="1">IF(OFFSET(Bebidas!$I$22,0,(13*$J512))=0,"",OFFSET(Bebidas!$I$22,0,(13*$J512)))</f>
        <v/>
      </c>
      <c r="D660" s="50">
        <v>1</v>
      </c>
      <c r="E660" s="50">
        <v>1</v>
      </c>
      <c r="F660" s="189" t="s">
        <v>21</v>
      </c>
      <c r="G660" s="184" t="str">
        <f ca="1">IF(OFFSET(Bebidas!$I$22,0,(13*$J512))=0,"",OFFSET(Bebidas!$I$22,0,(13*$J512)))</f>
        <v/>
      </c>
      <c r="H660" s="190">
        <f>IF(ISERROR(Table1[[#This Row],[Peso bruto]]/Table1[[#This Row],[Peso neto]]),0,(Table1[[#This Row],[Peso bruto]]/Table1[[#This Row],[Peso neto]]))</f>
        <v>1</v>
      </c>
      <c r="I660" s="189">
        <f ca="1">IF(ISERROR(Table1[[#This Row],[Factor de corrección]]*Table1[[#This Row],[Costo unidad]]),0,Table1[[#This Row],[Factor de corrección]]*Table1[[#This Row],[Costo unidad]])</f>
        <v>0</v>
      </c>
      <c r="J660" s="208">
        <v>65</v>
      </c>
    </row>
    <row r="661" spans="1:10" s="1" customFormat="1" x14ac:dyDescent="0.3">
      <c r="A661" s="199" t="s">
        <v>58</v>
      </c>
      <c r="B661" s="48" t="str">
        <f ca="1">IF(OFFSET(Bebidas!$B$3,0,(13*J513))=0,"",OFFSET(Bebidas!$B$3,0,(13*J513)))</f>
        <v/>
      </c>
      <c r="C661" s="184" t="str">
        <f ca="1">IF(OFFSET(Bebidas!$I$22,0,(13*$J513))=0,"",OFFSET(Bebidas!$I$22,0,(13*$J513)))</f>
        <v/>
      </c>
      <c r="D661" s="50">
        <v>1</v>
      </c>
      <c r="E661" s="50">
        <v>1</v>
      </c>
      <c r="F661" s="189" t="s">
        <v>21</v>
      </c>
      <c r="G661" s="184" t="str">
        <f ca="1">IF(OFFSET(Bebidas!$I$22,0,(13*$J513))=0,"",OFFSET(Bebidas!$I$22,0,(13*$J513)))</f>
        <v/>
      </c>
      <c r="H661" s="190">
        <f>IF(ISERROR(Table1[[#This Row],[Peso bruto]]/Table1[[#This Row],[Peso neto]]),0,(Table1[[#This Row],[Peso bruto]]/Table1[[#This Row],[Peso neto]]))</f>
        <v>1</v>
      </c>
      <c r="I661" s="189">
        <f ca="1">IF(ISERROR(Table1[[#This Row],[Factor de corrección]]*Table1[[#This Row],[Costo unidad]]),0,Table1[[#This Row],[Factor de corrección]]*Table1[[#This Row],[Costo unidad]])</f>
        <v>0</v>
      </c>
      <c r="J661" s="208">
        <v>66</v>
      </c>
    </row>
    <row r="662" spans="1:10" s="1" customFormat="1" x14ac:dyDescent="0.3">
      <c r="A662" s="199" t="s">
        <v>58</v>
      </c>
      <c r="B662" s="48" t="str">
        <f ca="1">IF(OFFSET(Bebidas!$B$3,0,(13*J514))=0,"",OFFSET(Bebidas!$B$3,0,(13*J514)))</f>
        <v/>
      </c>
      <c r="C662" s="184" t="str">
        <f ca="1">IF(OFFSET(Bebidas!$I$22,0,(13*$J514))=0,"",OFFSET(Bebidas!$I$22,0,(13*$J514)))</f>
        <v/>
      </c>
      <c r="D662" s="50">
        <v>1</v>
      </c>
      <c r="E662" s="50">
        <v>1</v>
      </c>
      <c r="F662" s="189" t="s">
        <v>21</v>
      </c>
      <c r="G662" s="184" t="str">
        <f ca="1">IF(OFFSET(Bebidas!$I$22,0,(13*$J514))=0,"",OFFSET(Bebidas!$I$22,0,(13*$J514)))</f>
        <v/>
      </c>
      <c r="H662" s="190">
        <f>IF(ISERROR(Table1[[#This Row],[Peso bruto]]/Table1[[#This Row],[Peso neto]]),0,(Table1[[#This Row],[Peso bruto]]/Table1[[#This Row],[Peso neto]]))</f>
        <v>1</v>
      </c>
      <c r="I662" s="189">
        <f ca="1">IF(ISERROR(Table1[[#This Row],[Factor de corrección]]*Table1[[#This Row],[Costo unidad]]),0,Table1[[#This Row],[Factor de corrección]]*Table1[[#This Row],[Costo unidad]])</f>
        <v>0</v>
      </c>
      <c r="J662" s="208">
        <v>67</v>
      </c>
    </row>
    <row r="663" spans="1:10" s="1" customFormat="1" x14ac:dyDescent="0.3">
      <c r="A663" s="199" t="s">
        <v>58</v>
      </c>
      <c r="B663" s="48" t="str">
        <f ca="1">IF(OFFSET(Bebidas!$B$3,0,(13*J515))=0,"",OFFSET(Bebidas!$B$3,0,(13*J515)))</f>
        <v/>
      </c>
      <c r="C663" s="184" t="str">
        <f ca="1">IF(OFFSET(Bebidas!$I$22,0,(13*$J515))=0,"",OFFSET(Bebidas!$I$22,0,(13*$J515)))</f>
        <v/>
      </c>
      <c r="D663" s="50">
        <v>1</v>
      </c>
      <c r="E663" s="50">
        <v>1</v>
      </c>
      <c r="F663" s="189" t="s">
        <v>21</v>
      </c>
      <c r="G663" s="184" t="str">
        <f ca="1">IF(OFFSET(Bebidas!$I$22,0,(13*$J515))=0,"",OFFSET(Bebidas!$I$22,0,(13*$J515)))</f>
        <v/>
      </c>
      <c r="H663" s="190">
        <f>IF(ISERROR(Table1[[#This Row],[Peso bruto]]/Table1[[#This Row],[Peso neto]]),0,(Table1[[#This Row],[Peso bruto]]/Table1[[#This Row],[Peso neto]]))</f>
        <v>1</v>
      </c>
      <c r="I663" s="189">
        <f ca="1">IF(ISERROR(Table1[[#This Row],[Factor de corrección]]*Table1[[#This Row],[Costo unidad]]),0,Table1[[#This Row],[Factor de corrección]]*Table1[[#This Row],[Costo unidad]])</f>
        <v>0</v>
      </c>
      <c r="J663" s="208">
        <v>68</v>
      </c>
    </row>
    <row r="664" spans="1:10" s="1" customFormat="1" x14ac:dyDescent="0.3">
      <c r="A664" s="199" t="s">
        <v>58</v>
      </c>
      <c r="B664" s="48" t="str">
        <f ca="1">IF(OFFSET(Bebidas!$B$3,0,(13*J516))=0,"",OFFSET(Bebidas!$B$3,0,(13*J516)))</f>
        <v/>
      </c>
      <c r="C664" s="184" t="str">
        <f ca="1">IF(OFFSET(Bebidas!$I$22,0,(13*$J516))=0,"",OFFSET(Bebidas!$I$22,0,(13*$J516)))</f>
        <v/>
      </c>
      <c r="D664" s="50">
        <v>1</v>
      </c>
      <c r="E664" s="50">
        <v>1</v>
      </c>
      <c r="F664" s="189" t="s">
        <v>21</v>
      </c>
      <c r="G664" s="184" t="str">
        <f ca="1">IF(OFFSET(Bebidas!$I$22,0,(13*$J516))=0,"",OFFSET(Bebidas!$I$22,0,(13*$J516)))</f>
        <v/>
      </c>
      <c r="H664" s="190">
        <f>IF(ISERROR(Table1[[#This Row],[Peso bruto]]/Table1[[#This Row],[Peso neto]]),0,(Table1[[#This Row],[Peso bruto]]/Table1[[#This Row],[Peso neto]]))</f>
        <v>1</v>
      </c>
      <c r="I664" s="189">
        <f ca="1">IF(ISERROR(Table1[[#This Row],[Factor de corrección]]*Table1[[#This Row],[Costo unidad]]),0,Table1[[#This Row],[Factor de corrección]]*Table1[[#This Row],[Costo unidad]])</f>
        <v>0</v>
      </c>
      <c r="J664" s="208">
        <v>69</v>
      </c>
    </row>
    <row r="665" spans="1:10" s="1" customFormat="1" x14ac:dyDescent="0.3">
      <c r="A665" s="199" t="s">
        <v>58</v>
      </c>
      <c r="B665" s="48" t="str">
        <f ca="1">IF(OFFSET(Bebidas!$B$3,0,(13*J517))=0,"",OFFSET(Bebidas!$B$3,0,(13*J517)))</f>
        <v/>
      </c>
      <c r="C665" s="184" t="str">
        <f ca="1">IF(OFFSET(Bebidas!$I$22,0,(13*$J517))=0,"",OFFSET(Bebidas!$I$22,0,(13*$J517)))</f>
        <v/>
      </c>
      <c r="D665" s="50">
        <v>1</v>
      </c>
      <c r="E665" s="50">
        <v>1</v>
      </c>
      <c r="F665" s="189" t="s">
        <v>21</v>
      </c>
      <c r="G665" s="184" t="str">
        <f ca="1">IF(OFFSET(Bebidas!$I$22,0,(13*$J517))=0,"",OFFSET(Bebidas!$I$22,0,(13*$J517)))</f>
        <v/>
      </c>
      <c r="H665" s="190">
        <f>IF(ISERROR(Table1[[#This Row],[Peso bruto]]/Table1[[#This Row],[Peso neto]]),0,(Table1[[#This Row],[Peso bruto]]/Table1[[#This Row],[Peso neto]]))</f>
        <v>1</v>
      </c>
      <c r="I665" s="189">
        <f ca="1">IF(ISERROR(Table1[[#This Row],[Factor de corrección]]*Table1[[#This Row],[Costo unidad]]),0,Table1[[#This Row],[Factor de corrección]]*Table1[[#This Row],[Costo unidad]])</f>
        <v>0</v>
      </c>
      <c r="J665" s="208">
        <v>70</v>
      </c>
    </row>
    <row r="666" spans="1:10" s="1" customFormat="1" x14ac:dyDescent="0.3">
      <c r="A666" s="199" t="s">
        <v>58</v>
      </c>
      <c r="B666" s="48" t="str">
        <f ca="1">IF(OFFSET(Bebidas!$B$3,0,(13*J518))=0,"",OFFSET(Bebidas!$B$3,0,(13*J518)))</f>
        <v/>
      </c>
      <c r="C666" s="184" t="str">
        <f ca="1">IF(OFFSET(Bebidas!$I$22,0,(13*$J518))=0,"",OFFSET(Bebidas!$I$22,0,(13*$J518)))</f>
        <v/>
      </c>
      <c r="D666" s="50">
        <v>1</v>
      </c>
      <c r="E666" s="50">
        <v>1</v>
      </c>
      <c r="F666" s="189" t="s">
        <v>21</v>
      </c>
      <c r="G666" s="184" t="str">
        <f ca="1">IF(OFFSET(Bebidas!$I$22,0,(13*$J518))=0,"",OFFSET(Bebidas!$I$22,0,(13*$J518)))</f>
        <v/>
      </c>
      <c r="H666" s="190">
        <f>IF(ISERROR(Table1[[#This Row],[Peso bruto]]/Table1[[#This Row],[Peso neto]]),0,(Table1[[#This Row],[Peso bruto]]/Table1[[#This Row],[Peso neto]]))</f>
        <v>1</v>
      </c>
      <c r="I666" s="189">
        <f ca="1">IF(ISERROR(Table1[[#This Row],[Factor de corrección]]*Table1[[#This Row],[Costo unidad]]),0,Table1[[#This Row],[Factor de corrección]]*Table1[[#This Row],[Costo unidad]])</f>
        <v>0</v>
      </c>
      <c r="J666" s="208">
        <v>71</v>
      </c>
    </row>
    <row r="667" spans="1:10" s="1" customFormat="1" x14ac:dyDescent="0.3">
      <c r="A667" s="199" t="s">
        <v>58</v>
      </c>
      <c r="B667" s="48" t="str">
        <f ca="1">IF(OFFSET(Bebidas!$B$3,0,(13*J519))=0,"",OFFSET(Bebidas!$B$3,0,(13*J519)))</f>
        <v/>
      </c>
      <c r="C667" s="184" t="str">
        <f ca="1">IF(OFFSET(Bebidas!$I$22,0,(13*$J519))=0,"",OFFSET(Bebidas!$I$22,0,(13*$J519)))</f>
        <v/>
      </c>
      <c r="D667" s="50">
        <v>1</v>
      </c>
      <c r="E667" s="50">
        <v>1</v>
      </c>
      <c r="F667" s="189" t="s">
        <v>21</v>
      </c>
      <c r="G667" s="184" t="str">
        <f ca="1">IF(OFFSET(Bebidas!$I$22,0,(13*$J519))=0,"",OFFSET(Bebidas!$I$22,0,(13*$J519)))</f>
        <v/>
      </c>
      <c r="H667" s="190">
        <f>IF(ISERROR(Table1[[#This Row],[Peso bruto]]/Table1[[#This Row],[Peso neto]]),0,(Table1[[#This Row],[Peso bruto]]/Table1[[#This Row],[Peso neto]]))</f>
        <v>1</v>
      </c>
      <c r="I667" s="189">
        <f ca="1">IF(ISERROR(Table1[[#This Row],[Factor de corrección]]*Table1[[#This Row],[Costo unidad]]),0,Table1[[#This Row],[Factor de corrección]]*Table1[[#This Row],[Costo unidad]])</f>
        <v>0</v>
      </c>
      <c r="J667" s="208">
        <v>72</v>
      </c>
    </row>
    <row r="668" spans="1:10" s="1" customFormat="1" x14ac:dyDescent="0.3">
      <c r="A668" s="51"/>
      <c r="B668" s="51"/>
      <c r="C668" s="52"/>
      <c r="D668" s="53"/>
      <c r="E668" s="54"/>
      <c r="F668" s="55"/>
      <c r="G668" s="51"/>
      <c r="H668" s="51"/>
      <c r="I668" s="51"/>
      <c r="J668" s="208"/>
    </row>
    <row r="669" spans="1:10" s="1" customFormat="1" x14ac:dyDescent="0.3">
      <c r="A669" s="51"/>
      <c r="B669" s="51"/>
      <c r="C669" s="52"/>
      <c r="D669" s="53"/>
      <c r="E669" s="54"/>
      <c r="F669" s="55"/>
      <c r="G669" s="51"/>
      <c r="H669" s="51"/>
      <c r="I669" s="51"/>
      <c r="J669" s="208"/>
    </row>
    <row r="670" spans="1:10" s="1" customFormat="1" x14ac:dyDescent="0.3">
      <c r="A670" s="51"/>
      <c r="B670" s="51"/>
      <c r="C670" s="52"/>
      <c r="D670" s="53"/>
      <c r="E670" s="54"/>
      <c r="F670" s="55"/>
      <c r="G670" s="51"/>
      <c r="H670" s="51"/>
      <c r="I670" s="51"/>
      <c r="J670" s="208"/>
    </row>
    <row r="671" spans="1:10" s="1" customFormat="1" x14ac:dyDescent="0.3">
      <c r="A671" s="51"/>
      <c r="B671" s="51"/>
      <c r="C671" s="52"/>
      <c r="D671" s="53"/>
      <c r="E671" s="54"/>
      <c r="F671" s="55"/>
      <c r="G671" s="51"/>
      <c r="H671" s="51"/>
      <c r="I671" s="51"/>
      <c r="J671" s="208"/>
    </row>
    <row r="672" spans="1:10" s="1" customFormat="1" x14ac:dyDescent="0.3">
      <c r="A672" s="51"/>
      <c r="B672" s="51"/>
      <c r="C672" s="52"/>
      <c r="D672" s="53"/>
      <c r="E672" s="54"/>
      <c r="F672" s="55"/>
      <c r="G672" s="51"/>
      <c r="H672" s="51"/>
      <c r="I672" s="51"/>
      <c r="J672" s="208"/>
    </row>
    <row r="673" spans="1:10" s="1" customFormat="1" x14ac:dyDescent="0.3">
      <c r="A673" s="51"/>
      <c r="B673" s="51"/>
      <c r="C673" s="52"/>
      <c r="D673" s="53"/>
      <c r="E673" s="54"/>
      <c r="F673" s="55"/>
      <c r="G673" s="51"/>
      <c r="H673" s="51"/>
      <c r="I673" s="51"/>
      <c r="J673" s="208"/>
    </row>
    <row r="674" spans="1:10" s="1" customFormat="1" x14ac:dyDescent="0.3">
      <c r="A674" s="51"/>
      <c r="B674" s="51"/>
      <c r="C674" s="52"/>
      <c r="D674" s="53"/>
      <c r="E674" s="54"/>
      <c r="F674" s="55"/>
      <c r="G674" s="51"/>
      <c r="H674" s="51"/>
      <c r="I674" s="51"/>
      <c r="J674" s="208"/>
    </row>
    <row r="675" spans="1:10" s="1" customFormat="1" x14ac:dyDescent="0.3">
      <c r="A675" s="51"/>
      <c r="B675" s="51"/>
      <c r="C675" s="52"/>
      <c r="D675" s="53"/>
      <c r="E675" s="54"/>
      <c r="F675" s="55"/>
      <c r="G675" s="51"/>
      <c r="H675" s="51"/>
      <c r="I675" s="51"/>
      <c r="J675" s="208"/>
    </row>
    <row r="676" spans="1:10" s="1" customFormat="1" x14ac:dyDescent="0.3">
      <c r="A676" s="51"/>
      <c r="B676" s="51"/>
      <c r="C676" s="52"/>
      <c r="D676" s="53"/>
      <c r="E676" s="54"/>
      <c r="F676" s="55"/>
      <c r="G676" s="51"/>
      <c r="H676" s="51"/>
      <c r="I676" s="51"/>
      <c r="J676" s="208"/>
    </row>
    <row r="677" spans="1:10" s="1" customFormat="1" x14ac:dyDescent="0.3">
      <c r="A677" s="51"/>
      <c r="B677" s="51"/>
      <c r="C677" s="52"/>
      <c r="D677" s="53"/>
      <c r="E677" s="54"/>
      <c r="F677" s="55"/>
      <c r="G677" s="51"/>
      <c r="H677" s="51"/>
      <c r="I677" s="51"/>
      <c r="J677" s="208"/>
    </row>
    <row r="678" spans="1:10" s="1" customFormat="1" x14ac:dyDescent="0.3">
      <c r="A678" s="51"/>
      <c r="B678" s="51"/>
      <c r="C678" s="52"/>
      <c r="D678" s="53"/>
      <c r="E678" s="54"/>
      <c r="F678" s="55"/>
      <c r="G678" s="51"/>
      <c r="H678" s="51"/>
      <c r="I678" s="51"/>
      <c r="J678" s="208"/>
    </row>
    <row r="679" spans="1:10" s="1" customFormat="1" x14ac:dyDescent="0.3">
      <c r="A679" s="51"/>
      <c r="B679" s="51"/>
      <c r="C679" s="52"/>
      <c r="D679" s="53"/>
      <c r="E679" s="54"/>
      <c r="F679" s="55"/>
      <c r="G679" s="51"/>
      <c r="H679" s="51"/>
      <c r="I679" s="51"/>
      <c r="J679" s="208"/>
    </row>
    <row r="680" spans="1:10" s="1" customFormat="1" x14ac:dyDescent="0.3">
      <c r="A680" s="51"/>
      <c r="B680" s="51"/>
      <c r="C680" s="52"/>
      <c r="D680" s="53"/>
      <c r="E680" s="54"/>
      <c r="F680" s="55"/>
      <c r="G680" s="51"/>
      <c r="H680" s="51"/>
      <c r="I680" s="51"/>
      <c r="J680" s="208"/>
    </row>
    <row r="681" spans="1:10" s="1" customFormat="1" x14ac:dyDescent="0.3">
      <c r="A681" s="51"/>
      <c r="B681" s="51"/>
      <c r="C681" s="52"/>
      <c r="D681" s="53"/>
      <c r="E681" s="54"/>
      <c r="F681" s="55"/>
      <c r="G681" s="51"/>
      <c r="H681" s="51"/>
      <c r="I681" s="51"/>
      <c r="J681" s="208"/>
    </row>
    <row r="682" spans="1:10" s="1" customFormat="1" x14ac:dyDescent="0.3">
      <c r="A682" s="51"/>
      <c r="B682" s="51"/>
      <c r="C682" s="52"/>
      <c r="D682" s="53"/>
      <c r="E682" s="54"/>
      <c r="F682" s="55"/>
      <c r="G682" s="51"/>
      <c r="H682" s="51"/>
      <c r="I682" s="51"/>
      <c r="J682" s="208"/>
    </row>
    <row r="683" spans="1:10" s="1" customFormat="1" x14ac:dyDescent="0.3">
      <c r="A683" s="51"/>
      <c r="B683" s="51"/>
      <c r="C683" s="52"/>
      <c r="D683" s="53"/>
      <c r="E683" s="54"/>
      <c r="F683" s="55"/>
      <c r="G683" s="51"/>
      <c r="H683" s="51"/>
      <c r="I683" s="51"/>
      <c r="J683" s="208"/>
    </row>
    <row r="684" spans="1:10" s="1" customFormat="1" x14ac:dyDescent="0.3">
      <c r="A684" s="51"/>
      <c r="B684" s="51"/>
      <c r="C684" s="52"/>
      <c r="D684" s="53"/>
      <c r="E684" s="54"/>
      <c r="F684" s="55"/>
      <c r="G684" s="51"/>
      <c r="H684" s="51"/>
      <c r="I684" s="51"/>
      <c r="J684" s="208"/>
    </row>
    <row r="685" spans="1:10" s="1" customFormat="1" x14ac:dyDescent="0.3">
      <c r="A685" s="51"/>
      <c r="B685" s="51"/>
      <c r="C685" s="52"/>
      <c r="D685" s="53"/>
      <c r="E685" s="54"/>
      <c r="F685" s="55"/>
      <c r="G685" s="51"/>
      <c r="H685" s="51"/>
      <c r="I685" s="51"/>
      <c r="J685" s="208"/>
    </row>
    <row r="686" spans="1:10" s="1" customFormat="1" x14ac:dyDescent="0.3">
      <c r="A686" s="51"/>
      <c r="B686" s="51"/>
      <c r="C686" s="52"/>
      <c r="D686" s="53"/>
      <c r="E686" s="54"/>
      <c r="F686" s="55"/>
      <c r="G686" s="51"/>
      <c r="H686" s="51"/>
      <c r="I686" s="51"/>
      <c r="J686" s="208"/>
    </row>
    <row r="687" spans="1:10" s="1" customFormat="1" x14ac:dyDescent="0.3">
      <c r="A687" s="51"/>
      <c r="B687" s="51"/>
      <c r="C687" s="52"/>
      <c r="D687" s="53"/>
      <c r="E687" s="54"/>
      <c r="F687" s="55"/>
      <c r="G687" s="51"/>
      <c r="H687" s="51"/>
      <c r="I687" s="51"/>
      <c r="J687" s="208"/>
    </row>
    <row r="688" spans="1:10" s="1" customFormat="1" x14ac:dyDescent="0.3">
      <c r="A688" s="51"/>
      <c r="B688" s="51"/>
      <c r="C688" s="52"/>
      <c r="D688" s="53"/>
      <c r="E688" s="54"/>
      <c r="F688" s="55"/>
      <c r="G688" s="51"/>
      <c r="H688" s="51"/>
      <c r="I688" s="51"/>
      <c r="J688" s="208"/>
    </row>
    <row r="689" spans="1:10" s="1" customFormat="1" x14ac:dyDescent="0.3">
      <c r="A689" s="51"/>
      <c r="B689" s="51"/>
      <c r="C689" s="52"/>
      <c r="D689" s="53"/>
      <c r="E689" s="54"/>
      <c r="F689" s="55"/>
      <c r="G689" s="51"/>
      <c r="H689" s="51"/>
      <c r="I689" s="51"/>
      <c r="J689" s="208"/>
    </row>
    <row r="690" spans="1:10" s="1" customFormat="1" x14ac:dyDescent="0.3">
      <c r="A690" s="51"/>
      <c r="B690" s="51"/>
      <c r="C690" s="52"/>
      <c r="D690" s="53"/>
      <c r="E690" s="54"/>
      <c r="F690" s="55"/>
      <c r="G690" s="51"/>
      <c r="H690" s="51"/>
      <c r="I690" s="51"/>
      <c r="J690" s="208"/>
    </row>
    <row r="691" spans="1:10" s="1" customFormat="1" x14ac:dyDescent="0.3">
      <c r="A691" s="51"/>
      <c r="B691" s="51"/>
      <c r="C691" s="52"/>
      <c r="D691" s="53"/>
      <c r="E691" s="54"/>
      <c r="F691" s="55"/>
      <c r="G691" s="51"/>
      <c r="H691" s="51"/>
      <c r="I691" s="51"/>
      <c r="J691" s="208"/>
    </row>
    <row r="692" spans="1:10" s="1" customFormat="1" x14ac:dyDescent="0.3">
      <c r="A692" s="51"/>
      <c r="B692" s="51"/>
      <c r="C692" s="52"/>
      <c r="D692" s="53"/>
      <c r="E692" s="54"/>
      <c r="F692" s="55"/>
      <c r="G692" s="51"/>
      <c r="H692" s="51"/>
      <c r="I692" s="51"/>
      <c r="J692" s="208"/>
    </row>
    <row r="693" spans="1:10" s="1" customFormat="1" x14ac:dyDescent="0.3">
      <c r="A693" s="51"/>
      <c r="B693" s="51"/>
      <c r="C693" s="52"/>
      <c r="D693" s="53"/>
      <c r="E693" s="54"/>
      <c r="F693" s="55"/>
      <c r="G693" s="51"/>
      <c r="H693" s="51"/>
      <c r="I693" s="51"/>
      <c r="J693" s="208"/>
    </row>
    <row r="694" spans="1:10" s="1" customFormat="1" x14ac:dyDescent="0.3">
      <c r="A694" s="51"/>
      <c r="B694" s="51"/>
      <c r="C694" s="52"/>
      <c r="D694" s="53"/>
      <c r="E694" s="54"/>
      <c r="F694" s="55"/>
      <c r="G694" s="51"/>
      <c r="H694" s="51"/>
      <c r="I694" s="51"/>
      <c r="J694" s="208"/>
    </row>
    <row r="695" spans="1:10" s="1" customFormat="1" x14ac:dyDescent="0.3">
      <c r="A695" s="51"/>
      <c r="B695" s="51"/>
      <c r="C695" s="52"/>
      <c r="D695" s="53"/>
      <c r="E695" s="54"/>
      <c r="F695" s="55"/>
      <c r="G695" s="51"/>
      <c r="H695" s="51"/>
      <c r="I695" s="51"/>
      <c r="J695" s="208"/>
    </row>
    <row r="696" spans="1:10" s="1" customFormat="1" x14ac:dyDescent="0.3">
      <c r="A696" s="51"/>
      <c r="B696" s="51"/>
      <c r="C696" s="52"/>
      <c r="D696" s="53"/>
      <c r="E696" s="54"/>
      <c r="F696" s="55"/>
      <c r="G696" s="51"/>
      <c r="H696" s="51"/>
      <c r="I696" s="51"/>
      <c r="J696" s="208"/>
    </row>
    <row r="697" spans="1:10" s="1" customFormat="1" x14ac:dyDescent="0.3">
      <c r="A697" s="51"/>
      <c r="B697" s="51"/>
      <c r="C697" s="52"/>
      <c r="D697" s="53"/>
      <c r="E697" s="54"/>
      <c r="F697" s="55"/>
      <c r="G697" s="51"/>
      <c r="H697" s="51"/>
      <c r="I697" s="51"/>
      <c r="J697" s="208"/>
    </row>
    <row r="698" spans="1:10" s="1" customFormat="1" x14ac:dyDescent="0.3">
      <c r="A698" s="51"/>
      <c r="B698" s="51"/>
      <c r="C698" s="52"/>
      <c r="D698" s="53"/>
      <c r="E698" s="54"/>
      <c r="F698" s="55"/>
      <c r="G698" s="51"/>
      <c r="H698" s="51"/>
      <c r="I698" s="51"/>
      <c r="J698" s="208"/>
    </row>
    <row r="699" spans="1:10" s="1" customFormat="1" x14ac:dyDescent="0.3">
      <c r="A699" s="51"/>
      <c r="B699" s="51"/>
      <c r="C699" s="52"/>
      <c r="D699" s="53"/>
      <c r="E699" s="54"/>
      <c r="F699" s="55"/>
      <c r="G699" s="51"/>
      <c r="H699" s="51"/>
      <c r="I699" s="51"/>
      <c r="J699" s="208"/>
    </row>
    <row r="700" spans="1:10" s="1" customFormat="1" x14ac:dyDescent="0.3">
      <c r="A700" s="51"/>
      <c r="B700" s="51"/>
      <c r="C700" s="52"/>
      <c r="D700" s="53"/>
      <c r="E700" s="54"/>
      <c r="F700" s="55"/>
      <c r="G700" s="51"/>
      <c r="H700" s="51"/>
      <c r="I700" s="51"/>
      <c r="J700" s="208"/>
    </row>
    <row r="701" spans="1:10" s="1" customFormat="1" x14ac:dyDescent="0.3">
      <c r="A701" s="51"/>
      <c r="B701" s="51"/>
      <c r="C701" s="52"/>
      <c r="D701" s="53"/>
      <c r="E701" s="54"/>
      <c r="F701" s="55"/>
      <c r="G701" s="51"/>
      <c r="H701" s="51"/>
      <c r="I701" s="51"/>
      <c r="J701" s="208"/>
    </row>
    <row r="702" spans="1:10" s="1" customFormat="1" x14ac:dyDescent="0.3">
      <c r="A702" s="51"/>
      <c r="B702" s="51"/>
      <c r="C702" s="52"/>
      <c r="D702" s="53"/>
      <c r="E702" s="54"/>
      <c r="F702" s="55"/>
      <c r="G702" s="51"/>
      <c r="H702" s="51"/>
      <c r="I702" s="51"/>
      <c r="J702" s="208"/>
    </row>
    <row r="703" spans="1:10" s="1" customFormat="1" x14ac:dyDescent="0.3">
      <c r="A703" s="51"/>
      <c r="B703" s="51"/>
      <c r="C703" s="52"/>
      <c r="D703" s="53"/>
      <c r="E703" s="54"/>
      <c r="F703" s="55"/>
      <c r="G703" s="51"/>
      <c r="H703" s="51"/>
      <c r="I703" s="51"/>
      <c r="J703" s="208"/>
    </row>
    <row r="704" spans="1:10" s="1" customFormat="1" x14ac:dyDescent="0.3">
      <c r="A704" s="51"/>
      <c r="B704" s="51"/>
      <c r="C704" s="52"/>
      <c r="D704" s="53"/>
      <c r="E704" s="54"/>
      <c r="F704" s="55"/>
      <c r="G704" s="51"/>
      <c r="H704" s="51"/>
      <c r="I704" s="51"/>
      <c r="J704" s="208"/>
    </row>
    <row r="705" spans="1:10" s="1" customFormat="1" x14ac:dyDescent="0.3">
      <c r="A705" s="51"/>
      <c r="B705" s="51"/>
      <c r="C705" s="52"/>
      <c r="D705" s="53"/>
      <c r="E705" s="54"/>
      <c r="F705" s="55"/>
      <c r="G705" s="51"/>
      <c r="H705" s="51"/>
      <c r="I705" s="51"/>
      <c r="J705" s="208"/>
    </row>
    <row r="706" spans="1:10" s="1" customFormat="1" x14ac:dyDescent="0.3">
      <c r="A706" s="51"/>
      <c r="B706" s="51"/>
      <c r="C706" s="52"/>
      <c r="D706" s="53"/>
      <c r="E706" s="54"/>
      <c r="F706" s="55"/>
      <c r="G706" s="51"/>
      <c r="H706" s="51"/>
      <c r="I706" s="51"/>
      <c r="J706" s="208"/>
    </row>
    <row r="707" spans="1:10" s="1" customFormat="1" x14ac:dyDescent="0.3">
      <c r="A707" s="51"/>
      <c r="B707" s="51"/>
      <c r="C707" s="52"/>
      <c r="D707" s="53"/>
      <c r="E707" s="54"/>
      <c r="F707" s="55"/>
      <c r="G707" s="51"/>
      <c r="H707" s="51"/>
      <c r="I707" s="51"/>
      <c r="J707" s="208"/>
    </row>
    <row r="708" spans="1:10" s="1" customFormat="1" x14ac:dyDescent="0.3">
      <c r="A708" s="51"/>
      <c r="B708" s="51"/>
      <c r="C708" s="52"/>
      <c r="D708" s="53"/>
      <c r="E708" s="54"/>
      <c r="F708" s="55"/>
      <c r="G708" s="51"/>
      <c r="H708" s="51"/>
      <c r="I708" s="51"/>
      <c r="J708" s="208"/>
    </row>
    <row r="709" spans="1:10" s="1" customFormat="1" x14ac:dyDescent="0.3">
      <c r="A709" s="51"/>
      <c r="B709" s="51"/>
      <c r="C709" s="52"/>
      <c r="D709" s="53"/>
      <c r="E709" s="54"/>
      <c r="F709" s="55"/>
      <c r="G709" s="51"/>
      <c r="H709" s="51"/>
      <c r="I709" s="51"/>
      <c r="J709" s="208"/>
    </row>
    <row r="710" spans="1:10" s="1" customFormat="1" x14ac:dyDescent="0.3">
      <c r="A710" s="51"/>
      <c r="B710" s="51"/>
      <c r="C710" s="52"/>
      <c r="D710" s="53"/>
      <c r="E710" s="54"/>
      <c r="F710" s="55"/>
      <c r="G710" s="51"/>
      <c r="H710" s="51"/>
      <c r="I710" s="51"/>
      <c r="J710" s="208"/>
    </row>
    <row r="711" spans="1:10" s="1" customFormat="1" x14ac:dyDescent="0.3">
      <c r="A711" s="51"/>
      <c r="B711" s="51"/>
      <c r="C711" s="52"/>
      <c r="D711" s="53"/>
      <c r="E711" s="54"/>
      <c r="F711" s="55"/>
      <c r="G711" s="51"/>
      <c r="H711" s="51"/>
      <c r="I711" s="51"/>
      <c r="J711" s="208"/>
    </row>
    <row r="712" spans="1:10" s="1" customFormat="1" x14ac:dyDescent="0.3">
      <c r="A712" s="51"/>
      <c r="B712" s="51"/>
      <c r="C712" s="52"/>
      <c r="D712" s="53"/>
      <c r="E712" s="54"/>
      <c r="F712" s="55"/>
      <c r="G712" s="51"/>
      <c r="H712" s="51"/>
      <c r="I712" s="51"/>
      <c r="J712" s="208"/>
    </row>
    <row r="713" spans="1:10" s="1" customFormat="1" x14ac:dyDescent="0.3">
      <c r="A713" s="51"/>
      <c r="B713" s="51"/>
      <c r="C713" s="52"/>
      <c r="D713" s="53"/>
      <c r="E713" s="54"/>
      <c r="F713" s="55"/>
      <c r="G713" s="51"/>
      <c r="H713" s="51"/>
      <c r="I713" s="51"/>
      <c r="J713" s="208"/>
    </row>
    <row r="714" spans="1:10" s="1" customFormat="1" x14ac:dyDescent="0.3">
      <c r="A714" s="51"/>
      <c r="B714" s="51"/>
      <c r="C714" s="52"/>
      <c r="D714" s="53"/>
      <c r="E714" s="54"/>
      <c r="F714" s="55"/>
      <c r="G714" s="51"/>
      <c r="H714" s="51"/>
      <c r="I714" s="51"/>
      <c r="J714" s="208"/>
    </row>
    <row r="715" spans="1:10" s="1" customFormat="1" x14ac:dyDescent="0.3">
      <c r="A715" s="51"/>
      <c r="B715" s="51"/>
      <c r="C715" s="52"/>
      <c r="D715" s="53"/>
      <c r="E715" s="54"/>
      <c r="F715" s="55"/>
      <c r="G715" s="51"/>
      <c r="H715" s="51"/>
      <c r="I715" s="51"/>
      <c r="J715" s="208"/>
    </row>
    <row r="716" spans="1:10" s="1" customFormat="1" x14ac:dyDescent="0.3">
      <c r="A716" s="51"/>
      <c r="B716" s="51"/>
      <c r="C716" s="52"/>
      <c r="D716" s="53"/>
      <c r="E716" s="54"/>
      <c r="F716" s="55"/>
      <c r="G716" s="51"/>
      <c r="H716" s="51"/>
      <c r="I716" s="51"/>
      <c r="J716" s="208"/>
    </row>
    <row r="717" spans="1:10" s="1" customFormat="1" x14ac:dyDescent="0.3">
      <c r="A717" s="51"/>
      <c r="B717" s="51"/>
      <c r="C717" s="52"/>
      <c r="D717" s="53"/>
      <c r="E717" s="54"/>
      <c r="F717" s="55"/>
      <c r="G717" s="51"/>
      <c r="H717" s="51"/>
      <c r="I717" s="51"/>
      <c r="J717" s="208"/>
    </row>
    <row r="718" spans="1:10" s="1" customFormat="1" x14ac:dyDescent="0.3">
      <c r="A718" s="51"/>
      <c r="B718" s="51"/>
      <c r="C718" s="52"/>
      <c r="D718" s="53"/>
      <c r="E718" s="54"/>
      <c r="F718" s="55"/>
      <c r="G718" s="51"/>
      <c r="H718" s="51"/>
      <c r="I718" s="51"/>
      <c r="J718" s="208"/>
    </row>
    <row r="719" spans="1:10" s="1" customFormat="1" x14ac:dyDescent="0.3">
      <c r="A719" s="51"/>
      <c r="B719" s="51"/>
      <c r="C719" s="52"/>
      <c r="D719" s="53"/>
      <c r="E719" s="54"/>
      <c r="F719" s="55"/>
      <c r="G719" s="51"/>
      <c r="H719" s="51"/>
      <c r="I719" s="51"/>
      <c r="J719" s="208"/>
    </row>
    <row r="720" spans="1:10" s="1" customFormat="1" x14ac:dyDescent="0.3">
      <c r="A720" s="51"/>
      <c r="B720" s="51"/>
      <c r="C720" s="52"/>
      <c r="D720" s="53"/>
      <c r="E720" s="54"/>
      <c r="F720" s="55"/>
      <c r="G720" s="51"/>
      <c r="H720" s="51"/>
      <c r="I720" s="51"/>
      <c r="J720" s="208"/>
    </row>
    <row r="721" spans="1:10" s="1" customFormat="1" x14ac:dyDescent="0.3">
      <c r="A721" s="51"/>
      <c r="B721" s="51"/>
      <c r="C721" s="52"/>
      <c r="D721" s="53"/>
      <c r="E721" s="54"/>
      <c r="F721" s="55"/>
      <c r="G721" s="51"/>
      <c r="H721" s="51"/>
      <c r="I721" s="51"/>
      <c r="J721" s="208"/>
    </row>
    <row r="722" spans="1:10" s="1" customFormat="1" x14ac:dyDescent="0.3">
      <c r="A722" s="51"/>
      <c r="B722" s="51"/>
      <c r="C722" s="52"/>
      <c r="D722" s="53"/>
      <c r="E722" s="54"/>
      <c r="F722" s="55"/>
      <c r="G722" s="51"/>
      <c r="H722" s="51"/>
      <c r="I722" s="51"/>
      <c r="J722" s="208"/>
    </row>
    <row r="723" spans="1:10" s="1" customFormat="1" x14ac:dyDescent="0.3">
      <c r="A723" s="51"/>
      <c r="B723" s="51"/>
      <c r="C723" s="52"/>
      <c r="D723" s="53"/>
      <c r="E723" s="54"/>
      <c r="F723" s="55"/>
      <c r="G723" s="51"/>
      <c r="H723" s="51"/>
      <c r="I723" s="51"/>
      <c r="J723" s="208"/>
    </row>
    <row r="724" spans="1:10" s="1" customFormat="1" x14ac:dyDescent="0.3">
      <c r="A724" s="51"/>
      <c r="B724" s="51"/>
      <c r="C724" s="52"/>
      <c r="D724" s="53"/>
      <c r="E724" s="54"/>
      <c r="F724" s="55"/>
      <c r="G724" s="51"/>
      <c r="H724" s="51"/>
      <c r="I724" s="51"/>
      <c r="J724" s="208"/>
    </row>
    <row r="725" spans="1:10" s="1" customFormat="1" x14ac:dyDescent="0.3">
      <c r="A725" s="51"/>
      <c r="B725" s="51"/>
      <c r="C725" s="52"/>
      <c r="D725" s="53"/>
      <c r="E725" s="54"/>
      <c r="F725" s="55"/>
      <c r="G725" s="51"/>
      <c r="H725" s="51"/>
      <c r="I725" s="51"/>
      <c r="J725" s="208"/>
    </row>
    <row r="726" spans="1:10" s="1" customFormat="1" x14ac:dyDescent="0.3">
      <c r="A726" s="51"/>
      <c r="B726" s="51"/>
      <c r="C726" s="52"/>
      <c r="D726" s="53"/>
      <c r="E726" s="54"/>
      <c r="F726" s="55"/>
      <c r="G726" s="51"/>
      <c r="H726" s="51"/>
      <c r="I726" s="51"/>
      <c r="J726" s="208"/>
    </row>
    <row r="727" spans="1:10" s="1" customFormat="1" x14ac:dyDescent="0.3">
      <c r="A727" s="51"/>
      <c r="B727" s="51"/>
      <c r="C727" s="52"/>
      <c r="D727" s="53"/>
      <c r="E727" s="54"/>
      <c r="F727" s="55"/>
      <c r="G727" s="51"/>
      <c r="H727" s="51"/>
      <c r="I727" s="51"/>
      <c r="J727" s="208"/>
    </row>
    <row r="728" spans="1:10" s="1" customFormat="1" x14ac:dyDescent="0.3">
      <c r="A728" s="51"/>
      <c r="B728" s="51"/>
      <c r="C728" s="52"/>
      <c r="D728" s="53"/>
      <c r="E728" s="54"/>
      <c r="F728" s="55"/>
      <c r="G728" s="51"/>
      <c r="H728" s="51"/>
      <c r="I728" s="51"/>
      <c r="J728" s="208"/>
    </row>
    <row r="729" spans="1:10" s="1" customFormat="1" x14ac:dyDescent="0.3">
      <c r="A729" s="51"/>
      <c r="B729" s="51"/>
      <c r="C729" s="52"/>
      <c r="D729" s="53"/>
      <c r="E729" s="54"/>
      <c r="F729" s="55"/>
      <c r="G729" s="51"/>
      <c r="H729" s="51"/>
      <c r="I729" s="51"/>
      <c r="J729" s="208"/>
    </row>
    <row r="730" spans="1:10" s="1" customFormat="1" x14ac:dyDescent="0.3">
      <c r="A730" s="51"/>
      <c r="B730" s="51"/>
      <c r="C730" s="52"/>
      <c r="D730" s="53"/>
      <c r="E730" s="54"/>
      <c r="F730" s="55"/>
      <c r="G730" s="51"/>
      <c r="H730" s="51"/>
      <c r="I730" s="51"/>
      <c r="J730" s="208"/>
    </row>
    <row r="731" spans="1:10" s="1" customFormat="1" x14ac:dyDescent="0.3">
      <c r="A731" s="51"/>
      <c r="B731" s="51"/>
      <c r="C731" s="52"/>
      <c r="D731" s="53"/>
      <c r="E731" s="54"/>
      <c r="F731" s="55"/>
      <c r="G731" s="51"/>
      <c r="H731" s="51"/>
      <c r="I731" s="51"/>
      <c r="J731" s="208"/>
    </row>
    <row r="732" spans="1:10" s="1" customFormat="1" x14ac:dyDescent="0.3">
      <c r="A732" s="51"/>
      <c r="B732" s="51"/>
      <c r="C732" s="52"/>
      <c r="D732" s="53"/>
      <c r="E732" s="54"/>
      <c r="F732" s="55"/>
      <c r="G732" s="51"/>
      <c r="H732" s="51"/>
      <c r="I732" s="51"/>
      <c r="J732" s="208"/>
    </row>
    <row r="733" spans="1:10" s="1" customFormat="1" x14ac:dyDescent="0.3">
      <c r="A733" s="51"/>
      <c r="B733" s="51"/>
      <c r="C733" s="52"/>
      <c r="D733" s="53"/>
      <c r="E733" s="54"/>
      <c r="F733" s="55"/>
      <c r="G733" s="51"/>
      <c r="H733" s="51"/>
      <c r="I733" s="51"/>
      <c r="J733" s="208"/>
    </row>
    <row r="734" spans="1:10" s="1" customFormat="1" x14ac:dyDescent="0.3">
      <c r="A734" s="51"/>
      <c r="B734" s="51"/>
      <c r="C734" s="52"/>
      <c r="D734" s="53"/>
      <c r="E734" s="54"/>
      <c r="F734" s="55"/>
      <c r="G734" s="51"/>
      <c r="H734" s="51"/>
      <c r="I734" s="51"/>
      <c r="J734" s="208"/>
    </row>
    <row r="735" spans="1:10" s="1" customFormat="1" x14ac:dyDescent="0.3">
      <c r="A735" s="51"/>
      <c r="B735" s="51"/>
      <c r="C735" s="52"/>
      <c r="D735" s="53"/>
      <c r="E735" s="54"/>
      <c r="F735" s="55"/>
      <c r="G735" s="51"/>
      <c r="H735" s="51"/>
      <c r="I735" s="51"/>
      <c r="J735" s="208"/>
    </row>
    <row r="736" spans="1:10" s="1" customFormat="1" x14ac:dyDescent="0.3">
      <c r="A736" s="51"/>
      <c r="B736" s="51"/>
      <c r="C736" s="52"/>
      <c r="D736" s="53"/>
      <c r="E736" s="54"/>
      <c r="F736" s="55"/>
      <c r="G736" s="51"/>
      <c r="H736" s="51"/>
      <c r="I736" s="51"/>
      <c r="J736" s="208"/>
    </row>
    <row r="737" spans="1:10" s="1" customFormat="1" x14ac:dyDescent="0.3">
      <c r="A737" s="51"/>
      <c r="B737" s="51"/>
      <c r="C737" s="52"/>
      <c r="D737" s="53"/>
      <c r="E737" s="54"/>
      <c r="F737" s="55"/>
      <c r="G737" s="51"/>
      <c r="H737" s="51"/>
      <c r="I737" s="51"/>
      <c r="J737" s="208"/>
    </row>
    <row r="738" spans="1:10" s="1" customFormat="1" x14ac:dyDescent="0.3">
      <c r="A738" s="51"/>
      <c r="B738" s="51"/>
      <c r="C738" s="52"/>
      <c r="D738" s="53"/>
      <c r="E738" s="54"/>
      <c r="F738" s="55"/>
      <c r="G738" s="51"/>
      <c r="H738" s="51"/>
      <c r="I738" s="51"/>
      <c r="J738" s="208"/>
    </row>
    <row r="739" spans="1:10" s="1" customFormat="1" x14ac:dyDescent="0.3">
      <c r="A739" s="51"/>
      <c r="B739" s="51"/>
      <c r="C739" s="52"/>
      <c r="D739" s="53"/>
      <c r="E739" s="54"/>
      <c r="F739" s="55"/>
      <c r="G739" s="51"/>
      <c r="H739" s="51"/>
      <c r="I739" s="51"/>
      <c r="J739" s="208"/>
    </row>
    <row r="740" spans="1:10" s="1" customFormat="1" x14ac:dyDescent="0.3">
      <c r="A740" s="51"/>
      <c r="B740" s="51"/>
      <c r="C740" s="52"/>
      <c r="D740" s="53"/>
      <c r="E740" s="54"/>
      <c r="F740" s="55"/>
      <c r="G740" s="51"/>
      <c r="H740" s="51"/>
      <c r="I740" s="51"/>
      <c r="J740" s="208"/>
    </row>
    <row r="741" spans="1:10" s="1" customFormat="1" x14ac:dyDescent="0.3">
      <c r="A741" s="51"/>
      <c r="B741" s="51"/>
      <c r="C741" s="52"/>
      <c r="D741" s="53"/>
      <c r="E741" s="54"/>
      <c r="F741" s="55"/>
      <c r="G741" s="51"/>
      <c r="H741" s="51"/>
      <c r="I741" s="51"/>
      <c r="J741" s="208"/>
    </row>
    <row r="742" spans="1:10" s="1" customFormat="1" x14ac:dyDescent="0.3">
      <c r="A742" s="51"/>
      <c r="B742" s="51"/>
      <c r="C742" s="52"/>
      <c r="D742" s="53"/>
      <c r="E742" s="54"/>
      <c r="F742" s="55"/>
      <c r="G742" s="51"/>
      <c r="H742" s="51"/>
      <c r="I742" s="51"/>
      <c r="J742" s="208"/>
    </row>
    <row r="743" spans="1:10" s="1" customFormat="1" x14ac:dyDescent="0.3">
      <c r="A743" s="51"/>
      <c r="B743" s="51"/>
      <c r="C743" s="52"/>
      <c r="D743" s="53"/>
      <c r="E743" s="54"/>
      <c r="F743" s="55"/>
      <c r="G743" s="51"/>
      <c r="H743" s="51"/>
      <c r="I743" s="51"/>
      <c r="J743" s="208"/>
    </row>
    <row r="744" spans="1:10" s="1" customFormat="1" x14ac:dyDescent="0.3">
      <c r="A744" s="51"/>
      <c r="B744" s="51"/>
      <c r="C744" s="52"/>
      <c r="D744" s="53"/>
      <c r="E744" s="54"/>
      <c r="F744" s="55"/>
      <c r="G744" s="51"/>
      <c r="H744" s="51"/>
      <c r="I744" s="51"/>
      <c r="J744" s="208"/>
    </row>
    <row r="745" spans="1:10" s="1" customFormat="1" x14ac:dyDescent="0.3">
      <c r="A745" s="51"/>
      <c r="B745" s="51"/>
      <c r="C745" s="52"/>
      <c r="D745" s="53"/>
      <c r="E745" s="54"/>
      <c r="F745" s="55"/>
      <c r="G745" s="51"/>
      <c r="H745" s="51"/>
      <c r="I745" s="51"/>
      <c r="J745" s="208"/>
    </row>
    <row r="746" spans="1:10" s="1" customFormat="1" x14ac:dyDescent="0.3">
      <c r="A746" s="51"/>
      <c r="B746" s="51"/>
      <c r="C746" s="52"/>
      <c r="D746" s="53"/>
      <c r="E746" s="54"/>
      <c r="F746" s="55"/>
      <c r="G746" s="51"/>
      <c r="H746" s="51"/>
      <c r="I746" s="51"/>
      <c r="J746" s="208"/>
    </row>
    <row r="747" spans="1:10" s="1" customFormat="1" x14ac:dyDescent="0.3">
      <c r="A747" s="51"/>
      <c r="B747" s="51"/>
      <c r="C747" s="52"/>
      <c r="D747" s="53"/>
      <c r="E747" s="54"/>
      <c r="F747" s="55"/>
      <c r="G747" s="51"/>
      <c r="H747" s="51"/>
      <c r="I747" s="51"/>
      <c r="J747" s="208"/>
    </row>
    <row r="748" spans="1:10" s="1" customFormat="1" x14ac:dyDescent="0.3">
      <c r="A748" s="51"/>
      <c r="B748" s="51"/>
      <c r="C748" s="52"/>
      <c r="D748" s="53"/>
      <c r="E748" s="54"/>
      <c r="F748" s="55"/>
      <c r="G748" s="51"/>
      <c r="H748" s="51"/>
      <c r="I748" s="51"/>
      <c r="J748" s="208"/>
    </row>
    <row r="749" spans="1:10" s="1" customFormat="1" x14ac:dyDescent="0.3">
      <c r="A749" s="51"/>
      <c r="B749" s="51"/>
      <c r="C749" s="52"/>
      <c r="D749" s="53"/>
      <c r="E749" s="54"/>
      <c r="F749" s="55"/>
      <c r="G749" s="51"/>
      <c r="H749" s="51"/>
      <c r="I749" s="51"/>
      <c r="J749" s="208"/>
    </row>
    <row r="750" spans="1:10" s="1" customFormat="1" x14ac:dyDescent="0.3">
      <c r="A750" s="51"/>
      <c r="B750" s="51"/>
      <c r="C750" s="52"/>
      <c r="D750" s="53"/>
      <c r="E750" s="54"/>
      <c r="F750" s="55"/>
      <c r="G750" s="51"/>
      <c r="H750" s="51"/>
      <c r="I750" s="51"/>
      <c r="J750" s="208"/>
    </row>
    <row r="751" spans="1:10" s="1" customFormat="1" x14ac:dyDescent="0.3">
      <c r="A751" s="51"/>
      <c r="B751" s="51"/>
      <c r="C751" s="52"/>
      <c r="D751" s="53"/>
      <c r="E751" s="54"/>
      <c r="F751" s="55"/>
      <c r="G751" s="51"/>
      <c r="H751" s="51"/>
      <c r="I751" s="51"/>
      <c r="J751" s="208"/>
    </row>
    <row r="752" spans="1:10" s="1" customFormat="1" x14ac:dyDescent="0.3">
      <c r="A752" s="51"/>
      <c r="B752" s="51"/>
      <c r="C752" s="52"/>
      <c r="D752" s="53"/>
      <c r="E752" s="54"/>
      <c r="F752" s="55"/>
      <c r="G752" s="51"/>
      <c r="H752" s="51"/>
      <c r="I752" s="51"/>
      <c r="J752" s="208"/>
    </row>
    <row r="753" spans="1:10" s="1" customFormat="1" x14ac:dyDescent="0.3">
      <c r="A753" s="51"/>
      <c r="B753" s="51"/>
      <c r="C753" s="52"/>
      <c r="D753" s="53"/>
      <c r="E753" s="54"/>
      <c r="F753" s="55"/>
      <c r="G753" s="51"/>
      <c r="H753" s="51"/>
      <c r="I753" s="51"/>
      <c r="J753" s="208"/>
    </row>
    <row r="754" spans="1:10" s="1" customFormat="1" x14ac:dyDescent="0.3">
      <c r="A754" s="51"/>
      <c r="B754" s="51"/>
      <c r="C754" s="52"/>
      <c r="D754" s="53"/>
      <c r="E754" s="54"/>
      <c r="F754" s="55"/>
      <c r="G754" s="51"/>
      <c r="H754" s="51"/>
      <c r="I754" s="51"/>
      <c r="J754" s="208"/>
    </row>
    <row r="755" spans="1:10" s="1" customFormat="1" x14ac:dyDescent="0.3">
      <c r="A755" s="51"/>
      <c r="B755" s="51"/>
      <c r="C755" s="52"/>
      <c r="D755" s="53"/>
      <c r="E755" s="54"/>
      <c r="F755" s="55"/>
      <c r="G755" s="51"/>
      <c r="H755" s="51"/>
      <c r="I755" s="51"/>
      <c r="J755" s="208"/>
    </row>
    <row r="756" spans="1:10" s="1" customFormat="1" x14ac:dyDescent="0.3">
      <c r="A756" s="51"/>
      <c r="B756" s="51"/>
      <c r="C756" s="52"/>
      <c r="D756" s="53"/>
      <c r="E756" s="54"/>
      <c r="F756" s="55"/>
      <c r="G756" s="51"/>
      <c r="H756" s="51"/>
      <c r="I756" s="51"/>
      <c r="J756" s="208"/>
    </row>
    <row r="757" spans="1:10" s="1" customFormat="1" x14ac:dyDescent="0.3">
      <c r="A757" s="51"/>
      <c r="B757" s="51"/>
      <c r="C757" s="52"/>
      <c r="D757" s="53"/>
      <c r="E757" s="54"/>
      <c r="F757" s="55"/>
      <c r="G757" s="51"/>
      <c r="H757" s="51"/>
      <c r="I757" s="51"/>
      <c r="J757" s="208"/>
    </row>
    <row r="758" spans="1:10" s="1" customFormat="1" x14ac:dyDescent="0.3">
      <c r="A758" s="51"/>
      <c r="B758" s="51"/>
      <c r="C758" s="52"/>
      <c r="D758" s="53"/>
      <c r="E758" s="54"/>
      <c r="F758" s="55"/>
      <c r="G758" s="51"/>
      <c r="H758" s="51"/>
      <c r="I758" s="51"/>
      <c r="J758" s="208"/>
    </row>
    <row r="759" spans="1:10" s="1" customFormat="1" x14ac:dyDescent="0.3">
      <c r="A759" s="51"/>
      <c r="B759" s="51"/>
      <c r="C759" s="52"/>
      <c r="D759" s="53"/>
      <c r="E759" s="54"/>
      <c r="F759" s="55"/>
      <c r="G759" s="51"/>
      <c r="H759" s="51"/>
      <c r="I759" s="51"/>
      <c r="J759" s="208"/>
    </row>
    <row r="760" spans="1:10" s="1" customFormat="1" x14ac:dyDescent="0.3">
      <c r="A760" s="51"/>
      <c r="B760" s="51"/>
      <c r="C760" s="52"/>
      <c r="D760" s="53"/>
      <c r="E760" s="54"/>
      <c r="F760" s="55"/>
      <c r="G760" s="51"/>
      <c r="H760" s="51"/>
      <c r="I760" s="51"/>
      <c r="J760" s="208"/>
    </row>
    <row r="761" spans="1:10" s="1" customFormat="1" x14ac:dyDescent="0.3">
      <c r="A761" s="51"/>
      <c r="B761" s="51"/>
      <c r="C761" s="52"/>
      <c r="D761" s="53"/>
      <c r="E761" s="54"/>
      <c r="F761" s="55"/>
      <c r="G761" s="51"/>
      <c r="H761" s="51"/>
      <c r="I761" s="51"/>
      <c r="J761" s="208"/>
    </row>
    <row r="762" spans="1:10" s="1" customFormat="1" x14ac:dyDescent="0.3">
      <c r="A762" s="51"/>
      <c r="B762" s="51"/>
      <c r="C762" s="52"/>
      <c r="D762" s="53"/>
      <c r="E762" s="54"/>
      <c r="F762" s="55"/>
      <c r="G762" s="51"/>
      <c r="H762" s="51"/>
      <c r="I762" s="51"/>
      <c r="J762" s="208"/>
    </row>
    <row r="763" spans="1:10" s="1" customFormat="1" x14ac:dyDescent="0.3">
      <c r="A763" s="51"/>
      <c r="B763" s="51"/>
      <c r="C763" s="52"/>
      <c r="D763" s="53"/>
      <c r="E763" s="54"/>
      <c r="F763" s="55"/>
      <c r="G763" s="51"/>
      <c r="H763" s="51"/>
      <c r="I763" s="51"/>
      <c r="J763" s="208"/>
    </row>
    <row r="764" spans="1:10" s="1" customFormat="1" x14ac:dyDescent="0.3">
      <c r="A764" s="51"/>
      <c r="B764" s="51"/>
      <c r="C764" s="52"/>
      <c r="D764" s="53"/>
      <c r="E764" s="54"/>
      <c r="F764" s="55"/>
      <c r="G764" s="51"/>
      <c r="H764" s="51"/>
      <c r="I764" s="51"/>
      <c r="J764" s="208"/>
    </row>
    <row r="765" spans="1:10" s="1" customFormat="1" x14ac:dyDescent="0.3">
      <c r="A765" s="51"/>
      <c r="B765" s="51"/>
      <c r="C765" s="52"/>
      <c r="D765" s="53"/>
      <c r="E765" s="54"/>
      <c r="F765" s="55"/>
      <c r="G765" s="51"/>
      <c r="H765" s="51"/>
      <c r="I765" s="51"/>
      <c r="J765" s="208"/>
    </row>
    <row r="766" spans="1:10" s="1" customFormat="1" x14ac:dyDescent="0.3">
      <c r="A766" s="51"/>
      <c r="B766" s="51"/>
      <c r="C766" s="52"/>
      <c r="D766" s="53"/>
      <c r="E766" s="54"/>
      <c r="F766" s="55"/>
      <c r="G766" s="51"/>
      <c r="H766" s="51"/>
      <c r="I766" s="51"/>
      <c r="J766" s="208"/>
    </row>
    <row r="767" spans="1:10" s="1" customFormat="1" x14ac:dyDescent="0.3">
      <c r="A767" s="51"/>
      <c r="B767" s="51"/>
      <c r="C767" s="52"/>
      <c r="D767" s="53"/>
      <c r="E767" s="54"/>
      <c r="F767" s="55"/>
      <c r="G767" s="51"/>
      <c r="H767" s="51"/>
      <c r="I767" s="51"/>
      <c r="J767" s="208"/>
    </row>
    <row r="768" spans="1:10" s="1" customFormat="1" x14ac:dyDescent="0.3">
      <c r="A768" s="51"/>
      <c r="B768" s="51"/>
      <c r="C768" s="52"/>
      <c r="D768" s="53"/>
      <c r="E768" s="54"/>
      <c r="F768" s="55"/>
      <c r="G768" s="51"/>
      <c r="H768" s="51"/>
      <c r="I768" s="51"/>
      <c r="J768" s="208"/>
    </row>
    <row r="769" spans="1:10" s="1" customFormat="1" x14ac:dyDescent="0.3">
      <c r="A769" s="51"/>
      <c r="B769" s="51"/>
      <c r="C769" s="52"/>
      <c r="D769" s="53"/>
      <c r="E769" s="54"/>
      <c r="F769" s="55"/>
      <c r="G769" s="51"/>
      <c r="H769" s="51"/>
      <c r="I769" s="51"/>
      <c r="J769" s="208"/>
    </row>
    <row r="770" spans="1:10" s="1" customFormat="1" x14ac:dyDescent="0.3">
      <c r="A770" s="51"/>
      <c r="B770" s="51"/>
      <c r="C770" s="52"/>
      <c r="D770" s="53"/>
      <c r="E770" s="54"/>
      <c r="F770" s="55"/>
      <c r="G770" s="51"/>
      <c r="H770" s="51"/>
      <c r="I770" s="51"/>
      <c r="J770" s="208"/>
    </row>
    <row r="771" spans="1:10" s="1" customFormat="1" x14ac:dyDescent="0.3">
      <c r="A771" s="51"/>
      <c r="B771" s="51"/>
      <c r="C771" s="52"/>
      <c r="D771" s="53"/>
      <c r="E771" s="54"/>
      <c r="F771" s="55"/>
      <c r="G771" s="51"/>
      <c r="H771" s="51"/>
      <c r="I771" s="51"/>
      <c r="J771" s="208"/>
    </row>
    <row r="772" spans="1:10" s="1" customFormat="1" x14ac:dyDescent="0.3">
      <c r="A772" s="51"/>
      <c r="B772" s="51"/>
      <c r="C772" s="52"/>
      <c r="D772" s="53"/>
      <c r="E772" s="54"/>
      <c r="F772" s="55"/>
      <c r="G772" s="51"/>
      <c r="H772" s="51"/>
      <c r="I772" s="51"/>
      <c r="J772" s="208"/>
    </row>
    <row r="773" spans="1:10" s="1" customFormat="1" x14ac:dyDescent="0.3">
      <c r="A773" s="51"/>
      <c r="B773" s="51"/>
      <c r="C773" s="52"/>
      <c r="D773" s="53"/>
      <c r="E773" s="54"/>
      <c r="F773" s="55"/>
      <c r="G773" s="51"/>
      <c r="H773" s="51"/>
      <c r="I773" s="51"/>
      <c r="J773" s="208"/>
    </row>
    <row r="774" spans="1:10" s="1" customFormat="1" x14ac:dyDescent="0.3">
      <c r="A774" s="51"/>
      <c r="B774" s="51"/>
      <c r="C774" s="52"/>
      <c r="D774" s="53"/>
      <c r="E774" s="54"/>
      <c r="F774" s="55"/>
      <c r="G774" s="51"/>
      <c r="H774" s="51"/>
      <c r="I774" s="51"/>
      <c r="J774" s="208"/>
    </row>
    <row r="775" spans="1:10" s="1" customFormat="1" x14ac:dyDescent="0.3">
      <c r="A775" s="51"/>
      <c r="B775" s="51"/>
      <c r="C775" s="52"/>
      <c r="D775" s="53"/>
      <c r="E775" s="54"/>
      <c r="F775" s="55"/>
      <c r="G775" s="51"/>
      <c r="H775" s="51"/>
      <c r="I775" s="51"/>
      <c r="J775" s="208"/>
    </row>
    <row r="776" spans="1:10" s="1" customFormat="1" x14ac:dyDescent="0.3">
      <c r="A776" s="51"/>
      <c r="B776" s="51"/>
      <c r="C776" s="52"/>
      <c r="D776" s="53"/>
      <c r="E776" s="54"/>
      <c r="F776" s="55"/>
      <c r="G776" s="51"/>
      <c r="H776" s="51"/>
      <c r="I776" s="51"/>
      <c r="J776" s="208"/>
    </row>
    <row r="777" spans="1:10" s="1" customFormat="1" x14ac:dyDescent="0.3">
      <c r="A777" s="51"/>
      <c r="B777" s="51"/>
      <c r="C777" s="52"/>
      <c r="D777" s="53"/>
      <c r="E777" s="54"/>
      <c r="F777" s="55"/>
      <c r="G777" s="51"/>
      <c r="H777" s="51"/>
      <c r="I777" s="51"/>
      <c r="J777" s="208"/>
    </row>
    <row r="778" spans="1:10" s="1" customFormat="1" x14ac:dyDescent="0.3">
      <c r="A778" s="51"/>
      <c r="B778" s="51"/>
      <c r="C778" s="52"/>
      <c r="D778" s="53"/>
      <c r="E778" s="54"/>
      <c r="F778" s="55"/>
      <c r="G778" s="51"/>
      <c r="H778" s="51"/>
      <c r="I778" s="51"/>
      <c r="J778" s="208"/>
    </row>
    <row r="779" spans="1:10" s="1" customFormat="1" x14ac:dyDescent="0.3">
      <c r="A779" s="51"/>
      <c r="B779" s="51"/>
      <c r="C779" s="52"/>
      <c r="D779" s="53"/>
      <c r="E779" s="54"/>
      <c r="F779" s="55"/>
      <c r="G779" s="51"/>
      <c r="H779" s="51"/>
      <c r="I779" s="51"/>
      <c r="J779" s="208"/>
    </row>
    <row r="780" spans="1:10" s="1" customFormat="1" x14ac:dyDescent="0.3">
      <c r="A780" s="51"/>
      <c r="B780" s="51"/>
      <c r="C780" s="52"/>
      <c r="D780" s="53"/>
      <c r="E780" s="54"/>
      <c r="F780" s="55"/>
      <c r="G780" s="51"/>
      <c r="H780" s="51"/>
      <c r="I780" s="51"/>
      <c r="J780" s="208"/>
    </row>
    <row r="781" spans="1:10" s="1" customFormat="1" x14ac:dyDescent="0.3">
      <c r="A781" s="51"/>
      <c r="B781" s="51"/>
      <c r="C781" s="52"/>
      <c r="D781" s="53"/>
      <c r="E781" s="54"/>
      <c r="F781" s="55"/>
      <c r="G781" s="51"/>
      <c r="H781" s="51"/>
      <c r="I781" s="51"/>
      <c r="J781" s="208"/>
    </row>
    <row r="782" spans="1:10" s="1" customFormat="1" x14ac:dyDescent="0.3">
      <c r="A782" s="51"/>
      <c r="B782" s="51"/>
      <c r="C782" s="52"/>
      <c r="D782" s="53"/>
      <c r="E782" s="54"/>
      <c r="F782" s="55"/>
      <c r="G782" s="51"/>
      <c r="H782" s="51"/>
      <c r="I782" s="51"/>
      <c r="J782" s="208"/>
    </row>
    <row r="783" spans="1:10" s="1" customFormat="1" x14ac:dyDescent="0.3">
      <c r="A783" s="51"/>
      <c r="B783" s="51"/>
      <c r="C783" s="52"/>
      <c r="D783" s="53"/>
      <c r="E783" s="54"/>
      <c r="F783" s="55"/>
      <c r="G783" s="51"/>
      <c r="H783" s="51"/>
      <c r="I783" s="51"/>
      <c r="J783" s="208"/>
    </row>
    <row r="784" spans="1:10" s="1" customFormat="1" x14ac:dyDescent="0.3">
      <c r="A784" s="51"/>
      <c r="B784" s="51"/>
      <c r="C784" s="52"/>
      <c r="D784" s="53"/>
      <c r="E784" s="54"/>
      <c r="F784" s="55"/>
      <c r="G784" s="51"/>
      <c r="H784" s="51"/>
      <c r="I784" s="51"/>
      <c r="J784" s="208"/>
    </row>
    <row r="785" spans="1:10" s="1" customFormat="1" x14ac:dyDescent="0.3">
      <c r="A785" s="51"/>
      <c r="B785" s="51"/>
      <c r="C785" s="52"/>
      <c r="D785" s="53"/>
      <c r="E785" s="54"/>
      <c r="F785" s="55"/>
      <c r="G785" s="51"/>
      <c r="H785" s="51"/>
      <c r="I785" s="51"/>
      <c r="J785" s="208"/>
    </row>
    <row r="786" spans="1:10" s="1" customFormat="1" x14ac:dyDescent="0.3">
      <c r="A786" s="51"/>
      <c r="B786" s="51"/>
      <c r="C786" s="52"/>
      <c r="D786" s="53"/>
      <c r="E786" s="54"/>
      <c r="F786" s="55"/>
      <c r="G786" s="51"/>
      <c r="H786" s="51"/>
      <c r="I786" s="51"/>
      <c r="J786" s="208"/>
    </row>
    <row r="787" spans="1:10" s="1" customFormat="1" x14ac:dyDescent="0.3">
      <c r="A787" s="51"/>
      <c r="B787" s="51"/>
      <c r="C787" s="52"/>
      <c r="D787" s="53"/>
      <c r="E787" s="54"/>
      <c r="F787" s="55"/>
      <c r="G787" s="51"/>
      <c r="H787" s="51"/>
      <c r="I787" s="51"/>
      <c r="J787" s="208"/>
    </row>
    <row r="788" spans="1:10" s="1" customFormat="1" x14ac:dyDescent="0.3">
      <c r="A788" s="51"/>
      <c r="B788" s="51"/>
      <c r="C788" s="52"/>
      <c r="D788" s="53"/>
      <c r="E788" s="54"/>
      <c r="F788" s="55"/>
      <c r="G788" s="51"/>
      <c r="H788" s="51"/>
      <c r="I788" s="51"/>
      <c r="J788" s="208"/>
    </row>
    <row r="789" spans="1:10" s="1" customFormat="1" x14ac:dyDescent="0.3">
      <c r="A789" s="51"/>
      <c r="B789" s="51"/>
      <c r="C789" s="52"/>
      <c r="D789" s="53"/>
      <c r="E789" s="54"/>
      <c r="F789" s="55"/>
      <c r="G789" s="51"/>
      <c r="H789" s="51"/>
      <c r="I789" s="51"/>
      <c r="J789" s="208"/>
    </row>
    <row r="790" spans="1:10" s="1" customFormat="1" x14ac:dyDescent="0.3">
      <c r="A790" s="51"/>
      <c r="B790" s="51"/>
      <c r="C790" s="52"/>
      <c r="D790" s="53"/>
      <c r="E790" s="54"/>
      <c r="F790" s="55"/>
      <c r="G790" s="51"/>
      <c r="H790" s="51"/>
      <c r="I790" s="51"/>
      <c r="J790" s="208"/>
    </row>
    <row r="791" spans="1:10" s="1" customFormat="1" x14ac:dyDescent="0.3">
      <c r="A791" s="51"/>
      <c r="B791" s="51"/>
      <c r="C791" s="52"/>
      <c r="D791" s="53"/>
      <c r="E791" s="54"/>
      <c r="F791" s="55"/>
      <c r="G791" s="51"/>
      <c r="H791" s="51"/>
      <c r="I791" s="51"/>
      <c r="J791" s="208"/>
    </row>
    <row r="792" spans="1:10" s="1" customFormat="1" x14ac:dyDescent="0.3">
      <c r="A792" s="51"/>
      <c r="B792" s="51"/>
      <c r="C792" s="52"/>
      <c r="D792" s="53"/>
      <c r="E792" s="54"/>
      <c r="F792" s="55"/>
      <c r="G792" s="51"/>
      <c r="H792" s="51"/>
      <c r="I792" s="51"/>
      <c r="J792" s="208"/>
    </row>
    <row r="793" spans="1:10" s="1" customFormat="1" x14ac:dyDescent="0.3">
      <c r="A793" s="51"/>
      <c r="B793" s="51"/>
      <c r="C793" s="52"/>
      <c r="D793" s="53"/>
      <c r="E793" s="54"/>
      <c r="F793" s="55"/>
      <c r="G793" s="51"/>
      <c r="H793" s="51"/>
      <c r="I793" s="51"/>
      <c r="J793" s="208"/>
    </row>
    <row r="794" spans="1:10" s="1" customFormat="1" x14ac:dyDescent="0.3">
      <c r="A794" s="51"/>
      <c r="B794" s="51"/>
      <c r="C794" s="52"/>
      <c r="D794" s="53"/>
      <c r="E794" s="54"/>
      <c r="F794" s="55"/>
      <c r="G794" s="51"/>
      <c r="H794" s="51"/>
      <c r="I794" s="51"/>
      <c r="J794" s="208"/>
    </row>
    <row r="795" spans="1:10" s="1" customFormat="1" x14ac:dyDescent="0.3">
      <c r="A795" s="51"/>
      <c r="B795" s="51"/>
      <c r="C795" s="52"/>
      <c r="D795" s="53"/>
      <c r="E795" s="54"/>
      <c r="F795" s="55"/>
      <c r="G795" s="51"/>
      <c r="H795" s="51"/>
      <c r="I795" s="51"/>
      <c r="J795" s="208"/>
    </row>
    <row r="796" spans="1:10" s="1" customFormat="1" x14ac:dyDescent="0.3">
      <c r="A796" s="51"/>
      <c r="B796" s="51"/>
      <c r="C796" s="52"/>
      <c r="D796" s="53"/>
      <c r="E796" s="54"/>
      <c r="F796" s="55"/>
      <c r="G796" s="51"/>
      <c r="H796" s="51"/>
      <c r="I796" s="51"/>
      <c r="J796" s="208"/>
    </row>
    <row r="797" spans="1:10" s="1" customFormat="1" x14ac:dyDescent="0.3">
      <c r="A797" s="51"/>
      <c r="B797" s="51"/>
      <c r="C797" s="52"/>
      <c r="D797" s="53"/>
      <c r="E797" s="54"/>
      <c r="F797" s="55"/>
      <c r="G797" s="51"/>
      <c r="H797" s="51"/>
      <c r="I797" s="51"/>
      <c r="J797" s="208"/>
    </row>
    <row r="798" spans="1:10" s="1" customFormat="1" x14ac:dyDescent="0.3">
      <c r="A798" s="51"/>
      <c r="B798" s="51"/>
      <c r="C798" s="52"/>
      <c r="D798" s="53"/>
      <c r="E798" s="54"/>
      <c r="F798" s="55"/>
      <c r="G798" s="51"/>
      <c r="H798" s="51"/>
      <c r="I798" s="51"/>
      <c r="J798" s="208"/>
    </row>
    <row r="799" spans="1:10" s="1" customFormat="1" x14ac:dyDescent="0.3">
      <c r="A799" s="51"/>
      <c r="B799" s="51"/>
      <c r="C799" s="52"/>
      <c r="D799" s="53"/>
      <c r="E799" s="54"/>
      <c r="F799" s="55"/>
      <c r="G799" s="51"/>
      <c r="H799" s="51"/>
      <c r="I799" s="51"/>
      <c r="J799" s="208"/>
    </row>
    <row r="800" spans="1:10" s="1" customFormat="1" x14ac:dyDescent="0.3">
      <c r="A800" s="51"/>
      <c r="B800" s="51"/>
      <c r="C800" s="52"/>
      <c r="D800" s="53"/>
      <c r="E800" s="54"/>
      <c r="F800" s="55"/>
      <c r="G800" s="51"/>
      <c r="H800" s="51"/>
      <c r="I800" s="51"/>
      <c r="J800" s="208"/>
    </row>
    <row r="801" spans="1:10" s="1" customFormat="1" x14ac:dyDescent="0.3">
      <c r="A801" s="51"/>
      <c r="B801" s="51"/>
      <c r="C801" s="52"/>
      <c r="D801" s="53"/>
      <c r="E801" s="54"/>
      <c r="F801" s="55"/>
      <c r="G801" s="51"/>
      <c r="H801" s="51"/>
      <c r="I801" s="51"/>
      <c r="J801" s="208"/>
    </row>
    <row r="802" spans="1:10" s="1" customFormat="1" x14ac:dyDescent="0.3">
      <c r="A802" s="51"/>
      <c r="B802" s="51"/>
      <c r="C802" s="52"/>
      <c r="D802" s="53"/>
      <c r="E802" s="54"/>
      <c r="F802" s="55"/>
      <c r="G802" s="51"/>
      <c r="H802" s="51"/>
      <c r="I802" s="51"/>
      <c r="J802" s="208"/>
    </row>
    <row r="803" spans="1:10" s="1" customFormat="1" x14ac:dyDescent="0.3">
      <c r="A803" s="51"/>
      <c r="B803" s="51"/>
      <c r="C803" s="52"/>
      <c r="D803" s="53"/>
      <c r="E803" s="54"/>
      <c r="F803" s="55"/>
      <c r="G803" s="51"/>
      <c r="H803" s="51"/>
      <c r="I803" s="51"/>
      <c r="J803" s="208"/>
    </row>
    <row r="804" spans="1:10" s="1" customFormat="1" x14ac:dyDescent="0.3">
      <c r="A804" s="51"/>
      <c r="B804" s="51"/>
      <c r="C804" s="52"/>
      <c r="D804" s="53"/>
      <c r="E804" s="54"/>
      <c r="F804" s="55"/>
      <c r="G804" s="51"/>
      <c r="H804" s="51"/>
      <c r="I804" s="51"/>
      <c r="J804" s="208"/>
    </row>
    <row r="805" spans="1:10" s="1" customFormat="1" x14ac:dyDescent="0.3">
      <c r="A805" s="51"/>
      <c r="B805" s="51"/>
      <c r="C805" s="52"/>
      <c r="D805" s="53"/>
      <c r="E805" s="54"/>
      <c r="F805" s="55"/>
      <c r="G805" s="51"/>
      <c r="H805" s="51"/>
      <c r="I805" s="51"/>
      <c r="J805" s="208"/>
    </row>
    <row r="806" spans="1:10" s="1" customFormat="1" x14ac:dyDescent="0.3">
      <c r="A806" s="51"/>
      <c r="B806" s="51"/>
      <c r="C806" s="52"/>
      <c r="D806" s="53"/>
      <c r="E806" s="54"/>
      <c r="F806" s="55"/>
      <c r="G806" s="51"/>
      <c r="H806" s="51"/>
      <c r="I806" s="51"/>
      <c r="J806" s="208"/>
    </row>
    <row r="807" spans="1:10" s="1" customFormat="1" x14ac:dyDescent="0.3">
      <c r="A807" s="51"/>
      <c r="B807" s="51"/>
      <c r="C807" s="52"/>
      <c r="D807" s="53"/>
      <c r="E807" s="54"/>
      <c r="F807" s="55"/>
      <c r="G807" s="51"/>
      <c r="H807" s="51"/>
      <c r="I807" s="51"/>
      <c r="J807" s="208"/>
    </row>
    <row r="808" spans="1:10" s="1" customFormat="1" x14ac:dyDescent="0.3">
      <c r="A808" s="51"/>
      <c r="B808" s="51"/>
      <c r="C808" s="52"/>
      <c r="D808" s="53"/>
      <c r="E808" s="54"/>
      <c r="F808" s="55"/>
      <c r="G808" s="51"/>
      <c r="H808" s="51"/>
      <c r="I808" s="51"/>
      <c r="J808" s="208"/>
    </row>
    <row r="809" spans="1:10" s="1" customFormat="1" x14ac:dyDescent="0.3">
      <c r="A809" s="51"/>
      <c r="B809" s="51"/>
      <c r="C809" s="52"/>
      <c r="D809" s="53"/>
      <c r="E809" s="54"/>
      <c r="F809" s="55"/>
      <c r="G809" s="51"/>
      <c r="H809" s="51"/>
      <c r="I809" s="51"/>
      <c r="J809" s="208"/>
    </row>
    <row r="810" spans="1:10" s="1" customFormat="1" x14ac:dyDescent="0.3">
      <c r="A810" s="51"/>
      <c r="B810" s="51"/>
      <c r="C810" s="52"/>
      <c r="D810" s="53"/>
      <c r="E810" s="54"/>
      <c r="F810" s="55"/>
      <c r="G810" s="51"/>
      <c r="H810" s="51"/>
      <c r="I810" s="51"/>
      <c r="J810" s="208"/>
    </row>
    <row r="811" spans="1:10" s="1" customFormat="1" x14ac:dyDescent="0.3">
      <c r="A811" s="51"/>
      <c r="B811" s="51"/>
      <c r="C811" s="52"/>
      <c r="D811" s="53"/>
      <c r="E811" s="54"/>
      <c r="F811" s="55"/>
      <c r="G811" s="51"/>
      <c r="H811" s="51"/>
      <c r="I811" s="51"/>
      <c r="J811" s="208"/>
    </row>
    <row r="812" spans="1:10" s="1" customFormat="1" x14ac:dyDescent="0.3">
      <c r="A812" s="51"/>
      <c r="B812" s="51"/>
      <c r="C812" s="52"/>
      <c r="D812" s="53"/>
      <c r="E812" s="54"/>
      <c r="F812" s="55"/>
      <c r="G812" s="51"/>
      <c r="H812" s="51"/>
      <c r="I812" s="51"/>
      <c r="J812" s="208"/>
    </row>
    <row r="813" spans="1:10" s="1" customFormat="1" x14ac:dyDescent="0.3">
      <c r="A813" s="51"/>
      <c r="B813" s="51"/>
      <c r="C813" s="52"/>
      <c r="D813" s="53"/>
      <c r="E813" s="54"/>
      <c r="F813" s="55"/>
      <c r="G813" s="51"/>
      <c r="H813" s="51"/>
      <c r="I813" s="51"/>
      <c r="J813" s="208"/>
    </row>
    <row r="814" spans="1:10" s="1" customFormat="1" x14ac:dyDescent="0.3">
      <c r="A814" s="51"/>
      <c r="B814" s="51"/>
      <c r="C814" s="52"/>
      <c r="D814" s="53"/>
      <c r="E814" s="54"/>
      <c r="F814" s="55"/>
      <c r="G814" s="51"/>
      <c r="H814" s="51"/>
      <c r="I814" s="51"/>
      <c r="J814" s="208"/>
    </row>
    <row r="815" spans="1:10" s="1" customFormat="1" x14ac:dyDescent="0.3">
      <c r="A815" s="51"/>
      <c r="B815" s="51"/>
      <c r="C815" s="52"/>
      <c r="D815" s="53"/>
      <c r="E815" s="54"/>
      <c r="F815" s="55"/>
      <c r="G815" s="51"/>
      <c r="H815" s="51"/>
      <c r="I815" s="51"/>
      <c r="J815" s="208"/>
    </row>
    <row r="816" spans="1:10" s="1" customFormat="1" x14ac:dyDescent="0.3">
      <c r="A816" s="51"/>
      <c r="B816" s="51"/>
      <c r="C816" s="52"/>
      <c r="D816" s="53"/>
      <c r="E816" s="54"/>
      <c r="F816" s="55"/>
      <c r="G816" s="51"/>
      <c r="H816" s="51"/>
      <c r="I816" s="51"/>
      <c r="J816" s="208"/>
    </row>
    <row r="817" spans="1:10" s="1" customFormat="1" x14ac:dyDescent="0.3">
      <c r="A817" s="51"/>
      <c r="B817" s="51"/>
      <c r="C817" s="52"/>
      <c r="D817" s="53"/>
      <c r="E817" s="54"/>
      <c r="F817" s="55"/>
      <c r="G817" s="51"/>
      <c r="H817" s="51"/>
      <c r="I817" s="51"/>
      <c r="J817" s="208"/>
    </row>
    <row r="818" spans="1:10" s="1" customFormat="1" x14ac:dyDescent="0.3">
      <c r="A818" s="51"/>
      <c r="B818" s="51"/>
      <c r="C818" s="52"/>
      <c r="D818" s="53"/>
      <c r="E818" s="54"/>
      <c r="F818" s="55"/>
      <c r="G818" s="51"/>
      <c r="H818" s="51"/>
      <c r="I818" s="51"/>
      <c r="J818" s="208"/>
    </row>
    <row r="819" spans="1:10" s="1" customFormat="1" x14ac:dyDescent="0.3">
      <c r="A819" s="51"/>
      <c r="B819" s="51"/>
      <c r="C819" s="52"/>
      <c r="D819" s="53"/>
      <c r="E819" s="54"/>
      <c r="F819" s="55"/>
      <c r="G819" s="51"/>
      <c r="H819" s="51"/>
      <c r="I819" s="51"/>
      <c r="J819" s="208"/>
    </row>
    <row r="820" spans="1:10" s="1" customFormat="1" x14ac:dyDescent="0.3">
      <c r="A820" s="51"/>
      <c r="B820" s="51"/>
      <c r="C820" s="52"/>
      <c r="D820" s="53"/>
      <c r="E820" s="54"/>
      <c r="F820" s="55"/>
      <c r="G820" s="51"/>
      <c r="H820" s="51"/>
      <c r="I820" s="51"/>
      <c r="J820" s="208"/>
    </row>
    <row r="821" spans="1:10" s="1" customFormat="1" x14ac:dyDescent="0.3">
      <c r="A821" s="51"/>
      <c r="B821" s="51"/>
      <c r="C821" s="52"/>
      <c r="D821" s="53"/>
      <c r="E821" s="54"/>
      <c r="F821" s="55"/>
      <c r="G821" s="51"/>
      <c r="H821" s="51"/>
      <c r="I821" s="51"/>
      <c r="J821" s="208"/>
    </row>
    <row r="822" spans="1:10" s="1" customFormat="1" x14ac:dyDescent="0.3">
      <c r="A822" s="51"/>
      <c r="B822" s="51"/>
      <c r="C822" s="52"/>
      <c r="D822" s="53"/>
      <c r="E822" s="54"/>
      <c r="F822" s="55"/>
      <c r="G822" s="51"/>
      <c r="H822" s="51"/>
      <c r="I822" s="51"/>
      <c r="J822" s="208"/>
    </row>
    <row r="823" spans="1:10" s="1" customFormat="1" x14ac:dyDescent="0.3">
      <c r="A823" s="51"/>
      <c r="B823" s="51"/>
      <c r="C823" s="52"/>
      <c r="D823" s="53"/>
      <c r="E823" s="54"/>
      <c r="F823" s="55"/>
      <c r="G823" s="51"/>
      <c r="H823" s="51"/>
      <c r="I823" s="51"/>
      <c r="J823" s="208"/>
    </row>
    <row r="824" spans="1:10" s="1" customFormat="1" x14ac:dyDescent="0.3">
      <c r="A824" s="51"/>
      <c r="B824" s="51"/>
      <c r="C824" s="52"/>
      <c r="D824" s="53"/>
      <c r="E824" s="54"/>
      <c r="F824" s="55"/>
      <c r="G824" s="51"/>
      <c r="H824" s="51"/>
      <c r="I824" s="51"/>
      <c r="J824" s="208"/>
    </row>
    <row r="825" spans="1:10" s="1" customFormat="1" x14ac:dyDescent="0.3">
      <c r="A825" s="51"/>
      <c r="B825" s="51"/>
      <c r="C825" s="52"/>
      <c r="D825" s="53"/>
      <c r="E825" s="54"/>
      <c r="F825" s="55"/>
      <c r="G825" s="51"/>
      <c r="H825" s="51"/>
      <c r="I825" s="51"/>
      <c r="J825" s="208"/>
    </row>
    <row r="826" spans="1:10" s="1" customFormat="1" x14ac:dyDescent="0.3">
      <c r="A826" s="51"/>
      <c r="B826" s="51"/>
      <c r="C826" s="52"/>
      <c r="D826" s="53"/>
      <c r="E826" s="54"/>
      <c r="F826" s="55"/>
      <c r="G826" s="51"/>
      <c r="H826" s="51"/>
      <c r="I826" s="51"/>
      <c r="J826" s="208"/>
    </row>
    <row r="827" spans="1:10" s="1" customFormat="1" x14ac:dyDescent="0.3">
      <c r="A827" s="51"/>
      <c r="B827" s="51"/>
      <c r="C827" s="52"/>
      <c r="D827" s="53"/>
      <c r="E827" s="54"/>
      <c r="F827" s="55"/>
      <c r="G827" s="51"/>
      <c r="H827" s="51"/>
      <c r="I827" s="51"/>
      <c r="J827" s="208"/>
    </row>
    <row r="828" spans="1:10" s="1" customFormat="1" x14ac:dyDescent="0.3">
      <c r="A828" s="51"/>
      <c r="B828" s="51"/>
      <c r="C828" s="52"/>
      <c r="D828" s="53"/>
      <c r="E828" s="54"/>
      <c r="F828" s="55"/>
      <c r="G828" s="51"/>
      <c r="H828" s="51"/>
      <c r="I828" s="51"/>
      <c r="J828" s="208"/>
    </row>
    <row r="829" spans="1:10" s="1" customFormat="1" x14ac:dyDescent="0.3">
      <c r="A829" s="51"/>
      <c r="B829" s="51"/>
      <c r="C829" s="52"/>
      <c r="D829" s="53"/>
      <c r="E829" s="54"/>
      <c r="F829" s="55"/>
      <c r="G829" s="51"/>
      <c r="H829" s="51"/>
      <c r="I829" s="51"/>
      <c r="J829" s="208"/>
    </row>
    <row r="830" spans="1:10" s="1" customFormat="1" x14ac:dyDescent="0.3">
      <c r="A830" s="51"/>
      <c r="B830" s="51"/>
      <c r="C830" s="52"/>
      <c r="D830" s="53"/>
      <c r="E830" s="54"/>
      <c r="F830" s="55"/>
      <c r="G830" s="51"/>
      <c r="H830" s="51"/>
      <c r="I830" s="51"/>
      <c r="J830" s="208"/>
    </row>
    <row r="831" spans="1:10" s="1" customFormat="1" x14ac:dyDescent="0.3">
      <c r="A831" s="51"/>
      <c r="B831" s="51"/>
      <c r="C831" s="52"/>
      <c r="D831" s="53"/>
      <c r="E831" s="54"/>
      <c r="F831" s="55"/>
      <c r="G831" s="51"/>
      <c r="H831" s="51"/>
      <c r="I831" s="51"/>
      <c r="J831" s="208"/>
    </row>
    <row r="832" spans="1:10" s="1" customFormat="1" x14ac:dyDescent="0.3">
      <c r="A832" s="51"/>
      <c r="B832" s="51"/>
      <c r="C832" s="52"/>
      <c r="D832" s="53"/>
      <c r="E832" s="54"/>
      <c r="F832" s="55"/>
      <c r="G832" s="51"/>
      <c r="H832" s="51"/>
      <c r="I832" s="51"/>
      <c r="J832" s="208"/>
    </row>
    <row r="833" spans="1:10" s="1" customFormat="1" x14ac:dyDescent="0.3">
      <c r="A833" s="51"/>
      <c r="B833" s="51"/>
      <c r="C833" s="52"/>
      <c r="D833" s="53"/>
      <c r="E833" s="54"/>
      <c r="F833" s="55"/>
      <c r="G833" s="51"/>
      <c r="H833" s="51"/>
      <c r="I833" s="51"/>
      <c r="J833" s="208"/>
    </row>
    <row r="834" spans="1:10" s="1" customFormat="1" x14ac:dyDescent="0.3">
      <c r="A834" s="51"/>
      <c r="B834" s="51"/>
      <c r="C834" s="52"/>
      <c r="D834" s="53"/>
      <c r="E834" s="54"/>
      <c r="F834" s="55"/>
      <c r="G834" s="51"/>
      <c r="H834" s="51"/>
      <c r="I834" s="51"/>
      <c r="J834" s="208"/>
    </row>
    <row r="835" spans="1:10" s="1" customFormat="1" x14ac:dyDescent="0.3">
      <c r="A835" s="51"/>
      <c r="B835" s="51"/>
      <c r="C835" s="52"/>
      <c r="D835" s="53"/>
      <c r="E835" s="54"/>
      <c r="F835" s="55"/>
      <c r="G835" s="51"/>
      <c r="H835" s="51"/>
      <c r="I835" s="51"/>
      <c r="J835" s="208"/>
    </row>
    <row r="836" spans="1:10" s="1" customFormat="1" x14ac:dyDescent="0.3">
      <c r="A836" s="51"/>
      <c r="B836" s="51"/>
      <c r="C836" s="52"/>
      <c r="D836" s="53"/>
      <c r="E836" s="54"/>
      <c r="F836" s="55"/>
      <c r="G836" s="51"/>
      <c r="H836" s="51"/>
      <c r="I836" s="51"/>
      <c r="J836" s="208"/>
    </row>
    <row r="837" spans="1:10" s="1" customFormat="1" x14ac:dyDescent="0.3">
      <c r="A837" s="51"/>
      <c r="B837" s="51"/>
      <c r="C837" s="52"/>
      <c r="D837" s="53"/>
      <c r="E837" s="54"/>
      <c r="F837" s="55"/>
      <c r="G837" s="51"/>
      <c r="H837" s="51"/>
      <c r="I837" s="51"/>
      <c r="J837" s="208"/>
    </row>
    <row r="838" spans="1:10" s="1" customFormat="1" x14ac:dyDescent="0.3">
      <c r="A838" s="51"/>
      <c r="B838" s="51"/>
      <c r="C838" s="52"/>
      <c r="D838" s="53"/>
      <c r="E838" s="54"/>
      <c r="F838" s="55"/>
      <c r="G838" s="51"/>
      <c r="H838" s="51"/>
      <c r="I838" s="51"/>
      <c r="J838" s="208"/>
    </row>
    <row r="839" spans="1:10" s="1" customFormat="1" x14ac:dyDescent="0.3">
      <c r="A839" s="51"/>
      <c r="B839" s="51"/>
      <c r="C839" s="52"/>
      <c r="D839" s="53"/>
      <c r="E839" s="54"/>
      <c r="F839" s="55"/>
      <c r="G839" s="51"/>
      <c r="H839" s="51"/>
      <c r="I839" s="51"/>
      <c r="J839" s="208"/>
    </row>
    <row r="840" spans="1:10" s="1" customFormat="1" x14ac:dyDescent="0.3">
      <c r="A840" s="51"/>
      <c r="B840" s="51"/>
      <c r="C840" s="52"/>
      <c r="D840" s="53"/>
      <c r="E840" s="54"/>
      <c r="F840" s="55"/>
      <c r="G840" s="51"/>
      <c r="H840" s="51"/>
      <c r="I840" s="51"/>
      <c r="J840" s="208"/>
    </row>
    <row r="841" spans="1:10" s="1" customFormat="1" x14ac:dyDescent="0.3">
      <c r="A841" s="51"/>
      <c r="B841" s="51"/>
      <c r="C841" s="52"/>
      <c r="D841" s="53"/>
      <c r="E841" s="54"/>
      <c r="F841" s="55"/>
      <c r="G841" s="51"/>
      <c r="H841" s="51"/>
      <c r="I841" s="51"/>
      <c r="J841" s="208"/>
    </row>
    <row r="842" spans="1:10" s="1" customFormat="1" x14ac:dyDescent="0.3">
      <c r="A842" s="51"/>
      <c r="B842" s="51"/>
      <c r="C842" s="52"/>
      <c r="D842" s="53"/>
      <c r="E842" s="54"/>
      <c r="F842" s="55"/>
      <c r="G842" s="51"/>
      <c r="H842" s="51"/>
      <c r="I842" s="51"/>
      <c r="J842" s="208"/>
    </row>
    <row r="843" spans="1:10" s="1" customFormat="1" x14ac:dyDescent="0.3">
      <c r="A843" s="51"/>
      <c r="B843" s="51"/>
      <c r="C843" s="52"/>
      <c r="D843" s="53"/>
      <c r="E843" s="54"/>
      <c r="F843" s="55"/>
      <c r="G843" s="51"/>
      <c r="H843" s="51"/>
      <c r="I843" s="51"/>
      <c r="J843" s="208"/>
    </row>
    <row r="844" spans="1:10" s="1" customFormat="1" x14ac:dyDescent="0.3">
      <c r="A844" s="51"/>
      <c r="B844" s="51"/>
      <c r="C844" s="52"/>
      <c r="D844" s="53"/>
      <c r="E844" s="54"/>
      <c r="F844" s="55"/>
      <c r="G844" s="51"/>
      <c r="H844" s="51"/>
      <c r="I844" s="51"/>
      <c r="J844" s="208"/>
    </row>
    <row r="845" spans="1:10" s="1" customFormat="1" x14ac:dyDescent="0.3">
      <c r="A845" s="51"/>
      <c r="B845" s="51"/>
      <c r="C845" s="52"/>
      <c r="D845" s="53"/>
      <c r="E845" s="54"/>
      <c r="F845" s="55"/>
      <c r="G845" s="51"/>
      <c r="H845" s="51"/>
      <c r="I845" s="51"/>
      <c r="J845" s="208"/>
    </row>
    <row r="846" spans="1:10" s="1" customFormat="1" x14ac:dyDescent="0.3">
      <c r="A846" s="51"/>
      <c r="B846" s="51"/>
      <c r="C846" s="52"/>
      <c r="D846" s="53"/>
      <c r="E846" s="54"/>
      <c r="F846" s="55"/>
      <c r="G846" s="51"/>
      <c r="H846" s="51"/>
      <c r="I846" s="51"/>
      <c r="J846" s="208"/>
    </row>
    <row r="847" spans="1:10" s="1" customFormat="1" x14ac:dyDescent="0.3">
      <c r="A847" s="51"/>
      <c r="B847" s="51"/>
      <c r="C847" s="52"/>
      <c r="D847" s="53"/>
      <c r="E847" s="54"/>
      <c r="F847" s="55"/>
      <c r="G847" s="51"/>
      <c r="H847" s="51"/>
      <c r="I847" s="51"/>
      <c r="J847" s="208"/>
    </row>
    <row r="848" spans="1:10" s="1" customFormat="1" x14ac:dyDescent="0.3">
      <c r="A848" s="51"/>
      <c r="B848" s="51"/>
      <c r="C848" s="52"/>
      <c r="D848" s="53"/>
      <c r="E848" s="54"/>
      <c r="F848" s="55"/>
      <c r="G848" s="51"/>
      <c r="H848" s="51"/>
      <c r="I848" s="51"/>
      <c r="J848" s="208"/>
    </row>
    <row r="849" spans="1:10" s="1" customFormat="1" x14ac:dyDescent="0.3">
      <c r="A849" s="51"/>
      <c r="B849" s="51"/>
      <c r="C849" s="52"/>
      <c r="D849" s="53"/>
      <c r="E849" s="54"/>
      <c r="F849" s="55"/>
      <c r="G849" s="51"/>
      <c r="H849" s="51"/>
      <c r="I849" s="51"/>
      <c r="J849" s="208"/>
    </row>
    <row r="850" spans="1:10" s="1" customFormat="1" x14ac:dyDescent="0.3">
      <c r="A850" s="51"/>
      <c r="B850" s="51"/>
      <c r="C850" s="52"/>
      <c r="D850" s="53"/>
      <c r="E850" s="54"/>
      <c r="F850" s="55"/>
      <c r="G850" s="51"/>
      <c r="H850" s="51"/>
      <c r="I850" s="51"/>
      <c r="J850" s="208"/>
    </row>
    <row r="851" spans="1:10" s="1" customFormat="1" x14ac:dyDescent="0.3">
      <c r="A851" s="51"/>
      <c r="B851" s="51"/>
      <c r="C851" s="52"/>
      <c r="D851" s="53"/>
      <c r="E851" s="54"/>
      <c r="F851" s="55"/>
      <c r="G851" s="51"/>
      <c r="H851" s="51"/>
      <c r="I851" s="51"/>
      <c r="J851" s="208"/>
    </row>
    <row r="852" spans="1:10" s="1" customFormat="1" x14ac:dyDescent="0.3">
      <c r="A852" s="51"/>
      <c r="B852" s="51"/>
      <c r="C852" s="52"/>
      <c r="D852" s="53"/>
      <c r="E852" s="54"/>
      <c r="F852" s="55"/>
      <c r="G852" s="51"/>
      <c r="H852" s="51"/>
      <c r="I852" s="51"/>
      <c r="J852" s="208"/>
    </row>
    <row r="853" spans="1:10" s="1" customFormat="1" x14ac:dyDescent="0.3">
      <c r="A853" s="51"/>
      <c r="B853" s="51"/>
      <c r="C853" s="52"/>
      <c r="D853" s="53"/>
      <c r="E853" s="54"/>
      <c r="F853" s="55"/>
      <c r="G853" s="51"/>
      <c r="H853" s="51"/>
      <c r="I853" s="51"/>
      <c r="J853" s="208"/>
    </row>
    <row r="854" spans="1:10" s="1" customFormat="1" x14ac:dyDescent="0.3">
      <c r="A854" s="51"/>
      <c r="B854" s="51"/>
      <c r="C854" s="52"/>
      <c r="D854" s="53"/>
      <c r="E854" s="54"/>
      <c r="F854" s="55"/>
      <c r="G854" s="51"/>
      <c r="H854" s="51"/>
      <c r="I854" s="51"/>
      <c r="J854" s="208"/>
    </row>
    <row r="855" spans="1:10" s="1" customFormat="1" x14ac:dyDescent="0.3">
      <c r="A855" s="51"/>
      <c r="B855" s="51"/>
      <c r="C855" s="52"/>
      <c r="D855" s="53"/>
      <c r="E855" s="54"/>
      <c r="F855" s="55"/>
      <c r="G855" s="51"/>
      <c r="H855" s="51"/>
      <c r="I855" s="51"/>
      <c r="J855" s="208"/>
    </row>
    <row r="856" spans="1:10" s="1" customFormat="1" x14ac:dyDescent="0.3">
      <c r="A856" s="51"/>
      <c r="B856" s="51"/>
      <c r="C856" s="52"/>
      <c r="D856" s="53"/>
      <c r="E856" s="54"/>
      <c r="F856" s="55"/>
      <c r="G856" s="51"/>
      <c r="H856" s="51"/>
      <c r="I856" s="51"/>
      <c r="J856" s="208"/>
    </row>
    <row r="857" spans="1:10" s="1" customFormat="1" x14ac:dyDescent="0.3">
      <c r="A857" s="51"/>
      <c r="B857" s="51"/>
      <c r="C857" s="52"/>
      <c r="D857" s="53"/>
      <c r="E857" s="54"/>
      <c r="F857" s="55"/>
      <c r="G857" s="51"/>
      <c r="H857" s="51"/>
      <c r="I857" s="51"/>
      <c r="J857" s="208"/>
    </row>
    <row r="858" spans="1:10" s="1" customFormat="1" x14ac:dyDescent="0.3">
      <c r="A858" s="51"/>
      <c r="B858" s="51"/>
      <c r="C858" s="52"/>
      <c r="D858" s="53"/>
      <c r="E858" s="54"/>
      <c r="F858" s="55"/>
      <c r="G858" s="51"/>
      <c r="H858" s="51"/>
      <c r="I858" s="51"/>
      <c r="J858" s="208"/>
    </row>
    <row r="859" spans="1:10" s="1" customFormat="1" x14ac:dyDescent="0.3">
      <c r="A859" s="51"/>
      <c r="B859" s="51"/>
      <c r="C859" s="52"/>
      <c r="D859" s="53"/>
      <c r="E859" s="54"/>
      <c r="F859" s="55"/>
      <c r="G859" s="51"/>
      <c r="H859" s="51"/>
      <c r="I859" s="51"/>
      <c r="J859" s="208"/>
    </row>
    <row r="860" spans="1:10" s="1" customFormat="1" x14ac:dyDescent="0.3">
      <c r="A860" s="51"/>
      <c r="B860" s="51"/>
      <c r="C860" s="52"/>
      <c r="D860" s="53"/>
      <c r="E860" s="54"/>
      <c r="F860" s="55"/>
      <c r="G860" s="51"/>
      <c r="H860" s="51"/>
      <c r="I860" s="51"/>
      <c r="J860" s="208"/>
    </row>
    <row r="861" spans="1:10" s="1" customFormat="1" x14ac:dyDescent="0.3">
      <c r="A861" s="51"/>
      <c r="B861" s="51"/>
      <c r="C861" s="52"/>
      <c r="D861" s="53"/>
      <c r="E861" s="54"/>
      <c r="F861" s="55"/>
      <c r="G861" s="51"/>
      <c r="H861" s="51"/>
      <c r="I861" s="51"/>
      <c r="J861" s="208"/>
    </row>
    <row r="862" spans="1:10" s="1" customFormat="1" x14ac:dyDescent="0.3">
      <c r="A862" s="51"/>
      <c r="B862" s="51"/>
      <c r="C862" s="52"/>
      <c r="D862" s="53"/>
      <c r="E862" s="54"/>
      <c r="F862" s="55"/>
      <c r="G862" s="51"/>
      <c r="H862" s="51"/>
      <c r="I862" s="51"/>
      <c r="J862" s="208"/>
    </row>
    <row r="863" spans="1:10" s="1" customFormat="1" x14ac:dyDescent="0.3">
      <c r="A863" s="51"/>
      <c r="B863" s="51"/>
      <c r="C863" s="52"/>
      <c r="D863" s="53"/>
      <c r="E863" s="54"/>
      <c r="F863" s="55"/>
      <c r="G863" s="51"/>
      <c r="H863" s="51"/>
      <c r="I863" s="51"/>
      <c r="J863" s="208"/>
    </row>
    <row r="864" spans="1:10" s="1" customFormat="1" x14ac:dyDescent="0.3">
      <c r="A864" s="51"/>
      <c r="B864" s="51"/>
      <c r="C864" s="52"/>
      <c r="D864" s="53"/>
      <c r="E864" s="54"/>
      <c r="F864" s="55"/>
      <c r="G864" s="51"/>
      <c r="H864" s="51"/>
      <c r="I864" s="51"/>
      <c r="J864" s="208"/>
    </row>
    <row r="865" spans="1:10" s="1" customFormat="1" x14ac:dyDescent="0.3">
      <c r="A865" s="51"/>
      <c r="B865" s="51"/>
      <c r="C865" s="52"/>
      <c r="D865" s="53"/>
      <c r="E865" s="54"/>
      <c r="F865" s="55"/>
      <c r="G865" s="51"/>
      <c r="H865" s="51"/>
      <c r="I865" s="51"/>
      <c r="J865" s="208"/>
    </row>
    <row r="866" spans="1:10" s="1" customFormat="1" x14ac:dyDescent="0.3">
      <c r="A866" s="51"/>
      <c r="B866" s="51"/>
      <c r="C866" s="52"/>
      <c r="D866" s="53"/>
      <c r="E866" s="54"/>
      <c r="F866" s="55"/>
      <c r="G866" s="51"/>
      <c r="H866" s="51"/>
      <c r="I866" s="51"/>
      <c r="J866" s="208"/>
    </row>
    <row r="867" spans="1:10" s="1" customFormat="1" x14ac:dyDescent="0.3">
      <c r="A867" s="51"/>
      <c r="B867" s="51"/>
      <c r="C867" s="52"/>
      <c r="D867" s="53"/>
      <c r="E867" s="54"/>
      <c r="F867" s="55"/>
      <c r="G867" s="51"/>
      <c r="H867" s="51"/>
      <c r="I867" s="51"/>
      <c r="J867" s="208"/>
    </row>
    <row r="868" spans="1:10" s="1" customFormat="1" x14ac:dyDescent="0.3">
      <c r="A868" s="51"/>
      <c r="B868" s="51"/>
      <c r="C868" s="52"/>
      <c r="D868" s="53"/>
      <c r="E868" s="54"/>
      <c r="F868" s="55"/>
      <c r="G868" s="51"/>
      <c r="H868" s="51"/>
      <c r="I868" s="51"/>
      <c r="J868" s="208"/>
    </row>
    <row r="869" spans="1:10" s="1" customFormat="1" x14ac:dyDescent="0.3">
      <c r="A869" s="51"/>
      <c r="B869" s="51"/>
      <c r="C869" s="52"/>
      <c r="D869" s="53"/>
      <c r="E869" s="54"/>
      <c r="F869" s="55"/>
      <c r="G869" s="51"/>
      <c r="H869" s="51"/>
      <c r="I869" s="51"/>
      <c r="J869" s="208"/>
    </row>
    <row r="870" spans="1:10" s="1" customFormat="1" x14ac:dyDescent="0.3">
      <c r="A870" s="51"/>
      <c r="B870" s="51"/>
      <c r="C870" s="52"/>
      <c r="D870" s="53"/>
      <c r="E870" s="54"/>
      <c r="F870" s="55"/>
      <c r="G870" s="51"/>
      <c r="H870" s="51"/>
      <c r="I870" s="51"/>
      <c r="J870" s="208"/>
    </row>
    <row r="871" spans="1:10" s="1" customFormat="1" x14ac:dyDescent="0.3">
      <c r="A871" s="51"/>
      <c r="B871" s="51"/>
      <c r="C871" s="52"/>
      <c r="D871" s="53"/>
      <c r="E871" s="54"/>
      <c r="F871" s="55"/>
      <c r="G871" s="51"/>
      <c r="H871" s="51"/>
      <c r="I871" s="51"/>
      <c r="J871" s="208"/>
    </row>
    <row r="872" spans="1:10" s="1" customFormat="1" x14ac:dyDescent="0.3">
      <c r="A872" s="51"/>
      <c r="B872" s="51"/>
      <c r="C872" s="52"/>
      <c r="D872" s="53"/>
      <c r="E872" s="54"/>
      <c r="F872" s="55"/>
      <c r="G872" s="51"/>
      <c r="H872" s="51"/>
      <c r="I872" s="51"/>
      <c r="J872" s="208"/>
    </row>
    <row r="873" spans="1:10" s="1" customFormat="1" x14ac:dyDescent="0.3">
      <c r="A873" s="51"/>
      <c r="B873" s="51"/>
      <c r="C873" s="52"/>
      <c r="D873" s="53"/>
      <c r="E873" s="54"/>
      <c r="F873" s="55"/>
      <c r="G873" s="51"/>
      <c r="H873" s="51"/>
      <c r="I873" s="51"/>
      <c r="J873" s="208"/>
    </row>
    <row r="874" spans="1:10" s="1" customFormat="1" x14ac:dyDescent="0.3">
      <c r="A874" s="51"/>
      <c r="B874" s="51"/>
      <c r="C874" s="52"/>
      <c r="D874" s="53"/>
      <c r="E874" s="54"/>
      <c r="F874" s="55"/>
      <c r="G874" s="51"/>
      <c r="H874" s="51"/>
      <c r="I874" s="51"/>
      <c r="J874" s="208"/>
    </row>
    <row r="875" spans="1:10" s="1" customFormat="1" x14ac:dyDescent="0.3">
      <c r="A875" s="51"/>
      <c r="B875" s="51"/>
      <c r="C875" s="52"/>
      <c r="D875" s="53"/>
      <c r="E875" s="54"/>
      <c r="F875" s="55"/>
      <c r="G875" s="51"/>
      <c r="H875" s="51"/>
      <c r="I875" s="51"/>
      <c r="J875" s="208"/>
    </row>
    <row r="876" spans="1:10" s="1" customFormat="1" x14ac:dyDescent="0.3">
      <c r="A876" s="51"/>
      <c r="B876" s="51"/>
      <c r="C876" s="52"/>
      <c r="D876" s="53"/>
      <c r="E876" s="54"/>
      <c r="F876" s="55"/>
      <c r="G876" s="51"/>
      <c r="H876" s="51"/>
      <c r="I876" s="51"/>
      <c r="J876" s="208"/>
    </row>
    <row r="877" spans="1:10" s="1" customFormat="1" x14ac:dyDescent="0.3">
      <c r="A877" s="51"/>
      <c r="B877" s="51"/>
      <c r="C877" s="52"/>
      <c r="D877" s="53"/>
      <c r="E877" s="54"/>
      <c r="F877" s="55"/>
      <c r="G877" s="51"/>
      <c r="H877" s="51"/>
      <c r="I877" s="51"/>
      <c r="J877" s="208"/>
    </row>
    <row r="878" spans="1:10" s="1" customFormat="1" x14ac:dyDescent="0.3">
      <c r="A878" s="51"/>
      <c r="B878" s="51"/>
      <c r="C878" s="52"/>
      <c r="D878" s="53"/>
      <c r="E878" s="54"/>
      <c r="F878" s="55"/>
      <c r="G878" s="51"/>
      <c r="H878" s="51"/>
      <c r="I878" s="51"/>
      <c r="J878" s="208"/>
    </row>
    <row r="879" spans="1:10" s="1" customFormat="1" x14ac:dyDescent="0.3">
      <c r="A879" s="51"/>
      <c r="B879" s="51"/>
      <c r="C879" s="52"/>
      <c r="D879" s="53"/>
      <c r="E879" s="54"/>
      <c r="F879" s="55"/>
      <c r="G879" s="51"/>
      <c r="H879" s="51"/>
      <c r="I879" s="51"/>
      <c r="J879" s="208"/>
    </row>
    <row r="880" spans="1:10" s="1" customFormat="1" x14ac:dyDescent="0.3">
      <c r="A880" s="51"/>
      <c r="B880" s="51"/>
      <c r="C880" s="52"/>
      <c r="D880" s="53"/>
      <c r="E880" s="54"/>
      <c r="F880" s="55"/>
      <c r="G880" s="51"/>
      <c r="H880" s="51"/>
      <c r="I880" s="51"/>
      <c r="J880" s="208"/>
    </row>
    <row r="881" spans="1:10" s="1" customFormat="1" x14ac:dyDescent="0.3">
      <c r="A881" s="51"/>
      <c r="B881" s="51"/>
      <c r="C881" s="52"/>
      <c r="D881" s="53"/>
      <c r="E881" s="54"/>
      <c r="F881" s="55"/>
      <c r="G881" s="51"/>
      <c r="H881" s="51"/>
      <c r="I881" s="51"/>
      <c r="J881" s="208"/>
    </row>
    <row r="882" spans="1:10" s="1" customFormat="1" x14ac:dyDescent="0.3">
      <c r="A882" s="51"/>
      <c r="B882" s="51"/>
      <c r="C882" s="52"/>
      <c r="D882" s="53"/>
      <c r="E882" s="54"/>
      <c r="F882" s="55"/>
      <c r="G882" s="51"/>
      <c r="H882" s="51"/>
      <c r="I882" s="51"/>
      <c r="J882" s="208"/>
    </row>
    <row r="883" spans="1:10" s="1" customFormat="1" x14ac:dyDescent="0.3">
      <c r="A883" s="51"/>
      <c r="B883" s="51"/>
      <c r="C883" s="52"/>
      <c r="D883" s="53"/>
      <c r="E883" s="54"/>
      <c r="F883" s="55"/>
      <c r="G883" s="51"/>
      <c r="H883" s="51"/>
      <c r="I883" s="51"/>
      <c r="J883" s="208"/>
    </row>
    <row r="884" spans="1:10" s="1" customFormat="1" x14ac:dyDescent="0.3">
      <c r="A884" s="51"/>
      <c r="B884" s="51"/>
      <c r="C884" s="52"/>
      <c r="D884" s="53"/>
      <c r="E884" s="54"/>
      <c r="F884" s="55"/>
      <c r="G884" s="51"/>
      <c r="H884" s="51"/>
      <c r="I884" s="51"/>
      <c r="J884" s="208"/>
    </row>
    <row r="885" spans="1:10" s="1" customFormat="1" x14ac:dyDescent="0.3">
      <c r="A885" s="51"/>
      <c r="B885" s="51"/>
      <c r="C885" s="52"/>
      <c r="D885" s="53"/>
      <c r="E885" s="54"/>
      <c r="F885" s="55"/>
      <c r="G885" s="51"/>
      <c r="H885" s="51"/>
      <c r="I885" s="51"/>
      <c r="J885" s="208"/>
    </row>
    <row r="886" spans="1:10" s="1" customFormat="1" x14ac:dyDescent="0.3">
      <c r="A886" s="51"/>
      <c r="B886" s="51"/>
      <c r="C886" s="52"/>
      <c r="D886" s="53"/>
      <c r="E886" s="54"/>
      <c r="F886" s="55"/>
      <c r="G886" s="51"/>
      <c r="H886" s="51"/>
      <c r="I886" s="51"/>
      <c r="J886" s="208"/>
    </row>
    <row r="887" spans="1:10" s="1" customFormat="1" x14ac:dyDescent="0.3">
      <c r="A887" s="51"/>
      <c r="B887" s="51"/>
      <c r="C887" s="52"/>
      <c r="D887" s="53"/>
      <c r="E887" s="54"/>
      <c r="F887" s="55"/>
      <c r="G887" s="51"/>
      <c r="H887" s="51"/>
      <c r="I887" s="51"/>
      <c r="J887" s="208"/>
    </row>
    <row r="888" spans="1:10" s="1" customFormat="1" x14ac:dyDescent="0.3">
      <c r="A888" s="51"/>
      <c r="B888" s="51"/>
      <c r="C888" s="52"/>
      <c r="D888" s="53"/>
      <c r="E888" s="54"/>
      <c r="F888" s="55"/>
      <c r="G888" s="51"/>
      <c r="H888" s="51"/>
      <c r="I888" s="51"/>
      <c r="J888" s="208"/>
    </row>
    <row r="889" spans="1:10" s="1" customFormat="1" x14ac:dyDescent="0.3">
      <c r="A889" s="51"/>
      <c r="B889" s="51"/>
      <c r="C889" s="52"/>
      <c r="D889" s="53"/>
      <c r="E889" s="54"/>
      <c r="F889" s="55"/>
      <c r="G889" s="51"/>
      <c r="H889" s="51"/>
      <c r="I889" s="51"/>
      <c r="J889" s="208"/>
    </row>
    <row r="890" spans="1:10" s="1" customFormat="1" x14ac:dyDescent="0.3">
      <c r="A890" s="51"/>
      <c r="B890" s="51"/>
      <c r="C890" s="52"/>
      <c r="D890" s="53"/>
      <c r="E890" s="54"/>
      <c r="F890" s="55"/>
      <c r="G890" s="51"/>
      <c r="H890" s="51"/>
      <c r="I890" s="51"/>
      <c r="J890" s="208"/>
    </row>
    <row r="891" spans="1:10" s="1" customFormat="1" x14ac:dyDescent="0.3">
      <c r="A891" s="51"/>
      <c r="B891" s="51"/>
      <c r="C891" s="52"/>
      <c r="D891" s="53"/>
      <c r="E891" s="54"/>
      <c r="F891" s="55"/>
      <c r="G891" s="51"/>
      <c r="H891" s="51"/>
      <c r="I891" s="51"/>
      <c r="J891" s="208"/>
    </row>
    <row r="892" spans="1:10" s="1" customFormat="1" x14ac:dyDescent="0.3">
      <c r="A892" s="51"/>
      <c r="B892" s="51"/>
      <c r="C892" s="52"/>
      <c r="D892" s="53"/>
      <c r="E892" s="54"/>
      <c r="F892" s="55"/>
      <c r="G892" s="51"/>
      <c r="H892" s="51"/>
      <c r="I892" s="51"/>
      <c r="J892" s="208"/>
    </row>
    <row r="893" spans="1:10" s="1" customFormat="1" x14ac:dyDescent="0.3">
      <c r="A893" s="51"/>
      <c r="B893" s="51"/>
      <c r="C893" s="52"/>
      <c r="D893" s="53"/>
      <c r="E893" s="54"/>
      <c r="F893" s="55"/>
      <c r="G893" s="51"/>
      <c r="H893" s="51"/>
      <c r="I893" s="51"/>
      <c r="J893" s="208"/>
    </row>
    <row r="894" spans="1:10" s="1" customFormat="1" x14ac:dyDescent="0.3">
      <c r="A894" s="51"/>
      <c r="B894" s="51"/>
      <c r="C894" s="52"/>
      <c r="D894" s="53"/>
      <c r="E894" s="54"/>
      <c r="F894" s="55"/>
      <c r="G894" s="51"/>
      <c r="H894" s="51"/>
      <c r="I894" s="51"/>
      <c r="J894" s="208"/>
    </row>
    <row r="895" spans="1:10" s="1" customFormat="1" x14ac:dyDescent="0.3">
      <c r="A895" s="51"/>
      <c r="B895" s="51"/>
      <c r="C895" s="52"/>
      <c r="D895" s="53"/>
      <c r="E895" s="54"/>
      <c r="F895" s="55"/>
      <c r="G895" s="51"/>
      <c r="H895" s="51"/>
      <c r="I895" s="51"/>
      <c r="J895" s="208"/>
    </row>
    <row r="896" spans="1:10" s="1" customFormat="1" x14ac:dyDescent="0.3">
      <c r="A896" s="51"/>
      <c r="B896" s="51"/>
      <c r="C896" s="52"/>
      <c r="D896" s="53"/>
      <c r="E896" s="54"/>
      <c r="F896" s="55"/>
      <c r="G896" s="51"/>
      <c r="H896" s="51"/>
      <c r="I896" s="51"/>
      <c r="J896" s="208"/>
    </row>
    <row r="897" spans="1:10" s="1" customFormat="1" x14ac:dyDescent="0.3">
      <c r="A897" s="51"/>
      <c r="B897" s="51"/>
      <c r="C897" s="52"/>
      <c r="D897" s="53"/>
      <c r="E897" s="54"/>
      <c r="F897" s="55"/>
      <c r="G897" s="51"/>
      <c r="H897" s="51"/>
      <c r="I897" s="51"/>
      <c r="J897" s="208"/>
    </row>
    <row r="898" spans="1:10" s="1" customFormat="1" x14ac:dyDescent="0.3">
      <c r="A898" s="51"/>
      <c r="B898" s="51"/>
      <c r="C898" s="52"/>
      <c r="D898" s="53"/>
      <c r="E898" s="54"/>
      <c r="F898" s="55"/>
      <c r="G898" s="51"/>
      <c r="H898" s="51"/>
      <c r="I898" s="51"/>
      <c r="J898" s="208"/>
    </row>
    <row r="899" spans="1:10" s="1" customFormat="1" x14ac:dyDescent="0.3">
      <c r="A899" s="51"/>
      <c r="B899" s="51"/>
      <c r="C899" s="52"/>
      <c r="D899" s="53"/>
      <c r="E899" s="54"/>
      <c r="F899" s="55"/>
      <c r="G899" s="51"/>
      <c r="H899" s="51"/>
      <c r="I899" s="51"/>
      <c r="J899" s="208"/>
    </row>
    <row r="900" spans="1:10" s="1" customFormat="1" x14ac:dyDescent="0.3">
      <c r="A900" s="51"/>
      <c r="B900" s="51"/>
      <c r="C900" s="52"/>
      <c r="D900" s="53"/>
      <c r="E900" s="54"/>
      <c r="F900" s="55"/>
      <c r="G900" s="51"/>
      <c r="H900" s="51"/>
      <c r="I900" s="51"/>
      <c r="J900" s="208"/>
    </row>
    <row r="901" spans="1:10" s="1" customFormat="1" x14ac:dyDescent="0.3">
      <c r="A901" s="51"/>
      <c r="B901" s="51"/>
      <c r="C901" s="52"/>
      <c r="D901" s="53"/>
      <c r="E901" s="54"/>
      <c r="F901" s="55"/>
      <c r="G901" s="51"/>
      <c r="H901" s="51"/>
      <c r="I901" s="51"/>
      <c r="J901" s="208"/>
    </row>
    <row r="902" spans="1:10" s="1" customFormat="1" x14ac:dyDescent="0.3">
      <c r="A902" s="51"/>
      <c r="B902" s="51"/>
      <c r="C902" s="52"/>
      <c r="D902" s="53"/>
      <c r="E902" s="54"/>
      <c r="F902" s="55"/>
      <c r="G902" s="51"/>
      <c r="H902" s="51"/>
      <c r="I902" s="51"/>
      <c r="J902" s="208"/>
    </row>
    <row r="903" spans="1:10" s="1" customFormat="1" x14ac:dyDescent="0.3">
      <c r="A903" s="51"/>
      <c r="B903" s="51"/>
      <c r="C903" s="52"/>
      <c r="D903" s="53"/>
      <c r="E903" s="54"/>
      <c r="F903" s="55"/>
      <c r="G903" s="51"/>
      <c r="H903" s="51"/>
      <c r="I903" s="51"/>
      <c r="J903" s="208"/>
    </row>
    <row r="904" spans="1:10" s="1" customFormat="1" x14ac:dyDescent="0.3">
      <c r="A904" s="51"/>
      <c r="B904" s="51"/>
      <c r="C904" s="52"/>
      <c r="D904" s="53"/>
      <c r="E904" s="54"/>
      <c r="F904" s="55"/>
      <c r="G904" s="51"/>
      <c r="H904" s="51"/>
      <c r="I904" s="51"/>
      <c r="J904" s="208"/>
    </row>
    <row r="905" spans="1:10" s="1" customFormat="1" x14ac:dyDescent="0.3">
      <c r="A905" s="51"/>
      <c r="B905" s="51"/>
      <c r="C905" s="52"/>
      <c r="D905" s="53"/>
      <c r="E905" s="54"/>
      <c r="F905" s="55"/>
      <c r="G905" s="51"/>
      <c r="H905" s="51"/>
      <c r="I905" s="51"/>
      <c r="J905" s="208"/>
    </row>
    <row r="906" spans="1:10" s="1" customFormat="1" x14ac:dyDescent="0.3">
      <c r="A906" s="51"/>
      <c r="B906" s="51"/>
      <c r="C906" s="52"/>
      <c r="D906" s="53"/>
      <c r="E906" s="54"/>
      <c r="F906" s="55"/>
      <c r="G906" s="51"/>
      <c r="H906" s="51"/>
      <c r="I906" s="51"/>
      <c r="J906" s="208"/>
    </row>
    <row r="907" spans="1:10" s="1" customFormat="1" x14ac:dyDescent="0.3">
      <c r="A907" s="51"/>
      <c r="B907" s="51"/>
      <c r="C907" s="52"/>
      <c r="D907" s="53"/>
      <c r="E907" s="54"/>
      <c r="F907" s="55"/>
      <c r="G907" s="51"/>
      <c r="H907" s="51"/>
      <c r="I907" s="51"/>
      <c r="J907" s="208"/>
    </row>
    <row r="908" spans="1:10" s="1" customFormat="1" x14ac:dyDescent="0.3">
      <c r="A908" s="51"/>
      <c r="B908" s="51"/>
      <c r="C908" s="52"/>
      <c r="D908" s="53"/>
      <c r="E908" s="54"/>
      <c r="F908" s="55"/>
      <c r="G908" s="51"/>
      <c r="H908" s="51"/>
      <c r="I908" s="51"/>
      <c r="J908" s="208"/>
    </row>
    <row r="909" spans="1:10" s="1" customFormat="1" x14ac:dyDescent="0.3">
      <c r="A909" s="51"/>
      <c r="B909" s="51"/>
      <c r="C909" s="52"/>
      <c r="D909" s="53"/>
      <c r="E909" s="54"/>
      <c r="F909" s="55"/>
      <c r="G909" s="51"/>
      <c r="H909" s="51"/>
      <c r="I909" s="51"/>
      <c r="J909" s="208"/>
    </row>
    <row r="910" spans="1:10" s="1" customFormat="1" x14ac:dyDescent="0.3">
      <c r="A910" s="51"/>
      <c r="B910" s="51"/>
      <c r="C910" s="52"/>
      <c r="D910" s="53"/>
      <c r="E910" s="54"/>
      <c r="F910" s="55"/>
      <c r="G910" s="51"/>
      <c r="H910" s="51"/>
      <c r="I910" s="51"/>
      <c r="J910" s="208"/>
    </row>
    <row r="911" spans="1:10" s="1" customFormat="1" x14ac:dyDescent="0.3">
      <c r="A911" s="51"/>
      <c r="B911" s="51"/>
      <c r="C911" s="52"/>
      <c r="D911" s="53"/>
      <c r="E911" s="54"/>
      <c r="F911" s="55"/>
      <c r="G911" s="51"/>
      <c r="H911" s="51"/>
      <c r="I911" s="51"/>
      <c r="J911" s="208"/>
    </row>
    <row r="912" spans="1:10" s="1" customFormat="1" x14ac:dyDescent="0.3">
      <c r="A912" s="51"/>
      <c r="B912" s="51"/>
      <c r="C912" s="52"/>
      <c r="D912" s="53"/>
      <c r="E912" s="54"/>
      <c r="F912" s="55"/>
      <c r="G912" s="51"/>
      <c r="H912" s="51"/>
      <c r="I912" s="51"/>
      <c r="J912" s="208"/>
    </row>
    <row r="913" spans="1:10" s="1" customFormat="1" x14ac:dyDescent="0.3">
      <c r="A913" s="51"/>
      <c r="B913" s="51"/>
      <c r="C913" s="52"/>
      <c r="D913" s="53"/>
      <c r="E913" s="54"/>
      <c r="F913" s="55"/>
      <c r="G913" s="51"/>
      <c r="H913" s="51"/>
      <c r="I913" s="51"/>
      <c r="J913" s="208"/>
    </row>
    <row r="914" spans="1:10" s="1" customFormat="1" x14ac:dyDescent="0.3">
      <c r="A914" s="51"/>
      <c r="B914" s="51"/>
      <c r="C914" s="52"/>
      <c r="D914" s="53"/>
      <c r="E914" s="54"/>
      <c r="F914" s="55"/>
      <c r="G914" s="51"/>
      <c r="H914" s="51"/>
      <c r="I914" s="51"/>
      <c r="J914" s="208"/>
    </row>
    <row r="915" spans="1:10" s="1" customFormat="1" x14ac:dyDescent="0.3">
      <c r="A915" s="51"/>
      <c r="B915" s="51"/>
      <c r="C915" s="52"/>
      <c r="D915" s="53"/>
      <c r="E915" s="54"/>
      <c r="F915" s="55"/>
      <c r="G915" s="51"/>
      <c r="H915" s="51"/>
      <c r="I915" s="51"/>
      <c r="J915" s="208"/>
    </row>
    <row r="916" spans="1:10" s="1" customFormat="1" x14ac:dyDescent="0.3">
      <c r="A916" s="51"/>
      <c r="B916" s="51"/>
      <c r="C916" s="52"/>
      <c r="D916" s="53"/>
      <c r="E916" s="54"/>
      <c r="F916" s="55"/>
      <c r="G916" s="51"/>
      <c r="H916" s="51"/>
      <c r="I916" s="51"/>
      <c r="J916" s="208"/>
    </row>
    <row r="917" spans="1:10" s="1" customFormat="1" x14ac:dyDescent="0.3">
      <c r="A917" s="51"/>
      <c r="B917" s="51"/>
      <c r="C917" s="52"/>
      <c r="D917" s="53"/>
      <c r="E917" s="54"/>
      <c r="F917" s="55"/>
      <c r="G917" s="51"/>
      <c r="H917" s="51"/>
      <c r="I917" s="51"/>
      <c r="J917" s="208"/>
    </row>
    <row r="918" spans="1:10" s="1" customFormat="1" x14ac:dyDescent="0.3">
      <c r="A918" s="51"/>
      <c r="B918" s="51"/>
      <c r="C918" s="52"/>
      <c r="D918" s="53"/>
      <c r="E918" s="54"/>
      <c r="F918" s="55"/>
      <c r="G918" s="51"/>
      <c r="H918" s="51"/>
      <c r="I918" s="51"/>
      <c r="J918" s="208"/>
    </row>
    <row r="919" spans="1:10" s="1" customFormat="1" x14ac:dyDescent="0.3">
      <c r="A919" s="51"/>
      <c r="B919" s="51"/>
      <c r="C919" s="52"/>
      <c r="D919" s="53"/>
      <c r="E919" s="54"/>
      <c r="F919" s="55"/>
      <c r="G919" s="51"/>
      <c r="H919" s="51"/>
      <c r="I919" s="51"/>
      <c r="J919" s="208"/>
    </row>
    <row r="920" spans="1:10" s="1" customFormat="1" x14ac:dyDescent="0.3">
      <c r="A920" s="51"/>
      <c r="B920" s="51"/>
      <c r="C920" s="52"/>
      <c r="D920" s="53"/>
      <c r="E920" s="54"/>
      <c r="F920" s="55"/>
      <c r="G920" s="51"/>
      <c r="H920" s="51"/>
      <c r="I920" s="51"/>
      <c r="J920" s="208"/>
    </row>
    <row r="921" spans="1:10" s="1" customFormat="1" x14ac:dyDescent="0.3">
      <c r="A921" s="51"/>
      <c r="B921" s="51"/>
      <c r="C921" s="52"/>
      <c r="D921" s="53"/>
      <c r="E921" s="54"/>
      <c r="F921" s="55"/>
      <c r="G921" s="51"/>
      <c r="H921" s="51"/>
      <c r="I921" s="51"/>
      <c r="J921" s="208"/>
    </row>
    <row r="922" spans="1:10" s="1" customFormat="1" x14ac:dyDescent="0.3">
      <c r="A922" s="51"/>
      <c r="B922" s="51"/>
      <c r="C922" s="52"/>
      <c r="D922" s="53"/>
      <c r="E922" s="54"/>
      <c r="F922" s="55"/>
      <c r="G922" s="51"/>
      <c r="H922" s="51"/>
      <c r="I922" s="51"/>
      <c r="J922" s="208"/>
    </row>
    <row r="923" spans="1:10" s="1" customFormat="1" x14ac:dyDescent="0.3">
      <c r="A923" s="51"/>
      <c r="B923" s="51"/>
      <c r="C923" s="52"/>
      <c r="D923" s="53"/>
      <c r="E923" s="54"/>
      <c r="F923" s="55"/>
      <c r="G923" s="51"/>
      <c r="H923" s="51"/>
      <c r="I923" s="51"/>
      <c r="J923" s="208"/>
    </row>
    <row r="924" spans="1:10" s="1" customFormat="1" x14ac:dyDescent="0.3">
      <c r="A924" s="51"/>
      <c r="B924" s="51"/>
      <c r="C924" s="52"/>
      <c r="D924" s="53"/>
      <c r="E924" s="54"/>
      <c r="F924" s="55"/>
      <c r="G924" s="51"/>
      <c r="H924" s="51"/>
      <c r="I924" s="51"/>
      <c r="J924" s="208"/>
    </row>
    <row r="925" spans="1:10" s="1" customFormat="1" x14ac:dyDescent="0.3">
      <c r="A925" s="51"/>
      <c r="B925" s="51"/>
      <c r="C925" s="52"/>
      <c r="D925" s="53"/>
      <c r="E925" s="54"/>
      <c r="F925" s="55"/>
      <c r="G925" s="51"/>
      <c r="H925" s="51"/>
      <c r="I925" s="51"/>
      <c r="J925" s="208"/>
    </row>
    <row r="926" spans="1:10" s="1" customFormat="1" x14ac:dyDescent="0.3">
      <c r="A926" s="51"/>
      <c r="B926" s="51"/>
      <c r="C926" s="52"/>
      <c r="D926" s="53"/>
      <c r="E926" s="54"/>
      <c r="F926" s="55"/>
      <c r="G926" s="51"/>
      <c r="H926" s="51"/>
      <c r="I926" s="51"/>
      <c r="J926" s="208"/>
    </row>
    <row r="927" spans="1:10" s="1" customFormat="1" x14ac:dyDescent="0.3">
      <c r="A927" s="51"/>
      <c r="B927" s="51"/>
      <c r="C927" s="52"/>
      <c r="D927" s="53"/>
      <c r="E927" s="54"/>
      <c r="F927" s="55"/>
      <c r="G927" s="51"/>
      <c r="H927" s="51"/>
      <c r="I927" s="51"/>
      <c r="J927" s="208"/>
    </row>
    <row r="928" spans="1:10" s="1" customFormat="1" x14ac:dyDescent="0.3">
      <c r="A928" s="51"/>
      <c r="B928" s="51"/>
      <c r="C928" s="52"/>
      <c r="D928" s="53"/>
      <c r="E928" s="54"/>
      <c r="F928" s="55"/>
      <c r="G928" s="51"/>
      <c r="H928" s="51"/>
      <c r="I928" s="51"/>
      <c r="J928" s="208"/>
    </row>
    <row r="929" spans="1:10" s="1" customFormat="1" x14ac:dyDescent="0.3">
      <c r="A929" s="51"/>
      <c r="B929" s="51"/>
      <c r="C929" s="52"/>
      <c r="D929" s="53"/>
      <c r="E929" s="54"/>
      <c r="F929" s="55"/>
      <c r="G929" s="51"/>
      <c r="H929" s="51"/>
      <c r="I929" s="51"/>
      <c r="J929" s="208"/>
    </row>
    <row r="930" spans="1:10" s="1" customFormat="1" x14ac:dyDescent="0.3">
      <c r="A930" s="51"/>
      <c r="B930" s="51"/>
      <c r="C930" s="52"/>
      <c r="D930" s="53"/>
      <c r="E930" s="54"/>
      <c r="F930" s="55"/>
      <c r="G930" s="51"/>
      <c r="H930" s="51"/>
      <c r="I930" s="51"/>
      <c r="J930" s="208"/>
    </row>
    <row r="931" spans="1:10" s="1" customFormat="1" x14ac:dyDescent="0.3">
      <c r="A931" s="51"/>
      <c r="B931" s="51"/>
      <c r="C931" s="52"/>
      <c r="D931" s="53"/>
      <c r="E931" s="54"/>
      <c r="F931" s="55"/>
      <c r="G931" s="51"/>
      <c r="H931" s="51"/>
      <c r="I931" s="51"/>
      <c r="J931" s="208"/>
    </row>
    <row r="932" spans="1:10" s="1" customFormat="1" x14ac:dyDescent="0.3">
      <c r="A932" s="51"/>
      <c r="B932" s="51"/>
      <c r="C932" s="52"/>
      <c r="D932" s="53"/>
      <c r="E932" s="54"/>
      <c r="F932" s="55"/>
      <c r="G932" s="51"/>
      <c r="H932" s="51"/>
      <c r="I932" s="51"/>
      <c r="J932" s="208"/>
    </row>
    <row r="933" spans="1:10" s="1" customFormat="1" x14ac:dyDescent="0.3">
      <c r="A933" s="51"/>
      <c r="B933" s="51"/>
      <c r="C933" s="52"/>
      <c r="D933" s="53"/>
      <c r="E933" s="54"/>
      <c r="F933" s="55"/>
      <c r="G933" s="51"/>
      <c r="H933" s="51"/>
      <c r="I933" s="51"/>
      <c r="J933" s="208"/>
    </row>
    <row r="934" spans="1:10" s="1" customFormat="1" x14ac:dyDescent="0.3">
      <c r="A934" s="51"/>
      <c r="B934" s="51"/>
      <c r="C934" s="52"/>
      <c r="D934" s="53"/>
      <c r="E934" s="54"/>
      <c r="F934" s="55"/>
      <c r="G934" s="51"/>
      <c r="H934" s="51"/>
      <c r="I934" s="51"/>
      <c r="J934" s="208"/>
    </row>
    <row r="935" spans="1:10" s="1" customFormat="1" x14ac:dyDescent="0.3">
      <c r="A935" s="51"/>
      <c r="B935" s="51"/>
      <c r="C935" s="52"/>
      <c r="D935" s="53"/>
      <c r="E935" s="54"/>
      <c r="F935" s="55"/>
      <c r="G935" s="51"/>
      <c r="H935" s="51"/>
      <c r="I935" s="51"/>
      <c r="J935" s="208"/>
    </row>
    <row r="936" spans="1:10" s="1" customFormat="1" x14ac:dyDescent="0.3">
      <c r="A936" s="51"/>
      <c r="B936" s="51"/>
      <c r="C936" s="52"/>
      <c r="D936" s="53"/>
      <c r="E936" s="54"/>
      <c r="F936" s="55"/>
      <c r="G936" s="51"/>
      <c r="H936" s="51"/>
      <c r="I936" s="51"/>
      <c r="J936" s="208"/>
    </row>
    <row r="937" spans="1:10" s="1" customFormat="1" x14ac:dyDescent="0.3">
      <c r="A937" s="51"/>
      <c r="B937" s="51"/>
      <c r="C937" s="52"/>
      <c r="D937" s="53"/>
      <c r="E937" s="54"/>
      <c r="F937" s="55"/>
      <c r="G937" s="51"/>
      <c r="H937" s="51"/>
      <c r="I937" s="51"/>
      <c r="J937" s="208"/>
    </row>
    <row r="938" spans="1:10" s="1" customFormat="1" x14ac:dyDescent="0.3">
      <c r="A938" s="51"/>
      <c r="B938" s="51"/>
      <c r="C938" s="52"/>
      <c r="D938" s="53"/>
      <c r="E938" s="54"/>
      <c r="F938" s="55"/>
      <c r="G938" s="51"/>
      <c r="H938" s="51"/>
      <c r="I938" s="51"/>
      <c r="J938" s="208"/>
    </row>
    <row r="939" spans="1:10" s="1" customFormat="1" x14ac:dyDescent="0.3">
      <c r="A939" s="51"/>
      <c r="B939" s="51"/>
      <c r="C939" s="52"/>
      <c r="D939" s="53"/>
      <c r="E939" s="54"/>
      <c r="F939" s="55"/>
      <c r="G939" s="51"/>
      <c r="H939" s="51"/>
      <c r="I939" s="51"/>
      <c r="J939" s="208"/>
    </row>
    <row r="940" spans="1:10" s="1" customFormat="1" x14ac:dyDescent="0.3">
      <c r="A940" s="51"/>
      <c r="B940" s="51"/>
      <c r="C940" s="52"/>
      <c r="D940" s="53"/>
      <c r="E940" s="54"/>
      <c r="F940" s="55"/>
      <c r="G940" s="51"/>
      <c r="H940" s="51"/>
      <c r="I940" s="51"/>
      <c r="J940" s="208"/>
    </row>
    <row r="941" spans="1:10" s="1" customFormat="1" x14ac:dyDescent="0.3">
      <c r="A941" s="51"/>
      <c r="B941" s="51"/>
      <c r="C941" s="52"/>
      <c r="D941" s="53"/>
      <c r="E941" s="54"/>
      <c r="F941" s="55"/>
      <c r="G941" s="51"/>
      <c r="H941" s="51"/>
      <c r="I941" s="51"/>
      <c r="J941" s="208"/>
    </row>
    <row r="942" spans="1:10" s="1" customFormat="1" x14ac:dyDescent="0.3">
      <c r="A942" s="51"/>
      <c r="B942" s="51"/>
      <c r="C942" s="52"/>
      <c r="D942" s="53"/>
      <c r="E942" s="54"/>
      <c r="F942" s="55"/>
      <c r="G942" s="51"/>
      <c r="H942" s="51"/>
      <c r="I942" s="51"/>
      <c r="J942" s="208"/>
    </row>
    <row r="943" spans="1:10" s="1" customFormat="1" x14ac:dyDescent="0.3">
      <c r="A943" s="51"/>
      <c r="B943" s="51"/>
      <c r="C943" s="52"/>
      <c r="D943" s="53"/>
      <c r="E943" s="54"/>
      <c r="F943" s="55"/>
      <c r="G943" s="51"/>
      <c r="H943" s="51"/>
      <c r="I943" s="51"/>
      <c r="J943" s="208"/>
    </row>
    <row r="944" spans="1:10" s="1" customFormat="1" x14ac:dyDescent="0.3">
      <c r="A944" s="51"/>
      <c r="B944" s="51"/>
      <c r="C944" s="52"/>
      <c r="D944" s="53"/>
      <c r="E944" s="54"/>
      <c r="F944" s="55"/>
      <c r="G944" s="51"/>
      <c r="H944" s="51"/>
      <c r="I944" s="51"/>
      <c r="J944" s="208"/>
    </row>
    <row r="945" spans="1:10" s="1" customFormat="1" x14ac:dyDescent="0.3">
      <c r="A945" s="51"/>
      <c r="B945" s="51"/>
      <c r="C945" s="52"/>
      <c r="D945" s="53"/>
      <c r="E945" s="54"/>
      <c r="F945" s="55"/>
      <c r="G945" s="51"/>
      <c r="H945" s="51"/>
      <c r="I945" s="51"/>
      <c r="J945" s="208"/>
    </row>
    <row r="946" spans="1:10" s="1" customFormat="1" x14ac:dyDescent="0.3">
      <c r="A946" s="51"/>
      <c r="B946" s="51"/>
      <c r="C946" s="52"/>
      <c r="D946" s="53"/>
      <c r="E946" s="54"/>
      <c r="F946" s="55"/>
      <c r="G946" s="51"/>
      <c r="H946" s="51"/>
      <c r="I946" s="51"/>
      <c r="J946" s="208"/>
    </row>
    <row r="947" spans="1:10" s="1" customFormat="1" x14ac:dyDescent="0.3">
      <c r="A947" s="51"/>
      <c r="B947" s="51"/>
      <c r="C947" s="52"/>
      <c r="D947" s="53"/>
      <c r="E947" s="54"/>
      <c r="F947" s="55"/>
      <c r="G947" s="51"/>
      <c r="H947" s="51"/>
      <c r="I947" s="51"/>
      <c r="J947" s="208"/>
    </row>
    <row r="948" spans="1:10" s="1" customFormat="1" x14ac:dyDescent="0.3">
      <c r="A948" s="51"/>
      <c r="B948" s="51"/>
      <c r="C948" s="52"/>
      <c r="D948" s="53"/>
      <c r="E948" s="54"/>
      <c r="F948" s="55"/>
      <c r="G948" s="51"/>
      <c r="H948" s="51"/>
      <c r="I948" s="51"/>
      <c r="J948" s="208"/>
    </row>
    <row r="949" spans="1:10" s="1" customFormat="1" x14ac:dyDescent="0.3">
      <c r="A949" s="51"/>
      <c r="B949" s="51"/>
      <c r="C949" s="52"/>
      <c r="D949" s="53"/>
      <c r="E949" s="54"/>
      <c r="F949" s="55"/>
      <c r="G949" s="51"/>
      <c r="H949" s="51"/>
      <c r="I949" s="51"/>
      <c r="J949" s="208"/>
    </row>
    <row r="950" spans="1:10" s="1" customFormat="1" x14ac:dyDescent="0.3">
      <c r="A950" s="51"/>
      <c r="B950" s="51"/>
      <c r="C950" s="52"/>
      <c r="D950" s="53"/>
      <c r="E950" s="54"/>
      <c r="F950" s="55"/>
      <c r="G950" s="51"/>
      <c r="H950" s="51"/>
      <c r="I950" s="51"/>
      <c r="J950" s="208"/>
    </row>
    <row r="951" spans="1:10" s="1" customFormat="1" x14ac:dyDescent="0.3">
      <c r="A951" s="51"/>
      <c r="B951" s="51"/>
      <c r="C951" s="52"/>
      <c r="D951" s="53"/>
      <c r="E951" s="54"/>
      <c r="F951" s="55"/>
      <c r="G951" s="51"/>
      <c r="H951" s="51"/>
      <c r="I951" s="51"/>
      <c r="J951" s="208"/>
    </row>
    <row r="952" spans="1:10" s="1" customFormat="1" x14ac:dyDescent="0.3">
      <c r="A952" s="51"/>
      <c r="B952" s="51"/>
      <c r="C952" s="52"/>
      <c r="D952" s="53"/>
      <c r="E952" s="54"/>
      <c r="F952" s="55"/>
      <c r="G952" s="51"/>
      <c r="H952" s="51"/>
      <c r="I952" s="51"/>
      <c r="J952" s="208"/>
    </row>
    <row r="953" spans="1:10" s="1" customFormat="1" x14ac:dyDescent="0.3">
      <c r="A953" s="51"/>
      <c r="B953" s="51"/>
      <c r="C953" s="52"/>
      <c r="D953" s="53"/>
      <c r="E953" s="54"/>
      <c r="F953" s="55"/>
      <c r="G953" s="51"/>
      <c r="H953" s="51"/>
      <c r="I953" s="51"/>
      <c r="J953" s="208"/>
    </row>
    <row r="954" spans="1:10" s="1" customFormat="1" x14ac:dyDescent="0.3">
      <c r="A954" s="51"/>
      <c r="B954" s="51"/>
      <c r="C954" s="52"/>
      <c r="D954" s="53"/>
      <c r="E954" s="54"/>
      <c r="F954" s="55"/>
      <c r="G954" s="51"/>
      <c r="H954" s="51"/>
      <c r="I954" s="51"/>
      <c r="J954" s="208"/>
    </row>
    <row r="955" spans="1:10" s="1" customFormat="1" x14ac:dyDescent="0.3">
      <c r="A955" s="51"/>
      <c r="B955" s="51"/>
      <c r="C955" s="52"/>
      <c r="D955" s="53"/>
      <c r="E955" s="54"/>
      <c r="F955" s="55"/>
      <c r="G955" s="51"/>
      <c r="H955" s="51"/>
      <c r="I955" s="51"/>
      <c r="J955" s="208"/>
    </row>
    <row r="956" spans="1:10" s="1" customFormat="1" x14ac:dyDescent="0.3">
      <c r="A956" s="51"/>
      <c r="B956" s="51"/>
      <c r="C956" s="52"/>
      <c r="D956" s="53"/>
      <c r="E956" s="54"/>
      <c r="F956" s="55"/>
      <c r="G956" s="51"/>
      <c r="H956" s="51"/>
      <c r="I956" s="51"/>
      <c r="J956" s="208"/>
    </row>
    <row r="957" spans="1:10" s="1" customFormat="1" x14ac:dyDescent="0.3">
      <c r="A957" s="51"/>
      <c r="B957" s="51"/>
      <c r="C957" s="52"/>
      <c r="D957" s="53"/>
      <c r="E957" s="54"/>
      <c r="F957" s="55"/>
      <c r="G957" s="51"/>
      <c r="H957" s="51"/>
      <c r="I957" s="51"/>
      <c r="J957" s="208"/>
    </row>
    <row r="958" spans="1:10" s="1" customFormat="1" x14ac:dyDescent="0.3">
      <c r="A958" s="51"/>
      <c r="B958" s="51"/>
      <c r="C958" s="52"/>
      <c r="D958" s="53"/>
      <c r="E958" s="54"/>
      <c r="F958" s="55"/>
      <c r="G958" s="51"/>
      <c r="H958" s="51"/>
      <c r="I958" s="51"/>
      <c r="J958" s="208"/>
    </row>
    <row r="959" spans="1:10" s="1" customFormat="1" x14ac:dyDescent="0.3">
      <c r="A959" s="51"/>
      <c r="B959" s="51"/>
      <c r="C959" s="52"/>
      <c r="D959" s="53"/>
      <c r="E959" s="54"/>
      <c r="F959" s="55"/>
      <c r="G959" s="51"/>
      <c r="H959" s="51"/>
      <c r="I959" s="51"/>
      <c r="J959" s="208"/>
    </row>
    <row r="960" spans="1:10" s="1" customFormat="1" x14ac:dyDescent="0.3">
      <c r="A960" s="51"/>
      <c r="B960" s="51"/>
      <c r="C960" s="52"/>
      <c r="D960" s="53"/>
      <c r="E960" s="54"/>
      <c r="F960" s="55"/>
      <c r="G960" s="51"/>
      <c r="H960" s="51"/>
      <c r="I960" s="51"/>
      <c r="J960" s="208"/>
    </row>
    <row r="961" spans="1:10" s="1" customFormat="1" x14ac:dyDescent="0.3">
      <c r="A961" s="51"/>
      <c r="B961" s="51"/>
      <c r="C961" s="52"/>
      <c r="D961" s="53"/>
      <c r="E961" s="54"/>
      <c r="F961" s="55"/>
      <c r="G961" s="51"/>
      <c r="H961" s="51"/>
      <c r="I961" s="51"/>
      <c r="J961" s="208"/>
    </row>
    <row r="962" spans="1:10" s="1" customFormat="1" x14ac:dyDescent="0.3">
      <c r="A962" s="51"/>
      <c r="B962" s="51"/>
      <c r="C962" s="52"/>
      <c r="D962" s="53"/>
      <c r="E962" s="54"/>
      <c r="F962" s="55"/>
      <c r="G962" s="51"/>
      <c r="H962" s="51"/>
      <c r="I962" s="51"/>
      <c r="J962" s="208"/>
    </row>
    <row r="963" spans="1:10" s="1" customFormat="1" x14ac:dyDescent="0.3">
      <c r="A963" s="51"/>
      <c r="B963" s="51"/>
      <c r="C963" s="52"/>
      <c r="D963" s="53"/>
      <c r="E963" s="54"/>
      <c r="F963" s="55"/>
      <c r="G963" s="51"/>
      <c r="H963" s="51"/>
      <c r="I963" s="51"/>
      <c r="J963" s="208"/>
    </row>
    <row r="964" spans="1:10" s="1" customFormat="1" x14ac:dyDescent="0.3">
      <c r="A964" s="51"/>
      <c r="B964" s="51"/>
      <c r="C964" s="52"/>
      <c r="D964" s="53"/>
      <c r="E964" s="54"/>
      <c r="F964" s="55"/>
      <c r="G964" s="51"/>
      <c r="H964" s="51"/>
      <c r="I964" s="51"/>
      <c r="J964" s="208"/>
    </row>
    <row r="965" spans="1:10" s="1" customFormat="1" x14ac:dyDescent="0.3">
      <c r="A965" s="51"/>
      <c r="B965" s="51"/>
      <c r="C965" s="52"/>
      <c r="D965" s="53"/>
      <c r="E965" s="54"/>
      <c r="F965" s="55"/>
      <c r="G965" s="51"/>
      <c r="H965" s="51"/>
      <c r="I965" s="51"/>
      <c r="J965" s="208"/>
    </row>
    <row r="966" spans="1:10" s="1" customFormat="1" x14ac:dyDescent="0.3">
      <c r="A966" s="51"/>
      <c r="B966" s="51"/>
      <c r="C966" s="52"/>
      <c r="D966" s="53"/>
      <c r="E966" s="54"/>
      <c r="F966" s="55"/>
      <c r="G966" s="51"/>
      <c r="H966" s="51"/>
      <c r="I966" s="51"/>
      <c r="J966" s="208"/>
    </row>
    <row r="967" spans="1:10" s="1" customFormat="1" x14ac:dyDescent="0.3">
      <c r="A967" s="51"/>
      <c r="B967" s="51"/>
      <c r="C967" s="52"/>
      <c r="D967" s="53"/>
      <c r="E967" s="54"/>
      <c r="F967" s="55"/>
      <c r="G967" s="51"/>
      <c r="H967" s="51"/>
      <c r="I967" s="51"/>
      <c r="J967" s="208"/>
    </row>
    <row r="968" spans="1:10" s="1" customFormat="1" x14ac:dyDescent="0.3">
      <c r="A968" s="51"/>
      <c r="B968" s="51"/>
      <c r="C968" s="52"/>
      <c r="D968" s="53"/>
      <c r="E968" s="54"/>
      <c r="F968" s="55"/>
      <c r="G968" s="51"/>
      <c r="H968" s="51"/>
      <c r="I968" s="51"/>
      <c r="J968" s="208"/>
    </row>
    <row r="969" spans="1:10" s="1" customFormat="1" x14ac:dyDescent="0.3">
      <c r="A969" s="51"/>
      <c r="B969" s="51"/>
      <c r="C969" s="52"/>
      <c r="D969" s="53"/>
      <c r="E969" s="54"/>
      <c r="F969" s="55"/>
      <c r="G969" s="51"/>
      <c r="H969" s="51"/>
      <c r="I969" s="51"/>
      <c r="J969" s="208"/>
    </row>
    <row r="970" spans="1:10" s="1" customFormat="1" x14ac:dyDescent="0.3">
      <c r="A970" s="51"/>
      <c r="B970" s="51"/>
      <c r="C970" s="52"/>
      <c r="D970" s="53"/>
      <c r="E970" s="54"/>
      <c r="F970" s="55"/>
      <c r="G970" s="51"/>
      <c r="H970" s="51"/>
      <c r="I970" s="51"/>
      <c r="J970" s="208"/>
    </row>
    <row r="971" spans="1:10" s="1" customFormat="1" x14ac:dyDescent="0.3">
      <c r="A971" s="51"/>
      <c r="B971" s="51"/>
      <c r="C971" s="52"/>
      <c r="D971" s="53"/>
      <c r="E971" s="54"/>
      <c r="F971" s="55"/>
      <c r="G971" s="51"/>
      <c r="H971" s="51"/>
      <c r="I971" s="51"/>
      <c r="J971" s="208"/>
    </row>
    <row r="972" spans="1:10" s="1" customFormat="1" x14ac:dyDescent="0.3">
      <c r="A972" s="51"/>
      <c r="B972" s="51"/>
      <c r="C972" s="52"/>
      <c r="D972" s="53"/>
      <c r="E972" s="54"/>
      <c r="F972" s="55"/>
      <c r="G972" s="51"/>
      <c r="H972" s="51"/>
      <c r="I972" s="51"/>
      <c r="J972" s="208"/>
    </row>
    <row r="973" spans="1:10" s="1" customFormat="1" x14ac:dyDescent="0.3">
      <c r="A973" s="51"/>
      <c r="B973" s="51"/>
      <c r="C973" s="52"/>
      <c r="D973" s="53"/>
      <c r="E973" s="54"/>
      <c r="F973" s="55"/>
      <c r="G973" s="51"/>
      <c r="H973" s="51"/>
      <c r="I973" s="51"/>
      <c r="J973" s="208"/>
    </row>
    <row r="974" spans="1:10" s="1" customFormat="1" x14ac:dyDescent="0.3">
      <c r="A974" s="51"/>
      <c r="B974" s="51"/>
      <c r="C974" s="52"/>
      <c r="D974" s="53"/>
      <c r="E974" s="54"/>
      <c r="F974" s="55"/>
      <c r="G974" s="51"/>
      <c r="H974" s="51"/>
      <c r="I974" s="51"/>
      <c r="J974" s="208"/>
    </row>
    <row r="975" spans="1:10" s="1" customFormat="1" x14ac:dyDescent="0.3">
      <c r="A975" s="51"/>
      <c r="B975" s="51"/>
      <c r="C975" s="52"/>
      <c r="D975" s="53"/>
      <c r="E975" s="54"/>
      <c r="F975" s="55"/>
      <c r="G975" s="51"/>
      <c r="H975" s="51"/>
      <c r="I975" s="51"/>
      <c r="J975" s="208"/>
    </row>
    <row r="976" spans="1:10" s="1" customFormat="1" x14ac:dyDescent="0.3">
      <c r="A976" s="51"/>
      <c r="B976" s="51"/>
      <c r="C976" s="52"/>
      <c r="D976" s="53"/>
      <c r="E976" s="54"/>
      <c r="F976" s="55"/>
      <c r="G976" s="51"/>
      <c r="H976" s="51"/>
      <c r="I976" s="51"/>
      <c r="J976" s="208"/>
    </row>
    <row r="977" spans="1:10" s="1" customFormat="1" x14ac:dyDescent="0.3">
      <c r="A977" s="51"/>
      <c r="B977" s="51"/>
      <c r="C977" s="52"/>
      <c r="D977" s="53"/>
      <c r="E977" s="54"/>
      <c r="F977" s="55"/>
      <c r="G977" s="51"/>
      <c r="H977" s="51"/>
      <c r="I977" s="51"/>
      <c r="J977" s="208"/>
    </row>
    <row r="978" spans="1:10" s="1" customFormat="1" x14ac:dyDescent="0.3">
      <c r="A978" s="51"/>
      <c r="B978" s="51"/>
      <c r="C978" s="52"/>
      <c r="D978" s="53"/>
      <c r="E978" s="54"/>
      <c r="F978" s="55"/>
      <c r="G978" s="51"/>
      <c r="H978" s="51"/>
      <c r="I978" s="51"/>
      <c r="J978" s="208"/>
    </row>
    <row r="979" spans="1:10" s="1" customFormat="1" x14ac:dyDescent="0.3">
      <c r="A979" s="51"/>
      <c r="B979" s="51"/>
      <c r="C979" s="52"/>
      <c r="D979" s="53"/>
      <c r="E979" s="54"/>
      <c r="F979" s="55"/>
      <c r="G979" s="51"/>
      <c r="H979" s="51"/>
      <c r="I979" s="51"/>
      <c r="J979" s="208"/>
    </row>
    <row r="980" spans="1:10" s="1" customFormat="1" x14ac:dyDescent="0.3">
      <c r="A980" s="51"/>
      <c r="B980" s="51"/>
      <c r="C980" s="52"/>
      <c r="D980" s="53"/>
      <c r="E980" s="54"/>
      <c r="F980" s="55"/>
      <c r="G980" s="51"/>
      <c r="H980" s="51"/>
      <c r="I980" s="51"/>
      <c r="J980" s="208"/>
    </row>
    <row r="981" spans="1:10" s="1" customFormat="1" x14ac:dyDescent="0.3">
      <c r="A981" s="51"/>
      <c r="B981" s="51"/>
      <c r="C981" s="52"/>
      <c r="D981" s="53"/>
      <c r="E981" s="54"/>
      <c r="F981" s="55"/>
      <c r="G981" s="51"/>
      <c r="H981" s="51"/>
      <c r="I981" s="51"/>
      <c r="J981" s="208"/>
    </row>
    <row r="982" spans="1:10" s="1" customFormat="1" x14ac:dyDescent="0.3">
      <c r="A982" s="51"/>
      <c r="B982" s="51"/>
      <c r="C982" s="52"/>
      <c r="D982" s="53"/>
      <c r="E982" s="54"/>
      <c r="F982" s="55"/>
      <c r="G982" s="51"/>
      <c r="H982" s="51"/>
      <c r="I982" s="51"/>
      <c r="J982" s="208"/>
    </row>
    <row r="983" spans="1:10" s="1" customFormat="1" x14ac:dyDescent="0.3">
      <c r="A983" s="51"/>
      <c r="B983" s="51"/>
      <c r="C983" s="52"/>
      <c r="D983" s="53"/>
      <c r="E983" s="54"/>
      <c r="F983" s="55"/>
      <c r="G983" s="51"/>
      <c r="H983" s="51"/>
      <c r="I983" s="51"/>
      <c r="J983" s="208"/>
    </row>
    <row r="984" spans="1:10" s="1" customFormat="1" x14ac:dyDescent="0.3">
      <c r="A984" s="51"/>
      <c r="B984" s="51"/>
      <c r="C984" s="52"/>
      <c r="D984" s="53"/>
      <c r="E984" s="54"/>
      <c r="F984" s="55"/>
      <c r="G984" s="51"/>
      <c r="H984" s="51"/>
      <c r="I984" s="51"/>
      <c r="J984" s="208"/>
    </row>
    <row r="985" spans="1:10" s="1" customFormat="1" x14ac:dyDescent="0.3">
      <c r="A985" s="51"/>
      <c r="B985" s="51"/>
      <c r="C985" s="52"/>
      <c r="D985" s="53"/>
      <c r="E985" s="54"/>
      <c r="F985" s="55"/>
      <c r="G985" s="51"/>
      <c r="H985" s="51"/>
      <c r="I985" s="51"/>
      <c r="J985" s="208"/>
    </row>
    <row r="986" spans="1:10" s="1" customFormat="1" x14ac:dyDescent="0.3">
      <c r="A986" s="51"/>
      <c r="B986" s="51"/>
      <c r="C986" s="52"/>
      <c r="D986" s="53"/>
      <c r="E986" s="54"/>
      <c r="F986" s="55"/>
      <c r="G986" s="51"/>
      <c r="H986" s="51"/>
      <c r="I986" s="51"/>
      <c r="J986" s="208"/>
    </row>
    <row r="987" spans="1:10" s="1" customFormat="1" x14ac:dyDescent="0.3">
      <c r="A987" s="51"/>
      <c r="B987" s="51"/>
      <c r="C987" s="52"/>
      <c r="D987" s="53"/>
      <c r="E987" s="54"/>
      <c r="F987" s="55"/>
      <c r="G987" s="51"/>
      <c r="H987" s="51"/>
      <c r="I987" s="51"/>
      <c r="J987" s="208"/>
    </row>
    <row r="988" spans="1:10" s="1" customFormat="1" x14ac:dyDescent="0.3">
      <c r="A988" s="51"/>
      <c r="B988" s="51"/>
      <c r="C988" s="52"/>
      <c r="D988" s="53"/>
      <c r="E988" s="54"/>
      <c r="F988" s="55"/>
      <c r="G988" s="51"/>
      <c r="H988" s="51"/>
      <c r="I988" s="51"/>
      <c r="J988" s="208"/>
    </row>
    <row r="989" spans="1:10" s="1" customFormat="1" x14ac:dyDescent="0.3">
      <c r="A989" s="51"/>
      <c r="B989" s="51"/>
      <c r="C989" s="52"/>
      <c r="D989" s="53"/>
      <c r="E989" s="54"/>
      <c r="F989" s="55"/>
      <c r="G989" s="51"/>
      <c r="H989" s="51"/>
      <c r="I989" s="51"/>
      <c r="J989" s="208"/>
    </row>
    <row r="990" spans="1:10" s="1" customFormat="1" x14ac:dyDescent="0.3">
      <c r="A990" s="51"/>
      <c r="B990" s="51"/>
      <c r="C990" s="52"/>
      <c r="D990" s="53"/>
      <c r="E990" s="54"/>
      <c r="F990" s="55"/>
      <c r="G990" s="51"/>
      <c r="H990" s="51"/>
      <c r="I990" s="51"/>
      <c r="J990" s="208"/>
    </row>
    <row r="991" spans="1:10" s="1" customFormat="1" x14ac:dyDescent="0.3">
      <c r="A991" s="51"/>
      <c r="B991" s="51"/>
      <c r="C991" s="52"/>
      <c r="D991" s="53"/>
      <c r="E991" s="54"/>
      <c r="F991" s="55"/>
      <c r="G991" s="51"/>
      <c r="H991" s="51"/>
      <c r="I991" s="51"/>
      <c r="J991" s="208"/>
    </row>
    <row r="992" spans="1:10" s="1" customFormat="1" x14ac:dyDescent="0.3">
      <c r="A992" s="51"/>
      <c r="B992" s="51"/>
      <c r="C992" s="52"/>
      <c r="D992" s="53"/>
      <c r="E992" s="54"/>
      <c r="F992" s="55"/>
      <c r="G992" s="51"/>
      <c r="H992" s="51"/>
      <c r="I992" s="51"/>
      <c r="J992" s="208"/>
    </row>
    <row r="993" spans="1:10" s="1" customFormat="1" x14ac:dyDescent="0.3">
      <c r="A993" s="51"/>
      <c r="B993" s="51"/>
      <c r="C993" s="52"/>
      <c r="D993" s="53"/>
      <c r="E993" s="54"/>
      <c r="F993" s="55"/>
      <c r="G993" s="51"/>
      <c r="H993" s="51"/>
      <c r="I993" s="51"/>
      <c r="J993" s="208"/>
    </row>
    <row r="994" spans="1:10" s="1" customFormat="1" x14ac:dyDescent="0.3">
      <c r="A994" s="51"/>
      <c r="B994" s="51"/>
      <c r="C994" s="52"/>
      <c r="D994" s="53"/>
      <c r="E994" s="54"/>
      <c r="F994" s="55"/>
      <c r="G994" s="51"/>
      <c r="H994" s="51"/>
      <c r="I994" s="51"/>
      <c r="J994" s="208"/>
    </row>
    <row r="995" spans="1:10" s="1" customFormat="1" x14ac:dyDescent="0.3">
      <c r="A995" s="51"/>
      <c r="B995" s="51"/>
      <c r="C995" s="52"/>
      <c r="D995" s="53"/>
      <c r="E995" s="54"/>
      <c r="F995" s="55"/>
      <c r="G995" s="51"/>
      <c r="H995" s="51"/>
      <c r="I995" s="51"/>
      <c r="J995" s="208"/>
    </row>
    <row r="996" spans="1:10" s="1" customFormat="1" x14ac:dyDescent="0.3">
      <c r="A996" s="51"/>
      <c r="B996" s="51"/>
      <c r="C996" s="52"/>
      <c r="D996" s="53"/>
      <c r="E996" s="54"/>
      <c r="F996" s="55"/>
      <c r="G996" s="51"/>
      <c r="H996" s="51"/>
      <c r="I996" s="51"/>
      <c r="J996" s="208"/>
    </row>
    <row r="997" spans="1:10" s="1" customFormat="1" x14ac:dyDescent="0.3">
      <c r="A997" s="51"/>
      <c r="B997" s="51"/>
      <c r="C997" s="52"/>
      <c r="D997" s="53"/>
      <c r="E997" s="54"/>
      <c r="F997" s="55"/>
      <c r="G997" s="51"/>
      <c r="H997" s="51"/>
      <c r="I997" s="51"/>
      <c r="J997" s="208"/>
    </row>
    <row r="998" spans="1:10" s="1" customFormat="1" x14ac:dyDescent="0.3">
      <c r="A998" s="51"/>
      <c r="B998" s="51"/>
      <c r="C998" s="52"/>
      <c r="D998" s="53"/>
      <c r="E998" s="54"/>
      <c r="F998" s="55"/>
      <c r="G998" s="51"/>
      <c r="H998" s="51"/>
      <c r="I998" s="51"/>
      <c r="J998" s="208"/>
    </row>
    <row r="999" spans="1:10" s="1" customFormat="1" x14ac:dyDescent="0.3">
      <c r="A999" s="51"/>
      <c r="B999" s="51"/>
      <c r="C999" s="52"/>
      <c r="D999" s="53"/>
      <c r="E999" s="54"/>
      <c r="F999" s="55"/>
      <c r="G999" s="51"/>
      <c r="H999" s="51"/>
      <c r="I999" s="51"/>
      <c r="J999" s="208"/>
    </row>
    <row r="1000" spans="1:10" s="1" customFormat="1" x14ac:dyDescent="0.3">
      <c r="A1000" s="51"/>
      <c r="B1000" s="51"/>
      <c r="C1000" s="52"/>
      <c r="D1000" s="53"/>
      <c r="E1000" s="54"/>
      <c r="F1000" s="55"/>
      <c r="G1000" s="51"/>
      <c r="H1000" s="51"/>
      <c r="I1000" s="51"/>
      <c r="J1000" s="208"/>
    </row>
    <row r="1001" spans="1:10" s="1" customFormat="1" x14ac:dyDescent="0.3">
      <c r="A1001" s="51"/>
      <c r="B1001" s="51"/>
      <c r="C1001" s="52"/>
      <c r="D1001" s="53"/>
      <c r="E1001" s="54"/>
      <c r="F1001" s="55"/>
      <c r="G1001" s="51"/>
      <c r="H1001" s="51"/>
      <c r="I1001" s="51"/>
      <c r="J1001" s="208"/>
    </row>
    <row r="1002" spans="1:10" s="1" customFormat="1" x14ac:dyDescent="0.3">
      <c r="A1002" s="51"/>
      <c r="B1002" s="51"/>
      <c r="C1002" s="52"/>
      <c r="D1002" s="53"/>
      <c r="E1002" s="54"/>
      <c r="F1002" s="55"/>
      <c r="G1002" s="51"/>
      <c r="H1002" s="51"/>
      <c r="I1002" s="51"/>
      <c r="J1002" s="208"/>
    </row>
    <row r="1003" spans="1:10" s="1" customFormat="1" x14ac:dyDescent="0.3">
      <c r="A1003" s="51"/>
      <c r="B1003" s="51"/>
      <c r="C1003" s="52"/>
      <c r="D1003" s="53"/>
      <c r="E1003" s="54"/>
      <c r="F1003" s="55"/>
      <c r="G1003" s="51"/>
      <c r="H1003" s="51"/>
      <c r="I1003" s="51"/>
      <c r="J1003" s="208"/>
    </row>
    <row r="1004" spans="1:10" s="1" customFormat="1" x14ac:dyDescent="0.3">
      <c r="A1004" s="51"/>
      <c r="B1004" s="51"/>
      <c r="C1004" s="52"/>
      <c r="D1004" s="53"/>
      <c r="E1004" s="54"/>
      <c r="F1004" s="55"/>
      <c r="G1004" s="51"/>
      <c r="H1004" s="51"/>
      <c r="I1004" s="51"/>
      <c r="J1004" s="208"/>
    </row>
    <row r="1005" spans="1:10" s="1" customFormat="1" x14ac:dyDescent="0.3">
      <c r="A1005" s="51"/>
      <c r="B1005" s="51"/>
      <c r="C1005" s="52"/>
      <c r="D1005" s="53"/>
      <c r="E1005" s="54"/>
      <c r="F1005" s="55"/>
      <c r="G1005" s="51"/>
      <c r="H1005" s="51"/>
      <c r="I1005" s="51"/>
      <c r="J1005" s="208"/>
    </row>
    <row r="1006" spans="1:10" s="1" customFormat="1" x14ac:dyDescent="0.3">
      <c r="A1006" s="51"/>
      <c r="B1006" s="51"/>
      <c r="C1006" s="52"/>
      <c r="D1006" s="53"/>
      <c r="E1006" s="54"/>
      <c r="F1006" s="55"/>
      <c r="G1006" s="51"/>
      <c r="H1006" s="51"/>
      <c r="I1006" s="51"/>
      <c r="J1006" s="208"/>
    </row>
    <row r="1007" spans="1:10" s="1" customFormat="1" x14ac:dyDescent="0.3">
      <c r="A1007" s="51"/>
      <c r="B1007" s="51"/>
      <c r="C1007" s="52"/>
      <c r="D1007" s="53"/>
      <c r="E1007" s="54"/>
      <c r="F1007" s="55"/>
      <c r="G1007" s="51"/>
      <c r="H1007" s="51"/>
      <c r="I1007" s="51"/>
      <c r="J1007" s="208"/>
    </row>
    <row r="1008" spans="1:10" s="1" customFormat="1" x14ac:dyDescent="0.3">
      <c r="A1008" s="51"/>
      <c r="B1008" s="51"/>
      <c r="C1008" s="52"/>
      <c r="D1008" s="53"/>
      <c r="E1008" s="54"/>
      <c r="F1008" s="55"/>
      <c r="G1008" s="51"/>
      <c r="H1008" s="51"/>
      <c r="I1008" s="51"/>
      <c r="J1008" s="208"/>
    </row>
    <row r="1009" spans="1:10" s="1" customFormat="1" x14ac:dyDescent="0.3">
      <c r="A1009" s="51"/>
      <c r="B1009" s="51"/>
      <c r="C1009" s="52"/>
      <c r="D1009" s="53"/>
      <c r="E1009" s="54"/>
      <c r="F1009" s="55"/>
      <c r="G1009" s="51"/>
      <c r="H1009" s="51"/>
      <c r="I1009" s="51"/>
      <c r="J1009" s="208"/>
    </row>
    <row r="1010" spans="1:10" s="1" customFormat="1" x14ac:dyDescent="0.3">
      <c r="A1010" s="51"/>
      <c r="B1010" s="51"/>
      <c r="C1010" s="52"/>
      <c r="D1010" s="53"/>
      <c r="E1010" s="54"/>
      <c r="F1010" s="55"/>
      <c r="G1010" s="51"/>
      <c r="H1010" s="51"/>
      <c r="I1010" s="51"/>
      <c r="J1010" s="208"/>
    </row>
    <row r="1011" spans="1:10" s="1" customFormat="1" x14ac:dyDescent="0.3">
      <c r="A1011" s="51"/>
      <c r="B1011" s="51"/>
      <c r="C1011" s="52"/>
      <c r="D1011" s="53"/>
      <c r="E1011" s="54"/>
      <c r="F1011" s="55"/>
      <c r="G1011" s="51"/>
      <c r="H1011" s="51"/>
      <c r="I1011" s="51"/>
      <c r="J1011" s="208"/>
    </row>
    <row r="1012" spans="1:10" s="1" customFormat="1" x14ac:dyDescent="0.3">
      <c r="A1012" s="51"/>
      <c r="B1012" s="51"/>
      <c r="C1012" s="52"/>
      <c r="D1012" s="53"/>
      <c r="E1012" s="54"/>
      <c r="F1012" s="55"/>
      <c r="G1012" s="51"/>
      <c r="H1012" s="51"/>
      <c r="I1012" s="51"/>
      <c r="J1012" s="208"/>
    </row>
    <row r="1013" spans="1:10" s="1" customFormat="1" x14ac:dyDescent="0.3">
      <c r="A1013" s="51"/>
      <c r="B1013" s="51"/>
      <c r="C1013" s="52"/>
      <c r="D1013" s="53"/>
      <c r="E1013" s="54"/>
      <c r="F1013" s="55"/>
      <c r="G1013" s="51"/>
      <c r="H1013" s="51"/>
      <c r="I1013" s="51"/>
      <c r="J1013" s="208"/>
    </row>
    <row r="1014" spans="1:10" s="1" customFormat="1" x14ac:dyDescent="0.3">
      <c r="A1014" s="51"/>
      <c r="B1014" s="51"/>
      <c r="C1014" s="52"/>
      <c r="D1014" s="53"/>
      <c r="E1014" s="54"/>
      <c r="F1014" s="55"/>
      <c r="G1014" s="51"/>
      <c r="H1014" s="51"/>
      <c r="I1014" s="51"/>
      <c r="J1014" s="208"/>
    </row>
    <row r="1015" spans="1:10" s="1" customFormat="1" x14ac:dyDescent="0.3">
      <c r="A1015" s="51"/>
      <c r="B1015" s="51"/>
      <c r="C1015" s="52"/>
      <c r="D1015" s="53"/>
      <c r="E1015" s="54"/>
      <c r="F1015" s="55"/>
      <c r="G1015" s="51"/>
      <c r="H1015" s="51"/>
      <c r="I1015" s="51"/>
      <c r="J1015" s="208"/>
    </row>
    <row r="1016" spans="1:10" s="1" customFormat="1" x14ac:dyDescent="0.3">
      <c r="A1016" s="51"/>
      <c r="B1016" s="51"/>
      <c r="C1016" s="52"/>
      <c r="D1016" s="53"/>
      <c r="E1016" s="54"/>
      <c r="F1016" s="55"/>
      <c r="G1016" s="51"/>
      <c r="H1016" s="51"/>
      <c r="I1016" s="51"/>
      <c r="J1016" s="208"/>
    </row>
    <row r="1017" spans="1:10" s="1" customFormat="1" x14ac:dyDescent="0.3">
      <c r="A1017" s="51"/>
      <c r="B1017" s="51"/>
      <c r="C1017" s="52"/>
      <c r="D1017" s="53"/>
      <c r="E1017" s="54"/>
      <c r="F1017" s="55"/>
      <c r="G1017" s="51"/>
      <c r="H1017" s="51"/>
      <c r="I1017" s="51"/>
      <c r="J1017" s="208"/>
    </row>
    <row r="1018" spans="1:10" s="1" customFormat="1" x14ac:dyDescent="0.3">
      <c r="A1018" s="51"/>
      <c r="B1018" s="51"/>
      <c r="C1018" s="52"/>
      <c r="D1018" s="53"/>
      <c r="E1018" s="54"/>
      <c r="F1018" s="55"/>
      <c r="G1018" s="51"/>
      <c r="H1018" s="51"/>
      <c r="I1018" s="51"/>
      <c r="J1018" s="208"/>
    </row>
    <row r="1019" spans="1:10" s="1" customFormat="1" x14ac:dyDescent="0.3">
      <c r="A1019" s="51"/>
      <c r="B1019" s="51"/>
      <c r="C1019" s="52"/>
      <c r="D1019" s="53"/>
      <c r="E1019" s="54"/>
      <c r="F1019" s="55"/>
      <c r="G1019" s="51"/>
      <c r="H1019" s="51"/>
      <c r="I1019" s="51"/>
      <c r="J1019" s="208"/>
    </row>
    <row r="1020" spans="1:10" s="1" customFormat="1" x14ac:dyDescent="0.3">
      <c r="A1020" s="51"/>
      <c r="B1020" s="51"/>
      <c r="C1020" s="52"/>
      <c r="D1020" s="53"/>
      <c r="E1020" s="54"/>
      <c r="F1020" s="55"/>
      <c r="G1020" s="51"/>
      <c r="H1020" s="51"/>
      <c r="I1020" s="51"/>
      <c r="J1020" s="208"/>
    </row>
    <row r="1021" spans="1:10" s="1" customFormat="1" x14ac:dyDescent="0.3">
      <c r="A1021" s="51"/>
      <c r="B1021" s="51"/>
      <c r="C1021" s="52"/>
      <c r="D1021" s="53"/>
      <c r="E1021" s="54"/>
      <c r="F1021" s="55"/>
      <c r="G1021" s="51"/>
      <c r="H1021" s="51"/>
      <c r="I1021" s="51"/>
      <c r="J1021" s="208"/>
    </row>
    <row r="1022" spans="1:10" s="1" customFormat="1" x14ac:dyDescent="0.3">
      <c r="A1022" s="51"/>
      <c r="B1022" s="51"/>
      <c r="C1022" s="52"/>
      <c r="D1022" s="53"/>
      <c r="E1022" s="54"/>
      <c r="F1022" s="55"/>
      <c r="G1022" s="51"/>
      <c r="H1022" s="51"/>
      <c r="I1022" s="51"/>
      <c r="J1022" s="208"/>
    </row>
    <row r="1023" spans="1:10" s="1" customFormat="1" x14ac:dyDescent="0.3">
      <c r="A1023" s="51"/>
      <c r="B1023" s="51"/>
      <c r="C1023" s="52"/>
      <c r="D1023" s="53"/>
      <c r="E1023" s="54"/>
      <c r="F1023" s="55"/>
      <c r="G1023" s="51"/>
      <c r="H1023" s="51"/>
      <c r="I1023" s="51"/>
      <c r="J1023" s="208"/>
    </row>
    <row r="1024" spans="1:10" s="1" customFormat="1" x14ac:dyDescent="0.3">
      <c r="A1024" s="51"/>
      <c r="B1024" s="51"/>
      <c r="C1024" s="52"/>
      <c r="D1024" s="53"/>
      <c r="E1024" s="54"/>
      <c r="F1024" s="55"/>
      <c r="G1024" s="51"/>
      <c r="H1024" s="51"/>
      <c r="I1024" s="51"/>
      <c r="J1024" s="208"/>
    </row>
    <row r="1025" spans="1:10" s="1" customFormat="1" x14ac:dyDescent="0.3">
      <c r="A1025" s="51"/>
      <c r="B1025" s="51"/>
      <c r="C1025" s="52"/>
      <c r="D1025" s="53"/>
      <c r="E1025" s="54"/>
      <c r="F1025" s="55"/>
      <c r="G1025" s="51"/>
      <c r="H1025" s="51"/>
      <c r="I1025" s="51"/>
      <c r="J1025" s="208"/>
    </row>
    <row r="1026" spans="1:10" s="1" customFormat="1" x14ac:dyDescent="0.3">
      <c r="A1026" s="51"/>
      <c r="B1026" s="51"/>
      <c r="C1026" s="52"/>
      <c r="D1026" s="53"/>
      <c r="E1026" s="54"/>
      <c r="F1026" s="55"/>
      <c r="G1026" s="51"/>
      <c r="H1026" s="51"/>
      <c r="I1026" s="51"/>
      <c r="J1026" s="208"/>
    </row>
    <row r="1027" spans="1:10" s="1" customFormat="1" x14ac:dyDescent="0.3">
      <c r="A1027" s="51"/>
      <c r="B1027" s="51"/>
      <c r="C1027" s="52"/>
      <c r="D1027" s="53"/>
      <c r="E1027" s="54"/>
      <c r="F1027" s="55"/>
      <c r="G1027" s="51"/>
      <c r="H1027" s="51"/>
      <c r="I1027" s="51"/>
      <c r="J1027" s="208"/>
    </row>
    <row r="1028" spans="1:10" s="1" customFormat="1" x14ac:dyDescent="0.3">
      <c r="A1028" s="51"/>
      <c r="B1028" s="51"/>
      <c r="C1028" s="52"/>
      <c r="D1028" s="53"/>
      <c r="E1028" s="54"/>
      <c r="F1028" s="55"/>
      <c r="G1028" s="51"/>
      <c r="H1028" s="51"/>
      <c r="I1028" s="51"/>
      <c r="J1028" s="208"/>
    </row>
    <row r="1029" spans="1:10" s="1" customFormat="1" x14ac:dyDescent="0.3">
      <c r="A1029" s="51"/>
      <c r="B1029" s="51"/>
      <c r="C1029" s="52"/>
      <c r="D1029" s="53"/>
      <c r="E1029" s="54"/>
      <c r="F1029" s="55"/>
      <c r="G1029" s="51"/>
      <c r="H1029" s="51"/>
      <c r="I1029" s="51"/>
      <c r="J1029" s="208"/>
    </row>
    <row r="1030" spans="1:10" s="1" customFormat="1" x14ac:dyDescent="0.3">
      <c r="A1030" s="51"/>
      <c r="B1030" s="51"/>
      <c r="C1030" s="52"/>
      <c r="D1030" s="53"/>
      <c r="E1030" s="54"/>
      <c r="F1030" s="55"/>
      <c r="G1030" s="51"/>
      <c r="H1030" s="51"/>
      <c r="I1030" s="51"/>
      <c r="J1030" s="208"/>
    </row>
    <row r="1031" spans="1:10" s="1" customFormat="1" x14ac:dyDescent="0.3">
      <c r="A1031" s="51"/>
      <c r="B1031" s="51"/>
      <c r="C1031" s="52"/>
      <c r="D1031" s="53"/>
      <c r="E1031" s="54"/>
      <c r="F1031" s="55"/>
      <c r="G1031" s="51"/>
      <c r="H1031" s="51"/>
      <c r="I1031" s="51"/>
      <c r="J1031" s="208"/>
    </row>
    <row r="1032" spans="1:10" s="1" customFormat="1" x14ac:dyDescent="0.3">
      <c r="A1032" s="51"/>
      <c r="B1032" s="51"/>
      <c r="C1032" s="52"/>
      <c r="D1032" s="53"/>
      <c r="E1032" s="54"/>
      <c r="F1032" s="55"/>
      <c r="G1032" s="51"/>
      <c r="H1032" s="51"/>
      <c r="I1032" s="51"/>
      <c r="J1032" s="208"/>
    </row>
    <row r="1033" spans="1:10" s="1" customFormat="1" x14ac:dyDescent="0.3">
      <c r="A1033" s="51"/>
      <c r="B1033" s="51"/>
      <c r="C1033" s="52"/>
      <c r="D1033" s="53"/>
      <c r="E1033" s="54"/>
      <c r="F1033" s="55"/>
      <c r="G1033" s="51"/>
      <c r="H1033" s="51"/>
      <c r="I1033" s="51"/>
      <c r="J1033" s="208"/>
    </row>
    <row r="1034" spans="1:10" s="1" customFormat="1" x14ac:dyDescent="0.3">
      <c r="A1034" s="51"/>
      <c r="B1034" s="51"/>
      <c r="C1034" s="52"/>
      <c r="D1034" s="53"/>
      <c r="E1034" s="54"/>
      <c r="F1034" s="55"/>
      <c r="G1034" s="51"/>
      <c r="H1034" s="51"/>
      <c r="I1034" s="51"/>
      <c r="J1034" s="208"/>
    </row>
    <row r="1035" spans="1:10" s="1" customFormat="1" x14ac:dyDescent="0.3">
      <c r="A1035" s="51"/>
      <c r="B1035" s="51"/>
      <c r="C1035" s="52"/>
      <c r="D1035" s="53"/>
      <c r="E1035" s="54"/>
      <c r="F1035" s="55"/>
      <c r="G1035" s="51"/>
      <c r="H1035" s="51"/>
      <c r="I1035" s="51"/>
      <c r="J1035" s="208"/>
    </row>
    <row r="1036" spans="1:10" s="1" customFormat="1" x14ac:dyDescent="0.3">
      <c r="A1036" s="51"/>
      <c r="B1036" s="51"/>
      <c r="C1036" s="52"/>
      <c r="D1036" s="53"/>
      <c r="E1036" s="54"/>
      <c r="F1036" s="55"/>
      <c r="G1036" s="51"/>
      <c r="H1036" s="51"/>
      <c r="I1036" s="51"/>
      <c r="J1036" s="208"/>
    </row>
    <row r="1037" spans="1:10" s="1" customFormat="1" x14ac:dyDescent="0.3">
      <c r="A1037" s="51"/>
      <c r="B1037" s="51"/>
      <c r="C1037" s="52"/>
      <c r="D1037" s="53"/>
      <c r="E1037" s="54"/>
      <c r="F1037" s="55"/>
      <c r="G1037" s="51"/>
      <c r="H1037" s="51"/>
      <c r="I1037" s="51"/>
      <c r="J1037" s="208"/>
    </row>
    <row r="1038" spans="1:10" s="1" customFormat="1" x14ac:dyDescent="0.3">
      <c r="A1038" s="51"/>
      <c r="B1038" s="51"/>
      <c r="C1038" s="52"/>
      <c r="D1038" s="53"/>
      <c r="E1038" s="54"/>
      <c r="F1038" s="55"/>
      <c r="G1038" s="51"/>
      <c r="H1038" s="51"/>
      <c r="I1038" s="51"/>
      <c r="J1038" s="208"/>
    </row>
    <row r="1039" spans="1:10" s="1" customFormat="1" x14ac:dyDescent="0.3">
      <c r="A1039" s="51"/>
      <c r="B1039" s="51"/>
      <c r="C1039" s="52"/>
      <c r="D1039" s="53"/>
      <c r="E1039" s="54"/>
      <c r="F1039" s="55"/>
      <c r="G1039" s="51"/>
      <c r="H1039" s="51"/>
      <c r="I1039" s="51"/>
      <c r="J1039" s="208"/>
    </row>
    <row r="1040" spans="1:10" s="1" customFormat="1" x14ac:dyDescent="0.3">
      <c r="A1040" s="51"/>
      <c r="B1040" s="51"/>
      <c r="C1040" s="52"/>
      <c r="D1040" s="53"/>
      <c r="E1040" s="54"/>
      <c r="F1040" s="55"/>
      <c r="G1040" s="51"/>
      <c r="H1040" s="51"/>
      <c r="I1040" s="51"/>
      <c r="J1040" s="208"/>
    </row>
    <row r="1041" spans="1:10" s="1" customFormat="1" x14ac:dyDescent="0.3">
      <c r="A1041" s="51"/>
      <c r="B1041" s="51"/>
      <c r="C1041" s="52"/>
      <c r="D1041" s="53"/>
      <c r="E1041" s="54"/>
      <c r="F1041" s="55"/>
      <c r="G1041" s="51"/>
      <c r="H1041" s="51"/>
      <c r="I1041" s="51"/>
      <c r="J1041" s="208"/>
    </row>
    <row r="1042" spans="1:10" s="1" customFormat="1" x14ac:dyDescent="0.3">
      <c r="A1042" s="51"/>
      <c r="B1042" s="51"/>
      <c r="C1042" s="52"/>
      <c r="D1042" s="53"/>
      <c r="E1042" s="54"/>
      <c r="F1042" s="55"/>
      <c r="G1042" s="51"/>
      <c r="H1042" s="51"/>
      <c r="I1042" s="51"/>
      <c r="J1042" s="208"/>
    </row>
    <row r="1043" spans="1:10" s="1" customFormat="1" x14ac:dyDescent="0.3">
      <c r="A1043" s="51"/>
      <c r="B1043" s="51"/>
      <c r="C1043" s="52"/>
      <c r="D1043" s="53"/>
      <c r="E1043" s="54"/>
      <c r="F1043" s="55"/>
      <c r="G1043" s="51"/>
      <c r="H1043" s="51"/>
      <c r="I1043" s="51"/>
      <c r="J1043" s="208"/>
    </row>
    <row r="1044" spans="1:10" s="1" customFormat="1" x14ac:dyDescent="0.3">
      <c r="A1044" s="51"/>
      <c r="B1044" s="51"/>
      <c r="C1044" s="52"/>
      <c r="D1044" s="53"/>
      <c r="E1044" s="54"/>
      <c r="F1044" s="55"/>
      <c r="G1044" s="51"/>
      <c r="H1044" s="51"/>
      <c r="I1044" s="51"/>
      <c r="J1044" s="208"/>
    </row>
    <row r="1045" spans="1:10" s="1" customFormat="1" x14ac:dyDescent="0.3">
      <c r="A1045" s="51"/>
      <c r="B1045" s="51"/>
      <c r="C1045" s="52"/>
      <c r="D1045" s="53"/>
      <c r="E1045" s="54"/>
      <c r="F1045" s="55"/>
      <c r="G1045" s="51"/>
      <c r="H1045" s="51"/>
      <c r="I1045" s="51"/>
      <c r="J1045" s="208"/>
    </row>
    <row r="1046" spans="1:10" s="1" customFormat="1" x14ac:dyDescent="0.3">
      <c r="A1046" s="51"/>
      <c r="B1046" s="51"/>
      <c r="C1046" s="52"/>
      <c r="D1046" s="53"/>
      <c r="E1046" s="54"/>
      <c r="F1046" s="55"/>
      <c r="G1046" s="51"/>
      <c r="H1046" s="51"/>
      <c r="I1046" s="51"/>
      <c r="J1046" s="208"/>
    </row>
    <row r="1047" spans="1:10" s="1" customFormat="1" x14ac:dyDescent="0.3">
      <c r="A1047" s="51"/>
      <c r="B1047" s="51"/>
      <c r="C1047" s="52"/>
      <c r="D1047" s="53"/>
      <c r="E1047" s="54"/>
      <c r="F1047" s="55"/>
      <c r="G1047" s="51"/>
      <c r="H1047" s="51"/>
      <c r="I1047" s="51"/>
      <c r="J1047" s="208"/>
    </row>
    <row r="1048" spans="1:10" s="1" customFormat="1" x14ac:dyDescent="0.3">
      <c r="A1048" s="51"/>
      <c r="B1048" s="51"/>
      <c r="C1048" s="52"/>
      <c r="D1048" s="53"/>
      <c r="E1048" s="54"/>
      <c r="F1048" s="55"/>
      <c r="G1048" s="51"/>
      <c r="H1048" s="51"/>
      <c r="I1048" s="51"/>
      <c r="J1048" s="208"/>
    </row>
    <row r="1049" spans="1:10" s="1" customFormat="1" x14ac:dyDescent="0.3">
      <c r="A1049" s="51"/>
      <c r="B1049" s="51"/>
      <c r="C1049" s="52"/>
      <c r="D1049" s="53"/>
      <c r="E1049" s="54"/>
      <c r="F1049" s="55"/>
      <c r="G1049" s="51"/>
      <c r="H1049" s="51"/>
      <c r="I1049" s="51"/>
      <c r="J1049" s="208"/>
    </row>
    <row r="1050" spans="1:10" s="1" customFormat="1" x14ac:dyDescent="0.3">
      <c r="A1050" s="51"/>
      <c r="B1050" s="51"/>
      <c r="C1050" s="52"/>
      <c r="D1050" s="53"/>
      <c r="E1050" s="54"/>
      <c r="F1050" s="55"/>
      <c r="G1050" s="51"/>
      <c r="H1050" s="51"/>
      <c r="I1050" s="51"/>
      <c r="J1050" s="208"/>
    </row>
    <row r="1051" spans="1:10" s="1" customFormat="1" x14ac:dyDescent="0.3">
      <c r="A1051" s="51"/>
      <c r="B1051" s="51"/>
      <c r="C1051" s="52"/>
      <c r="D1051" s="53"/>
      <c r="E1051" s="54"/>
      <c r="F1051" s="55"/>
      <c r="G1051" s="51"/>
      <c r="H1051" s="51"/>
      <c r="I1051" s="51"/>
      <c r="J1051" s="208"/>
    </row>
    <row r="1052" spans="1:10" s="1" customFormat="1" x14ac:dyDescent="0.3">
      <c r="A1052" s="51"/>
      <c r="B1052" s="51"/>
      <c r="C1052" s="52"/>
      <c r="D1052" s="53"/>
      <c r="E1052" s="54"/>
      <c r="F1052" s="55"/>
      <c r="G1052" s="51"/>
      <c r="H1052" s="51"/>
      <c r="I1052" s="51"/>
      <c r="J1052" s="208"/>
    </row>
    <row r="1053" spans="1:10" s="1" customFormat="1" x14ac:dyDescent="0.3">
      <c r="A1053" s="51"/>
      <c r="B1053" s="51"/>
      <c r="C1053" s="52"/>
      <c r="D1053" s="53"/>
      <c r="E1053" s="54"/>
      <c r="F1053" s="55"/>
      <c r="G1053" s="51"/>
      <c r="H1053" s="51"/>
      <c r="I1053" s="51"/>
      <c r="J1053" s="208"/>
    </row>
    <row r="1054" spans="1:10" s="1" customFormat="1" x14ac:dyDescent="0.3">
      <c r="A1054" s="51"/>
      <c r="B1054" s="51"/>
      <c r="C1054" s="52"/>
      <c r="D1054" s="53"/>
      <c r="E1054" s="54"/>
      <c r="F1054" s="55"/>
      <c r="G1054" s="51"/>
      <c r="H1054" s="51"/>
      <c r="I1054" s="51"/>
      <c r="J1054" s="208"/>
    </row>
    <row r="1055" spans="1:10" s="1" customFormat="1" x14ac:dyDescent="0.3">
      <c r="A1055" s="51"/>
      <c r="B1055" s="51"/>
      <c r="C1055" s="52"/>
      <c r="D1055" s="53"/>
      <c r="E1055" s="54"/>
      <c r="F1055" s="55"/>
      <c r="G1055" s="51"/>
      <c r="H1055" s="51"/>
      <c r="I1055" s="51"/>
      <c r="J1055" s="208"/>
    </row>
    <row r="1056" spans="1:10" s="1" customFormat="1" x14ac:dyDescent="0.3">
      <c r="A1056" s="51"/>
      <c r="B1056" s="51"/>
      <c r="C1056" s="52"/>
      <c r="D1056" s="53"/>
      <c r="E1056" s="54"/>
      <c r="F1056" s="55"/>
      <c r="G1056" s="51"/>
      <c r="H1056" s="51"/>
      <c r="I1056" s="51"/>
      <c r="J1056" s="208"/>
    </row>
    <row r="1057" spans="1:10" s="1" customFormat="1" x14ac:dyDescent="0.3">
      <c r="A1057" s="51"/>
      <c r="B1057" s="51"/>
      <c r="C1057" s="52"/>
      <c r="D1057" s="53"/>
      <c r="E1057" s="54"/>
      <c r="F1057" s="55"/>
      <c r="G1057" s="51"/>
      <c r="H1057" s="51"/>
      <c r="I1057" s="51"/>
      <c r="J1057" s="208"/>
    </row>
    <row r="1058" spans="1:10" s="1" customFormat="1" x14ac:dyDescent="0.3">
      <c r="A1058" s="51"/>
      <c r="B1058" s="51"/>
      <c r="C1058" s="52"/>
      <c r="D1058" s="53"/>
      <c r="E1058" s="54"/>
      <c r="F1058" s="55"/>
      <c r="G1058" s="51"/>
      <c r="H1058" s="51"/>
      <c r="I1058" s="51"/>
      <c r="J1058" s="208"/>
    </row>
    <row r="1059" spans="1:10" s="1" customFormat="1" x14ac:dyDescent="0.3">
      <c r="A1059" s="51"/>
      <c r="B1059" s="51"/>
      <c r="C1059" s="52"/>
      <c r="D1059" s="53"/>
      <c r="E1059" s="54"/>
      <c r="F1059" s="55"/>
      <c r="G1059" s="51"/>
      <c r="H1059" s="51"/>
      <c r="I1059" s="51"/>
      <c r="J1059" s="208"/>
    </row>
    <row r="1060" spans="1:10" s="1" customFormat="1" x14ac:dyDescent="0.3">
      <c r="A1060" s="51"/>
      <c r="B1060" s="51"/>
      <c r="C1060" s="52"/>
      <c r="D1060" s="53"/>
      <c r="E1060" s="54"/>
      <c r="F1060" s="55"/>
      <c r="G1060" s="51"/>
      <c r="H1060" s="51"/>
      <c r="I1060" s="51"/>
      <c r="J1060" s="208"/>
    </row>
    <row r="1061" spans="1:10" s="1" customFormat="1" x14ac:dyDescent="0.3">
      <c r="A1061" s="51"/>
      <c r="B1061" s="51"/>
      <c r="C1061" s="52"/>
      <c r="D1061" s="53"/>
      <c r="E1061" s="54"/>
      <c r="F1061" s="55"/>
      <c r="G1061" s="51"/>
      <c r="H1061" s="51"/>
      <c r="I1061" s="51"/>
      <c r="J1061" s="208"/>
    </row>
    <row r="1062" spans="1:10" s="1" customFormat="1" x14ac:dyDescent="0.3">
      <c r="A1062" s="51"/>
      <c r="B1062" s="51"/>
      <c r="C1062" s="52"/>
      <c r="D1062" s="53"/>
      <c r="E1062" s="54"/>
      <c r="F1062" s="55"/>
      <c r="G1062" s="51"/>
      <c r="H1062" s="51"/>
      <c r="I1062" s="51"/>
      <c r="J1062" s="208"/>
    </row>
    <row r="1063" spans="1:10" s="1" customFormat="1" x14ac:dyDescent="0.3">
      <c r="A1063" s="51"/>
      <c r="B1063" s="51"/>
      <c r="C1063" s="52"/>
      <c r="D1063" s="53"/>
      <c r="E1063" s="54"/>
      <c r="F1063" s="55"/>
      <c r="G1063" s="51"/>
      <c r="H1063" s="51"/>
      <c r="I1063" s="51"/>
      <c r="J1063" s="208"/>
    </row>
    <row r="1064" spans="1:10" s="1" customFormat="1" x14ac:dyDescent="0.3">
      <c r="A1064" s="51"/>
      <c r="B1064" s="51"/>
      <c r="C1064" s="52"/>
      <c r="D1064" s="53"/>
      <c r="E1064" s="54"/>
      <c r="F1064" s="55"/>
      <c r="G1064" s="51"/>
      <c r="H1064" s="51"/>
      <c r="I1064" s="51"/>
      <c r="J1064" s="208"/>
    </row>
    <row r="1065" spans="1:10" s="1" customFormat="1" x14ac:dyDescent="0.3">
      <c r="A1065" s="51"/>
      <c r="B1065" s="51"/>
      <c r="C1065" s="52"/>
      <c r="D1065" s="53"/>
      <c r="E1065" s="54"/>
      <c r="F1065" s="55"/>
      <c r="G1065" s="51"/>
      <c r="H1065" s="51"/>
      <c r="I1065" s="51"/>
      <c r="J1065" s="208"/>
    </row>
    <row r="1066" spans="1:10" s="1" customFormat="1" x14ac:dyDescent="0.3">
      <c r="A1066" s="51"/>
      <c r="B1066" s="51"/>
      <c r="C1066" s="52"/>
      <c r="D1066" s="53"/>
      <c r="E1066" s="54"/>
      <c r="F1066" s="55"/>
      <c r="G1066" s="51"/>
      <c r="H1066" s="51"/>
      <c r="I1066" s="51"/>
      <c r="J1066" s="208"/>
    </row>
    <row r="1067" spans="1:10" s="1" customFormat="1" x14ac:dyDescent="0.3">
      <c r="A1067" s="51"/>
      <c r="B1067" s="51"/>
      <c r="C1067" s="52"/>
      <c r="D1067" s="53"/>
      <c r="E1067" s="54"/>
      <c r="F1067" s="55"/>
      <c r="G1067" s="51"/>
      <c r="H1067" s="51"/>
      <c r="I1067" s="51"/>
      <c r="J1067" s="208"/>
    </row>
    <row r="1068" spans="1:10" s="1" customFormat="1" x14ac:dyDescent="0.3">
      <c r="A1068" s="51"/>
      <c r="B1068" s="51"/>
      <c r="C1068" s="52"/>
      <c r="D1068" s="53"/>
      <c r="E1068" s="54"/>
      <c r="F1068" s="55"/>
      <c r="G1068" s="51"/>
      <c r="H1068" s="51"/>
      <c r="I1068" s="51"/>
      <c r="J1068" s="208"/>
    </row>
    <row r="1069" spans="1:10" s="1" customFormat="1" x14ac:dyDescent="0.3">
      <c r="A1069" s="51"/>
      <c r="B1069" s="51"/>
      <c r="C1069" s="52"/>
      <c r="D1069" s="53"/>
      <c r="E1069" s="54"/>
      <c r="F1069" s="55"/>
      <c r="G1069" s="51"/>
      <c r="H1069" s="51"/>
      <c r="I1069" s="51"/>
      <c r="J1069" s="208"/>
    </row>
    <row r="1070" spans="1:10" s="1" customFormat="1" x14ac:dyDescent="0.3">
      <c r="A1070" s="51"/>
      <c r="B1070" s="51"/>
      <c r="C1070" s="52"/>
      <c r="D1070" s="53"/>
      <c r="E1070" s="54"/>
      <c r="F1070" s="55"/>
      <c r="G1070" s="51"/>
      <c r="H1070" s="51"/>
      <c r="I1070" s="51"/>
      <c r="J1070" s="208"/>
    </row>
    <row r="1071" spans="1:10" s="1" customFormat="1" x14ac:dyDescent="0.3">
      <c r="A1071" s="51"/>
      <c r="B1071" s="51"/>
      <c r="C1071" s="52"/>
      <c r="D1071" s="53"/>
      <c r="E1071" s="54"/>
      <c r="F1071" s="55"/>
      <c r="G1071" s="51"/>
      <c r="H1071" s="51"/>
      <c r="I1071" s="51"/>
      <c r="J1071" s="208"/>
    </row>
    <row r="1072" spans="1:10" s="1" customFormat="1" x14ac:dyDescent="0.3">
      <c r="A1072" s="51"/>
      <c r="B1072" s="51"/>
      <c r="C1072" s="52"/>
      <c r="D1072" s="53"/>
      <c r="E1072" s="54"/>
      <c r="F1072" s="55"/>
      <c r="G1072" s="51"/>
      <c r="H1072" s="51"/>
      <c r="I1072" s="51"/>
      <c r="J1072" s="208"/>
    </row>
    <row r="1073" spans="1:10" s="1" customFormat="1" x14ac:dyDescent="0.3">
      <c r="A1073" s="51"/>
      <c r="B1073" s="51"/>
      <c r="C1073" s="52"/>
      <c r="D1073" s="53"/>
      <c r="E1073" s="54"/>
      <c r="F1073" s="55"/>
      <c r="G1073" s="51"/>
      <c r="H1073" s="51"/>
      <c r="I1073" s="51"/>
      <c r="J1073" s="208"/>
    </row>
    <row r="1074" spans="1:10" s="1" customFormat="1" x14ac:dyDescent="0.3">
      <c r="A1074" s="51"/>
      <c r="B1074" s="51"/>
      <c r="C1074" s="52"/>
      <c r="D1074" s="53"/>
      <c r="E1074" s="54"/>
      <c r="F1074" s="55"/>
      <c r="G1074" s="51"/>
      <c r="H1074" s="51"/>
      <c r="I1074" s="51"/>
      <c r="J1074" s="208"/>
    </row>
    <row r="1075" spans="1:10" s="1" customFormat="1" x14ac:dyDescent="0.3">
      <c r="A1075" s="51"/>
      <c r="B1075" s="51"/>
      <c r="C1075" s="52"/>
      <c r="D1075" s="53"/>
      <c r="E1075" s="54"/>
      <c r="F1075" s="55"/>
      <c r="G1075" s="51"/>
      <c r="H1075" s="51"/>
      <c r="I1075" s="51"/>
      <c r="J1075" s="208"/>
    </row>
    <row r="1076" spans="1:10" s="1" customFormat="1" x14ac:dyDescent="0.3">
      <c r="A1076" s="51"/>
      <c r="B1076" s="51"/>
      <c r="C1076" s="52"/>
      <c r="D1076" s="53"/>
      <c r="E1076" s="54"/>
      <c r="F1076" s="55"/>
      <c r="G1076" s="51"/>
      <c r="H1076" s="51"/>
      <c r="I1076" s="51"/>
      <c r="J1076" s="208"/>
    </row>
    <row r="1077" spans="1:10" s="1" customFormat="1" x14ac:dyDescent="0.3">
      <c r="A1077" s="51"/>
      <c r="B1077" s="51"/>
      <c r="C1077" s="52"/>
      <c r="D1077" s="53"/>
      <c r="E1077" s="54"/>
      <c r="F1077" s="55"/>
      <c r="G1077" s="51"/>
      <c r="H1077" s="51"/>
      <c r="I1077" s="51"/>
      <c r="J1077" s="208"/>
    </row>
    <row r="1078" spans="1:10" s="1" customFormat="1" x14ac:dyDescent="0.3">
      <c r="A1078" s="51"/>
      <c r="B1078" s="51"/>
      <c r="C1078" s="52"/>
      <c r="D1078" s="53"/>
      <c r="E1078" s="54"/>
      <c r="F1078" s="55"/>
      <c r="G1078" s="51"/>
      <c r="H1078" s="51"/>
      <c r="I1078" s="51"/>
      <c r="J1078" s="208"/>
    </row>
    <row r="1079" spans="1:10" s="1" customFormat="1" x14ac:dyDescent="0.3">
      <c r="A1079" s="51"/>
      <c r="B1079" s="51"/>
      <c r="C1079" s="52"/>
      <c r="D1079" s="53"/>
      <c r="E1079" s="54"/>
      <c r="F1079" s="55"/>
      <c r="G1079" s="51"/>
      <c r="H1079" s="51"/>
      <c r="I1079" s="51"/>
      <c r="J1079" s="208"/>
    </row>
    <row r="1080" spans="1:10" s="1" customFormat="1" x14ac:dyDescent="0.3">
      <c r="A1080" s="51"/>
      <c r="B1080" s="51"/>
      <c r="C1080" s="52"/>
      <c r="D1080" s="53"/>
      <c r="E1080" s="54"/>
      <c r="F1080" s="55"/>
      <c r="G1080" s="51"/>
      <c r="H1080" s="51"/>
      <c r="I1080" s="51"/>
      <c r="J1080" s="208"/>
    </row>
    <row r="1081" spans="1:10" s="1" customFormat="1" x14ac:dyDescent="0.3">
      <c r="A1081" s="51"/>
      <c r="B1081" s="51"/>
      <c r="C1081" s="52"/>
      <c r="D1081" s="53"/>
      <c r="E1081" s="54"/>
      <c r="F1081" s="55"/>
      <c r="G1081" s="51"/>
      <c r="H1081" s="51"/>
      <c r="I1081" s="51"/>
      <c r="J1081" s="208"/>
    </row>
    <row r="1082" spans="1:10" s="1" customFormat="1" x14ac:dyDescent="0.3">
      <c r="A1082" s="51"/>
      <c r="B1082" s="51"/>
      <c r="C1082" s="52"/>
      <c r="D1082" s="53"/>
      <c r="E1082" s="54"/>
      <c r="F1082" s="55"/>
      <c r="G1082" s="51"/>
      <c r="H1082" s="51"/>
      <c r="I1082" s="51"/>
      <c r="J1082" s="208"/>
    </row>
    <row r="1083" spans="1:10" s="1" customFormat="1" x14ac:dyDescent="0.3">
      <c r="A1083" s="51"/>
      <c r="B1083" s="51"/>
      <c r="C1083" s="52"/>
      <c r="D1083" s="53"/>
      <c r="E1083" s="54"/>
      <c r="F1083" s="55"/>
      <c r="G1083" s="51"/>
      <c r="H1083" s="51"/>
      <c r="I1083" s="51"/>
      <c r="J1083" s="208"/>
    </row>
    <row r="1084" spans="1:10" s="1" customFormat="1" x14ac:dyDescent="0.3">
      <c r="A1084" s="51"/>
      <c r="B1084" s="51"/>
      <c r="C1084" s="52"/>
      <c r="D1084" s="53"/>
      <c r="E1084" s="54"/>
      <c r="F1084" s="55"/>
      <c r="G1084" s="51"/>
      <c r="H1084" s="51"/>
      <c r="I1084" s="51"/>
      <c r="J1084" s="208"/>
    </row>
    <row r="1085" spans="1:10" s="1" customFormat="1" x14ac:dyDescent="0.3">
      <c r="A1085" s="51"/>
      <c r="B1085" s="51"/>
      <c r="C1085" s="52"/>
      <c r="D1085" s="53"/>
      <c r="E1085" s="54"/>
      <c r="F1085" s="55"/>
      <c r="G1085" s="51"/>
      <c r="H1085" s="51"/>
      <c r="I1085" s="51"/>
      <c r="J1085" s="208"/>
    </row>
    <row r="1086" spans="1:10" s="1" customFormat="1" x14ac:dyDescent="0.3">
      <c r="A1086" s="51"/>
      <c r="B1086" s="51"/>
      <c r="C1086" s="52"/>
      <c r="D1086" s="53"/>
      <c r="E1086" s="54"/>
      <c r="F1086" s="55"/>
      <c r="G1086" s="51"/>
      <c r="H1086" s="51"/>
      <c r="I1086" s="51"/>
      <c r="J1086" s="208"/>
    </row>
    <row r="1087" spans="1:10" s="1" customFormat="1" x14ac:dyDescent="0.3">
      <c r="A1087" s="51"/>
      <c r="B1087" s="51"/>
      <c r="C1087" s="52"/>
      <c r="D1087" s="53"/>
      <c r="E1087" s="54"/>
      <c r="F1087" s="55"/>
      <c r="G1087" s="51"/>
      <c r="H1087" s="51"/>
      <c r="I1087" s="51"/>
      <c r="J1087" s="208"/>
    </row>
    <row r="1088" spans="1:10" s="1" customFormat="1" x14ac:dyDescent="0.3">
      <c r="A1088" s="51"/>
      <c r="B1088" s="51"/>
      <c r="C1088" s="52"/>
      <c r="D1088" s="53"/>
      <c r="E1088" s="54"/>
      <c r="F1088" s="55"/>
      <c r="G1088" s="51"/>
      <c r="H1088" s="51"/>
      <c r="I1088" s="51"/>
      <c r="J1088" s="208"/>
    </row>
    <row r="1089" spans="1:10" s="1" customFormat="1" x14ac:dyDescent="0.3">
      <c r="A1089" s="51"/>
      <c r="B1089" s="51"/>
      <c r="C1089" s="52"/>
      <c r="D1089" s="53"/>
      <c r="E1089" s="54"/>
      <c r="F1089" s="55"/>
      <c r="G1089" s="51"/>
      <c r="H1089" s="51"/>
      <c r="I1089" s="51"/>
      <c r="J1089" s="208"/>
    </row>
    <row r="1090" spans="1:10" s="1" customFormat="1" x14ac:dyDescent="0.3">
      <c r="A1090" s="51"/>
      <c r="B1090" s="51"/>
      <c r="C1090" s="52"/>
      <c r="D1090" s="53"/>
      <c r="E1090" s="54"/>
      <c r="F1090" s="55"/>
      <c r="G1090" s="51"/>
      <c r="H1090" s="51"/>
      <c r="I1090" s="51"/>
      <c r="J1090" s="208"/>
    </row>
    <row r="1091" spans="1:10" s="1" customFormat="1" x14ac:dyDescent="0.3">
      <c r="A1091" s="51"/>
      <c r="B1091" s="51"/>
      <c r="C1091" s="52"/>
      <c r="D1091" s="53"/>
      <c r="E1091" s="54"/>
      <c r="F1091" s="55"/>
      <c r="G1091" s="51"/>
      <c r="H1091" s="51"/>
      <c r="I1091" s="51"/>
      <c r="J1091" s="208"/>
    </row>
    <row r="1092" spans="1:10" s="1" customFormat="1" x14ac:dyDescent="0.3">
      <c r="A1092" s="51"/>
      <c r="B1092" s="51"/>
      <c r="C1092" s="52"/>
      <c r="D1092" s="53"/>
      <c r="E1092" s="54"/>
      <c r="F1092" s="55"/>
      <c r="G1092" s="51"/>
      <c r="H1092" s="51"/>
      <c r="I1092" s="51"/>
      <c r="J1092" s="208"/>
    </row>
    <row r="1093" spans="1:10" s="1" customFormat="1" x14ac:dyDescent="0.3">
      <c r="A1093" s="51"/>
      <c r="B1093" s="51"/>
      <c r="C1093" s="52"/>
      <c r="D1093" s="53"/>
      <c r="E1093" s="54"/>
      <c r="F1093" s="55"/>
      <c r="G1093" s="51"/>
      <c r="H1093" s="51"/>
      <c r="I1093" s="51"/>
      <c r="J1093" s="208"/>
    </row>
    <row r="1094" spans="1:10" s="1" customFormat="1" x14ac:dyDescent="0.3">
      <c r="A1094" s="51"/>
      <c r="B1094" s="51"/>
      <c r="C1094" s="52"/>
      <c r="D1094" s="53"/>
      <c r="E1094" s="54"/>
      <c r="F1094" s="55"/>
      <c r="G1094" s="51"/>
      <c r="H1094" s="51"/>
      <c r="I1094" s="51"/>
      <c r="J1094" s="208"/>
    </row>
    <row r="1095" spans="1:10" s="1" customFormat="1" x14ac:dyDescent="0.3">
      <c r="A1095" s="51"/>
      <c r="B1095" s="51"/>
      <c r="C1095" s="52"/>
      <c r="D1095" s="53"/>
      <c r="E1095" s="54"/>
      <c r="F1095" s="55"/>
      <c r="G1095" s="51"/>
      <c r="H1095" s="51"/>
      <c r="I1095" s="51"/>
      <c r="J1095" s="208"/>
    </row>
    <row r="1096" spans="1:10" s="1" customFormat="1" x14ac:dyDescent="0.3">
      <c r="A1096" s="51"/>
      <c r="B1096" s="51"/>
      <c r="C1096" s="52"/>
      <c r="D1096" s="53"/>
      <c r="E1096" s="54"/>
      <c r="F1096" s="55"/>
      <c r="G1096" s="51"/>
      <c r="H1096" s="51"/>
      <c r="I1096" s="51"/>
      <c r="J1096" s="208"/>
    </row>
    <row r="1097" spans="1:10" s="1" customFormat="1" x14ac:dyDescent="0.3">
      <c r="A1097" s="51"/>
      <c r="B1097" s="51"/>
      <c r="C1097" s="52"/>
      <c r="D1097" s="53"/>
      <c r="E1097" s="54"/>
      <c r="F1097" s="55"/>
      <c r="G1097" s="51"/>
      <c r="H1097" s="51"/>
      <c r="I1097" s="51"/>
      <c r="J1097" s="208"/>
    </row>
    <row r="1098" spans="1:10" s="1" customFormat="1" x14ac:dyDescent="0.3">
      <c r="A1098" s="51"/>
      <c r="B1098" s="51"/>
      <c r="C1098" s="52"/>
      <c r="D1098" s="53"/>
      <c r="E1098" s="54"/>
      <c r="F1098" s="55"/>
      <c r="G1098" s="51"/>
      <c r="H1098" s="51"/>
      <c r="I1098" s="51"/>
      <c r="J1098" s="208"/>
    </row>
    <row r="1099" spans="1:10" s="1" customFormat="1" x14ac:dyDescent="0.3">
      <c r="A1099" s="51"/>
      <c r="B1099" s="51"/>
      <c r="C1099" s="52"/>
      <c r="D1099" s="53"/>
      <c r="E1099" s="54"/>
      <c r="F1099" s="55"/>
      <c r="G1099" s="51"/>
      <c r="H1099" s="51"/>
      <c r="I1099" s="51"/>
      <c r="J1099" s="208"/>
    </row>
    <row r="1100" spans="1:10" s="1" customFormat="1" x14ac:dyDescent="0.3">
      <c r="A1100" s="51"/>
      <c r="B1100" s="51"/>
      <c r="C1100" s="52"/>
      <c r="D1100" s="53"/>
      <c r="E1100" s="54"/>
      <c r="F1100" s="55"/>
      <c r="G1100" s="51"/>
      <c r="H1100" s="51"/>
      <c r="I1100" s="51"/>
      <c r="J1100" s="208"/>
    </row>
    <row r="1101" spans="1:10" s="1" customFormat="1" x14ac:dyDescent="0.3">
      <c r="A1101" s="51"/>
      <c r="B1101" s="51"/>
      <c r="C1101" s="52"/>
      <c r="D1101" s="53"/>
      <c r="E1101" s="54"/>
      <c r="F1101" s="55"/>
      <c r="G1101" s="51"/>
      <c r="H1101" s="51"/>
      <c r="I1101" s="51"/>
      <c r="J1101" s="208"/>
    </row>
    <row r="1102" spans="1:10" s="1" customFormat="1" x14ac:dyDescent="0.3">
      <c r="A1102" s="51"/>
      <c r="B1102" s="51"/>
      <c r="C1102" s="52"/>
      <c r="D1102" s="53"/>
      <c r="E1102" s="54"/>
      <c r="F1102" s="55"/>
      <c r="G1102" s="51"/>
      <c r="H1102" s="51"/>
      <c r="I1102" s="51"/>
      <c r="J1102" s="208"/>
    </row>
    <row r="1103" spans="1:10" s="1" customFormat="1" x14ac:dyDescent="0.3">
      <c r="A1103" s="51"/>
      <c r="B1103" s="51"/>
      <c r="C1103" s="52"/>
      <c r="D1103" s="53"/>
      <c r="E1103" s="54"/>
      <c r="F1103" s="55"/>
      <c r="G1103" s="51"/>
      <c r="H1103" s="51"/>
      <c r="I1103" s="51"/>
      <c r="J1103" s="208"/>
    </row>
    <row r="1104" spans="1:10" s="1" customFormat="1" x14ac:dyDescent="0.3">
      <c r="A1104" s="51"/>
      <c r="B1104" s="51"/>
      <c r="C1104" s="52"/>
      <c r="D1104" s="53"/>
      <c r="E1104" s="54"/>
      <c r="F1104" s="55"/>
      <c r="G1104" s="51"/>
      <c r="H1104" s="51"/>
      <c r="I1104" s="51"/>
      <c r="J1104" s="208"/>
    </row>
    <row r="1105" spans="1:10" s="1" customFormat="1" x14ac:dyDescent="0.3">
      <c r="A1105" s="51"/>
      <c r="B1105" s="51"/>
      <c r="C1105" s="52"/>
      <c r="D1105" s="53"/>
      <c r="E1105" s="54"/>
      <c r="F1105" s="55"/>
      <c r="G1105" s="51"/>
      <c r="H1105" s="51"/>
      <c r="I1105" s="51"/>
      <c r="J1105" s="208"/>
    </row>
    <row r="1106" spans="1:10" s="1" customFormat="1" x14ac:dyDescent="0.3">
      <c r="A1106" s="51"/>
      <c r="B1106" s="51"/>
      <c r="C1106" s="52"/>
      <c r="D1106" s="53"/>
      <c r="E1106" s="54"/>
      <c r="F1106" s="55"/>
      <c r="G1106" s="51"/>
      <c r="H1106" s="51"/>
      <c r="I1106" s="51"/>
      <c r="J1106" s="208"/>
    </row>
    <row r="1107" spans="1:10" s="1" customFormat="1" x14ac:dyDescent="0.3">
      <c r="A1107" s="51"/>
      <c r="B1107" s="51"/>
      <c r="C1107" s="52"/>
      <c r="D1107" s="53"/>
      <c r="E1107" s="54"/>
      <c r="F1107" s="55"/>
      <c r="G1107" s="51"/>
      <c r="H1107" s="51"/>
      <c r="I1107" s="51"/>
      <c r="J1107" s="208"/>
    </row>
    <row r="1108" spans="1:10" s="1" customFormat="1" x14ac:dyDescent="0.3">
      <c r="A1108" s="51"/>
      <c r="B1108" s="51"/>
      <c r="C1108" s="52"/>
      <c r="D1108" s="53"/>
      <c r="E1108" s="54"/>
      <c r="F1108" s="55"/>
      <c r="G1108" s="51"/>
      <c r="H1108" s="51"/>
      <c r="I1108" s="51"/>
      <c r="J1108" s="208"/>
    </row>
    <row r="1109" spans="1:10" s="1" customFormat="1" x14ac:dyDescent="0.3">
      <c r="A1109" s="51"/>
      <c r="B1109" s="51"/>
      <c r="C1109" s="52"/>
      <c r="D1109" s="53"/>
      <c r="E1109" s="54"/>
      <c r="F1109" s="55"/>
      <c r="G1109" s="51"/>
      <c r="H1109" s="51"/>
      <c r="I1109" s="51"/>
      <c r="J1109" s="208"/>
    </row>
    <row r="1110" spans="1:10" s="1" customFormat="1" x14ac:dyDescent="0.3">
      <c r="A1110" s="51"/>
      <c r="B1110" s="51"/>
      <c r="C1110" s="52"/>
      <c r="D1110" s="53"/>
      <c r="E1110" s="54"/>
      <c r="F1110" s="55"/>
      <c r="G1110" s="51"/>
      <c r="H1110" s="51"/>
      <c r="I1110" s="51"/>
      <c r="J1110" s="208"/>
    </row>
    <row r="1111" spans="1:10" s="1" customFormat="1" x14ac:dyDescent="0.3">
      <c r="A1111" s="51"/>
      <c r="B1111" s="51"/>
      <c r="C1111" s="52"/>
      <c r="D1111" s="53"/>
      <c r="E1111" s="54"/>
      <c r="F1111" s="55"/>
      <c r="G1111" s="51"/>
      <c r="H1111" s="51"/>
      <c r="I1111" s="51"/>
      <c r="J1111" s="208"/>
    </row>
    <row r="1112" spans="1:10" s="1" customFormat="1" x14ac:dyDescent="0.3">
      <c r="A1112" s="51"/>
      <c r="B1112" s="51"/>
      <c r="C1112" s="52"/>
      <c r="D1112" s="53"/>
      <c r="E1112" s="54"/>
      <c r="F1112" s="55"/>
      <c r="G1112" s="51"/>
      <c r="H1112" s="51"/>
      <c r="I1112" s="51"/>
      <c r="J1112" s="208"/>
    </row>
    <row r="1113" spans="1:10" s="1" customFormat="1" x14ac:dyDescent="0.3">
      <c r="A1113" s="51"/>
      <c r="B1113" s="51"/>
      <c r="C1113" s="52"/>
      <c r="D1113" s="53"/>
      <c r="E1113" s="54"/>
      <c r="F1113" s="55"/>
      <c r="G1113" s="51"/>
      <c r="H1113" s="51"/>
      <c r="I1113" s="51"/>
      <c r="J1113" s="208"/>
    </row>
    <row r="1114" spans="1:10" s="1" customFormat="1" x14ac:dyDescent="0.3">
      <c r="A1114" s="51"/>
      <c r="B1114" s="51"/>
      <c r="C1114" s="52"/>
      <c r="D1114" s="53"/>
      <c r="E1114" s="54"/>
      <c r="F1114" s="55"/>
      <c r="G1114" s="51"/>
      <c r="H1114" s="51"/>
      <c r="I1114" s="51"/>
      <c r="J1114" s="208"/>
    </row>
    <row r="1115" spans="1:10" s="1" customFormat="1" x14ac:dyDescent="0.3">
      <c r="A1115" s="51"/>
      <c r="B1115" s="51"/>
      <c r="C1115" s="52"/>
      <c r="D1115" s="53"/>
      <c r="E1115" s="54"/>
      <c r="F1115" s="55"/>
      <c r="G1115" s="51"/>
      <c r="H1115" s="51"/>
      <c r="I1115" s="51"/>
      <c r="J1115" s="208"/>
    </row>
    <row r="1116" spans="1:10" s="1" customFormat="1" x14ac:dyDescent="0.3">
      <c r="A1116" s="51"/>
      <c r="B1116" s="51"/>
      <c r="C1116" s="52"/>
      <c r="D1116" s="53"/>
      <c r="E1116" s="54"/>
      <c r="F1116" s="55"/>
      <c r="G1116" s="51"/>
      <c r="H1116" s="51"/>
      <c r="I1116" s="51"/>
      <c r="J1116" s="208"/>
    </row>
    <row r="1117" spans="1:10" s="1" customFormat="1" x14ac:dyDescent="0.3">
      <c r="A1117" s="51"/>
      <c r="B1117" s="51"/>
      <c r="C1117" s="52"/>
      <c r="D1117" s="53"/>
      <c r="E1117" s="54"/>
      <c r="F1117" s="55"/>
      <c r="G1117" s="51"/>
      <c r="H1117" s="51"/>
      <c r="I1117" s="51"/>
      <c r="J1117" s="208"/>
    </row>
    <row r="1118" spans="1:10" s="1" customFormat="1" x14ac:dyDescent="0.3">
      <c r="A1118" s="51"/>
      <c r="B1118" s="51"/>
      <c r="C1118" s="52"/>
      <c r="D1118" s="53"/>
      <c r="E1118" s="54"/>
      <c r="F1118" s="55"/>
      <c r="G1118" s="51"/>
      <c r="H1118" s="51"/>
      <c r="I1118" s="51"/>
      <c r="J1118" s="208"/>
    </row>
    <row r="1119" spans="1:10" s="1" customFormat="1" x14ac:dyDescent="0.3">
      <c r="A1119" s="51"/>
      <c r="B1119" s="51"/>
      <c r="C1119" s="52"/>
      <c r="D1119" s="53"/>
      <c r="E1119" s="54"/>
      <c r="F1119" s="55"/>
      <c r="G1119" s="51"/>
      <c r="H1119" s="51"/>
      <c r="I1119" s="51"/>
      <c r="J1119" s="208"/>
    </row>
    <row r="1120" spans="1:10" s="1" customFormat="1" x14ac:dyDescent="0.3">
      <c r="A1120" s="51"/>
      <c r="B1120" s="51"/>
      <c r="C1120" s="52"/>
      <c r="D1120" s="53"/>
      <c r="E1120" s="54"/>
      <c r="F1120" s="55"/>
      <c r="G1120" s="51"/>
      <c r="H1120" s="51"/>
      <c r="I1120" s="51"/>
      <c r="J1120" s="208"/>
    </row>
    <row r="1121" spans="1:10" s="1" customFormat="1" x14ac:dyDescent="0.3">
      <c r="A1121" s="51"/>
      <c r="B1121" s="51"/>
      <c r="C1121" s="52"/>
      <c r="D1121" s="53"/>
      <c r="E1121" s="54"/>
      <c r="F1121" s="55"/>
      <c r="G1121" s="51"/>
      <c r="H1121" s="51"/>
      <c r="I1121" s="51"/>
      <c r="J1121" s="208"/>
    </row>
    <row r="1122" spans="1:10" s="1" customFormat="1" x14ac:dyDescent="0.3">
      <c r="A1122" s="51"/>
      <c r="B1122" s="51"/>
      <c r="C1122" s="52"/>
      <c r="D1122" s="53"/>
      <c r="E1122" s="54"/>
      <c r="F1122" s="55"/>
      <c r="G1122" s="51"/>
      <c r="H1122" s="51"/>
      <c r="I1122" s="51"/>
      <c r="J1122" s="208"/>
    </row>
    <row r="1123" spans="1:10" s="1" customFormat="1" x14ac:dyDescent="0.3">
      <c r="A1123" s="51"/>
      <c r="B1123" s="51"/>
      <c r="C1123" s="52"/>
      <c r="D1123" s="53"/>
      <c r="E1123" s="54"/>
      <c r="F1123" s="55"/>
      <c r="G1123" s="51"/>
      <c r="H1123" s="51"/>
      <c r="I1123" s="51"/>
      <c r="J1123" s="208"/>
    </row>
    <row r="1124" spans="1:10" s="1" customFormat="1" x14ac:dyDescent="0.3">
      <c r="A1124" s="51"/>
      <c r="B1124" s="51"/>
      <c r="C1124" s="52"/>
      <c r="D1124" s="53"/>
      <c r="E1124" s="54"/>
      <c r="F1124" s="55"/>
      <c r="G1124" s="51"/>
      <c r="H1124" s="51"/>
      <c r="I1124" s="51"/>
      <c r="J1124" s="208"/>
    </row>
    <row r="1125" spans="1:10" s="1" customFormat="1" x14ac:dyDescent="0.3">
      <c r="A1125" s="51"/>
      <c r="B1125" s="51"/>
      <c r="C1125" s="52"/>
      <c r="D1125" s="53"/>
      <c r="E1125" s="54"/>
      <c r="F1125" s="55"/>
      <c r="G1125" s="51"/>
      <c r="H1125" s="51"/>
      <c r="I1125" s="51"/>
      <c r="J1125" s="208"/>
    </row>
    <row r="1126" spans="1:10" s="1" customFormat="1" x14ac:dyDescent="0.3">
      <c r="A1126" s="51"/>
      <c r="B1126" s="51"/>
      <c r="C1126" s="52"/>
      <c r="D1126" s="53"/>
      <c r="E1126" s="54"/>
      <c r="F1126" s="55"/>
      <c r="G1126" s="51"/>
      <c r="H1126" s="51"/>
      <c r="I1126" s="51"/>
      <c r="J1126" s="208"/>
    </row>
    <row r="1127" spans="1:10" s="1" customFormat="1" x14ac:dyDescent="0.3">
      <c r="A1127" s="51"/>
      <c r="B1127" s="51"/>
      <c r="C1127" s="52"/>
      <c r="D1127" s="53"/>
      <c r="E1127" s="54"/>
      <c r="F1127" s="55"/>
      <c r="G1127" s="51"/>
      <c r="H1127" s="51"/>
      <c r="I1127" s="51"/>
      <c r="J1127" s="208"/>
    </row>
    <row r="1128" spans="1:10" s="1" customFormat="1" x14ac:dyDescent="0.3">
      <c r="A1128" s="51"/>
      <c r="B1128" s="51"/>
      <c r="C1128" s="52"/>
      <c r="D1128" s="53"/>
      <c r="E1128" s="54"/>
      <c r="F1128" s="55"/>
      <c r="G1128" s="51"/>
      <c r="H1128" s="51"/>
      <c r="I1128" s="51"/>
      <c r="J1128" s="208"/>
    </row>
    <row r="1129" spans="1:10" s="1" customFormat="1" x14ac:dyDescent="0.3">
      <c r="A1129" s="51"/>
      <c r="B1129" s="51"/>
      <c r="C1129" s="52"/>
      <c r="D1129" s="53"/>
      <c r="E1129" s="54"/>
      <c r="F1129" s="55"/>
      <c r="G1129" s="51"/>
      <c r="H1129" s="51"/>
      <c r="I1129" s="51"/>
      <c r="J1129" s="208"/>
    </row>
    <row r="1130" spans="1:10" s="1" customFormat="1" x14ac:dyDescent="0.3">
      <c r="A1130" s="51"/>
      <c r="B1130" s="51"/>
      <c r="C1130" s="52"/>
      <c r="D1130" s="53"/>
      <c r="E1130" s="54"/>
      <c r="F1130" s="55"/>
      <c r="G1130" s="51"/>
      <c r="H1130" s="51"/>
      <c r="I1130" s="51"/>
      <c r="J1130" s="208"/>
    </row>
    <row r="1131" spans="1:10" s="1" customFormat="1" x14ac:dyDescent="0.3">
      <c r="A1131" s="51"/>
      <c r="B1131" s="51"/>
      <c r="C1131" s="52"/>
      <c r="D1131" s="53"/>
      <c r="E1131" s="54"/>
      <c r="F1131" s="55"/>
      <c r="G1131" s="51"/>
      <c r="H1131" s="51"/>
      <c r="I1131" s="51"/>
      <c r="J1131" s="208"/>
    </row>
    <row r="1132" spans="1:10" s="1" customFormat="1" x14ac:dyDescent="0.3">
      <c r="A1132" s="51"/>
      <c r="B1132" s="51"/>
      <c r="C1132" s="52"/>
      <c r="D1132" s="53"/>
      <c r="E1132" s="54"/>
      <c r="F1132" s="55"/>
      <c r="G1132" s="51"/>
      <c r="H1132" s="51"/>
      <c r="I1132" s="51"/>
      <c r="J1132" s="208"/>
    </row>
    <row r="1133" spans="1:10" s="1" customFormat="1" x14ac:dyDescent="0.3">
      <c r="A1133" s="51"/>
      <c r="B1133" s="51"/>
      <c r="C1133" s="52"/>
      <c r="D1133" s="53"/>
      <c r="E1133" s="54"/>
      <c r="F1133" s="55"/>
      <c r="G1133" s="51"/>
      <c r="H1133" s="51"/>
      <c r="I1133" s="51"/>
      <c r="J1133" s="208"/>
    </row>
    <row r="1134" spans="1:10" s="1" customFormat="1" x14ac:dyDescent="0.3">
      <c r="A1134" s="51"/>
      <c r="B1134" s="51"/>
      <c r="C1134" s="52"/>
      <c r="D1134" s="53"/>
      <c r="E1134" s="54"/>
      <c r="F1134" s="55"/>
      <c r="G1134" s="51"/>
      <c r="H1134" s="51"/>
      <c r="I1134" s="51"/>
      <c r="J1134" s="208"/>
    </row>
    <row r="1135" spans="1:10" s="1" customFormat="1" x14ac:dyDescent="0.3">
      <c r="A1135" s="51"/>
      <c r="B1135" s="51"/>
      <c r="C1135" s="52"/>
      <c r="D1135" s="53"/>
      <c r="E1135" s="54"/>
      <c r="F1135" s="55"/>
      <c r="G1135" s="51"/>
      <c r="H1135" s="51"/>
      <c r="I1135" s="51"/>
      <c r="J1135" s="208"/>
    </row>
    <row r="1136" spans="1:10" s="1" customFormat="1" x14ac:dyDescent="0.3">
      <c r="A1136" s="51"/>
      <c r="B1136" s="51"/>
      <c r="C1136" s="52"/>
      <c r="D1136" s="53"/>
      <c r="E1136" s="54"/>
      <c r="F1136" s="55"/>
      <c r="G1136" s="51"/>
      <c r="H1136" s="51"/>
      <c r="I1136" s="51"/>
      <c r="J1136" s="208"/>
    </row>
    <row r="1137" spans="1:10" s="1" customFormat="1" x14ac:dyDescent="0.3">
      <c r="A1137" s="51"/>
      <c r="B1137" s="51"/>
      <c r="C1137" s="52"/>
      <c r="D1137" s="53"/>
      <c r="E1137" s="54"/>
      <c r="F1137" s="55"/>
      <c r="G1137" s="51"/>
      <c r="H1137" s="51"/>
      <c r="I1137" s="51"/>
      <c r="J1137" s="208"/>
    </row>
    <row r="1138" spans="1:10" s="1" customFormat="1" x14ac:dyDescent="0.3">
      <c r="A1138" s="51"/>
      <c r="B1138" s="51"/>
      <c r="C1138" s="52"/>
      <c r="D1138" s="53"/>
      <c r="E1138" s="54"/>
      <c r="F1138" s="55"/>
      <c r="G1138" s="51"/>
      <c r="H1138" s="51"/>
      <c r="I1138" s="51"/>
      <c r="J1138" s="208"/>
    </row>
    <row r="1139" spans="1:10" s="1" customFormat="1" x14ac:dyDescent="0.3">
      <c r="A1139" s="51"/>
      <c r="B1139" s="51"/>
      <c r="C1139" s="52"/>
      <c r="D1139" s="53"/>
      <c r="E1139" s="54"/>
      <c r="F1139" s="55"/>
      <c r="G1139" s="51"/>
      <c r="H1139" s="51"/>
      <c r="I1139" s="51"/>
      <c r="J1139" s="208"/>
    </row>
    <row r="1140" spans="1:10" s="1" customFormat="1" x14ac:dyDescent="0.3">
      <c r="A1140" s="51"/>
      <c r="B1140" s="51"/>
      <c r="C1140" s="52"/>
      <c r="D1140" s="53"/>
      <c r="E1140" s="54"/>
      <c r="F1140" s="55"/>
      <c r="G1140" s="51"/>
      <c r="H1140" s="51"/>
      <c r="I1140" s="51"/>
      <c r="J1140" s="208"/>
    </row>
    <row r="1141" spans="1:10" s="1" customFormat="1" x14ac:dyDescent="0.3">
      <c r="A1141" s="51"/>
      <c r="B1141" s="51"/>
      <c r="C1141" s="52"/>
      <c r="D1141" s="53"/>
      <c r="E1141" s="54"/>
      <c r="F1141" s="55"/>
      <c r="G1141" s="51"/>
      <c r="H1141" s="51"/>
      <c r="I1141" s="51"/>
      <c r="J1141" s="208"/>
    </row>
    <row r="1142" spans="1:10" s="1" customFormat="1" x14ac:dyDescent="0.3">
      <c r="A1142" s="51"/>
      <c r="B1142" s="51"/>
      <c r="C1142" s="52"/>
      <c r="D1142" s="53"/>
      <c r="E1142" s="54"/>
      <c r="F1142" s="55"/>
      <c r="G1142" s="51"/>
      <c r="H1142" s="51"/>
      <c r="I1142" s="51"/>
      <c r="J1142" s="208"/>
    </row>
    <row r="1143" spans="1:10" s="1" customFormat="1" x14ac:dyDescent="0.3">
      <c r="A1143" s="51"/>
      <c r="B1143" s="51"/>
      <c r="C1143" s="52"/>
      <c r="D1143" s="53"/>
      <c r="E1143" s="54"/>
      <c r="F1143" s="55"/>
      <c r="G1143" s="51"/>
      <c r="H1143" s="51"/>
      <c r="I1143" s="51"/>
      <c r="J1143" s="208"/>
    </row>
    <row r="1144" spans="1:10" s="1" customFormat="1" x14ac:dyDescent="0.3">
      <c r="A1144" s="51"/>
      <c r="B1144" s="51"/>
      <c r="C1144" s="52"/>
      <c r="D1144" s="53"/>
      <c r="E1144" s="54"/>
      <c r="F1144" s="55"/>
      <c r="G1144" s="51"/>
      <c r="H1144" s="51"/>
      <c r="I1144" s="51"/>
      <c r="J1144" s="208"/>
    </row>
    <row r="1145" spans="1:10" s="1" customFormat="1" x14ac:dyDescent="0.3">
      <c r="A1145" s="51"/>
      <c r="B1145" s="51"/>
      <c r="C1145" s="52"/>
      <c r="D1145" s="53"/>
      <c r="E1145" s="54"/>
      <c r="F1145" s="55"/>
      <c r="G1145" s="51"/>
      <c r="H1145" s="51"/>
      <c r="I1145" s="51"/>
      <c r="J1145" s="208"/>
    </row>
    <row r="1146" spans="1:10" s="1" customFormat="1" x14ac:dyDescent="0.3">
      <c r="A1146" s="51"/>
      <c r="B1146" s="51"/>
      <c r="C1146" s="52"/>
      <c r="D1146" s="53"/>
      <c r="E1146" s="54"/>
      <c r="F1146" s="55"/>
      <c r="G1146" s="51"/>
      <c r="H1146" s="51"/>
      <c r="I1146" s="51"/>
      <c r="J1146" s="208"/>
    </row>
    <row r="1147" spans="1:10" s="1" customFormat="1" x14ac:dyDescent="0.3">
      <c r="A1147" s="51"/>
      <c r="B1147" s="51"/>
      <c r="C1147" s="52"/>
      <c r="D1147" s="53"/>
      <c r="E1147" s="54"/>
      <c r="F1147" s="55"/>
      <c r="G1147" s="51"/>
      <c r="H1147" s="51"/>
      <c r="I1147" s="51"/>
      <c r="J1147" s="208"/>
    </row>
    <row r="1148" spans="1:10" s="1" customFormat="1" x14ac:dyDescent="0.3">
      <c r="A1148" s="51"/>
      <c r="B1148" s="51"/>
      <c r="C1148" s="52"/>
      <c r="D1148" s="53"/>
      <c r="E1148" s="54"/>
      <c r="F1148" s="55"/>
      <c r="G1148" s="51"/>
      <c r="H1148" s="51"/>
      <c r="I1148" s="51"/>
      <c r="J1148" s="208"/>
    </row>
    <row r="1149" spans="1:10" s="1" customFormat="1" x14ac:dyDescent="0.3">
      <c r="A1149" s="51"/>
      <c r="B1149" s="51"/>
      <c r="C1149" s="52"/>
      <c r="D1149" s="53"/>
      <c r="E1149" s="54"/>
      <c r="F1149" s="55"/>
      <c r="G1149" s="51"/>
      <c r="H1149" s="51"/>
      <c r="I1149" s="51"/>
      <c r="J1149" s="208"/>
    </row>
    <row r="1150" spans="1:10" s="1" customFormat="1" x14ac:dyDescent="0.3">
      <c r="A1150" s="51"/>
      <c r="B1150" s="51"/>
      <c r="C1150" s="52"/>
      <c r="D1150" s="53"/>
      <c r="E1150" s="54"/>
      <c r="F1150" s="55"/>
      <c r="G1150" s="51"/>
      <c r="H1150" s="51"/>
      <c r="I1150" s="51"/>
      <c r="J1150" s="208"/>
    </row>
    <row r="1151" spans="1:10" s="1" customFormat="1" x14ac:dyDescent="0.3">
      <c r="A1151" s="51"/>
      <c r="B1151" s="51"/>
      <c r="C1151" s="52"/>
      <c r="D1151" s="53"/>
      <c r="E1151" s="54"/>
      <c r="F1151" s="55"/>
      <c r="G1151" s="51"/>
      <c r="H1151" s="51"/>
      <c r="I1151" s="51"/>
      <c r="J1151" s="208"/>
    </row>
    <row r="1152" spans="1:10" s="1" customFormat="1" x14ac:dyDescent="0.3">
      <c r="A1152" s="51"/>
      <c r="B1152" s="51"/>
      <c r="C1152" s="52"/>
      <c r="D1152" s="53"/>
      <c r="E1152" s="54"/>
      <c r="F1152" s="55"/>
      <c r="G1152" s="51"/>
      <c r="H1152" s="51"/>
      <c r="I1152" s="51"/>
      <c r="J1152" s="208"/>
    </row>
    <row r="1153" spans="1:10" s="1" customFormat="1" x14ac:dyDescent="0.3">
      <c r="A1153" s="51"/>
      <c r="B1153" s="51"/>
      <c r="C1153" s="52"/>
      <c r="D1153" s="53"/>
      <c r="E1153" s="54"/>
      <c r="F1153" s="55"/>
      <c r="G1153" s="51"/>
      <c r="H1153" s="51"/>
      <c r="I1153" s="51"/>
      <c r="J1153" s="208"/>
    </row>
    <row r="1154" spans="1:10" s="1" customFormat="1" x14ac:dyDescent="0.3">
      <c r="A1154" s="51"/>
      <c r="B1154" s="51"/>
      <c r="C1154" s="52"/>
      <c r="D1154" s="53"/>
      <c r="E1154" s="54"/>
      <c r="F1154" s="55"/>
      <c r="G1154" s="51"/>
      <c r="H1154" s="51"/>
      <c r="I1154" s="51"/>
      <c r="J1154" s="208"/>
    </row>
    <row r="1155" spans="1:10" s="1" customFormat="1" x14ac:dyDescent="0.3">
      <c r="A1155" s="51"/>
      <c r="B1155" s="51"/>
      <c r="C1155" s="52"/>
      <c r="D1155" s="53"/>
      <c r="E1155" s="54"/>
      <c r="F1155" s="55"/>
      <c r="G1155" s="51"/>
      <c r="H1155" s="51"/>
      <c r="I1155" s="51"/>
      <c r="J1155" s="208"/>
    </row>
    <row r="1156" spans="1:10" s="1" customFormat="1" x14ac:dyDescent="0.3">
      <c r="A1156" s="51"/>
      <c r="B1156" s="51"/>
      <c r="C1156" s="52"/>
      <c r="D1156" s="53"/>
      <c r="E1156" s="54"/>
      <c r="F1156" s="55"/>
      <c r="G1156" s="51"/>
      <c r="H1156" s="51"/>
      <c r="I1156" s="51"/>
      <c r="J1156" s="208"/>
    </row>
    <row r="1157" spans="1:10" s="1" customFormat="1" x14ac:dyDescent="0.3">
      <c r="A1157" s="51"/>
      <c r="B1157" s="51"/>
      <c r="C1157" s="52"/>
      <c r="D1157" s="53"/>
      <c r="E1157" s="54"/>
      <c r="F1157" s="55"/>
      <c r="G1157" s="51"/>
      <c r="H1157" s="51"/>
      <c r="I1157" s="51"/>
      <c r="J1157" s="208"/>
    </row>
    <row r="1158" spans="1:10" s="1" customFormat="1" x14ac:dyDescent="0.3">
      <c r="A1158" s="51"/>
      <c r="B1158" s="51"/>
      <c r="C1158" s="52"/>
      <c r="D1158" s="53"/>
      <c r="E1158" s="54"/>
      <c r="F1158" s="55"/>
      <c r="G1158" s="51"/>
      <c r="H1158" s="51"/>
      <c r="I1158" s="51"/>
      <c r="J1158" s="208"/>
    </row>
    <row r="1159" spans="1:10" s="1" customFormat="1" x14ac:dyDescent="0.3">
      <c r="A1159" s="51"/>
      <c r="B1159" s="51"/>
      <c r="C1159" s="52"/>
      <c r="D1159" s="53"/>
      <c r="E1159" s="54"/>
      <c r="F1159" s="55"/>
      <c r="G1159" s="51"/>
      <c r="H1159" s="51"/>
      <c r="I1159" s="51"/>
      <c r="J1159" s="208"/>
    </row>
    <row r="1160" spans="1:10" s="1" customFormat="1" x14ac:dyDescent="0.3">
      <c r="A1160" s="51"/>
      <c r="B1160" s="51"/>
      <c r="C1160" s="52"/>
      <c r="D1160" s="53"/>
      <c r="E1160" s="54"/>
      <c r="F1160" s="55"/>
      <c r="G1160" s="51"/>
      <c r="H1160" s="51"/>
      <c r="I1160" s="51"/>
      <c r="J1160" s="208"/>
    </row>
    <row r="1161" spans="1:10" s="1" customFormat="1" x14ac:dyDescent="0.3">
      <c r="A1161" s="51"/>
      <c r="B1161" s="51"/>
      <c r="C1161" s="52"/>
      <c r="D1161" s="53"/>
      <c r="E1161" s="54"/>
      <c r="F1161" s="55"/>
      <c r="G1161" s="51"/>
      <c r="H1161" s="51"/>
      <c r="I1161" s="51"/>
      <c r="J1161" s="208"/>
    </row>
    <row r="1162" spans="1:10" s="1" customFormat="1" x14ac:dyDescent="0.3">
      <c r="A1162" s="51"/>
      <c r="B1162" s="51"/>
      <c r="C1162" s="52"/>
      <c r="D1162" s="53"/>
      <c r="E1162" s="54"/>
      <c r="F1162" s="55"/>
      <c r="G1162" s="51"/>
      <c r="H1162" s="51"/>
      <c r="I1162" s="51"/>
      <c r="J1162" s="208"/>
    </row>
    <row r="1163" spans="1:10" s="1" customFormat="1" x14ac:dyDescent="0.3">
      <c r="A1163" s="51"/>
      <c r="B1163" s="51"/>
      <c r="C1163" s="52"/>
      <c r="D1163" s="53"/>
      <c r="E1163" s="54"/>
      <c r="F1163" s="55"/>
      <c r="G1163" s="51"/>
      <c r="H1163" s="51"/>
      <c r="I1163" s="51"/>
      <c r="J1163" s="208"/>
    </row>
    <row r="1164" spans="1:10" s="1" customFormat="1" x14ac:dyDescent="0.3">
      <c r="A1164" s="51"/>
      <c r="B1164" s="51"/>
      <c r="C1164" s="52"/>
      <c r="D1164" s="53"/>
      <c r="E1164" s="54"/>
      <c r="F1164" s="55"/>
      <c r="G1164" s="51"/>
      <c r="H1164" s="51"/>
      <c r="I1164" s="51"/>
      <c r="J1164" s="208"/>
    </row>
    <row r="1165" spans="1:10" s="1" customFormat="1" x14ac:dyDescent="0.3">
      <c r="A1165" s="51"/>
      <c r="B1165" s="51"/>
      <c r="C1165" s="52"/>
      <c r="D1165" s="53"/>
      <c r="E1165" s="54"/>
      <c r="F1165" s="55"/>
      <c r="G1165" s="51"/>
      <c r="H1165" s="51"/>
      <c r="I1165" s="51"/>
      <c r="J1165" s="208"/>
    </row>
    <row r="1166" spans="1:10" s="1" customFormat="1" x14ac:dyDescent="0.3">
      <c r="A1166" s="51"/>
      <c r="B1166" s="51"/>
      <c r="C1166" s="52"/>
      <c r="D1166" s="53"/>
      <c r="E1166" s="54"/>
      <c r="F1166" s="55"/>
      <c r="G1166" s="51"/>
      <c r="H1166" s="51"/>
      <c r="I1166" s="51"/>
      <c r="J1166" s="208"/>
    </row>
    <row r="1167" spans="1:10" s="1" customFormat="1" x14ac:dyDescent="0.3">
      <c r="A1167" s="51"/>
      <c r="B1167" s="51"/>
      <c r="C1167" s="52"/>
      <c r="D1167" s="53"/>
      <c r="E1167" s="54"/>
      <c r="F1167" s="55"/>
      <c r="G1167" s="51"/>
      <c r="H1167" s="51"/>
      <c r="I1167" s="51"/>
      <c r="J1167" s="208"/>
    </row>
    <row r="1168" spans="1:10" s="1" customFormat="1" x14ac:dyDescent="0.3">
      <c r="A1168" s="51"/>
      <c r="B1168" s="51"/>
      <c r="C1168" s="52"/>
      <c r="D1168" s="53"/>
      <c r="E1168" s="54"/>
      <c r="F1168" s="55"/>
      <c r="G1168" s="51"/>
      <c r="H1168" s="51"/>
      <c r="I1168" s="51"/>
      <c r="J1168" s="208"/>
    </row>
    <row r="1169" spans="1:10" s="1" customFormat="1" x14ac:dyDescent="0.3">
      <c r="A1169" s="51"/>
      <c r="B1169" s="51"/>
      <c r="C1169" s="52"/>
      <c r="D1169" s="53"/>
      <c r="E1169" s="54"/>
      <c r="F1169" s="55"/>
      <c r="G1169" s="51"/>
      <c r="H1169" s="51"/>
      <c r="I1169" s="51"/>
      <c r="J1169" s="208"/>
    </row>
    <row r="1170" spans="1:10" s="1" customFormat="1" x14ac:dyDescent="0.3">
      <c r="A1170" s="51"/>
      <c r="B1170" s="51"/>
      <c r="C1170" s="52"/>
      <c r="D1170" s="53"/>
      <c r="E1170" s="54"/>
      <c r="F1170" s="55"/>
      <c r="G1170" s="51"/>
      <c r="H1170" s="51"/>
      <c r="I1170" s="51"/>
      <c r="J1170" s="208"/>
    </row>
    <row r="1171" spans="1:10" s="1" customFormat="1" x14ac:dyDescent="0.3">
      <c r="A1171" s="51"/>
      <c r="B1171" s="51"/>
      <c r="C1171" s="52"/>
      <c r="D1171" s="53"/>
      <c r="E1171" s="54"/>
      <c r="F1171" s="55"/>
      <c r="G1171" s="51"/>
      <c r="H1171" s="51"/>
      <c r="I1171" s="51"/>
      <c r="J1171" s="208"/>
    </row>
    <row r="1172" spans="1:10" s="1" customFormat="1" x14ac:dyDescent="0.3">
      <c r="A1172" s="51"/>
      <c r="B1172" s="51"/>
      <c r="C1172" s="52"/>
      <c r="D1172" s="53"/>
      <c r="E1172" s="54"/>
      <c r="F1172" s="55"/>
      <c r="G1172" s="51"/>
      <c r="H1172" s="51"/>
      <c r="I1172" s="51"/>
      <c r="J1172" s="208"/>
    </row>
    <row r="1173" spans="1:10" s="1" customFormat="1" x14ac:dyDescent="0.3">
      <c r="A1173" s="51"/>
      <c r="B1173" s="51"/>
      <c r="C1173" s="52"/>
      <c r="D1173" s="53"/>
      <c r="E1173" s="54"/>
      <c r="F1173" s="55"/>
      <c r="G1173" s="51"/>
      <c r="H1173" s="51"/>
      <c r="I1173" s="51"/>
      <c r="J1173" s="208"/>
    </row>
    <row r="1174" spans="1:10" s="1" customFormat="1" x14ac:dyDescent="0.3">
      <c r="A1174" s="51"/>
      <c r="B1174" s="51"/>
      <c r="C1174" s="52"/>
      <c r="D1174" s="53"/>
      <c r="E1174" s="54"/>
      <c r="F1174" s="55"/>
      <c r="G1174" s="51"/>
      <c r="H1174" s="51"/>
      <c r="I1174" s="51"/>
      <c r="J1174" s="208"/>
    </row>
    <row r="1175" spans="1:10" s="1" customFormat="1" x14ac:dyDescent="0.3">
      <c r="A1175" s="51"/>
      <c r="B1175" s="51"/>
      <c r="C1175" s="52"/>
      <c r="D1175" s="53"/>
      <c r="E1175" s="54"/>
      <c r="F1175" s="55"/>
      <c r="G1175" s="51"/>
      <c r="H1175" s="51"/>
      <c r="I1175" s="51"/>
      <c r="J1175" s="208"/>
    </row>
    <row r="1176" spans="1:10" s="1" customFormat="1" x14ac:dyDescent="0.3">
      <c r="A1176" s="51"/>
      <c r="B1176" s="51"/>
      <c r="C1176" s="52"/>
      <c r="D1176" s="53"/>
      <c r="E1176" s="54"/>
      <c r="F1176" s="55"/>
      <c r="G1176" s="51"/>
      <c r="H1176" s="51"/>
      <c r="I1176" s="51"/>
      <c r="J1176" s="208"/>
    </row>
    <row r="1177" spans="1:10" s="1" customFormat="1" x14ac:dyDescent="0.3">
      <c r="A1177" s="51"/>
      <c r="B1177" s="51"/>
      <c r="C1177" s="52"/>
      <c r="D1177" s="53"/>
      <c r="E1177" s="54"/>
      <c r="F1177" s="55"/>
      <c r="G1177" s="51"/>
      <c r="H1177" s="51"/>
      <c r="I1177" s="51"/>
      <c r="J1177" s="208"/>
    </row>
    <row r="1178" spans="1:10" s="1" customFormat="1" x14ac:dyDescent="0.3">
      <c r="A1178" s="51"/>
      <c r="B1178" s="51"/>
      <c r="C1178" s="52"/>
      <c r="D1178" s="53"/>
      <c r="E1178" s="54"/>
      <c r="F1178" s="55"/>
      <c r="G1178" s="51"/>
      <c r="H1178" s="51"/>
      <c r="I1178" s="51"/>
      <c r="J1178" s="208"/>
    </row>
    <row r="1179" spans="1:10" s="1" customFormat="1" x14ac:dyDescent="0.3">
      <c r="A1179" s="51"/>
      <c r="B1179" s="51"/>
      <c r="C1179" s="52"/>
      <c r="D1179" s="53"/>
      <c r="E1179" s="54"/>
      <c r="F1179" s="55"/>
      <c r="G1179" s="51"/>
      <c r="H1179" s="51"/>
      <c r="I1179" s="51"/>
      <c r="J1179" s="208"/>
    </row>
    <row r="1180" spans="1:10" s="1" customFormat="1" x14ac:dyDescent="0.3">
      <c r="A1180" s="51"/>
      <c r="B1180" s="51"/>
      <c r="C1180" s="52"/>
      <c r="D1180" s="53"/>
      <c r="E1180" s="54"/>
      <c r="F1180" s="55"/>
      <c r="G1180" s="51"/>
      <c r="H1180" s="51"/>
      <c r="I1180" s="51"/>
      <c r="J1180" s="208"/>
    </row>
    <row r="1181" spans="1:10" s="1" customFormat="1" x14ac:dyDescent="0.3">
      <c r="A1181" s="51"/>
      <c r="B1181" s="51"/>
      <c r="C1181" s="52"/>
      <c r="D1181" s="53"/>
      <c r="E1181" s="54"/>
      <c r="F1181" s="55"/>
      <c r="G1181" s="51"/>
      <c r="H1181" s="51"/>
      <c r="I1181" s="51"/>
      <c r="J1181" s="208"/>
    </row>
    <row r="1182" spans="1:10" s="1" customFormat="1" x14ac:dyDescent="0.3">
      <c r="A1182" s="51"/>
      <c r="B1182" s="51"/>
      <c r="C1182" s="52"/>
      <c r="D1182" s="53"/>
      <c r="E1182" s="54"/>
      <c r="F1182" s="55"/>
      <c r="G1182" s="51"/>
      <c r="H1182" s="51"/>
      <c r="I1182" s="51"/>
      <c r="J1182" s="208"/>
    </row>
    <row r="1183" spans="1:10" s="1" customFormat="1" x14ac:dyDescent="0.3">
      <c r="A1183" s="51"/>
      <c r="B1183" s="51"/>
      <c r="C1183" s="52"/>
      <c r="D1183" s="53"/>
      <c r="E1183" s="54"/>
      <c r="F1183" s="55"/>
      <c r="G1183" s="51"/>
      <c r="H1183" s="51"/>
      <c r="I1183" s="51"/>
      <c r="J1183" s="208"/>
    </row>
    <row r="1184" spans="1:10" s="1" customFormat="1" x14ac:dyDescent="0.3">
      <c r="A1184" s="51"/>
      <c r="B1184" s="51"/>
      <c r="C1184" s="52"/>
      <c r="D1184" s="53"/>
      <c r="E1184" s="54"/>
      <c r="F1184" s="55"/>
      <c r="G1184" s="51"/>
      <c r="H1184" s="51"/>
      <c r="I1184" s="51"/>
      <c r="J1184" s="208"/>
    </row>
    <row r="1185" spans="1:10" s="1" customFormat="1" x14ac:dyDescent="0.3">
      <c r="A1185" s="51"/>
      <c r="B1185" s="51"/>
      <c r="C1185" s="52"/>
      <c r="D1185" s="53"/>
      <c r="E1185" s="54"/>
      <c r="F1185" s="55"/>
      <c r="G1185" s="51"/>
      <c r="H1185" s="51"/>
      <c r="I1185" s="51"/>
      <c r="J1185" s="208"/>
    </row>
    <row r="1186" spans="1:10" s="1" customFormat="1" x14ac:dyDescent="0.3">
      <c r="A1186" s="51"/>
      <c r="B1186" s="51"/>
      <c r="C1186" s="52"/>
      <c r="D1186" s="53"/>
      <c r="E1186" s="54"/>
      <c r="F1186" s="55"/>
      <c r="G1186" s="51"/>
      <c r="H1186" s="51"/>
      <c r="I1186" s="51"/>
      <c r="J1186" s="208"/>
    </row>
    <row r="1187" spans="1:10" s="1" customFormat="1" x14ac:dyDescent="0.3">
      <c r="A1187" s="51"/>
      <c r="B1187" s="51"/>
      <c r="C1187" s="52"/>
      <c r="D1187" s="53"/>
      <c r="E1187" s="54"/>
      <c r="F1187" s="55"/>
      <c r="G1187" s="51"/>
      <c r="H1187" s="51"/>
      <c r="I1187" s="51"/>
      <c r="J1187" s="208"/>
    </row>
    <row r="1188" spans="1:10" s="1" customFormat="1" x14ac:dyDescent="0.3">
      <c r="A1188" s="51"/>
      <c r="B1188" s="51"/>
      <c r="C1188" s="52"/>
      <c r="D1188" s="53"/>
      <c r="E1188" s="54"/>
      <c r="F1188" s="55"/>
      <c r="G1188" s="51"/>
      <c r="H1188" s="51"/>
      <c r="I1188" s="51"/>
      <c r="J1188" s="208"/>
    </row>
    <row r="1189" spans="1:10" s="1" customFormat="1" x14ac:dyDescent="0.3">
      <c r="A1189" s="51"/>
      <c r="B1189" s="51"/>
      <c r="C1189" s="52"/>
      <c r="D1189" s="53"/>
      <c r="E1189" s="54"/>
      <c r="F1189" s="55"/>
      <c r="G1189" s="51"/>
      <c r="H1189" s="51"/>
      <c r="I1189" s="51"/>
      <c r="J1189" s="208"/>
    </row>
    <row r="1190" spans="1:10" s="1" customFormat="1" x14ac:dyDescent="0.3">
      <c r="A1190" s="51"/>
      <c r="B1190" s="51"/>
      <c r="C1190" s="52"/>
      <c r="D1190" s="53"/>
      <c r="E1190" s="54"/>
      <c r="F1190" s="55"/>
      <c r="G1190" s="51"/>
      <c r="H1190" s="51"/>
      <c r="I1190" s="51"/>
      <c r="J1190" s="208"/>
    </row>
    <row r="1191" spans="1:10" s="1" customFormat="1" x14ac:dyDescent="0.3">
      <c r="A1191" s="51"/>
      <c r="B1191" s="51"/>
      <c r="C1191" s="52"/>
      <c r="D1191" s="53"/>
      <c r="E1191" s="54"/>
      <c r="F1191" s="55"/>
      <c r="G1191" s="51"/>
      <c r="H1191" s="51"/>
      <c r="I1191" s="51"/>
      <c r="J1191" s="208"/>
    </row>
    <row r="1192" spans="1:10" s="1" customFormat="1" x14ac:dyDescent="0.3">
      <c r="A1192" s="51"/>
      <c r="B1192" s="51"/>
      <c r="C1192" s="52"/>
      <c r="D1192" s="53"/>
      <c r="E1192" s="54"/>
      <c r="F1192" s="55"/>
      <c r="G1192" s="51"/>
      <c r="H1192" s="51"/>
      <c r="I1192" s="51"/>
      <c r="J1192" s="208"/>
    </row>
    <row r="1193" spans="1:10" s="1" customFormat="1" x14ac:dyDescent="0.3">
      <c r="A1193" s="51"/>
      <c r="B1193" s="51"/>
      <c r="C1193" s="52"/>
      <c r="D1193" s="53"/>
      <c r="E1193" s="54"/>
      <c r="F1193" s="55"/>
      <c r="G1193" s="51"/>
      <c r="H1193" s="51"/>
      <c r="I1193" s="51"/>
      <c r="J1193" s="208"/>
    </row>
    <row r="1194" spans="1:10" s="1" customFormat="1" x14ac:dyDescent="0.3">
      <c r="A1194" s="51"/>
      <c r="B1194" s="51"/>
      <c r="C1194" s="52"/>
      <c r="D1194" s="53"/>
      <c r="E1194" s="54"/>
      <c r="F1194" s="55"/>
      <c r="G1194" s="51"/>
      <c r="H1194" s="51"/>
      <c r="I1194" s="51"/>
      <c r="J1194" s="208"/>
    </row>
    <row r="1195" spans="1:10" s="1" customFormat="1" x14ac:dyDescent="0.3">
      <c r="A1195" s="51"/>
      <c r="B1195" s="51"/>
      <c r="C1195" s="52"/>
      <c r="D1195" s="53"/>
      <c r="E1195" s="54"/>
      <c r="F1195" s="55"/>
      <c r="G1195" s="51"/>
      <c r="H1195" s="51"/>
      <c r="I1195" s="51"/>
      <c r="J1195" s="208"/>
    </row>
    <row r="1196" spans="1:10" s="1" customFormat="1" x14ac:dyDescent="0.3">
      <c r="A1196" s="51"/>
      <c r="B1196" s="51"/>
      <c r="C1196" s="52"/>
      <c r="D1196" s="53"/>
      <c r="E1196" s="54"/>
      <c r="F1196" s="55"/>
      <c r="G1196" s="51"/>
      <c r="H1196" s="51"/>
      <c r="I1196" s="51"/>
      <c r="J1196" s="208"/>
    </row>
    <row r="1197" spans="1:10" s="1" customFormat="1" x14ac:dyDescent="0.3">
      <c r="A1197" s="51"/>
      <c r="B1197" s="51"/>
      <c r="C1197" s="52"/>
      <c r="D1197" s="53"/>
      <c r="E1197" s="54"/>
      <c r="F1197" s="55"/>
      <c r="G1197" s="51"/>
      <c r="H1197" s="51"/>
      <c r="I1197" s="51"/>
      <c r="J1197" s="208"/>
    </row>
    <row r="1198" spans="1:10" s="1" customFormat="1" x14ac:dyDescent="0.3">
      <c r="A1198" s="51"/>
      <c r="B1198" s="51"/>
      <c r="C1198" s="52"/>
      <c r="D1198" s="53"/>
      <c r="E1198" s="54"/>
      <c r="F1198" s="55"/>
      <c r="G1198" s="51"/>
      <c r="H1198" s="51"/>
      <c r="I1198" s="51"/>
      <c r="J1198" s="208"/>
    </row>
    <row r="1199" spans="1:10" s="1" customFormat="1" x14ac:dyDescent="0.3">
      <c r="A1199" s="51"/>
      <c r="B1199" s="51"/>
      <c r="C1199" s="52"/>
      <c r="D1199" s="53"/>
      <c r="E1199" s="54"/>
      <c r="F1199" s="55"/>
      <c r="G1199" s="51"/>
      <c r="H1199" s="51"/>
      <c r="I1199" s="51"/>
      <c r="J1199" s="208"/>
    </row>
    <row r="1200" spans="1:10" s="1" customFormat="1" x14ac:dyDescent="0.3">
      <c r="A1200" s="51"/>
      <c r="B1200" s="51"/>
      <c r="C1200" s="52"/>
      <c r="D1200" s="53"/>
      <c r="E1200" s="54"/>
      <c r="F1200" s="55"/>
      <c r="G1200" s="51"/>
      <c r="H1200" s="51"/>
      <c r="I1200" s="51"/>
      <c r="J1200" s="208"/>
    </row>
    <row r="1201" spans="1:10" s="1" customFormat="1" x14ac:dyDescent="0.3">
      <c r="A1201" s="51"/>
      <c r="B1201" s="51"/>
      <c r="C1201" s="52"/>
      <c r="D1201" s="53"/>
      <c r="E1201" s="54"/>
      <c r="F1201" s="55"/>
      <c r="G1201" s="51"/>
      <c r="H1201" s="51"/>
      <c r="I1201" s="51"/>
      <c r="J1201" s="208"/>
    </row>
    <row r="1202" spans="1:10" s="1" customFormat="1" x14ac:dyDescent="0.3">
      <c r="A1202" s="51"/>
      <c r="B1202" s="51"/>
      <c r="C1202" s="52"/>
      <c r="D1202" s="53"/>
      <c r="E1202" s="54"/>
      <c r="F1202" s="55"/>
      <c r="G1202" s="51"/>
      <c r="H1202" s="51"/>
      <c r="I1202" s="51"/>
      <c r="J1202" s="208"/>
    </row>
    <row r="1203" spans="1:10" s="1" customFormat="1" x14ac:dyDescent="0.3">
      <c r="A1203" s="51"/>
      <c r="B1203" s="51"/>
      <c r="C1203" s="52"/>
      <c r="D1203" s="53"/>
      <c r="E1203" s="54"/>
      <c r="F1203" s="55"/>
      <c r="G1203" s="51"/>
      <c r="H1203" s="51"/>
      <c r="I1203" s="51"/>
      <c r="J1203" s="208"/>
    </row>
    <row r="1204" spans="1:10" s="1" customFormat="1" x14ac:dyDescent="0.3">
      <c r="A1204" s="51"/>
      <c r="B1204" s="51"/>
      <c r="C1204" s="52"/>
      <c r="D1204" s="53"/>
      <c r="E1204" s="54"/>
      <c r="F1204" s="55"/>
      <c r="G1204" s="51"/>
      <c r="H1204" s="51"/>
      <c r="I1204" s="51"/>
      <c r="J1204" s="208"/>
    </row>
    <row r="1205" spans="1:10" s="1" customFormat="1" x14ac:dyDescent="0.3">
      <c r="A1205" s="51"/>
      <c r="B1205" s="51"/>
      <c r="C1205" s="52"/>
      <c r="D1205" s="53"/>
      <c r="E1205" s="54"/>
      <c r="F1205" s="55"/>
      <c r="G1205" s="51"/>
      <c r="H1205" s="51"/>
      <c r="I1205" s="51"/>
      <c r="J1205" s="208"/>
    </row>
    <row r="1206" spans="1:10" s="1" customFormat="1" x14ac:dyDescent="0.3">
      <c r="A1206" s="51"/>
      <c r="B1206" s="51"/>
      <c r="C1206" s="52"/>
      <c r="D1206" s="53"/>
      <c r="E1206" s="54"/>
      <c r="F1206" s="55"/>
      <c r="G1206" s="51"/>
      <c r="H1206" s="51"/>
      <c r="I1206" s="51"/>
      <c r="J1206" s="208"/>
    </row>
    <row r="1207" spans="1:10" s="1" customFormat="1" x14ac:dyDescent="0.3">
      <c r="A1207" s="51"/>
      <c r="B1207" s="51"/>
      <c r="C1207" s="52"/>
      <c r="D1207" s="53"/>
      <c r="E1207" s="54"/>
      <c r="F1207" s="55"/>
      <c r="G1207" s="51"/>
      <c r="H1207" s="51"/>
      <c r="I1207" s="51"/>
      <c r="J1207" s="208"/>
    </row>
    <row r="1208" spans="1:10" s="1" customFormat="1" x14ac:dyDescent="0.3">
      <c r="A1208" s="51"/>
      <c r="B1208" s="51"/>
      <c r="C1208" s="52"/>
      <c r="D1208" s="53"/>
      <c r="E1208" s="54"/>
      <c r="F1208" s="55"/>
      <c r="G1208" s="51"/>
      <c r="H1208" s="51"/>
      <c r="I1208" s="51"/>
      <c r="J1208" s="208"/>
    </row>
    <row r="1209" spans="1:10" s="1" customFormat="1" x14ac:dyDescent="0.3">
      <c r="A1209" s="51"/>
      <c r="B1209" s="51"/>
      <c r="C1209" s="52"/>
      <c r="D1209" s="53"/>
      <c r="E1209" s="54"/>
      <c r="F1209" s="55"/>
      <c r="G1209" s="51"/>
      <c r="H1209" s="51"/>
      <c r="I1209" s="51"/>
      <c r="J1209" s="208"/>
    </row>
    <row r="1210" spans="1:10" s="1" customFormat="1" x14ac:dyDescent="0.3">
      <c r="A1210" s="51"/>
      <c r="B1210" s="51"/>
      <c r="C1210" s="52"/>
      <c r="D1210" s="53"/>
      <c r="E1210" s="54"/>
      <c r="F1210" s="55"/>
      <c r="G1210" s="51"/>
      <c r="H1210" s="51"/>
      <c r="I1210" s="51"/>
      <c r="J1210" s="208"/>
    </row>
    <row r="1211" spans="1:10" s="1" customFormat="1" x14ac:dyDescent="0.3">
      <c r="A1211" s="51"/>
      <c r="B1211" s="51"/>
      <c r="C1211" s="52"/>
      <c r="D1211" s="53"/>
      <c r="E1211" s="54"/>
      <c r="F1211" s="55"/>
      <c r="G1211" s="51"/>
      <c r="H1211" s="51"/>
      <c r="I1211" s="51"/>
      <c r="J1211" s="208"/>
    </row>
    <row r="1212" spans="1:10" s="1" customFormat="1" x14ac:dyDescent="0.3">
      <c r="A1212" s="51"/>
      <c r="B1212" s="51"/>
      <c r="C1212" s="52"/>
      <c r="D1212" s="53"/>
      <c r="E1212" s="54"/>
      <c r="F1212" s="55"/>
      <c r="G1212" s="51"/>
      <c r="H1212" s="51"/>
      <c r="I1212" s="51"/>
      <c r="J1212" s="208"/>
    </row>
    <row r="1213" spans="1:10" s="1" customFormat="1" x14ac:dyDescent="0.3">
      <c r="A1213" s="51"/>
      <c r="B1213" s="51"/>
      <c r="C1213" s="52"/>
      <c r="D1213" s="53"/>
      <c r="E1213" s="54"/>
      <c r="F1213" s="55"/>
      <c r="G1213" s="51"/>
      <c r="H1213" s="51"/>
      <c r="I1213" s="51"/>
      <c r="J1213" s="208"/>
    </row>
    <row r="1214" spans="1:10" s="1" customFormat="1" x14ac:dyDescent="0.3">
      <c r="A1214" s="51"/>
      <c r="B1214" s="51"/>
      <c r="C1214" s="52"/>
      <c r="D1214" s="53"/>
      <c r="E1214" s="54"/>
      <c r="F1214" s="55"/>
      <c r="G1214" s="51"/>
      <c r="H1214" s="51"/>
      <c r="I1214" s="51"/>
      <c r="J1214" s="208"/>
    </row>
    <row r="1215" spans="1:10" s="1" customFormat="1" x14ac:dyDescent="0.3">
      <c r="A1215" s="51"/>
      <c r="B1215" s="51"/>
      <c r="C1215" s="52"/>
      <c r="D1215" s="53"/>
      <c r="E1215" s="54"/>
      <c r="F1215" s="55"/>
      <c r="G1215" s="51"/>
      <c r="H1215" s="51"/>
      <c r="I1215" s="51"/>
      <c r="J1215" s="208"/>
    </row>
    <row r="1216" spans="1:10" s="1" customFormat="1" x14ac:dyDescent="0.3">
      <c r="A1216" s="51"/>
      <c r="B1216" s="51"/>
      <c r="C1216" s="52"/>
      <c r="D1216" s="53"/>
      <c r="E1216" s="54"/>
      <c r="F1216" s="55"/>
      <c r="G1216" s="51"/>
      <c r="H1216" s="51"/>
      <c r="I1216" s="51"/>
      <c r="J1216" s="208"/>
    </row>
    <row r="1217" spans="1:10" s="1" customFormat="1" x14ac:dyDescent="0.3">
      <c r="A1217" s="51"/>
      <c r="B1217" s="51"/>
      <c r="C1217" s="52"/>
      <c r="D1217" s="53"/>
      <c r="E1217" s="54"/>
      <c r="F1217" s="55"/>
      <c r="G1217" s="51"/>
      <c r="H1217" s="51"/>
      <c r="I1217" s="51"/>
      <c r="J1217" s="208"/>
    </row>
    <row r="1218" spans="1:10" s="1" customFormat="1" x14ac:dyDescent="0.3">
      <c r="A1218" s="51"/>
      <c r="B1218" s="51"/>
      <c r="C1218" s="52"/>
      <c r="D1218" s="53"/>
      <c r="E1218" s="54"/>
      <c r="F1218" s="55"/>
      <c r="G1218" s="51"/>
      <c r="H1218" s="51"/>
      <c r="I1218" s="51"/>
      <c r="J1218" s="208"/>
    </row>
    <row r="1219" spans="1:10" s="1" customFormat="1" x14ac:dyDescent="0.3">
      <c r="A1219" s="51"/>
      <c r="B1219" s="51"/>
      <c r="C1219" s="52"/>
      <c r="D1219" s="53"/>
      <c r="E1219" s="54"/>
      <c r="F1219" s="55"/>
      <c r="G1219" s="51"/>
      <c r="H1219" s="51"/>
      <c r="I1219" s="51"/>
      <c r="J1219" s="208"/>
    </row>
    <row r="1220" spans="1:10" s="1" customFormat="1" x14ac:dyDescent="0.3">
      <c r="A1220" s="51"/>
      <c r="B1220" s="51"/>
      <c r="C1220" s="52"/>
      <c r="D1220" s="53"/>
      <c r="E1220" s="54"/>
      <c r="F1220" s="55"/>
      <c r="G1220" s="51"/>
      <c r="H1220" s="51"/>
      <c r="I1220" s="51"/>
      <c r="J1220" s="208"/>
    </row>
    <row r="1221" spans="1:10" s="1" customFormat="1" x14ac:dyDescent="0.3">
      <c r="A1221" s="51"/>
      <c r="B1221" s="51"/>
      <c r="C1221" s="52"/>
      <c r="D1221" s="53"/>
      <c r="E1221" s="54"/>
      <c r="F1221" s="55"/>
      <c r="G1221" s="51"/>
      <c r="H1221" s="51"/>
      <c r="I1221" s="51"/>
      <c r="J1221" s="208"/>
    </row>
    <row r="1222" spans="1:10" s="1" customFormat="1" x14ac:dyDescent="0.3">
      <c r="A1222" s="51"/>
      <c r="B1222" s="51"/>
      <c r="C1222" s="52"/>
      <c r="D1222" s="53"/>
      <c r="E1222" s="54"/>
      <c r="F1222" s="55"/>
      <c r="G1222" s="51"/>
      <c r="H1222" s="51"/>
      <c r="I1222" s="51"/>
      <c r="J1222" s="208"/>
    </row>
    <row r="1223" spans="1:10" s="1" customFormat="1" x14ac:dyDescent="0.3">
      <c r="A1223" s="51"/>
      <c r="B1223" s="51"/>
      <c r="C1223" s="52"/>
      <c r="D1223" s="53"/>
      <c r="E1223" s="54"/>
      <c r="F1223" s="55"/>
      <c r="G1223" s="51"/>
      <c r="H1223" s="51"/>
      <c r="I1223" s="51"/>
      <c r="J1223" s="208"/>
    </row>
    <row r="1224" spans="1:10" s="1" customFormat="1" x14ac:dyDescent="0.3">
      <c r="A1224" s="51"/>
      <c r="B1224" s="51"/>
      <c r="C1224" s="52"/>
      <c r="D1224" s="53"/>
      <c r="E1224" s="54"/>
      <c r="F1224" s="55"/>
      <c r="G1224" s="51"/>
      <c r="H1224" s="51"/>
      <c r="I1224" s="51"/>
      <c r="J1224" s="208"/>
    </row>
    <row r="1225" spans="1:10" s="1" customFormat="1" x14ac:dyDescent="0.3">
      <c r="A1225" s="51"/>
      <c r="B1225" s="51"/>
      <c r="C1225" s="52"/>
      <c r="D1225" s="53"/>
      <c r="E1225" s="54"/>
      <c r="F1225" s="55"/>
      <c r="G1225" s="51"/>
      <c r="H1225" s="51"/>
      <c r="I1225" s="51"/>
      <c r="J1225" s="208"/>
    </row>
    <row r="1226" spans="1:10" s="1" customFormat="1" x14ac:dyDescent="0.3">
      <c r="A1226" s="51"/>
      <c r="B1226" s="51"/>
      <c r="C1226" s="52"/>
      <c r="D1226" s="53"/>
      <c r="E1226" s="54"/>
      <c r="F1226" s="55"/>
      <c r="G1226" s="51"/>
      <c r="H1226" s="51"/>
      <c r="I1226" s="51"/>
      <c r="J1226" s="208"/>
    </row>
    <row r="1227" spans="1:10" s="1" customFormat="1" x14ac:dyDescent="0.3">
      <c r="A1227" s="51"/>
      <c r="B1227" s="51"/>
      <c r="C1227" s="52"/>
      <c r="D1227" s="53"/>
      <c r="E1227" s="54"/>
      <c r="F1227" s="55"/>
      <c r="G1227" s="51"/>
      <c r="H1227" s="51"/>
      <c r="I1227" s="51"/>
      <c r="J1227" s="208"/>
    </row>
    <row r="1228" spans="1:10" s="1" customFormat="1" x14ac:dyDescent="0.3">
      <c r="A1228" s="51"/>
      <c r="B1228" s="51"/>
      <c r="C1228" s="52"/>
      <c r="D1228" s="53"/>
      <c r="E1228" s="54"/>
      <c r="F1228" s="55"/>
      <c r="G1228" s="51"/>
      <c r="H1228" s="51"/>
      <c r="I1228" s="51"/>
      <c r="J1228" s="208"/>
    </row>
    <row r="1229" spans="1:10" s="1" customFormat="1" x14ac:dyDescent="0.3">
      <c r="A1229" s="51"/>
      <c r="B1229" s="51"/>
      <c r="C1229" s="52"/>
      <c r="D1229" s="53"/>
      <c r="E1229" s="54"/>
      <c r="F1229" s="55"/>
      <c r="G1229" s="51"/>
      <c r="H1229" s="51"/>
      <c r="I1229" s="51"/>
      <c r="J1229" s="208"/>
    </row>
    <row r="1230" spans="1:10" s="1" customFormat="1" x14ac:dyDescent="0.3">
      <c r="A1230" s="51"/>
      <c r="B1230" s="51"/>
      <c r="C1230" s="52"/>
      <c r="D1230" s="53"/>
      <c r="E1230" s="54"/>
      <c r="F1230" s="55"/>
      <c r="G1230" s="51"/>
      <c r="H1230" s="51"/>
      <c r="I1230" s="51"/>
      <c r="J1230" s="208"/>
    </row>
    <row r="1231" spans="1:10" s="1" customFormat="1" x14ac:dyDescent="0.3">
      <c r="A1231" s="51"/>
      <c r="B1231" s="51"/>
      <c r="C1231" s="52"/>
      <c r="D1231" s="53"/>
      <c r="E1231" s="54"/>
      <c r="F1231" s="55"/>
      <c r="G1231" s="51"/>
      <c r="H1231" s="51"/>
      <c r="I1231" s="51"/>
      <c r="J1231" s="208"/>
    </row>
    <row r="1232" spans="1:10" s="1" customFormat="1" x14ac:dyDescent="0.3">
      <c r="A1232" s="51"/>
      <c r="B1232" s="51"/>
      <c r="C1232" s="52"/>
      <c r="D1232" s="53"/>
      <c r="E1232" s="54"/>
      <c r="F1232" s="55"/>
      <c r="G1232" s="51"/>
      <c r="H1232" s="51"/>
      <c r="I1232" s="51"/>
      <c r="J1232" s="208"/>
    </row>
    <row r="1233" spans="1:10" s="1" customFormat="1" x14ac:dyDescent="0.3">
      <c r="A1233" s="51"/>
      <c r="B1233" s="51"/>
      <c r="C1233" s="52"/>
      <c r="D1233" s="53"/>
      <c r="E1233" s="54"/>
      <c r="F1233" s="55"/>
      <c r="G1233" s="51"/>
      <c r="H1233" s="51"/>
      <c r="I1233" s="51"/>
      <c r="J1233" s="208"/>
    </row>
    <row r="1234" spans="1:10" s="1" customFormat="1" x14ac:dyDescent="0.3">
      <c r="A1234" s="51"/>
      <c r="B1234" s="51"/>
      <c r="C1234" s="52"/>
      <c r="D1234" s="53"/>
      <c r="E1234" s="54"/>
      <c r="F1234" s="55"/>
      <c r="G1234" s="51"/>
      <c r="H1234" s="51"/>
      <c r="I1234" s="51"/>
      <c r="J1234" s="208"/>
    </row>
    <row r="1235" spans="1:10" s="1" customFormat="1" x14ac:dyDescent="0.3">
      <c r="A1235" s="51"/>
      <c r="B1235" s="51"/>
      <c r="C1235" s="52"/>
      <c r="D1235" s="53"/>
      <c r="E1235" s="54"/>
      <c r="F1235" s="55"/>
      <c r="G1235" s="51"/>
      <c r="H1235" s="51"/>
      <c r="I1235" s="51"/>
      <c r="J1235" s="208"/>
    </row>
    <row r="1236" spans="1:10" s="1" customFormat="1" x14ac:dyDescent="0.3">
      <c r="A1236" s="51"/>
      <c r="B1236" s="51"/>
      <c r="C1236" s="52"/>
      <c r="D1236" s="53"/>
      <c r="E1236" s="54"/>
      <c r="F1236" s="55"/>
      <c r="G1236" s="51"/>
      <c r="H1236" s="51"/>
      <c r="I1236" s="51"/>
      <c r="J1236" s="208"/>
    </row>
    <row r="1237" spans="1:10" s="1" customFormat="1" x14ac:dyDescent="0.3">
      <c r="A1237" s="51"/>
      <c r="B1237" s="51"/>
      <c r="C1237" s="52"/>
      <c r="D1237" s="53"/>
      <c r="E1237" s="54"/>
      <c r="F1237" s="55"/>
      <c r="G1237" s="51"/>
      <c r="H1237" s="51"/>
      <c r="I1237" s="51"/>
      <c r="J1237" s="208"/>
    </row>
    <row r="1238" spans="1:10" s="1" customFormat="1" x14ac:dyDescent="0.3">
      <c r="A1238" s="51"/>
      <c r="B1238" s="51"/>
      <c r="C1238" s="52"/>
      <c r="D1238" s="53"/>
      <c r="E1238" s="54"/>
      <c r="F1238" s="55"/>
      <c r="G1238" s="51"/>
      <c r="H1238" s="51"/>
      <c r="I1238" s="51"/>
      <c r="J1238" s="208"/>
    </row>
    <row r="1239" spans="1:10" s="1" customFormat="1" x14ac:dyDescent="0.3">
      <c r="A1239" s="51"/>
      <c r="B1239" s="51"/>
      <c r="C1239" s="52"/>
      <c r="D1239" s="53"/>
      <c r="E1239" s="54"/>
      <c r="F1239" s="55"/>
      <c r="G1239" s="51"/>
      <c r="H1239" s="51"/>
      <c r="I1239" s="51"/>
      <c r="J1239" s="208"/>
    </row>
    <row r="1240" spans="1:10" s="1" customFormat="1" x14ac:dyDescent="0.3">
      <c r="A1240" s="51"/>
      <c r="B1240" s="51"/>
      <c r="C1240" s="52"/>
      <c r="D1240" s="53"/>
      <c r="E1240" s="54"/>
      <c r="F1240" s="55"/>
      <c r="G1240" s="51"/>
      <c r="H1240" s="51"/>
      <c r="I1240" s="51"/>
      <c r="J1240" s="208"/>
    </row>
    <row r="1241" spans="1:10" s="1" customFormat="1" x14ac:dyDescent="0.3">
      <c r="A1241" s="51"/>
      <c r="B1241" s="51"/>
      <c r="C1241" s="52"/>
      <c r="D1241" s="53"/>
      <c r="E1241" s="54"/>
      <c r="F1241" s="55"/>
      <c r="G1241" s="51"/>
      <c r="H1241" s="51"/>
      <c r="I1241" s="51"/>
      <c r="J1241" s="208"/>
    </row>
    <row r="1242" spans="1:10" s="1" customFormat="1" x14ac:dyDescent="0.3">
      <c r="A1242" s="51"/>
      <c r="B1242" s="51"/>
      <c r="C1242" s="52"/>
      <c r="D1242" s="53"/>
      <c r="E1242" s="54"/>
      <c r="F1242" s="55"/>
      <c r="G1242" s="51"/>
      <c r="H1242" s="51"/>
      <c r="I1242" s="51"/>
      <c r="J1242" s="208"/>
    </row>
    <row r="1243" spans="1:10" s="1" customFormat="1" x14ac:dyDescent="0.3">
      <c r="A1243" s="51"/>
      <c r="B1243" s="51"/>
      <c r="C1243" s="52"/>
      <c r="D1243" s="53"/>
      <c r="E1243" s="54"/>
      <c r="F1243" s="55"/>
      <c r="G1243" s="51"/>
      <c r="H1243" s="51"/>
      <c r="I1243" s="51"/>
      <c r="J1243" s="208"/>
    </row>
    <row r="1244" spans="1:10" s="1" customFormat="1" x14ac:dyDescent="0.3">
      <c r="A1244" s="51"/>
      <c r="B1244" s="51"/>
      <c r="C1244" s="52"/>
      <c r="D1244" s="53"/>
      <c r="E1244" s="54"/>
      <c r="F1244" s="55"/>
      <c r="G1244" s="51"/>
      <c r="H1244" s="51"/>
      <c r="I1244" s="51"/>
      <c r="J1244" s="208"/>
    </row>
    <row r="1245" spans="1:10" s="1" customFormat="1" x14ac:dyDescent="0.3">
      <c r="A1245" s="51"/>
      <c r="B1245" s="51"/>
      <c r="C1245" s="52"/>
      <c r="D1245" s="53"/>
      <c r="E1245" s="54"/>
      <c r="F1245" s="55"/>
      <c r="G1245" s="51"/>
      <c r="H1245" s="51"/>
      <c r="I1245" s="51"/>
      <c r="J1245" s="208"/>
    </row>
    <row r="1246" spans="1:10" s="1" customFormat="1" x14ac:dyDescent="0.3">
      <c r="A1246" s="51"/>
      <c r="B1246" s="51"/>
      <c r="C1246" s="52"/>
      <c r="D1246" s="53"/>
      <c r="E1246" s="54"/>
      <c r="F1246" s="55"/>
      <c r="G1246" s="51"/>
      <c r="H1246" s="51"/>
      <c r="I1246" s="51"/>
      <c r="J1246" s="208"/>
    </row>
    <row r="1247" spans="1:10" s="1" customFormat="1" x14ac:dyDescent="0.3">
      <c r="A1247" s="51"/>
      <c r="B1247" s="51"/>
      <c r="C1247" s="52"/>
      <c r="D1247" s="53"/>
      <c r="E1247" s="54"/>
      <c r="F1247" s="55"/>
      <c r="G1247" s="51"/>
      <c r="H1247" s="51"/>
      <c r="I1247" s="51"/>
      <c r="J1247" s="208"/>
    </row>
    <row r="1248" spans="1:10" s="1" customFormat="1" x14ac:dyDescent="0.3">
      <c r="A1248" s="51"/>
      <c r="B1248" s="51"/>
      <c r="C1248" s="52"/>
      <c r="D1248" s="53"/>
      <c r="E1248" s="54"/>
      <c r="F1248" s="55"/>
      <c r="G1248" s="51"/>
      <c r="H1248" s="51"/>
      <c r="I1248" s="51"/>
      <c r="J1248" s="208"/>
    </row>
    <row r="1249" spans="1:10" s="1" customFormat="1" x14ac:dyDescent="0.3">
      <c r="A1249" s="51"/>
      <c r="B1249" s="51"/>
      <c r="C1249" s="52"/>
      <c r="D1249" s="53"/>
      <c r="E1249" s="54"/>
      <c r="F1249" s="55"/>
      <c r="G1249" s="51"/>
      <c r="H1249" s="51"/>
      <c r="I1249" s="51"/>
      <c r="J1249" s="208"/>
    </row>
    <row r="1250" spans="1:10" s="1" customFormat="1" x14ac:dyDescent="0.3">
      <c r="A1250" s="51"/>
      <c r="B1250" s="51"/>
      <c r="C1250" s="52"/>
      <c r="D1250" s="53"/>
      <c r="E1250" s="54"/>
      <c r="F1250" s="55"/>
      <c r="G1250" s="51"/>
      <c r="H1250" s="51"/>
      <c r="I1250" s="51"/>
      <c r="J1250" s="208"/>
    </row>
    <row r="1251" spans="1:10" s="1" customFormat="1" x14ac:dyDescent="0.3">
      <c r="A1251" s="51"/>
      <c r="B1251" s="51"/>
      <c r="C1251" s="52"/>
      <c r="D1251" s="53"/>
      <c r="E1251" s="54"/>
      <c r="F1251" s="55"/>
      <c r="G1251" s="51"/>
      <c r="H1251" s="51"/>
      <c r="I1251" s="51"/>
      <c r="J1251" s="208"/>
    </row>
    <row r="1252" spans="1:10" s="1" customFormat="1" x14ac:dyDescent="0.3">
      <c r="A1252" s="51"/>
      <c r="B1252" s="51"/>
      <c r="C1252" s="52"/>
      <c r="D1252" s="53"/>
      <c r="E1252" s="54"/>
      <c r="F1252" s="55"/>
      <c r="G1252" s="51"/>
      <c r="H1252" s="51"/>
      <c r="I1252" s="51"/>
      <c r="J1252" s="208"/>
    </row>
    <row r="1253" spans="1:10" s="1" customFormat="1" x14ac:dyDescent="0.3">
      <c r="A1253" s="51"/>
      <c r="B1253" s="51"/>
      <c r="C1253" s="52"/>
      <c r="D1253" s="53"/>
      <c r="E1253" s="54"/>
      <c r="F1253" s="55"/>
      <c r="G1253" s="51"/>
      <c r="H1253" s="51"/>
      <c r="I1253" s="51"/>
      <c r="J1253" s="208"/>
    </row>
    <row r="1254" spans="1:10" s="1" customFormat="1" x14ac:dyDescent="0.3">
      <c r="A1254" s="51"/>
      <c r="B1254" s="51"/>
      <c r="C1254" s="52"/>
      <c r="D1254" s="53"/>
      <c r="E1254" s="54"/>
      <c r="F1254" s="55"/>
      <c r="G1254" s="51"/>
      <c r="H1254" s="51"/>
      <c r="I1254" s="51"/>
      <c r="J1254" s="208"/>
    </row>
    <row r="1255" spans="1:10" s="1" customFormat="1" x14ac:dyDescent="0.3">
      <c r="A1255" s="51"/>
      <c r="B1255" s="51"/>
      <c r="C1255" s="52"/>
      <c r="D1255" s="53"/>
      <c r="E1255" s="54"/>
      <c r="F1255" s="55"/>
      <c r="G1255" s="51"/>
      <c r="H1255" s="51"/>
      <c r="I1255" s="51"/>
      <c r="J1255" s="208"/>
    </row>
    <row r="1256" spans="1:10" s="1" customFormat="1" x14ac:dyDescent="0.3">
      <c r="A1256" s="51"/>
      <c r="B1256" s="51"/>
      <c r="C1256" s="52"/>
      <c r="D1256" s="53"/>
      <c r="E1256" s="54"/>
      <c r="F1256" s="55"/>
      <c r="G1256" s="51"/>
      <c r="H1256" s="51"/>
      <c r="I1256" s="51"/>
      <c r="J1256" s="208"/>
    </row>
    <row r="1257" spans="1:10" s="1" customFormat="1" x14ac:dyDescent="0.3">
      <c r="A1257" s="51"/>
      <c r="B1257" s="51"/>
      <c r="C1257" s="52"/>
      <c r="D1257" s="53"/>
      <c r="E1257" s="54"/>
      <c r="F1257" s="55"/>
      <c r="G1257" s="51"/>
      <c r="H1257" s="51"/>
      <c r="I1257" s="51"/>
      <c r="J1257" s="208"/>
    </row>
    <row r="1258" spans="1:10" s="1" customFormat="1" x14ac:dyDescent="0.3">
      <c r="A1258" s="51"/>
      <c r="B1258" s="51"/>
      <c r="C1258" s="52"/>
      <c r="D1258" s="53"/>
      <c r="E1258" s="54"/>
      <c r="F1258" s="55"/>
      <c r="G1258" s="51"/>
      <c r="H1258" s="51"/>
      <c r="I1258" s="51"/>
      <c r="J1258" s="208"/>
    </row>
    <row r="1259" spans="1:10" s="1" customFormat="1" x14ac:dyDescent="0.3">
      <c r="A1259" s="51"/>
      <c r="B1259" s="51"/>
      <c r="C1259" s="52"/>
      <c r="D1259" s="53"/>
      <c r="E1259" s="54"/>
      <c r="F1259" s="55"/>
      <c r="G1259" s="51"/>
      <c r="H1259" s="51"/>
      <c r="I1259" s="51"/>
      <c r="J1259" s="208"/>
    </row>
    <row r="1260" spans="1:10" s="1" customFormat="1" x14ac:dyDescent="0.3">
      <c r="A1260" s="51"/>
      <c r="B1260" s="51"/>
      <c r="C1260" s="52"/>
      <c r="D1260" s="53"/>
      <c r="E1260" s="54"/>
      <c r="F1260" s="55"/>
      <c r="G1260" s="51"/>
      <c r="H1260" s="51"/>
      <c r="I1260" s="51"/>
      <c r="J1260" s="208"/>
    </row>
    <row r="1261" spans="1:10" s="1" customFormat="1" x14ac:dyDescent="0.3">
      <c r="A1261" s="51"/>
      <c r="B1261" s="51"/>
      <c r="C1261" s="52"/>
      <c r="D1261" s="53"/>
      <c r="E1261" s="54"/>
      <c r="F1261" s="55"/>
      <c r="G1261" s="51"/>
      <c r="H1261" s="51"/>
      <c r="I1261" s="51"/>
      <c r="J1261" s="208"/>
    </row>
    <row r="1262" spans="1:10" s="1" customFormat="1" x14ac:dyDescent="0.3">
      <c r="A1262" s="51"/>
      <c r="B1262" s="51"/>
      <c r="C1262" s="52"/>
      <c r="D1262" s="53"/>
      <c r="E1262" s="54"/>
      <c r="F1262" s="55"/>
      <c r="G1262" s="51"/>
      <c r="H1262" s="51"/>
      <c r="I1262" s="51"/>
      <c r="J1262" s="208"/>
    </row>
    <row r="1263" spans="1:10" s="1" customFormat="1" x14ac:dyDescent="0.3">
      <c r="A1263" s="51"/>
      <c r="B1263" s="51"/>
      <c r="C1263" s="52"/>
      <c r="D1263" s="53"/>
      <c r="E1263" s="54"/>
      <c r="F1263" s="55"/>
      <c r="G1263" s="51"/>
      <c r="H1263" s="51"/>
      <c r="I1263" s="51"/>
      <c r="J1263" s="208"/>
    </row>
    <row r="1264" spans="1:10" s="1" customFormat="1" x14ac:dyDescent="0.3">
      <c r="A1264" s="51"/>
      <c r="B1264" s="51"/>
      <c r="C1264" s="52"/>
      <c r="D1264" s="53"/>
      <c r="E1264" s="54"/>
      <c r="F1264" s="55"/>
      <c r="G1264" s="51"/>
      <c r="H1264" s="51"/>
      <c r="I1264" s="51"/>
      <c r="J1264" s="208"/>
    </row>
    <row r="1265" spans="1:10" s="1" customFormat="1" x14ac:dyDescent="0.3">
      <c r="A1265" s="51"/>
      <c r="B1265" s="51"/>
      <c r="C1265" s="52"/>
      <c r="D1265" s="53"/>
      <c r="E1265" s="54"/>
      <c r="F1265" s="55"/>
      <c r="G1265" s="51"/>
      <c r="H1265" s="51"/>
      <c r="I1265" s="51"/>
      <c r="J1265" s="208"/>
    </row>
    <row r="1266" spans="1:10" s="1" customFormat="1" x14ac:dyDescent="0.3">
      <c r="A1266" s="51"/>
      <c r="B1266" s="51"/>
      <c r="C1266" s="52"/>
      <c r="D1266" s="53"/>
      <c r="E1266" s="54"/>
      <c r="F1266" s="55"/>
      <c r="G1266" s="51"/>
      <c r="H1266" s="51"/>
      <c r="I1266" s="51"/>
      <c r="J1266" s="208"/>
    </row>
    <row r="1267" spans="1:10" s="1" customFormat="1" x14ac:dyDescent="0.3">
      <c r="A1267" s="51"/>
      <c r="B1267" s="51"/>
      <c r="C1267" s="52"/>
      <c r="D1267" s="53"/>
      <c r="E1267" s="54"/>
      <c r="F1267" s="55"/>
      <c r="G1267" s="51"/>
      <c r="H1267" s="51"/>
      <c r="I1267" s="51"/>
      <c r="J1267" s="208"/>
    </row>
    <row r="1268" spans="1:10" s="1" customFormat="1" x14ac:dyDescent="0.3">
      <c r="A1268" s="51"/>
      <c r="B1268" s="51"/>
      <c r="C1268" s="52"/>
      <c r="D1268" s="53"/>
      <c r="E1268" s="54"/>
      <c r="F1268" s="55"/>
      <c r="G1268" s="51"/>
      <c r="H1268" s="51"/>
      <c r="I1268" s="51"/>
      <c r="J1268" s="208"/>
    </row>
    <row r="1269" spans="1:10" s="1" customFormat="1" x14ac:dyDescent="0.3">
      <c r="A1269" s="51"/>
      <c r="B1269" s="51"/>
      <c r="C1269" s="52"/>
      <c r="D1269" s="53"/>
      <c r="E1269" s="54"/>
      <c r="F1269" s="55"/>
      <c r="G1269" s="51"/>
      <c r="H1269" s="51"/>
      <c r="I1269" s="51"/>
      <c r="J1269" s="208"/>
    </row>
    <row r="1270" spans="1:10" s="1" customFormat="1" x14ac:dyDescent="0.3">
      <c r="A1270" s="51"/>
      <c r="B1270" s="51"/>
      <c r="C1270" s="52"/>
      <c r="D1270" s="53"/>
      <c r="E1270" s="54"/>
      <c r="F1270" s="55"/>
      <c r="G1270" s="51"/>
      <c r="H1270" s="51"/>
      <c r="I1270" s="51"/>
      <c r="J1270" s="208"/>
    </row>
    <row r="1271" spans="1:10" s="1" customFormat="1" x14ac:dyDescent="0.3">
      <c r="A1271" s="51"/>
      <c r="B1271" s="51"/>
      <c r="C1271" s="52"/>
      <c r="D1271" s="53"/>
      <c r="E1271" s="54"/>
      <c r="F1271" s="55"/>
      <c r="G1271" s="51"/>
      <c r="H1271" s="51"/>
      <c r="I1271" s="51"/>
      <c r="J1271" s="208"/>
    </row>
    <row r="1272" spans="1:10" s="1" customFormat="1" x14ac:dyDescent="0.3">
      <c r="A1272" s="51"/>
      <c r="B1272" s="51"/>
      <c r="C1272" s="52"/>
      <c r="D1272" s="53"/>
      <c r="E1272" s="54"/>
      <c r="F1272" s="55"/>
      <c r="G1272" s="51"/>
      <c r="H1272" s="51"/>
      <c r="I1272" s="51"/>
      <c r="J1272" s="208"/>
    </row>
    <row r="1273" spans="1:10" s="1" customFormat="1" x14ac:dyDescent="0.3">
      <c r="A1273" s="51"/>
      <c r="B1273" s="51"/>
      <c r="C1273" s="52"/>
      <c r="D1273" s="53"/>
      <c r="E1273" s="54"/>
      <c r="F1273" s="55"/>
      <c r="G1273" s="51"/>
      <c r="H1273" s="51"/>
      <c r="I1273" s="51"/>
      <c r="J1273" s="208"/>
    </row>
    <row r="1274" spans="1:10" s="1" customFormat="1" x14ac:dyDescent="0.3">
      <c r="A1274" s="51"/>
      <c r="B1274" s="51"/>
      <c r="C1274" s="52"/>
      <c r="D1274" s="53"/>
      <c r="E1274" s="54"/>
      <c r="F1274" s="55"/>
      <c r="G1274" s="51"/>
      <c r="H1274" s="51"/>
      <c r="I1274" s="51"/>
      <c r="J1274" s="208"/>
    </row>
    <row r="1275" spans="1:10" s="1" customFormat="1" x14ac:dyDescent="0.3">
      <c r="A1275" s="51"/>
      <c r="B1275" s="51"/>
      <c r="C1275" s="52"/>
      <c r="D1275" s="53"/>
      <c r="E1275" s="54"/>
      <c r="F1275" s="55"/>
      <c r="G1275" s="51"/>
      <c r="H1275" s="51"/>
      <c r="I1275" s="51"/>
      <c r="J1275" s="208"/>
    </row>
    <row r="1276" spans="1:10" s="1" customFormat="1" x14ac:dyDescent="0.3">
      <c r="A1276" s="51"/>
      <c r="B1276" s="51"/>
      <c r="C1276" s="52"/>
      <c r="D1276" s="53"/>
      <c r="E1276" s="54"/>
      <c r="F1276" s="55"/>
      <c r="G1276" s="51"/>
      <c r="H1276" s="51"/>
      <c r="I1276" s="51"/>
      <c r="J1276" s="208"/>
    </row>
    <row r="1277" spans="1:10" s="1" customFormat="1" x14ac:dyDescent="0.3">
      <c r="A1277" s="51"/>
      <c r="B1277" s="51"/>
      <c r="C1277" s="52"/>
      <c r="D1277" s="53"/>
      <c r="E1277" s="54"/>
      <c r="F1277" s="55"/>
      <c r="G1277" s="51"/>
      <c r="H1277" s="51"/>
      <c r="I1277" s="51"/>
      <c r="J1277" s="208"/>
    </row>
    <row r="1278" spans="1:10" s="1" customFormat="1" x14ac:dyDescent="0.3">
      <c r="A1278" s="51"/>
      <c r="B1278" s="51"/>
      <c r="C1278" s="52"/>
      <c r="D1278" s="53"/>
      <c r="E1278" s="54"/>
      <c r="F1278" s="55"/>
      <c r="G1278" s="51"/>
      <c r="H1278" s="51"/>
      <c r="I1278" s="51"/>
      <c r="J1278" s="208"/>
    </row>
    <row r="1279" spans="1:10" s="1" customFormat="1" x14ac:dyDescent="0.3">
      <c r="A1279" s="51"/>
      <c r="B1279" s="51"/>
      <c r="C1279" s="52"/>
      <c r="D1279" s="53"/>
      <c r="E1279" s="54"/>
      <c r="F1279" s="55"/>
      <c r="G1279" s="51"/>
      <c r="H1279" s="51"/>
      <c r="I1279" s="51"/>
      <c r="J1279" s="208"/>
    </row>
    <row r="1280" spans="1:10" s="1" customFormat="1" x14ac:dyDescent="0.3">
      <c r="A1280" s="51"/>
      <c r="B1280" s="51"/>
      <c r="C1280" s="52"/>
      <c r="D1280" s="53"/>
      <c r="E1280" s="54"/>
      <c r="F1280" s="55"/>
      <c r="G1280" s="51"/>
      <c r="H1280" s="51"/>
      <c r="I1280" s="51"/>
      <c r="J1280" s="208"/>
    </row>
    <row r="1281" spans="1:10" s="1" customFormat="1" x14ac:dyDescent="0.3">
      <c r="A1281" s="51"/>
      <c r="B1281" s="51"/>
      <c r="C1281" s="52"/>
      <c r="D1281" s="53"/>
      <c r="E1281" s="54"/>
      <c r="F1281" s="55"/>
      <c r="G1281" s="51"/>
      <c r="H1281" s="51"/>
      <c r="I1281" s="51"/>
      <c r="J1281" s="208"/>
    </row>
    <row r="1282" spans="1:10" s="1" customFormat="1" x14ac:dyDescent="0.3">
      <c r="A1282" s="51"/>
      <c r="B1282" s="51"/>
      <c r="C1282" s="52"/>
      <c r="D1282" s="53"/>
      <c r="E1282" s="54"/>
      <c r="F1282" s="55"/>
      <c r="G1282" s="51"/>
      <c r="H1282" s="51"/>
      <c r="I1282" s="51"/>
      <c r="J1282" s="208"/>
    </row>
    <row r="1283" spans="1:10" s="1" customFormat="1" x14ac:dyDescent="0.3">
      <c r="A1283" s="51"/>
      <c r="B1283" s="51"/>
      <c r="C1283" s="52"/>
      <c r="D1283" s="53"/>
      <c r="E1283" s="54"/>
      <c r="F1283" s="55"/>
      <c r="G1283" s="51"/>
      <c r="H1283" s="51"/>
      <c r="I1283" s="51"/>
      <c r="J1283" s="208"/>
    </row>
    <row r="1284" spans="1:10" s="1" customFormat="1" x14ac:dyDescent="0.3">
      <c r="A1284" s="51"/>
      <c r="B1284" s="51"/>
      <c r="C1284" s="52"/>
      <c r="D1284" s="53"/>
      <c r="E1284" s="54"/>
      <c r="F1284" s="55"/>
      <c r="G1284" s="51"/>
      <c r="H1284" s="51"/>
      <c r="I1284" s="51"/>
      <c r="J1284" s="208"/>
    </row>
    <row r="1285" spans="1:10" s="1" customFormat="1" x14ac:dyDescent="0.3">
      <c r="A1285" s="51"/>
      <c r="B1285" s="51"/>
      <c r="C1285" s="52"/>
      <c r="D1285" s="53"/>
      <c r="E1285" s="54"/>
      <c r="F1285" s="55"/>
      <c r="G1285" s="51"/>
      <c r="H1285" s="51"/>
      <c r="I1285" s="51"/>
      <c r="J1285" s="208"/>
    </row>
    <row r="1286" spans="1:10" s="1" customFormat="1" x14ac:dyDescent="0.3">
      <c r="A1286" s="51"/>
      <c r="B1286" s="51"/>
      <c r="C1286" s="52"/>
      <c r="D1286" s="53"/>
      <c r="E1286" s="54"/>
      <c r="F1286" s="55"/>
      <c r="G1286" s="51"/>
      <c r="H1286" s="51"/>
      <c r="I1286" s="51"/>
      <c r="J1286" s="208"/>
    </row>
    <row r="1287" spans="1:10" s="1" customFormat="1" x14ac:dyDescent="0.3">
      <c r="A1287" s="51"/>
      <c r="B1287" s="51"/>
      <c r="C1287" s="52"/>
      <c r="D1287" s="53"/>
      <c r="E1287" s="54"/>
      <c r="F1287" s="55"/>
      <c r="G1287" s="51"/>
      <c r="H1287" s="51"/>
      <c r="I1287" s="51"/>
      <c r="J1287" s="208"/>
    </row>
    <row r="1288" spans="1:10" s="1" customFormat="1" x14ac:dyDescent="0.3">
      <c r="A1288" s="51"/>
      <c r="B1288" s="51"/>
      <c r="C1288" s="52"/>
      <c r="D1288" s="53"/>
      <c r="E1288" s="54"/>
      <c r="F1288" s="55"/>
      <c r="G1288" s="51"/>
      <c r="H1288" s="51"/>
      <c r="I1288" s="51"/>
      <c r="J1288" s="208"/>
    </row>
    <row r="1289" spans="1:10" s="1" customFormat="1" x14ac:dyDescent="0.3">
      <c r="A1289" s="51"/>
      <c r="B1289" s="51"/>
      <c r="C1289" s="52"/>
      <c r="D1289" s="53"/>
      <c r="E1289" s="54"/>
      <c r="F1289" s="55"/>
      <c r="G1289" s="51"/>
      <c r="H1289" s="51"/>
      <c r="I1289" s="51"/>
      <c r="J1289" s="208"/>
    </row>
    <row r="1290" spans="1:10" s="1" customFormat="1" x14ac:dyDescent="0.3">
      <c r="A1290" s="51"/>
      <c r="B1290" s="51"/>
      <c r="C1290" s="52"/>
      <c r="D1290" s="53"/>
      <c r="E1290" s="54"/>
      <c r="F1290" s="55"/>
      <c r="G1290" s="51"/>
      <c r="H1290" s="51"/>
      <c r="I1290" s="51"/>
      <c r="J1290" s="208"/>
    </row>
    <row r="1291" spans="1:10" s="1" customFormat="1" x14ac:dyDescent="0.3">
      <c r="A1291" s="51"/>
      <c r="B1291" s="51"/>
      <c r="C1291" s="52"/>
      <c r="D1291" s="53"/>
      <c r="E1291" s="54"/>
      <c r="F1291" s="55"/>
      <c r="G1291" s="51"/>
      <c r="H1291" s="51"/>
      <c r="I1291" s="51"/>
      <c r="J1291" s="208"/>
    </row>
    <row r="1292" spans="1:10" s="1" customFormat="1" x14ac:dyDescent="0.3">
      <c r="A1292" s="51"/>
      <c r="B1292" s="51"/>
      <c r="C1292" s="52"/>
      <c r="D1292" s="53"/>
      <c r="E1292" s="54"/>
      <c r="F1292" s="55"/>
      <c r="G1292" s="51"/>
      <c r="H1292" s="51"/>
      <c r="I1292" s="51"/>
      <c r="J1292" s="208"/>
    </row>
    <row r="1293" spans="1:10" s="1" customFormat="1" x14ac:dyDescent="0.3">
      <c r="A1293" s="51"/>
      <c r="B1293" s="51"/>
      <c r="C1293" s="52"/>
      <c r="D1293" s="53"/>
      <c r="E1293" s="54"/>
      <c r="F1293" s="55"/>
      <c r="G1293" s="51"/>
      <c r="H1293" s="51"/>
      <c r="I1293" s="51"/>
      <c r="J1293" s="208"/>
    </row>
    <row r="1294" spans="1:10" s="1" customFormat="1" x14ac:dyDescent="0.3">
      <c r="A1294" s="51"/>
      <c r="B1294" s="51"/>
      <c r="C1294" s="52"/>
      <c r="D1294" s="53"/>
      <c r="E1294" s="54"/>
      <c r="F1294" s="55"/>
      <c r="G1294" s="51"/>
      <c r="H1294" s="51"/>
      <c r="I1294" s="51"/>
      <c r="J1294" s="208"/>
    </row>
    <row r="1295" spans="1:10" s="1" customFormat="1" x14ac:dyDescent="0.3">
      <c r="A1295" s="51"/>
      <c r="B1295" s="51"/>
      <c r="C1295" s="52"/>
      <c r="D1295" s="53"/>
      <c r="E1295" s="54"/>
      <c r="F1295" s="55"/>
      <c r="G1295" s="51"/>
      <c r="H1295" s="51"/>
      <c r="I1295" s="51"/>
      <c r="J1295" s="208"/>
    </row>
    <row r="1296" spans="1:10" s="1" customFormat="1" x14ac:dyDescent="0.3">
      <c r="A1296" s="51"/>
      <c r="B1296" s="51"/>
      <c r="C1296" s="52"/>
      <c r="D1296" s="53"/>
      <c r="E1296" s="54"/>
      <c r="F1296" s="55"/>
      <c r="G1296" s="51"/>
      <c r="H1296" s="51"/>
      <c r="I1296" s="51"/>
      <c r="J1296" s="208"/>
    </row>
    <row r="1297" spans="1:10" s="1" customFormat="1" x14ac:dyDescent="0.3">
      <c r="A1297" s="51"/>
      <c r="B1297" s="51"/>
      <c r="C1297" s="52"/>
      <c r="D1297" s="53"/>
      <c r="E1297" s="54"/>
      <c r="F1297" s="55"/>
      <c r="G1297" s="51"/>
      <c r="H1297" s="51"/>
      <c r="I1297" s="51"/>
      <c r="J1297" s="208"/>
    </row>
    <row r="1298" spans="1:10" s="1" customFormat="1" x14ac:dyDescent="0.3">
      <c r="A1298" s="51"/>
      <c r="B1298" s="51"/>
      <c r="C1298" s="52"/>
      <c r="D1298" s="53"/>
      <c r="E1298" s="54"/>
      <c r="F1298" s="55"/>
      <c r="G1298" s="51"/>
      <c r="H1298" s="51"/>
      <c r="I1298" s="51"/>
      <c r="J1298" s="208"/>
    </row>
    <row r="1299" spans="1:10" s="1" customFormat="1" x14ac:dyDescent="0.3">
      <c r="A1299" s="51"/>
      <c r="B1299" s="51"/>
      <c r="C1299" s="52"/>
      <c r="D1299" s="53"/>
      <c r="E1299" s="54"/>
      <c r="F1299" s="55"/>
      <c r="G1299" s="51"/>
      <c r="H1299" s="51"/>
      <c r="I1299" s="51"/>
      <c r="J1299" s="208"/>
    </row>
    <row r="1300" spans="1:10" s="1" customFormat="1" x14ac:dyDescent="0.3">
      <c r="A1300" s="51"/>
      <c r="B1300" s="51"/>
      <c r="C1300" s="52"/>
      <c r="D1300" s="53"/>
      <c r="E1300" s="54"/>
      <c r="F1300" s="55"/>
      <c r="G1300" s="51"/>
      <c r="H1300" s="51"/>
      <c r="I1300" s="51"/>
      <c r="J1300" s="208"/>
    </row>
    <row r="1301" spans="1:10" s="1" customFormat="1" x14ac:dyDescent="0.3">
      <c r="A1301" s="51"/>
      <c r="B1301" s="51"/>
      <c r="C1301" s="52"/>
      <c r="D1301" s="53"/>
      <c r="E1301" s="54"/>
      <c r="F1301" s="55"/>
      <c r="G1301" s="51"/>
      <c r="H1301" s="51"/>
      <c r="I1301" s="51"/>
      <c r="J1301" s="208"/>
    </row>
    <row r="1302" spans="1:10" s="1" customFormat="1" x14ac:dyDescent="0.3">
      <c r="A1302" s="51"/>
      <c r="B1302" s="51"/>
      <c r="C1302" s="52"/>
      <c r="D1302" s="53"/>
      <c r="E1302" s="54"/>
      <c r="F1302" s="55"/>
      <c r="G1302" s="51"/>
      <c r="H1302" s="51"/>
      <c r="I1302" s="51"/>
      <c r="J1302" s="208"/>
    </row>
    <row r="1303" spans="1:10" s="1" customFormat="1" x14ac:dyDescent="0.3">
      <c r="A1303" s="51"/>
      <c r="B1303" s="51"/>
      <c r="C1303" s="52"/>
      <c r="D1303" s="53"/>
      <c r="E1303" s="54"/>
      <c r="F1303" s="55"/>
      <c r="G1303" s="51"/>
      <c r="H1303" s="51"/>
      <c r="I1303" s="51"/>
      <c r="J1303" s="208"/>
    </row>
    <row r="1304" spans="1:10" s="1" customFormat="1" x14ac:dyDescent="0.3">
      <c r="A1304" s="51"/>
      <c r="B1304" s="51"/>
      <c r="C1304" s="52"/>
      <c r="D1304" s="53"/>
      <c r="E1304" s="54"/>
      <c r="F1304" s="55"/>
      <c r="G1304" s="51"/>
      <c r="H1304" s="51"/>
      <c r="I1304" s="51"/>
      <c r="J1304" s="208"/>
    </row>
    <row r="1305" spans="1:10" s="1" customFormat="1" x14ac:dyDescent="0.3">
      <c r="A1305" s="51"/>
      <c r="B1305" s="51"/>
      <c r="C1305" s="52"/>
      <c r="D1305" s="53"/>
      <c r="E1305" s="54"/>
      <c r="F1305" s="55"/>
      <c r="G1305" s="51"/>
      <c r="H1305" s="51"/>
      <c r="I1305" s="51"/>
      <c r="J1305" s="208"/>
    </row>
    <row r="1306" spans="1:10" s="1" customFormat="1" x14ac:dyDescent="0.3">
      <c r="A1306" s="51"/>
      <c r="B1306" s="51"/>
      <c r="C1306" s="52"/>
      <c r="D1306" s="53"/>
      <c r="E1306" s="54"/>
      <c r="F1306" s="55"/>
      <c r="G1306" s="51"/>
      <c r="H1306" s="51"/>
      <c r="I1306" s="51"/>
      <c r="J1306" s="208"/>
    </row>
    <row r="1307" spans="1:10" s="1" customFormat="1" x14ac:dyDescent="0.3">
      <c r="A1307" s="51"/>
      <c r="B1307" s="51"/>
      <c r="C1307" s="52"/>
      <c r="D1307" s="53"/>
      <c r="E1307" s="54"/>
      <c r="F1307" s="55"/>
      <c r="G1307" s="51"/>
      <c r="H1307" s="51"/>
      <c r="I1307" s="51"/>
      <c r="J1307" s="208"/>
    </row>
    <row r="1308" spans="1:10" s="1" customFormat="1" x14ac:dyDescent="0.3">
      <c r="A1308" s="51"/>
      <c r="B1308" s="51"/>
      <c r="C1308" s="52"/>
      <c r="D1308" s="53"/>
      <c r="E1308" s="54"/>
      <c r="F1308" s="55"/>
      <c r="G1308" s="51"/>
      <c r="H1308" s="51"/>
      <c r="I1308" s="51"/>
      <c r="J1308" s="208"/>
    </row>
    <row r="1309" spans="1:10" s="1" customFormat="1" x14ac:dyDescent="0.3">
      <c r="A1309" s="51"/>
      <c r="B1309" s="51"/>
      <c r="C1309" s="52"/>
      <c r="D1309" s="53"/>
      <c r="E1309" s="54"/>
      <c r="F1309" s="55"/>
      <c r="G1309" s="51"/>
      <c r="H1309" s="51"/>
      <c r="I1309" s="51"/>
      <c r="J1309" s="208"/>
    </row>
    <row r="1310" spans="1:10" s="1" customFormat="1" x14ac:dyDescent="0.3">
      <c r="A1310" s="51"/>
      <c r="B1310" s="51"/>
      <c r="C1310" s="52"/>
      <c r="D1310" s="53"/>
      <c r="E1310" s="54"/>
      <c r="F1310" s="55"/>
      <c r="G1310" s="51"/>
      <c r="H1310" s="51"/>
      <c r="I1310" s="51"/>
      <c r="J1310" s="208"/>
    </row>
    <row r="1311" spans="1:10" s="1" customFormat="1" x14ac:dyDescent="0.3">
      <c r="A1311" s="51"/>
      <c r="B1311" s="51"/>
      <c r="C1311" s="52"/>
      <c r="D1311" s="53"/>
      <c r="E1311" s="54"/>
      <c r="F1311" s="55"/>
      <c r="G1311" s="51"/>
      <c r="H1311" s="51"/>
      <c r="I1311" s="51"/>
      <c r="J1311" s="208"/>
    </row>
    <row r="1312" spans="1:10" s="1" customFormat="1" x14ac:dyDescent="0.3">
      <c r="A1312" s="51"/>
      <c r="B1312" s="51"/>
      <c r="C1312" s="52"/>
      <c r="D1312" s="53"/>
      <c r="E1312" s="54"/>
      <c r="F1312" s="55"/>
      <c r="G1312" s="51"/>
      <c r="H1312" s="51"/>
      <c r="I1312" s="51"/>
      <c r="J1312" s="208"/>
    </row>
    <row r="1313" spans="1:10" s="1" customFormat="1" x14ac:dyDescent="0.3">
      <c r="A1313" s="51"/>
      <c r="B1313" s="51"/>
      <c r="C1313" s="52"/>
      <c r="D1313" s="53"/>
      <c r="E1313" s="54"/>
      <c r="F1313" s="55"/>
      <c r="G1313" s="51"/>
      <c r="H1313" s="51"/>
      <c r="I1313" s="51"/>
      <c r="J1313" s="208"/>
    </row>
    <row r="1314" spans="1:10" s="1" customFormat="1" x14ac:dyDescent="0.3">
      <c r="A1314" s="51"/>
      <c r="B1314" s="51"/>
      <c r="C1314" s="52"/>
      <c r="D1314" s="53"/>
      <c r="E1314" s="54"/>
      <c r="F1314" s="55"/>
      <c r="G1314" s="51"/>
      <c r="H1314" s="51"/>
      <c r="I1314" s="51"/>
      <c r="J1314" s="208"/>
    </row>
    <row r="1315" spans="1:10" s="1" customFormat="1" x14ac:dyDescent="0.3">
      <c r="A1315" s="51"/>
      <c r="B1315" s="51"/>
      <c r="C1315" s="52"/>
      <c r="D1315" s="53"/>
      <c r="E1315" s="54"/>
      <c r="F1315" s="55"/>
      <c r="G1315" s="51"/>
      <c r="H1315" s="51"/>
      <c r="I1315" s="51"/>
      <c r="J1315" s="208"/>
    </row>
    <row r="1316" spans="1:10" s="1" customFormat="1" x14ac:dyDescent="0.3">
      <c r="A1316" s="51"/>
      <c r="B1316" s="51"/>
      <c r="C1316" s="52"/>
      <c r="D1316" s="53"/>
      <c r="E1316" s="54"/>
      <c r="F1316" s="55"/>
      <c r="G1316" s="51"/>
      <c r="H1316" s="51"/>
      <c r="I1316" s="51"/>
      <c r="J1316" s="208"/>
    </row>
    <row r="1317" spans="1:10" s="1" customFormat="1" x14ac:dyDescent="0.3">
      <c r="A1317" s="51"/>
      <c r="B1317" s="51"/>
      <c r="C1317" s="52"/>
      <c r="D1317" s="53"/>
      <c r="E1317" s="54"/>
      <c r="F1317" s="55"/>
      <c r="G1317" s="51"/>
      <c r="H1317" s="51"/>
      <c r="I1317" s="51"/>
      <c r="J1317" s="208"/>
    </row>
    <row r="1318" spans="1:10" s="1" customFormat="1" x14ac:dyDescent="0.3">
      <c r="A1318" s="51"/>
      <c r="B1318" s="51"/>
      <c r="C1318" s="52"/>
      <c r="D1318" s="53"/>
      <c r="E1318" s="54"/>
      <c r="F1318" s="55"/>
      <c r="G1318" s="51"/>
      <c r="H1318" s="51"/>
      <c r="I1318" s="51"/>
      <c r="J1318" s="208"/>
    </row>
    <row r="1319" spans="1:10" x14ac:dyDescent="0.3">
      <c r="A1319" s="51"/>
      <c r="B1319" s="51"/>
      <c r="C1319" s="52"/>
      <c r="D1319" s="53"/>
      <c r="E1319" s="54"/>
      <c r="F1319" s="55"/>
      <c r="G1319" s="51"/>
      <c r="H1319" s="51"/>
      <c r="I1319" s="51"/>
    </row>
    <row r="1320" spans="1:10" x14ac:dyDescent="0.3">
      <c r="A1320" s="51"/>
      <c r="B1320" s="51"/>
      <c r="C1320" s="52"/>
      <c r="D1320" s="53"/>
      <c r="E1320" s="54"/>
      <c r="F1320" s="55"/>
      <c r="G1320" s="51"/>
      <c r="H1320" s="51"/>
      <c r="I1320" s="51"/>
    </row>
    <row r="1321" spans="1:10" x14ac:dyDescent="0.3">
      <c r="A1321" s="51"/>
      <c r="B1321" s="51"/>
      <c r="C1321" s="52"/>
      <c r="D1321" s="53"/>
      <c r="E1321" s="54"/>
      <c r="F1321" s="55"/>
      <c r="G1321" s="51"/>
      <c r="H1321" s="51"/>
      <c r="I1321" s="51"/>
    </row>
    <row r="1322" spans="1:10" x14ac:dyDescent="0.3">
      <c r="A1322" s="51"/>
      <c r="B1322" s="51"/>
      <c r="C1322" s="52"/>
      <c r="D1322" s="53"/>
      <c r="E1322" s="54"/>
      <c r="F1322" s="55"/>
      <c r="G1322" s="51"/>
      <c r="H1322" s="51"/>
      <c r="I1322" s="51"/>
    </row>
    <row r="1323" spans="1:10" x14ac:dyDescent="0.3">
      <c r="A1323" s="51"/>
      <c r="B1323" s="51"/>
      <c r="C1323" s="52"/>
      <c r="D1323" s="53"/>
      <c r="E1323" s="54"/>
      <c r="F1323" s="55"/>
      <c r="G1323" s="51"/>
      <c r="H1323" s="51"/>
      <c r="I1323" s="51"/>
    </row>
    <row r="1324" spans="1:10" x14ac:dyDescent="0.3">
      <c r="A1324" s="51"/>
      <c r="B1324" s="51"/>
      <c r="C1324" s="52"/>
      <c r="D1324" s="53"/>
      <c r="E1324" s="54"/>
      <c r="F1324" s="55"/>
      <c r="G1324" s="51"/>
      <c r="H1324" s="51"/>
      <c r="I1324" s="51"/>
    </row>
    <row r="1325" spans="1:10" x14ac:dyDescent="0.3">
      <c r="A1325" s="51"/>
      <c r="B1325" s="51"/>
      <c r="C1325" s="52"/>
      <c r="D1325" s="53"/>
      <c r="E1325" s="54"/>
      <c r="F1325" s="55"/>
      <c r="G1325" s="51"/>
      <c r="H1325" s="51"/>
      <c r="I1325" s="51"/>
    </row>
    <row r="1326" spans="1:10" x14ac:dyDescent="0.3">
      <c r="A1326" s="51"/>
      <c r="B1326" s="51"/>
      <c r="C1326" s="52"/>
      <c r="D1326" s="53"/>
      <c r="E1326" s="54"/>
      <c r="F1326" s="55"/>
      <c r="G1326" s="51"/>
      <c r="H1326" s="51"/>
      <c r="I1326" s="51"/>
    </row>
    <row r="1327" spans="1:10" x14ac:dyDescent="0.3">
      <c r="A1327" s="51"/>
      <c r="B1327" s="51"/>
      <c r="C1327" s="52"/>
      <c r="D1327" s="53"/>
      <c r="E1327" s="54"/>
      <c r="F1327" s="55"/>
      <c r="G1327" s="51"/>
      <c r="H1327" s="51"/>
      <c r="I1327" s="51"/>
    </row>
    <row r="1328" spans="1:10" x14ac:dyDescent="0.3">
      <c r="A1328" s="51"/>
      <c r="B1328" s="51"/>
      <c r="C1328" s="52"/>
      <c r="D1328" s="53"/>
      <c r="E1328" s="54"/>
      <c r="F1328" s="55"/>
      <c r="G1328" s="51"/>
      <c r="H1328" s="51"/>
      <c r="I1328" s="51"/>
    </row>
    <row r="1329" spans="1:9" x14ac:dyDescent="0.3">
      <c r="A1329" s="51"/>
      <c r="B1329" s="51"/>
      <c r="C1329" s="52"/>
      <c r="D1329" s="53"/>
      <c r="E1329" s="54"/>
      <c r="F1329" s="55"/>
      <c r="G1329" s="51"/>
      <c r="H1329" s="51"/>
      <c r="I1329" s="51"/>
    </row>
    <row r="1330" spans="1:9" x14ac:dyDescent="0.3">
      <c r="A1330" s="51"/>
      <c r="B1330" s="51"/>
      <c r="C1330" s="52"/>
      <c r="D1330" s="53"/>
      <c r="E1330" s="54"/>
      <c r="F1330" s="55"/>
      <c r="G1330" s="51"/>
      <c r="H1330" s="51"/>
      <c r="I1330" s="51"/>
    </row>
    <row r="1331" spans="1:9" x14ac:dyDescent="0.3">
      <c r="A1331" s="51"/>
      <c r="B1331" s="51"/>
      <c r="C1331" s="52"/>
      <c r="D1331" s="53"/>
      <c r="E1331" s="54"/>
      <c r="F1331" s="55"/>
      <c r="G1331" s="51"/>
      <c r="H1331" s="51"/>
      <c r="I1331" s="51"/>
    </row>
    <row r="1332" spans="1:9" x14ac:dyDescent="0.3">
      <c r="A1332" s="51"/>
      <c r="B1332" s="51"/>
      <c r="C1332" s="52"/>
      <c r="D1332" s="53"/>
      <c r="E1332" s="54"/>
      <c r="F1332" s="55"/>
      <c r="G1332" s="51"/>
      <c r="H1332" s="51"/>
      <c r="I1332" s="51"/>
    </row>
    <row r="1333" spans="1:9" x14ac:dyDescent="0.3">
      <c r="A1333" s="51"/>
      <c r="B1333" s="51"/>
      <c r="C1333" s="52"/>
      <c r="D1333" s="53"/>
      <c r="E1333" s="54"/>
      <c r="F1333" s="55"/>
      <c r="G1333" s="51"/>
      <c r="H1333" s="51"/>
      <c r="I1333" s="51"/>
    </row>
    <row r="1334" spans="1:9" x14ac:dyDescent="0.3">
      <c r="A1334" s="51"/>
      <c r="B1334" s="51"/>
      <c r="C1334" s="52"/>
      <c r="D1334" s="53"/>
      <c r="E1334" s="54"/>
      <c r="F1334" s="55"/>
      <c r="G1334" s="51"/>
      <c r="H1334" s="51"/>
      <c r="I1334" s="51"/>
    </row>
    <row r="1335" spans="1:9" x14ac:dyDescent="0.3">
      <c r="A1335" s="51"/>
      <c r="B1335" s="51"/>
      <c r="C1335" s="52"/>
      <c r="D1335" s="53"/>
      <c r="E1335" s="54"/>
      <c r="F1335" s="55"/>
      <c r="G1335" s="51"/>
      <c r="H1335" s="51"/>
      <c r="I1335" s="51"/>
    </row>
    <row r="1336" spans="1:9" x14ac:dyDescent="0.3">
      <c r="A1336" s="51"/>
      <c r="B1336" s="51"/>
      <c r="C1336" s="52"/>
      <c r="D1336" s="53"/>
      <c r="E1336" s="54"/>
      <c r="F1336" s="55"/>
      <c r="G1336" s="51"/>
      <c r="H1336" s="51"/>
      <c r="I1336" s="51"/>
    </row>
    <row r="1337" spans="1:9" x14ac:dyDescent="0.3">
      <c r="A1337" s="51"/>
      <c r="B1337" s="51"/>
      <c r="C1337" s="52"/>
      <c r="D1337" s="53"/>
      <c r="E1337" s="54"/>
      <c r="F1337" s="55"/>
      <c r="G1337" s="51"/>
      <c r="H1337" s="51"/>
      <c r="I1337" s="51"/>
    </row>
    <row r="1338" spans="1:9" x14ac:dyDescent="0.3">
      <c r="A1338" s="51"/>
      <c r="B1338" s="51"/>
      <c r="C1338" s="52"/>
      <c r="D1338" s="53"/>
      <c r="E1338" s="54"/>
      <c r="F1338" s="55"/>
      <c r="G1338" s="51"/>
      <c r="H1338" s="51"/>
      <c r="I1338" s="51"/>
    </row>
    <row r="1339" spans="1:9" x14ac:dyDescent="0.3">
      <c r="A1339" s="51"/>
      <c r="B1339" s="51"/>
      <c r="C1339" s="52"/>
      <c r="D1339" s="53"/>
      <c r="E1339" s="54"/>
      <c r="F1339" s="55"/>
      <c r="G1339" s="51"/>
      <c r="H1339" s="51"/>
      <c r="I1339" s="51"/>
    </row>
    <row r="1340" spans="1:9" x14ac:dyDescent="0.3">
      <c r="A1340" s="51"/>
      <c r="B1340" s="51"/>
      <c r="C1340" s="52"/>
      <c r="D1340" s="53"/>
      <c r="E1340" s="54"/>
      <c r="F1340" s="55"/>
      <c r="G1340" s="51"/>
      <c r="H1340" s="51"/>
      <c r="I1340" s="51"/>
    </row>
    <row r="1341" spans="1:9" x14ac:dyDescent="0.3">
      <c r="A1341" s="51"/>
      <c r="B1341" s="51"/>
      <c r="C1341" s="52"/>
      <c r="D1341" s="53"/>
      <c r="E1341" s="54"/>
      <c r="F1341" s="55"/>
      <c r="G1341" s="51"/>
      <c r="H1341" s="51"/>
      <c r="I1341" s="51"/>
    </row>
    <row r="1342" spans="1:9" x14ac:dyDescent="0.3">
      <c r="A1342" s="51"/>
      <c r="B1342" s="51"/>
      <c r="C1342" s="52"/>
      <c r="D1342" s="53"/>
      <c r="E1342" s="54"/>
      <c r="F1342" s="55"/>
      <c r="G1342" s="51"/>
      <c r="H1342" s="51"/>
      <c r="I1342" s="51"/>
    </row>
    <row r="1343" spans="1:9" x14ac:dyDescent="0.3">
      <c r="A1343" s="51"/>
      <c r="B1343" s="51"/>
      <c r="C1343" s="52"/>
      <c r="D1343" s="53"/>
      <c r="E1343" s="54"/>
      <c r="F1343" s="55"/>
      <c r="G1343" s="51"/>
      <c r="H1343" s="51"/>
      <c r="I1343" s="51"/>
    </row>
    <row r="1344" spans="1:9" x14ac:dyDescent="0.3">
      <c r="A1344" s="51"/>
      <c r="B1344" s="51"/>
      <c r="C1344" s="52"/>
      <c r="D1344" s="53"/>
      <c r="E1344" s="54"/>
      <c r="F1344" s="55"/>
      <c r="G1344" s="51"/>
      <c r="H1344" s="51"/>
      <c r="I1344" s="51"/>
    </row>
    <row r="1345" spans="1:9" x14ac:dyDescent="0.3">
      <c r="A1345" s="51"/>
      <c r="B1345" s="51"/>
      <c r="C1345" s="52"/>
      <c r="D1345" s="53"/>
      <c r="E1345" s="54"/>
      <c r="F1345" s="55"/>
      <c r="G1345" s="51"/>
      <c r="H1345" s="51"/>
      <c r="I1345" s="51"/>
    </row>
    <row r="1346" spans="1:9" x14ac:dyDescent="0.3">
      <c r="A1346" s="51"/>
      <c r="B1346" s="51"/>
      <c r="C1346" s="52"/>
      <c r="D1346" s="53"/>
      <c r="E1346" s="54"/>
      <c r="F1346" s="55"/>
      <c r="G1346" s="51"/>
      <c r="H1346" s="51"/>
      <c r="I1346" s="51"/>
    </row>
    <row r="1347" spans="1:9" x14ac:dyDescent="0.3">
      <c r="A1347" s="51"/>
      <c r="B1347" s="51"/>
      <c r="C1347" s="52"/>
      <c r="D1347" s="53"/>
      <c r="E1347" s="54"/>
      <c r="F1347" s="55"/>
      <c r="G1347" s="51"/>
      <c r="H1347" s="51"/>
      <c r="I1347" s="51"/>
    </row>
    <row r="1348" spans="1:9" x14ac:dyDescent="0.3">
      <c r="A1348" s="51"/>
      <c r="B1348" s="51"/>
      <c r="C1348" s="52"/>
      <c r="D1348" s="53"/>
      <c r="E1348" s="54"/>
      <c r="F1348" s="55"/>
      <c r="G1348" s="51"/>
      <c r="H1348" s="51"/>
      <c r="I1348" s="51"/>
    </row>
    <row r="1349" spans="1:9" x14ac:dyDescent="0.3">
      <c r="A1349" s="51"/>
      <c r="B1349" s="51"/>
      <c r="C1349" s="52"/>
      <c r="D1349" s="53"/>
      <c r="E1349" s="54"/>
      <c r="F1349" s="55"/>
      <c r="G1349" s="51"/>
      <c r="H1349" s="51"/>
      <c r="I1349" s="51"/>
    </row>
    <row r="1350" spans="1:9" x14ac:dyDescent="0.3">
      <c r="A1350" s="51"/>
      <c r="B1350" s="51"/>
      <c r="C1350" s="52"/>
      <c r="D1350" s="53"/>
      <c r="E1350" s="54"/>
      <c r="F1350" s="55"/>
      <c r="G1350" s="51"/>
      <c r="H1350" s="51"/>
      <c r="I1350" s="51"/>
    </row>
    <row r="1351" spans="1:9" x14ac:dyDescent="0.3">
      <c r="A1351" s="51"/>
      <c r="B1351" s="51"/>
      <c r="C1351" s="52"/>
      <c r="D1351" s="53"/>
      <c r="E1351" s="54"/>
      <c r="F1351" s="55"/>
      <c r="G1351" s="51"/>
      <c r="H1351" s="51"/>
      <c r="I1351" s="51"/>
    </row>
    <row r="1352" spans="1:9" x14ac:dyDescent="0.3">
      <c r="A1352" s="51"/>
      <c r="B1352" s="51"/>
      <c r="C1352" s="52"/>
      <c r="D1352" s="53"/>
      <c r="E1352" s="54"/>
      <c r="F1352" s="55"/>
      <c r="G1352" s="51"/>
      <c r="H1352" s="51"/>
      <c r="I1352" s="51"/>
    </row>
    <row r="1353" spans="1:9" x14ac:dyDescent="0.3">
      <c r="A1353" s="51"/>
      <c r="B1353" s="51"/>
      <c r="C1353" s="52"/>
      <c r="D1353" s="53"/>
      <c r="E1353" s="54"/>
      <c r="F1353" s="55"/>
      <c r="G1353" s="51"/>
      <c r="H1353" s="51"/>
      <c r="I1353" s="51"/>
    </row>
    <row r="1354" spans="1:9" x14ac:dyDescent="0.3">
      <c r="A1354" s="51"/>
      <c r="B1354" s="51"/>
      <c r="C1354" s="52"/>
      <c r="D1354" s="53"/>
      <c r="E1354" s="54"/>
      <c r="F1354" s="55"/>
      <c r="G1354" s="51"/>
      <c r="H1354" s="51"/>
      <c r="I1354" s="51"/>
    </row>
    <row r="1355" spans="1:9" x14ac:dyDescent="0.3">
      <c r="A1355" s="51"/>
      <c r="B1355" s="51"/>
      <c r="C1355" s="52"/>
      <c r="D1355" s="53"/>
      <c r="E1355" s="54"/>
      <c r="F1355" s="55"/>
      <c r="G1355" s="51"/>
      <c r="H1355" s="51"/>
      <c r="I1355" s="51"/>
    </row>
    <row r="1356" spans="1:9" x14ac:dyDescent="0.3">
      <c r="A1356" s="51"/>
      <c r="B1356" s="51"/>
      <c r="C1356" s="52"/>
      <c r="D1356" s="53"/>
      <c r="E1356" s="54"/>
      <c r="F1356" s="55"/>
      <c r="G1356" s="51"/>
      <c r="H1356" s="51"/>
      <c r="I1356" s="51"/>
    </row>
    <row r="1357" spans="1:9" x14ac:dyDescent="0.3">
      <c r="A1357" s="51"/>
      <c r="B1357" s="51"/>
      <c r="C1357" s="52"/>
      <c r="D1357" s="53"/>
      <c r="E1357" s="54"/>
      <c r="F1357" s="55"/>
      <c r="G1357" s="51"/>
      <c r="H1357" s="51"/>
      <c r="I1357" s="51"/>
    </row>
    <row r="1358" spans="1:9" x14ac:dyDescent="0.3">
      <c r="A1358" s="51"/>
      <c r="B1358" s="51"/>
      <c r="C1358" s="52"/>
      <c r="D1358" s="53"/>
      <c r="E1358" s="54"/>
      <c r="F1358" s="55"/>
      <c r="G1358" s="51"/>
      <c r="H1358" s="51"/>
      <c r="I1358" s="51"/>
    </row>
    <row r="1359" spans="1:9" x14ac:dyDescent="0.3">
      <c r="A1359" s="51"/>
      <c r="B1359" s="51"/>
      <c r="C1359" s="52"/>
      <c r="D1359" s="53"/>
      <c r="E1359" s="54"/>
      <c r="F1359" s="55"/>
      <c r="G1359" s="51"/>
      <c r="H1359" s="51"/>
      <c r="I1359" s="51"/>
    </row>
    <row r="1360" spans="1:9" x14ac:dyDescent="0.3">
      <c r="A1360" s="51"/>
      <c r="B1360" s="51"/>
      <c r="C1360" s="52"/>
      <c r="D1360" s="53"/>
      <c r="E1360" s="54"/>
      <c r="F1360" s="55"/>
      <c r="G1360" s="51"/>
      <c r="H1360" s="51"/>
      <c r="I1360" s="51"/>
    </row>
    <row r="1361" spans="1:9" x14ac:dyDescent="0.3">
      <c r="A1361" s="51"/>
      <c r="B1361" s="51"/>
      <c r="C1361" s="52"/>
      <c r="D1361" s="53"/>
      <c r="E1361" s="54"/>
      <c r="F1361" s="55"/>
      <c r="G1361" s="51"/>
      <c r="H1361" s="51"/>
      <c r="I1361" s="51"/>
    </row>
    <row r="1362" spans="1:9" x14ac:dyDescent="0.3">
      <c r="A1362" s="51"/>
      <c r="B1362" s="51"/>
      <c r="C1362" s="52"/>
      <c r="D1362" s="53"/>
      <c r="E1362" s="54"/>
      <c r="F1362" s="55"/>
      <c r="G1362" s="51"/>
      <c r="H1362" s="51"/>
      <c r="I1362" s="51"/>
    </row>
    <row r="1363" spans="1:9" x14ac:dyDescent="0.3">
      <c r="A1363" s="51"/>
      <c r="B1363" s="51"/>
      <c r="C1363" s="52"/>
      <c r="D1363" s="53"/>
      <c r="E1363" s="54"/>
      <c r="F1363" s="55"/>
      <c r="G1363" s="51"/>
      <c r="H1363" s="51"/>
      <c r="I1363" s="51"/>
    </row>
    <row r="1364" spans="1:9" x14ac:dyDescent="0.3">
      <c r="A1364" s="51"/>
      <c r="B1364" s="51"/>
      <c r="C1364" s="52"/>
      <c r="D1364" s="53"/>
      <c r="E1364" s="54"/>
      <c r="F1364" s="55"/>
      <c r="G1364" s="51"/>
      <c r="H1364" s="51"/>
      <c r="I1364" s="51"/>
    </row>
    <row r="1365" spans="1:9" x14ac:dyDescent="0.3">
      <c r="A1365" s="51"/>
      <c r="B1365" s="51"/>
      <c r="C1365" s="52"/>
      <c r="D1365" s="53"/>
      <c r="E1365" s="54"/>
      <c r="F1365" s="55"/>
      <c r="G1365" s="51"/>
      <c r="H1365" s="51"/>
      <c r="I1365" s="51"/>
    </row>
    <row r="1366" spans="1:9" x14ac:dyDescent="0.3">
      <c r="A1366" s="51"/>
      <c r="B1366" s="51"/>
      <c r="C1366" s="52"/>
      <c r="D1366" s="53"/>
      <c r="E1366" s="54"/>
      <c r="F1366" s="55"/>
      <c r="G1366" s="51"/>
      <c r="H1366" s="51"/>
      <c r="I1366" s="51"/>
    </row>
  </sheetData>
  <mergeCells count="1">
    <mergeCell ref="A1:I1"/>
  </mergeCells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31B12-F3F8-46B8-A200-E1302F55FC01}">
  <dimension ref="A1:AMI533"/>
  <sheetViews>
    <sheetView topLeftCell="AKO1" zoomScale="70" zoomScaleNormal="70" workbookViewId="0">
      <selection activeCell="AME56" sqref="AME56"/>
    </sheetView>
  </sheetViews>
  <sheetFormatPr defaultRowHeight="14.4" x14ac:dyDescent="0.3"/>
  <cols>
    <col min="1" max="1" width="1.109375" style="105" customWidth="1"/>
    <col min="2" max="2" width="1.33203125" style="2" customWidth="1"/>
    <col min="3" max="3" width="21.88671875" style="2" customWidth="1"/>
    <col min="4" max="4" width="7.5546875" style="2" bestFit="1" customWidth="1"/>
    <col min="5" max="5" width="4.33203125" style="2" customWidth="1"/>
    <col min="6" max="6" width="7.44140625" style="2" customWidth="1"/>
    <col min="7" max="7" width="10.21875" style="2" customWidth="1"/>
    <col min="8" max="8" width="10.44140625" style="2" customWidth="1"/>
    <col min="9" max="9" width="5.109375" style="2" customWidth="1"/>
    <col min="10" max="10" width="7.5546875" style="2" customWidth="1"/>
    <col min="11" max="11" width="1.33203125" style="2" customWidth="1"/>
    <col min="12" max="12" width="4" style="2" customWidth="1"/>
    <col min="13" max="13" width="7.109375" style="2" customWidth="1"/>
    <col min="14" max="14" width="1.109375" style="2" customWidth="1"/>
    <col min="15" max="15" width="1.109375" style="105" customWidth="1"/>
    <col min="16" max="16" width="1.33203125" style="2" customWidth="1"/>
    <col min="17" max="17" width="21.88671875" style="2" customWidth="1"/>
    <col min="18" max="18" width="7.5546875" style="2" bestFit="1" customWidth="1"/>
    <col min="19" max="19" width="4.33203125" style="2" customWidth="1"/>
    <col min="20" max="20" width="7.44140625" style="2" customWidth="1"/>
    <col min="21" max="21" width="10.21875" style="2" customWidth="1"/>
    <col min="22" max="22" width="10.44140625" style="2" customWidth="1"/>
    <col min="23" max="23" width="5.109375" style="2" customWidth="1"/>
    <col min="24" max="24" width="7.5546875" style="2" customWidth="1"/>
    <col min="25" max="25" width="1.33203125" style="2" customWidth="1"/>
    <col min="26" max="26" width="4" style="2" customWidth="1"/>
    <col min="27" max="27" width="7.109375" style="2" customWidth="1"/>
    <col min="28" max="28" width="1.109375" style="2" customWidth="1"/>
    <col min="29" max="29" width="1.109375" style="105" customWidth="1"/>
    <col min="30" max="30" width="1.33203125" style="2" customWidth="1"/>
    <col min="31" max="31" width="21.88671875" style="2" customWidth="1"/>
    <col min="32" max="32" width="7.5546875" style="2" bestFit="1" customWidth="1"/>
    <col min="33" max="33" width="4.33203125" style="2" customWidth="1"/>
    <col min="34" max="34" width="7.44140625" style="2" customWidth="1"/>
    <col min="35" max="35" width="10.21875" style="2" customWidth="1"/>
    <col min="36" max="36" width="10.44140625" style="2" customWidth="1"/>
    <col min="37" max="37" width="5.109375" style="2" customWidth="1"/>
    <col min="38" max="38" width="7.5546875" style="2" customWidth="1"/>
    <col min="39" max="39" width="1.33203125" style="2" customWidth="1"/>
    <col min="40" max="40" width="4" style="2" customWidth="1"/>
    <col min="41" max="41" width="7.109375" style="2" customWidth="1"/>
    <col min="42" max="42" width="1.109375" style="2" customWidth="1"/>
    <col min="43" max="43" width="1.109375" style="105" customWidth="1"/>
    <col min="44" max="44" width="1.33203125" style="2" customWidth="1"/>
    <col min="45" max="45" width="21.88671875" style="2" customWidth="1"/>
    <col min="46" max="46" width="7.5546875" style="2" bestFit="1" customWidth="1"/>
    <col min="47" max="47" width="4.33203125" style="2" customWidth="1"/>
    <col min="48" max="48" width="7.44140625" style="2" customWidth="1"/>
    <col min="49" max="49" width="10.21875" style="2" customWidth="1"/>
    <col min="50" max="50" width="10.44140625" style="2" customWidth="1"/>
    <col min="51" max="51" width="5.109375" style="2" customWidth="1"/>
    <col min="52" max="52" width="7.5546875" style="2" customWidth="1"/>
    <col min="53" max="53" width="1.33203125" style="2" customWidth="1"/>
    <col min="54" max="54" width="4" style="2" customWidth="1"/>
    <col min="55" max="55" width="7.109375" style="2" customWidth="1"/>
    <col min="56" max="56" width="1.109375" style="2" customWidth="1"/>
    <col min="57" max="57" width="1.109375" style="105" customWidth="1"/>
    <col min="58" max="58" width="1.33203125" style="2" customWidth="1"/>
    <col min="59" max="59" width="21.88671875" style="2" customWidth="1"/>
    <col min="60" max="60" width="7.5546875" style="2" bestFit="1" customWidth="1"/>
    <col min="61" max="61" width="4.33203125" style="2" customWidth="1"/>
    <col min="62" max="62" width="7.44140625" style="2" customWidth="1"/>
    <col min="63" max="63" width="10.21875" style="2" customWidth="1"/>
    <col min="64" max="64" width="10.44140625" style="2" customWidth="1"/>
    <col min="65" max="65" width="5.109375" style="2" customWidth="1"/>
    <col min="66" max="66" width="7.5546875" style="2" customWidth="1"/>
    <col min="67" max="67" width="1.33203125" style="2" customWidth="1"/>
    <col min="68" max="68" width="4" style="2" customWidth="1"/>
    <col min="69" max="69" width="7.109375" style="2" customWidth="1"/>
    <col min="70" max="70" width="1.109375" style="2" customWidth="1"/>
    <col min="71" max="71" width="1.109375" style="105" customWidth="1"/>
    <col min="72" max="72" width="1.33203125" style="2" customWidth="1"/>
    <col min="73" max="73" width="21.88671875" style="2" customWidth="1"/>
    <col min="74" max="74" width="7.5546875" style="2" bestFit="1" customWidth="1"/>
    <col min="75" max="75" width="4.33203125" style="2" customWidth="1"/>
    <col min="76" max="76" width="7.44140625" style="2" customWidth="1"/>
    <col min="77" max="77" width="10.21875" style="2" customWidth="1"/>
    <col min="78" max="78" width="10.44140625" style="2" customWidth="1"/>
    <col min="79" max="79" width="5.109375" style="2" customWidth="1"/>
    <col min="80" max="80" width="7.5546875" style="2" customWidth="1"/>
    <col min="81" max="81" width="1.33203125" style="2" customWidth="1"/>
    <col min="82" max="82" width="4" style="2" customWidth="1"/>
    <col min="83" max="83" width="7.109375" style="2" customWidth="1"/>
    <col min="84" max="84" width="1.109375" style="2" customWidth="1"/>
    <col min="85" max="85" width="1.109375" style="105" customWidth="1"/>
    <col min="86" max="86" width="1.33203125" style="2" customWidth="1"/>
    <col min="87" max="87" width="21.88671875" style="2" customWidth="1"/>
    <col min="88" max="88" width="7.5546875" style="2" bestFit="1" customWidth="1"/>
    <col min="89" max="89" width="4.33203125" style="2" customWidth="1"/>
    <col min="90" max="90" width="7.44140625" style="2" customWidth="1"/>
    <col min="91" max="91" width="10.21875" style="2" customWidth="1"/>
    <col min="92" max="92" width="10.44140625" style="2" customWidth="1"/>
    <col min="93" max="93" width="5.109375" style="2" customWidth="1"/>
    <col min="94" max="94" width="7.5546875" style="2" customWidth="1"/>
    <col min="95" max="95" width="1.33203125" style="2" customWidth="1"/>
    <col min="96" max="96" width="4" style="2" customWidth="1"/>
    <col min="97" max="97" width="7.109375" style="2" customWidth="1"/>
    <col min="98" max="98" width="1.109375" style="2" customWidth="1"/>
    <col min="99" max="99" width="1.109375" style="105" customWidth="1"/>
    <col min="100" max="100" width="1.33203125" style="2" customWidth="1"/>
    <col min="101" max="101" width="21.88671875" style="2" customWidth="1"/>
    <col min="102" max="102" width="7.5546875" style="2" bestFit="1" customWidth="1"/>
    <col min="103" max="103" width="4.33203125" style="2" customWidth="1"/>
    <col min="104" max="104" width="7.44140625" style="2" customWidth="1"/>
    <col min="105" max="105" width="10.21875" style="2" customWidth="1"/>
    <col min="106" max="106" width="10.44140625" style="2" customWidth="1"/>
    <col min="107" max="107" width="5.109375" style="2" customWidth="1"/>
    <col min="108" max="108" width="7.5546875" style="2" customWidth="1"/>
    <col min="109" max="109" width="1.33203125" style="2" customWidth="1"/>
    <col min="110" max="110" width="4" style="2" customWidth="1"/>
    <col min="111" max="111" width="7.109375" style="2" customWidth="1"/>
    <col min="112" max="112" width="1.109375" style="2" customWidth="1"/>
    <col min="113" max="113" width="1.109375" style="105" customWidth="1"/>
    <col min="114" max="114" width="1.33203125" style="2" customWidth="1"/>
    <col min="115" max="115" width="21.88671875" style="2" customWidth="1"/>
    <col min="116" max="116" width="7.5546875" style="2" bestFit="1" customWidth="1"/>
    <col min="117" max="117" width="4.33203125" style="2" customWidth="1"/>
    <col min="118" max="118" width="7.44140625" style="2" customWidth="1"/>
    <col min="119" max="119" width="10.21875" style="2" customWidth="1"/>
    <col min="120" max="120" width="10.44140625" style="2" customWidth="1"/>
    <col min="121" max="121" width="5.109375" style="2" customWidth="1"/>
    <col min="122" max="122" width="7.5546875" style="2" customWidth="1"/>
    <col min="123" max="123" width="1.33203125" style="2" customWidth="1"/>
    <col min="124" max="124" width="4" style="2" customWidth="1"/>
    <col min="125" max="125" width="7.109375" style="2" customWidth="1"/>
    <col min="126" max="126" width="1.109375" style="2" customWidth="1"/>
    <col min="127" max="127" width="1.109375" style="105" customWidth="1"/>
    <col min="128" max="128" width="1.33203125" style="2" customWidth="1"/>
    <col min="129" max="129" width="21.88671875" style="2" customWidth="1"/>
    <col min="130" max="130" width="7.5546875" style="2" bestFit="1" customWidth="1"/>
    <col min="131" max="131" width="4.33203125" style="2" customWidth="1"/>
    <col min="132" max="132" width="7.44140625" style="2" customWidth="1"/>
    <col min="133" max="133" width="10.21875" style="2" customWidth="1"/>
    <col min="134" max="134" width="10.44140625" style="2" customWidth="1"/>
    <col min="135" max="135" width="5.109375" style="2" customWidth="1"/>
    <col min="136" max="136" width="7.5546875" style="2" customWidth="1"/>
    <col min="137" max="137" width="1.33203125" style="2" customWidth="1"/>
    <col min="138" max="138" width="4" style="2" customWidth="1"/>
    <col min="139" max="139" width="7.109375" style="2" customWidth="1"/>
    <col min="140" max="140" width="1.109375" style="2" customWidth="1"/>
    <col min="141" max="141" width="1.109375" style="105" customWidth="1"/>
    <col min="142" max="142" width="1.33203125" style="2" customWidth="1"/>
    <col min="143" max="143" width="21.88671875" style="2" customWidth="1"/>
    <col min="144" max="144" width="7.5546875" style="2" bestFit="1" customWidth="1"/>
    <col min="145" max="145" width="4.33203125" style="2" customWidth="1"/>
    <col min="146" max="146" width="7.44140625" style="2" customWidth="1"/>
    <col min="147" max="147" width="10.21875" style="2" customWidth="1"/>
    <col min="148" max="148" width="10.44140625" style="2" customWidth="1"/>
    <col min="149" max="149" width="5.109375" style="2" customWidth="1"/>
    <col min="150" max="150" width="7.5546875" style="2" customWidth="1"/>
    <col min="151" max="151" width="1.33203125" style="2" customWidth="1"/>
    <col min="152" max="152" width="4" style="2" customWidth="1"/>
    <col min="153" max="153" width="7.109375" style="2" customWidth="1"/>
    <col min="154" max="154" width="1.109375" style="2" customWidth="1"/>
    <col min="155" max="155" width="1.109375" style="105" customWidth="1"/>
    <col min="156" max="156" width="1.33203125" style="2" customWidth="1"/>
    <col min="157" max="157" width="21.88671875" style="2" customWidth="1"/>
    <col min="158" max="158" width="7.5546875" style="2" bestFit="1" customWidth="1"/>
    <col min="159" max="159" width="4.33203125" style="2" customWidth="1"/>
    <col min="160" max="160" width="7.44140625" style="2" customWidth="1"/>
    <col min="161" max="161" width="10.21875" style="2" customWidth="1"/>
    <col min="162" max="162" width="10.44140625" style="2" customWidth="1"/>
    <col min="163" max="163" width="5.109375" style="2" customWidth="1"/>
    <col min="164" max="164" width="7.5546875" style="2" customWidth="1"/>
    <col min="165" max="165" width="1.33203125" style="2" customWidth="1"/>
    <col min="166" max="166" width="4" style="2" customWidth="1"/>
    <col min="167" max="167" width="7.109375" style="2" customWidth="1"/>
    <col min="168" max="168" width="1.109375" style="2" customWidth="1"/>
    <col min="169" max="169" width="1.109375" style="105" customWidth="1"/>
    <col min="170" max="170" width="1.33203125" style="2" customWidth="1"/>
    <col min="171" max="171" width="21.88671875" style="2" customWidth="1"/>
    <col min="172" max="172" width="7.5546875" style="2" bestFit="1" customWidth="1"/>
    <col min="173" max="173" width="4.33203125" style="2" customWidth="1"/>
    <col min="174" max="174" width="7.44140625" style="2" customWidth="1"/>
    <col min="175" max="175" width="10.21875" style="2" customWidth="1"/>
    <col min="176" max="176" width="10.44140625" style="2" customWidth="1"/>
    <col min="177" max="177" width="5.109375" style="2" customWidth="1"/>
    <col min="178" max="178" width="7.5546875" style="2" customWidth="1"/>
    <col min="179" max="179" width="1.33203125" style="2" customWidth="1"/>
    <col min="180" max="180" width="4" style="2" customWidth="1"/>
    <col min="181" max="181" width="7.109375" style="2" customWidth="1"/>
    <col min="182" max="182" width="1.109375" style="2" customWidth="1"/>
    <col min="183" max="183" width="1.109375" style="105" customWidth="1"/>
    <col min="184" max="184" width="1.33203125" style="2" customWidth="1"/>
    <col min="185" max="185" width="21.88671875" style="2" customWidth="1"/>
    <col min="186" max="186" width="7.5546875" style="2" bestFit="1" customWidth="1"/>
    <col min="187" max="187" width="4.33203125" style="2" customWidth="1"/>
    <col min="188" max="188" width="7.44140625" style="2" customWidth="1"/>
    <col min="189" max="189" width="10.21875" style="2" customWidth="1"/>
    <col min="190" max="190" width="10.44140625" style="2" customWidth="1"/>
    <col min="191" max="191" width="5.109375" style="2" customWidth="1"/>
    <col min="192" max="192" width="7.5546875" style="2" customWidth="1"/>
    <col min="193" max="193" width="1.33203125" style="2" customWidth="1"/>
    <col min="194" max="194" width="4" style="2" customWidth="1"/>
    <col min="195" max="195" width="7.109375" style="2" customWidth="1"/>
    <col min="196" max="196" width="1.109375" style="2" customWidth="1"/>
    <col min="197" max="197" width="1.109375" style="105" customWidth="1"/>
    <col min="198" max="198" width="1.33203125" style="2" customWidth="1"/>
    <col min="199" max="199" width="21.88671875" style="2" customWidth="1"/>
    <col min="200" max="200" width="7.5546875" style="2" bestFit="1" customWidth="1"/>
    <col min="201" max="201" width="4.33203125" style="2" customWidth="1"/>
    <col min="202" max="202" width="7.44140625" style="2" customWidth="1"/>
    <col min="203" max="203" width="10.21875" style="2" customWidth="1"/>
    <col min="204" max="204" width="10.44140625" style="2" customWidth="1"/>
    <col min="205" max="205" width="5.109375" style="2" customWidth="1"/>
    <col min="206" max="206" width="7.5546875" style="2" customWidth="1"/>
    <col min="207" max="207" width="1.33203125" style="2" customWidth="1"/>
    <col min="208" max="208" width="4" style="2" customWidth="1"/>
    <col min="209" max="209" width="7.109375" style="2" customWidth="1"/>
    <col min="210" max="210" width="1.109375" style="2" customWidth="1"/>
    <col min="211" max="211" width="1.109375" style="105" customWidth="1"/>
    <col min="212" max="212" width="1.33203125" style="2" customWidth="1"/>
    <col min="213" max="213" width="21.88671875" style="2" customWidth="1"/>
    <col min="214" max="214" width="7.5546875" style="2" bestFit="1" customWidth="1"/>
    <col min="215" max="215" width="4.33203125" style="2" customWidth="1"/>
    <col min="216" max="216" width="7.44140625" style="2" customWidth="1"/>
    <col min="217" max="217" width="10.21875" style="2" customWidth="1"/>
    <col min="218" max="218" width="10.44140625" style="2" customWidth="1"/>
    <col min="219" max="219" width="5.109375" style="2" customWidth="1"/>
    <col min="220" max="220" width="7.5546875" style="2" customWidth="1"/>
    <col min="221" max="221" width="1.33203125" style="2" customWidth="1"/>
    <col min="222" max="222" width="4" style="2" customWidth="1"/>
    <col min="223" max="223" width="7.109375" style="2" customWidth="1"/>
    <col min="224" max="224" width="1.109375" style="2" customWidth="1"/>
    <col min="225" max="225" width="1.109375" style="105" customWidth="1"/>
    <col min="226" max="226" width="1.33203125" style="2" customWidth="1"/>
    <col min="227" max="227" width="21.88671875" style="2" customWidth="1"/>
    <col min="228" max="228" width="7.5546875" style="2" bestFit="1" customWidth="1"/>
    <col min="229" max="229" width="4.33203125" style="2" customWidth="1"/>
    <col min="230" max="230" width="7.44140625" style="2" customWidth="1"/>
    <col min="231" max="231" width="10.21875" style="2" customWidth="1"/>
    <col min="232" max="232" width="10.44140625" style="2" customWidth="1"/>
    <col min="233" max="233" width="5.109375" style="2" customWidth="1"/>
    <col min="234" max="234" width="7.5546875" style="2" customWidth="1"/>
    <col min="235" max="235" width="1.33203125" style="2" customWidth="1"/>
    <col min="236" max="236" width="4" style="2" customWidth="1"/>
    <col min="237" max="237" width="7.109375" style="2" customWidth="1"/>
    <col min="238" max="238" width="1.109375" style="2" customWidth="1"/>
    <col min="239" max="239" width="1.109375" style="105" customWidth="1"/>
    <col min="240" max="240" width="1.33203125" style="2" customWidth="1"/>
    <col min="241" max="241" width="21.88671875" style="2" customWidth="1"/>
    <col min="242" max="242" width="7.5546875" style="2" bestFit="1" customWidth="1"/>
    <col min="243" max="243" width="4.33203125" style="2" customWidth="1"/>
    <col min="244" max="244" width="7.44140625" style="2" customWidth="1"/>
    <col min="245" max="245" width="10.21875" style="2" customWidth="1"/>
    <col min="246" max="246" width="10.44140625" style="2" customWidth="1"/>
    <col min="247" max="247" width="5.109375" style="2" customWidth="1"/>
    <col min="248" max="248" width="7.5546875" style="2" customWidth="1"/>
    <col min="249" max="249" width="1.33203125" style="2" customWidth="1"/>
    <col min="250" max="250" width="4" style="2" customWidth="1"/>
    <col min="251" max="251" width="7.109375" style="2" customWidth="1"/>
    <col min="252" max="252" width="1.109375" style="2" customWidth="1"/>
    <col min="253" max="253" width="1.109375" style="105" customWidth="1"/>
    <col min="254" max="254" width="1.33203125" style="2" customWidth="1"/>
    <col min="255" max="255" width="21.88671875" style="2" customWidth="1"/>
    <col min="256" max="256" width="7.5546875" style="2" bestFit="1" customWidth="1"/>
    <col min="257" max="257" width="4.33203125" style="2" customWidth="1"/>
    <col min="258" max="258" width="7.44140625" style="2" customWidth="1"/>
    <col min="259" max="259" width="10.21875" style="2" customWidth="1"/>
    <col min="260" max="260" width="10.44140625" style="2" customWidth="1"/>
    <col min="261" max="261" width="5.109375" style="2" customWidth="1"/>
    <col min="262" max="262" width="7.5546875" style="2" customWidth="1"/>
    <col min="263" max="263" width="1.33203125" style="2" customWidth="1"/>
    <col min="264" max="264" width="4" style="2" customWidth="1"/>
    <col min="265" max="265" width="7.109375" style="2" customWidth="1"/>
    <col min="266" max="266" width="1.109375" style="2" customWidth="1"/>
    <col min="267" max="267" width="1.109375" style="105" customWidth="1"/>
    <col min="268" max="268" width="1.33203125" style="2" customWidth="1"/>
    <col min="269" max="269" width="21.88671875" style="2" customWidth="1"/>
    <col min="270" max="270" width="7.5546875" style="2" bestFit="1" customWidth="1"/>
    <col min="271" max="271" width="4.33203125" style="2" customWidth="1"/>
    <col min="272" max="272" width="7.44140625" style="2" customWidth="1"/>
    <col min="273" max="273" width="10.21875" style="2" customWidth="1"/>
    <col min="274" max="274" width="10.44140625" style="2" customWidth="1"/>
    <col min="275" max="275" width="5.109375" style="2" customWidth="1"/>
    <col min="276" max="276" width="7.5546875" style="2" customWidth="1"/>
    <col min="277" max="277" width="1.33203125" style="2" customWidth="1"/>
    <col min="278" max="278" width="4" style="2" customWidth="1"/>
    <col min="279" max="279" width="7.109375" style="2" customWidth="1"/>
    <col min="280" max="280" width="1.109375" style="2" customWidth="1"/>
    <col min="281" max="281" width="1.109375" style="105" customWidth="1"/>
    <col min="282" max="282" width="1.33203125" style="2" customWidth="1"/>
    <col min="283" max="283" width="21.88671875" style="2" customWidth="1"/>
    <col min="284" max="284" width="7.5546875" style="2" bestFit="1" customWidth="1"/>
    <col min="285" max="285" width="4.33203125" style="2" customWidth="1"/>
    <col min="286" max="286" width="7.44140625" style="2" customWidth="1"/>
    <col min="287" max="287" width="10.21875" style="2" customWidth="1"/>
    <col min="288" max="288" width="10.44140625" style="2" customWidth="1"/>
    <col min="289" max="289" width="5.109375" style="2" customWidth="1"/>
    <col min="290" max="290" width="7.5546875" style="2" customWidth="1"/>
    <col min="291" max="291" width="1.33203125" style="2" customWidth="1"/>
    <col min="292" max="292" width="4" style="2" customWidth="1"/>
    <col min="293" max="293" width="7.109375" style="2" customWidth="1"/>
    <col min="294" max="294" width="1.109375" style="2" customWidth="1"/>
    <col min="295" max="295" width="1.109375" style="105" customWidth="1"/>
    <col min="296" max="296" width="1.33203125" style="2" customWidth="1"/>
    <col min="297" max="297" width="21.88671875" style="2" customWidth="1"/>
    <col min="298" max="298" width="7.5546875" style="2" bestFit="1" customWidth="1"/>
    <col min="299" max="299" width="4.33203125" style="2" customWidth="1"/>
    <col min="300" max="300" width="7.44140625" style="2" customWidth="1"/>
    <col min="301" max="301" width="10.21875" style="2" customWidth="1"/>
    <col min="302" max="302" width="10.44140625" style="2" customWidth="1"/>
    <col min="303" max="303" width="5.109375" style="2" customWidth="1"/>
    <col min="304" max="304" width="7.5546875" style="2" customWidth="1"/>
    <col min="305" max="305" width="1.33203125" style="2" customWidth="1"/>
    <col min="306" max="306" width="4" style="2" customWidth="1"/>
    <col min="307" max="307" width="7.109375" style="2" customWidth="1"/>
    <col min="308" max="308" width="1.109375" style="2" customWidth="1"/>
    <col min="309" max="309" width="1.109375" style="105" customWidth="1"/>
    <col min="310" max="310" width="1.33203125" style="2" customWidth="1"/>
    <col min="311" max="311" width="21.88671875" style="2" customWidth="1"/>
    <col min="312" max="312" width="7.5546875" style="2" bestFit="1" customWidth="1"/>
    <col min="313" max="313" width="4.33203125" style="2" customWidth="1"/>
    <col min="314" max="314" width="7.44140625" style="2" customWidth="1"/>
    <col min="315" max="315" width="10.21875" style="2" customWidth="1"/>
    <col min="316" max="316" width="10.44140625" style="2" customWidth="1"/>
    <col min="317" max="317" width="5.109375" style="2" customWidth="1"/>
    <col min="318" max="318" width="7.5546875" style="2" customWidth="1"/>
    <col min="319" max="319" width="1.33203125" style="2" customWidth="1"/>
    <col min="320" max="320" width="4" style="2" customWidth="1"/>
    <col min="321" max="321" width="7.109375" style="2" customWidth="1"/>
    <col min="322" max="322" width="1.109375" style="2" customWidth="1"/>
    <col min="323" max="323" width="1.109375" style="105" customWidth="1"/>
    <col min="324" max="324" width="1.33203125" style="2" customWidth="1"/>
    <col min="325" max="325" width="21.88671875" style="2" customWidth="1"/>
    <col min="326" max="326" width="7.5546875" style="2" bestFit="1" customWidth="1"/>
    <col min="327" max="327" width="4.33203125" style="2" customWidth="1"/>
    <col min="328" max="328" width="7.44140625" style="2" customWidth="1"/>
    <col min="329" max="329" width="10.21875" style="2" customWidth="1"/>
    <col min="330" max="330" width="10.44140625" style="2" customWidth="1"/>
    <col min="331" max="331" width="5.109375" style="2" customWidth="1"/>
    <col min="332" max="332" width="7.5546875" style="2" customWidth="1"/>
    <col min="333" max="333" width="1.33203125" style="2" customWidth="1"/>
    <col min="334" max="334" width="4" style="2" customWidth="1"/>
    <col min="335" max="335" width="7.109375" style="2" customWidth="1"/>
    <col min="336" max="336" width="1.109375" style="2" customWidth="1"/>
    <col min="337" max="337" width="1.109375" style="105" customWidth="1"/>
    <col min="338" max="338" width="1.33203125" style="2" customWidth="1"/>
    <col min="339" max="339" width="21.88671875" style="2" customWidth="1"/>
    <col min="340" max="340" width="7.5546875" style="2" bestFit="1" customWidth="1"/>
    <col min="341" max="341" width="4.33203125" style="2" customWidth="1"/>
    <col min="342" max="342" width="7.44140625" style="2" customWidth="1"/>
    <col min="343" max="343" width="10.21875" style="2" customWidth="1"/>
    <col min="344" max="344" width="10.44140625" style="2" customWidth="1"/>
    <col min="345" max="345" width="5.109375" style="2" customWidth="1"/>
    <col min="346" max="346" width="7.5546875" style="2" customWidth="1"/>
    <col min="347" max="347" width="1.33203125" style="2" customWidth="1"/>
    <col min="348" max="348" width="4" style="2" customWidth="1"/>
    <col min="349" max="349" width="7.109375" style="2" customWidth="1"/>
    <col min="350" max="350" width="1.109375" style="2" customWidth="1"/>
    <col min="351" max="351" width="1.109375" style="105" customWidth="1"/>
    <col min="352" max="352" width="1.33203125" style="2" customWidth="1"/>
    <col min="353" max="353" width="21.88671875" style="2" customWidth="1"/>
    <col min="354" max="354" width="7.5546875" style="2" bestFit="1" customWidth="1"/>
    <col min="355" max="355" width="4.33203125" style="2" customWidth="1"/>
    <col min="356" max="356" width="7.44140625" style="2" customWidth="1"/>
    <col min="357" max="357" width="10.21875" style="2" customWidth="1"/>
    <col min="358" max="358" width="10.44140625" style="2" customWidth="1"/>
    <col min="359" max="359" width="5.109375" style="2" customWidth="1"/>
    <col min="360" max="360" width="7.5546875" style="2" customWidth="1"/>
    <col min="361" max="361" width="1.33203125" style="2" customWidth="1"/>
    <col min="362" max="362" width="4" style="2" customWidth="1"/>
    <col min="363" max="363" width="7.109375" style="2" customWidth="1"/>
    <col min="364" max="364" width="1.109375" style="2" customWidth="1"/>
    <col min="365" max="365" width="1.109375" style="105" customWidth="1"/>
    <col min="366" max="366" width="1.33203125" style="2" customWidth="1"/>
    <col min="367" max="367" width="21.88671875" style="2" customWidth="1"/>
    <col min="368" max="368" width="7.5546875" style="2" bestFit="1" customWidth="1"/>
    <col min="369" max="369" width="4.33203125" style="2" customWidth="1"/>
    <col min="370" max="370" width="7.44140625" style="2" customWidth="1"/>
    <col min="371" max="371" width="10.21875" style="2" customWidth="1"/>
    <col min="372" max="372" width="10.44140625" style="2" customWidth="1"/>
    <col min="373" max="373" width="5.109375" style="2" customWidth="1"/>
    <col min="374" max="374" width="7.5546875" style="2" customWidth="1"/>
    <col min="375" max="375" width="1.33203125" style="2" customWidth="1"/>
    <col min="376" max="376" width="4" style="2" customWidth="1"/>
    <col min="377" max="377" width="7.109375" style="2" customWidth="1"/>
    <col min="378" max="378" width="1.109375" style="2" customWidth="1"/>
    <col min="379" max="379" width="1.109375" style="105" customWidth="1"/>
    <col min="380" max="380" width="1.33203125" style="2" customWidth="1"/>
    <col min="381" max="381" width="21.88671875" style="2" customWidth="1"/>
    <col min="382" max="382" width="7.5546875" style="2" bestFit="1" customWidth="1"/>
    <col min="383" max="383" width="4.33203125" style="2" customWidth="1"/>
    <col min="384" max="384" width="7.44140625" style="2" customWidth="1"/>
    <col min="385" max="385" width="10.21875" style="2" customWidth="1"/>
    <col min="386" max="386" width="10.44140625" style="2" customWidth="1"/>
    <col min="387" max="387" width="5.109375" style="2" customWidth="1"/>
    <col min="388" max="388" width="7.5546875" style="2" customWidth="1"/>
    <col min="389" max="389" width="1.33203125" style="2" customWidth="1"/>
    <col min="390" max="390" width="4" style="2" customWidth="1"/>
    <col min="391" max="391" width="7.109375" style="2" customWidth="1"/>
    <col min="392" max="392" width="1.109375" style="2" customWidth="1"/>
    <col min="393" max="393" width="1.109375" style="105" customWidth="1"/>
    <col min="394" max="394" width="1.33203125" style="2" customWidth="1"/>
    <col min="395" max="395" width="21.88671875" style="2" customWidth="1"/>
    <col min="396" max="396" width="7.5546875" style="2" bestFit="1" customWidth="1"/>
    <col min="397" max="397" width="4.33203125" style="2" customWidth="1"/>
    <col min="398" max="398" width="7.44140625" style="2" customWidth="1"/>
    <col min="399" max="399" width="10.21875" style="2" customWidth="1"/>
    <col min="400" max="400" width="10.44140625" style="2" customWidth="1"/>
    <col min="401" max="401" width="5.109375" style="2" customWidth="1"/>
    <col min="402" max="402" width="7.5546875" style="2" customWidth="1"/>
    <col min="403" max="403" width="1.33203125" style="2" customWidth="1"/>
    <col min="404" max="404" width="4" style="2" customWidth="1"/>
    <col min="405" max="405" width="7.109375" style="2" customWidth="1"/>
    <col min="406" max="406" width="1.109375" style="2" customWidth="1"/>
    <col min="407" max="407" width="1.109375" style="105" customWidth="1"/>
    <col min="408" max="408" width="1.33203125" style="2" customWidth="1"/>
    <col min="409" max="409" width="21.88671875" style="2" customWidth="1"/>
    <col min="410" max="410" width="7.5546875" style="2" bestFit="1" customWidth="1"/>
    <col min="411" max="411" width="4.33203125" style="2" customWidth="1"/>
    <col min="412" max="412" width="7.44140625" style="2" customWidth="1"/>
    <col min="413" max="413" width="10.21875" style="2" customWidth="1"/>
    <col min="414" max="414" width="10.44140625" style="2" customWidth="1"/>
    <col min="415" max="415" width="5.109375" style="2" customWidth="1"/>
    <col min="416" max="416" width="7.5546875" style="2" customWidth="1"/>
    <col min="417" max="417" width="1.33203125" style="2" customWidth="1"/>
    <col min="418" max="418" width="4" style="2" customWidth="1"/>
    <col min="419" max="419" width="7.109375" style="2" customWidth="1"/>
    <col min="420" max="420" width="1.109375" style="2" customWidth="1"/>
    <col min="421" max="421" width="1.109375" style="105" customWidth="1"/>
    <col min="422" max="422" width="1.33203125" style="2" customWidth="1"/>
    <col min="423" max="423" width="21.88671875" style="2" customWidth="1"/>
    <col min="424" max="424" width="7.5546875" style="2" bestFit="1" customWidth="1"/>
    <col min="425" max="425" width="4.33203125" style="2" customWidth="1"/>
    <col min="426" max="426" width="7.44140625" style="2" customWidth="1"/>
    <col min="427" max="427" width="10.21875" style="2" customWidth="1"/>
    <col min="428" max="428" width="10.44140625" style="2" customWidth="1"/>
    <col min="429" max="429" width="5.109375" style="2" customWidth="1"/>
    <col min="430" max="430" width="7.5546875" style="2" customWidth="1"/>
    <col min="431" max="431" width="1.33203125" style="2" customWidth="1"/>
    <col min="432" max="432" width="4" style="2" customWidth="1"/>
    <col min="433" max="433" width="7.109375" style="2" customWidth="1"/>
    <col min="434" max="434" width="1.109375" style="2" customWidth="1"/>
    <col min="435" max="435" width="1.109375" style="105" customWidth="1"/>
    <col min="436" max="436" width="1.33203125" style="2" customWidth="1"/>
    <col min="437" max="437" width="21.88671875" style="2" customWidth="1"/>
    <col min="438" max="438" width="7.5546875" style="2" bestFit="1" customWidth="1"/>
    <col min="439" max="439" width="4.33203125" style="2" customWidth="1"/>
    <col min="440" max="440" width="7.44140625" style="2" customWidth="1"/>
    <col min="441" max="441" width="10.21875" style="2" customWidth="1"/>
    <col min="442" max="442" width="10.44140625" style="2" customWidth="1"/>
    <col min="443" max="443" width="5.109375" style="2" customWidth="1"/>
    <col min="444" max="444" width="7.5546875" style="2" customWidth="1"/>
    <col min="445" max="445" width="1.33203125" style="2" customWidth="1"/>
    <col min="446" max="446" width="4" style="2" customWidth="1"/>
    <col min="447" max="447" width="7.109375" style="2" customWidth="1"/>
    <col min="448" max="448" width="1.109375" style="2" customWidth="1"/>
    <col min="449" max="449" width="1.109375" style="105" customWidth="1"/>
    <col min="450" max="450" width="1.33203125" style="2" customWidth="1"/>
    <col min="451" max="451" width="21.88671875" style="2" customWidth="1"/>
    <col min="452" max="452" width="7.5546875" style="2" bestFit="1" customWidth="1"/>
    <col min="453" max="453" width="4.33203125" style="2" customWidth="1"/>
    <col min="454" max="454" width="7.44140625" style="2" customWidth="1"/>
    <col min="455" max="455" width="10.21875" style="2" customWidth="1"/>
    <col min="456" max="456" width="10.44140625" style="2" customWidth="1"/>
    <col min="457" max="457" width="5.109375" style="2" customWidth="1"/>
    <col min="458" max="458" width="7.5546875" style="2" customWidth="1"/>
    <col min="459" max="459" width="1.33203125" style="2" customWidth="1"/>
    <col min="460" max="460" width="4" style="2" customWidth="1"/>
    <col min="461" max="461" width="7.109375" style="2" customWidth="1"/>
    <col min="462" max="462" width="1.109375" style="2" customWidth="1"/>
    <col min="463" max="463" width="1.109375" style="105" customWidth="1"/>
    <col min="464" max="464" width="1.33203125" style="2" customWidth="1"/>
    <col min="465" max="465" width="21.88671875" style="2" customWidth="1"/>
    <col min="466" max="466" width="7.5546875" style="2" bestFit="1" customWidth="1"/>
    <col min="467" max="467" width="4.33203125" style="2" customWidth="1"/>
    <col min="468" max="468" width="7.44140625" style="2" customWidth="1"/>
    <col min="469" max="469" width="10.21875" style="2" customWidth="1"/>
    <col min="470" max="470" width="10.44140625" style="2" customWidth="1"/>
    <col min="471" max="471" width="5.109375" style="2" customWidth="1"/>
    <col min="472" max="472" width="7.5546875" style="2" customWidth="1"/>
    <col min="473" max="473" width="1.33203125" style="2" customWidth="1"/>
    <col min="474" max="474" width="4" style="2" customWidth="1"/>
    <col min="475" max="475" width="7.109375" style="2" customWidth="1"/>
    <col min="476" max="476" width="1.109375" style="2" customWidth="1"/>
    <col min="477" max="477" width="1.109375" style="105" customWidth="1"/>
    <col min="478" max="478" width="1.33203125" style="2" customWidth="1"/>
    <col min="479" max="479" width="21.88671875" style="2" customWidth="1"/>
    <col min="480" max="480" width="7.5546875" style="2" bestFit="1" customWidth="1"/>
    <col min="481" max="481" width="4.33203125" style="2" customWidth="1"/>
    <col min="482" max="482" width="7.44140625" style="2" customWidth="1"/>
    <col min="483" max="483" width="10.21875" style="2" customWidth="1"/>
    <col min="484" max="484" width="10.44140625" style="2" customWidth="1"/>
    <col min="485" max="485" width="5.109375" style="2" customWidth="1"/>
    <col min="486" max="486" width="7.5546875" style="2" customWidth="1"/>
    <col min="487" max="487" width="1.33203125" style="2" customWidth="1"/>
    <col min="488" max="488" width="4" style="2" customWidth="1"/>
    <col min="489" max="489" width="7.109375" style="2" customWidth="1"/>
    <col min="490" max="490" width="1.109375" style="2" customWidth="1"/>
    <col min="491" max="491" width="1.109375" style="105" customWidth="1"/>
    <col min="492" max="492" width="1.33203125" style="2" customWidth="1"/>
    <col min="493" max="493" width="21.88671875" style="2" customWidth="1"/>
    <col min="494" max="494" width="7.5546875" style="2" bestFit="1" customWidth="1"/>
    <col min="495" max="495" width="4.33203125" style="2" customWidth="1"/>
    <col min="496" max="496" width="7.44140625" style="2" customWidth="1"/>
    <col min="497" max="497" width="10.21875" style="2" customWidth="1"/>
    <col min="498" max="498" width="10.44140625" style="2" customWidth="1"/>
    <col min="499" max="499" width="5.109375" style="2" customWidth="1"/>
    <col min="500" max="500" width="7.5546875" style="2" customWidth="1"/>
    <col min="501" max="501" width="1.33203125" style="2" customWidth="1"/>
    <col min="502" max="502" width="4" style="2" customWidth="1"/>
    <col min="503" max="503" width="7.109375" style="2" customWidth="1"/>
    <col min="504" max="504" width="1.109375" style="2" customWidth="1"/>
    <col min="505" max="505" width="1.109375" style="105" customWidth="1"/>
    <col min="506" max="506" width="1.33203125" style="2" customWidth="1"/>
    <col min="507" max="507" width="21.88671875" style="2" customWidth="1"/>
    <col min="508" max="508" width="7.5546875" style="2" bestFit="1" customWidth="1"/>
    <col min="509" max="509" width="4.33203125" style="2" customWidth="1"/>
    <col min="510" max="510" width="7.44140625" style="2" customWidth="1"/>
    <col min="511" max="511" width="10.21875" style="2" customWidth="1"/>
    <col min="512" max="512" width="10.44140625" style="2" customWidth="1"/>
    <col min="513" max="513" width="5.109375" style="2" customWidth="1"/>
    <col min="514" max="514" width="7.5546875" style="2" customWidth="1"/>
    <col min="515" max="515" width="1.33203125" style="2" customWidth="1"/>
    <col min="516" max="516" width="4" style="2" customWidth="1"/>
    <col min="517" max="517" width="7.109375" style="2" customWidth="1"/>
    <col min="518" max="518" width="1.109375" style="2" customWidth="1"/>
    <col min="519" max="519" width="1.109375" style="105" customWidth="1"/>
    <col min="520" max="520" width="1.33203125" style="2" customWidth="1"/>
    <col min="521" max="521" width="21.88671875" style="2" customWidth="1"/>
    <col min="522" max="522" width="7.5546875" style="2" bestFit="1" customWidth="1"/>
    <col min="523" max="523" width="4.33203125" style="2" customWidth="1"/>
    <col min="524" max="524" width="7.44140625" style="2" customWidth="1"/>
    <col min="525" max="525" width="10.21875" style="2" customWidth="1"/>
    <col min="526" max="526" width="10.44140625" style="2" customWidth="1"/>
    <col min="527" max="527" width="5.109375" style="2" customWidth="1"/>
    <col min="528" max="528" width="7.5546875" style="2" customWidth="1"/>
    <col min="529" max="529" width="1.33203125" style="2" customWidth="1"/>
    <col min="530" max="530" width="4" style="2" customWidth="1"/>
    <col min="531" max="531" width="7.109375" style="2" customWidth="1"/>
    <col min="532" max="532" width="1.109375" style="2" customWidth="1"/>
    <col min="533" max="533" width="1.109375" style="105" customWidth="1"/>
    <col min="534" max="534" width="1.33203125" style="2" customWidth="1"/>
    <col min="535" max="535" width="21.88671875" style="2" customWidth="1"/>
    <col min="536" max="536" width="7.5546875" style="2" bestFit="1" customWidth="1"/>
    <col min="537" max="537" width="4.33203125" style="2" customWidth="1"/>
    <col min="538" max="538" width="7.44140625" style="2" customWidth="1"/>
    <col min="539" max="539" width="10.21875" style="2" customWidth="1"/>
    <col min="540" max="540" width="10.44140625" style="2" customWidth="1"/>
    <col min="541" max="541" width="5.109375" style="2" customWidth="1"/>
    <col min="542" max="542" width="7.5546875" style="2" customWidth="1"/>
    <col min="543" max="543" width="1.33203125" style="2" customWidth="1"/>
    <col min="544" max="544" width="4" style="2" customWidth="1"/>
    <col min="545" max="545" width="7.109375" style="2" customWidth="1"/>
    <col min="546" max="546" width="1.109375" style="2" customWidth="1"/>
    <col min="547" max="547" width="1.109375" style="105" customWidth="1"/>
    <col min="548" max="548" width="1.33203125" style="2" customWidth="1"/>
    <col min="549" max="549" width="21.88671875" style="2" customWidth="1"/>
    <col min="550" max="550" width="7.5546875" style="2" bestFit="1" customWidth="1"/>
    <col min="551" max="551" width="4.33203125" style="2" customWidth="1"/>
    <col min="552" max="552" width="7.44140625" style="2" customWidth="1"/>
    <col min="553" max="553" width="10.21875" style="2" customWidth="1"/>
    <col min="554" max="554" width="10.44140625" style="2" customWidth="1"/>
    <col min="555" max="555" width="5.109375" style="2" customWidth="1"/>
    <col min="556" max="556" width="7.5546875" style="2" customWidth="1"/>
    <col min="557" max="557" width="1.33203125" style="2" customWidth="1"/>
    <col min="558" max="558" width="4" style="2" customWidth="1"/>
    <col min="559" max="559" width="7.109375" style="2" customWidth="1"/>
    <col min="560" max="560" width="1.109375" style="2" customWidth="1"/>
    <col min="561" max="561" width="1.109375" style="105" customWidth="1"/>
    <col min="562" max="562" width="1.33203125" style="2" customWidth="1"/>
    <col min="563" max="563" width="21.88671875" style="2" customWidth="1"/>
    <col min="564" max="564" width="7.5546875" style="2" bestFit="1" customWidth="1"/>
    <col min="565" max="565" width="4.33203125" style="2" customWidth="1"/>
    <col min="566" max="566" width="7.44140625" style="2" customWidth="1"/>
    <col min="567" max="567" width="10.21875" style="2" customWidth="1"/>
    <col min="568" max="568" width="10.44140625" style="2" customWidth="1"/>
    <col min="569" max="569" width="5.109375" style="2" customWidth="1"/>
    <col min="570" max="570" width="7.5546875" style="2" customWidth="1"/>
    <col min="571" max="571" width="1.33203125" style="2" customWidth="1"/>
    <col min="572" max="572" width="4" style="2" customWidth="1"/>
    <col min="573" max="573" width="7.109375" style="2" customWidth="1"/>
    <col min="574" max="574" width="1.109375" style="2" customWidth="1"/>
    <col min="575" max="575" width="1.109375" style="105" customWidth="1"/>
    <col min="576" max="576" width="1.33203125" style="2" customWidth="1"/>
    <col min="577" max="577" width="21.88671875" style="2" customWidth="1"/>
    <col min="578" max="578" width="7.5546875" style="2" bestFit="1" customWidth="1"/>
    <col min="579" max="579" width="4.33203125" style="2" customWidth="1"/>
    <col min="580" max="580" width="7.44140625" style="2" customWidth="1"/>
    <col min="581" max="581" width="10.21875" style="2" customWidth="1"/>
    <col min="582" max="582" width="10.44140625" style="2" customWidth="1"/>
    <col min="583" max="583" width="5.109375" style="2" customWidth="1"/>
    <col min="584" max="584" width="7.5546875" style="2" customWidth="1"/>
    <col min="585" max="585" width="1.33203125" style="2" customWidth="1"/>
    <col min="586" max="586" width="4" style="2" customWidth="1"/>
    <col min="587" max="587" width="7.109375" style="2" customWidth="1"/>
    <col min="588" max="588" width="1.109375" style="2" customWidth="1"/>
    <col min="589" max="589" width="1.109375" style="105" customWidth="1"/>
    <col min="590" max="590" width="1.33203125" style="2" customWidth="1"/>
    <col min="591" max="591" width="21.88671875" style="2" customWidth="1"/>
    <col min="592" max="592" width="7.5546875" style="2" bestFit="1" customWidth="1"/>
    <col min="593" max="593" width="4.33203125" style="2" customWidth="1"/>
    <col min="594" max="594" width="7.44140625" style="2" customWidth="1"/>
    <col min="595" max="595" width="10.21875" style="2" customWidth="1"/>
    <col min="596" max="596" width="10.44140625" style="2" customWidth="1"/>
    <col min="597" max="597" width="5.109375" style="2" customWidth="1"/>
    <col min="598" max="598" width="7.5546875" style="2" customWidth="1"/>
    <col min="599" max="599" width="1.33203125" style="2" customWidth="1"/>
    <col min="600" max="600" width="4" style="2" customWidth="1"/>
    <col min="601" max="601" width="7.109375" style="2" customWidth="1"/>
    <col min="602" max="602" width="1.109375" style="2" customWidth="1"/>
    <col min="603" max="603" width="1.109375" style="105" customWidth="1"/>
    <col min="604" max="604" width="1.33203125" style="2" customWidth="1"/>
    <col min="605" max="605" width="21.88671875" style="2" customWidth="1"/>
    <col min="606" max="606" width="7.5546875" style="2" bestFit="1" customWidth="1"/>
    <col min="607" max="607" width="4.33203125" style="2" customWidth="1"/>
    <col min="608" max="608" width="7.44140625" style="2" customWidth="1"/>
    <col min="609" max="609" width="10.21875" style="2" customWidth="1"/>
    <col min="610" max="610" width="10.44140625" style="2" customWidth="1"/>
    <col min="611" max="611" width="5.109375" style="2" customWidth="1"/>
    <col min="612" max="612" width="7.5546875" style="2" customWidth="1"/>
    <col min="613" max="613" width="1.33203125" style="2" customWidth="1"/>
    <col min="614" max="614" width="4" style="2" customWidth="1"/>
    <col min="615" max="615" width="7.109375" style="2" customWidth="1"/>
    <col min="616" max="616" width="1.109375" style="2" customWidth="1"/>
    <col min="617" max="617" width="1.109375" style="105" customWidth="1"/>
    <col min="618" max="618" width="1.33203125" style="2" customWidth="1"/>
    <col min="619" max="619" width="21.88671875" style="2" customWidth="1"/>
    <col min="620" max="620" width="7.5546875" style="2" bestFit="1" customWidth="1"/>
    <col min="621" max="621" width="4.33203125" style="2" customWidth="1"/>
    <col min="622" max="622" width="7.44140625" style="2" customWidth="1"/>
    <col min="623" max="623" width="10.21875" style="2" customWidth="1"/>
    <col min="624" max="624" width="10.44140625" style="2" customWidth="1"/>
    <col min="625" max="625" width="5.109375" style="2" customWidth="1"/>
    <col min="626" max="626" width="7.5546875" style="2" customWidth="1"/>
    <col min="627" max="627" width="1.33203125" style="2" customWidth="1"/>
    <col min="628" max="628" width="4" style="2" customWidth="1"/>
    <col min="629" max="629" width="7.109375" style="2" customWidth="1"/>
    <col min="630" max="630" width="1.109375" style="2" customWidth="1"/>
    <col min="631" max="631" width="1.109375" style="105" customWidth="1"/>
    <col min="632" max="632" width="1.33203125" style="2" customWidth="1"/>
    <col min="633" max="633" width="21.88671875" style="2" customWidth="1"/>
    <col min="634" max="634" width="7.5546875" style="2" bestFit="1" customWidth="1"/>
    <col min="635" max="635" width="4.33203125" style="2" customWidth="1"/>
    <col min="636" max="636" width="7.44140625" style="2" customWidth="1"/>
    <col min="637" max="637" width="10.21875" style="2" customWidth="1"/>
    <col min="638" max="638" width="10.44140625" style="2" customWidth="1"/>
    <col min="639" max="639" width="5.109375" style="2" customWidth="1"/>
    <col min="640" max="640" width="7.5546875" style="2" customWidth="1"/>
    <col min="641" max="641" width="1.33203125" style="2" customWidth="1"/>
    <col min="642" max="642" width="4" style="2" customWidth="1"/>
    <col min="643" max="643" width="7.109375" style="2" customWidth="1"/>
    <col min="644" max="644" width="1.109375" style="2" customWidth="1"/>
    <col min="645" max="645" width="1.109375" style="105" customWidth="1"/>
    <col min="646" max="646" width="1.33203125" style="2" customWidth="1"/>
    <col min="647" max="647" width="21.88671875" style="2" customWidth="1"/>
    <col min="648" max="648" width="7.5546875" style="2" bestFit="1" customWidth="1"/>
    <col min="649" max="649" width="4.33203125" style="2" customWidth="1"/>
    <col min="650" max="650" width="7.44140625" style="2" customWidth="1"/>
    <col min="651" max="651" width="10.21875" style="2" customWidth="1"/>
    <col min="652" max="652" width="10.44140625" style="2" customWidth="1"/>
    <col min="653" max="653" width="5.109375" style="2" customWidth="1"/>
    <col min="654" max="654" width="7.5546875" style="2" customWidth="1"/>
    <col min="655" max="655" width="1.33203125" style="2" customWidth="1"/>
    <col min="656" max="656" width="4" style="2" customWidth="1"/>
    <col min="657" max="657" width="7.109375" style="2" customWidth="1"/>
    <col min="658" max="658" width="1.109375" style="2" customWidth="1"/>
    <col min="659" max="659" width="1.109375" style="105" customWidth="1"/>
    <col min="660" max="660" width="1.33203125" style="2" customWidth="1"/>
    <col min="661" max="661" width="21.88671875" style="2" customWidth="1"/>
    <col min="662" max="662" width="7.5546875" style="2" bestFit="1" customWidth="1"/>
    <col min="663" max="663" width="4.33203125" style="2" customWidth="1"/>
    <col min="664" max="664" width="7.44140625" style="2" customWidth="1"/>
    <col min="665" max="665" width="10.21875" style="2" customWidth="1"/>
    <col min="666" max="666" width="10.44140625" style="2" customWidth="1"/>
    <col min="667" max="667" width="5.109375" style="2" customWidth="1"/>
    <col min="668" max="668" width="7.5546875" style="2" customWidth="1"/>
    <col min="669" max="669" width="1.33203125" style="2" customWidth="1"/>
    <col min="670" max="670" width="4" style="2" customWidth="1"/>
    <col min="671" max="671" width="7.109375" style="2" customWidth="1"/>
    <col min="672" max="672" width="1.109375" style="2" customWidth="1"/>
    <col min="673" max="673" width="1.109375" style="105" customWidth="1"/>
    <col min="674" max="674" width="1.33203125" style="2" customWidth="1"/>
    <col min="675" max="675" width="21.88671875" style="2" customWidth="1"/>
    <col min="676" max="676" width="7.5546875" style="2" bestFit="1" customWidth="1"/>
    <col min="677" max="677" width="4.33203125" style="2" customWidth="1"/>
    <col min="678" max="678" width="7.44140625" style="2" customWidth="1"/>
    <col min="679" max="679" width="10.21875" style="2" customWidth="1"/>
    <col min="680" max="680" width="10.44140625" style="2" customWidth="1"/>
    <col min="681" max="681" width="5.109375" style="2" customWidth="1"/>
    <col min="682" max="682" width="7.5546875" style="2" customWidth="1"/>
    <col min="683" max="683" width="1.33203125" style="2" customWidth="1"/>
    <col min="684" max="684" width="4" style="2" customWidth="1"/>
    <col min="685" max="685" width="7.109375" style="2" customWidth="1"/>
    <col min="686" max="686" width="1.109375" style="2" customWidth="1"/>
    <col min="687" max="687" width="1.109375" style="105" customWidth="1"/>
    <col min="688" max="688" width="1.33203125" style="2" customWidth="1"/>
    <col min="689" max="689" width="21.88671875" style="2" customWidth="1"/>
    <col min="690" max="690" width="7.5546875" style="2" bestFit="1" customWidth="1"/>
    <col min="691" max="691" width="4.33203125" style="2" customWidth="1"/>
    <col min="692" max="692" width="7.44140625" style="2" customWidth="1"/>
    <col min="693" max="693" width="10.21875" style="2" customWidth="1"/>
    <col min="694" max="694" width="10.44140625" style="2" customWidth="1"/>
    <col min="695" max="695" width="5.109375" style="2" customWidth="1"/>
    <col min="696" max="696" width="7.5546875" style="2" customWidth="1"/>
    <col min="697" max="697" width="1.33203125" style="2" customWidth="1"/>
    <col min="698" max="698" width="4" style="2" customWidth="1"/>
    <col min="699" max="699" width="7.109375" style="2" customWidth="1"/>
    <col min="700" max="700" width="1.109375" style="2" customWidth="1"/>
    <col min="701" max="701" width="1.109375" style="105" customWidth="1"/>
    <col min="702" max="702" width="1.33203125" style="2" customWidth="1"/>
    <col min="703" max="703" width="21.88671875" style="2" customWidth="1"/>
    <col min="704" max="704" width="7.5546875" style="2" bestFit="1" customWidth="1"/>
    <col min="705" max="705" width="4.33203125" style="2" customWidth="1"/>
    <col min="706" max="706" width="7.44140625" style="2" customWidth="1"/>
    <col min="707" max="707" width="10.21875" style="2" customWidth="1"/>
    <col min="708" max="708" width="10.44140625" style="2" customWidth="1"/>
    <col min="709" max="709" width="5.109375" style="2" customWidth="1"/>
    <col min="710" max="710" width="7.5546875" style="2" customWidth="1"/>
    <col min="711" max="711" width="1.33203125" style="2" customWidth="1"/>
    <col min="712" max="712" width="4" style="2" customWidth="1"/>
    <col min="713" max="713" width="7.109375" style="2" customWidth="1"/>
    <col min="714" max="714" width="1.109375" style="2" customWidth="1"/>
    <col min="715" max="715" width="1.109375" style="105" customWidth="1"/>
    <col min="716" max="716" width="1.33203125" style="2" customWidth="1"/>
    <col min="717" max="717" width="21.88671875" style="2" customWidth="1"/>
    <col min="718" max="718" width="7.5546875" style="2" bestFit="1" customWidth="1"/>
    <col min="719" max="719" width="4.33203125" style="2" customWidth="1"/>
    <col min="720" max="720" width="7.44140625" style="2" customWidth="1"/>
    <col min="721" max="721" width="10.21875" style="2" customWidth="1"/>
    <col min="722" max="722" width="10.44140625" style="2" customWidth="1"/>
    <col min="723" max="723" width="5.109375" style="2" customWidth="1"/>
    <col min="724" max="724" width="7.5546875" style="2" customWidth="1"/>
    <col min="725" max="725" width="1.33203125" style="2" customWidth="1"/>
    <col min="726" max="726" width="4" style="2" customWidth="1"/>
    <col min="727" max="727" width="7.109375" style="2" customWidth="1"/>
    <col min="728" max="728" width="1.109375" style="2" customWidth="1"/>
    <col min="729" max="729" width="1.109375" style="105" customWidth="1"/>
    <col min="730" max="730" width="1.33203125" style="2" customWidth="1"/>
    <col min="731" max="731" width="21.88671875" style="2" customWidth="1"/>
    <col min="732" max="732" width="7.5546875" style="2" bestFit="1" customWidth="1"/>
    <col min="733" max="733" width="4.33203125" style="2" customWidth="1"/>
    <col min="734" max="734" width="7.44140625" style="2" customWidth="1"/>
    <col min="735" max="735" width="10.21875" style="2" customWidth="1"/>
    <col min="736" max="736" width="10.44140625" style="2" customWidth="1"/>
    <col min="737" max="737" width="5.109375" style="2" customWidth="1"/>
    <col min="738" max="738" width="7.5546875" style="2" customWidth="1"/>
    <col min="739" max="739" width="1.33203125" style="2" customWidth="1"/>
    <col min="740" max="740" width="4" style="2" customWidth="1"/>
    <col min="741" max="741" width="7.109375" style="2" customWidth="1"/>
    <col min="742" max="742" width="1.109375" style="2" customWidth="1"/>
    <col min="743" max="743" width="1.109375" style="105" customWidth="1"/>
    <col min="744" max="744" width="1.33203125" style="2" customWidth="1"/>
    <col min="745" max="745" width="21.88671875" style="2" customWidth="1"/>
    <col min="746" max="746" width="7.5546875" style="2" bestFit="1" customWidth="1"/>
    <col min="747" max="747" width="4.33203125" style="2" customWidth="1"/>
    <col min="748" max="748" width="7.44140625" style="2" customWidth="1"/>
    <col min="749" max="749" width="10.21875" style="2" customWidth="1"/>
    <col min="750" max="750" width="10.44140625" style="2" customWidth="1"/>
    <col min="751" max="751" width="5.109375" style="2" customWidth="1"/>
    <col min="752" max="752" width="7.5546875" style="2" customWidth="1"/>
    <col min="753" max="753" width="1.33203125" style="2" customWidth="1"/>
    <col min="754" max="754" width="4" style="2" customWidth="1"/>
    <col min="755" max="755" width="7.109375" style="2" customWidth="1"/>
    <col min="756" max="756" width="1.109375" style="2" customWidth="1"/>
    <col min="757" max="757" width="1.109375" style="105" customWidth="1"/>
    <col min="758" max="758" width="1.33203125" style="2" customWidth="1"/>
    <col min="759" max="759" width="21.88671875" style="2" customWidth="1"/>
    <col min="760" max="760" width="7.5546875" style="2" bestFit="1" customWidth="1"/>
    <col min="761" max="761" width="4.33203125" style="2" customWidth="1"/>
    <col min="762" max="762" width="7.44140625" style="2" customWidth="1"/>
    <col min="763" max="763" width="10.21875" style="2" customWidth="1"/>
    <col min="764" max="764" width="10.44140625" style="2" customWidth="1"/>
    <col min="765" max="765" width="5.109375" style="2" customWidth="1"/>
    <col min="766" max="766" width="7.5546875" style="2" customWidth="1"/>
    <col min="767" max="767" width="1.33203125" style="2" customWidth="1"/>
    <col min="768" max="768" width="4" style="2" customWidth="1"/>
    <col min="769" max="769" width="7.109375" style="2" customWidth="1"/>
    <col min="770" max="770" width="1.109375" style="2" customWidth="1"/>
    <col min="771" max="771" width="1.109375" style="105" customWidth="1"/>
    <col min="772" max="772" width="1.33203125" style="2" customWidth="1"/>
    <col min="773" max="773" width="21.88671875" style="2" customWidth="1"/>
    <col min="774" max="774" width="7.5546875" style="2" bestFit="1" customWidth="1"/>
    <col min="775" max="775" width="4.33203125" style="2" customWidth="1"/>
    <col min="776" max="776" width="7.44140625" style="2" customWidth="1"/>
    <col min="777" max="777" width="10.21875" style="2" customWidth="1"/>
    <col min="778" max="778" width="10.44140625" style="2" customWidth="1"/>
    <col min="779" max="779" width="5.109375" style="2" customWidth="1"/>
    <col min="780" max="780" width="7.5546875" style="2" customWidth="1"/>
    <col min="781" max="781" width="1.33203125" style="2" customWidth="1"/>
    <col min="782" max="782" width="4" style="2" customWidth="1"/>
    <col min="783" max="783" width="7.109375" style="2" customWidth="1"/>
    <col min="784" max="784" width="1.109375" style="2" customWidth="1"/>
    <col min="785" max="785" width="1.109375" style="105" customWidth="1"/>
    <col min="786" max="786" width="1.33203125" style="2" customWidth="1"/>
    <col min="787" max="787" width="21.88671875" style="2" customWidth="1"/>
    <col min="788" max="788" width="7.5546875" style="2" bestFit="1" customWidth="1"/>
    <col min="789" max="789" width="4.33203125" style="2" customWidth="1"/>
    <col min="790" max="790" width="7.44140625" style="2" customWidth="1"/>
    <col min="791" max="791" width="10.21875" style="2" customWidth="1"/>
    <col min="792" max="792" width="10.44140625" style="2" customWidth="1"/>
    <col min="793" max="793" width="5.109375" style="2" customWidth="1"/>
    <col min="794" max="794" width="7.5546875" style="2" customWidth="1"/>
    <col min="795" max="795" width="1.33203125" style="2" customWidth="1"/>
    <col min="796" max="796" width="4" style="2" customWidth="1"/>
    <col min="797" max="797" width="7.109375" style="2" customWidth="1"/>
    <col min="798" max="798" width="1.109375" style="2" customWidth="1"/>
    <col min="799" max="799" width="1.109375" style="105" customWidth="1"/>
    <col min="800" max="800" width="1.33203125" style="2" customWidth="1"/>
    <col min="801" max="801" width="21.88671875" style="2" customWidth="1"/>
    <col min="802" max="802" width="7.5546875" style="2" bestFit="1" customWidth="1"/>
    <col min="803" max="803" width="4.33203125" style="2" customWidth="1"/>
    <col min="804" max="804" width="7.44140625" style="2" customWidth="1"/>
    <col min="805" max="805" width="10.21875" style="2" customWidth="1"/>
    <col min="806" max="806" width="10.44140625" style="2" customWidth="1"/>
    <col min="807" max="807" width="5.109375" style="2" customWidth="1"/>
    <col min="808" max="808" width="7.5546875" style="2" customWidth="1"/>
    <col min="809" max="809" width="1.33203125" style="2" customWidth="1"/>
    <col min="810" max="810" width="4" style="2" customWidth="1"/>
    <col min="811" max="811" width="7.109375" style="2" customWidth="1"/>
    <col min="812" max="812" width="1.109375" style="2" customWidth="1"/>
    <col min="813" max="813" width="1.109375" style="105" customWidth="1"/>
    <col min="814" max="814" width="1.33203125" style="2" customWidth="1"/>
    <col min="815" max="815" width="21.88671875" style="2" customWidth="1"/>
    <col min="816" max="816" width="7.5546875" style="2" bestFit="1" customWidth="1"/>
    <col min="817" max="817" width="4.33203125" style="2" customWidth="1"/>
    <col min="818" max="818" width="7.44140625" style="2" customWidth="1"/>
    <col min="819" max="819" width="10.21875" style="2" customWidth="1"/>
    <col min="820" max="820" width="10.44140625" style="2" customWidth="1"/>
    <col min="821" max="821" width="5.109375" style="2" customWidth="1"/>
    <col min="822" max="822" width="7.5546875" style="2" customWidth="1"/>
    <col min="823" max="823" width="1.33203125" style="2" customWidth="1"/>
    <col min="824" max="824" width="4" style="2" customWidth="1"/>
    <col min="825" max="825" width="7.109375" style="2" customWidth="1"/>
    <col min="826" max="826" width="1.109375" style="2" customWidth="1"/>
    <col min="827" max="827" width="1.109375" style="105" customWidth="1"/>
    <col min="828" max="828" width="1.33203125" style="2" customWidth="1"/>
    <col min="829" max="829" width="21.88671875" style="2" customWidth="1"/>
    <col min="830" max="830" width="7.5546875" style="2" bestFit="1" customWidth="1"/>
    <col min="831" max="831" width="4.33203125" style="2" customWidth="1"/>
    <col min="832" max="832" width="7.44140625" style="2" customWidth="1"/>
    <col min="833" max="833" width="10.21875" style="2" customWidth="1"/>
    <col min="834" max="834" width="10.44140625" style="2" customWidth="1"/>
    <col min="835" max="835" width="5.109375" style="2" customWidth="1"/>
    <col min="836" max="836" width="7.5546875" style="2" customWidth="1"/>
    <col min="837" max="837" width="1.33203125" style="2" customWidth="1"/>
    <col min="838" max="838" width="4" style="2" customWidth="1"/>
    <col min="839" max="839" width="7.109375" style="2" customWidth="1"/>
    <col min="840" max="840" width="1.109375" style="2" customWidth="1"/>
    <col min="841" max="841" width="1.109375" style="105" customWidth="1"/>
    <col min="842" max="842" width="1.33203125" style="2" customWidth="1"/>
    <col min="843" max="843" width="21.88671875" style="2" customWidth="1"/>
    <col min="844" max="844" width="7.5546875" style="2" bestFit="1" customWidth="1"/>
    <col min="845" max="845" width="4.33203125" style="2" customWidth="1"/>
    <col min="846" max="846" width="7.44140625" style="2" customWidth="1"/>
    <col min="847" max="847" width="10.21875" style="2" customWidth="1"/>
    <col min="848" max="848" width="10.44140625" style="2" customWidth="1"/>
    <col min="849" max="849" width="5.109375" style="2" customWidth="1"/>
    <col min="850" max="850" width="7.5546875" style="2" customWidth="1"/>
    <col min="851" max="851" width="1.33203125" style="2" customWidth="1"/>
    <col min="852" max="852" width="4" style="2" customWidth="1"/>
    <col min="853" max="853" width="7.109375" style="2" customWidth="1"/>
    <col min="854" max="854" width="1.109375" style="2" customWidth="1"/>
    <col min="855" max="855" width="1.109375" style="105" customWidth="1"/>
    <col min="856" max="856" width="1.33203125" style="2" customWidth="1"/>
    <col min="857" max="857" width="21.88671875" style="2" customWidth="1"/>
    <col min="858" max="858" width="7.5546875" style="2" bestFit="1" customWidth="1"/>
    <col min="859" max="859" width="4.33203125" style="2" customWidth="1"/>
    <col min="860" max="860" width="7.44140625" style="2" customWidth="1"/>
    <col min="861" max="861" width="10.21875" style="2" customWidth="1"/>
    <col min="862" max="862" width="10.44140625" style="2" customWidth="1"/>
    <col min="863" max="863" width="5.109375" style="2" customWidth="1"/>
    <col min="864" max="864" width="7.5546875" style="2" customWidth="1"/>
    <col min="865" max="865" width="1.33203125" style="2" customWidth="1"/>
    <col min="866" max="866" width="4" style="2" customWidth="1"/>
    <col min="867" max="867" width="7.109375" style="2" customWidth="1"/>
    <col min="868" max="868" width="1.109375" style="2" customWidth="1"/>
    <col min="869" max="869" width="1.109375" style="105" customWidth="1"/>
    <col min="870" max="870" width="1.33203125" style="2" customWidth="1"/>
    <col min="871" max="871" width="21.88671875" style="2" customWidth="1"/>
    <col min="872" max="872" width="7.5546875" style="2" bestFit="1" customWidth="1"/>
    <col min="873" max="873" width="4.33203125" style="2" customWidth="1"/>
    <col min="874" max="874" width="7.44140625" style="2" customWidth="1"/>
    <col min="875" max="875" width="10.21875" style="2" customWidth="1"/>
    <col min="876" max="876" width="10.44140625" style="2" customWidth="1"/>
    <col min="877" max="877" width="5.109375" style="2" customWidth="1"/>
    <col min="878" max="878" width="7.5546875" style="2" customWidth="1"/>
    <col min="879" max="879" width="1.33203125" style="2" customWidth="1"/>
    <col min="880" max="880" width="4" style="2" customWidth="1"/>
    <col min="881" max="881" width="7.109375" style="2" customWidth="1"/>
    <col min="882" max="882" width="1.109375" style="2" customWidth="1"/>
    <col min="883" max="883" width="1.109375" style="105" customWidth="1"/>
    <col min="884" max="884" width="1.33203125" style="2" customWidth="1"/>
    <col min="885" max="885" width="21.88671875" style="2" customWidth="1"/>
    <col min="886" max="886" width="7.5546875" style="2" bestFit="1" customWidth="1"/>
    <col min="887" max="887" width="4.33203125" style="2" customWidth="1"/>
    <col min="888" max="888" width="7.44140625" style="2" customWidth="1"/>
    <col min="889" max="889" width="10.21875" style="2" customWidth="1"/>
    <col min="890" max="890" width="10.44140625" style="2" customWidth="1"/>
    <col min="891" max="891" width="5.109375" style="2" customWidth="1"/>
    <col min="892" max="892" width="7.5546875" style="2" customWidth="1"/>
    <col min="893" max="893" width="1.33203125" style="2" customWidth="1"/>
    <col min="894" max="894" width="4" style="2" customWidth="1"/>
    <col min="895" max="895" width="7.109375" style="2" customWidth="1"/>
    <col min="896" max="896" width="1.109375" style="2" customWidth="1"/>
    <col min="897" max="897" width="1.109375" style="105" customWidth="1"/>
    <col min="898" max="898" width="1.33203125" style="2" customWidth="1"/>
    <col min="899" max="899" width="21.88671875" style="2" customWidth="1"/>
    <col min="900" max="900" width="7.5546875" style="2" bestFit="1" customWidth="1"/>
    <col min="901" max="901" width="4.33203125" style="2" customWidth="1"/>
    <col min="902" max="902" width="7.44140625" style="2" customWidth="1"/>
    <col min="903" max="903" width="10.21875" style="2" customWidth="1"/>
    <col min="904" max="904" width="10.44140625" style="2" customWidth="1"/>
    <col min="905" max="905" width="5.109375" style="2" customWidth="1"/>
    <col min="906" max="906" width="7.5546875" style="2" customWidth="1"/>
    <col min="907" max="907" width="1.33203125" style="2" customWidth="1"/>
    <col min="908" max="908" width="4" style="2" customWidth="1"/>
    <col min="909" max="909" width="7.109375" style="2" customWidth="1"/>
    <col min="910" max="910" width="1.109375" style="2" customWidth="1"/>
    <col min="911" max="911" width="1.109375" style="105" customWidth="1"/>
    <col min="912" max="912" width="1.33203125" style="2" customWidth="1"/>
    <col min="913" max="913" width="21.88671875" style="2" customWidth="1"/>
    <col min="914" max="914" width="7.5546875" style="2" bestFit="1" customWidth="1"/>
    <col min="915" max="915" width="4.33203125" style="2" customWidth="1"/>
    <col min="916" max="916" width="7.44140625" style="2" customWidth="1"/>
    <col min="917" max="917" width="10.21875" style="2" customWidth="1"/>
    <col min="918" max="918" width="10.44140625" style="2" customWidth="1"/>
    <col min="919" max="919" width="5.109375" style="2" customWidth="1"/>
    <col min="920" max="920" width="7.5546875" style="2" customWidth="1"/>
    <col min="921" max="921" width="1.33203125" style="2" customWidth="1"/>
    <col min="922" max="922" width="4" style="2" customWidth="1"/>
    <col min="923" max="923" width="7.109375" style="2" customWidth="1"/>
    <col min="924" max="924" width="1.109375" style="2" customWidth="1"/>
    <col min="925" max="925" width="1.109375" style="105" customWidth="1"/>
    <col min="926" max="926" width="1.33203125" style="2" customWidth="1"/>
    <col min="927" max="927" width="21.88671875" style="2" customWidth="1"/>
    <col min="928" max="928" width="7.5546875" style="2" bestFit="1" customWidth="1"/>
    <col min="929" max="929" width="4.33203125" style="2" customWidth="1"/>
    <col min="930" max="930" width="7.44140625" style="2" customWidth="1"/>
    <col min="931" max="931" width="10.21875" style="2" customWidth="1"/>
    <col min="932" max="932" width="10.44140625" style="2" customWidth="1"/>
    <col min="933" max="933" width="5.109375" style="2" customWidth="1"/>
    <col min="934" max="934" width="7.5546875" style="2" customWidth="1"/>
    <col min="935" max="935" width="1.33203125" style="2" customWidth="1"/>
    <col min="936" max="936" width="4" style="2" customWidth="1"/>
    <col min="937" max="937" width="7.109375" style="2" customWidth="1"/>
    <col min="938" max="938" width="1.109375" style="2" customWidth="1"/>
    <col min="939" max="939" width="1.109375" style="105" customWidth="1"/>
    <col min="940" max="940" width="1.33203125" style="2" customWidth="1"/>
    <col min="941" max="941" width="21.88671875" style="2" customWidth="1"/>
    <col min="942" max="942" width="7.5546875" style="2" bestFit="1" customWidth="1"/>
    <col min="943" max="943" width="4.33203125" style="2" customWidth="1"/>
    <col min="944" max="944" width="7.44140625" style="2" customWidth="1"/>
    <col min="945" max="945" width="10.21875" style="2" customWidth="1"/>
    <col min="946" max="946" width="10.44140625" style="2" customWidth="1"/>
    <col min="947" max="947" width="5.109375" style="2" customWidth="1"/>
    <col min="948" max="948" width="7.5546875" style="2" customWidth="1"/>
    <col min="949" max="949" width="1.33203125" style="2" customWidth="1"/>
    <col min="950" max="950" width="4" style="2" customWidth="1"/>
    <col min="951" max="951" width="7.109375" style="2" customWidth="1"/>
    <col min="952" max="952" width="1.109375" style="2" customWidth="1"/>
    <col min="953" max="953" width="1.109375" style="105" customWidth="1"/>
    <col min="954" max="954" width="1.33203125" style="2" customWidth="1"/>
    <col min="955" max="955" width="21.88671875" style="2" customWidth="1"/>
    <col min="956" max="956" width="7.5546875" style="2" bestFit="1" customWidth="1"/>
    <col min="957" max="957" width="4.33203125" style="2" customWidth="1"/>
    <col min="958" max="958" width="7.44140625" style="2" customWidth="1"/>
    <col min="959" max="959" width="10.21875" style="2" customWidth="1"/>
    <col min="960" max="960" width="10.44140625" style="2" customWidth="1"/>
    <col min="961" max="961" width="5.109375" style="2" customWidth="1"/>
    <col min="962" max="962" width="7.5546875" style="2" customWidth="1"/>
    <col min="963" max="963" width="1.33203125" style="2" customWidth="1"/>
    <col min="964" max="964" width="4" style="2" customWidth="1"/>
    <col min="965" max="965" width="7.109375" style="2" customWidth="1"/>
    <col min="966" max="966" width="1.109375" style="2" customWidth="1"/>
    <col min="967" max="967" width="1.109375" style="105" customWidth="1"/>
    <col min="968" max="968" width="1.33203125" style="2" customWidth="1"/>
    <col min="969" max="969" width="21.88671875" style="2" customWidth="1"/>
    <col min="970" max="970" width="7.5546875" style="2" bestFit="1" customWidth="1"/>
    <col min="971" max="971" width="4.33203125" style="2" customWidth="1"/>
    <col min="972" max="972" width="7.44140625" style="2" customWidth="1"/>
    <col min="973" max="973" width="10.21875" style="2" customWidth="1"/>
    <col min="974" max="974" width="10.44140625" style="2" customWidth="1"/>
    <col min="975" max="975" width="5.109375" style="2" customWidth="1"/>
    <col min="976" max="976" width="7.5546875" style="2" customWidth="1"/>
    <col min="977" max="977" width="1.33203125" style="2" customWidth="1"/>
    <col min="978" max="978" width="4" style="2" customWidth="1"/>
    <col min="979" max="979" width="7.109375" style="2" customWidth="1"/>
    <col min="980" max="980" width="1.109375" style="2" customWidth="1"/>
    <col min="981" max="981" width="1.109375" style="105" customWidth="1"/>
    <col min="982" max="982" width="1.33203125" style="2" customWidth="1"/>
    <col min="983" max="983" width="21.88671875" style="2" customWidth="1"/>
    <col min="984" max="984" width="7.5546875" style="2" bestFit="1" customWidth="1"/>
    <col min="985" max="985" width="4.33203125" style="2" customWidth="1"/>
    <col min="986" max="986" width="7.44140625" style="2" customWidth="1"/>
    <col min="987" max="987" width="10.21875" style="2" customWidth="1"/>
    <col min="988" max="988" width="10.44140625" style="2" customWidth="1"/>
    <col min="989" max="989" width="5.109375" style="2" customWidth="1"/>
    <col min="990" max="990" width="7.5546875" style="2" customWidth="1"/>
    <col min="991" max="991" width="1.33203125" style="2" customWidth="1"/>
    <col min="992" max="992" width="4" style="2" customWidth="1"/>
    <col min="993" max="993" width="7.109375" style="2" customWidth="1"/>
    <col min="994" max="994" width="1.109375" style="2" customWidth="1"/>
    <col min="995" max="995" width="1.109375" style="105" customWidth="1"/>
    <col min="996" max="996" width="1.33203125" style="2" customWidth="1"/>
    <col min="997" max="997" width="21.88671875" style="2" customWidth="1"/>
    <col min="998" max="998" width="7.5546875" style="2" bestFit="1" customWidth="1"/>
    <col min="999" max="999" width="4.33203125" style="2" customWidth="1"/>
    <col min="1000" max="1000" width="7.44140625" style="2" customWidth="1"/>
    <col min="1001" max="1001" width="10.21875" style="2" customWidth="1"/>
    <col min="1002" max="1002" width="10.44140625" style="2" customWidth="1"/>
    <col min="1003" max="1003" width="5.109375" style="2" customWidth="1"/>
    <col min="1004" max="1004" width="7.5546875" style="2" customWidth="1"/>
    <col min="1005" max="1005" width="1.33203125" style="2" customWidth="1"/>
    <col min="1006" max="1006" width="4" style="2" customWidth="1"/>
    <col min="1007" max="1007" width="7.109375" style="2" customWidth="1"/>
    <col min="1008" max="1008" width="1.109375" style="2" customWidth="1"/>
    <col min="1009" max="1009" width="1.109375" style="105" customWidth="1"/>
    <col min="1010" max="1010" width="1.33203125" style="2" customWidth="1"/>
    <col min="1011" max="1011" width="21.88671875" style="2" customWidth="1"/>
    <col min="1012" max="1012" width="7.5546875" style="2" bestFit="1" customWidth="1"/>
    <col min="1013" max="1013" width="4.33203125" style="2" customWidth="1"/>
    <col min="1014" max="1014" width="7.44140625" style="2" customWidth="1"/>
    <col min="1015" max="1015" width="10.21875" style="2" customWidth="1"/>
    <col min="1016" max="1016" width="10.44140625" style="2" customWidth="1"/>
    <col min="1017" max="1017" width="5.109375" style="2" customWidth="1"/>
    <col min="1018" max="1018" width="7.5546875" style="2" customWidth="1"/>
    <col min="1019" max="1019" width="1.33203125" style="2" customWidth="1"/>
    <col min="1020" max="1020" width="4" style="2" customWidth="1"/>
    <col min="1021" max="1021" width="7.109375" style="2" customWidth="1"/>
    <col min="1022" max="1022" width="1.109375" style="2" customWidth="1"/>
    <col min="1023" max="1023" width="1.109375" style="105" customWidth="1"/>
  </cols>
  <sheetData>
    <row r="1" spans="1:1023" ht="15.6" x14ac:dyDescent="0.3">
      <c r="A1" s="104"/>
      <c r="B1" s="64"/>
      <c r="C1" s="65" t="s">
        <v>130</v>
      </c>
      <c r="D1" s="66"/>
      <c r="E1" s="66"/>
      <c r="F1" s="66"/>
      <c r="G1" s="66"/>
      <c r="H1" s="66"/>
      <c r="I1" s="66"/>
      <c r="J1" s="66"/>
      <c r="K1" s="66"/>
      <c r="L1" s="66"/>
      <c r="M1" s="66"/>
      <c r="N1" s="67"/>
      <c r="O1" s="104"/>
      <c r="P1" s="64"/>
      <c r="Q1" s="65" t="s">
        <v>130</v>
      </c>
      <c r="R1" s="66"/>
      <c r="S1" s="66"/>
      <c r="T1" s="66"/>
      <c r="U1" s="66"/>
      <c r="V1" s="66"/>
      <c r="W1" s="66"/>
      <c r="X1" s="66"/>
      <c r="Y1" s="66"/>
      <c r="Z1" s="66"/>
      <c r="AA1" s="66"/>
      <c r="AB1" s="67"/>
      <c r="AC1" s="104"/>
      <c r="AD1" s="64"/>
      <c r="AE1" s="65" t="s">
        <v>130</v>
      </c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7"/>
      <c r="AQ1" s="104"/>
      <c r="AR1" s="64"/>
      <c r="AS1" s="65" t="s">
        <v>130</v>
      </c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7"/>
      <c r="BE1" s="104"/>
      <c r="BF1" s="64"/>
      <c r="BG1" s="65" t="s">
        <v>130</v>
      </c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7"/>
      <c r="BS1" s="104"/>
      <c r="BT1" s="64"/>
      <c r="BU1" s="65" t="s">
        <v>130</v>
      </c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7"/>
      <c r="CG1" s="104"/>
      <c r="CH1" s="64"/>
      <c r="CI1" s="65" t="s">
        <v>130</v>
      </c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7"/>
      <c r="CU1" s="104"/>
      <c r="CV1" s="64"/>
      <c r="CW1" s="65" t="s">
        <v>130</v>
      </c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7"/>
      <c r="DI1" s="104"/>
      <c r="DJ1" s="64"/>
      <c r="DK1" s="65" t="s">
        <v>130</v>
      </c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7"/>
      <c r="DW1" s="104"/>
      <c r="DX1" s="64"/>
      <c r="DY1" s="65" t="s">
        <v>130</v>
      </c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7"/>
      <c r="EK1" s="104"/>
      <c r="EL1" s="64"/>
      <c r="EM1" s="65" t="s">
        <v>130</v>
      </c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7"/>
      <c r="EY1" s="104"/>
      <c r="EZ1" s="64"/>
      <c r="FA1" s="65" t="s">
        <v>130</v>
      </c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7"/>
      <c r="FM1" s="104"/>
      <c r="FN1" s="64"/>
      <c r="FO1" s="65" t="s">
        <v>130</v>
      </c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7"/>
      <c r="GA1" s="104"/>
      <c r="GB1" s="64"/>
      <c r="GC1" s="65" t="s">
        <v>130</v>
      </c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7"/>
      <c r="GO1" s="104"/>
      <c r="GP1" s="64"/>
      <c r="GQ1" s="65" t="s">
        <v>130</v>
      </c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7"/>
      <c r="HC1" s="104"/>
      <c r="HD1" s="64"/>
      <c r="HE1" s="65" t="s">
        <v>130</v>
      </c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7"/>
      <c r="HQ1" s="104"/>
      <c r="HR1" s="64"/>
      <c r="HS1" s="65" t="s">
        <v>130</v>
      </c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7"/>
      <c r="IE1" s="104"/>
      <c r="IF1" s="64"/>
      <c r="IG1" s="65" t="s">
        <v>130</v>
      </c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7"/>
      <c r="IS1" s="104"/>
      <c r="IT1" s="64"/>
      <c r="IU1" s="65" t="s">
        <v>130</v>
      </c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7"/>
      <c r="JG1" s="104"/>
      <c r="JH1" s="64"/>
      <c r="JI1" s="65" t="s">
        <v>130</v>
      </c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7"/>
      <c r="JU1" s="104"/>
      <c r="JV1" s="64"/>
      <c r="JW1" s="65" t="s">
        <v>130</v>
      </c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7"/>
      <c r="KI1" s="104"/>
      <c r="KJ1" s="64"/>
      <c r="KK1" s="65" t="s">
        <v>130</v>
      </c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7"/>
      <c r="KW1" s="104"/>
      <c r="KX1" s="64"/>
      <c r="KY1" s="65" t="s">
        <v>130</v>
      </c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7"/>
      <c r="LK1" s="104"/>
      <c r="LL1" s="64"/>
      <c r="LM1" s="65" t="s">
        <v>130</v>
      </c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7"/>
      <c r="LY1" s="104"/>
      <c r="LZ1" s="64"/>
      <c r="MA1" s="65" t="s">
        <v>130</v>
      </c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7"/>
      <c r="MM1" s="104"/>
      <c r="MN1" s="64"/>
      <c r="MO1" s="65" t="s">
        <v>130</v>
      </c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7"/>
      <c r="NA1" s="104"/>
      <c r="NB1" s="64"/>
      <c r="NC1" s="65" t="s">
        <v>130</v>
      </c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7"/>
      <c r="NO1" s="104"/>
      <c r="NP1" s="64"/>
      <c r="NQ1" s="65" t="s">
        <v>130</v>
      </c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7"/>
      <c r="OC1" s="104"/>
      <c r="OD1" s="64"/>
      <c r="OE1" s="65" t="s">
        <v>130</v>
      </c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7"/>
      <c r="OQ1" s="104"/>
      <c r="OR1" s="64"/>
      <c r="OS1" s="65" t="s">
        <v>130</v>
      </c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7"/>
      <c r="PE1" s="104"/>
      <c r="PF1" s="64"/>
      <c r="PG1" s="65" t="s">
        <v>130</v>
      </c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7"/>
      <c r="PS1" s="104"/>
      <c r="PT1" s="64"/>
      <c r="PU1" s="65" t="s">
        <v>130</v>
      </c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7"/>
      <c r="QG1" s="104"/>
      <c r="QH1" s="64"/>
      <c r="QI1" s="65" t="s">
        <v>130</v>
      </c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7"/>
      <c r="QU1" s="104"/>
      <c r="QV1" s="64"/>
      <c r="QW1" s="65" t="s">
        <v>130</v>
      </c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7"/>
      <c r="RI1" s="104"/>
      <c r="RJ1" s="64"/>
      <c r="RK1" s="65" t="s">
        <v>130</v>
      </c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7"/>
      <c r="RW1" s="104"/>
      <c r="RX1" s="64"/>
      <c r="RY1" s="65" t="s">
        <v>130</v>
      </c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7"/>
      <c r="SK1" s="104"/>
      <c r="SL1" s="64"/>
      <c r="SM1" s="65" t="s">
        <v>130</v>
      </c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7"/>
      <c r="SY1" s="104"/>
      <c r="SZ1" s="64"/>
      <c r="TA1" s="65" t="s">
        <v>130</v>
      </c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7"/>
      <c r="TM1" s="104"/>
      <c r="TN1" s="64"/>
      <c r="TO1" s="65" t="s">
        <v>130</v>
      </c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7"/>
      <c r="UA1" s="104"/>
      <c r="UB1" s="64"/>
      <c r="UC1" s="65" t="s">
        <v>130</v>
      </c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7"/>
      <c r="UO1" s="104"/>
      <c r="UP1" s="64"/>
      <c r="UQ1" s="65" t="s">
        <v>130</v>
      </c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7"/>
      <c r="VC1" s="104"/>
      <c r="VD1" s="64"/>
      <c r="VE1" s="65" t="s">
        <v>130</v>
      </c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7"/>
      <c r="VQ1" s="104"/>
      <c r="VR1" s="64"/>
      <c r="VS1" s="65" t="s">
        <v>130</v>
      </c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7"/>
      <c r="WE1" s="104"/>
      <c r="WF1" s="64"/>
      <c r="WG1" s="65" t="s">
        <v>130</v>
      </c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7"/>
      <c r="WS1" s="104"/>
      <c r="WT1" s="64"/>
      <c r="WU1" s="65" t="s">
        <v>130</v>
      </c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7"/>
      <c r="XG1" s="104"/>
      <c r="XH1" s="64"/>
      <c r="XI1" s="65" t="s">
        <v>130</v>
      </c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7"/>
      <c r="XU1" s="104"/>
      <c r="XV1" s="64"/>
      <c r="XW1" s="65" t="s">
        <v>130</v>
      </c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7"/>
      <c r="YI1" s="104"/>
      <c r="YJ1" s="64"/>
      <c r="YK1" s="65" t="s">
        <v>130</v>
      </c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7"/>
      <c r="YW1" s="104"/>
      <c r="YX1" s="64"/>
      <c r="YY1" s="65" t="s">
        <v>130</v>
      </c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7"/>
      <c r="ZK1" s="104"/>
      <c r="ZL1" s="64"/>
      <c r="ZM1" s="65" t="s">
        <v>130</v>
      </c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7"/>
      <c r="ZY1" s="104"/>
      <c r="ZZ1" s="64"/>
      <c r="AAA1" s="65" t="s">
        <v>130</v>
      </c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7"/>
      <c r="AAM1" s="104"/>
      <c r="AAN1" s="64"/>
      <c r="AAO1" s="65" t="s">
        <v>130</v>
      </c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7"/>
      <c r="ABA1" s="104"/>
      <c r="ABB1" s="64"/>
      <c r="ABC1" s="65" t="s">
        <v>130</v>
      </c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7"/>
      <c r="ABO1" s="104"/>
      <c r="ABP1" s="64"/>
      <c r="ABQ1" s="65" t="s">
        <v>130</v>
      </c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7"/>
      <c r="ACC1" s="104"/>
      <c r="ACD1" s="64"/>
      <c r="ACE1" s="65" t="s">
        <v>130</v>
      </c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7"/>
      <c r="ACQ1" s="104"/>
      <c r="ACR1" s="64"/>
      <c r="ACS1" s="65" t="s">
        <v>130</v>
      </c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7"/>
      <c r="ADE1" s="104"/>
      <c r="ADF1" s="64"/>
      <c r="ADG1" s="65" t="s">
        <v>130</v>
      </c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7"/>
      <c r="ADS1" s="104"/>
      <c r="ADT1" s="64"/>
      <c r="ADU1" s="65" t="s">
        <v>130</v>
      </c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7"/>
      <c r="AEG1" s="104"/>
      <c r="AEH1" s="64"/>
      <c r="AEI1" s="65" t="s">
        <v>130</v>
      </c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7"/>
      <c r="AEU1" s="104"/>
      <c r="AEV1" s="64"/>
      <c r="AEW1" s="65" t="s">
        <v>130</v>
      </c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7"/>
      <c r="AFI1" s="104"/>
      <c r="AFJ1" s="64"/>
      <c r="AFK1" s="65" t="s">
        <v>130</v>
      </c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7"/>
      <c r="AFW1" s="104"/>
      <c r="AFX1" s="64"/>
      <c r="AFY1" s="65" t="s">
        <v>130</v>
      </c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7"/>
      <c r="AGK1" s="104"/>
      <c r="AGL1" s="64"/>
      <c r="AGM1" s="65" t="s">
        <v>130</v>
      </c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7"/>
      <c r="AGY1" s="104"/>
      <c r="AGZ1" s="64"/>
      <c r="AHA1" s="65" t="s">
        <v>130</v>
      </c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7"/>
      <c r="AHM1" s="104"/>
      <c r="AHN1" s="64"/>
      <c r="AHO1" s="65" t="s">
        <v>130</v>
      </c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7"/>
      <c r="AIA1" s="104"/>
      <c r="AIB1" s="64"/>
      <c r="AIC1" s="65" t="s">
        <v>130</v>
      </c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7"/>
      <c r="AIO1" s="104"/>
      <c r="AIP1" s="64"/>
      <c r="AIQ1" s="65" t="s">
        <v>130</v>
      </c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7"/>
      <c r="AJC1" s="104"/>
      <c r="AJD1" s="64"/>
      <c r="AJE1" s="65" t="s">
        <v>130</v>
      </c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7"/>
      <c r="AJQ1" s="104"/>
      <c r="AJR1" s="64"/>
      <c r="AJS1" s="65" t="s">
        <v>130</v>
      </c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7"/>
      <c r="AKE1" s="104"/>
      <c r="AKF1" s="64"/>
      <c r="AKG1" s="65" t="s">
        <v>130</v>
      </c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7"/>
      <c r="AKS1" s="104"/>
      <c r="AKT1" s="64"/>
      <c r="AKU1" s="65" t="s">
        <v>130</v>
      </c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7"/>
      <c r="ALG1" s="104"/>
      <c r="ALH1" s="64"/>
      <c r="ALI1" s="65" t="s">
        <v>130</v>
      </c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7"/>
      <c r="ALU1" s="104"/>
      <c r="ALV1" s="64"/>
      <c r="ALW1" s="65" t="s">
        <v>130</v>
      </c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7"/>
      <c r="AMI1" s="104"/>
    </row>
    <row r="2" spans="1:1023" x14ac:dyDescent="0.3">
      <c r="B2" s="69"/>
      <c r="C2" s="117" t="s">
        <v>59</v>
      </c>
      <c r="D2" s="109"/>
      <c r="E2" s="109"/>
      <c r="F2" s="109"/>
      <c r="G2" s="109"/>
      <c r="H2" s="109"/>
      <c r="I2" s="303" t="s">
        <v>60</v>
      </c>
      <c r="J2" s="303"/>
      <c r="K2" s="110"/>
      <c r="L2" s="303" t="s">
        <v>61</v>
      </c>
      <c r="M2" s="303"/>
      <c r="N2" s="70"/>
      <c r="P2" s="69"/>
      <c r="Q2" s="117" t="s">
        <v>59</v>
      </c>
      <c r="R2" s="109"/>
      <c r="S2" s="109"/>
      <c r="T2" s="109"/>
      <c r="U2" s="109"/>
      <c r="V2" s="109"/>
      <c r="W2" s="303" t="s">
        <v>60</v>
      </c>
      <c r="X2" s="303"/>
      <c r="Y2" s="110"/>
      <c r="Z2" s="303" t="s">
        <v>61</v>
      </c>
      <c r="AA2" s="303"/>
      <c r="AB2" s="70"/>
      <c r="AD2" s="69"/>
      <c r="AE2" s="117" t="s">
        <v>59</v>
      </c>
      <c r="AF2" s="109"/>
      <c r="AG2" s="109"/>
      <c r="AH2" s="109"/>
      <c r="AI2" s="109"/>
      <c r="AJ2" s="109"/>
      <c r="AK2" s="303" t="s">
        <v>60</v>
      </c>
      <c r="AL2" s="303"/>
      <c r="AM2" s="110"/>
      <c r="AN2" s="303" t="s">
        <v>61</v>
      </c>
      <c r="AO2" s="303"/>
      <c r="AP2" s="70"/>
      <c r="AR2" s="69"/>
      <c r="AS2" s="117" t="s">
        <v>59</v>
      </c>
      <c r="AT2" s="109"/>
      <c r="AU2" s="109"/>
      <c r="AV2" s="109"/>
      <c r="AW2" s="109"/>
      <c r="AX2" s="109"/>
      <c r="AY2" s="303" t="s">
        <v>60</v>
      </c>
      <c r="AZ2" s="303"/>
      <c r="BA2" s="110"/>
      <c r="BB2" s="303" t="s">
        <v>61</v>
      </c>
      <c r="BC2" s="303"/>
      <c r="BD2" s="70"/>
      <c r="BF2" s="69"/>
      <c r="BG2" s="117" t="s">
        <v>59</v>
      </c>
      <c r="BH2" s="109"/>
      <c r="BI2" s="109"/>
      <c r="BJ2" s="109"/>
      <c r="BK2" s="109"/>
      <c r="BL2" s="109"/>
      <c r="BM2" s="303" t="s">
        <v>60</v>
      </c>
      <c r="BN2" s="303"/>
      <c r="BO2" s="110"/>
      <c r="BP2" s="303" t="s">
        <v>61</v>
      </c>
      <c r="BQ2" s="303"/>
      <c r="BR2" s="70"/>
      <c r="BT2" s="69"/>
      <c r="BU2" s="117" t="s">
        <v>59</v>
      </c>
      <c r="BV2" s="109"/>
      <c r="BW2" s="109"/>
      <c r="BX2" s="109"/>
      <c r="BY2" s="109"/>
      <c r="BZ2" s="109"/>
      <c r="CA2" s="303" t="s">
        <v>60</v>
      </c>
      <c r="CB2" s="303"/>
      <c r="CC2" s="110"/>
      <c r="CD2" s="303" t="s">
        <v>61</v>
      </c>
      <c r="CE2" s="303"/>
      <c r="CF2" s="70"/>
      <c r="CH2" s="69"/>
      <c r="CI2" s="117" t="s">
        <v>59</v>
      </c>
      <c r="CJ2" s="109"/>
      <c r="CK2" s="109"/>
      <c r="CL2" s="109"/>
      <c r="CM2" s="109"/>
      <c r="CN2" s="109"/>
      <c r="CO2" s="303" t="s">
        <v>60</v>
      </c>
      <c r="CP2" s="303"/>
      <c r="CQ2" s="110"/>
      <c r="CR2" s="303" t="s">
        <v>61</v>
      </c>
      <c r="CS2" s="303"/>
      <c r="CT2" s="70"/>
      <c r="CV2" s="69"/>
      <c r="CW2" s="117" t="s">
        <v>59</v>
      </c>
      <c r="CX2" s="109"/>
      <c r="CY2" s="109"/>
      <c r="CZ2" s="109"/>
      <c r="DA2" s="109"/>
      <c r="DB2" s="109"/>
      <c r="DC2" s="303" t="s">
        <v>60</v>
      </c>
      <c r="DD2" s="303"/>
      <c r="DE2" s="110"/>
      <c r="DF2" s="303" t="s">
        <v>61</v>
      </c>
      <c r="DG2" s="303"/>
      <c r="DH2" s="70"/>
      <c r="DJ2" s="69"/>
      <c r="DK2" s="117" t="s">
        <v>59</v>
      </c>
      <c r="DL2" s="109"/>
      <c r="DM2" s="109"/>
      <c r="DN2" s="109"/>
      <c r="DO2" s="109"/>
      <c r="DP2" s="109"/>
      <c r="DQ2" s="303" t="s">
        <v>60</v>
      </c>
      <c r="DR2" s="303"/>
      <c r="DS2" s="110"/>
      <c r="DT2" s="303" t="s">
        <v>61</v>
      </c>
      <c r="DU2" s="303"/>
      <c r="DV2" s="70"/>
      <c r="DX2" s="69"/>
      <c r="DY2" s="117" t="s">
        <v>59</v>
      </c>
      <c r="DZ2" s="109"/>
      <c r="EA2" s="109"/>
      <c r="EB2" s="109"/>
      <c r="EC2" s="109"/>
      <c r="ED2" s="109"/>
      <c r="EE2" s="303" t="s">
        <v>60</v>
      </c>
      <c r="EF2" s="303"/>
      <c r="EG2" s="110"/>
      <c r="EH2" s="303" t="s">
        <v>61</v>
      </c>
      <c r="EI2" s="303"/>
      <c r="EJ2" s="70"/>
      <c r="EL2" s="69"/>
      <c r="EM2" s="117" t="s">
        <v>59</v>
      </c>
      <c r="EN2" s="109"/>
      <c r="EO2" s="109"/>
      <c r="EP2" s="109"/>
      <c r="EQ2" s="109"/>
      <c r="ER2" s="109"/>
      <c r="ES2" s="303" t="s">
        <v>60</v>
      </c>
      <c r="ET2" s="303"/>
      <c r="EU2" s="110"/>
      <c r="EV2" s="303" t="s">
        <v>61</v>
      </c>
      <c r="EW2" s="303"/>
      <c r="EX2" s="70"/>
      <c r="EZ2" s="69"/>
      <c r="FA2" s="117" t="s">
        <v>59</v>
      </c>
      <c r="FB2" s="109"/>
      <c r="FC2" s="109"/>
      <c r="FD2" s="109"/>
      <c r="FE2" s="109"/>
      <c r="FF2" s="109"/>
      <c r="FG2" s="303" t="s">
        <v>60</v>
      </c>
      <c r="FH2" s="303"/>
      <c r="FI2" s="110"/>
      <c r="FJ2" s="303" t="s">
        <v>61</v>
      </c>
      <c r="FK2" s="303"/>
      <c r="FL2" s="70"/>
      <c r="FN2" s="69"/>
      <c r="FO2" s="117" t="s">
        <v>59</v>
      </c>
      <c r="FP2" s="109"/>
      <c r="FQ2" s="109"/>
      <c r="FR2" s="109"/>
      <c r="FS2" s="109"/>
      <c r="FT2" s="109"/>
      <c r="FU2" s="303" t="s">
        <v>60</v>
      </c>
      <c r="FV2" s="303"/>
      <c r="FW2" s="110"/>
      <c r="FX2" s="303" t="s">
        <v>61</v>
      </c>
      <c r="FY2" s="303"/>
      <c r="FZ2" s="70"/>
      <c r="GB2" s="69"/>
      <c r="GC2" s="117" t="s">
        <v>59</v>
      </c>
      <c r="GD2" s="109"/>
      <c r="GE2" s="109"/>
      <c r="GF2" s="109"/>
      <c r="GG2" s="109"/>
      <c r="GH2" s="109"/>
      <c r="GI2" s="303" t="s">
        <v>60</v>
      </c>
      <c r="GJ2" s="303"/>
      <c r="GK2" s="110"/>
      <c r="GL2" s="303" t="s">
        <v>61</v>
      </c>
      <c r="GM2" s="303"/>
      <c r="GN2" s="70"/>
      <c r="GP2" s="69"/>
      <c r="GQ2" s="117" t="s">
        <v>59</v>
      </c>
      <c r="GR2" s="109"/>
      <c r="GS2" s="109"/>
      <c r="GT2" s="109"/>
      <c r="GU2" s="109"/>
      <c r="GV2" s="109"/>
      <c r="GW2" s="303" t="s">
        <v>60</v>
      </c>
      <c r="GX2" s="303"/>
      <c r="GY2" s="110"/>
      <c r="GZ2" s="303" t="s">
        <v>61</v>
      </c>
      <c r="HA2" s="303"/>
      <c r="HB2" s="70"/>
      <c r="HD2" s="69"/>
      <c r="HE2" s="117" t="s">
        <v>59</v>
      </c>
      <c r="HF2" s="109"/>
      <c r="HG2" s="109"/>
      <c r="HH2" s="109"/>
      <c r="HI2" s="109"/>
      <c r="HJ2" s="109"/>
      <c r="HK2" s="303" t="s">
        <v>60</v>
      </c>
      <c r="HL2" s="303"/>
      <c r="HM2" s="110"/>
      <c r="HN2" s="303" t="s">
        <v>61</v>
      </c>
      <c r="HO2" s="303"/>
      <c r="HP2" s="70"/>
      <c r="HR2" s="69"/>
      <c r="HS2" s="117" t="s">
        <v>59</v>
      </c>
      <c r="HT2" s="109"/>
      <c r="HU2" s="109"/>
      <c r="HV2" s="109"/>
      <c r="HW2" s="109"/>
      <c r="HX2" s="109"/>
      <c r="HY2" s="303" t="s">
        <v>60</v>
      </c>
      <c r="HZ2" s="303"/>
      <c r="IA2" s="110"/>
      <c r="IB2" s="303" t="s">
        <v>61</v>
      </c>
      <c r="IC2" s="303"/>
      <c r="ID2" s="70"/>
      <c r="IF2" s="69"/>
      <c r="IG2" s="117" t="s">
        <v>59</v>
      </c>
      <c r="IH2" s="109"/>
      <c r="II2" s="109"/>
      <c r="IJ2" s="109"/>
      <c r="IK2" s="109"/>
      <c r="IL2" s="109"/>
      <c r="IM2" s="303" t="s">
        <v>60</v>
      </c>
      <c r="IN2" s="303"/>
      <c r="IO2" s="110"/>
      <c r="IP2" s="303" t="s">
        <v>61</v>
      </c>
      <c r="IQ2" s="303"/>
      <c r="IR2" s="70"/>
      <c r="IT2" s="69"/>
      <c r="IU2" s="117" t="s">
        <v>59</v>
      </c>
      <c r="IV2" s="109"/>
      <c r="IW2" s="109"/>
      <c r="IX2" s="109"/>
      <c r="IY2" s="109"/>
      <c r="IZ2" s="109"/>
      <c r="JA2" s="303" t="s">
        <v>60</v>
      </c>
      <c r="JB2" s="303"/>
      <c r="JC2" s="110"/>
      <c r="JD2" s="303" t="s">
        <v>61</v>
      </c>
      <c r="JE2" s="303"/>
      <c r="JF2" s="70"/>
      <c r="JH2" s="69"/>
      <c r="JI2" s="117" t="s">
        <v>59</v>
      </c>
      <c r="JJ2" s="109"/>
      <c r="JK2" s="109"/>
      <c r="JL2" s="109"/>
      <c r="JM2" s="109"/>
      <c r="JN2" s="109"/>
      <c r="JO2" s="303" t="s">
        <v>60</v>
      </c>
      <c r="JP2" s="303"/>
      <c r="JQ2" s="110"/>
      <c r="JR2" s="303" t="s">
        <v>61</v>
      </c>
      <c r="JS2" s="303"/>
      <c r="JT2" s="70"/>
      <c r="JV2" s="69"/>
      <c r="JW2" s="117" t="s">
        <v>59</v>
      </c>
      <c r="JX2" s="109"/>
      <c r="JY2" s="109"/>
      <c r="JZ2" s="109"/>
      <c r="KA2" s="109"/>
      <c r="KB2" s="109"/>
      <c r="KC2" s="303" t="s">
        <v>60</v>
      </c>
      <c r="KD2" s="303"/>
      <c r="KE2" s="110"/>
      <c r="KF2" s="303" t="s">
        <v>61</v>
      </c>
      <c r="KG2" s="303"/>
      <c r="KH2" s="70"/>
      <c r="KJ2" s="69"/>
      <c r="KK2" s="117" t="s">
        <v>59</v>
      </c>
      <c r="KL2" s="109"/>
      <c r="KM2" s="109"/>
      <c r="KN2" s="109"/>
      <c r="KO2" s="109"/>
      <c r="KP2" s="109"/>
      <c r="KQ2" s="303" t="s">
        <v>60</v>
      </c>
      <c r="KR2" s="303"/>
      <c r="KS2" s="110"/>
      <c r="KT2" s="303" t="s">
        <v>61</v>
      </c>
      <c r="KU2" s="303"/>
      <c r="KV2" s="70"/>
      <c r="KX2" s="69"/>
      <c r="KY2" s="117" t="s">
        <v>59</v>
      </c>
      <c r="KZ2" s="109"/>
      <c r="LA2" s="109"/>
      <c r="LB2" s="109"/>
      <c r="LC2" s="109"/>
      <c r="LD2" s="109"/>
      <c r="LE2" s="303" t="s">
        <v>60</v>
      </c>
      <c r="LF2" s="303"/>
      <c r="LG2" s="110"/>
      <c r="LH2" s="303" t="s">
        <v>61</v>
      </c>
      <c r="LI2" s="303"/>
      <c r="LJ2" s="70"/>
      <c r="LL2" s="69"/>
      <c r="LM2" s="117" t="s">
        <v>59</v>
      </c>
      <c r="LN2" s="109"/>
      <c r="LO2" s="109"/>
      <c r="LP2" s="109"/>
      <c r="LQ2" s="109"/>
      <c r="LR2" s="109"/>
      <c r="LS2" s="303" t="s">
        <v>60</v>
      </c>
      <c r="LT2" s="303"/>
      <c r="LU2" s="110"/>
      <c r="LV2" s="303" t="s">
        <v>61</v>
      </c>
      <c r="LW2" s="303"/>
      <c r="LX2" s="70"/>
      <c r="LZ2" s="69"/>
      <c r="MA2" s="117" t="s">
        <v>59</v>
      </c>
      <c r="MB2" s="109"/>
      <c r="MC2" s="109"/>
      <c r="MD2" s="109"/>
      <c r="ME2" s="109"/>
      <c r="MF2" s="109"/>
      <c r="MG2" s="303" t="s">
        <v>60</v>
      </c>
      <c r="MH2" s="303"/>
      <c r="MI2" s="110"/>
      <c r="MJ2" s="303" t="s">
        <v>61</v>
      </c>
      <c r="MK2" s="303"/>
      <c r="ML2" s="70"/>
      <c r="MN2" s="69"/>
      <c r="MO2" s="117" t="s">
        <v>59</v>
      </c>
      <c r="MP2" s="109"/>
      <c r="MQ2" s="109"/>
      <c r="MR2" s="109"/>
      <c r="MS2" s="109"/>
      <c r="MT2" s="109"/>
      <c r="MU2" s="303" t="s">
        <v>60</v>
      </c>
      <c r="MV2" s="303"/>
      <c r="MW2" s="110"/>
      <c r="MX2" s="303" t="s">
        <v>61</v>
      </c>
      <c r="MY2" s="303"/>
      <c r="MZ2" s="70"/>
      <c r="NB2" s="69"/>
      <c r="NC2" s="117" t="s">
        <v>59</v>
      </c>
      <c r="ND2" s="109"/>
      <c r="NE2" s="109"/>
      <c r="NF2" s="109"/>
      <c r="NG2" s="109"/>
      <c r="NH2" s="109"/>
      <c r="NI2" s="303" t="s">
        <v>60</v>
      </c>
      <c r="NJ2" s="303"/>
      <c r="NK2" s="110"/>
      <c r="NL2" s="303" t="s">
        <v>61</v>
      </c>
      <c r="NM2" s="303"/>
      <c r="NN2" s="70"/>
      <c r="NP2" s="69"/>
      <c r="NQ2" s="117" t="s">
        <v>59</v>
      </c>
      <c r="NR2" s="109"/>
      <c r="NS2" s="109"/>
      <c r="NT2" s="109"/>
      <c r="NU2" s="109"/>
      <c r="NV2" s="109"/>
      <c r="NW2" s="303" t="s">
        <v>60</v>
      </c>
      <c r="NX2" s="303"/>
      <c r="NY2" s="110"/>
      <c r="NZ2" s="303" t="s">
        <v>61</v>
      </c>
      <c r="OA2" s="303"/>
      <c r="OB2" s="70"/>
      <c r="OD2" s="69"/>
      <c r="OE2" s="117" t="s">
        <v>59</v>
      </c>
      <c r="OF2" s="109"/>
      <c r="OG2" s="109"/>
      <c r="OH2" s="109"/>
      <c r="OI2" s="109"/>
      <c r="OJ2" s="109"/>
      <c r="OK2" s="303" t="s">
        <v>60</v>
      </c>
      <c r="OL2" s="303"/>
      <c r="OM2" s="110"/>
      <c r="ON2" s="303" t="s">
        <v>61</v>
      </c>
      <c r="OO2" s="303"/>
      <c r="OP2" s="70"/>
      <c r="OR2" s="69"/>
      <c r="OS2" s="117" t="s">
        <v>59</v>
      </c>
      <c r="OT2" s="109"/>
      <c r="OU2" s="109"/>
      <c r="OV2" s="109"/>
      <c r="OW2" s="109"/>
      <c r="OX2" s="109"/>
      <c r="OY2" s="303" t="s">
        <v>60</v>
      </c>
      <c r="OZ2" s="303"/>
      <c r="PA2" s="110"/>
      <c r="PB2" s="303" t="s">
        <v>61</v>
      </c>
      <c r="PC2" s="303"/>
      <c r="PD2" s="70"/>
      <c r="PF2" s="69"/>
      <c r="PG2" s="117" t="s">
        <v>59</v>
      </c>
      <c r="PH2" s="109"/>
      <c r="PI2" s="109"/>
      <c r="PJ2" s="109"/>
      <c r="PK2" s="109"/>
      <c r="PL2" s="109"/>
      <c r="PM2" s="303" t="s">
        <v>60</v>
      </c>
      <c r="PN2" s="303"/>
      <c r="PO2" s="110"/>
      <c r="PP2" s="303" t="s">
        <v>61</v>
      </c>
      <c r="PQ2" s="303"/>
      <c r="PR2" s="70"/>
      <c r="PT2" s="69"/>
      <c r="PU2" s="117" t="s">
        <v>59</v>
      </c>
      <c r="PV2" s="109"/>
      <c r="PW2" s="109"/>
      <c r="PX2" s="109"/>
      <c r="PY2" s="109"/>
      <c r="PZ2" s="109"/>
      <c r="QA2" s="303" t="s">
        <v>60</v>
      </c>
      <c r="QB2" s="303"/>
      <c r="QC2" s="110"/>
      <c r="QD2" s="303" t="s">
        <v>61</v>
      </c>
      <c r="QE2" s="303"/>
      <c r="QF2" s="70"/>
      <c r="QH2" s="69"/>
      <c r="QI2" s="117" t="s">
        <v>59</v>
      </c>
      <c r="QJ2" s="109"/>
      <c r="QK2" s="109"/>
      <c r="QL2" s="109"/>
      <c r="QM2" s="109"/>
      <c r="QN2" s="109"/>
      <c r="QO2" s="303" t="s">
        <v>60</v>
      </c>
      <c r="QP2" s="303"/>
      <c r="QQ2" s="110"/>
      <c r="QR2" s="303" t="s">
        <v>61</v>
      </c>
      <c r="QS2" s="303"/>
      <c r="QT2" s="70"/>
      <c r="QV2" s="69"/>
      <c r="QW2" s="117" t="s">
        <v>59</v>
      </c>
      <c r="QX2" s="109"/>
      <c r="QY2" s="109"/>
      <c r="QZ2" s="109"/>
      <c r="RA2" s="109"/>
      <c r="RB2" s="109"/>
      <c r="RC2" s="303" t="s">
        <v>60</v>
      </c>
      <c r="RD2" s="303"/>
      <c r="RE2" s="110"/>
      <c r="RF2" s="303" t="s">
        <v>61</v>
      </c>
      <c r="RG2" s="303"/>
      <c r="RH2" s="70"/>
      <c r="RJ2" s="69"/>
      <c r="RK2" s="117" t="s">
        <v>59</v>
      </c>
      <c r="RL2" s="109"/>
      <c r="RM2" s="109"/>
      <c r="RN2" s="109"/>
      <c r="RO2" s="109"/>
      <c r="RP2" s="109"/>
      <c r="RQ2" s="303" t="s">
        <v>60</v>
      </c>
      <c r="RR2" s="303"/>
      <c r="RS2" s="110"/>
      <c r="RT2" s="303" t="s">
        <v>61</v>
      </c>
      <c r="RU2" s="303"/>
      <c r="RV2" s="70"/>
      <c r="RX2" s="69"/>
      <c r="RY2" s="117" t="s">
        <v>59</v>
      </c>
      <c r="RZ2" s="109"/>
      <c r="SA2" s="109"/>
      <c r="SB2" s="109"/>
      <c r="SC2" s="109"/>
      <c r="SD2" s="109"/>
      <c r="SE2" s="303" t="s">
        <v>60</v>
      </c>
      <c r="SF2" s="303"/>
      <c r="SG2" s="110"/>
      <c r="SH2" s="303" t="s">
        <v>61</v>
      </c>
      <c r="SI2" s="303"/>
      <c r="SJ2" s="70"/>
      <c r="SL2" s="69"/>
      <c r="SM2" s="117" t="s">
        <v>59</v>
      </c>
      <c r="SN2" s="109"/>
      <c r="SO2" s="109"/>
      <c r="SP2" s="109"/>
      <c r="SQ2" s="109"/>
      <c r="SR2" s="109"/>
      <c r="SS2" s="303" t="s">
        <v>60</v>
      </c>
      <c r="ST2" s="303"/>
      <c r="SU2" s="110"/>
      <c r="SV2" s="303" t="s">
        <v>61</v>
      </c>
      <c r="SW2" s="303"/>
      <c r="SX2" s="70"/>
      <c r="SZ2" s="69"/>
      <c r="TA2" s="117" t="s">
        <v>59</v>
      </c>
      <c r="TB2" s="109"/>
      <c r="TC2" s="109"/>
      <c r="TD2" s="109"/>
      <c r="TE2" s="109"/>
      <c r="TF2" s="109"/>
      <c r="TG2" s="303" t="s">
        <v>60</v>
      </c>
      <c r="TH2" s="303"/>
      <c r="TI2" s="110"/>
      <c r="TJ2" s="303" t="s">
        <v>61</v>
      </c>
      <c r="TK2" s="303"/>
      <c r="TL2" s="70"/>
      <c r="TN2" s="69"/>
      <c r="TO2" s="117" t="s">
        <v>59</v>
      </c>
      <c r="TP2" s="109"/>
      <c r="TQ2" s="109"/>
      <c r="TR2" s="109"/>
      <c r="TS2" s="109"/>
      <c r="TT2" s="109"/>
      <c r="TU2" s="303" t="s">
        <v>60</v>
      </c>
      <c r="TV2" s="303"/>
      <c r="TW2" s="110"/>
      <c r="TX2" s="303" t="s">
        <v>61</v>
      </c>
      <c r="TY2" s="303"/>
      <c r="TZ2" s="70"/>
      <c r="UB2" s="69"/>
      <c r="UC2" s="117" t="s">
        <v>59</v>
      </c>
      <c r="UD2" s="109"/>
      <c r="UE2" s="109"/>
      <c r="UF2" s="109"/>
      <c r="UG2" s="109"/>
      <c r="UH2" s="109"/>
      <c r="UI2" s="303" t="s">
        <v>60</v>
      </c>
      <c r="UJ2" s="303"/>
      <c r="UK2" s="110"/>
      <c r="UL2" s="303" t="s">
        <v>61</v>
      </c>
      <c r="UM2" s="303"/>
      <c r="UN2" s="70"/>
      <c r="UP2" s="69"/>
      <c r="UQ2" s="117" t="s">
        <v>59</v>
      </c>
      <c r="UR2" s="109"/>
      <c r="US2" s="109"/>
      <c r="UT2" s="109"/>
      <c r="UU2" s="109"/>
      <c r="UV2" s="109"/>
      <c r="UW2" s="303" t="s">
        <v>60</v>
      </c>
      <c r="UX2" s="303"/>
      <c r="UY2" s="110"/>
      <c r="UZ2" s="303" t="s">
        <v>61</v>
      </c>
      <c r="VA2" s="303"/>
      <c r="VB2" s="70"/>
      <c r="VD2" s="69"/>
      <c r="VE2" s="117" t="s">
        <v>59</v>
      </c>
      <c r="VF2" s="109"/>
      <c r="VG2" s="109"/>
      <c r="VH2" s="109"/>
      <c r="VI2" s="109"/>
      <c r="VJ2" s="109"/>
      <c r="VK2" s="303" t="s">
        <v>60</v>
      </c>
      <c r="VL2" s="303"/>
      <c r="VM2" s="110"/>
      <c r="VN2" s="303" t="s">
        <v>61</v>
      </c>
      <c r="VO2" s="303"/>
      <c r="VP2" s="70"/>
      <c r="VR2" s="69"/>
      <c r="VS2" s="117" t="s">
        <v>59</v>
      </c>
      <c r="VT2" s="109"/>
      <c r="VU2" s="109"/>
      <c r="VV2" s="109"/>
      <c r="VW2" s="109"/>
      <c r="VX2" s="109"/>
      <c r="VY2" s="303" t="s">
        <v>60</v>
      </c>
      <c r="VZ2" s="303"/>
      <c r="WA2" s="110"/>
      <c r="WB2" s="303" t="s">
        <v>61</v>
      </c>
      <c r="WC2" s="303"/>
      <c r="WD2" s="70"/>
      <c r="WF2" s="69"/>
      <c r="WG2" s="117" t="s">
        <v>59</v>
      </c>
      <c r="WH2" s="109"/>
      <c r="WI2" s="109"/>
      <c r="WJ2" s="109"/>
      <c r="WK2" s="109"/>
      <c r="WL2" s="109"/>
      <c r="WM2" s="303" t="s">
        <v>60</v>
      </c>
      <c r="WN2" s="303"/>
      <c r="WO2" s="110"/>
      <c r="WP2" s="303" t="s">
        <v>61</v>
      </c>
      <c r="WQ2" s="303"/>
      <c r="WR2" s="70"/>
      <c r="WT2" s="69"/>
      <c r="WU2" s="117" t="s">
        <v>59</v>
      </c>
      <c r="WV2" s="109"/>
      <c r="WW2" s="109"/>
      <c r="WX2" s="109"/>
      <c r="WY2" s="109"/>
      <c r="WZ2" s="109"/>
      <c r="XA2" s="303" t="s">
        <v>60</v>
      </c>
      <c r="XB2" s="303"/>
      <c r="XC2" s="110"/>
      <c r="XD2" s="303" t="s">
        <v>61</v>
      </c>
      <c r="XE2" s="303"/>
      <c r="XF2" s="70"/>
      <c r="XH2" s="69"/>
      <c r="XI2" s="117" t="s">
        <v>59</v>
      </c>
      <c r="XJ2" s="109"/>
      <c r="XK2" s="109"/>
      <c r="XL2" s="109"/>
      <c r="XM2" s="109"/>
      <c r="XN2" s="109"/>
      <c r="XO2" s="303" t="s">
        <v>60</v>
      </c>
      <c r="XP2" s="303"/>
      <c r="XQ2" s="110"/>
      <c r="XR2" s="303" t="s">
        <v>61</v>
      </c>
      <c r="XS2" s="303"/>
      <c r="XT2" s="70"/>
      <c r="XV2" s="69"/>
      <c r="XW2" s="117" t="s">
        <v>59</v>
      </c>
      <c r="XX2" s="109"/>
      <c r="XY2" s="109"/>
      <c r="XZ2" s="109"/>
      <c r="YA2" s="109"/>
      <c r="YB2" s="109"/>
      <c r="YC2" s="303" t="s">
        <v>60</v>
      </c>
      <c r="YD2" s="303"/>
      <c r="YE2" s="110"/>
      <c r="YF2" s="303" t="s">
        <v>61</v>
      </c>
      <c r="YG2" s="303"/>
      <c r="YH2" s="70"/>
      <c r="YJ2" s="69"/>
      <c r="YK2" s="117" t="s">
        <v>59</v>
      </c>
      <c r="YL2" s="109"/>
      <c r="YM2" s="109"/>
      <c r="YN2" s="109"/>
      <c r="YO2" s="109"/>
      <c r="YP2" s="109"/>
      <c r="YQ2" s="303" t="s">
        <v>60</v>
      </c>
      <c r="YR2" s="303"/>
      <c r="YS2" s="110"/>
      <c r="YT2" s="303" t="s">
        <v>61</v>
      </c>
      <c r="YU2" s="303"/>
      <c r="YV2" s="70"/>
      <c r="YX2" s="69"/>
      <c r="YY2" s="117" t="s">
        <v>59</v>
      </c>
      <c r="YZ2" s="109"/>
      <c r="ZA2" s="109"/>
      <c r="ZB2" s="109"/>
      <c r="ZC2" s="109"/>
      <c r="ZD2" s="109"/>
      <c r="ZE2" s="303" t="s">
        <v>60</v>
      </c>
      <c r="ZF2" s="303"/>
      <c r="ZG2" s="110"/>
      <c r="ZH2" s="303" t="s">
        <v>61</v>
      </c>
      <c r="ZI2" s="303"/>
      <c r="ZJ2" s="70"/>
      <c r="ZL2" s="69"/>
      <c r="ZM2" s="117" t="s">
        <v>59</v>
      </c>
      <c r="ZN2" s="109"/>
      <c r="ZO2" s="109"/>
      <c r="ZP2" s="109"/>
      <c r="ZQ2" s="109"/>
      <c r="ZR2" s="109"/>
      <c r="ZS2" s="303" t="s">
        <v>60</v>
      </c>
      <c r="ZT2" s="303"/>
      <c r="ZU2" s="110"/>
      <c r="ZV2" s="303" t="s">
        <v>61</v>
      </c>
      <c r="ZW2" s="303"/>
      <c r="ZX2" s="70"/>
      <c r="ZZ2" s="69"/>
      <c r="AAA2" s="117" t="s">
        <v>59</v>
      </c>
      <c r="AAB2" s="109"/>
      <c r="AAC2" s="109"/>
      <c r="AAD2" s="109"/>
      <c r="AAE2" s="109"/>
      <c r="AAF2" s="109"/>
      <c r="AAG2" s="303" t="s">
        <v>60</v>
      </c>
      <c r="AAH2" s="303"/>
      <c r="AAI2" s="110"/>
      <c r="AAJ2" s="303" t="s">
        <v>61</v>
      </c>
      <c r="AAK2" s="303"/>
      <c r="AAL2" s="70"/>
      <c r="AAN2" s="69"/>
      <c r="AAO2" s="117" t="s">
        <v>59</v>
      </c>
      <c r="AAP2" s="109"/>
      <c r="AAQ2" s="109"/>
      <c r="AAR2" s="109"/>
      <c r="AAS2" s="109"/>
      <c r="AAT2" s="109"/>
      <c r="AAU2" s="303" t="s">
        <v>60</v>
      </c>
      <c r="AAV2" s="303"/>
      <c r="AAW2" s="110"/>
      <c r="AAX2" s="303" t="s">
        <v>61</v>
      </c>
      <c r="AAY2" s="303"/>
      <c r="AAZ2" s="70"/>
      <c r="ABB2" s="69"/>
      <c r="ABC2" s="117" t="s">
        <v>59</v>
      </c>
      <c r="ABD2" s="109"/>
      <c r="ABE2" s="109"/>
      <c r="ABF2" s="109"/>
      <c r="ABG2" s="109"/>
      <c r="ABH2" s="109"/>
      <c r="ABI2" s="303" t="s">
        <v>60</v>
      </c>
      <c r="ABJ2" s="303"/>
      <c r="ABK2" s="110"/>
      <c r="ABL2" s="303" t="s">
        <v>61</v>
      </c>
      <c r="ABM2" s="303"/>
      <c r="ABN2" s="70"/>
      <c r="ABP2" s="69"/>
      <c r="ABQ2" s="117" t="s">
        <v>59</v>
      </c>
      <c r="ABR2" s="109"/>
      <c r="ABS2" s="109"/>
      <c r="ABT2" s="109"/>
      <c r="ABU2" s="109"/>
      <c r="ABV2" s="109"/>
      <c r="ABW2" s="303" t="s">
        <v>60</v>
      </c>
      <c r="ABX2" s="303"/>
      <c r="ABY2" s="110"/>
      <c r="ABZ2" s="303" t="s">
        <v>61</v>
      </c>
      <c r="ACA2" s="303"/>
      <c r="ACB2" s="70"/>
      <c r="ACD2" s="69"/>
      <c r="ACE2" s="117" t="s">
        <v>59</v>
      </c>
      <c r="ACF2" s="109"/>
      <c r="ACG2" s="109"/>
      <c r="ACH2" s="109"/>
      <c r="ACI2" s="109"/>
      <c r="ACJ2" s="109"/>
      <c r="ACK2" s="303" t="s">
        <v>60</v>
      </c>
      <c r="ACL2" s="303"/>
      <c r="ACM2" s="110"/>
      <c r="ACN2" s="303" t="s">
        <v>61</v>
      </c>
      <c r="ACO2" s="303"/>
      <c r="ACP2" s="70"/>
      <c r="ACR2" s="69"/>
      <c r="ACS2" s="117" t="s">
        <v>59</v>
      </c>
      <c r="ACT2" s="109"/>
      <c r="ACU2" s="109"/>
      <c r="ACV2" s="109"/>
      <c r="ACW2" s="109"/>
      <c r="ACX2" s="109"/>
      <c r="ACY2" s="303" t="s">
        <v>60</v>
      </c>
      <c r="ACZ2" s="303"/>
      <c r="ADA2" s="110"/>
      <c r="ADB2" s="303" t="s">
        <v>61</v>
      </c>
      <c r="ADC2" s="303"/>
      <c r="ADD2" s="70"/>
      <c r="ADF2" s="69"/>
      <c r="ADG2" s="117" t="s">
        <v>59</v>
      </c>
      <c r="ADH2" s="109"/>
      <c r="ADI2" s="109"/>
      <c r="ADJ2" s="109"/>
      <c r="ADK2" s="109"/>
      <c r="ADL2" s="109"/>
      <c r="ADM2" s="303" t="s">
        <v>60</v>
      </c>
      <c r="ADN2" s="303"/>
      <c r="ADO2" s="110"/>
      <c r="ADP2" s="303" t="s">
        <v>61</v>
      </c>
      <c r="ADQ2" s="303"/>
      <c r="ADR2" s="70"/>
      <c r="ADT2" s="69"/>
      <c r="ADU2" s="117" t="s">
        <v>59</v>
      </c>
      <c r="ADV2" s="109"/>
      <c r="ADW2" s="109"/>
      <c r="ADX2" s="109"/>
      <c r="ADY2" s="109"/>
      <c r="ADZ2" s="109"/>
      <c r="AEA2" s="303" t="s">
        <v>60</v>
      </c>
      <c r="AEB2" s="303"/>
      <c r="AEC2" s="110"/>
      <c r="AED2" s="303" t="s">
        <v>61</v>
      </c>
      <c r="AEE2" s="303"/>
      <c r="AEF2" s="70"/>
      <c r="AEH2" s="69"/>
      <c r="AEI2" s="117" t="s">
        <v>59</v>
      </c>
      <c r="AEJ2" s="109"/>
      <c r="AEK2" s="109"/>
      <c r="AEL2" s="109"/>
      <c r="AEM2" s="109"/>
      <c r="AEN2" s="109"/>
      <c r="AEO2" s="303" t="s">
        <v>60</v>
      </c>
      <c r="AEP2" s="303"/>
      <c r="AEQ2" s="110"/>
      <c r="AER2" s="303" t="s">
        <v>61</v>
      </c>
      <c r="AES2" s="303"/>
      <c r="AET2" s="70"/>
      <c r="AEV2" s="69"/>
      <c r="AEW2" s="117" t="s">
        <v>59</v>
      </c>
      <c r="AEX2" s="109"/>
      <c r="AEY2" s="109"/>
      <c r="AEZ2" s="109"/>
      <c r="AFA2" s="109"/>
      <c r="AFB2" s="109"/>
      <c r="AFC2" s="303" t="s">
        <v>60</v>
      </c>
      <c r="AFD2" s="303"/>
      <c r="AFE2" s="110"/>
      <c r="AFF2" s="303" t="s">
        <v>61</v>
      </c>
      <c r="AFG2" s="303"/>
      <c r="AFH2" s="70"/>
      <c r="AFJ2" s="69"/>
      <c r="AFK2" s="117" t="s">
        <v>59</v>
      </c>
      <c r="AFL2" s="109"/>
      <c r="AFM2" s="109"/>
      <c r="AFN2" s="109"/>
      <c r="AFO2" s="109"/>
      <c r="AFP2" s="109"/>
      <c r="AFQ2" s="303" t="s">
        <v>60</v>
      </c>
      <c r="AFR2" s="303"/>
      <c r="AFS2" s="110"/>
      <c r="AFT2" s="303" t="s">
        <v>61</v>
      </c>
      <c r="AFU2" s="303"/>
      <c r="AFV2" s="70"/>
      <c r="AFX2" s="69"/>
      <c r="AFY2" s="117" t="s">
        <v>59</v>
      </c>
      <c r="AFZ2" s="109"/>
      <c r="AGA2" s="109"/>
      <c r="AGB2" s="109"/>
      <c r="AGC2" s="109"/>
      <c r="AGD2" s="109"/>
      <c r="AGE2" s="303" t="s">
        <v>60</v>
      </c>
      <c r="AGF2" s="303"/>
      <c r="AGG2" s="110"/>
      <c r="AGH2" s="303" t="s">
        <v>61</v>
      </c>
      <c r="AGI2" s="303"/>
      <c r="AGJ2" s="70"/>
      <c r="AGL2" s="69"/>
      <c r="AGM2" s="117" t="s">
        <v>59</v>
      </c>
      <c r="AGN2" s="109"/>
      <c r="AGO2" s="109"/>
      <c r="AGP2" s="109"/>
      <c r="AGQ2" s="109"/>
      <c r="AGR2" s="109"/>
      <c r="AGS2" s="303" t="s">
        <v>60</v>
      </c>
      <c r="AGT2" s="303"/>
      <c r="AGU2" s="110"/>
      <c r="AGV2" s="303" t="s">
        <v>61</v>
      </c>
      <c r="AGW2" s="303"/>
      <c r="AGX2" s="70"/>
      <c r="AGZ2" s="69"/>
      <c r="AHA2" s="117" t="s">
        <v>59</v>
      </c>
      <c r="AHB2" s="109"/>
      <c r="AHC2" s="109"/>
      <c r="AHD2" s="109"/>
      <c r="AHE2" s="109"/>
      <c r="AHF2" s="109"/>
      <c r="AHG2" s="303" t="s">
        <v>60</v>
      </c>
      <c r="AHH2" s="303"/>
      <c r="AHI2" s="110"/>
      <c r="AHJ2" s="303" t="s">
        <v>61</v>
      </c>
      <c r="AHK2" s="303"/>
      <c r="AHL2" s="70"/>
      <c r="AHN2" s="69"/>
      <c r="AHO2" s="117" t="s">
        <v>59</v>
      </c>
      <c r="AHP2" s="109"/>
      <c r="AHQ2" s="109"/>
      <c r="AHR2" s="109"/>
      <c r="AHS2" s="109"/>
      <c r="AHT2" s="109"/>
      <c r="AHU2" s="303" t="s">
        <v>60</v>
      </c>
      <c r="AHV2" s="303"/>
      <c r="AHW2" s="110"/>
      <c r="AHX2" s="303" t="s">
        <v>61</v>
      </c>
      <c r="AHY2" s="303"/>
      <c r="AHZ2" s="70"/>
      <c r="AIB2" s="69"/>
      <c r="AIC2" s="117" t="s">
        <v>59</v>
      </c>
      <c r="AID2" s="109"/>
      <c r="AIE2" s="109"/>
      <c r="AIF2" s="109"/>
      <c r="AIG2" s="109"/>
      <c r="AIH2" s="109"/>
      <c r="AII2" s="303" t="s">
        <v>60</v>
      </c>
      <c r="AIJ2" s="303"/>
      <c r="AIK2" s="110"/>
      <c r="AIL2" s="303" t="s">
        <v>61</v>
      </c>
      <c r="AIM2" s="303"/>
      <c r="AIN2" s="70"/>
      <c r="AIP2" s="69"/>
      <c r="AIQ2" s="117" t="s">
        <v>59</v>
      </c>
      <c r="AIR2" s="109"/>
      <c r="AIS2" s="109"/>
      <c r="AIT2" s="109"/>
      <c r="AIU2" s="109"/>
      <c r="AIV2" s="109"/>
      <c r="AIW2" s="303" t="s">
        <v>60</v>
      </c>
      <c r="AIX2" s="303"/>
      <c r="AIY2" s="110"/>
      <c r="AIZ2" s="303" t="s">
        <v>61</v>
      </c>
      <c r="AJA2" s="303"/>
      <c r="AJB2" s="70"/>
      <c r="AJD2" s="69"/>
      <c r="AJE2" s="117" t="s">
        <v>59</v>
      </c>
      <c r="AJF2" s="109"/>
      <c r="AJG2" s="109"/>
      <c r="AJH2" s="109"/>
      <c r="AJI2" s="109"/>
      <c r="AJJ2" s="109"/>
      <c r="AJK2" s="303" t="s">
        <v>60</v>
      </c>
      <c r="AJL2" s="303"/>
      <c r="AJM2" s="110"/>
      <c r="AJN2" s="303" t="s">
        <v>61</v>
      </c>
      <c r="AJO2" s="303"/>
      <c r="AJP2" s="70"/>
      <c r="AJR2" s="69"/>
      <c r="AJS2" s="117" t="s">
        <v>59</v>
      </c>
      <c r="AJT2" s="109"/>
      <c r="AJU2" s="109"/>
      <c r="AJV2" s="109"/>
      <c r="AJW2" s="109"/>
      <c r="AJX2" s="109"/>
      <c r="AJY2" s="303" t="s">
        <v>60</v>
      </c>
      <c r="AJZ2" s="303"/>
      <c r="AKA2" s="110"/>
      <c r="AKB2" s="303" t="s">
        <v>61</v>
      </c>
      <c r="AKC2" s="303"/>
      <c r="AKD2" s="70"/>
      <c r="AKF2" s="69"/>
      <c r="AKG2" s="117" t="s">
        <v>59</v>
      </c>
      <c r="AKH2" s="109"/>
      <c r="AKI2" s="109"/>
      <c r="AKJ2" s="109"/>
      <c r="AKK2" s="109"/>
      <c r="AKL2" s="109"/>
      <c r="AKM2" s="303" t="s">
        <v>60</v>
      </c>
      <c r="AKN2" s="303"/>
      <c r="AKO2" s="110"/>
      <c r="AKP2" s="303" t="s">
        <v>61</v>
      </c>
      <c r="AKQ2" s="303"/>
      <c r="AKR2" s="70"/>
      <c r="AKT2" s="69"/>
      <c r="AKU2" s="117" t="s">
        <v>59</v>
      </c>
      <c r="AKV2" s="109"/>
      <c r="AKW2" s="109"/>
      <c r="AKX2" s="109"/>
      <c r="AKY2" s="109"/>
      <c r="AKZ2" s="109"/>
      <c r="ALA2" s="303" t="s">
        <v>60</v>
      </c>
      <c r="ALB2" s="303"/>
      <c r="ALC2" s="110"/>
      <c r="ALD2" s="303" t="s">
        <v>61</v>
      </c>
      <c r="ALE2" s="303"/>
      <c r="ALF2" s="70"/>
      <c r="ALH2" s="69"/>
      <c r="ALI2" s="117" t="s">
        <v>59</v>
      </c>
      <c r="ALJ2" s="109"/>
      <c r="ALK2" s="109"/>
      <c r="ALL2" s="109"/>
      <c r="ALM2" s="109"/>
      <c r="ALN2" s="109"/>
      <c r="ALO2" s="303" t="s">
        <v>60</v>
      </c>
      <c r="ALP2" s="303"/>
      <c r="ALQ2" s="110"/>
      <c r="ALR2" s="303" t="s">
        <v>61</v>
      </c>
      <c r="ALS2" s="303"/>
      <c r="ALT2" s="70"/>
      <c r="ALV2" s="69"/>
      <c r="ALW2" s="117" t="s">
        <v>59</v>
      </c>
      <c r="ALX2" s="109"/>
      <c r="ALY2" s="109"/>
      <c r="ALZ2" s="109"/>
      <c r="AMA2" s="109"/>
      <c r="AMB2" s="109"/>
      <c r="AMC2" s="303" t="s">
        <v>60</v>
      </c>
      <c r="AMD2" s="303"/>
      <c r="AME2" s="110"/>
      <c r="AMF2" s="303" t="s">
        <v>61</v>
      </c>
      <c r="AMG2" s="303"/>
      <c r="AMH2" s="70"/>
    </row>
    <row r="3" spans="1:1023" x14ac:dyDescent="0.3">
      <c r="B3" s="69"/>
      <c r="C3" s="304" t="s">
        <v>62</v>
      </c>
      <c r="D3" s="304"/>
      <c r="E3" s="304"/>
      <c r="F3" s="304"/>
      <c r="G3" s="111"/>
      <c r="H3" s="109"/>
      <c r="I3" s="301">
        <v>250</v>
      </c>
      <c r="J3" s="301"/>
      <c r="K3" s="112"/>
      <c r="L3" s="301" t="s">
        <v>12</v>
      </c>
      <c r="M3" s="301"/>
      <c r="N3" s="70"/>
      <c r="P3" s="69"/>
      <c r="Q3" s="304" t="s">
        <v>81</v>
      </c>
      <c r="R3" s="304"/>
      <c r="S3" s="304"/>
      <c r="T3" s="304"/>
      <c r="U3" s="111"/>
      <c r="V3" s="109"/>
      <c r="W3" s="301">
        <v>6</v>
      </c>
      <c r="X3" s="301"/>
      <c r="Y3" s="112"/>
      <c r="Z3" s="301" t="s">
        <v>21</v>
      </c>
      <c r="AA3" s="301"/>
      <c r="AB3" s="70"/>
      <c r="AD3" s="69"/>
      <c r="AE3" s="304" t="s">
        <v>84</v>
      </c>
      <c r="AF3" s="304"/>
      <c r="AG3" s="304"/>
      <c r="AH3" s="304"/>
      <c r="AI3" s="111"/>
      <c r="AJ3" s="109"/>
      <c r="AK3" s="301">
        <v>8</v>
      </c>
      <c r="AL3" s="301"/>
      <c r="AM3" s="112"/>
      <c r="AN3" s="301" t="s">
        <v>21</v>
      </c>
      <c r="AO3" s="301"/>
      <c r="AP3" s="70"/>
      <c r="AR3" s="69"/>
      <c r="AS3" s="304" t="s">
        <v>87</v>
      </c>
      <c r="AT3" s="304"/>
      <c r="AU3" s="304"/>
      <c r="AV3" s="304"/>
      <c r="AW3" s="111"/>
      <c r="AX3" s="109"/>
      <c r="AY3" s="301">
        <v>6</v>
      </c>
      <c r="AZ3" s="301"/>
      <c r="BA3" s="112"/>
      <c r="BB3" s="301" t="s">
        <v>21</v>
      </c>
      <c r="BC3" s="301"/>
      <c r="BD3" s="70"/>
      <c r="BF3" s="69"/>
      <c r="BG3" s="304"/>
      <c r="BH3" s="304"/>
      <c r="BI3" s="304"/>
      <c r="BJ3" s="304"/>
      <c r="BK3" s="111"/>
      <c r="BL3" s="109"/>
      <c r="BM3" s="301"/>
      <c r="BN3" s="301"/>
      <c r="BO3" s="112"/>
      <c r="BP3" s="301"/>
      <c r="BQ3" s="301"/>
      <c r="BR3" s="70"/>
      <c r="BT3" s="69"/>
      <c r="BU3" s="304"/>
      <c r="BV3" s="304"/>
      <c r="BW3" s="304"/>
      <c r="BX3" s="304"/>
      <c r="BY3" s="111"/>
      <c r="BZ3" s="109"/>
      <c r="CA3" s="301"/>
      <c r="CB3" s="301"/>
      <c r="CC3" s="112"/>
      <c r="CD3" s="301"/>
      <c r="CE3" s="301"/>
      <c r="CF3" s="70"/>
      <c r="CH3" s="69"/>
      <c r="CI3" s="304"/>
      <c r="CJ3" s="304"/>
      <c r="CK3" s="304"/>
      <c r="CL3" s="304"/>
      <c r="CM3" s="111"/>
      <c r="CN3" s="109"/>
      <c r="CO3" s="301"/>
      <c r="CP3" s="301"/>
      <c r="CQ3" s="112"/>
      <c r="CR3" s="301"/>
      <c r="CS3" s="301"/>
      <c r="CT3" s="70"/>
      <c r="CV3" s="69"/>
      <c r="CW3" s="304"/>
      <c r="CX3" s="304"/>
      <c r="CY3" s="304"/>
      <c r="CZ3" s="304"/>
      <c r="DA3" s="111"/>
      <c r="DB3" s="109"/>
      <c r="DC3" s="301"/>
      <c r="DD3" s="301"/>
      <c r="DE3" s="112"/>
      <c r="DF3" s="301"/>
      <c r="DG3" s="301"/>
      <c r="DH3" s="70"/>
      <c r="DJ3" s="69"/>
      <c r="DK3" s="304"/>
      <c r="DL3" s="304"/>
      <c r="DM3" s="304"/>
      <c r="DN3" s="304"/>
      <c r="DO3" s="111"/>
      <c r="DP3" s="109"/>
      <c r="DQ3" s="301"/>
      <c r="DR3" s="301"/>
      <c r="DS3" s="112"/>
      <c r="DT3" s="301"/>
      <c r="DU3" s="301"/>
      <c r="DV3" s="70"/>
      <c r="DX3" s="69"/>
      <c r="DY3" s="304"/>
      <c r="DZ3" s="304"/>
      <c r="EA3" s="304"/>
      <c r="EB3" s="304"/>
      <c r="EC3" s="111"/>
      <c r="ED3" s="109"/>
      <c r="EE3" s="301"/>
      <c r="EF3" s="301"/>
      <c r="EG3" s="112"/>
      <c r="EH3" s="301"/>
      <c r="EI3" s="301"/>
      <c r="EJ3" s="70"/>
      <c r="EL3" s="69"/>
      <c r="EM3" s="304"/>
      <c r="EN3" s="304"/>
      <c r="EO3" s="304"/>
      <c r="EP3" s="304"/>
      <c r="EQ3" s="111"/>
      <c r="ER3" s="109"/>
      <c r="ES3" s="301"/>
      <c r="ET3" s="301"/>
      <c r="EU3" s="112"/>
      <c r="EV3" s="301"/>
      <c r="EW3" s="301"/>
      <c r="EX3" s="70"/>
      <c r="EZ3" s="69"/>
      <c r="FA3" s="304"/>
      <c r="FB3" s="304"/>
      <c r="FC3" s="304"/>
      <c r="FD3" s="304"/>
      <c r="FE3" s="111"/>
      <c r="FF3" s="109"/>
      <c r="FG3" s="301"/>
      <c r="FH3" s="301"/>
      <c r="FI3" s="112"/>
      <c r="FJ3" s="301"/>
      <c r="FK3" s="301"/>
      <c r="FL3" s="70"/>
      <c r="FN3" s="69"/>
      <c r="FO3" s="304"/>
      <c r="FP3" s="304"/>
      <c r="FQ3" s="304"/>
      <c r="FR3" s="304"/>
      <c r="FS3" s="111"/>
      <c r="FT3" s="109"/>
      <c r="FU3" s="301"/>
      <c r="FV3" s="301"/>
      <c r="FW3" s="112"/>
      <c r="FX3" s="301"/>
      <c r="FY3" s="301"/>
      <c r="FZ3" s="70"/>
      <c r="GB3" s="69"/>
      <c r="GC3" s="304"/>
      <c r="GD3" s="304"/>
      <c r="GE3" s="304"/>
      <c r="GF3" s="304"/>
      <c r="GG3" s="111"/>
      <c r="GH3" s="109"/>
      <c r="GI3" s="301"/>
      <c r="GJ3" s="301"/>
      <c r="GK3" s="112"/>
      <c r="GL3" s="301"/>
      <c r="GM3" s="301"/>
      <c r="GN3" s="70"/>
      <c r="GP3" s="69"/>
      <c r="GQ3" s="304"/>
      <c r="GR3" s="304"/>
      <c r="GS3" s="304"/>
      <c r="GT3" s="304"/>
      <c r="GU3" s="111"/>
      <c r="GV3" s="109"/>
      <c r="GW3" s="301"/>
      <c r="GX3" s="301"/>
      <c r="GY3" s="112"/>
      <c r="GZ3" s="301"/>
      <c r="HA3" s="301"/>
      <c r="HB3" s="70"/>
      <c r="HD3" s="69"/>
      <c r="HE3" s="304"/>
      <c r="HF3" s="304"/>
      <c r="HG3" s="304"/>
      <c r="HH3" s="304"/>
      <c r="HI3" s="111"/>
      <c r="HJ3" s="109"/>
      <c r="HK3" s="301"/>
      <c r="HL3" s="301"/>
      <c r="HM3" s="112"/>
      <c r="HN3" s="301"/>
      <c r="HO3" s="301"/>
      <c r="HP3" s="70"/>
      <c r="HR3" s="69"/>
      <c r="HS3" s="304"/>
      <c r="HT3" s="304"/>
      <c r="HU3" s="304"/>
      <c r="HV3" s="304"/>
      <c r="HW3" s="111"/>
      <c r="HX3" s="109"/>
      <c r="HY3" s="301"/>
      <c r="HZ3" s="301"/>
      <c r="IA3" s="112"/>
      <c r="IB3" s="301"/>
      <c r="IC3" s="301"/>
      <c r="ID3" s="70"/>
      <c r="IF3" s="69"/>
      <c r="IG3" s="304"/>
      <c r="IH3" s="304"/>
      <c r="II3" s="304"/>
      <c r="IJ3" s="304"/>
      <c r="IK3" s="111"/>
      <c r="IL3" s="109"/>
      <c r="IM3" s="301"/>
      <c r="IN3" s="301"/>
      <c r="IO3" s="112"/>
      <c r="IP3" s="301"/>
      <c r="IQ3" s="301"/>
      <c r="IR3" s="70"/>
      <c r="IT3" s="69"/>
      <c r="IU3" s="304"/>
      <c r="IV3" s="304"/>
      <c r="IW3" s="304"/>
      <c r="IX3" s="304"/>
      <c r="IY3" s="111"/>
      <c r="IZ3" s="109"/>
      <c r="JA3" s="301"/>
      <c r="JB3" s="301"/>
      <c r="JC3" s="112"/>
      <c r="JD3" s="301"/>
      <c r="JE3" s="301"/>
      <c r="JF3" s="70"/>
      <c r="JH3" s="69"/>
      <c r="JI3" s="304"/>
      <c r="JJ3" s="304"/>
      <c r="JK3" s="304"/>
      <c r="JL3" s="304"/>
      <c r="JM3" s="111"/>
      <c r="JN3" s="109"/>
      <c r="JO3" s="301"/>
      <c r="JP3" s="301"/>
      <c r="JQ3" s="112"/>
      <c r="JR3" s="301"/>
      <c r="JS3" s="301"/>
      <c r="JT3" s="70"/>
      <c r="JV3" s="69"/>
      <c r="JW3" s="304"/>
      <c r="JX3" s="304"/>
      <c r="JY3" s="304"/>
      <c r="JZ3" s="304"/>
      <c r="KA3" s="111"/>
      <c r="KB3" s="109"/>
      <c r="KC3" s="301"/>
      <c r="KD3" s="301"/>
      <c r="KE3" s="112"/>
      <c r="KF3" s="301"/>
      <c r="KG3" s="301"/>
      <c r="KH3" s="70"/>
      <c r="KJ3" s="69"/>
      <c r="KK3" s="304"/>
      <c r="KL3" s="304"/>
      <c r="KM3" s="304"/>
      <c r="KN3" s="304"/>
      <c r="KO3" s="111"/>
      <c r="KP3" s="109"/>
      <c r="KQ3" s="301"/>
      <c r="KR3" s="301"/>
      <c r="KS3" s="112"/>
      <c r="KT3" s="301"/>
      <c r="KU3" s="301"/>
      <c r="KV3" s="70"/>
      <c r="KX3" s="69"/>
      <c r="KY3" s="304"/>
      <c r="KZ3" s="304"/>
      <c r="LA3" s="304"/>
      <c r="LB3" s="304"/>
      <c r="LC3" s="111"/>
      <c r="LD3" s="109"/>
      <c r="LE3" s="301"/>
      <c r="LF3" s="301"/>
      <c r="LG3" s="112"/>
      <c r="LH3" s="301"/>
      <c r="LI3" s="301"/>
      <c r="LJ3" s="70"/>
      <c r="LL3" s="69"/>
      <c r="LM3" s="304"/>
      <c r="LN3" s="304"/>
      <c r="LO3" s="304"/>
      <c r="LP3" s="304"/>
      <c r="LQ3" s="111"/>
      <c r="LR3" s="109"/>
      <c r="LS3" s="301"/>
      <c r="LT3" s="301"/>
      <c r="LU3" s="112"/>
      <c r="LV3" s="301"/>
      <c r="LW3" s="301"/>
      <c r="LX3" s="70"/>
      <c r="LZ3" s="69"/>
      <c r="MA3" s="304"/>
      <c r="MB3" s="304"/>
      <c r="MC3" s="304"/>
      <c r="MD3" s="304"/>
      <c r="ME3" s="111"/>
      <c r="MF3" s="109"/>
      <c r="MG3" s="301"/>
      <c r="MH3" s="301"/>
      <c r="MI3" s="112"/>
      <c r="MJ3" s="301"/>
      <c r="MK3" s="301"/>
      <c r="ML3" s="70"/>
      <c r="MN3" s="69"/>
      <c r="MO3" s="304"/>
      <c r="MP3" s="304"/>
      <c r="MQ3" s="304"/>
      <c r="MR3" s="304"/>
      <c r="MS3" s="111"/>
      <c r="MT3" s="109"/>
      <c r="MU3" s="301"/>
      <c r="MV3" s="301"/>
      <c r="MW3" s="112"/>
      <c r="MX3" s="301"/>
      <c r="MY3" s="301"/>
      <c r="MZ3" s="70"/>
      <c r="NB3" s="69"/>
      <c r="NC3" s="304"/>
      <c r="ND3" s="304"/>
      <c r="NE3" s="304"/>
      <c r="NF3" s="304"/>
      <c r="NG3" s="111"/>
      <c r="NH3" s="109"/>
      <c r="NI3" s="301"/>
      <c r="NJ3" s="301"/>
      <c r="NK3" s="112"/>
      <c r="NL3" s="301"/>
      <c r="NM3" s="301"/>
      <c r="NN3" s="70"/>
      <c r="NP3" s="69"/>
      <c r="NQ3" s="304"/>
      <c r="NR3" s="304"/>
      <c r="NS3" s="304"/>
      <c r="NT3" s="304"/>
      <c r="NU3" s="111"/>
      <c r="NV3" s="109"/>
      <c r="NW3" s="301"/>
      <c r="NX3" s="301"/>
      <c r="NY3" s="112"/>
      <c r="NZ3" s="301"/>
      <c r="OA3" s="301"/>
      <c r="OB3" s="70"/>
      <c r="OD3" s="69"/>
      <c r="OE3" s="304"/>
      <c r="OF3" s="304"/>
      <c r="OG3" s="304"/>
      <c r="OH3" s="304"/>
      <c r="OI3" s="111"/>
      <c r="OJ3" s="109"/>
      <c r="OK3" s="301"/>
      <c r="OL3" s="301"/>
      <c r="OM3" s="112"/>
      <c r="ON3" s="301"/>
      <c r="OO3" s="301"/>
      <c r="OP3" s="70"/>
      <c r="OR3" s="69"/>
      <c r="OS3" s="304"/>
      <c r="OT3" s="304"/>
      <c r="OU3" s="304"/>
      <c r="OV3" s="304"/>
      <c r="OW3" s="111"/>
      <c r="OX3" s="109"/>
      <c r="OY3" s="301"/>
      <c r="OZ3" s="301"/>
      <c r="PA3" s="112"/>
      <c r="PB3" s="301"/>
      <c r="PC3" s="301"/>
      <c r="PD3" s="70"/>
      <c r="PF3" s="69"/>
      <c r="PG3" s="304"/>
      <c r="PH3" s="304"/>
      <c r="PI3" s="304"/>
      <c r="PJ3" s="304"/>
      <c r="PK3" s="111"/>
      <c r="PL3" s="109"/>
      <c r="PM3" s="301"/>
      <c r="PN3" s="301"/>
      <c r="PO3" s="112"/>
      <c r="PP3" s="301"/>
      <c r="PQ3" s="301"/>
      <c r="PR3" s="70"/>
      <c r="PT3" s="69"/>
      <c r="PU3" s="304"/>
      <c r="PV3" s="304"/>
      <c r="PW3" s="304"/>
      <c r="PX3" s="304"/>
      <c r="PY3" s="111"/>
      <c r="PZ3" s="109"/>
      <c r="QA3" s="301"/>
      <c r="QB3" s="301"/>
      <c r="QC3" s="112"/>
      <c r="QD3" s="301"/>
      <c r="QE3" s="301"/>
      <c r="QF3" s="70"/>
      <c r="QH3" s="69"/>
      <c r="QI3" s="304"/>
      <c r="QJ3" s="304"/>
      <c r="QK3" s="304"/>
      <c r="QL3" s="304"/>
      <c r="QM3" s="111"/>
      <c r="QN3" s="109"/>
      <c r="QO3" s="301"/>
      <c r="QP3" s="301"/>
      <c r="QQ3" s="112"/>
      <c r="QR3" s="301"/>
      <c r="QS3" s="301"/>
      <c r="QT3" s="70"/>
      <c r="QV3" s="69"/>
      <c r="QW3" s="304"/>
      <c r="QX3" s="304"/>
      <c r="QY3" s="304"/>
      <c r="QZ3" s="304"/>
      <c r="RA3" s="111"/>
      <c r="RB3" s="109"/>
      <c r="RC3" s="301"/>
      <c r="RD3" s="301"/>
      <c r="RE3" s="112"/>
      <c r="RF3" s="301"/>
      <c r="RG3" s="301"/>
      <c r="RH3" s="70"/>
      <c r="RJ3" s="69"/>
      <c r="RK3" s="304"/>
      <c r="RL3" s="304"/>
      <c r="RM3" s="304"/>
      <c r="RN3" s="304"/>
      <c r="RO3" s="111"/>
      <c r="RP3" s="109"/>
      <c r="RQ3" s="301"/>
      <c r="RR3" s="301"/>
      <c r="RS3" s="112"/>
      <c r="RT3" s="301"/>
      <c r="RU3" s="301"/>
      <c r="RV3" s="70"/>
      <c r="RX3" s="69"/>
      <c r="RY3" s="304"/>
      <c r="RZ3" s="304"/>
      <c r="SA3" s="304"/>
      <c r="SB3" s="304"/>
      <c r="SC3" s="111"/>
      <c r="SD3" s="109"/>
      <c r="SE3" s="301"/>
      <c r="SF3" s="301"/>
      <c r="SG3" s="112"/>
      <c r="SH3" s="301"/>
      <c r="SI3" s="301"/>
      <c r="SJ3" s="70"/>
      <c r="SL3" s="69"/>
      <c r="SM3" s="304"/>
      <c r="SN3" s="304"/>
      <c r="SO3" s="304"/>
      <c r="SP3" s="304"/>
      <c r="SQ3" s="111"/>
      <c r="SR3" s="109"/>
      <c r="SS3" s="301"/>
      <c r="ST3" s="301"/>
      <c r="SU3" s="112"/>
      <c r="SV3" s="301"/>
      <c r="SW3" s="301"/>
      <c r="SX3" s="70"/>
      <c r="SZ3" s="69"/>
      <c r="TA3" s="304"/>
      <c r="TB3" s="304"/>
      <c r="TC3" s="304"/>
      <c r="TD3" s="304"/>
      <c r="TE3" s="111"/>
      <c r="TF3" s="109"/>
      <c r="TG3" s="301"/>
      <c r="TH3" s="301"/>
      <c r="TI3" s="112"/>
      <c r="TJ3" s="301"/>
      <c r="TK3" s="301"/>
      <c r="TL3" s="70"/>
      <c r="TN3" s="69"/>
      <c r="TO3" s="304"/>
      <c r="TP3" s="304"/>
      <c r="TQ3" s="304"/>
      <c r="TR3" s="304"/>
      <c r="TS3" s="111"/>
      <c r="TT3" s="109"/>
      <c r="TU3" s="301"/>
      <c r="TV3" s="301"/>
      <c r="TW3" s="112"/>
      <c r="TX3" s="301"/>
      <c r="TY3" s="301"/>
      <c r="TZ3" s="70"/>
      <c r="UB3" s="69"/>
      <c r="UC3" s="304"/>
      <c r="UD3" s="304"/>
      <c r="UE3" s="304"/>
      <c r="UF3" s="304"/>
      <c r="UG3" s="111"/>
      <c r="UH3" s="109"/>
      <c r="UI3" s="301"/>
      <c r="UJ3" s="301"/>
      <c r="UK3" s="112"/>
      <c r="UL3" s="301"/>
      <c r="UM3" s="301"/>
      <c r="UN3" s="70"/>
      <c r="UP3" s="69"/>
      <c r="UQ3" s="304"/>
      <c r="UR3" s="304"/>
      <c r="US3" s="304"/>
      <c r="UT3" s="304"/>
      <c r="UU3" s="111"/>
      <c r="UV3" s="109"/>
      <c r="UW3" s="301"/>
      <c r="UX3" s="301"/>
      <c r="UY3" s="112"/>
      <c r="UZ3" s="301"/>
      <c r="VA3" s="301"/>
      <c r="VB3" s="70"/>
      <c r="VD3" s="69"/>
      <c r="VE3" s="304"/>
      <c r="VF3" s="304"/>
      <c r="VG3" s="304"/>
      <c r="VH3" s="304"/>
      <c r="VI3" s="111"/>
      <c r="VJ3" s="109"/>
      <c r="VK3" s="301"/>
      <c r="VL3" s="301"/>
      <c r="VM3" s="112"/>
      <c r="VN3" s="301"/>
      <c r="VO3" s="301"/>
      <c r="VP3" s="70"/>
      <c r="VR3" s="69"/>
      <c r="VS3" s="304"/>
      <c r="VT3" s="304"/>
      <c r="VU3" s="304"/>
      <c r="VV3" s="304"/>
      <c r="VW3" s="111"/>
      <c r="VX3" s="109"/>
      <c r="VY3" s="301"/>
      <c r="VZ3" s="301"/>
      <c r="WA3" s="112"/>
      <c r="WB3" s="301"/>
      <c r="WC3" s="301"/>
      <c r="WD3" s="70"/>
      <c r="WF3" s="69"/>
      <c r="WG3" s="304"/>
      <c r="WH3" s="304"/>
      <c r="WI3" s="304"/>
      <c r="WJ3" s="304"/>
      <c r="WK3" s="111"/>
      <c r="WL3" s="109"/>
      <c r="WM3" s="301"/>
      <c r="WN3" s="301"/>
      <c r="WO3" s="112"/>
      <c r="WP3" s="301"/>
      <c r="WQ3" s="301"/>
      <c r="WR3" s="70"/>
      <c r="WT3" s="69"/>
      <c r="WU3" s="304"/>
      <c r="WV3" s="304"/>
      <c r="WW3" s="304"/>
      <c r="WX3" s="304"/>
      <c r="WY3" s="111"/>
      <c r="WZ3" s="109"/>
      <c r="XA3" s="301"/>
      <c r="XB3" s="301"/>
      <c r="XC3" s="112"/>
      <c r="XD3" s="301"/>
      <c r="XE3" s="301"/>
      <c r="XF3" s="70"/>
      <c r="XH3" s="69"/>
      <c r="XI3" s="304"/>
      <c r="XJ3" s="304"/>
      <c r="XK3" s="304"/>
      <c r="XL3" s="304"/>
      <c r="XM3" s="111"/>
      <c r="XN3" s="109"/>
      <c r="XO3" s="301"/>
      <c r="XP3" s="301"/>
      <c r="XQ3" s="112"/>
      <c r="XR3" s="301"/>
      <c r="XS3" s="301"/>
      <c r="XT3" s="70"/>
      <c r="XV3" s="69"/>
      <c r="XW3" s="304"/>
      <c r="XX3" s="304"/>
      <c r="XY3" s="304"/>
      <c r="XZ3" s="304"/>
      <c r="YA3" s="111"/>
      <c r="YB3" s="109"/>
      <c r="YC3" s="301"/>
      <c r="YD3" s="301"/>
      <c r="YE3" s="112"/>
      <c r="YF3" s="301"/>
      <c r="YG3" s="301"/>
      <c r="YH3" s="70"/>
      <c r="YJ3" s="69"/>
      <c r="YK3" s="304"/>
      <c r="YL3" s="304"/>
      <c r="YM3" s="304"/>
      <c r="YN3" s="304"/>
      <c r="YO3" s="111"/>
      <c r="YP3" s="109"/>
      <c r="YQ3" s="301"/>
      <c r="YR3" s="301"/>
      <c r="YS3" s="112"/>
      <c r="YT3" s="301"/>
      <c r="YU3" s="301"/>
      <c r="YV3" s="70"/>
      <c r="YX3" s="69"/>
      <c r="YY3" s="304"/>
      <c r="YZ3" s="304"/>
      <c r="ZA3" s="304"/>
      <c r="ZB3" s="304"/>
      <c r="ZC3" s="111"/>
      <c r="ZD3" s="109"/>
      <c r="ZE3" s="301"/>
      <c r="ZF3" s="301"/>
      <c r="ZG3" s="112"/>
      <c r="ZH3" s="301"/>
      <c r="ZI3" s="301"/>
      <c r="ZJ3" s="70"/>
      <c r="ZL3" s="69"/>
      <c r="ZM3" s="304"/>
      <c r="ZN3" s="304"/>
      <c r="ZO3" s="304"/>
      <c r="ZP3" s="304"/>
      <c r="ZQ3" s="111"/>
      <c r="ZR3" s="109"/>
      <c r="ZS3" s="301"/>
      <c r="ZT3" s="301"/>
      <c r="ZU3" s="112"/>
      <c r="ZV3" s="301"/>
      <c r="ZW3" s="301"/>
      <c r="ZX3" s="70"/>
      <c r="ZZ3" s="69"/>
      <c r="AAA3" s="304"/>
      <c r="AAB3" s="304"/>
      <c r="AAC3" s="304"/>
      <c r="AAD3" s="304"/>
      <c r="AAE3" s="111"/>
      <c r="AAF3" s="109"/>
      <c r="AAG3" s="301"/>
      <c r="AAH3" s="301"/>
      <c r="AAI3" s="112"/>
      <c r="AAJ3" s="301"/>
      <c r="AAK3" s="301"/>
      <c r="AAL3" s="70"/>
      <c r="AAN3" s="69"/>
      <c r="AAO3" s="304"/>
      <c r="AAP3" s="304"/>
      <c r="AAQ3" s="304"/>
      <c r="AAR3" s="304"/>
      <c r="AAS3" s="111"/>
      <c r="AAT3" s="109"/>
      <c r="AAU3" s="301"/>
      <c r="AAV3" s="301"/>
      <c r="AAW3" s="112"/>
      <c r="AAX3" s="301"/>
      <c r="AAY3" s="301"/>
      <c r="AAZ3" s="70"/>
      <c r="ABB3" s="69"/>
      <c r="ABC3" s="304"/>
      <c r="ABD3" s="304"/>
      <c r="ABE3" s="304"/>
      <c r="ABF3" s="304"/>
      <c r="ABG3" s="111"/>
      <c r="ABH3" s="109"/>
      <c r="ABI3" s="301"/>
      <c r="ABJ3" s="301"/>
      <c r="ABK3" s="112"/>
      <c r="ABL3" s="301"/>
      <c r="ABM3" s="301"/>
      <c r="ABN3" s="70"/>
      <c r="ABP3" s="69"/>
      <c r="ABQ3" s="304"/>
      <c r="ABR3" s="304"/>
      <c r="ABS3" s="304"/>
      <c r="ABT3" s="304"/>
      <c r="ABU3" s="111"/>
      <c r="ABV3" s="109"/>
      <c r="ABW3" s="301"/>
      <c r="ABX3" s="301"/>
      <c r="ABY3" s="112"/>
      <c r="ABZ3" s="301"/>
      <c r="ACA3" s="301"/>
      <c r="ACB3" s="70"/>
      <c r="ACD3" s="69"/>
      <c r="ACE3" s="304"/>
      <c r="ACF3" s="304"/>
      <c r="ACG3" s="304"/>
      <c r="ACH3" s="304"/>
      <c r="ACI3" s="111"/>
      <c r="ACJ3" s="109"/>
      <c r="ACK3" s="301"/>
      <c r="ACL3" s="301"/>
      <c r="ACM3" s="112"/>
      <c r="ACN3" s="301"/>
      <c r="ACO3" s="301"/>
      <c r="ACP3" s="70"/>
      <c r="ACR3" s="69"/>
      <c r="ACS3" s="304"/>
      <c r="ACT3" s="304"/>
      <c r="ACU3" s="304"/>
      <c r="ACV3" s="304"/>
      <c r="ACW3" s="111"/>
      <c r="ACX3" s="109"/>
      <c r="ACY3" s="301"/>
      <c r="ACZ3" s="301"/>
      <c r="ADA3" s="112"/>
      <c r="ADB3" s="301"/>
      <c r="ADC3" s="301"/>
      <c r="ADD3" s="70"/>
      <c r="ADF3" s="69"/>
      <c r="ADG3" s="304"/>
      <c r="ADH3" s="304"/>
      <c r="ADI3" s="304"/>
      <c r="ADJ3" s="304"/>
      <c r="ADK3" s="111"/>
      <c r="ADL3" s="109"/>
      <c r="ADM3" s="301"/>
      <c r="ADN3" s="301"/>
      <c r="ADO3" s="112"/>
      <c r="ADP3" s="301"/>
      <c r="ADQ3" s="301"/>
      <c r="ADR3" s="70"/>
      <c r="ADT3" s="69"/>
      <c r="ADU3" s="304"/>
      <c r="ADV3" s="304"/>
      <c r="ADW3" s="304"/>
      <c r="ADX3" s="304"/>
      <c r="ADY3" s="111"/>
      <c r="ADZ3" s="109"/>
      <c r="AEA3" s="301"/>
      <c r="AEB3" s="301"/>
      <c r="AEC3" s="112"/>
      <c r="AED3" s="301"/>
      <c r="AEE3" s="301"/>
      <c r="AEF3" s="70"/>
      <c r="AEH3" s="69"/>
      <c r="AEI3" s="304"/>
      <c r="AEJ3" s="304"/>
      <c r="AEK3" s="304"/>
      <c r="AEL3" s="304"/>
      <c r="AEM3" s="111"/>
      <c r="AEN3" s="109"/>
      <c r="AEO3" s="301"/>
      <c r="AEP3" s="301"/>
      <c r="AEQ3" s="112"/>
      <c r="AER3" s="301"/>
      <c r="AES3" s="301"/>
      <c r="AET3" s="70"/>
      <c r="AEV3" s="69"/>
      <c r="AEW3" s="304"/>
      <c r="AEX3" s="304"/>
      <c r="AEY3" s="304"/>
      <c r="AEZ3" s="304"/>
      <c r="AFA3" s="111"/>
      <c r="AFB3" s="109"/>
      <c r="AFC3" s="301"/>
      <c r="AFD3" s="301"/>
      <c r="AFE3" s="112"/>
      <c r="AFF3" s="301"/>
      <c r="AFG3" s="301"/>
      <c r="AFH3" s="70"/>
      <c r="AFJ3" s="69"/>
      <c r="AFK3" s="304"/>
      <c r="AFL3" s="304"/>
      <c r="AFM3" s="304"/>
      <c r="AFN3" s="304"/>
      <c r="AFO3" s="111"/>
      <c r="AFP3" s="109"/>
      <c r="AFQ3" s="301"/>
      <c r="AFR3" s="301"/>
      <c r="AFS3" s="112"/>
      <c r="AFT3" s="301"/>
      <c r="AFU3" s="301"/>
      <c r="AFV3" s="70"/>
      <c r="AFX3" s="69"/>
      <c r="AFY3" s="304"/>
      <c r="AFZ3" s="304"/>
      <c r="AGA3" s="304"/>
      <c r="AGB3" s="304"/>
      <c r="AGC3" s="111"/>
      <c r="AGD3" s="109"/>
      <c r="AGE3" s="301"/>
      <c r="AGF3" s="301"/>
      <c r="AGG3" s="112"/>
      <c r="AGH3" s="301"/>
      <c r="AGI3" s="301"/>
      <c r="AGJ3" s="70"/>
      <c r="AGL3" s="69"/>
      <c r="AGM3" s="304"/>
      <c r="AGN3" s="304"/>
      <c r="AGO3" s="304"/>
      <c r="AGP3" s="304"/>
      <c r="AGQ3" s="111"/>
      <c r="AGR3" s="109"/>
      <c r="AGS3" s="301"/>
      <c r="AGT3" s="301"/>
      <c r="AGU3" s="112"/>
      <c r="AGV3" s="301"/>
      <c r="AGW3" s="301"/>
      <c r="AGX3" s="70"/>
      <c r="AGZ3" s="69"/>
      <c r="AHA3" s="304"/>
      <c r="AHB3" s="304"/>
      <c r="AHC3" s="304"/>
      <c r="AHD3" s="304"/>
      <c r="AHE3" s="111"/>
      <c r="AHF3" s="109"/>
      <c r="AHG3" s="301"/>
      <c r="AHH3" s="301"/>
      <c r="AHI3" s="112"/>
      <c r="AHJ3" s="301"/>
      <c r="AHK3" s="301"/>
      <c r="AHL3" s="70"/>
      <c r="AHN3" s="69"/>
      <c r="AHO3" s="304"/>
      <c r="AHP3" s="304"/>
      <c r="AHQ3" s="304"/>
      <c r="AHR3" s="304"/>
      <c r="AHS3" s="111"/>
      <c r="AHT3" s="109"/>
      <c r="AHU3" s="301"/>
      <c r="AHV3" s="301"/>
      <c r="AHW3" s="112"/>
      <c r="AHX3" s="301"/>
      <c r="AHY3" s="301"/>
      <c r="AHZ3" s="70"/>
      <c r="AIB3" s="69"/>
      <c r="AIC3" s="304"/>
      <c r="AID3" s="304"/>
      <c r="AIE3" s="304"/>
      <c r="AIF3" s="304"/>
      <c r="AIG3" s="111"/>
      <c r="AIH3" s="109"/>
      <c r="AII3" s="301"/>
      <c r="AIJ3" s="301"/>
      <c r="AIK3" s="112"/>
      <c r="AIL3" s="301"/>
      <c r="AIM3" s="301"/>
      <c r="AIN3" s="70"/>
      <c r="AIP3" s="69"/>
      <c r="AIQ3" s="304"/>
      <c r="AIR3" s="304"/>
      <c r="AIS3" s="304"/>
      <c r="AIT3" s="304"/>
      <c r="AIU3" s="111"/>
      <c r="AIV3" s="109"/>
      <c r="AIW3" s="301"/>
      <c r="AIX3" s="301"/>
      <c r="AIY3" s="112"/>
      <c r="AIZ3" s="301"/>
      <c r="AJA3" s="301"/>
      <c r="AJB3" s="70"/>
      <c r="AJD3" s="69"/>
      <c r="AJE3" s="304"/>
      <c r="AJF3" s="304"/>
      <c r="AJG3" s="304"/>
      <c r="AJH3" s="304"/>
      <c r="AJI3" s="111"/>
      <c r="AJJ3" s="109"/>
      <c r="AJK3" s="301"/>
      <c r="AJL3" s="301"/>
      <c r="AJM3" s="112"/>
      <c r="AJN3" s="301"/>
      <c r="AJO3" s="301"/>
      <c r="AJP3" s="70"/>
      <c r="AJR3" s="69"/>
      <c r="AJS3" s="304"/>
      <c r="AJT3" s="304"/>
      <c r="AJU3" s="304"/>
      <c r="AJV3" s="304"/>
      <c r="AJW3" s="111"/>
      <c r="AJX3" s="109"/>
      <c r="AJY3" s="301"/>
      <c r="AJZ3" s="301"/>
      <c r="AKA3" s="112"/>
      <c r="AKB3" s="301"/>
      <c r="AKC3" s="301"/>
      <c r="AKD3" s="70"/>
      <c r="AKF3" s="69"/>
      <c r="AKG3" s="304"/>
      <c r="AKH3" s="304"/>
      <c r="AKI3" s="304"/>
      <c r="AKJ3" s="304"/>
      <c r="AKK3" s="111"/>
      <c r="AKL3" s="109"/>
      <c r="AKM3" s="301"/>
      <c r="AKN3" s="301"/>
      <c r="AKO3" s="112"/>
      <c r="AKP3" s="301"/>
      <c r="AKQ3" s="301"/>
      <c r="AKR3" s="70"/>
      <c r="AKT3" s="69"/>
      <c r="AKU3" s="304"/>
      <c r="AKV3" s="304"/>
      <c r="AKW3" s="304"/>
      <c r="AKX3" s="304"/>
      <c r="AKY3" s="111"/>
      <c r="AKZ3" s="109"/>
      <c r="ALA3" s="301"/>
      <c r="ALB3" s="301"/>
      <c r="ALC3" s="112"/>
      <c r="ALD3" s="301"/>
      <c r="ALE3" s="301"/>
      <c r="ALF3" s="70"/>
      <c r="ALH3" s="69"/>
      <c r="ALI3" s="304"/>
      <c r="ALJ3" s="304"/>
      <c r="ALK3" s="304"/>
      <c r="ALL3" s="304"/>
      <c r="ALM3" s="111"/>
      <c r="ALN3" s="109"/>
      <c r="ALO3" s="301"/>
      <c r="ALP3" s="301"/>
      <c r="ALQ3" s="112"/>
      <c r="ALR3" s="301"/>
      <c r="ALS3" s="301"/>
      <c r="ALT3" s="70"/>
      <c r="ALV3" s="69"/>
      <c r="ALW3" s="304"/>
      <c r="ALX3" s="304"/>
      <c r="ALY3" s="304"/>
      <c r="ALZ3" s="304"/>
      <c r="AMA3" s="111"/>
      <c r="AMB3" s="109"/>
      <c r="AMC3" s="301"/>
      <c r="AMD3" s="301"/>
      <c r="AME3" s="112"/>
      <c r="AMF3" s="301"/>
      <c r="AMG3" s="301"/>
      <c r="AMH3" s="70"/>
    </row>
    <row r="4" spans="1:1023" x14ac:dyDescent="0.3">
      <c r="B4" s="69"/>
      <c r="C4" s="109"/>
      <c r="D4" s="109"/>
      <c r="E4" s="109"/>
      <c r="F4" s="109"/>
      <c r="G4" s="109"/>
      <c r="H4" s="109"/>
      <c r="I4" s="113"/>
      <c r="J4" s="113"/>
      <c r="K4" s="113"/>
      <c r="L4" s="113"/>
      <c r="M4" s="113"/>
      <c r="N4" s="70"/>
      <c r="P4" s="69"/>
      <c r="Q4" s="109"/>
      <c r="R4" s="109"/>
      <c r="S4" s="109"/>
      <c r="T4" s="109"/>
      <c r="U4" s="109"/>
      <c r="V4" s="109"/>
      <c r="W4" s="113"/>
      <c r="X4" s="113"/>
      <c r="Y4" s="113"/>
      <c r="Z4" s="113"/>
      <c r="AA4" s="113"/>
      <c r="AB4" s="70"/>
      <c r="AD4" s="69"/>
      <c r="AE4" s="109"/>
      <c r="AF4" s="109"/>
      <c r="AG4" s="109"/>
      <c r="AH4" s="109"/>
      <c r="AI4" s="109"/>
      <c r="AJ4" s="109"/>
      <c r="AK4" s="113"/>
      <c r="AL4" s="113"/>
      <c r="AM4" s="113"/>
      <c r="AN4" s="113"/>
      <c r="AO4" s="113"/>
      <c r="AP4" s="70"/>
      <c r="AR4" s="69"/>
      <c r="AS4" s="109"/>
      <c r="AT4" s="109"/>
      <c r="AU4" s="109"/>
      <c r="AV4" s="109"/>
      <c r="AW4" s="109"/>
      <c r="AX4" s="109"/>
      <c r="AY4" s="113"/>
      <c r="AZ4" s="113"/>
      <c r="BA4" s="113"/>
      <c r="BB4" s="113"/>
      <c r="BC4" s="113"/>
      <c r="BD4" s="70"/>
      <c r="BF4" s="69"/>
      <c r="BG4" s="109"/>
      <c r="BH4" s="109"/>
      <c r="BI4" s="109"/>
      <c r="BJ4" s="109"/>
      <c r="BK4" s="109"/>
      <c r="BL4" s="109"/>
      <c r="BM4" s="113"/>
      <c r="BN4" s="113"/>
      <c r="BO4" s="113"/>
      <c r="BP4" s="113"/>
      <c r="BQ4" s="113"/>
      <c r="BR4" s="70"/>
      <c r="BT4" s="69"/>
      <c r="BU4" s="109"/>
      <c r="BV4" s="109"/>
      <c r="BW4" s="109"/>
      <c r="BX4" s="109"/>
      <c r="BY4" s="109"/>
      <c r="BZ4" s="109"/>
      <c r="CA4" s="113"/>
      <c r="CB4" s="113"/>
      <c r="CC4" s="113"/>
      <c r="CD4" s="113"/>
      <c r="CE4" s="113"/>
      <c r="CF4" s="70"/>
      <c r="CH4" s="69"/>
      <c r="CI4" s="109"/>
      <c r="CJ4" s="109"/>
      <c r="CK4" s="109"/>
      <c r="CL4" s="109"/>
      <c r="CM4" s="109"/>
      <c r="CN4" s="109"/>
      <c r="CO4" s="113"/>
      <c r="CP4" s="113"/>
      <c r="CQ4" s="113"/>
      <c r="CR4" s="113"/>
      <c r="CS4" s="113"/>
      <c r="CT4" s="70"/>
      <c r="CV4" s="69"/>
      <c r="CW4" s="109"/>
      <c r="CX4" s="109"/>
      <c r="CY4" s="109"/>
      <c r="CZ4" s="109"/>
      <c r="DA4" s="109"/>
      <c r="DB4" s="109"/>
      <c r="DC4" s="113"/>
      <c r="DD4" s="113"/>
      <c r="DE4" s="113"/>
      <c r="DF4" s="113"/>
      <c r="DG4" s="113"/>
      <c r="DH4" s="70"/>
      <c r="DJ4" s="69"/>
      <c r="DK4" s="109"/>
      <c r="DL4" s="109"/>
      <c r="DM4" s="109"/>
      <c r="DN4" s="109"/>
      <c r="DO4" s="109"/>
      <c r="DP4" s="109"/>
      <c r="DQ4" s="113"/>
      <c r="DR4" s="113"/>
      <c r="DS4" s="113"/>
      <c r="DT4" s="113"/>
      <c r="DU4" s="113"/>
      <c r="DV4" s="70"/>
      <c r="DX4" s="69"/>
      <c r="DY4" s="109"/>
      <c r="DZ4" s="109"/>
      <c r="EA4" s="109"/>
      <c r="EB4" s="109"/>
      <c r="EC4" s="109"/>
      <c r="ED4" s="109"/>
      <c r="EE4" s="113"/>
      <c r="EF4" s="113"/>
      <c r="EG4" s="113"/>
      <c r="EH4" s="113"/>
      <c r="EI4" s="113"/>
      <c r="EJ4" s="70"/>
      <c r="EL4" s="69"/>
      <c r="EM4" s="109"/>
      <c r="EN4" s="109"/>
      <c r="EO4" s="109"/>
      <c r="EP4" s="109"/>
      <c r="EQ4" s="109"/>
      <c r="ER4" s="109"/>
      <c r="ES4" s="113"/>
      <c r="ET4" s="113"/>
      <c r="EU4" s="113"/>
      <c r="EV4" s="113"/>
      <c r="EW4" s="113"/>
      <c r="EX4" s="70"/>
      <c r="EZ4" s="69"/>
      <c r="FA4" s="109"/>
      <c r="FB4" s="109"/>
      <c r="FC4" s="109"/>
      <c r="FD4" s="109"/>
      <c r="FE4" s="109"/>
      <c r="FF4" s="109"/>
      <c r="FG4" s="113"/>
      <c r="FH4" s="113"/>
      <c r="FI4" s="113"/>
      <c r="FJ4" s="113"/>
      <c r="FK4" s="113"/>
      <c r="FL4" s="70"/>
      <c r="FN4" s="69"/>
      <c r="FO4" s="109"/>
      <c r="FP4" s="109"/>
      <c r="FQ4" s="109"/>
      <c r="FR4" s="109"/>
      <c r="FS4" s="109"/>
      <c r="FT4" s="109"/>
      <c r="FU4" s="113"/>
      <c r="FV4" s="113"/>
      <c r="FW4" s="113"/>
      <c r="FX4" s="113"/>
      <c r="FY4" s="113"/>
      <c r="FZ4" s="70"/>
      <c r="GB4" s="69"/>
      <c r="GC4" s="109"/>
      <c r="GD4" s="109"/>
      <c r="GE4" s="109"/>
      <c r="GF4" s="109"/>
      <c r="GG4" s="109"/>
      <c r="GH4" s="109"/>
      <c r="GI4" s="113"/>
      <c r="GJ4" s="113"/>
      <c r="GK4" s="113"/>
      <c r="GL4" s="113"/>
      <c r="GM4" s="113"/>
      <c r="GN4" s="70"/>
      <c r="GP4" s="69"/>
      <c r="GQ4" s="109"/>
      <c r="GR4" s="109"/>
      <c r="GS4" s="109"/>
      <c r="GT4" s="109"/>
      <c r="GU4" s="109"/>
      <c r="GV4" s="109"/>
      <c r="GW4" s="113"/>
      <c r="GX4" s="113"/>
      <c r="GY4" s="113"/>
      <c r="GZ4" s="113"/>
      <c r="HA4" s="113"/>
      <c r="HB4" s="70"/>
      <c r="HD4" s="69"/>
      <c r="HE4" s="109"/>
      <c r="HF4" s="109"/>
      <c r="HG4" s="109"/>
      <c r="HH4" s="109"/>
      <c r="HI4" s="109"/>
      <c r="HJ4" s="109"/>
      <c r="HK4" s="113"/>
      <c r="HL4" s="113"/>
      <c r="HM4" s="113"/>
      <c r="HN4" s="113"/>
      <c r="HO4" s="113"/>
      <c r="HP4" s="70"/>
      <c r="HR4" s="69"/>
      <c r="HS4" s="109"/>
      <c r="HT4" s="109"/>
      <c r="HU4" s="109"/>
      <c r="HV4" s="109"/>
      <c r="HW4" s="109"/>
      <c r="HX4" s="109"/>
      <c r="HY4" s="113"/>
      <c r="HZ4" s="113"/>
      <c r="IA4" s="113"/>
      <c r="IB4" s="113"/>
      <c r="IC4" s="113"/>
      <c r="ID4" s="70"/>
      <c r="IF4" s="69"/>
      <c r="IG4" s="109"/>
      <c r="IH4" s="109"/>
      <c r="II4" s="109"/>
      <c r="IJ4" s="109"/>
      <c r="IK4" s="109"/>
      <c r="IL4" s="109"/>
      <c r="IM4" s="113"/>
      <c r="IN4" s="113"/>
      <c r="IO4" s="113"/>
      <c r="IP4" s="113"/>
      <c r="IQ4" s="113"/>
      <c r="IR4" s="70"/>
      <c r="IT4" s="69"/>
      <c r="IU4" s="109"/>
      <c r="IV4" s="109"/>
      <c r="IW4" s="109"/>
      <c r="IX4" s="109"/>
      <c r="IY4" s="109"/>
      <c r="IZ4" s="109"/>
      <c r="JA4" s="113"/>
      <c r="JB4" s="113"/>
      <c r="JC4" s="113"/>
      <c r="JD4" s="113"/>
      <c r="JE4" s="113"/>
      <c r="JF4" s="70"/>
      <c r="JH4" s="69"/>
      <c r="JI4" s="109"/>
      <c r="JJ4" s="109"/>
      <c r="JK4" s="109"/>
      <c r="JL4" s="109"/>
      <c r="JM4" s="109"/>
      <c r="JN4" s="109"/>
      <c r="JO4" s="113"/>
      <c r="JP4" s="113"/>
      <c r="JQ4" s="113"/>
      <c r="JR4" s="113"/>
      <c r="JS4" s="113"/>
      <c r="JT4" s="70"/>
      <c r="JV4" s="69"/>
      <c r="JW4" s="109"/>
      <c r="JX4" s="109"/>
      <c r="JY4" s="109"/>
      <c r="JZ4" s="109"/>
      <c r="KA4" s="109"/>
      <c r="KB4" s="109"/>
      <c r="KC4" s="113"/>
      <c r="KD4" s="113"/>
      <c r="KE4" s="113"/>
      <c r="KF4" s="113"/>
      <c r="KG4" s="113"/>
      <c r="KH4" s="70"/>
      <c r="KJ4" s="69"/>
      <c r="KK4" s="109"/>
      <c r="KL4" s="109"/>
      <c r="KM4" s="109"/>
      <c r="KN4" s="109"/>
      <c r="KO4" s="109"/>
      <c r="KP4" s="109"/>
      <c r="KQ4" s="113"/>
      <c r="KR4" s="113"/>
      <c r="KS4" s="113"/>
      <c r="KT4" s="113"/>
      <c r="KU4" s="113"/>
      <c r="KV4" s="70"/>
      <c r="KX4" s="69"/>
      <c r="KY4" s="109"/>
      <c r="KZ4" s="109"/>
      <c r="LA4" s="109"/>
      <c r="LB4" s="109"/>
      <c r="LC4" s="109"/>
      <c r="LD4" s="109"/>
      <c r="LE4" s="113"/>
      <c r="LF4" s="113"/>
      <c r="LG4" s="113"/>
      <c r="LH4" s="113"/>
      <c r="LI4" s="113"/>
      <c r="LJ4" s="70"/>
      <c r="LL4" s="69"/>
      <c r="LM4" s="109"/>
      <c r="LN4" s="109"/>
      <c r="LO4" s="109"/>
      <c r="LP4" s="109"/>
      <c r="LQ4" s="109"/>
      <c r="LR4" s="109"/>
      <c r="LS4" s="113"/>
      <c r="LT4" s="113"/>
      <c r="LU4" s="113"/>
      <c r="LV4" s="113"/>
      <c r="LW4" s="113"/>
      <c r="LX4" s="70"/>
      <c r="LZ4" s="69"/>
      <c r="MA4" s="109"/>
      <c r="MB4" s="109"/>
      <c r="MC4" s="109"/>
      <c r="MD4" s="109"/>
      <c r="ME4" s="109"/>
      <c r="MF4" s="109"/>
      <c r="MG4" s="113"/>
      <c r="MH4" s="113"/>
      <c r="MI4" s="113"/>
      <c r="MJ4" s="113"/>
      <c r="MK4" s="113"/>
      <c r="ML4" s="70"/>
      <c r="MN4" s="69"/>
      <c r="MO4" s="109"/>
      <c r="MP4" s="109"/>
      <c r="MQ4" s="109"/>
      <c r="MR4" s="109"/>
      <c r="MS4" s="109"/>
      <c r="MT4" s="109"/>
      <c r="MU4" s="113"/>
      <c r="MV4" s="113"/>
      <c r="MW4" s="113"/>
      <c r="MX4" s="113"/>
      <c r="MY4" s="113"/>
      <c r="MZ4" s="70"/>
      <c r="NB4" s="69"/>
      <c r="NC4" s="109"/>
      <c r="ND4" s="109"/>
      <c r="NE4" s="109"/>
      <c r="NF4" s="109"/>
      <c r="NG4" s="109"/>
      <c r="NH4" s="109"/>
      <c r="NI4" s="113"/>
      <c r="NJ4" s="113"/>
      <c r="NK4" s="113"/>
      <c r="NL4" s="113"/>
      <c r="NM4" s="113"/>
      <c r="NN4" s="70"/>
      <c r="NP4" s="69"/>
      <c r="NQ4" s="109"/>
      <c r="NR4" s="109"/>
      <c r="NS4" s="109"/>
      <c r="NT4" s="109"/>
      <c r="NU4" s="109"/>
      <c r="NV4" s="109"/>
      <c r="NW4" s="113"/>
      <c r="NX4" s="113"/>
      <c r="NY4" s="113"/>
      <c r="NZ4" s="113"/>
      <c r="OA4" s="113"/>
      <c r="OB4" s="70"/>
      <c r="OD4" s="69"/>
      <c r="OE4" s="109"/>
      <c r="OF4" s="109"/>
      <c r="OG4" s="109"/>
      <c r="OH4" s="109"/>
      <c r="OI4" s="109"/>
      <c r="OJ4" s="109"/>
      <c r="OK4" s="113"/>
      <c r="OL4" s="113"/>
      <c r="OM4" s="113"/>
      <c r="ON4" s="113"/>
      <c r="OO4" s="113"/>
      <c r="OP4" s="70"/>
      <c r="OR4" s="69"/>
      <c r="OS4" s="109"/>
      <c r="OT4" s="109"/>
      <c r="OU4" s="109"/>
      <c r="OV4" s="109"/>
      <c r="OW4" s="109"/>
      <c r="OX4" s="109"/>
      <c r="OY4" s="113"/>
      <c r="OZ4" s="113"/>
      <c r="PA4" s="113"/>
      <c r="PB4" s="113"/>
      <c r="PC4" s="113"/>
      <c r="PD4" s="70"/>
      <c r="PF4" s="69"/>
      <c r="PG4" s="109"/>
      <c r="PH4" s="109"/>
      <c r="PI4" s="109"/>
      <c r="PJ4" s="109"/>
      <c r="PK4" s="109"/>
      <c r="PL4" s="109"/>
      <c r="PM4" s="113"/>
      <c r="PN4" s="113"/>
      <c r="PO4" s="113"/>
      <c r="PP4" s="113"/>
      <c r="PQ4" s="113"/>
      <c r="PR4" s="70"/>
      <c r="PT4" s="69"/>
      <c r="PU4" s="109"/>
      <c r="PV4" s="109"/>
      <c r="PW4" s="109"/>
      <c r="PX4" s="109"/>
      <c r="PY4" s="109"/>
      <c r="PZ4" s="109"/>
      <c r="QA4" s="113"/>
      <c r="QB4" s="113"/>
      <c r="QC4" s="113"/>
      <c r="QD4" s="113"/>
      <c r="QE4" s="113"/>
      <c r="QF4" s="70"/>
      <c r="QH4" s="69"/>
      <c r="QI4" s="109"/>
      <c r="QJ4" s="109"/>
      <c r="QK4" s="109"/>
      <c r="QL4" s="109"/>
      <c r="QM4" s="109"/>
      <c r="QN4" s="109"/>
      <c r="QO4" s="113"/>
      <c r="QP4" s="113"/>
      <c r="QQ4" s="113"/>
      <c r="QR4" s="113"/>
      <c r="QS4" s="113"/>
      <c r="QT4" s="70"/>
      <c r="QV4" s="69"/>
      <c r="QW4" s="109"/>
      <c r="QX4" s="109"/>
      <c r="QY4" s="109"/>
      <c r="QZ4" s="109"/>
      <c r="RA4" s="109"/>
      <c r="RB4" s="109"/>
      <c r="RC4" s="113"/>
      <c r="RD4" s="113"/>
      <c r="RE4" s="113"/>
      <c r="RF4" s="113"/>
      <c r="RG4" s="113"/>
      <c r="RH4" s="70"/>
      <c r="RJ4" s="69"/>
      <c r="RK4" s="109"/>
      <c r="RL4" s="109"/>
      <c r="RM4" s="109"/>
      <c r="RN4" s="109"/>
      <c r="RO4" s="109"/>
      <c r="RP4" s="109"/>
      <c r="RQ4" s="113"/>
      <c r="RR4" s="113"/>
      <c r="RS4" s="113"/>
      <c r="RT4" s="113"/>
      <c r="RU4" s="113"/>
      <c r="RV4" s="70"/>
      <c r="RX4" s="69"/>
      <c r="RY4" s="109"/>
      <c r="RZ4" s="109"/>
      <c r="SA4" s="109"/>
      <c r="SB4" s="109"/>
      <c r="SC4" s="109"/>
      <c r="SD4" s="109"/>
      <c r="SE4" s="113"/>
      <c r="SF4" s="113"/>
      <c r="SG4" s="113"/>
      <c r="SH4" s="113"/>
      <c r="SI4" s="113"/>
      <c r="SJ4" s="70"/>
      <c r="SL4" s="69"/>
      <c r="SM4" s="109"/>
      <c r="SN4" s="109"/>
      <c r="SO4" s="109"/>
      <c r="SP4" s="109"/>
      <c r="SQ4" s="109"/>
      <c r="SR4" s="109"/>
      <c r="SS4" s="113"/>
      <c r="ST4" s="113"/>
      <c r="SU4" s="113"/>
      <c r="SV4" s="113"/>
      <c r="SW4" s="113"/>
      <c r="SX4" s="70"/>
      <c r="SZ4" s="69"/>
      <c r="TA4" s="109"/>
      <c r="TB4" s="109"/>
      <c r="TC4" s="109"/>
      <c r="TD4" s="109"/>
      <c r="TE4" s="109"/>
      <c r="TF4" s="109"/>
      <c r="TG4" s="113"/>
      <c r="TH4" s="113"/>
      <c r="TI4" s="113"/>
      <c r="TJ4" s="113"/>
      <c r="TK4" s="113"/>
      <c r="TL4" s="70"/>
      <c r="TN4" s="69"/>
      <c r="TO4" s="109"/>
      <c r="TP4" s="109"/>
      <c r="TQ4" s="109"/>
      <c r="TR4" s="109"/>
      <c r="TS4" s="109"/>
      <c r="TT4" s="109"/>
      <c r="TU4" s="113"/>
      <c r="TV4" s="113"/>
      <c r="TW4" s="113"/>
      <c r="TX4" s="113"/>
      <c r="TY4" s="113"/>
      <c r="TZ4" s="70"/>
      <c r="UB4" s="69"/>
      <c r="UC4" s="109"/>
      <c r="UD4" s="109"/>
      <c r="UE4" s="109"/>
      <c r="UF4" s="109"/>
      <c r="UG4" s="109"/>
      <c r="UH4" s="109"/>
      <c r="UI4" s="113"/>
      <c r="UJ4" s="113"/>
      <c r="UK4" s="113"/>
      <c r="UL4" s="113"/>
      <c r="UM4" s="113"/>
      <c r="UN4" s="70"/>
      <c r="UP4" s="69"/>
      <c r="UQ4" s="109"/>
      <c r="UR4" s="109"/>
      <c r="US4" s="109"/>
      <c r="UT4" s="109"/>
      <c r="UU4" s="109"/>
      <c r="UV4" s="109"/>
      <c r="UW4" s="113"/>
      <c r="UX4" s="113"/>
      <c r="UY4" s="113"/>
      <c r="UZ4" s="113"/>
      <c r="VA4" s="113"/>
      <c r="VB4" s="70"/>
      <c r="VD4" s="69"/>
      <c r="VE4" s="109"/>
      <c r="VF4" s="109"/>
      <c r="VG4" s="109"/>
      <c r="VH4" s="109"/>
      <c r="VI4" s="109"/>
      <c r="VJ4" s="109"/>
      <c r="VK4" s="113"/>
      <c r="VL4" s="113"/>
      <c r="VM4" s="113"/>
      <c r="VN4" s="113"/>
      <c r="VO4" s="113"/>
      <c r="VP4" s="70"/>
      <c r="VR4" s="69"/>
      <c r="VS4" s="109"/>
      <c r="VT4" s="109"/>
      <c r="VU4" s="109"/>
      <c r="VV4" s="109"/>
      <c r="VW4" s="109"/>
      <c r="VX4" s="109"/>
      <c r="VY4" s="113"/>
      <c r="VZ4" s="113"/>
      <c r="WA4" s="113"/>
      <c r="WB4" s="113"/>
      <c r="WC4" s="113"/>
      <c r="WD4" s="70"/>
      <c r="WF4" s="69"/>
      <c r="WG4" s="109"/>
      <c r="WH4" s="109"/>
      <c r="WI4" s="109"/>
      <c r="WJ4" s="109"/>
      <c r="WK4" s="109"/>
      <c r="WL4" s="109"/>
      <c r="WM4" s="113"/>
      <c r="WN4" s="113"/>
      <c r="WO4" s="113"/>
      <c r="WP4" s="113"/>
      <c r="WQ4" s="113"/>
      <c r="WR4" s="70"/>
      <c r="WT4" s="69"/>
      <c r="WU4" s="109"/>
      <c r="WV4" s="109"/>
      <c r="WW4" s="109"/>
      <c r="WX4" s="109"/>
      <c r="WY4" s="109"/>
      <c r="WZ4" s="109"/>
      <c r="XA4" s="113"/>
      <c r="XB4" s="113"/>
      <c r="XC4" s="113"/>
      <c r="XD4" s="113"/>
      <c r="XE4" s="113"/>
      <c r="XF4" s="70"/>
      <c r="XH4" s="69"/>
      <c r="XI4" s="109"/>
      <c r="XJ4" s="109"/>
      <c r="XK4" s="109"/>
      <c r="XL4" s="109"/>
      <c r="XM4" s="109"/>
      <c r="XN4" s="109"/>
      <c r="XO4" s="113"/>
      <c r="XP4" s="113"/>
      <c r="XQ4" s="113"/>
      <c r="XR4" s="113"/>
      <c r="XS4" s="113"/>
      <c r="XT4" s="70"/>
      <c r="XV4" s="69"/>
      <c r="XW4" s="109"/>
      <c r="XX4" s="109"/>
      <c r="XY4" s="109"/>
      <c r="XZ4" s="109"/>
      <c r="YA4" s="109"/>
      <c r="YB4" s="109"/>
      <c r="YC4" s="113"/>
      <c r="YD4" s="113"/>
      <c r="YE4" s="113"/>
      <c r="YF4" s="113"/>
      <c r="YG4" s="113"/>
      <c r="YH4" s="70"/>
      <c r="YJ4" s="69"/>
      <c r="YK4" s="109"/>
      <c r="YL4" s="109"/>
      <c r="YM4" s="109"/>
      <c r="YN4" s="109"/>
      <c r="YO4" s="109"/>
      <c r="YP4" s="109"/>
      <c r="YQ4" s="113"/>
      <c r="YR4" s="113"/>
      <c r="YS4" s="113"/>
      <c r="YT4" s="113"/>
      <c r="YU4" s="113"/>
      <c r="YV4" s="70"/>
      <c r="YX4" s="69"/>
      <c r="YY4" s="109"/>
      <c r="YZ4" s="109"/>
      <c r="ZA4" s="109"/>
      <c r="ZB4" s="109"/>
      <c r="ZC4" s="109"/>
      <c r="ZD4" s="109"/>
      <c r="ZE4" s="113"/>
      <c r="ZF4" s="113"/>
      <c r="ZG4" s="113"/>
      <c r="ZH4" s="113"/>
      <c r="ZI4" s="113"/>
      <c r="ZJ4" s="70"/>
      <c r="ZL4" s="69"/>
      <c r="ZM4" s="109"/>
      <c r="ZN4" s="109"/>
      <c r="ZO4" s="109"/>
      <c r="ZP4" s="109"/>
      <c r="ZQ4" s="109"/>
      <c r="ZR4" s="109"/>
      <c r="ZS4" s="113"/>
      <c r="ZT4" s="113"/>
      <c r="ZU4" s="113"/>
      <c r="ZV4" s="113"/>
      <c r="ZW4" s="113"/>
      <c r="ZX4" s="70"/>
      <c r="ZZ4" s="69"/>
      <c r="AAA4" s="109"/>
      <c r="AAB4" s="109"/>
      <c r="AAC4" s="109"/>
      <c r="AAD4" s="109"/>
      <c r="AAE4" s="109"/>
      <c r="AAF4" s="109"/>
      <c r="AAG4" s="113"/>
      <c r="AAH4" s="113"/>
      <c r="AAI4" s="113"/>
      <c r="AAJ4" s="113"/>
      <c r="AAK4" s="113"/>
      <c r="AAL4" s="70"/>
      <c r="AAN4" s="69"/>
      <c r="AAO4" s="109"/>
      <c r="AAP4" s="109"/>
      <c r="AAQ4" s="109"/>
      <c r="AAR4" s="109"/>
      <c r="AAS4" s="109"/>
      <c r="AAT4" s="109"/>
      <c r="AAU4" s="113"/>
      <c r="AAV4" s="113"/>
      <c r="AAW4" s="113"/>
      <c r="AAX4" s="113"/>
      <c r="AAY4" s="113"/>
      <c r="AAZ4" s="70"/>
      <c r="ABB4" s="69"/>
      <c r="ABC4" s="109"/>
      <c r="ABD4" s="109"/>
      <c r="ABE4" s="109"/>
      <c r="ABF4" s="109"/>
      <c r="ABG4" s="109"/>
      <c r="ABH4" s="109"/>
      <c r="ABI4" s="113"/>
      <c r="ABJ4" s="113"/>
      <c r="ABK4" s="113"/>
      <c r="ABL4" s="113"/>
      <c r="ABM4" s="113"/>
      <c r="ABN4" s="70"/>
      <c r="ABP4" s="69"/>
      <c r="ABQ4" s="109"/>
      <c r="ABR4" s="109"/>
      <c r="ABS4" s="109"/>
      <c r="ABT4" s="109"/>
      <c r="ABU4" s="109"/>
      <c r="ABV4" s="109"/>
      <c r="ABW4" s="113"/>
      <c r="ABX4" s="113"/>
      <c r="ABY4" s="113"/>
      <c r="ABZ4" s="113"/>
      <c r="ACA4" s="113"/>
      <c r="ACB4" s="70"/>
      <c r="ACD4" s="69"/>
      <c r="ACE4" s="109"/>
      <c r="ACF4" s="109"/>
      <c r="ACG4" s="109"/>
      <c r="ACH4" s="109"/>
      <c r="ACI4" s="109"/>
      <c r="ACJ4" s="109"/>
      <c r="ACK4" s="113"/>
      <c r="ACL4" s="113"/>
      <c r="ACM4" s="113"/>
      <c r="ACN4" s="113"/>
      <c r="ACO4" s="113"/>
      <c r="ACP4" s="70"/>
      <c r="ACR4" s="69"/>
      <c r="ACS4" s="109"/>
      <c r="ACT4" s="109"/>
      <c r="ACU4" s="109"/>
      <c r="ACV4" s="109"/>
      <c r="ACW4" s="109"/>
      <c r="ACX4" s="109"/>
      <c r="ACY4" s="113"/>
      <c r="ACZ4" s="113"/>
      <c r="ADA4" s="113"/>
      <c r="ADB4" s="113"/>
      <c r="ADC4" s="113"/>
      <c r="ADD4" s="70"/>
      <c r="ADF4" s="69"/>
      <c r="ADG4" s="109"/>
      <c r="ADH4" s="109"/>
      <c r="ADI4" s="109"/>
      <c r="ADJ4" s="109"/>
      <c r="ADK4" s="109"/>
      <c r="ADL4" s="109"/>
      <c r="ADM4" s="113"/>
      <c r="ADN4" s="113"/>
      <c r="ADO4" s="113"/>
      <c r="ADP4" s="113"/>
      <c r="ADQ4" s="113"/>
      <c r="ADR4" s="70"/>
      <c r="ADT4" s="69"/>
      <c r="ADU4" s="109"/>
      <c r="ADV4" s="109"/>
      <c r="ADW4" s="109"/>
      <c r="ADX4" s="109"/>
      <c r="ADY4" s="109"/>
      <c r="ADZ4" s="109"/>
      <c r="AEA4" s="113"/>
      <c r="AEB4" s="113"/>
      <c r="AEC4" s="113"/>
      <c r="AED4" s="113"/>
      <c r="AEE4" s="113"/>
      <c r="AEF4" s="70"/>
      <c r="AEH4" s="69"/>
      <c r="AEI4" s="109"/>
      <c r="AEJ4" s="109"/>
      <c r="AEK4" s="109"/>
      <c r="AEL4" s="109"/>
      <c r="AEM4" s="109"/>
      <c r="AEN4" s="109"/>
      <c r="AEO4" s="113"/>
      <c r="AEP4" s="113"/>
      <c r="AEQ4" s="113"/>
      <c r="AER4" s="113"/>
      <c r="AES4" s="113"/>
      <c r="AET4" s="70"/>
      <c r="AEV4" s="69"/>
      <c r="AEW4" s="109"/>
      <c r="AEX4" s="109"/>
      <c r="AEY4" s="109"/>
      <c r="AEZ4" s="109"/>
      <c r="AFA4" s="109"/>
      <c r="AFB4" s="109"/>
      <c r="AFC4" s="113"/>
      <c r="AFD4" s="113"/>
      <c r="AFE4" s="113"/>
      <c r="AFF4" s="113"/>
      <c r="AFG4" s="113"/>
      <c r="AFH4" s="70"/>
      <c r="AFJ4" s="69"/>
      <c r="AFK4" s="109"/>
      <c r="AFL4" s="109"/>
      <c r="AFM4" s="109"/>
      <c r="AFN4" s="109"/>
      <c r="AFO4" s="109"/>
      <c r="AFP4" s="109"/>
      <c r="AFQ4" s="113"/>
      <c r="AFR4" s="113"/>
      <c r="AFS4" s="113"/>
      <c r="AFT4" s="113"/>
      <c r="AFU4" s="113"/>
      <c r="AFV4" s="70"/>
      <c r="AFX4" s="69"/>
      <c r="AFY4" s="109"/>
      <c r="AFZ4" s="109"/>
      <c r="AGA4" s="109"/>
      <c r="AGB4" s="109"/>
      <c r="AGC4" s="109"/>
      <c r="AGD4" s="109"/>
      <c r="AGE4" s="113"/>
      <c r="AGF4" s="113"/>
      <c r="AGG4" s="113"/>
      <c r="AGH4" s="113"/>
      <c r="AGI4" s="113"/>
      <c r="AGJ4" s="70"/>
      <c r="AGL4" s="69"/>
      <c r="AGM4" s="109"/>
      <c r="AGN4" s="109"/>
      <c r="AGO4" s="109"/>
      <c r="AGP4" s="109"/>
      <c r="AGQ4" s="109"/>
      <c r="AGR4" s="109"/>
      <c r="AGS4" s="113"/>
      <c r="AGT4" s="113"/>
      <c r="AGU4" s="113"/>
      <c r="AGV4" s="113"/>
      <c r="AGW4" s="113"/>
      <c r="AGX4" s="70"/>
      <c r="AGZ4" s="69"/>
      <c r="AHA4" s="109"/>
      <c r="AHB4" s="109"/>
      <c r="AHC4" s="109"/>
      <c r="AHD4" s="109"/>
      <c r="AHE4" s="109"/>
      <c r="AHF4" s="109"/>
      <c r="AHG4" s="113"/>
      <c r="AHH4" s="113"/>
      <c r="AHI4" s="113"/>
      <c r="AHJ4" s="113"/>
      <c r="AHK4" s="113"/>
      <c r="AHL4" s="70"/>
      <c r="AHN4" s="69"/>
      <c r="AHO4" s="109"/>
      <c r="AHP4" s="109"/>
      <c r="AHQ4" s="109"/>
      <c r="AHR4" s="109"/>
      <c r="AHS4" s="109"/>
      <c r="AHT4" s="109"/>
      <c r="AHU4" s="113"/>
      <c r="AHV4" s="113"/>
      <c r="AHW4" s="113"/>
      <c r="AHX4" s="113"/>
      <c r="AHY4" s="113"/>
      <c r="AHZ4" s="70"/>
      <c r="AIB4" s="69"/>
      <c r="AIC4" s="109"/>
      <c r="AID4" s="109"/>
      <c r="AIE4" s="109"/>
      <c r="AIF4" s="109"/>
      <c r="AIG4" s="109"/>
      <c r="AIH4" s="109"/>
      <c r="AII4" s="113"/>
      <c r="AIJ4" s="113"/>
      <c r="AIK4" s="113"/>
      <c r="AIL4" s="113"/>
      <c r="AIM4" s="113"/>
      <c r="AIN4" s="70"/>
      <c r="AIP4" s="69"/>
      <c r="AIQ4" s="109"/>
      <c r="AIR4" s="109"/>
      <c r="AIS4" s="109"/>
      <c r="AIT4" s="109"/>
      <c r="AIU4" s="109"/>
      <c r="AIV4" s="109"/>
      <c r="AIW4" s="113"/>
      <c r="AIX4" s="113"/>
      <c r="AIY4" s="113"/>
      <c r="AIZ4" s="113"/>
      <c r="AJA4" s="113"/>
      <c r="AJB4" s="70"/>
      <c r="AJD4" s="69"/>
      <c r="AJE4" s="109"/>
      <c r="AJF4" s="109"/>
      <c r="AJG4" s="109"/>
      <c r="AJH4" s="109"/>
      <c r="AJI4" s="109"/>
      <c r="AJJ4" s="109"/>
      <c r="AJK4" s="113"/>
      <c r="AJL4" s="113"/>
      <c r="AJM4" s="113"/>
      <c r="AJN4" s="113"/>
      <c r="AJO4" s="113"/>
      <c r="AJP4" s="70"/>
      <c r="AJR4" s="69"/>
      <c r="AJS4" s="109"/>
      <c r="AJT4" s="109"/>
      <c r="AJU4" s="109"/>
      <c r="AJV4" s="109"/>
      <c r="AJW4" s="109"/>
      <c r="AJX4" s="109"/>
      <c r="AJY4" s="113"/>
      <c r="AJZ4" s="113"/>
      <c r="AKA4" s="113"/>
      <c r="AKB4" s="113"/>
      <c r="AKC4" s="113"/>
      <c r="AKD4" s="70"/>
      <c r="AKF4" s="69"/>
      <c r="AKG4" s="109"/>
      <c r="AKH4" s="109"/>
      <c r="AKI4" s="109"/>
      <c r="AKJ4" s="109"/>
      <c r="AKK4" s="109"/>
      <c r="AKL4" s="109"/>
      <c r="AKM4" s="113"/>
      <c r="AKN4" s="113"/>
      <c r="AKO4" s="113"/>
      <c r="AKP4" s="113"/>
      <c r="AKQ4" s="113"/>
      <c r="AKR4" s="70"/>
      <c r="AKT4" s="69"/>
      <c r="AKU4" s="109"/>
      <c r="AKV4" s="109"/>
      <c r="AKW4" s="109"/>
      <c r="AKX4" s="109"/>
      <c r="AKY4" s="109"/>
      <c r="AKZ4" s="109"/>
      <c r="ALA4" s="113"/>
      <c r="ALB4" s="113"/>
      <c r="ALC4" s="113"/>
      <c r="ALD4" s="113"/>
      <c r="ALE4" s="113"/>
      <c r="ALF4" s="70"/>
      <c r="ALH4" s="69"/>
      <c r="ALI4" s="109"/>
      <c r="ALJ4" s="109"/>
      <c r="ALK4" s="109"/>
      <c r="ALL4" s="109"/>
      <c r="ALM4" s="109"/>
      <c r="ALN4" s="109"/>
      <c r="ALO4" s="113"/>
      <c r="ALP4" s="113"/>
      <c r="ALQ4" s="113"/>
      <c r="ALR4" s="113"/>
      <c r="ALS4" s="113"/>
      <c r="ALT4" s="70"/>
      <c r="ALV4" s="69"/>
      <c r="ALW4" s="109"/>
      <c r="ALX4" s="109"/>
      <c r="ALY4" s="109"/>
      <c r="ALZ4" s="109"/>
      <c r="AMA4" s="109"/>
      <c r="AMB4" s="109"/>
      <c r="AMC4" s="113"/>
      <c r="AMD4" s="113"/>
      <c r="AME4" s="113"/>
      <c r="AMF4" s="113"/>
      <c r="AMG4" s="113"/>
      <c r="AMH4" s="70"/>
    </row>
    <row r="5" spans="1:1023" x14ac:dyDescent="0.3">
      <c r="B5" s="69"/>
      <c r="C5" s="117" t="s">
        <v>63</v>
      </c>
      <c r="D5" s="109"/>
      <c r="E5" s="109"/>
      <c r="F5" s="109"/>
      <c r="G5" s="109"/>
      <c r="H5" s="109"/>
      <c r="I5" s="303" t="s">
        <v>64</v>
      </c>
      <c r="J5" s="303"/>
      <c r="K5" s="114"/>
      <c r="L5" s="303" t="s">
        <v>65</v>
      </c>
      <c r="M5" s="303"/>
      <c r="N5" s="70"/>
      <c r="P5" s="69"/>
      <c r="Q5" s="117" t="s">
        <v>63</v>
      </c>
      <c r="R5" s="109"/>
      <c r="S5" s="109"/>
      <c r="T5" s="109"/>
      <c r="U5" s="109"/>
      <c r="V5" s="109"/>
      <c r="W5" s="303" t="s">
        <v>64</v>
      </c>
      <c r="X5" s="303"/>
      <c r="Y5" s="114"/>
      <c r="Z5" s="303" t="s">
        <v>65</v>
      </c>
      <c r="AA5" s="303"/>
      <c r="AB5" s="70"/>
      <c r="AD5" s="69"/>
      <c r="AE5" s="117" t="s">
        <v>63</v>
      </c>
      <c r="AF5" s="109"/>
      <c r="AG5" s="109"/>
      <c r="AH5" s="109"/>
      <c r="AI5" s="109"/>
      <c r="AJ5" s="109"/>
      <c r="AK5" s="303" t="s">
        <v>64</v>
      </c>
      <c r="AL5" s="303"/>
      <c r="AM5" s="114"/>
      <c r="AN5" s="303" t="s">
        <v>65</v>
      </c>
      <c r="AO5" s="303"/>
      <c r="AP5" s="70"/>
      <c r="AR5" s="69"/>
      <c r="AS5" s="117" t="s">
        <v>63</v>
      </c>
      <c r="AT5" s="109"/>
      <c r="AU5" s="109"/>
      <c r="AV5" s="109"/>
      <c r="AW5" s="109"/>
      <c r="AX5" s="109"/>
      <c r="AY5" s="303" t="s">
        <v>64</v>
      </c>
      <c r="AZ5" s="303"/>
      <c r="BA5" s="114"/>
      <c r="BB5" s="303" t="s">
        <v>65</v>
      </c>
      <c r="BC5" s="303"/>
      <c r="BD5" s="70"/>
      <c r="BF5" s="69"/>
      <c r="BG5" s="117" t="s">
        <v>63</v>
      </c>
      <c r="BH5" s="109"/>
      <c r="BI5" s="109"/>
      <c r="BJ5" s="109"/>
      <c r="BK5" s="109"/>
      <c r="BL5" s="109"/>
      <c r="BM5" s="303" t="s">
        <v>64</v>
      </c>
      <c r="BN5" s="303"/>
      <c r="BO5" s="114"/>
      <c r="BP5" s="303" t="s">
        <v>65</v>
      </c>
      <c r="BQ5" s="303"/>
      <c r="BR5" s="70"/>
      <c r="BT5" s="69"/>
      <c r="BU5" s="117" t="s">
        <v>63</v>
      </c>
      <c r="BV5" s="109"/>
      <c r="BW5" s="109"/>
      <c r="BX5" s="109"/>
      <c r="BY5" s="109"/>
      <c r="BZ5" s="109"/>
      <c r="CA5" s="303" t="s">
        <v>64</v>
      </c>
      <c r="CB5" s="303"/>
      <c r="CC5" s="114"/>
      <c r="CD5" s="303" t="s">
        <v>65</v>
      </c>
      <c r="CE5" s="303"/>
      <c r="CF5" s="70"/>
      <c r="CH5" s="69"/>
      <c r="CI5" s="117" t="s">
        <v>63</v>
      </c>
      <c r="CJ5" s="109"/>
      <c r="CK5" s="109"/>
      <c r="CL5" s="109"/>
      <c r="CM5" s="109"/>
      <c r="CN5" s="109"/>
      <c r="CO5" s="303" t="s">
        <v>64</v>
      </c>
      <c r="CP5" s="303"/>
      <c r="CQ5" s="114"/>
      <c r="CR5" s="303" t="s">
        <v>65</v>
      </c>
      <c r="CS5" s="303"/>
      <c r="CT5" s="70"/>
      <c r="CV5" s="69"/>
      <c r="CW5" s="117" t="s">
        <v>63</v>
      </c>
      <c r="CX5" s="109"/>
      <c r="CY5" s="109"/>
      <c r="CZ5" s="109"/>
      <c r="DA5" s="109"/>
      <c r="DB5" s="109"/>
      <c r="DC5" s="303" t="s">
        <v>64</v>
      </c>
      <c r="DD5" s="303"/>
      <c r="DE5" s="114"/>
      <c r="DF5" s="303" t="s">
        <v>65</v>
      </c>
      <c r="DG5" s="303"/>
      <c r="DH5" s="70"/>
      <c r="DJ5" s="69"/>
      <c r="DK5" s="117" t="s">
        <v>63</v>
      </c>
      <c r="DL5" s="109"/>
      <c r="DM5" s="109"/>
      <c r="DN5" s="109"/>
      <c r="DO5" s="109"/>
      <c r="DP5" s="109"/>
      <c r="DQ5" s="303" t="s">
        <v>64</v>
      </c>
      <c r="DR5" s="303"/>
      <c r="DS5" s="114"/>
      <c r="DT5" s="303" t="s">
        <v>65</v>
      </c>
      <c r="DU5" s="303"/>
      <c r="DV5" s="70"/>
      <c r="DX5" s="69"/>
      <c r="DY5" s="117" t="s">
        <v>63</v>
      </c>
      <c r="DZ5" s="109"/>
      <c r="EA5" s="109"/>
      <c r="EB5" s="109"/>
      <c r="EC5" s="109"/>
      <c r="ED5" s="109"/>
      <c r="EE5" s="303" t="s">
        <v>64</v>
      </c>
      <c r="EF5" s="303"/>
      <c r="EG5" s="114"/>
      <c r="EH5" s="303" t="s">
        <v>65</v>
      </c>
      <c r="EI5" s="303"/>
      <c r="EJ5" s="70"/>
      <c r="EL5" s="69"/>
      <c r="EM5" s="117" t="s">
        <v>63</v>
      </c>
      <c r="EN5" s="109"/>
      <c r="EO5" s="109"/>
      <c r="EP5" s="109"/>
      <c r="EQ5" s="109"/>
      <c r="ER5" s="109"/>
      <c r="ES5" s="303" t="s">
        <v>64</v>
      </c>
      <c r="ET5" s="303"/>
      <c r="EU5" s="114"/>
      <c r="EV5" s="303" t="s">
        <v>65</v>
      </c>
      <c r="EW5" s="303"/>
      <c r="EX5" s="70"/>
      <c r="EZ5" s="69"/>
      <c r="FA5" s="117" t="s">
        <v>63</v>
      </c>
      <c r="FB5" s="109"/>
      <c r="FC5" s="109"/>
      <c r="FD5" s="109"/>
      <c r="FE5" s="109"/>
      <c r="FF5" s="109"/>
      <c r="FG5" s="303" t="s">
        <v>64</v>
      </c>
      <c r="FH5" s="303"/>
      <c r="FI5" s="114"/>
      <c r="FJ5" s="303" t="s">
        <v>65</v>
      </c>
      <c r="FK5" s="303"/>
      <c r="FL5" s="70"/>
      <c r="FN5" s="69"/>
      <c r="FO5" s="117" t="s">
        <v>63</v>
      </c>
      <c r="FP5" s="109"/>
      <c r="FQ5" s="109"/>
      <c r="FR5" s="109"/>
      <c r="FS5" s="109"/>
      <c r="FT5" s="109"/>
      <c r="FU5" s="303" t="s">
        <v>64</v>
      </c>
      <c r="FV5" s="303"/>
      <c r="FW5" s="114"/>
      <c r="FX5" s="303" t="s">
        <v>65</v>
      </c>
      <c r="FY5" s="303"/>
      <c r="FZ5" s="70"/>
      <c r="GB5" s="69"/>
      <c r="GC5" s="117" t="s">
        <v>63</v>
      </c>
      <c r="GD5" s="109"/>
      <c r="GE5" s="109"/>
      <c r="GF5" s="109"/>
      <c r="GG5" s="109"/>
      <c r="GH5" s="109"/>
      <c r="GI5" s="303" t="s">
        <v>64</v>
      </c>
      <c r="GJ5" s="303"/>
      <c r="GK5" s="114"/>
      <c r="GL5" s="303" t="s">
        <v>65</v>
      </c>
      <c r="GM5" s="303"/>
      <c r="GN5" s="70"/>
      <c r="GP5" s="69"/>
      <c r="GQ5" s="117" t="s">
        <v>63</v>
      </c>
      <c r="GR5" s="109"/>
      <c r="GS5" s="109"/>
      <c r="GT5" s="109"/>
      <c r="GU5" s="109"/>
      <c r="GV5" s="109"/>
      <c r="GW5" s="303" t="s">
        <v>64</v>
      </c>
      <c r="GX5" s="303"/>
      <c r="GY5" s="114"/>
      <c r="GZ5" s="303" t="s">
        <v>65</v>
      </c>
      <c r="HA5" s="303"/>
      <c r="HB5" s="70"/>
      <c r="HD5" s="69"/>
      <c r="HE5" s="117" t="s">
        <v>63</v>
      </c>
      <c r="HF5" s="109"/>
      <c r="HG5" s="109"/>
      <c r="HH5" s="109"/>
      <c r="HI5" s="109"/>
      <c r="HJ5" s="109"/>
      <c r="HK5" s="303" t="s">
        <v>64</v>
      </c>
      <c r="HL5" s="303"/>
      <c r="HM5" s="114"/>
      <c r="HN5" s="303" t="s">
        <v>65</v>
      </c>
      <c r="HO5" s="303"/>
      <c r="HP5" s="70"/>
      <c r="HR5" s="69"/>
      <c r="HS5" s="117" t="s">
        <v>63</v>
      </c>
      <c r="HT5" s="109"/>
      <c r="HU5" s="109"/>
      <c r="HV5" s="109"/>
      <c r="HW5" s="109"/>
      <c r="HX5" s="109"/>
      <c r="HY5" s="303" t="s">
        <v>64</v>
      </c>
      <c r="HZ5" s="303"/>
      <c r="IA5" s="114"/>
      <c r="IB5" s="303" t="s">
        <v>65</v>
      </c>
      <c r="IC5" s="303"/>
      <c r="ID5" s="70"/>
      <c r="IF5" s="69"/>
      <c r="IG5" s="117" t="s">
        <v>63</v>
      </c>
      <c r="IH5" s="109"/>
      <c r="II5" s="109"/>
      <c r="IJ5" s="109"/>
      <c r="IK5" s="109"/>
      <c r="IL5" s="109"/>
      <c r="IM5" s="303" t="s">
        <v>64</v>
      </c>
      <c r="IN5" s="303"/>
      <c r="IO5" s="114"/>
      <c r="IP5" s="303" t="s">
        <v>65</v>
      </c>
      <c r="IQ5" s="303"/>
      <c r="IR5" s="70"/>
      <c r="IT5" s="69"/>
      <c r="IU5" s="117" t="s">
        <v>63</v>
      </c>
      <c r="IV5" s="109"/>
      <c r="IW5" s="109"/>
      <c r="IX5" s="109"/>
      <c r="IY5" s="109"/>
      <c r="IZ5" s="109"/>
      <c r="JA5" s="303" t="s">
        <v>64</v>
      </c>
      <c r="JB5" s="303"/>
      <c r="JC5" s="114"/>
      <c r="JD5" s="303" t="s">
        <v>65</v>
      </c>
      <c r="JE5" s="303"/>
      <c r="JF5" s="70"/>
      <c r="JH5" s="69"/>
      <c r="JI5" s="117" t="s">
        <v>63</v>
      </c>
      <c r="JJ5" s="109"/>
      <c r="JK5" s="109"/>
      <c r="JL5" s="109"/>
      <c r="JM5" s="109"/>
      <c r="JN5" s="109"/>
      <c r="JO5" s="303" t="s">
        <v>64</v>
      </c>
      <c r="JP5" s="303"/>
      <c r="JQ5" s="114"/>
      <c r="JR5" s="303" t="s">
        <v>65</v>
      </c>
      <c r="JS5" s="303"/>
      <c r="JT5" s="70"/>
      <c r="JV5" s="69"/>
      <c r="JW5" s="117" t="s">
        <v>63</v>
      </c>
      <c r="JX5" s="109"/>
      <c r="JY5" s="109"/>
      <c r="JZ5" s="109"/>
      <c r="KA5" s="109"/>
      <c r="KB5" s="109"/>
      <c r="KC5" s="303" t="s">
        <v>64</v>
      </c>
      <c r="KD5" s="303"/>
      <c r="KE5" s="114"/>
      <c r="KF5" s="303" t="s">
        <v>65</v>
      </c>
      <c r="KG5" s="303"/>
      <c r="KH5" s="70"/>
      <c r="KJ5" s="69"/>
      <c r="KK5" s="117" t="s">
        <v>63</v>
      </c>
      <c r="KL5" s="109"/>
      <c r="KM5" s="109"/>
      <c r="KN5" s="109"/>
      <c r="KO5" s="109"/>
      <c r="KP5" s="109"/>
      <c r="KQ5" s="303" t="s">
        <v>64</v>
      </c>
      <c r="KR5" s="303"/>
      <c r="KS5" s="114"/>
      <c r="KT5" s="303" t="s">
        <v>65</v>
      </c>
      <c r="KU5" s="303"/>
      <c r="KV5" s="70"/>
      <c r="KX5" s="69"/>
      <c r="KY5" s="117" t="s">
        <v>63</v>
      </c>
      <c r="KZ5" s="109"/>
      <c r="LA5" s="109"/>
      <c r="LB5" s="109"/>
      <c r="LC5" s="109"/>
      <c r="LD5" s="109"/>
      <c r="LE5" s="303" t="s">
        <v>64</v>
      </c>
      <c r="LF5" s="303"/>
      <c r="LG5" s="114"/>
      <c r="LH5" s="303" t="s">
        <v>65</v>
      </c>
      <c r="LI5" s="303"/>
      <c r="LJ5" s="70"/>
      <c r="LL5" s="69"/>
      <c r="LM5" s="117" t="s">
        <v>63</v>
      </c>
      <c r="LN5" s="109"/>
      <c r="LO5" s="109"/>
      <c r="LP5" s="109"/>
      <c r="LQ5" s="109"/>
      <c r="LR5" s="109"/>
      <c r="LS5" s="303" t="s">
        <v>64</v>
      </c>
      <c r="LT5" s="303"/>
      <c r="LU5" s="114"/>
      <c r="LV5" s="303" t="s">
        <v>65</v>
      </c>
      <c r="LW5" s="303"/>
      <c r="LX5" s="70"/>
      <c r="LZ5" s="69"/>
      <c r="MA5" s="117" t="s">
        <v>63</v>
      </c>
      <c r="MB5" s="109"/>
      <c r="MC5" s="109"/>
      <c r="MD5" s="109"/>
      <c r="ME5" s="109"/>
      <c r="MF5" s="109"/>
      <c r="MG5" s="303" t="s">
        <v>64</v>
      </c>
      <c r="MH5" s="303"/>
      <c r="MI5" s="114"/>
      <c r="MJ5" s="303" t="s">
        <v>65</v>
      </c>
      <c r="MK5" s="303"/>
      <c r="ML5" s="70"/>
      <c r="MN5" s="69"/>
      <c r="MO5" s="117" t="s">
        <v>63</v>
      </c>
      <c r="MP5" s="109"/>
      <c r="MQ5" s="109"/>
      <c r="MR5" s="109"/>
      <c r="MS5" s="109"/>
      <c r="MT5" s="109"/>
      <c r="MU5" s="303" t="s">
        <v>64</v>
      </c>
      <c r="MV5" s="303"/>
      <c r="MW5" s="114"/>
      <c r="MX5" s="303" t="s">
        <v>65</v>
      </c>
      <c r="MY5" s="303"/>
      <c r="MZ5" s="70"/>
      <c r="NB5" s="69"/>
      <c r="NC5" s="117" t="s">
        <v>63</v>
      </c>
      <c r="ND5" s="109"/>
      <c r="NE5" s="109"/>
      <c r="NF5" s="109"/>
      <c r="NG5" s="109"/>
      <c r="NH5" s="109"/>
      <c r="NI5" s="303" t="s">
        <v>64</v>
      </c>
      <c r="NJ5" s="303"/>
      <c r="NK5" s="114"/>
      <c r="NL5" s="303" t="s">
        <v>65</v>
      </c>
      <c r="NM5" s="303"/>
      <c r="NN5" s="70"/>
      <c r="NP5" s="69"/>
      <c r="NQ5" s="117" t="s">
        <v>63</v>
      </c>
      <c r="NR5" s="109"/>
      <c r="NS5" s="109"/>
      <c r="NT5" s="109"/>
      <c r="NU5" s="109"/>
      <c r="NV5" s="109"/>
      <c r="NW5" s="303" t="s">
        <v>64</v>
      </c>
      <c r="NX5" s="303"/>
      <c r="NY5" s="114"/>
      <c r="NZ5" s="303" t="s">
        <v>65</v>
      </c>
      <c r="OA5" s="303"/>
      <c r="OB5" s="70"/>
      <c r="OD5" s="69"/>
      <c r="OE5" s="117" t="s">
        <v>63</v>
      </c>
      <c r="OF5" s="109"/>
      <c r="OG5" s="109"/>
      <c r="OH5" s="109"/>
      <c r="OI5" s="109"/>
      <c r="OJ5" s="109"/>
      <c r="OK5" s="303" t="s">
        <v>64</v>
      </c>
      <c r="OL5" s="303"/>
      <c r="OM5" s="114"/>
      <c r="ON5" s="303" t="s">
        <v>65</v>
      </c>
      <c r="OO5" s="303"/>
      <c r="OP5" s="70"/>
      <c r="OR5" s="69"/>
      <c r="OS5" s="117" t="s">
        <v>63</v>
      </c>
      <c r="OT5" s="109"/>
      <c r="OU5" s="109"/>
      <c r="OV5" s="109"/>
      <c r="OW5" s="109"/>
      <c r="OX5" s="109"/>
      <c r="OY5" s="303" t="s">
        <v>64</v>
      </c>
      <c r="OZ5" s="303"/>
      <c r="PA5" s="114"/>
      <c r="PB5" s="303" t="s">
        <v>65</v>
      </c>
      <c r="PC5" s="303"/>
      <c r="PD5" s="70"/>
      <c r="PF5" s="69"/>
      <c r="PG5" s="117" t="s">
        <v>63</v>
      </c>
      <c r="PH5" s="109"/>
      <c r="PI5" s="109"/>
      <c r="PJ5" s="109"/>
      <c r="PK5" s="109"/>
      <c r="PL5" s="109"/>
      <c r="PM5" s="303" t="s">
        <v>64</v>
      </c>
      <c r="PN5" s="303"/>
      <c r="PO5" s="114"/>
      <c r="PP5" s="303" t="s">
        <v>65</v>
      </c>
      <c r="PQ5" s="303"/>
      <c r="PR5" s="70"/>
      <c r="PT5" s="69"/>
      <c r="PU5" s="117" t="s">
        <v>63</v>
      </c>
      <c r="PV5" s="109"/>
      <c r="PW5" s="109"/>
      <c r="PX5" s="109"/>
      <c r="PY5" s="109"/>
      <c r="PZ5" s="109"/>
      <c r="QA5" s="303" t="s">
        <v>64</v>
      </c>
      <c r="QB5" s="303"/>
      <c r="QC5" s="114"/>
      <c r="QD5" s="303" t="s">
        <v>65</v>
      </c>
      <c r="QE5" s="303"/>
      <c r="QF5" s="70"/>
      <c r="QH5" s="69"/>
      <c r="QI5" s="117" t="s">
        <v>63</v>
      </c>
      <c r="QJ5" s="109"/>
      <c r="QK5" s="109"/>
      <c r="QL5" s="109"/>
      <c r="QM5" s="109"/>
      <c r="QN5" s="109"/>
      <c r="QO5" s="303" t="s">
        <v>64</v>
      </c>
      <c r="QP5" s="303"/>
      <c r="QQ5" s="114"/>
      <c r="QR5" s="303" t="s">
        <v>65</v>
      </c>
      <c r="QS5" s="303"/>
      <c r="QT5" s="70"/>
      <c r="QV5" s="69"/>
      <c r="QW5" s="117" t="s">
        <v>63</v>
      </c>
      <c r="QX5" s="109"/>
      <c r="QY5" s="109"/>
      <c r="QZ5" s="109"/>
      <c r="RA5" s="109"/>
      <c r="RB5" s="109"/>
      <c r="RC5" s="303" t="s">
        <v>64</v>
      </c>
      <c r="RD5" s="303"/>
      <c r="RE5" s="114"/>
      <c r="RF5" s="303" t="s">
        <v>65</v>
      </c>
      <c r="RG5" s="303"/>
      <c r="RH5" s="70"/>
      <c r="RJ5" s="69"/>
      <c r="RK5" s="117" t="s">
        <v>63</v>
      </c>
      <c r="RL5" s="109"/>
      <c r="RM5" s="109"/>
      <c r="RN5" s="109"/>
      <c r="RO5" s="109"/>
      <c r="RP5" s="109"/>
      <c r="RQ5" s="303" t="s">
        <v>64</v>
      </c>
      <c r="RR5" s="303"/>
      <c r="RS5" s="114"/>
      <c r="RT5" s="303" t="s">
        <v>65</v>
      </c>
      <c r="RU5" s="303"/>
      <c r="RV5" s="70"/>
      <c r="RX5" s="69"/>
      <c r="RY5" s="117" t="s">
        <v>63</v>
      </c>
      <c r="RZ5" s="109"/>
      <c r="SA5" s="109"/>
      <c r="SB5" s="109"/>
      <c r="SC5" s="109"/>
      <c r="SD5" s="109"/>
      <c r="SE5" s="303" t="s">
        <v>64</v>
      </c>
      <c r="SF5" s="303"/>
      <c r="SG5" s="114"/>
      <c r="SH5" s="303" t="s">
        <v>65</v>
      </c>
      <c r="SI5" s="303"/>
      <c r="SJ5" s="70"/>
      <c r="SL5" s="69"/>
      <c r="SM5" s="117" t="s">
        <v>63</v>
      </c>
      <c r="SN5" s="109"/>
      <c r="SO5" s="109"/>
      <c r="SP5" s="109"/>
      <c r="SQ5" s="109"/>
      <c r="SR5" s="109"/>
      <c r="SS5" s="303" t="s">
        <v>64</v>
      </c>
      <c r="ST5" s="303"/>
      <c r="SU5" s="114"/>
      <c r="SV5" s="303" t="s">
        <v>65</v>
      </c>
      <c r="SW5" s="303"/>
      <c r="SX5" s="70"/>
      <c r="SZ5" s="69"/>
      <c r="TA5" s="117" t="s">
        <v>63</v>
      </c>
      <c r="TB5" s="109"/>
      <c r="TC5" s="109"/>
      <c r="TD5" s="109"/>
      <c r="TE5" s="109"/>
      <c r="TF5" s="109"/>
      <c r="TG5" s="303" t="s">
        <v>64</v>
      </c>
      <c r="TH5" s="303"/>
      <c r="TI5" s="114"/>
      <c r="TJ5" s="303" t="s">
        <v>65</v>
      </c>
      <c r="TK5" s="303"/>
      <c r="TL5" s="70"/>
      <c r="TN5" s="69"/>
      <c r="TO5" s="117" t="s">
        <v>63</v>
      </c>
      <c r="TP5" s="109"/>
      <c r="TQ5" s="109"/>
      <c r="TR5" s="109"/>
      <c r="TS5" s="109"/>
      <c r="TT5" s="109"/>
      <c r="TU5" s="303" t="s">
        <v>64</v>
      </c>
      <c r="TV5" s="303"/>
      <c r="TW5" s="114"/>
      <c r="TX5" s="303" t="s">
        <v>65</v>
      </c>
      <c r="TY5" s="303"/>
      <c r="TZ5" s="70"/>
      <c r="UB5" s="69"/>
      <c r="UC5" s="117" t="s">
        <v>63</v>
      </c>
      <c r="UD5" s="109"/>
      <c r="UE5" s="109"/>
      <c r="UF5" s="109"/>
      <c r="UG5" s="109"/>
      <c r="UH5" s="109"/>
      <c r="UI5" s="303" t="s">
        <v>64</v>
      </c>
      <c r="UJ5" s="303"/>
      <c r="UK5" s="114"/>
      <c r="UL5" s="303" t="s">
        <v>65</v>
      </c>
      <c r="UM5" s="303"/>
      <c r="UN5" s="70"/>
      <c r="UP5" s="69"/>
      <c r="UQ5" s="117" t="s">
        <v>63</v>
      </c>
      <c r="UR5" s="109"/>
      <c r="US5" s="109"/>
      <c r="UT5" s="109"/>
      <c r="UU5" s="109"/>
      <c r="UV5" s="109"/>
      <c r="UW5" s="303" t="s">
        <v>64</v>
      </c>
      <c r="UX5" s="303"/>
      <c r="UY5" s="114"/>
      <c r="UZ5" s="303" t="s">
        <v>65</v>
      </c>
      <c r="VA5" s="303"/>
      <c r="VB5" s="70"/>
      <c r="VD5" s="69"/>
      <c r="VE5" s="117" t="s">
        <v>63</v>
      </c>
      <c r="VF5" s="109"/>
      <c r="VG5" s="109"/>
      <c r="VH5" s="109"/>
      <c r="VI5" s="109"/>
      <c r="VJ5" s="109"/>
      <c r="VK5" s="303" t="s">
        <v>64</v>
      </c>
      <c r="VL5" s="303"/>
      <c r="VM5" s="114"/>
      <c r="VN5" s="303" t="s">
        <v>65</v>
      </c>
      <c r="VO5" s="303"/>
      <c r="VP5" s="70"/>
      <c r="VR5" s="69"/>
      <c r="VS5" s="117" t="s">
        <v>63</v>
      </c>
      <c r="VT5" s="109"/>
      <c r="VU5" s="109"/>
      <c r="VV5" s="109"/>
      <c r="VW5" s="109"/>
      <c r="VX5" s="109"/>
      <c r="VY5" s="303" t="s">
        <v>64</v>
      </c>
      <c r="VZ5" s="303"/>
      <c r="WA5" s="114"/>
      <c r="WB5" s="303" t="s">
        <v>65</v>
      </c>
      <c r="WC5" s="303"/>
      <c r="WD5" s="70"/>
      <c r="WF5" s="69"/>
      <c r="WG5" s="117" t="s">
        <v>63</v>
      </c>
      <c r="WH5" s="109"/>
      <c r="WI5" s="109"/>
      <c r="WJ5" s="109"/>
      <c r="WK5" s="109"/>
      <c r="WL5" s="109"/>
      <c r="WM5" s="303" t="s">
        <v>64</v>
      </c>
      <c r="WN5" s="303"/>
      <c r="WO5" s="114"/>
      <c r="WP5" s="303" t="s">
        <v>65</v>
      </c>
      <c r="WQ5" s="303"/>
      <c r="WR5" s="70"/>
      <c r="WT5" s="69"/>
      <c r="WU5" s="117" t="s">
        <v>63</v>
      </c>
      <c r="WV5" s="109"/>
      <c r="WW5" s="109"/>
      <c r="WX5" s="109"/>
      <c r="WY5" s="109"/>
      <c r="WZ5" s="109"/>
      <c r="XA5" s="303" t="s">
        <v>64</v>
      </c>
      <c r="XB5" s="303"/>
      <c r="XC5" s="114"/>
      <c r="XD5" s="303" t="s">
        <v>65</v>
      </c>
      <c r="XE5" s="303"/>
      <c r="XF5" s="70"/>
      <c r="XH5" s="69"/>
      <c r="XI5" s="117" t="s">
        <v>63</v>
      </c>
      <c r="XJ5" s="109"/>
      <c r="XK5" s="109"/>
      <c r="XL5" s="109"/>
      <c r="XM5" s="109"/>
      <c r="XN5" s="109"/>
      <c r="XO5" s="303" t="s">
        <v>64</v>
      </c>
      <c r="XP5" s="303"/>
      <c r="XQ5" s="114"/>
      <c r="XR5" s="303" t="s">
        <v>65</v>
      </c>
      <c r="XS5" s="303"/>
      <c r="XT5" s="70"/>
      <c r="XV5" s="69"/>
      <c r="XW5" s="117" t="s">
        <v>63</v>
      </c>
      <c r="XX5" s="109"/>
      <c r="XY5" s="109"/>
      <c r="XZ5" s="109"/>
      <c r="YA5" s="109"/>
      <c r="YB5" s="109"/>
      <c r="YC5" s="303" t="s">
        <v>64</v>
      </c>
      <c r="YD5" s="303"/>
      <c r="YE5" s="114"/>
      <c r="YF5" s="303" t="s">
        <v>65</v>
      </c>
      <c r="YG5" s="303"/>
      <c r="YH5" s="70"/>
      <c r="YJ5" s="69"/>
      <c r="YK5" s="117" t="s">
        <v>63</v>
      </c>
      <c r="YL5" s="109"/>
      <c r="YM5" s="109"/>
      <c r="YN5" s="109"/>
      <c r="YO5" s="109"/>
      <c r="YP5" s="109"/>
      <c r="YQ5" s="303" t="s">
        <v>64</v>
      </c>
      <c r="YR5" s="303"/>
      <c r="YS5" s="114"/>
      <c r="YT5" s="303" t="s">
        <v>65</v>
      </c>
      <c r="YU5" s="303"/>
      <c r="YV5" s="70"/>
      <c r="YX5" s="69"/>
      <c r="YY5" s="117" t="s">
        <v>63</v>
      </c>
      <c r="YZ5" s="109"/>
      <c r="ZA5" s="109"/>
      <c r="ZB5" s="109"/>
      <c r="ZC5" s="109"/>
      <c r="ZD5" s="109"/>
      <c r="ZE5" s="303" t="s">
        <v>64</v>
      </c>
      <c r="ZF5" s="303"/>
      <c r="ZG5" s="114"/>
      <c r="ZH5" s="303" t="s">
        <v>65</v>
      </c>
      <c r="ZI5" s="303"/>
      <c r="ZJ5" s="70"/>
      <c r="ZL5" s="69"/>
      <c r="ZM5" s="117" t="s">
        <v>63</v>
      </c>
      <c r="ZN5" s="109"/>
      <c r="ZO5" s="109"/>
      <c r="ZP5" s="109"/>
      <c r="ZQ5" s="109"/>
      <c r="ZR5" s="109"/>
      <c r="ZS5" s="303" t="s">
        <v>64</v>
      </c>
      <c r="ZT5" s="303"/>
      <c r="ZU5" s="114"/>
      <c r="ZV5" s="303" t="s">
        <v>65</v>
      </c>
      <c r="ZW5" s="303"/>
      <c r="ZX5" s="70"/>
      <c r="ZZ5" s="69"/>
      <c r="AAA5" s="117" t="s">
        <v>63</v>
      </c>
      <c r="AAB5" s="109"/>
      <c r="AAC5" s="109"/>
      <c r="AAD5" s="109"/>
      <c r="AAE5" s="109"/>
      <c r="AAF5" s="109"/>
      <c r="AAG5" s="303" t="s">
        <v>64</v>
      </c>
      <c r="AAH5" s="303"/>
      <c r="AAI5" s="114"/>
      <c r="AAJ5" s="303" t="s">
        <v>65</v>
      </c>
      <c r="AAK5" s="303"/>
      <c r="AAL5" s="70"/>
      <c r="AAN5" s="69"/>
      <c r="AAO5" s="117" t="s">
        <v>63</v>
      </c>
      <c r="AAP5" s="109"/>
      <c r="AAQ5" s="109"/>
      <c r="AAR5" s="109"/>
      <c r="AAS5" s="109"/>
      <c r="AAT5" s="109"/>
      <c r="AAU5" s="303" t="s">
        <v>64</v>
      </c>
      <c r="AAV5" s="303"/>
      <c r="AAW5" s="114"/>
      <c r="AAX5" s="303" t="s">
        <v>65</v>
      </c>
      <c r="AAY5" s="303"/>
      <c r="AAZ5" s="70"/>
      <c r="ABB5" s="69"/>
      <c r="ABC5" s="117" t="s">
        <v>63</v>
      </c>
      <c r="ABD5" s="109"/>
      <c r="ABE5" s="109"/>
      <c r="ABF5" s="109"/>
      <c r="ABG5" s="109"/>
      <c r="ABH5" s="109"/>
      <c r="ABI5" s="303" t="s">
        <v>64</v>
      </c>
      <c r="ABJ5" s="303"/>
      <c r="ABK5" s="114"/>
      <c r="ABL5" s="303" t="s">
        <v>65</v>
      </c>
      <c r="ABM5" s="303"/>
      <c r="ABN5" s="70"/>
      <c r="ABP5" s="69"/>
      <c r="ABQ5" s="117" t="s">
        <v>63</v>
      </c>
      <c r="ABR5" s="109"/>
      <c r="ABS5" s="109"/>
      <c r="ABT5" s="109"/>
      <c r="ABU5" s="109"/>
      <c r="ABV5" s="109"/>
      <c r="ABW5" s="303" t="s">
        <v>64</v>
      </c>
      <c r="ABX5" s="303"/>
      <c r="ABY5" s="114"/>
      <c r="ABZ5" s="303" t="s">
        <v>65</v>
      </c>
      <c r="ACA5" s="303"/>
      <c r="ACB5" s="70"/>
      <c r="ACD5" s="69"/>
      <c r="ACE5" s="117" t="s">
        <v>63</v>
      </c>
      <c r="ACF5" s="109"/>
      <c r="ACG5" s="109"/>
      <c r="ACH5" s="109"/>
      <c r="ACI5" s="109"/>
      <c r="ACJ5" s="109"/>
      <c r="ACK5" s="303" t="s">
        <v>64</v>
      </c>
      <c r="ACL5" s="303"/>
      <c r="ACM5" s="114"/>
      <c r="ACN5" s="303" t="s">
        <v>65</v>
      </c>
      <c r="ACO5" s="303"/>
      <c r="ACP5" s="70"/>
      <c r="ACR5" s="69"/>
      <c r="ACS5" s="117" t="s">
        <v>63</v>
      </c>
      <c r="ACT5" s="109"/>
      <c r="ACU5" s="109"/>
      <c r="ACV5" s="109"/>
      <c r="ACW5" s="109"/>
      <c r="ACX5" s="109"/>
      <c r="ACY5" s="303" t="s">
        <v>64</v>
      </c>
      <c r="ACZ5" s="303"/>
      <c r="ADA5" s="114"/>
      <c r="ADB5" s="303" t="s">
        <v>65</v>
      </c>
      <c r="ADC5" s="303"/>
      <c r="ADD5" s="70"/>
      <c r="ADF5" s="69"/>
      <c r="ADG5" s="117" t="s">
        <v>63</v>
      </c>
      <c r="ADH5" s="109"/>
      <c r="ADI5" s="109"/>
      <c r="ADJ5" s="109"/>
      <c r="ADK5" s="109"/>
      <c r="ADL5" s="109"/>
      <c r="ADM5" s="303" t="s">
        <v>64</v>
      </c>
      <c r="ADN5" s="303"/>
      <c r="ADO5" s="114"/>
      <c r="ADP5" s="303" t="s">
        <v>65</v>
      </c>
      <c r="ADQ5" s="303"/>
      <c r="ADR5" s="70"/>
      <c r="ADT5" s="69"/>
      <c r="ADU5" s="117" t="s">
        <v>63</v>
      </c>
      <c r="ADV5" s="109"/>
      <c r="ADW5" s="109"/>
      <c r="ADX5" s="109"/>
      <c r="ADY5" s="109"/>
      <c r="ADZ5" s="109"/>
      <c r="AEA5" s="303" t="s">
        <v>64</v>
      </c>
      <c r="AEB5" s="303"/>
      <c r="AEC5" s="114"/>
      <c r="AED5" s="303" t="s">
        <v>65</v>
      </c>
      <c r="AEE5" s="303"/>
      <c r="AEF5" s="70"/>
      <c r="AEH5" s="69"/>
      <c r="AEI5" s="117" t="s">
        <v>63</v>
      </c>
      <c r="AEJ5" s="109"/>
      <c r="AEK5" s="109"/>
      <c r="AEL5" s="109"/>
      <c r="AEM5" s="109"/>
      <c r="AEN5" s="109"/>
      <c r="AEO5" s="303" t="s">
        <v>64</v>
      </c>
      <c r="AEP5" s="303"/>
      <c r="AEQ5" s="114"/>
      <c r="AER5" s="303" t="s">
        <v>65</v>
      </c>
      <c r="AES5" s="303"/>
      <c r="AET5" s="70"/>
      <c r="AEV5" s="69"/>
      <c r="AEW5" s="117" t="s">
        <v>63</v>
      </c>
      <c r="AEX5" s="109"/>
      <c r="AEY5" s="109"/>
      <c r="AEZ5" s="109"/>
      <c r="AFA5" s="109"/>
      <c r="AFB5" s="109"/>
      <c r="AFC5" s="303" t="s">
        <v>64</v>
      </c>
      <c r="AFD5" s="303"/>
      <c r="AFE5" s="114"/>
      <c r="AFF5" s="303" t="s">
        <v>65</v>
      </c>
      <c r="AFG5" s="303"/>
      <c r="AFH5" s="70"/>
      <c r="AFJ5" s="69"/>
      <c r="AFK5" s="117" t="s">
        <v>63</v>
      </c>
      <c r="AFL5" s="109"/>
      <c r="AFM5" s="109"/>
      <c r="AFN5" s="109"/>
      <c r="AFO5" s="109"/>
      <c r="AFP5" s="109"/>
      <c r="AFQ5" s="303" t="s">
        <v>64</v>
      </c>
      <c r="AFR5" s="303"/>
      <c r="AFS5" s="114"/>
      <c r="AFT5" s="303" t="s">
        <v>65</v>
      </c>
      <c r="AFU5" s="303"/>
      <c r="AFV5" s="70"/>
      <c r="AFX5" s="69"/>
      <c r="AFY5" s="117" t="s">
        <v>63</v>
      </c>
      <c r="AFZ5" s="109"/>
      <c r="AGA5" s="109"/>
      <c r="AGB5" s="109"/>
      <c r="AGC5" s="109"/>
      <c r="AGD5" s="109"/>
      <c r="AGE5" s="303" t="s">
        <v>64</v>
      </c>
      <c r="AGF5" s="303"/>
      <c r="AGG5" s="114"/>
      <c r="AGH5" s="303" t="s">
        <v>65</v>
      </c>
      <c r="AGI5" s="303"/>
      <c r="AGJ5" s="70"/>
      <c r="AGL5" s="69"/>
      <c r="AGM5" s="117" t="s">
        <v>63</v>
      </c>
      <c r="AGN5" s="109"/>
      <c r="AGO5" s="109"/>
      <c r="AGP5" s="109"/>
      <c r="AGQ5" s="109"/>
      <c r="AGR5" s="109"/>
      <c r="AGS5" s="303" t="s">
        <v>64</v>
      </c>
      <c r="AGT5" s="303"/>
      <c r="AGU5" s="114"/>
      <c r="AGV5" s="303" t="s">
        <v>65</v>
      </c>
      <c r="AGW5" s="303"/>
      <c r="AGX5" s="70"/>
      <c r="AGZ5" s="69"/>
      <c r="AHA5" s="117" t="s">
        <v>63</v>
      </c>
      <c r="AHB5" s="109"/>
      <c r="AHC5" s="109"/>
      <c r="AHD5" s="109"/>
      <c r="AHE5" s="109"/>
      <c r="AHF5" s="109"/>
      <c r="AHG5" s="303" t="s">
        <v>64</v>
      </c>
      <c r="AHH5" s="303"/>
      <c r="AHI5" s="114"/>
      <c r="AHJ5" s="303" t="s">
        <v>65</v>
      </c>
      <c r="AHK5" s="303"/>
      <c r="AHL5" s="70"/>
      <c r="AHN5" s="69"/>
      <c r="AHO5" s="117" t="s">
        <v>63</v>
      </c>
      <c r="AHP5" s="109"/>
      <c r="AHQ5" s="109"/>
      <c r="AHR5" s="109"/>
      <c r="AHS5" s="109"/>
      <c r="AHT5" s="109"/>
      <c r="AHU5" s="303" t="s">
        <v>64</v>
      </c>
      <c r="AHV5" s="303"/>
      <c r="AHW5" s="114"/>
      <c r="AHX5" s="303" t="s">
        <v>65</v>
      </c>
      <c r="AHY5" s="303"/>
      <c r="AHZ5" s="70"/>
      <c r="AIB5" s="69"/>
      <c r="AIC5" s="117" t="s">
        <v>63</v>
      </c>
      <c r="AID5" s="109"/>
      <c r="AIE5" s="109"/>
      <c r="AIF5" s="109"/>
      <c r="AIG5" s="109"/>
      <c r="AIH5" s="109"/>
      <c r="AII5" s="303" t="s">
        <v>64</v>
      </c>
      <c r="AIJ5" s="303"/>
      <c r="AIK5" s="114"/>
      <c r="AIL5" s="303" t="s">
        <v>65</v>
      </c>
      <c r="AIM5" s="303"/>
      <c r="AIN5" s="70"/>
      <c r="AIP5" s="69"/>
      <c r="AIQ5" s="117" t="s">
        <v>63</v>
      </c>
      <c r="AIR5" s="109"/>
      <c r="AIS5" s="109"/>
      <c r="AIT5" s="109"/>
      <c r="AIU5" s="109"/>
      <c r="AIV5" s="109"/>
      <c r="AIW5" s="303" t="s">
        <v>64</v>
      </c>
      <c r="AIX5" s="303"/>
      <c r="AIY5" s="114"/>
      <c r="AIZ5" s="303" t="s">
        <v>65</v>
      </c>
      <c r="AJA5" s="303"/>
      <c r="AJB5" s="70"/>
      <c r="AJD5" s="69"/>
      <c r="AJE5" s="117" t="s">
        <v>63</v>
      </c>
      <c r="AJF5" s="109"/>
      <c r="AJG5" s="109"/>
      <c r="AJH5" s="109"/>
      <c r="AJI5" s="109"/>
      <c r="AJJ5" s="109"/>
      <c r="AJK5" s="303" t="s">
        <v>64</v>
      </c>
      <c r="AJL5" s="303"/>
      <c r="AJM5" s="114"/>
      <c r="AJN5" s="303" t="s">
        <v>65</v>
      </c>
      <c r="AJO5" s="303"/>
      <c r="AJP5" s="70"/>
      <c r="AJR5" s="69"/>
      <c r="AJS5" s="117" t="s">
        <v>63</v>
      </c>
      <c r="AJT5" s="109"/>
      <c r="AJU5" s="109"/>
      <c r="AJV5" s="109"/>
      <c r="AJW5" s="109"/>
      <c r="AJX5" s="109"/>
      <c r="AJY5" s="303" t="s">
        <v>64</v>
      </c>
      <c r="AJZ5" s="303"/>
      <c r="AKA5" s="114"/>
      <c r="AKB5" s="303" t="s">
        <v>65</v>
      </c>
      <c r="AKC5" s="303"/>
      <c r="AKD5" s="70"/>
      <c r="AKF5" s="69"/>
      <c r="AKG5" s="117" t="s">
        <v>63</v>
      </c>
      <c r="AKH5" s="109"/>
      <c r="AKI5" s="109"/>
      <c r="AKJ5" s="109"/>
      <c r="AKK5" s="109"/>
      <c r="AKL5" s="109"/>
      <c r="AKM5" s="303" t="s">
        <v>64</v>
      </c>
      <c r="AKN5" s="303"/>
      <c r="AKO5" s="114"/>
      <c r="AKP5" s="303" t="s">
        <v>65</v>
      </c>
      <c r="AKQ5" s="303"/>
      <c r="AKR5" s="70"/>
      <c r="AKT5" s="69"/>
      <c r="AKU5" s="117" t="s">
        <v>63</v>
      </c>
      <c r="AKV5" s="109"/>
      <c r="AKW5" s="109"/>
      <c r="AKX5" s="109"/>
      <c r="AKY5" s="109"/>
      <c r="AKZ5" s="109"/>
      <c r="ALA5" s="303" t="s">
        <v>64</v>
      </c>
      <c r="ALB5" s="303"/>
      <c r="ALC5" s="114"/>
      <c r="ALD5" s="303" t="s">
        <v>65</v>
      </c>
      <c r="ALE5" s="303"/>
      <c r="ALF5" s="70"/>
      <c r="ALH5" s="69"/>
      <c r="ALI5" s="117" t="s">
        <v>63</v>
      </c>
      <c r="ALJ5" s="109"/>
      <c r="ALK5" s="109"/>
      <c r="ALL5" s="109"/>
      <c r="ALM5" s="109"/>
      <c r="ALN5" s="109"/>
      <c r="ALO5" s="303" t="s">
        <v>64</v>
      </c>
      <c r="ALP5" s="303"/>
      <c r="ALQ5" s="114"/>
      <c r="ALR5" s="303" t="s">
        <v>65</v>
      </c>
      <c r="ALS5" s="303"/>
      <c r="ALT5" s="70"/>
      <c r="ALV5" s="69"/>
      <c r="ALW5" s="117" t="s">
        <v>63</v>
      </c>
      <c r="ALX5" s="109"/>
      <c r="ALY5" s="109"/>
      <c r="ALZ5" s="109"/>
      <c r="AMA5" s="109"/>
      <c r="AMB5" s="109"/>
      <c r="AMC5" s="303" t="s">
        <v>64</v>
      </c>
      <c r="AMD5" s="303"/>
      <c r="AME5" s="114"/>
      <c r="AMF5" s="303" t="s">
        <v>65</v>
      </c>
      <c r="AMG5" s="303"/>
      <c r="AMH5" s="70"/>
    </row>
    <row r="6" spans="1:1023" x14ac:dyDescent="0.3">
      <c r="B6" s="69"/>
      <c r="C6" s="300" t="s">
        <v>66</v>
      </c>
      <c r="D6" s="300"/>
      <c r="E6" s="300"/>
      <c r="F6" s="300"/>
      <c r="G6" s="109"/>
      <c r="H6" s="109"/>
      <c r="I6" s="301">
        <v>10</v>
      </c>
      <c r="J6" s="301"/>
      <c r="K6" s="112"/>
      <c r="L6" s="302">
        <v>0.05</v>
      </c>
      <c r="M6" s="302"/>
      <c r="N6" s="70"/>
      <c r="P6" s="69"/>
      <c r="Q6" s="300" t="s">
        <v>82</v>
      </c>
      <c r="R6" s="300"/>
      <c r="S6" s="300"/>
      <c r="T6" s="300"/>
      <c r="U6" s="109"/>
      <c r="V6" s="109"/>
      <c r="W6" s="301">
        <v>1</v>
      </c>
      <c r="X6" s="301"/>
      <c r="Y6" s="112"/>
      <c r="Z6" s="302">
        <v>0.05</v>
      </c>
      <c r="AA6" s="302"/>
      <c r="AB6" s="70"/>
      <c r="AD6" s="69"/>
      <c r="AE6" s="300" t="s">
        <v>85</v>
      </c>
      <c r="AF6" s="300"/>
      <c r="AG6" s="300"/>
      <c r="AH6" s="300"/>
      <c r="AI6" s="109"/>
      <c r="AJ6" s="109"/>
      <c r="AK6" s="301">
        <v>1</v>
      </c>
      <c r="AL6" s="301"/>
      <c r="AM6" s="112"/>
      <c r="AN6" s="302">
        <v>0.05</v>
      </c>
      <c r="AO6" s="302"/>
      <c r="AP6" s="70"/>
      <c r="AR6" s="69"/>
      <c r="AS6" s="300" t="s">
        <v>88</v>
      </c>
      <c r="AT6" s="300"/>
      <c r="AU6" s="300"/>
      <c r="AV6" s="300"/>
      <c r="AW6" s="109"/>
      <c r="AX6" s="109"/>
      <c r="AY6" s="301">
        <v>1</v>
      </c>
      <c r="AZ6" s="301"/>
      <c r="BA6" s="112"/>
      <c r="BB6" s="302">
        <v>0.05</v>
      </c>
      <c r="BC6" s="302"/>
      <c r="BD6" s="70"/>
      <c r="BF6" s="69"/>
      <c r="BG6" s="300"/>
      <c r="BH6" s="300"/>
      <c r="BI6" s="300"/>
      <c r="BJ6" s="300"/>
      <c r="BK6" s="109"/>
      <c r="BL6" s="109"/>
      <c r="BM6" s="301"/>
      <c r="BN6" s="301"/>
      <c r="BO6" s="112"/>
      <c r="BP6" s="302"/>
      <c r="BQ6" s="302"/>
      <c r="BR6" s="70"/>
      <c r="BT6" s="69"/>
      <c r="BU6" s="300"/>
      <c r="BV6" s="300"/>
      <c r="BW6" s="300"/>
      <c r="BX6" s="300"/>
      <c r="BY6" s="109"/>
      <c r="BZ6" s="109"/>
      <c r="CA6" s="301"/>
      <c r="CB6" s="301"/>
      <c r="CC6" s="112"/>
      <c r="CD6" s="302"/>
      <c r="CE6" s="302"/>
      <c r="CF6" s="70"/>
      <c r="CH6" s="69"/>
      <c r="CI6" s="300"/>
      <c r="CJ6" s="300"/>
      <c r="CK6" s="300"/>
      <c r="CL6" s="300"/>
      <c r="CM6" s="109"/>
      <c r="CN6" s="109"/>
      <c r="CO6" s="301"/>
      <c r="CP6" s="301"/>
      <c r="CQ6" s="112"/>
      <c r="CR6" s="302"/>
      <c r="CS6" s="302"/>
      <c r="CT6" s="70"/>
      <c r="CV6" s="69"/>
      <c r="CW6" s="300"/>
      <c r="CX6" s="300"/>
      <c r="CY6" s="300"/>
      <c r="CZ6" s="300"/>
      <c r="DA6" s="109"/>
      <c r="DB6" s="109"/>
      <c r="DC6" s="301"/>
      <c r="DD6" s="301"/>
      <c r="DE6" s="112"/>
      <c r="DF6" s="302"/>
      <c r="DG6" s="302"/>
      <c r="DH6" s="70"/>
      <c r="DJ6" s="69"/>
      <c r="DK6" s="300"/>
      <c r="DL6" s="300"/>
      <c r="DM6" s="300"/>
      <c r="DN6" s="300"/>
      <c r="DO6" s="109"/>
      <c r="DP6" s="109"/>
      <c r="DQ6" s="301"/>
      <c r="DR6" s="301"/>
      <c r="DS6" s="112"/>
      <c r="DT6" s="302"/>
      <c r="DU6" s="302"/>
      <c r="DV6" s="70"/>
      <c r="DX6" s="69"/>
      <c r="DY6" s="300"/>
      <c r="DZ6" s="300"/>
      <c r="EA6" s="300"/>
      <c r="EB6" s="300"/>
      <c r="EC6" s="109"/>
      <c r="ED6" s="109"/>
      <c r="EE6" s="301"/>
      <c r="EF6" s="301"/>
      <c r="EG6" s="112"/>
      <c r="EH6" s="302"/>
      <c r="EI6" s="302"/>
      <c r="EJ6" s="70"/>
      <c r="EL6" s="69"/>
      <c r="EM6" s="300"/>
      <c r="EN6" s="300"/>
      <c r="EO6" s="300"/>
      <c r="EP6" s="300"/>
      <c r="EQ6" s="109"/>
      <c r="ER6" s="109"/>
      <c r="ES6" s="301"/>
      <c r="ET6" s="301"/>
      <c r="EU6" s="112"/>
      <c r="EV6" s="302"/>
      <c r="EW6" s="302"/>
      <c r="EX6" s="70"/>
      <c r="EZ6" s="69"/>
      <c r="FA6" s="300"/>
      <c r="FB6" s="300"/>
      <c r="FC6" s="300"/>
      <c r="FD6" s="300"/>
      <c r="FE6" s="109"/>
      <c r="FF6" s="109"/>
      <c r="FG6" s="301"/>
      <c r="FH6" s="301"/>
      <c r="FI6" s="112"/>
      <c r="FJ6" s="302"/>
      <c r="FK6" s="302"/>
      <c r="FL6" s="70"/>
      <c r="FN6" s="69"/>
      <c r="FO6" s="300"/>
      <c r="FP6" s="300"/>
      <c r="FQ6" s="300"/>
      <c r="FR6" s="300"/>
      <c r="FS6" s="109"/>
      <c r="FT6" s="109"/>
      <c r="FU6" s="301"/>
      <c r="FV6" s="301"/>
      <c r="FW6" s="112"/>
      <c r="FX6" s="302"/>
      <c r="FY6" s="302"/>
      <c r="FZ6" s="70"/>
      <c r="GB6" s="69"/>
      <c r="GC6" s="300"/>
      <c r="GD6" s="300"/>
      <c r="GE6" s="300"/>
      <c r="GF6" s="300"/>
      <c r="GG6" s="109"/>
      <c r="GH6" s="109"/>
      <c r="GI6" s="301"/>
      <c r="GJ6" s="301"/>
      <c r="GK6" s="112"/>
      <c r="GL6" s="302"/>
      <c r="GM6" s="302"/>
      <c r="GN6" s="70"/>
      <c r="GP6" s="69"/>
      <c r="GQ6" s="300"/>
      <c r="GR6" s="300"/>
      <c r="GS6" s="300"/>
      <c r="GT6" s="300"/>
      <c r="GU6" s="109"/>
      <c r="GV6" s="109"/>
      <c r="GW6" s="301"/>
      <c r="GX6" s="301"/>
      <c r="GY6" s="112"/>
      <c r="GZ6" s="302"/>
      <c r="HA6" s="302"/>
      <c r="HB6" s="70"/>
      <c r="HD6" s="69"/>
      <c r="HE6" s="300"/>
      <c r="HF6" s="300"/>
      <c r="HG6" s="300"/>
      <c r="HH6" s="300"/>
      <c r="HI6" s="109"/>
      <c r="HJ6" s="109"/>
      <c r="HK6" s="301"/>
      <c r="HL6" s="301"/>
      <c r="HM6" s="112"/>
      <c r="HN6" s="302"/>
      <c r="HO6" s="302"/>
      <c r="HP6" s="70"/>
      <c r="HR6" s="69"/>
      <c r="HS6" s="300"/>
      <c r="HT6" s="300"/>
      <c r="HU6" s="300"/>
      <c r="HV6" s="300"/>
      <c r="HW6" s="109"/>
      <c r="HX6" s="109"/>
      <c r="HY6" s="301"/>
      <c r="HZ6" s="301"/>
      <c r="IA6" s="112"/>
      <c r="IB6" s="302"/>
      <c r="IC6" s="302"/>
      <c r="ID6" s="70"/>
      <c r="IF6" s="69"/>
      <c r="IG6" s="300"/>
      <c r="IH6" s="300"/>
      <c r="II6" s="300"/>
      <c r="IJ6" s="300"/>
      <c r="IK6" s="109"/>
      <c r="IL6" s="109"/>
      <c r="IM6" s="301"/>
      <c r="IN6" s="301"/>
      <c r="IO6" s="112"/>
      <c r="IP6" s="302"/>
      <c r="IQ6" s="302"/>
      <c r="IR6" s="70"/>
      <c r="IT6" s="69"/>
      <c r="IU6" s="300"/>
      <c r="IV6" s="300"/>
      <c r="IW6" s="300"/>
      <c r="IX6" s="300"/>
      <c r="IY6" s="109"/>
      <c r="IZ6" s="109"/>
      <c r="JA6" s="301"/>
      <c r="JB6" s="301"/>
      <c r="JC6" s="112"/>
      <c r="JD6" s="302"/>
      <c r="JE6" s="302"/>
      <c r="JF6" s="70"/>
      <c r="JH6" s="69"/>
      <c r="JI6" s="300"/>
      <c r="JJ6" s="300"/>
      <c r="JK6" s="300"/>
      <c r="JL6" s="300"/>
      <c r="JM6" s="109"/>
      <c r="JN6" s="109"/>
      <c r="JO6" s="301"/>
      <c r="JP6" s="301"/>
      <c r="JQ6" s="112"/>
      <c r="JR6" s="302"/>
      <c r="JS6" s="302"/>
      <c r="JT6" s="70"/>
      <c r="JV6" s="69"/>
      <c r="JW6" s="300"/>
      <c r="JX6" s="300"/>
      <c r="JY6" s="300"/>
      <c r="JZ6" s="300"/>
      <c r="KA6" s="109"/>
      <c r="KB6" s="109"/>
      <c r="KC6" s="301"/>
      <c r="KD6" s="301"/>
      <c r="KE6" s="112"/>
      <c r="KF6" s="302"/>
      <c r="KG6" s="302"/>
      <c r="KH6" s="70"/>
      <c r="KJ6" s="69"/>
      <c r="KK6" s="300"/>
      <c r="KL6" s="300"/>
      <c r="KM6" s="300"/>
      <c r="KN6" s="300"/>
      <c r="KO6" s="109"/>
      <c r="KP6" s="109"/>
      <c r="KQ6" s="301"/>
      <c r="KR6" s="301"/>
      <c r="KS6" s="112"/>
      <c r="KT6" s="302"/>
      <c r="KU6" s="302"/>
      <c r="KV6" s="70"/>
      <c r="KX6" s="69"/>
      <c r="KY6" s="300"/>
      <c r="KZ6" s="300"/>
      <c r="LA6" s="300"/>
      <c r="LB6" s="300"/>
      <c r="LC6" s="109"/>
      <c r="LD6" s="109"/>
      <c r="LE6" s="301"/>
      <c r="LF6" s="301"/>
      <c r="LG6" s="112"/>
      <c r="LH6" s="302"/>
      <c r="LI6" s="302"/>
      <c r="LJ6" s="70"/>
      <c r="LL6" s="69"/>
      <c r="LM6" s="300"/>
      <c r="LN6" s="300"/>
      <c r="LO6" s="300"/>
      <c r="LP6" s="300"/>
      <c r="LQ6" s="109"/>
      <c r="LR6" s="109"/>
      <c r="LS6" s="301"/>
      <c r="LT6" s="301"/>
      <c r="LU6" s="112"/>
      <c r="LV6" s="302"/>
      <c r="LW6" s="302"/>
      <c r="LX6" s="70"/>
      <c r="LZ6" s="69"/>
      <c r="MA6" s="300"/>
      <c r="MB6" s="300"/>
      <c r="MC6" s="300"/>
      <c r="MD6" s="300"/>
      <c r="ME6" s="109"/>
      <c r="MF6" s="109"/>
      <c r="MG6" s="301"/>
      <c r="MH6" s="301"/>
      <c r="MI6" s="112"/>
      <c r="MJ6" s="302"/>
      <c r="MK6" s="302"/>
      <c r="ML6" s="70"/>
      <c r="MN6" s="69"/>
      <c r="MO6" s="300"/>
      <c r="MP6" s="300"/>
      <c r="MQ6" s="300"/>
      <c r="MR6" s="300"/>
      <c r="MS6" s="109"/>
      <c r="MT6" s="109"/>
      <c r="MU6" s="301"/>
      <c r="MV6" s="301"/>
      <c r="MW6" s="112"/>
      <c r="MX6" s="302"/>
      <c r="MY6" s="302"/>
      <c r="MZ6" s="70"/>
      <c r="NB6" s="69"/>
      <c r="NC6" s="300"/>
      <c r="ND6" s="300"/>
      <c r="NE6" s="300"/>
      <c r="NF6" s="300"/>
      <c r="NG6" s="109"/>
      <c r="NH6" s="109"/>
      <c r="NI6" s="301"/>
      <c r="NJ6" s="301"/>
      <c r="NK6" s="112"/>
      <c r="NL6" s="302"/>
      <c r="NM6" s="302"/>
      <c r="NN6" s="70"/>
      <c r="NP6" s="69"/>
      <c r="NQ6" s="300"/>
      <c r="NR6" s="300"/>
      <c r="NS6" s="300"/>
      <c r="NT6" s="300"/>
      <c r="NU6" s="109"/>
      <c r="NV6" s="109"/>
      <c r="NW6" s="301"/>
      <c r="NX6" s="301"/>
      <c r="NY6" s="112"/>
      <c r="NZ6" s="302"/>
      <c r="OA6" s="302"/>
      <c r="OB6" s="70"/>
      <c r="OD6" s="69"/>
      <c r="OE6" s="300"/>
      <c r="OF6" s="300"/>
      <c r="OG6" s="300"/>
      <c r="OH6" s="300"/>
      <c r="OI6" s="109"/>
      <c r="OJ6" s="109"/>
      <c r="OK6" s="301"/>
      <c r="OL6" s="301"/>
      <c r="OM6" s="112"/>
      <c r="ON6" s="302"/>
      <c r="OO6" s="302"/>
      <c r="OP6" s="70"/>
      <c r="OR6" s="69"/>
      <c r="OS6" s="300"/>
      <c r="OT6" s="300"/>
      <c r="OU6" s="300"/>
      <c r="OV6" s="300"/>
      <c r="OW6" s="109"/>
      <c r="OX6" s="109"/>
      <c r="OY6" s="301"/>
      <c r="OZ6" s="301"/>
      <c r="PA6" s="112"/>
      <c r="PB6" s="302"/>
      <c r="PC6" s="302"/>
      <c r="PD6" s="70"/>
      <c r="PF6" s="69"/>
      <c r="PG6" s="300"/>
      <c r="PH6" s="300"/>
      <c r="PI6" s="300"/>
      <c r="PJ6" s="300"/>
      <c r="PK6" s="109"/>
      <c r="PL6" s="109"/>
      <c r="PM6" s="301"/>
      <c r="PN6" s="301"/>
      <c r="PO6" s="112"/>
      <c r="PP6" s="302"/>
      <c r="PQ6" s="302"/>
      <c r="PR6" s="70"/>
      <c r="PT6" s="69"/>
      <c r="PU6" s="300"/>
      <c r="PV6" s="300"/>
      <c r="PW6" s="300"/>
      <c r="PX6" s="300"/>
      <c r="PY6" s="109"/>
      <c r="PZ6" s="109"/>
      <c r="QA6" s="301"/>
      <c r="QB6" s="301"/>
      <c r="QC6" s="112"/>
      <c r="QD6" s="302"/>
      <c r="QE6" s="302"/>
      <c r="QF6" s="70"/>
      <c r="QH6" s="69"/>
      <c r="QI6" s="300"/>
      <c r="QJ6" s="300"/>
      <c r="QK6" s="300"/>
      <c r="QL6" s="300"/>
      <c r="QM6" s="109"/>
      <c r="QN6" s="109"/>
      <c r="QO6" s="301"/>
      <c r="QP6" s="301"/>
      <c r="QQ6" s="112"/>
      <c r="QR6" s="302"/>
      <c r="QS6" s="302"/>
      <c r="QT6" s="70"/>
      <c r="QV6" s="69"/>
      <c r="QW6" s="300"/>
      <c r="QX6" s="300"/>
      <c r="QY6" s="300"/>
      <c r="QZ6" s="300"/>
      <c r="RA6" s="109"/>
      <c r="RB6" s="109"/>
      <c r="RC6" s="301"/>
      <c r="RD6" s="301"/>
      <c r="RE6" s="112"/>
      <c r="RF6" s="302"/>
      <c r="RG6" s="302"/>
      <c r="RH6" s="70"/>
      <c r="RJ6" s="69"/>
      <c r="RK6" s="300"/>
      <c r="RL6" s="300"/>
      <c r="RM6" s="300"/>
      <c r="RN6" s="300"/>
      <c r="RO6" s="109"/>
      <c r="RP6" s="109"/>
      <c r="RQ6" s="301"/>
      <c r="RR6" s="301"/>
      <c r="RS6" s="112"/>
      <c r="RT6" s="302"/>
      <c r="RU6" s="302"/>
      <c r="RV6" s="70"/>
      <c r="RX6" s="69"/>
      <c r="RY6" s="300"/>
      <c r="RZ6" s="300"/>
      <c r="SA6" s="300"/>
      <c r="SB6" s="300"/>
      <c r="SC6" s="109"/>
      <c r="SD6" s="109"/>
      <c r="SE6" s="301"/>
      <c r="SF6" s="301"/>
      <c r="SG6" s="112"/>
      <c r="SH6" s="302"/>
      <c r="SI6" s="302"/>
      <c r="SJ6" s="70"/>
      <c r="SL6" s="69"/>
      <c r="SM6" s="300"/>
      <c r="SN6" s="300"/>
      <c r="SO6" s="300"/>
      <c r="SP6" s="300"/>
      <c r="SQ6" s="109"/>
      <c r="SR6" s="109"/>
      <c r="SS6" s="301"/>
      <c r="ST6" s="301"/>
      <c r="SU6" s="112"/>
      <c r="SV6" s="302"/>
      <c r="SW6" s="302"/>
      <c r="SX6" s="70"/>
      <c r="SZ6" s="69"/>
      <c r="TA6" s="300"/>
      <c r="TB6" s="300"/>
      <c r="TC6" s="300"/>
      <c r="TD6" s="300"/>
      <c r="TE6" s="109"/>
      <c r="TF6" s="109"/>
      <c r="TG6" s="301"/>
      <c r="TH6" s="301"/>
      <c r="TI6" s="112"/>
      <c r="TJ6" s="302"/>
      <c r="TK6" s="302"/>
      <c r="TL6" s="70"/>
      <c r="TN6" s="69"/>
      <c r="TO6" s="300"/>
      <c r="TP6" s="300"/>
      <c r="TQ6" s="300"/>
      <c r="TR6" s="300"/>
      <c r="TS6" s="109"/>
      <c r="TT6" s="109"/>
      <c r="TU6" s="301"/>
      <c r="TV6" s="301"/>
      <c r="TW6" s="112"/>
      <c r="TX6" s="302"/>
      <c r="TY6" s="302"/>
      <c r="TZ6" s="70"/>
      <c r="UB6" s="69"/>
      <c r="UC6" s="300"/>
      <c r="UD6" s="300"/>
      <c r="UE6" s="300"/>
      <c r="UF6" s="300"/>
      <c r="UG6" s="109"/>
      <c r="UH6" s="109"/>
      <c r="UI6" s="301"/>
      <c r="UJ6" s="301"/>
      <c r="UK6" s="112"/>
      <c r="UL6" s="302"/>
      <c r="UM6" s="302"/>
      <c r="UN6" s="70"/>
      <c r="UP6" s="69"/>
      <c r="UQ6" s="300"/>
      <c r="UR6" s="300"/>
      <c r="US6" s="300"/>
      <c r="UT6" s="300"/>
      <c r="UU6" s="109"/>
      <c r="UV6" s="109"/>
      <c r="UW6" s="301"/>
      <c r="UX6" s="301"/>
      <c r="UY6" s="112"/>
      <c r="UZ6" s="302"/>
      <c r="VA6" s="302"/>
      <c r="VB6" s="70"/>
      <c r="VD6" s="69"/>
      <c r="VE6" s="300"/>
      <c r="VF6" s="300"/>
      <c r="VG6" s="300"/>
      <c r="VH6" s="300"/>
      <c r="VI6" s="109"/>
      <c r="VJ6" s="109"/>
      <c r="VK6" s="301"/>
      <c r="VL6" s="301"/>
      <c r="VM6" s="112"/>
      <c r="VN6" s="302"/>
      <c r="VO6" s="302"/>
      <c r="VP6" s="70"/>
      <c r="VR6" s="69"/>
      <c r="VS6" s="300"/>
      <c r="VT6" s="300"/>
      <c r="VU6" s="300"/>
      <c r="VV6" s="300"/>
      <c r="VW6" s="109"/>
      <c r="VX6" s="109"/>
      <c r="VY6" s="301"/>
      <c r="VZ6" s="301"/>
      <c r="WA6" s="112"/>
      <c r="WB6" s="302"/>
      <c r="WC6" s="302"/>
      <c r="WD6" s="70"/>
      <c r="WF6" s="69"/>
      <c r="WG6" s="300"/>
      <c r="WH6" s="300"/>
      <c r="WI6" s="300"/>
      <c r="WJ6" s="300"/>
      <c r="WK6" s="109"/>
      <c r="WL6" s="109"/>
      <c r="WM6" s="301"/>
      <c r="WN6" s="301"/>
      <c r="WO6" s="112"/>
      <c r="WP6" s="302"/>
      <c r="WQ6" s="302"/>
      <c r="WR6" s="70"/>
      <c r="WT6" s="69"/>
      <c r="WU6" s="300"/>
      <c r="WV6" s="300"/>
      <c r="WW6" s="300"/>
      <c r="WX6" s="300"/>
      <c r="WY6" s="109"/>
      <c r="WZ6" s="109"/>
      <c r="XA6" s="301"/>
      <c r="XB6" s="301"/>
      <c r="XC6" s="112"/>
      <c r="XD6" s="302"/>
      <c r="XE6" s="302"/>
      <c r="XF6" s="70"/>
      <c r="XH6" s="69"/>
      <c r="XI6" s="300"/>
      <c r="XJ6" s="300"/>
      <c r="XK6" s="300"/>
      <c r="XL6" s="300"/>
      <c r="XM6" s="109"/>
      <c r="XN6" s="109"/>
      <c r="XO6" s="301"/>
      <c r="XP6" s="301"/>
      <c r="XQ6" s="112"/>
      <c r="XR6" s="302"/>
      <c r="XS6" s="302"/>
      <c r="XT6" s="70"/>
      <c r="XV6" s="69"/>
      <c r="XW6" s="300"/>
      <c r="XX6" s="300"/>
      <c r="XY6" s="300"/>
      <c r="XZ6" s="300"/>
      <c r="YA6" s="109"/>
      <c r="YB6" s="109"/>
      <c r="YC6" s="301"/>
      <c r="YD6" s="301"/>
      <c r="YE6" s="112"/>
      <c r="YF6" s="302"/>
      <c r="YG6" s="302"/>
      <c r="YH6" s="70"/>
      <c r="YJ6" s="69"/>
      <c r="YK6" s="300"/>
      <c r="YL6" s="300"/>
      <c r="YM6" s="300"/>
      <c r="YN6" s="300"/>
      <c r="YO6" s="109"/>
      <c r="YP6" s="109"/>
      <c r="YQ6" s="301"/>
      <c r="YR6" s="301"/>
      <c r="YS6" s="112"/>
      <c r="YT6" s="302"/>
      <c r="YU6" s="302"/>
      <c r="YV6" s="70"/>
      <c r="YX6" s="69"/>
      <c r="YY6" s="300"/>
      <c r="YZ6" s="300"/>
      <c r="ZA6" s="300"/>
      <c r="ZB6" s="300"/>
      <c r="ZC6" s="109"/>
      <c r="ZD6" s="109"/>
      <c r="ZE6" s="301"/>
      <c r="ZF6" s="301"/>
      <c r="ZG6" s="112"/>
      <c r="ZH6" s="302"/>
      <c r="ZI6" s="302"/>
      <c r="ZJ6" s="70"/>
      <c r="ZL6" s="69"/>
      <c r="ZM6" s="300"/>
      <c r="ZN6" s="300"/>
      <c r="ZO6" s="300"/>
      <c r="ZP6" s="300"/>
      <c r="ZQ6" s="109"/>
      <c r="ZR6" s="109"/>
      <c r="ZS6" s="301"/>
      <c r="ZT6" s="301"/>
      <c r="ZU6" s="112"/>
      <c r="ZV6" s="302"/>
      <c r="ZW6" s="302"/>
      <c r="ZX6" s="70"/>
      <c r="ZZ6" s="69"/>
      <c r="AAA6" s="300"/>
      <c r="AAB6" s="300"/>
      <c r="AAC6" s="300"/>
      <c r="AAD6" s="300"/>
      <c r="AAE6" s="109"/>
      <c r="AAF6" s="109"/>
      <c r="AAG6" s="301"/>
      <c r="AAH6" s="301"/>
      <c r="AAI6" s="112"/>
      <c r="AAJ6" s="302"/>
      <c r="AAK6" s="302"/>
      <c r="AAL6" s="70"/>
      <c r="AAN6" s="69"/>
      <c r="AAO6" s="300"/>
      <c r="AAP6" s="300"/>
      <c r="AAQ6" s="300"/>
      <c r="AAR6" s="300"/>
      <c r="AAS6" s="109"/>
      <c r="AAT6" s="109"/>
      <c r="AAU6" s="301"/>
      <c r="AAV6" s="301"/>
      <c r="AAW6" s="112"/>
      <c r="AAX6" s="302"/>
      <c r="AAY6" s="302"/>
      <c r="AAZ6" s="70"/>
      <c r="ABB6" s="69"/>
      <c r="ABC6" s="300"/>
      <c r="ABD6" s="300"/>
      <c r="ABE6" s="300"/>
      <c r="ABF6" s="300"/>
      <c r="ABG6" s="109"/>
      <c r="ABH6" s="109"/>
      <c r="ABI6" s="301"/>
      <c r="ABJ6" s="301"/>
      <c r="ABK6" s="112"/>
      <c r="ABL6" s="302"/>
      <c r="ABM6" s="302"/>
      <c r="ABN6" s="70"/>
      <c r="ABP6" s="69"/>
      <c r="ABQ6" s="300"/>
      <c r="ABR6" s="300"/>
      <c r="ABS6" s="300"/>
      <c r="ABT6" s="300"/>
      <c r="ABU6" s="109"/>
      <c r="ABV6" s="109"/>
      <c r="ABW6" s="301"/>
      <c r="ABX6" s="301"/>
      <c r="ABY6" s="112"/>
      <c r="ABZ6" s="302"/>
      <c r="ACA6" s="302"/>
      <c r="ACB6" s="70"/>
      <c r="ACD6" s="69"/>
      <c r="ACE6" s="300"/>
      <c r="ACF6" s="300"/>
      <c r="ACG6" s="300"/>
      <c r="ACH6" s="300"/>
      <c r="ACI6" s="109"/>
      <c r="ACJ6" s="109"/>
      <c r="ACK6" s="301"/>
      <c r="ACL6" s="301"/>
      <c r="ACM6" s="112"/>
      <c r="ACN6" s="302"/>
      <c r="ACO6" s="302"/>
      <c r="ACP6" s="70"/>
      <c r="ACR6" s="69"/>
      <c r="ACS6" s="300"/>
      <c r="ACT6" s="300"/>
      <c r="ACU6" s="300"/>
      <c r="ACV6" s="300"/>
      <c r="ACW6" s="109"/>
      <c r="ACX6" s="109"/>
      <c r="ACY6" s="301"/>
      <c r="ACZ6" s="301"/>
      <c r="ADA6" s="112"/>
      <c r="ADB6" s="302"/>
      <c r="ADC6" s="302"/>
      <c r="ADD6" s="70"/>
      <c r="ADF6" s="69"/>
      <c r="ADG6" s="300"/>
      <c r="ADH6" s="300"/>
      <c r="ADI6" s="300"/>
      <c r="ADJ6" s="300"/>
      <c r="ADK6" s="109"/>
      <c r="ADL6" s="109"/>
      <c r="ADM6" s="301"/>
      <c r="ADN6" s="301"/>
      <c r="ADO6" s="112"/>
      <c r="ADP6" s="302"/>
      <c r="ADQ6" s="302"/>
      <c r="ADR6" s="70"/>
      <c r="ADT6" s="69"/>
      <c r="ADU6" s="300"/>
      <c r="ADV6" s="300"/>
      <c r="ADW6" s="300"/>
      <c r="ADX6" s="300"/>
      <c r="ADY6" s="109"/>
      <c r="ADZ6" s="109"/>
      <c r="AEA6" s="301"/>
      <c r="AEB6" s="301"/>
      <c r="AEC6" s="112"/>
      <c r="AED6" s="302"/>
      <c r="AEE6" s="302"/>
      <c r="AEF6" s="70"/>
      <c r="AEH6" s="69"/>
      <c r="AEI6" s="300"/>
      <c r="AEJ6" s="300"/>
      <c r="AEK6" s="300"/>
      <c r="AEL6" s="300"/>
      <c r="AEM6" s="109"/>
      <c r="AEN6" s="109"/>
      <c r="AEO6" s="301"/>
      <c r="AEP6" s="301"/>
      <c r="AEQ6" s="112"/>
      <c r="AER6" s="302"/>
      <c r="AES6" s="302"/>
      <c r="AET6" s="70"/>
      <c r="AEV6" s="69"/>
      <c r="AEW6" s="300"/>
      <c r="AEX6" s="300"/>
      <c r="AEY6" s="300"/>
      <c r="AEZ6" s="300"/>
      <c r="AFA6" s="109"/>
      <c r="AFB6" s="109"/>
      <c r="AFC6" s="301"/>
      <c r="AFD6" s="301"/>
      <c r="AFE6" s="112"/>
      <c r="AFF6" s="302"/>
      <c r="AFG6" s="302"/>
      <c r="AFH6" s="70"/>
      <c r="AFJ6" s="69"/>
      <c r="AFK6" s="300"/>
      <c r="AFL6" s="300"/>
      <c r="AFM6" s="300"/>
      <c r="AFN6" s="300"/>
      <c r="AFO6" s="109"/>
      <c r="AFP6" s="109"/>
      <c r="AFQ6" s="301"/>
      <c r="AFR6" s="301"/>
      <c r="AFS6" s="112"/>
      <c r="AFT6" s="302"/>
      <c r="AFU6" s="302"/>
      <c r="AFV6" s="70"/>
      <c r="AFX6" s="69"/>
      <c r="AFY6" s="300"/>
      <c r="AFZ6" s="300"/>
      <c r="AGA6" s="300"/>
      <c r="AGB6" s="300"/>
      <c r="AGC6" s="109"/>
      <c r="AGD6" s="109"/>
      <c r="AGE6" s="301"/>
      <c r="AGF6" s="301"/>
      <c r="AGG6" s="112"/>
      <c r="AGH6" s="302"/>
      <c r="AGI6" s="302"/>
      <c r="AGJ6" s="70"/>
      <c r="AGL6" s="69"/>
      <c r="AGM6" s="300"/>
      <c r="AGN6" s="300"/>
      <c r="AGO6" s="300"/>
      <c r="AGP6" s="300"/>
      <c r="AGQ6" s="109"/>
      <c r="AGR6" s="109"/>
      <c r="AGS6" s="301"/>
      <c r="AGT6" s="301"/>
      <c r="AGU6" s="112"/>
      <c r="AGV6" s="302"/>
      <c r="AGW6" s="302"/>
      <c r="AGX6" s="70"/>
      <c r="AGZ6" s="69"/>
      <c r="AHA6" s="300"/>
      <c r="AHB6" s="300"/>
      <c r="AHC6" s="300"/>
      <c r="AHD6" s="300"/>
      <c r="AHE6" s="109"/>
      <c r="AHF6" s="109"/>
      <c r="AHG6" s="301"/>
      <c r="AHH6" s="301"/>
      <c r="AHI6" s="112"/>
      <c r="AHJ6" s="302"/>
      <c r="AHK6" s="302"/>
      <c r="AHL6" s="70"/>
      <c r="AHN6" s="69"/>
      <c r="AHO6" s="300"/>
      <c r="AHP6" s="300"/>
      <c r="AHQ6" s="300"/>
      <c r="AHR6" s="300"/>
      <c r="AHS6" s="109"/>
      <c r="AHT6" s="109"/>
      <c r="AHU6" s="301"/>
      <c r="AHV6" s="301"/>
      <c r="AHW6" s="112"/>
      <c r="AHX6" s="302"/>
      <c r="AHY6" s="302"/>
      <c r="AHZ6" s="70"/>
      <c r="AIB6" s="69"/>
      <c r="AIC6" s="300"/>
      <c r="AID6" s="300"/>
      <c r="AIE6" s="300"/>
      <c r="AIF6" s="300"/>
      <c r="AIG6" s="109"/>
      <c r="AIH6" s="109"/>
      <c r="AII6" s="301"/>
      <c r="AIJ6" s="301"/>
      <c r="AIK6" s="112"/>
      <c r="AIL6" s="302"/>
      <c r="AIM6" s="302"/>
      <c r="AIN6" s="70"/>
      <c r="AIP6" s="69"/>
      <c r="AIQ6" s="300"/>
      <c r="AIR6" s="300"/>
      <c r="AIS6" s="300"/>
      <c r="AIT6" s="300"/>
      <c r="AIU6" s="109"/>
      <c r="AIV6" s="109"/>
      <c r="AIW6" s="301"/>
      <c r="AIX6" s="301"/>
      <c r="AIY6" s="112"/>
      <c r="AIZ6" s="302"/>
      <c r="AJA6" s="302"/>
      <c r="AJB6" s="70"/>
      <c r="AJD6" s="69"/>
      <c r="AJE6" s="300"/>
      <c r="AJF6" s="300"/>
      <c r="AJG6" s="300"/>
      <c r="AJH6" s="300"/>
      <c r="AJI6" s="109"/>
      <c r="AJJ6" s="109"/>
      <c r="AJK6" s="301"/>
      <c r="AJL6" s="301"/>
      <c r="AJM6" s="112"/>
      <c r="AJN6" s="302"/>
      <c r="AJO6" s="302"/>
      <c r="AJP6" s="70"/>
      <c r="AJR6" s="69"/>
      <c r="AJS6" s="300"/>
      <c r="AJT6" s="300"/>
      <c r="AJU6" s="300"/>
      <c r="AJV6" s="300"/>
      <c r="AJW6" s="109"/>
      <c r="AJX6" s="109"/>
      <c r="AJY6" s="301"/>
      <c r="AJZ6" s="301"/>
      <c r="AKA6" s="112"/>
      <c r="AKB6" s="302"/>
      <c r="AKC6" s="302"/>
      <c r="AKD6" s="70"/>
      <c r="AKF6" s="69"/>
      <c r="AKG6" s="300"/>
      <c r="AKH6" s="300"/>
      <c r="AKI6" s="300"/>
      <c r="AKJ6" s="300"/>
      <c r="AKK6" s="109"/>
      <c r="AKL6" s="109"/>
      <c r="AKM6" s="301"/>
      <c r="AKN6" s="301"/>
      <c r="AKO6" s="112"/>
      <c r="AKP6" s="302"/>
      <c r="AKQ6" s="302"/>
      <c r="AKR6" s="70"/>
      <c r="AKT6" s="69"/>
      <c r="AKU6" s="300"/>
      <c r="AKV6" s="300"/>
      <c r="AKW6" s="300"/>
      <c r="AKX6" s="300"/>
      <c r="AKY6" s="109"/>
      <c r="AKZ6" s="109"/>
      <c r="ALA6" s="301"/>
      <c r="ALB6" s="301"/>
      <c r="ALC6" s="112"/>
      <c r="ALD6" s="302"/>
      <c r="ALE6" s="302"/>
      <c r="ALF6" s="70"/>
      <c r="ALH6" s="69"/>
      <c r="ALI6" s="300"/>
      <c r="ALJ6" s="300"/>
      <c r="ALK6" s="300"/>
      <c r="ALL6" s="300"/>
      <c r="ALM6" s="109"/>
      <c r="ALN6" s="109"/>
      <c r="ALO6" s="301"/>
      <c r="ALP6" s="301"/>
      <c r="ALQ6" s="112"/>
      <c r="ALR6" s="302"/>
      <c r="ALS6" s="302"/>
      <c r="ALT6" s="70"/>
      <c r="ALV6" s="69"/>
      <c r="ALW6" s="300"/>
      <c r="ALX6" s="300"/>
      <c r="ALY6" s="300"/>
      <c r="ALZ6" s="300"/>
      <c r="AMA6" s="109"/>
      <c r="AMB6" s="109"/>
      <c r="AMC6" s="301"/>
      <c r="AMD6" s="301"/>
      <c r="AME6" s="112"/>
      <c r="AMF6" s="302"/>
      <c r="AMG6" s="302"/>
      <c r="AMH6" s="70"/>
    </row>
    <row r="7" spans="1:1023" x14ac:dyDescent="0.3">
      <c r="B7" s="69"/>
      <c r="C7" s="300"/>
      <c r="D7" s="300"/>
      <c r="E7" s="300"/>
      <c r="F7" s="300"/>
      <c r="G7" s="115"/>
      <c r="H7" s="109"/>
      <c r="I7" s="113"/>
      <c r="J7" s="113"/>
      <c r="K7" s="113"/>
      <c r="L7" s="113"/>
      <c r="M7" s="113"/>
      <c r="N7" s="70"/>
      <c r="P7" s="69"/>
      <c r="Q7" s="300"/>
      <c r="R7" s="300"/>
      <c r="S7" s="300"/>
      <c r="T7" s="300"/>
      <c r="U7" s="115"/>
      <c r="V7" s="109"/>
      <c r="W7" s="113"/>
      <c r="X7" s="113"/>
      <c r="Y7" s="113"/>
      <c r="Z7" s="113"/>
      <c r="AA7" s="113"/>
      <c r="AB7" s="70"/>
      <c r="AD7" s="69"/>
      <c r="AE7" s="300"/>
      <c r="AF7" s="300"/>
      <c r="AG7" s="300"/>
      <c r="AH7" s="300"/>
      <c r="AI7" s="115"/>
      <c r="AJ7" s="109"/>
      <c r="AK7" s="113"/>
      <c r="AL7" s="113"/>
      <c r="AM7" s="113"/>
      <c r="AN7" s="113"/>
      <c r="AO7" s="113"/>
      <c r="AP7" s="70"/>
      <c r="AR7" s="69"/>
      <c r="AS7" s="300"/>
      <c r="AT7" s="300"/>
      <c r="AU7" s="300"/>
      <c r="AV7" s="300"/>
      <c r="AW7" s="115"/>
      <c r="AX7" s="109"/>
      <c r="AY7" s="113"/>
      <c r="AZ7" s="113"/>
      <c r="BA7" s="113"/>
      <c r="BB7" s="113"/>
      <c r="BC7" s="113"/>
      <c r="BD7" s="70"/>
      <c r="BF7" s="69"/>
      <c r="BG7" s="300"/>
      <c r="BH7" s="300"/>
      <c r="BI7" s="300"/>
      <c r="BJ7" s="300"/>
      <c r="BK7" s="115"/>
      <c r="BL7" s="109"/>
      <c r="BM7" s="113"/>
      <c r="BN7" s="113"/>
      <c r="BO7" s="113"/>
      <c r="BP7" s="113"/>
      <c r="BQ7" s="113"/>
      <c r="BR7" s="70"/>
      <c r="BT7" s="69"/>
      <c r="BU7" s="300"/>
      <c r="BV7" s="300"/>
      <c r="BW7" s="300"/>
      <c r="BX7" s="300"/>
      <c r="BY7" s="115"/>
      <c r="BZ7" s="109"/>
      <c r="CA7" s="113"/>
      <c r="CB7" s="113"/>
      <c r="CC7" s="113"/>
      <c r="CD7" s="113"/>
      <c r="CE7" s="113"/>
      <c r="CF7" s="70"/>
      <c r="CH7" s="69"/>
      <c r="CI7" s="300"/>
      <c r="CJ7" s="300"/>
      <c r="CK7" s="300"/>
      <c r="CL7" s="300"/>
      <c r="CM7" s="115"/>
      <c r="CN7" s="109"/>
      <c r="CO7" s="113"/>
      <c r="CP7" s="113"/>
      <c r="CQ7" s="113"/>
      <c r="CR7" s="113"/>
      <c r="CS7" s="113"/>
      <c r="CT7" s="70"/>
      <c r="CV7" s="69"/>
      <c r="CW7" s="300"/>
      <c r="CX7" s="300"/>
      <c r="CY7" s="300"/>
      <c r="CZ7" s="300"/>
      <c r="DA7" s="115"/>
      <c r="DB7" s="109"/>
      <c r="DC7" s="113"/>
      <c r="DD7" s="113"/>
      <c r="DE7" s="113"/>
      <c r="DF7" s="113"/>
      <c r="DG7" s="113"/>
      <c r="DH7" s="70"/>
      <c r="DJ7" s="69"/>
      <c r="DK7" s="300"/>
      <c r="DL7" s="300"/>
      <c r="DM7" s="300"/>
      <c r="DN7" s="300"/>
      <c r="DO7" s="115"/>
      <c r="DP7" s="109"/>
      <c r="DQ7" s="113"/>
      <c r="DR7" s="113"/>
      <c r="DS7" s="113"/>
      <c r="DT7" s="113"/>
      <c r="DU7" s="113"/>
      <c r="DV7" s="70"/>
      <c r="DX7" s="69"/>
      <c r="DY7" s="300"/>
      <c r="DZ7" s="300"/>
      <c r="EA7" s="300"/>
      <c r="EB7" s="300"/>
      <c r="EC7" s="115"/>
      <c r="ED7" s="109"/>
      <c r="EE7" s="113"/>
      <c r="EF7" s="113"/>
      <c r="EG7" s="113"/>
      <c r="EH7" s="113"/>
      <c r="EI7" s="113"/>
      <c r="EJ7" s="70"/>
      <c r="EL7" s="69"/>
      <c r="EM7" s="300"/>
      <c r="EN7" s="300"/>
      <c r="EO7" s="300"/>
      <c r="EP7" s="300"/>
      <c r="EQ7" s="115"/>
      <c r="ER7" s="109"/>
      <c r="ES7" s="113"/>
      <c r="ET7" s="113"/>
      <c r="EU7" s="113"/>
      <c r="EV7" s="113"/>
      <c r="EW7" s="113"/>
      <c r="EX7" s="70"/>
      <c r="EZ7" s="69"/>
      <c r="FA7" s="300"/>
      <c r="FB7" s="300"/>
      <c r="FC7" s="300"/>
      <c r="FD7" s="300"/>
      <c r="FE7" s="115"/>
      <c r="FF7" s="109"/>
      <c r="FG7" s="113"/>
      <c r="FH7" s="113"/>
      <c r="FI7" s="113"/>
      <c r="FJ7" s="113"/>
      <c r="FK7" s="113"/>
      <c r="FL7" s="70"/>
      <c r="FN7" s="69"/>
      <c r="FO7" s="300"/>
      <c r="FP7" s="300"/>
      <c r="FQ7" s="300"/>
      <c r="FR7" s="300"/>
      <c r="FS7" s="115"/>
      <c r="FT7" s="109"/>
      <c r="FU7" s="113"/>
      <c r="FV7" s="113"/>
      <c r="FW7" s="113"/>
      <c r="FX7" s="113"/>
      <c r="FY7" s="113"/>
      <c r="FZ7" s="70"/>
      <c r="GB7" s="69"/>
      <c r="GC7" s="300"/>
      <c r="GD7" s="300"/>
      <c r="GE7" s="300"/>
      <c r="GF7" s="300"/>
      <c r="GG7" s="115"/>
      <c r="GH7" s="109"/>
      <c r="GI7" s="113"/>
      <c r="GJ7" s="113"/>
      <c r="GK7" s="113"/>
      <c r="GL7" s="113"/>
      <c r="GM7" s="113"/>
      <c r="GN7" s="70"/>
      <c r="GP7" s="69"/>
      <c r="GQ7" s="300"/>
      <c r="GR7" s="300"/>
      <c r="GS7" s="300"/>
      <c r="GT7" s="300"/>
      <c r="GU7" s="115"/>
      <c r="GV7" s="109"/>
      <c r="GW7" s="113"/>
      <c r="GX7" s="113"/>
      <c r="GY7" s="113"/>
      <c r="GZ7" s="113"/>
      <c r="HA7" s="113"/>
      <c r="HB7" s="70"/>
      <c r="HD7" s="69"/>
      <c r="HE7" s="300"/>
      <c r="HF7" s="300"/>
      <c r="HG7" s="300"/>
      <c r="HH7" s="300"/>
      <c r="HI7" s="115"/>
      <c r="HJ7" s="109"/>
      <c r="HK7" s="113"/>
      <c r="HL7" s="113"/>
      <c r="HM7" s="113"/>
      <c r="HN7" s="113"/>
      <c r="HO7" s="113"/>
      <c r="HP7" s="70"/>
      <c r="HR7" s="69"/>
      <c r="HS7" s="300"/>
      <c r="HT7" s="300"/>
      <c r="HU7" s="300"/>
      <c r="HV7" s="300"/>
      <c r="HW7" s="115"/>
      <c r="HX7" s="109"/>
      <c r="HY7" s="113"/>
      <c r="HZ7" s="113"/>
      <c r="IA7" s="113"/>
      <c r="IB7" s="113"/>
      <c r="IC7" s="113"/>
      <c r="ID7" s="70"/>
      <c r="IF7" s="69"/>
      <c r="IG7" s="300"/>
      <c r="IH7" s="300"/>
      <c r="II7" s="300"/>
      <c r="IJ7" s="300"/>
      <c r="IK7" s="115"/>
      <c r="IL7" s="109"/>
      <c r="IM7" s="113"/>
      <c r="IN7" s="113"/>
      <c r="IO7" s="113"/>
      <c r="IP7" s="113"/>
      <c r="IQ7" s="113"/>
      <c r="IR7" s="70"/>
      <c r="IT7" s="69"/>
      <c r="IU7" s="300"/>
      <c r="IV7" s="300"/>
      <c r="IW7" s="300"/>
      <c r="IX7" s="300"/>
      <c r="IY7" s="115"/>
      <c r="IZ7" s="109"/>
      <c r="JA7" s="113"/>
      <c r="JB7" s="113"/>
      <c r="JC7" s="113"/>
      <c r="JD7" s="113"/>
      <c r="JE7" s="113"/>
      <c r="JF7" s="70"/>
      <c r="JH7" s="69"/>
      <c r="JI7" s="300"/>
      <c r="JJ7" s="300"/>
      <c r="JK7" s="300"/>
      <c r="JL7" s="300"/>
      <c r="JM7" s="115"/>
      <c r="JN7" s="109"/>
      <c r="JO7" s="113"/>
      <c r="JP7" s="113"/>
      <c r="JQ7" s="113"/>
      <c r="JR7" s="113"/>
      <c r="JS7" s="113"/>
      <c r="JT7" s="70"/>
      <c r="JV7" s="69"/>
      <c r="JW7" s="300"/>
      <c r="JX7" s="300"/>
      <c r="JY7" s="300"/>
      <c r="JZ7" s="300"/>
      <c r="KA7" s="115"/>
      <c r="KB7" s="109"/>
      <c r="KC7" s="113"/>
      <c r="KD7" s="113"/>
      <c r="KE7" s="113"/>
      <c r="KF7" s="113"/>
      <c r="KG7" s="113"/>
      <c r="KH7" s="70"/>
      <c r="KJ7" s="69"/>
      <c r="KK7" s="300"/>
      <c r="KL7" s="300"/>
      <c r="KM7" s="300"/>
      <c r="KN7" s="300"/>
      <c r="KO7" s="115"/>
      <c r="KP7" s="109"/>
      <c r="KQ7" s="113"/>
      <c r="KR7" s="113"/>
      <c r="KS7" s="113"/>
      <c r="KT7" s="113"/>
      <c r="KU7" s="113"/>
      <c r="KV7" s="70"/>
      <c r="KX7" s="69"/>
      <c r="KY7" s="300"/>
      <c r="KZ7" s="300"/>
      <c r="LA7" s="300"/>
      <c r="LB7" s="300"/>
      <c r="LC7" s="115"/>
      <c r="LD7" s="109"/>
      <c r="LE7" s="113"/>
      <c r="LF7" s="113"/>
      <c r="LG7" s="113"/>
      <c r="LH7" s="113"/>
      <c r="LI7" s="113"/>
      <c r="LJ7" s="70"/>
      <c r="LL7" s="69"/>
      <c r="LM7" s="300"/>
      <c r="LN7" s="300"/>
      <c r="LO7" s="300"/>
      <c r="LP7" s="300"/>
      <c r="LQ7" s="115"/>
      <c r="LR7" s="109"/>
      <c r="LS7" s="113"/>
      <c r="LT7" s="113"/>
      <c r="LU7" s="113"/>
      <c r="LV7" s="113"/>
      <c r="LW7" s="113"/>
      <c r="LX7" s="70"/>
      <c r="LZ7" s="69"/>
      <c r="MA7" s="300"/>
      <c r="MB7" s="300"/>
      <c r="MC7" s="300"/>
      <c r="MD7" s="300"/>
      <c r="ME7" s="115"/>
      <c r="MF7" s="109"/>
      <c r="MG7" s="113"/>
      <c r="MH7" s="113"/>
      <c r="MI7" s="113"/>
      <c r="MJ7" s="113"/>
      <c r="MK7" s="113"/>
      <c r="ML7" s="70"/>
      <c r="MN7" s="69"/>
      <c r="MO7" s="300"/>
      <c r="MP7" s="300"/>
      <c r="MQ7" s="300"/>
      <c r="MR7" s="300"/>
      <c r="MS7" s="115"/>
      <c r="MT7" s="109"/>
      <c r="MU7" s="113"/>
      <c r="MV7" s="113"/>
      <c r="MW7" s="113"/>
      <c r="MX7" s="113"/>
      <c r="MY7" s="113"/>
      <c r="MZ7" s="70"/>
      <c r="NB7" s="69"/>
      <c r="NC7" s="300"/>
      <c r="ND7" s="300"/>
      <c r="NE7" s="300"/>
      <c r="NF7" s="300"/>
      <c r="NG7" s="115"/>
      <c r="NH7" s="109"/>
      <c r="NI7" s="113"/>
      <c r="NJ7" s="113"/>
      <c r="NK7" s="113"/>
      <c r="NL7" s="113"/>
      <c r="NM7" s="113"/>
      <c r="NN7" s="70"/>
      <c r="NP7" s="69"/>
      <c r="NQ7" s="300"/>
      <c r="NR7" s="300"/>
      <c r="NS7" s="300"/>
      <c r="NT7" s="300"/>
      <c r="NU7" s="115"/>
      <c r="NV7" s="109"/>
      <c r="NW7" s="113"/>
      <c r="NX7" s="113"/>
      <c r="NY7" s="113"/>
      <c r="NZ7" s="113"/>
      <c r="OA7" s="113"/>
      <c r="OB7" s="70"/>
      <c r="OD7" s="69"/>
      <c r="OE7" s="300"/>
      <c r="OF7" s="300"/>
      <c r="OG7" s="300"/>
      <c r="OH7" s="300"/>
      <c r="OI7" s="115"/>
      <c r="OJ7" s="109"/>
      <c r="OK7" s="113"/>
      <c r="OL7" s="113"/>
      <c r="OM7" s="113"/>
      <c r="ON7" s="113"/>
      <c r="OO7" s="113"/>
      <c r="OP7" s="70"/>
      <c r="OR7" s="69"/>
      <c r="OS7" s="300"/>
      <c r="OT7" s="300"/>
      <c r="OU7" s="300"/>
      <c r="OV7" s="300"/>
      <c r="OW7" s="115"/>
      <c r="OX7" s="109"/>
      <c r="OY7" s="113"/>
      <c r="OZ7" s="113"/>
      <c r="PA7" s="113"/>
      <c r="PB7" s="113"/>
      <c r="PC7" s="113"/>
      <c r="PD7" s="70"/>
      <c r="PF7" s="69"/>
      <c r="PG7" s="300"/>
      <c r="PH7" s="300"/>
      <c r="PI7" s="300"/>
      <c r="PJ7" s="300"/>
      <c r="PK7" s="115"/>
      <c r="PL7" s="109"/>
      <c r="PM7" s="113"/>
      <c r="PN7" s="113"/>
      <c r="PO7" s="113"/>
      <c r="PP7" s="113"/>
      <c r="PQ7" s="113"/>
      <c r="PR7" s="70"/>
      <c r="PT7" s="69"/>
      <c r="PU7" s="300"/>
      <c r="PV7" s="300"/>
      <c r="PW7" s="300"/>
      <c r="PX7" s="300"/>
      <c r="PY7" s="115"/>
      <c r="PZ7" s="109"/>
      <c r="QA7" s="113"/>
      <c r="QB7" s="113"/>
      <c r="QC7" s="113"/>
      <c r="QD7" s="113"/>
      <c r="QE7" s="113"/>
      <c r="QF7" s="70"/>
      <c r="QH7" s="69"/>
      <c r="QI7" s="300"/>
      <c r="QJ7" s="300"/>
      <c r="QK7" s="300"/>
      <c r="QL7" s="300"/>
      <c r="QM7" s="115"/>
      <c r="QN7" s="109"/>
      <c r="QO7" s="113"/>
      <c r="QP7" s="113"/>
      <c r="QQ7" s="113"/>
      <c r="QR7" s="113"/>
      <c r="QS7" s="113"/>
      <c r="QT7" s="70"/>
      <c r="QV7" s="69"/>
      <c r="QW7" s="300"/>
      <c r="QX7" s="300"/>
      <c r="QY7" s="300"/>
      <c r="QZ7" s="300"/>
      <c r="RA7" s="115"/>
      <c r="RB7" s="109"/>
      <c r="RC7" s="113"/>
      <c r="RD7" s="113"/>
      <c r="RE7" s="113"/>
      <c r="RF7" s="113"/>
      <c r="RG7" s="113"/>
      <c r="RH7" s="70"/>
      <c r="RJ7" s="69"/>
      <c r="RK7" s="300"/>
      <c r="RL7" s="300"/>
      <c r="RM7" s="300"/>
      <c r="RN7" s="300"/>
      <c r="RO7" s="115"/>
      <c r="RP7" s="109"/>
      <c r="RQ7" s="113"/>
      <c r="RR7" s="113"/>
      <c r="RS7" s="113"/>
      <c r="RT7" s="113"/>
      <c r="RU7" s="113"/>
      <c r="RV7" s="70"/>
      <c r="RX7" s="69"/>
      <c r="RY7" s="300"/>
      <c r="RZ7" s="300"/>
      <c r="SA7" s="300"/>
      <c r="SB7" s="300"/>
      <c r="SC7" s="115"/>
      <c r="SD7" s="109"/>
      <c r="SE7" s="113"/>
      <c r="SF7" s="113"/>
      <c r="SG7" s="113"/>
      <c r="SH7" s="113"/>
      <c r="SI7" s="113"/>
      <c r="SJ7" s="70"/>
      <c r="SL7" s="69"/>
      <c r="SM7" s="300"/>
      <c r="SN7" s="300"/>
      <c r="SO7" s="300"/>
      <c r="SP7" s="300"/>
      <c r="SQ7" s="115"/>
      <c r="SR7" s="109"/>
      <c r="SS7" s="113"/>
      <c r="ST7" s="113"/>
      <c r="SU7" s="113"/>
      <c r="SV7" s="113"/>
      <c r="SW7" s="113"/>
      <c r="SX7" s="70"/>
      <c r="SZ7" s="69"/>
      <c r="TA7" s="300"/>
      <c r="TB7" s="300"/>
      <c r="TC7" s="300"/>
      <c r="TD7" s="300"/>
      <c r="TE7" s="115"/>
      <c r="TF7" s="109"/>
      <c r="TG7" s="113"/>
      <c r="TH7" s="113"/>
      <c r="TI7" s="113"/>
      <c r="TJ7" s="113"/>
      <c r="TK7" s="113"/>
      <c r="TL7" s="70"/>
      <c r="TN7" s="69"/>
      <c r="TO7" s="300"/>
      <c r="TP7" s="300"/>
      <c r="TQ7" s="300"/>
      <c r="TR7" s="300"/>
      <c r="TS7" s="115"/>
      <c r="TT7" s="109"/>
      <c r="TU7" s="113"/>
      <c r="TV7" s="113"/>
      <c r="TW7" s="113"/>
      <c r="TX7" s="113"/>
      <c r="TY7" s="113"/>
      <c r="TZ7" s="70"/>
      <c r="UB7" s="69"/>
      <c r="UC7" s="300"/>
      <c r="UD7" s="300"/>
      <c r="UE7" s="300"/>
      <c r="UF7" s="300"/>
      <c r="UG7" s="115"/>
      <c r="UH7" s="109"/>
      <c r="UI7" s="113"/>
      <c r="UJ7" s="113"/>
      <c r="UK7" s="113"/>
      <c r="UL7" s="113"/>
      <c r="UM7" s="113"/>
      <c r="UN7" s="70"/>
      <c r="UP7" s="69"/>
      <c r="UQ7" s="300"/>
      <c r="UR7" s="300"/>
      <c r="US7" s="300"/>
      <c r="UT7" s="300"/>
      <c r="UU7" s="115"/>
      <c r="UV7" s="109"/>
      <c r="UW7" s="113"/>
      <c r="UX7" s="113"/>
      <c r="UY7" s="113"/>
      <c r="UZ7" s="113"/>
      <c r="VA7" s="113"/>
      <c r="VB7" s="70"/>
      <c r="VD7" s="69"/>
      <c r="VE7" s="300"/>
      <c r="VF7" s="300"/>
      <c r="VG7" s="300"/>
      <c r="VH7" s="300"/>
      <c r="VI7" s="115"/>
      <c r="VJ7" s="109"/>
      <c r="VK7" s="113"/>
      <c r="VL7" s="113"/>
      <c r="VM7" s="113"/>
      <c r="VN7" s="113"/>
      <c r="VO7" s="113"/>
      <c r="VP7" s="70"/>
      <c r="VR7" s="69"/>
      <c r="VS7" s="300"/>
      <c r="VT7" s="300"/>
      <c r="VU7" s="300"/>
      <c r="VV7" s="300"/>
      <c r="VW7" s="115"/>
      <c r="VX7" s="109"/>
      <c r="VY7" s="113"/>
      <c r="VZ7" s="113"/>
      <c r="WA7" s="113"/>
      <c r="WB7" s="113"/>
      <c r="WC7" s="113"/>
      <c r="WD7" s="70"/>
      <c r="WF7" s="69"/>
      <c r="WG7" s="300"/>
      <c r="WH7" s="300"/>
      <c r="WI7" s="300"/>
      <c r="WJ7" s="300"/>
      <c r="WK7" s="115"/>
      <c r="WL7" s="109"/>
      <c r="WM7" s="113"/>
      <c r="WN7" s="113"/>
      <c r="WO7" s="113"/>
      <c r="WP7" s="113"/>
      <c r="WQ7" s="113"/>
      <c r="WR7" s="70"/>
      <c r="WT7" s="69"/>
      <c r="WU7" s="300"/>
      <c r="WV7" s="300"/>
      <c r="WW7" s="300"/>
      <c r="WX7" s="300"/>
      <c r="WY7" s="115"/>
      <c r="WZ7" s="109"/>
      <c r="XA7" s="113"/>
      <c r="XB7" s="113"/>
      <c r="XC7" s="113"/>
      <c r="XD7" s="113"/>
      <c r="XE7" s="113"/>
      <c r="XF7" s="70"/>
      <c r="XH7" s="69"/>
      <c r="XI7" s="300"/>
      <c r="XJ7" s="300"/>
      <c r="XK7" s="300"/>
      <c r="XL7" s="300"/>
      <c r="XM7" s="115"/>
      <c r="XN7" s="109"/>
      <c r="XO7" s="113"/>
      <c r="XP7" s="113"/>
      <c r="XQ7" s="113"/>
      <c r="XR7" s="113"/>
      <c r="XS7" s="113"/>
      <c r="XT7" s="70"/>
      <c r="XV7" s="69"/>
      <c r="XW7" s="300"/>
      <c r="XX7" s="300"/>
      <c r="XY7" s="300"/>
      <c r="XZ7" s="300"/>
      <c r="YA7" s="115"/>
      <c r="YB7" s="109"/>
      <c r="YC7" s="113"/>
      <c r="YD7" s="113"/>
      <c r="YE7" s="113"/>
      <c r="YF7" s="113"/>
      <c r="YG7" s="113"/>
      <c r="YH7" s="70"/>
      <c r="YJ7" s="69"/>
      <c r="YK7" s="300"/>
      <c r="YL7" s="300"/>
      <c r="YM7" s="300"/>
      <c r="YN7" s="300"/>
      <c r="YO7" s="115"/>
      <c r="YP7" s="109"/>
      <c r="YQ7" s="113"/>
      <c r="YR7" s="113"/>
      <c r="YS7" s="113"/>
      <c r="YT7" s="113"/>
      <c r="YU7" s="113"/>
      <c r="YV7" s="70"/>
      <c r="YX7" s="69"/>
      <c r="YY7" s="300"/>
      <c r="YZ7" s="300"/>
      <c r="ZA7" s="300"/>
      <c r="ZB7" s="300"/>
      <c r="ZC7" s="115"/>
      <c r="ZD7" s="109"/>
      <c r="ZE7" s="113"/>
      <c r="ZF7" s="113"/>
      <c r="ZG7" s="113"/>
      <c r="ZH7" s="113"/>
      <c r="ZI7" s="113"/>
      <c r="ZJ7" s="70"/>
      <c r="ZL7" s="69"/>
      <c r="ZM7" s="300"/>
      <c r="ZN7" s="300"/>
      <c r="ZO7" s="300"/>
      <c r="ZP7" s="300"/>
      <c r="ZQ7" s="115"/>
      <c r="ZR7" s="109"/>
      <c r="ZS7" s="113"/>
      <c r="ZT7" s="113"/>
      <c r="ZU7" s="113"/>
      <c r="ZV7" s="113"/>
      <c r="ZW7" s="113"/>
      <c r="ZX7" s="70"/>
      <c r="ZZ7" s="69"/>
      <c r="AAA7" s="300"/>
      <c r="AAB7" s="300"/>
      <c r="AAC7" s="300"/>
      <c r="AAD7" s="300"/>
      <c r="AAE7" s="115"/>
      <c r="AAF7" s="109"/>
      <c r="AAG7" s="113"/>
      <c r="AAH7" s="113"/>
      <c r="AAI7" s="113"/>
      <c r="AAJ7" s="113"/>
      <c r="AAK7" s="113"/>
      <c r="AAL7" s="70"/>
      <c r="AAN7" s="69"/>
      <c r="AAO7" s="300"/>
      <c r="AAP7" s="300"/>
      <c r="AAQ7" s="300"/>
      <c r="AAR7" s="300"/>
      <c r="AAS7" s="115"/>
      <c r="AAT7" s="109"/>
      <c r="AAU7" s="113"/>
      <c r="AAV7" s="113"/>
      <c r="AAW7" s="113"/>
      <c r="AAX7" s="113"/>
      <c r="AAY7" s="113"/>
      <c r="AAZ7" s="70"/>
      <c r="ABB7" s="69"/>
      <c r="ABC7" s="300"/>
      <c r="ABD7" s="300"/>
      <c r="ABE7" s="300"/>
      <c r="ABF7" s="300"/>
      <c r="ABG7" s="115"/>
      <c r="ABH7" s="109"/>
      <c r="ABI7" s="113"/>
      <c r="ABJ7" s="113"/>
      <c r="ABK7" s="113"/>
      <c r="ABL7" s="113"/>
      <c r="ABM7" s="113"/>
      <c r="ABN7" s="70"/>
      <c r="ABP7" s="69"/>
      <c r="ABQ7" s="300"/>
      <c r="ABR7" s="300"/>
      <c r="ABS7" s="300"/>
      <c r="ABT7" s="300"/>
      <c r="ABU7" s="115"/>
      <c r="ABV7" s="109"/>
      <c r="ABW7" s="113"/>
      <c r="ABX7" s="113"/>
      <c r="ABY7" s="113"/>
      <c r="ABZ7" s="113"/>
      <c r="ACA7" s="113"/>
      <c r="ACB7" s="70"/>
      <c r="ACD7" s="69"/>
      <c r="ACE7" s="300"/>
      <c r="ACF7" s="300"/>
      <c r="ACG7" s="300"/>
      <c r="ACH7" s="300"/>
      <c r="ACI7" s="115"/>
      <c r="ACJ7" s="109"/>
      <c r="ACK7" s="113"/>
      <c r="ACL7" s="113"/>
      <c r="ACM7" s="113"/>
      <c r="ACN7" s="113"/>
      <c r="ACO7" s="113"/>
      <c r="ACP7" s="70"/>
      <c r="ACR7" s="69"/>
      <c r="ACS7" s="300"/>
      <c r="ACT7" s="300"/>
      <c r="ACU7" s="300"/>
      <c r="ACV7" s="300"/>
      <c r="ACW7" s="115"/>
      <c r="ACX7" s="109"/>
      <c r="ACY7" s="113"/>
      <c r="ACZ7" s="113"/>
      <c r="ADA7" s="113"/>
      <c r="ADB7" s="113"/>
      <c r="ADC7" s="113"/>
      <c r="ADD7" s="70"/>
      <c r="ADF7" s="69"/>
      <c r="ADG7" s="300"/>
      <c r="ADH7" s="300"/>
      <c r="ADI7" s="300"/>
      <c r="ADJ7" s="300"/>
      <c r="ADK7" s="115"/>
      <c r="ADL7" s="109"/>
      <c r="ADM7" s="113"/>
      <c r="ADN7" s="113"/>
      <c r="ADO7" s="113"/>
      <c r="ADP7" s="113"/>
      <c r="ADQ7" s="113"/>
      <c r="ADR7" s="70"/>
      <c r="ADT7" s="69"/>
      <c r="ADU7" s="300"/>
      <c r="ADV7" s="300"/>
      <c r="ADW7" s="300"/>
      <c r="ADX7" s="300"/>
      <c r="ADY7" s="115"/>
      <c r="ADZ7" s="109"/>
      <c r="AEA7" s="113"/>
      <c r="AEB7" s="113"/>
      <c r="AEC7" s="113"/>
      <c r="AED7" s="113"/>
      <c r="AEE7" s="113"/>
      <c r="AEF7" s="70"/>
      <c r="AEH7" s="69"/>
      <c r="AEI7" s="300"/>
      <c r="AEJ7" s="300"/>
      <c r="AEK7" s="300"/>
      <c r="AEL7" s="300"/>
      <c r="AEM7" s="115"/>
      <c r="AEN7" s="109"/>
      <c r="AEO7" s="113"/>
      <c r="AEP7" s="113"/>
      <c r="AEQ7" s="113"/>
      <c r="AER7" s="113"/>
      <c r="AES7" s="113"/>
      <c r="AET7" s="70"/>
      <c r="AEV7" s="69"/>
      <c r="AEW7" s="300"/>
      <c r="AEX7" s="300"/>
      <c r="AEY7" s="300"/>
      <c r="AEZ7" s="300"/>
      <c r="AFA7" s="115"/>
      <c r="AFB7" s="109"/>
      <c r="AFC7" s="113"/>
      <c r="AFD7" s="113"/>
      <c r="AFE7" s="113"/>
      <c r="AFF7" s="113"/>
      <c r="AFG7" s="113"/>
      <c r="AFH7" s="70"/>
      <c r="AFJ7" s="69"/>
      <c r="AFK7" s="300"/>
      <c r="AFL7" s="300"/>
      <c r="AFM7" s="300"/>
      <c r="AFN7" s="300"/>
      <c r="AFO7" s="115"/>
      <c r="AFP7" s="109"/>
      <c r="AFQ7" s="113"/>
      <c r="AFR7" s="113"/>
      <c r="AFS7" s="113"/>
      <c r="AFT7" s="113"/>
      <c r="AFU7" s="113"/>
      <c r="AFV7" s="70"/>
      <c r="AFX7" s="69"/>
      <c r="AFY7" s="300"/>
      <c r="AFZ7" s="300"/>
      <c r="AGA7" s="300"/>
      <c r="AGB7" s="300"/>
      <c r="AGC7" s="115"/>
      <c r="AGD7" s="109"/>
      <c r="AGE7" s="113"/>
      <c r="AGF7" s="113"/>
      <c r="AGG7" s="113"/>
      <c r="AGH7" s="113"/>
      <c r="AGI7" s="113"/>
      <c r="AGJ7" s="70"/>
      <c r="AGL7" s="69"/>
      <c r="AGM7" s="300"/>
      <c r="AGN7" s="300"/>
      <c r="AGO7" s="300"/>
      <c r="AGP7" s="300"/>
      <c r="AGQ7" s="115"/>
      <c r="AGR7" s="109"/>
      <c r="AGS7" s="113"/>
      <c r="AGT7" s="113"/>
      <c r="AGU7" s="113"/>
      <c r="AGV7" s="113"/>
      <c r="AGW7" s="113"/>
      <c r="AGX7" s="70"/>
      <c r="AGZ7" s="69"/>
      <c r="AHA7" s="300"/>
      <c r="AHB7" s="300"/>
      <c r="AHC7" s="300"/>
      <c r="AHD7" s="300"/>
      <c r="AHE7" s="115"/>
      <c r="AHF7" s="109"/>
      <c r="AHG7" s="113"/>
      <c r="AHH7" s="113"/>
      <c r="AHI7" s="113"/>
      <c r="AHJ7" s="113"/>
      <c r="AHK7" s="113"/>
      <c r="AHL7" s="70"/>
      <c r="AHN7" s="69"/>
      <c r="AHO7" s="300"/>
      <c r="AHP7" s="300"/>
      <c r="AHQ7" s="300"/>
      <c r="AHR7" s="300"/>
      <c r="AHS7" s="115"/>
      <c r="AHT7" s="109"/>
      <c r="AHU7" s="113"/>
      <c r="AHV7" s="113"/>
      <c r="AHW7" s="113"/>
      <c r="AHX7" s="113"/>
      <c r="AHY7" s="113"/>
      <c r="AHZ7" s="70"/>
      <c r="AIB7" s="69"/>
      <c r="AIC7" s="300"/>
      <c r="AID7" s="300"/>
      <c r="AIE7" s="300"/>
      <c r="AIF7" s="300"/>
      <c r="AIG7" s="115"/>
      <c r="AIH7" s="109"/>
      <c r="AII7" s="113"/>
      <c r="AIJ7" s="113"/>
      <c r="AIK7" s="113"/>
      <c r="AIL7" s="113"/>
      <c r="AIM7" s="113"/>
      <c r="AIN7" s="70"/>
      <c r="AIP7" s="69"/>
      <c r="AIQ7" s="300"/>
      <c r="AIR7" s="300"/>
      <c r="AIS7" s="300"/>
      <c r="AIT7" s="300"/>
      <c r="AIU7" s="115"/>
      <c r="AIV7" s="109"/>
      <c r="AIW7" s="113"/>
      <c r="AIX7" s="113"/>
      <c r="AIY7" s="113"/>
      <c r="AIZ7" s="113"/>
      <c r="AJA7" s="113"/>
      <c r="AJB7" s="70"/>
      <c r="AJD7" s="69"/>
      <c r="AJE7" s="300"/>
      <c r="AJF7" s="300"/>
      <c r="AJG7" s="300"/>
      <c r="AJH7" s="300"/>
      <c r="AJI7" s="115"/>
      <c r="AJJ7" s="109"/>
      <c r="AJK7" s="113"/>
      <c r="AJL7" s="113"/>
      <c r="AJM7" s="113"/>
      <c r="AJN7" s="113"/>
      <c r="AJO7" s="113"/>
      <c r="AJP7" s="70"/>
      <c r="AJR7" s="69"/>
      <c r="AJS7" s="300"/>
      <c r="AJT7" s="300"/>
      <c r="AJU7" s="300"/>
      <c r="AJV7" s="300"/>
      <c r="AJW7" s="115"/>
      <c r="AJX7" s="109"/>
      <c r="AJY7" s="113"/>
      <c r="AJZ7" s="113"/>
      <c r="AKA7" s="113"/>
      <c r="AKB7" s="113"/>
      <c r="AKC7" s="113"/>
      <c r="AKD7" s="70"/>
      <c r="AKF7" s="69"/>
      <c r="AKG7" s="300"/>
      <c r="AKH7" s="300"/>
      <c r="AKI7" s="300"/>
      <c r="AKJ7" s="300"/>
      <c r="AKK7" s="115"/>
      <c r="AKL7" s="109"/>
      <c r="AKM7" s="113"/>
      <c r="AKN7" s="113"/>
      <c r="AKO7" s="113"/>
      <c r="AKP7" s="113"/>
      <c r="AKQ7" s="113"/>
      <c r="AKR7" s="70"/>
      <c r="AKT7" s="69"/>
      <c r="AKU7" s="300"/>
      <c r="AKV7" s="300"/>
      <c r="AKW7" s="300"/>
      <c r="AKX7" s="300"/>
      <c r="AKY7" s="115"/>
      <c r="AKZ7" s="109"/>
      <c r="ALA7" s="113"/>
      <c r="ALB7" s="113"/>
      <c r="ALC7" s="113"/>
      <c r="ALD7" s="113"/>
      <c r="ALE7" s="113"/>
      <c r="ALF7" s="70"/>
      <c r="ALH7" s="69"/>
      <c r="ALI7" s="300"/>
      <c r="ALJ7" s="300"/>
      <c r="ALK7" s="300"/>
      <c r="ALL7" s="300"/>
      <c r="ALM7" s="115"/>
      <c r="ALN7" s="109"/>
      <c r="ALO7" s="113"/>
      <c r="ALP7" s="113"/>
      <c r="ALQ7" s="113"/>
      <c r="ALR7" s="113"/>
      <c r="ALS7" s="113"/>
      <c r="ALT7" s="70"/>
      <c r="ALV7" s="69"/>
      <c r="ALW7" s="300"/>
      <c r="ALX7" s="300"/>
      <c r="ALY7" s="300"/>
      <c r="ALZ7" s="300"/>
      <c r="AMA7" s="115"/>
      <c r="AMB7" s="109"/>
      <c r="AMC7" s="113"/>
      <c r="AMD7" s="113"/>
      <c r="AME7" s="113"/>
      <c r="AMF7" s="113"/>
      <c r="AMG7" s="113"/>
      <c r="AMH7" s="70"/>
    </row>
    <row r="8" spans="1:1023" x14ac:dyDescent="0.3">
      <c r="B8" s="69"/>
      <c r="C8" s="300"/>
      <c r="D8" s="300"/>
      <c r="E8" s="300"/>
      <c r="F8" s="300"/>
      <c r="G8" s="115"/>
      <c r="H8" s="109"/>
      <c r="I8" s="116"/>
      <c r="J8" s="116"/>
      <c r="K8" s="116"/>
      <c r="L8" s="116"/>
      <c r="M8" s="116"/>
      <c r="N8" s="70"/>
      <c r="P8" s="69"/>
      <c r="Q8" s="300"/>
      <c r="R8" s="300"/>
      <c r="S8" s="300"/>
      <c r="T8" s="300"/>
      <c r="U8" s="115"/>
      <c r="V8" s="109"/>
      <c r="W8" s="116"/>
      <c r="X8" s="116"/>
      <c r="Y8" s="116"/>
      <c r="Z8" s="116"/>
      <c r="AA8" s="116"/>
      <c r="AB8" s="70"/>
      <c r="AD8" s="69"/>
      <c r="AE8" s="300"/>
      <c r="AF8" s="300"/>
      <c r="AG8" s="300"/>
      <c r="AH8" s="300"/>
      <c r="AI8" s="115"/>
      <c r="AJ8" s="109"/>
      <c r="AK8" s="116"/>
      <c r="AL8" s="116"/>
      <c r="AM8" s="116"/>
      <c r="AN8" s="116"/>
      <c r="AO8" s="116"/>
      <c r="AP8" s="70"/>
      <c r="AR8" s="69"/>
      <c r="AS8" s="300"/>
      <c r="AT8" s="300"/>
      <c r="AU8" s="300"/>
      <c r="AV8" s="300"/>
      <c r="AW8" s="115"/>
      <c r="AX8" s="109"/>
      <c r="AY8" s="116"/>
      <c r="AZ8" s="116"/>
      <c r="BA8" s="116"/>
      <c r="BB8" s="116"/>
      <c r="BC8" s="116"/>
      <c r="BD8" s="70"/>
      <c r="BF8" s="69"/>
      <c r="BG8" s="300"/>
      <c r="BH8" s="300"/>
      <c r="BI8" s="300"/>
      <c r="BJ8" s="300"/>
      <c r="BK8" s="115"/>
      <c r="BL8" s="109"/>
      <c r="BM8" s="116"/>
      <c r="BN8" s="116"/>
      <c r="BO8" s="116"/>
      <c r="BP8" s="116"/>
      <c r="BQ8" s="116"/>
      <c r="BR8" s="70"/>
      <c r="BT8" s="69"/>
      <c r="BU8" s="300"/>
      <c r="BV8" s="300"/>
      <c r="BW8" s="300"/>
      <c r="BX8" s="300"/>
      <c r="BY8" s="115"/>
      <c r="BZ8" s="109"/>
      <c r="CA8" s="116"/>
      <c r="CB8" s="116"/>
      <c r="CC8" s="116"/>
      <c r="CD8" s="116"/>
      <c r="CE8" s="116"/>
      <c r="CF8" s="70"/>
      <c r="CH8" s="69"/>
      <c r="CI8" s="300"/>
      <c r="CJ8" s="300"/>
      <c r="CK8" s="300"/>
      <c r="CL8" s="300"/>
      <c r="CM8" s="115"/>
      <c r="CN8" s="109"/>
      <c r="CO8" s="116"/>
      <c r="CP8" s="116"/>
      <c r="CQ8" s="116"/>
      <c r="CR8" s="116"/>
      <c r="CS8" s="116"/>
      <c r="CT8" s="70"/>
      <c r="CV8" s="69"/>
      <c r="CW8" s="300"/>
      <c r="CX8" s="300"/>
      <c r="CY8" s="300"/>
      <c r="CZ8" s="300"/>
      <c r="DA8" s="115"/>
      <c r="DB8" s="109"/>
      <c r="DC8" s="116"/>
      <c r="DD8" s="116"/>
      <c r="DE8" s="116"/>
      <c r="DF8" s="116"/>
      <c r="DG8" s="116"/>
      <c r="DH8" s="70"/>
      <c r="DJ8" s="69"/>
      <c r="DK8" s="300"/>
      <c r="DL8" s="300"/>
      <c r="DM8" s="300"/>
      <c r="DN8" s="300"/>
      <c r="DO8" s="115"/>
      <c r="DP8" s="109"/>
      <c r="DQ8" s="116"/>
      <c r="DR8" s="116"/>
      <c r="DS8" s="116"/>
      <c r="DT8" s="116"/>
      <c r="DU8" s="116"/>
      <c r="DV8" s="70"/>
      <c r="DX8" s="69"/>
      <c r="DY8" s="300"/>
      <c r="DZ8" s="300"/>
      <c r="EA8" s="300"/>
      <c r="EB8" s="300"/>
      <c r="EC8" s="115"/>
      <c r="ED8" s="109"/>
      <c r="EE8" s="116"/>
      <c r="EF8" s="116"/>
      <c r="EG8" s="116"/>
      <c r="EH8" s="116"/>
      <c r="EI8" s="116"/>
      <c r="EJ8" s="70"/>
      <c r="EL8" s="69"/>
      <c r="EM8" s="300"/>
      <c r="EN8" s="300"/>
      <c r="EO8" s="300"/>
      <c r="EP8" s="300"/>
      <c r="EQ8" s="115"/>
      <c r="ER8" s="109"/>
      <c r="ES8" s="116"/>
      <c r="ET8" s="116"/>
      <c r="EU8" s="116"/>
      <c r="EV8" s="116"/>
      <c r="EW8" s="116"/>
      <c r="EX8" s="70"/>
      <c r="EZ8" s="69"/>
      <c r="FA8" s="300"/>
      <c r="FB8" s="300"/>
      <c r="FC8" s="300"/>
      <c r="FD8" s="300"/>
      <c r="FE8" s="115"/>
      <c r="FF8" s="109"/>
      <c r="FG8" s="116"/>
      <c r="FH8" s="116"/>
      <c r="FI8" s="116"/>
      <c r="FJ8" s="116"/>
      <c r="FK8" s="116"/>
      <c r="FL8" s="70"/>
      <c r="FN8" s="69"/>
      <c r="FO8" s="300"/>
      <c r="FP8" s="300"/>
      <c r="FQ8" s="300"/>
      <c r="FR8" s="300"/>
      <c r="FS8" s="115"/>
      <c r="FT8" s="109"/>
      <c r="FU8" s="116"/>
      <c r="FV8" s="116"/>
      <c r="FW8" s="116"/>
      <c r="FX8" s="116"/>
      <c r="FY8" s="116"/>
      <c r="FZ8" s="70"/>
      <c r="GB8" s="69"/>
      <c r="GC8" s="300"/>
      <c r="GD8" s="300"/>
      <c r="GE8" s="300"/>
      <c r="GF8" s="300"/>
      <c r="GG8" s="115"/>
      <c r="GH8" s="109"/>
      <c r="GI8" s="116"/>
      <c r="GJ8" s="116"/>
      <c r="GK8" s="116"/>
      <c r="GL8" s="116"/>
      <c r="GM8" s="116"/>
      <c r="GN8" s="70"/>
      <c r="GP8" s="69"/>
      <c r="GQ8" s="300"/>
      <c r="GR8" s="300"/>
      <c r="GS8" s="300"/>
      <c r="GT8" s="300"/>
      <c r="GU8" s="115"/>
      <c r="GV8" s="109"/>
      <c r="GW8" s="116"/>
      <c r="GX8" s="116"/>
      <c r="GY8" s="116"/>
      <c r="GZ8" s="116"/>
      <c r="HA8" s="116"/>
      <c r="HB8" s="70"/>
      <c r="HD8" s="69"/>
      <c r="HE8" s="300"/>
      <c r="HF8" s="300"/>
      <c r="HG8" s="300"/>
      <c r="HH8" s="300"/>
      <c r="HI8" s="115"/>
      <c r="HJ8" s="109"/>
      <c r="HK8" s="116"/>
      <c r="HL8" s="116"/>
      <c r="HM8" s="116"/>
      <c r="HN8" s="116"/>
      <c r="HO8" s="116"/>
      <c r="HP8" s="70"/>
      <c r="HR8" s="69"/>
      <c r="HS8" s="300"/>
      <c r="HT8" s="300"/>
      <c r="HU8" s="300"/>
      <c r="HV8" s="300"/>
      <c r="HW8" s="115"/>
      <c r="HX8" s="109"/>
      <c r="HY8" s="116"/>
      <c r="HZ8" s="116"/>
      <c r="IA8" s="116"/>
      <c r="IB8" s="116"/>
      <c r="IC8" s="116"/>
      <c r="ID8" s="70"/>
      <c r="IF8" s="69"/>
      <c r="IG8" s="300"/>
      <c r="IH8" s="300"/>
      <c r="II8" s="300"/>
      <c r="IJ8" s="300"/>
      <c r="IK8" s="115"/>
      <c r="IL8" s="109"/>
      <c r="IM8" s="116"/>
      <c r="IN8" s="116"/>
      <c r="IO8" s="116"/>
      <c r="IP8" s="116"/>
      <c r="IQ8" s="116"/>
      <c r="IR8" s="70"/>
      <c r="IT8" s="69"/>
      <c r="IU8" s="300"/>
      <c r="IV8" s="300"/>
      <c r="IW8" s="300"/>
      <c r="IX8" s="300"/>
      <c r="IY8" s="115"/>
      <c r="IZ8" s="109"/>
      <c r="JA8" s="116"/>
      <c r="JB8" s="116"/>
      <c r="JC8" s="116"/>
      <c r="JD8" s="116"/>
      <c r="JE8" s="116"/>
      <c r="JF8" s="70"/>
      <c r="JH8" s="69"/>
      <c r="JI8" s="300"/>
      <c r="JJ8" s="300"/>
      <c r="JK8" s="300"/>
      <c r="JL8" s="300"/>
      <c r="JM8" s="115"/>
      <c r="JN8" s="109"/>
      <c r="JO8" s="116"/>
      <c r="JP8" s="116"/>
      <c r="JQ8" s="116"/>
      <c r="JR8" s="116"/>
      <c r="JS8" s="116"/>
      <c r="JT8" s="70"/>
      <c r="JV8" s="69"/>
      <c r="JW8" s="300"/>
      <c r="JX8" s="300"/>
      <c r="JY8" s="300"/>
      <c r="JZ8" s="300"/>
      <c r="KA8" s="115"/>
      <c r="KB8" s="109"/>
      <c r="KC8" s="116"/>
      <c r="KD8" s="116"/>
      <c r="KE8" s="116"/>
      <c r="KF8" s="116"/>
      <c r="KG8" s="116"/>
      <c r="KH8" s="70"/>
      <c r="KJ8" s="69"/>
      <c r="KK8" s="300"/>
      <c r="KL8" s="300"/>
      <c r="KM8" s="300"/>
      <c r="KN8" s="300"/>
      <c r="KO8" s="115"/>
      <c r="KP8" s="109"/>
      <c r="KQ8" s="116"/>
      <c r="KR8" s="116"/>
      <c r="KS8" s="116"/>
      <c r="KT8" s="116"/>
      <c r="KU8" s="116"/>
      <c r="KV8" s="70"/>
      <c r="KX8" s="69"/>
      <c r="KY8" s="300"/>
      <c r="KZ8" s="300"/>
      <c r="LA8" s="300"/>
      <c r="LB8" s="300"/>
      <c r="LC8" s="115"/>
      <c r="LD8" s="109"/>
      <c r="LE8" s="116"/>
      <c r="LF8" s="116"/>
      <c r="LG8" s="116"/>
      <c r="LH8" s="116"/>
      <c r="LI8" s="116"/>
      <c r="LJ8" s="70"/>
      <c r="LL8" s="69"/>
      <c r="LM8" s="300"/>
      <c r="LN8" s="300"/>
      <c r="LO8" s="300"/>
      <c r="LP8" s="300"/>
      <c r="LQ8" s="115"/>
      <c r="LR8" s="109"/>
      <c r="LS8" s="116"/>
      <c r="LT8" s="116"/>
      <c r="LU8" s="116"/>
      <c r="LV8" s="116"/>
      <c r="LW8" s="116"/>
      <c r="LX8" s="70"/>
      <c r="LZ8" s="69"/>
      <c r="MA8" s="300"/>
      <c r="MB8" s="300"/>
      <c r="MC8" s="300"/>
      <c r="MD8" s="300"/>
      <c r="ME8" s="115"/>
      <c r="MF8" s="109"/>
      <c r="MG8" s="116"/>
      <c r="MH8" s="116"/>
      <c r="MI8" s="116"/>
      <c r="MJ8" s="116"/>
      <c r="MK8" s="116"/>
      <c r="ML8" s="70"/>
      <c r="MN8" s="69"/>
      <c r="MO8" s="300"/>
      <c r="MP8" s="300"/>
      <c r="MQ8" s="300"/>
      <c r="MR8" s="300"/>
      <c r="MS8" s="115"/>
      <c r="MT8" s="109"/>
      <c r="MU8" s="116"/>
      <c r="MV8" s="116"/>
      <c r="MW8" s="116"/>
      <c r="MX8" s="116"/>
      <c r="MY8" s="116"/>
      <c r="MZ8" s="70"/>
      <c r="NB8" s="69"/>
      <c r="NC8" s="300"/>
      <c r="ND8" s="300"/>
      <c r="NE8" s="300"/>
      <c r="NF8" s="300"/>
      <c r="NG8" s="115"/>
      <c r="NH8" s="109"/>
      <c r="NI8" s="116"/>
      <c r="NJ8" s="116"/>
      <c r="NK8" s="116"/>
      <c r="NL8" s="116"/>
      <c r="NM8" s="116"/>
      <c r="NN8" s="70"/>
      <c r="NP8" s="69"/>
      <c r="NQ8" s="300"/>
      <c r="NR8" s="300"/>
      <c r="NS8" s="300"/>
      <c r="NT8" s="300"/>
      <c r="NU8" s="115"/>
      <c r="NV8" s="109"/>
      <c r="NW8" s="116"/>
      <c r="NX8" s="116"/>
      <c r="NY8" s="116"/>
      <c r="NZ8" s="116"/>
      <c r="OA8" s="116"/>
      <c r="OB8" s="70"/>
      <c r="OD8" s="69"/>
      <c r="OE8" s="300"/>
      <c r="OF8" s="300"/>
      <c r="OG8" s="300"/>
      <c r="OH8" s="300"/>
      <c r="OI8" s="115"/>
      <c r="OJ8" s="109"/>
      <c r="OK8" s="116"/>
      <c r="OL8" s="116"/>
      <c r="OM8" s="116"/>
      <c r="ON8" s="116"/>
      <c r="OO8" s="116"/>
      <c r="OP8" s="70"/>
      <c r="OR8" s="69"/>
      <c r="OS8" s="300"/>
      <c r="OT8" s="300"/>
      <c r="OU8" s="300"/>
      <c r="OV8" s="300"/>
      <c r="OW8" s="115"/>
      <c r="OX8" s="109"/>
      <c r="OY8" s="116"/>
      <c r="OZ8" s="116"/>
      <c r="PA8" s="116"/>
      <c r="PB8" s="116"/>
      <c r="PC8" s="116"/>
      <c r="PD8" s="70"/>
      <c r="PF8" s="69"/>
      <c r="PG8" s="300"/>
      <c r="PH8" s="300"/>
      <c r="PI8" s="300"/>
      <c r="PJ8" s="300"/>
      <c r="PK8" s="115"/>
      <c r="PL8" s="109"/>
      <c r="PM8" s="116"/>
      <c r="PN8" s="116"/>
      <c r="PO8" s="116"/>
      <c r="PP8" s="116"/>
      <c r="PQ8" s="116"/>
      <c r="PR8" s="70"/>
      <c r="PT8" s="69"/>
      <c r="PU8" s="300"/>
      <c r="PV8" s="300"/>
      <c r="PW8" s="300"/>
      <c r="PX8" s="300"/>
      <c r="PY8" s="115"/>
      <c r="PZ8" s="109"/>
      <c r="QA8" s="116"/>
      <c r="QB8" s="116"/>
      <c r="QC8" s="116"/>
      <c r="QD8" s="116"/>
      <c r="QE8" s="116"/>
      <c r="QF8" s="70"/>
      <c r="QH8" s="69"/>
      <c r="QI8" s="300"/>
      <c r="QJ8" s="300"/>
      <c r="QK8" s="300"/>
      <c r="QL8" s="300"/>
      <c r="QM8" s="115"/>
      <c r="QN8" s="109"/>
      <c r="QO8" s="116"/>
      <c r="QP8" s="116"/>
      <c r="QQ8" s="116"/>
      <c r="QR8" s="116"/>
      <c r="QS8" s="116"/>
      <c r="QT8" s="70"/>
      <c r="QV8" s="69"/>
      <c r="QW8" s="300"/>
      <c r="QX8" s="300"/>
      <c r="QY8" s="300"/>
      <c r="QZ8" s="300"/>
      <c r="RA8" s="115"/>
      <c r="RB8" s="109"/>
      <c r="RC8" s="116"/>
      <c r="RD8" s="116"/>
      <c r="RE8" s="116"/>
      <c r="RF8" s="116"/>
      <c r="RG8" s="116"/>
      <c r="RH8" s="70"/>
      <c r="RJ8" s="69"/>
      <c r="RK8" s="300"/>
      <c r="RL8" s="300"/>
      <c r="RM8" s="300"/>
      <c r="RN8" s="300"/>
      <c r="RO8" s="115"/>
      <c r="RP8" s="109"/>
      <c r="RQ8" s="116"/>
      <c r="RR8" s="116"/>
      <c r="RS8" s="116"/>
      <c r="RT8" s="116"/>
      <c r="RU8" s="116"/>
      <c r="RV8" s="70"/>
      <c r="RX8" s="69"/>
      <c r="RY8" s="300"/>
      <c r="RZ8" s="300"/>
      <c r="SA8" s="300"/>
      <c r="SB8" s="300"/>
      <c r="SC8" s="115"/>
      <c r="SD8" s="109"/>
      <c r="SE8" s="116"/>
      <c r="SF8" s="116"/>
      <c r="SG8" s="116"/>
      <c r="SH8" s="116"/>
      <c r="SI8" s="116"/>
      <c r="SJ8" s="70"/>
      <c r="SL8" s="69"/>
      <c r="SM8" s="300"/>
      <c r="SN8" s="300"/>
      <c r="SO8" s="300"/>
      <c r="SP8" s="300"/>
      <c r="SQ8" s="115"/>
      <c r="SR8" s="109"/>
      <c r="SS8" s="116"/>
      <c r="ST8" s="116"/>
      <c r="SU8" s="116"/>
      <c r="SV8" s="116"/>
      <c r="SW8" s="116"/>
      <c r="SX8" s="70"/>
      <c r="SZ8" s="69"/>
      <c r="TA8" s="300"/>
      <c r="TB8" s="300"/>
      <c r="TC8" s="300"/>
      <c r="TD8" s="300"/>
      <c r="TE8" s="115"/>
      <c r="TF8" s="109"/>
      <c r="TG8" s="116"/>
      <c r="TH8" s="116"/>
      <c r="TI8" s="116"/>
      <c r="TJ8" s="116"/>
      <c r="TK8" s="116"/>
      <c r="TL8" s="70"/>
      <c r="TN8" s="69"/>
      <c r="TO8" s="300"/>
      <c r="TP8" s="300"/>
      <c r="TQ8" s="300"/>
      <c r="TR8" s="300"/>
      <c r="TS8" s="115"/>
      <c r="TT8" s="109"/>
      <c r="TU8" s="116"/>
      <c r="TV8" s="116"/>
      <c r="TW8" s="116"/>
      <c r="TX8" s="116"/>
      <c r="TY8" s="116"/>
      <c r="TZ8" s="70"/>
      <c r="UB8" s="69"/>
      <c r="UC8" s="300"/>
      <c r="UD8" s="300"/>
      <c r="UE8" s="300"/>
      <c r="UF8" s="300"/>
      <c r="UG8" s="115"/>
      <c r="UH8" s="109"/>
      <c r="UI8" s="116"/>
      <c r="UJ8" s="116"/>
      <c r="UK8" s="116"/>
      <c r="UL8" s="116"/>
      <c r="UM8" s="116"/>
      <c r="UN8" s="70"/>
      <c r="UP8" s="69"/>
      <c r="UQ8" s="300"/>
      <c r="UR8" s="300"/>
      <c r="US8" s="300"/>
      <c r="UT8" s="300"/>
      <c r="UU8" s="115"/>
      <c r="UV8" s="109"/>
      <c r="UW8" s="116"/>
      <c r="UX8" s="116"/>
      <c r="UY8" s="116"/>
      <c r="UZ8" s="116"/>
      <c r="VA8" s="116"/>
      <c r="VB8" s="70"/>
      <c r="VD8" s="69"/>
      <c r="VE8" s="300"/>
      <c r="VF8" s="300"/>
      <c r="VG8" s="300"/>
      <c r="VH8" s="300"/>
      <c r="VI8" s="115"/>
      <c r="VJ8" s="109"/>
      <c r="VK8" s="116"/>
      <c r="VL8" s="116"/>
      <c r="VM8" s="116"/>
      <c r="VN8" s="116"/>
      <c r="VO8" s="116"/>
      <c r="VP8" s="70"/>
      <c r="VR8" s="69"/>
      <c r="VS8" s="300"/>
      <c r="VT8" s="300"/>
      <c r="VU8" s="300"/>
      <c r="VV8" s="300"/>
      <c r="VW8" s="115"/>
      <c r="VX8" s="109"/>
      <c r="VY8" s="116"/>
      <c r="VZ8" s="116"/>
      <c r="WA8" s="116"/>
      <c r="WB8" s="116"/>
      <c r="WC8" s="116"/>
      <c r="WD8" s="70"/>
      <c r="WF8" s="69"/>
      <c r="WG8" s="300"/>
      <c r="WH8" s="300"/>
      <c r="WI8" s="300"/>
      <c r="WJ8" s="300"/>
      <c r="WK8" s="115"/>
      <c r="WL8" s="109"/>
      <c r="WM8" s="116"/>
      <c r="WN8" s="116"/>
      <c r="WO8" s="116"/>
      <c r="WP8" s="116"/>
      <c r="WQ8" s="116"/>
      <c r="WR8" s="70"/>
      <c r="WT8" s="69"/>
      <c r="WU8" s="300"/>
      <c r="WV8" s="300"/>
      <c r="WW8" s="300"/>
      <c r="WX8" s="300"/>
      <c r="WY8" s="115"/>
      <c r="WZ8" s="109"/>
      <c r="XA8" s="116"/>
      <c r="XB8" s="116"/>
      <c r="XC8" s="116"/>
      <c r="XD8" s="116"/>
      <c r="XE8" s="116"/>
      <c r="XF8" s="70"/>
      <c r="XH8" s="69"/>
      <c r="XI8" s="300"/>
      <c r="XJ8" s="300"/>
      <c r="XK8" s="300"/>
      <c r="XL8" s="300"/>
      <c r="XM8" s="115"/>
      <c r="XN8" s="109"/>
      <c r="XO8" s="116"/>
      <c r="XP8" s="116"/>
      <c r="XQ8" s="116"/>
      <c r="XR8" s="116"/>
      <c r="XS8" s="116"/>
      <c r="XT8" s="70"/>
      <c r="XV8" s="69"/>
      <c r="XW8" s="300"/>
      <c r="XX8" s="300"/>
      <c r="XY8" s="300"/>
      <c r="XZ8" s="300"/>
      <c r="YA8" s="115"/>
      <c r="YB8" s="109"/>
      <c r="YC8" s="116"/>
      <c r="YD8" s="116"/>
      <c r="YE8" s="116"/>
      <c r="YF8" s="116"/>
      <c r="YG8" s="116"/>
      <c r="YH8" s="70"/>
      <c r="YJ8" s="69"/>
      <c r="YK8" s="300"/>
      <c r="YL8" s="300"/>
      <c r="YM8" s="300"/>
      <c r="YN8" s="300"/>
      <c r="YO8" s="115"/>
      <c r="YP8" s="109"/>
      <c r="YQ8" s="116"/>
      <c r="YR8" s="116"/>
      <c r="YS8" s="116"/>
      <c r="YT8" s="116"/>
      <c r="YU8" s="116"/>
      <c r="YV8" s="70"/>
      <c r="YX8" s="69"/>
      <c r="YY8" s="300"/>
      <c r="YZ8" s="300"/>
      <c r="ZA8" s="300"/>
      <c r="ZB8" s="300"/>
      <c r="ZC8" s="115"/>
      <c r="ZD8" s="109"/>
      <c r="ZE8" s="116"/>
      <c r="ZF8" s="116"/>
      <c r="ZG8" s="116"/>
      <c r="ZH8" s="116"/>
      <c r="ZI8" s="116"/>
      <c r="ZJ8" s="70"/>
      <c r="ZL8" s="69"/>
      <c r="ZM8" s="300"/>
      <c r="ZN8" s="300"/>
      <c r="ZO8" s="300"/>
      <c r="ZP8" s="300"/>
      <c r="ZQ8" s="115"/>
      <c r="ZR8" s="109"/>
      <c r="ZS8" s="116"/>
      <c r="ZT8" s="116"/>
      <c r="ZU8" s="116"/>
      <c r="ZV8" s="116"/>
      <c r="ZW8" s="116"/>
      <c r="ZX8" s="70"/>
      <c r="ZZ8" s="69"/>
      <c r="AAA8" s="300"/>
      <c r="AAB8" s="300"/>
      <c r="AAC8" s="300"/>
      <c r="AAD8" s="300"/>
      <c r="AAE8" s="115"/>
      <c r="AAF8" s="109"/>
      <c r="AAG8" s="116"/>
      <c r="AAH8" s="116"/>
      <c r="AAI8" s="116"/>
      <c r="AAJ8" s="116"/>
      <c r="AAK8" s="116"/>
      <c r="AAL8" s="70"/>
      <c r="AAN8" s="69"/>
      <c r="AAO8" s="300"/>
      <c r="AAP8" s="300"/>
      <c r="AAQ8" s="300"/>
      <c r="AAR8" s="300"/>
      <c r="AAS8" s="115"/>
      <c r="AAT8" s="109"/>
      <c r="AAU8" s="116"/>
      <c r="AAV8" s="116"/>
      <c r="AAW8" s="116"/>
      <c r="AAX8" s="116"/>
      <c r="AAY8" s="116"/>
      <c r="AAZ8" s="70"/>
      <c r="ABB8" s="69"/>
      <c r="ABC8" s="300"/>
      <c r="ABD8" s="300"/>
      <c r="ABE8" s="300"/>
      <c r="ABF8" s="300"/>
      <c r="ABG8" s="115"/>
      <c r="ABH8" s="109"/>
      <c r="ABI8" s="116"/>
      <c r="ABJ8" s="116"/>
      <c r="ABK8" s="116"/>
      <c r="ABL8" s="116"/>
      <c r="ABM8" s="116"/>
      <c r="ABN8" s="70"/>
      <c r="ABP8" s="69"/>
      <c r="ABQ8" s="300"/>
      <c r="ABR8" s="300"/>
      <c r="ABS8" s="300"/>
      <c r="ABT8" s="300"/>
      <c r="ABU8" s="115"/>
      <c r="ABV8" s="109"/>
      <c r="ABW8" s="116"/>
      <c r="ABX8" s="116"/>
      <c r="ABY8" s="116"/>
      <c r="ABZ8" s="116"/>
      <c r="ACA8" s="116"/>
      <c r="ACB8" s="70"/>
      <c r="ACD8" s="69"/>
      <c r="ACE8" s="300"/>
      <c r="ACF8" s="300"/>
      <c r="ACG8" s="300"/>
      <c r="ACH8" s="300"/>
      <c r="ACI8" s="115"/>
      <c r="ACJ8" s="109"/>
      <c r="ACK8" s="116"/>
      <c r="ACL8" s="116"/>
      <c r="ACM8" s="116"/>
      <c r="ACN8" s="116"/>
      <c r="ACO8" s="116"/>
      <c r="ACP8" s="70"/>
      <c r="ACR8" s="69"/>
      <c r="ACS8" s="300"/>
      <c r="ACT8" s="300"/>
      <c r="ACU8" s="300"/>
      <c r="ACV8" s="300"/>
      <c r="ACW8" s="115"/>
      <c r="ACX8" s="109"/>
      <c r="ACY8" s="116"/>
      <c r="ACZ8" s="116"/>
      <c r="ADA8" s="116"/>
      <c r="ADB8" s="116"/>
      <c r="ADC8" s="116"/>
      <c r="ADD8" s="70"/>
      <c r="ADF8" s="69"/>
      <c r="ADG8" s="300"/>
      <c r="ADH8" s="300"/>
      <c r="ADI8" s="300"/>
      <c r="ADJ8" s="300"/>
      <c r="ADK8" s="115"/>
      <c r="ADL8" s="109"/>
      <c r="ADM8" s="116"/>
      <c r="ADN8" s="116"/>
      <c r="ADO8" s="116"/>
      <c r="ADP8" s="116"/>
      <c r="ADQ8" s="116"/>
      <c r="ADR8" s="70"/>
      <c r="ADT8" s="69"/>
      <c r="ADU8" s="300"/>
      <c r="ADV8" s="300"/>
      <c r="ADW8" s="300"/>
      <c r="ADX8" s="300"/>
      <c r="ADY8" s="115"/>
      <c r="ADZ8" s="109"/>
      <c r="AEA8" s="116"/>
      <c r="AEB8" s="116"/>
      <c r="AEC8" s="116"/>
      <c r="AED8" s="116"/>
      <c r="AEE8" s="116"/>
      <c r="AEF8" s="70"/>
      <c r="AEH8" s="69"/>
      <c r="AEI8" s="300"/>
      <c r="AEJ8" s="300"/>
      <c r="AEK8" s="300"/>
      <c r="AEL8" s="300"/>
      <c r="AEM8" s="115"/>
      <c r="AEN8" s="109"/>
      <c r="AEO8" s="116"/>
      <c r="AEP8" s="116"/>
      <c r="AEQ8" s="116"/>
      <c r="AER8" s="116"/>
      <c r="AES8" s="116"/>
      <c r="AET8" s="70"/>
      <c r="AEV8" s="69"/>
      <c r="AEW8" s="300"/>
      <c r="AEX8" s="300"/>
      <c r="AEY8" s="300"/>
      <c r="AEZ8" s="300"/>
      <c r="AFA8" s="115"/>
      <c r="AFB8" s="109"/>
      <c r="AFC8" s="116"/>
      <c r="AFD8" s="116"/>
      <c r="AFE8" s="116"/>
      <c r="AFF8" s="116"/>
      <c r="AFG8" s="116"/>
      <c r="AFH8" s="70"/>
      <c r="AFJ8" s="69"/>
      <c r="AFK8" s="300"/>
      <c r="AFL8" s="300"/>
      <c r="AFM8" s="300"/>
      <c r="AFN8" s="300"/>
      <c r="AFO8" s="115"/>
      <c r="AFP8" s="109"/>
      <c r="AFQ8" s="116"/>
      <c r="AFR8" s="116"/>
      <c r="AFS8" s="116"/>
      <c r="AFT8" s="116"/>
      <c r="AFU8" s="116"/>
      <c r="AFV8" s="70"/>
      <c r="AFX8" s="69"/>
      <c r="AFY8" s="300"/>
      <c r="AFZ8" s="300"/>
      <c r="AGA8" s="300"/>
      <c r="AGB8" s="300"/>
      <c r="AGC8" s="115"/>
      <c r="AGD8" s="109"/>
      <c r="AGE8" s="116"/>
      <c r="AGF8" s="116"/>
      <c r="AGG8" s="116"/>
      <c r="AGH8" s="116"/>
      <c r="AGI8" s="116"/>
      <c r="AGJ8" s="70"/>
      <c r="AGL8" s="69"/>
      <c r="AGM8" s="300"/>
      <c r="AGN8" s="300"/>
      <c r="AGO8" s="300"/>
      <c r="AGP8" s="300"/>
      <c r="AGQ8" s="115"/>
      <c r="AGR8" s="109"/>
      <c r="AGS8" s="116"/>
      <c r="AGT8" s="116"/>
      <c r="AGU8" s="116"/>
      <c r="AGV8" s="116"/>
      <c r="AGW8" s="116"/>
      <c r="AGX8" s="70"/>
      <c r="AGZ8" s="69"/>
      <c r="AHA8" s="300"/>
      <c r="AHB8" s="300"/>
      <c r="AHC8" s="300"/>
      <c r="AHD8" s="300"/>
      <c r="AHE8" s="115"/>
      <c r="AHF8" s="109"/>
      <c r="AHG8" s="116"/>
      <c r="AHH8" s="116"/>
      <c r="AHI8" s="116"/>
      <c r="AHJ8" s="116"/>
      <c r="AHK8" s="116"/>
      <c r="AHL8" s="70"/>
      <c r="AHN8" s="69"/>
      <c r="AHO8" s="300"/>
      <c r="AHP8" s="300"/>
      <c r="AHQ8" s="300"/>
      <c r="AHR8" s="300"/>
      <c r="AHS8" s="115"/>
      <c r="AHT8" s="109"/>
      <c r="AHU8" s="116"/>
      <c r="AHV8" s="116"/>
      <c r="AHW8" s="116"/>
      <c r="AHX8" s="116"/>
      <c r="AHY8" s="116"/>
      <c r="AHZ8" s="70"/>
      <c r="AIB8" s="69"/>
      <c r="AIC8" s="300"/>
      <c r="AID8" s="300"/>
      <c r="AIE8" s="300"/>
      <c r="AIF8" s="300"/>
      <c r="AIG8" s="115"/>
      <c r="AIH8" s="109"/>
      <c r="AII8" s="116"/>
      <c r="AIJ8" s="116"/>
      <c r="AIK8" s="116"/>
      <c r="AIL8" s="116"/>
      <c r="AIM8" s="116"/>
      <c r="AIN8" s="70"/>
      <c r="AIP8" s="69"/>
      <c r="AIQ8" s="300"/>
      <c r="AIR8" s="300"/>
      <c r="AIS8" s="300"/>
      <c r="AIT8" s="300"/>
      <c r="AIU8" s="115"/>
      <c r="AIV8" s="109"/>
      <c r="AIW8" s="116"/>
      <c r="AIX8" s="116"/>
      <c r="AIY8" s="116"/>
      <c r="AIZ8" s="116"/>
      <c r="AJA8" s="116"/>
      <c r="AJB8" s="70"/>
      <c r="AJD8" s="69"/>
      <c r="AJE8" s="300"/>
      <c r="AJF8" s="300"/>
      <c r="AJG8" s="300"/>
      <c r="AJH8" s="300"/>
      <c r="AJI8" s="115"/>
      <c r="AJJ8" s="109"/>
      <c r="AJK8" s="116"/>
      <c r="AJL8" s="116"/>
      <c r="AJM8" s="116"/>
      <c r="AJN8" s="116"/>
      <c r="AJO8" s="116"/>
      <c r="AJP8" s="70"/>
      <c r="AJR8" s="69"/>
      <c r="AJS8" s="300"/>
      <c r="AJT8" s="300"/>
      <c r="AJU8" s="300"/>
      <c r="AJV8" s="300"/>
      <c r="AJW8" s="115"/>
      <c r="AJX8" s="109"/>
      <c r="AJY8" s="116"/>
      <c r="AJZ8" s="116"/>
      <c r="AKA8" s="116"/>
      <c r="AKB8" s="116"/>
      <c r="AKC8" s="116"/>
      <c r="AKD8" s="70"/>
      <c r="AKF8" s="69"/>
      <c r="AKG8" s="300"/>
      <c r="AKH8" s="300"/>
      <c r="AKI8" s="300"/>
      <c r="AKJ8" s="300"/>
      <c r="AKK8" s="115"/>
      <c r="AKL8" s="109"/>
      <c r="AKM8" s="116"/>
      <c r="AKN8" s="116"/>
      <c r="AKO8" s="116"/>
      <c r="AKP8" s="116"/>
      <c r="AKQ8" s="116"/>
      <c r="AKR8" s="70"/>
      <c r="AKT8" s="69"/>
      <c r="AKU8" s="300"/>
      <c r="AKV8" s="300"/>
      <c r="AKW8" s="300"/>
      <c r="AKX8" s="300"/>
      <c r="AKY8" s="115"/>
      <c r="AKZ8" s="109"/>
      <c r="ALA8" s="116"/>
      <c r="ALB8" s="116"/>
      <c r="ALC8" s="116"/>
      <c r="ALD8" s="116"/>
      <c r="ALE8" s="116"/>
      <c r="ALF8" s="70"/>
      <c r="ALH8" s="69"/>
      <c r="ALI8" s="300"/>
      <c r="ALJ8" s="300"/>
      <c r="ALK8" s="300"/>
      <c r="ALL8" s="300"/>
      <c r="ALM8" s="115"/>
      <c r="ALN8" s="109"/>
      <c r="ALO8" s="116"/>
      <c r="ALP8" s="116"/>
      <c r="ALQ8" s="116"/>
      <c r="ALR8" s="116"/>
      <c r="ALS8" s="116"/>
      <c r="ALT8" s="70"/>
      <c r="ALV8" s="69"/>
      <c r="ALW8" s="300"/>
      <c r="ALX8" s="300"/>
      <c r="ALY8" s="300"/>
      <c r="ALZ8" s="300"/>
      <c r="AMA8" s="115"/>
      <c r="AMB8" s="109"/>
      <c r="AMC8" s="116"/>
      <c r="AMD8" s="116"/>
      <c r="AME8" s="116"/>
      <c r="AMF8" s="116"/>
      <c r="AMG8" s="116"/>
      <c r="AMH8" s="70"/>
    </row>
    <row r="9" spans="1:1023" x14ac:dyDescent="0.3">
      <c r="B9" s="69"/>
      <c r="C9" s="300"/>
      <c r="D9" s="300"/>
      <c r="E9" s="300"/>
      <c r="F9" s="300"/>
      <c r="G9" s="115"/>
      <c r="H9" s="109"/>
      <c r="I9" s="71"/>
      <c r="J9" s="71"/>
      <c r="K9" s="71"/>
      <c r="L9" s="71"/>
      <c r="M9" s="71"/>
      <c r="N9" s="70"/>
      <c r="P9" s="69"/>
      <c r="Q9" s="300"/>
      <c r="R9" s="300"/>
      <c r="S9" s="300"/>
      <c r="T9" s="300"/>
      <c r="U9" s="115"/>
      <c r="V9" s="109"/>
      <c r="W9" s="71"/>
      <c r="X9" s="71"/>
      <c r="Y9" s="71"/>
      <c r="Z9" s="71"/>
      <c r="AA9" s="71"/>
      <c r="AB9" s="70"/>
      <c r="AD9" s="69"/>
      <c r="AE9" s="300"/>
      <c r="AF9" s="300"/>
      <c r="AG9" s="300"/>
      <c r="AH9" s="300"/>
      <c r="AI9" s="115"/>
      <c r="AJ9" s="109"/>
      <c r="AK9" s="71"/>
      <c r="AL9" s="71"/>
      <c r="AM9" s="71"/>
      <c r="AN9" s="71"/>
      <c r="AO9" s="71"/>
      <c r="AP9" s="70"/>
      <c r="AR9" s="69"/>
      <c r="AS9" s="300"/>
      <c r="AT9" s="300"/>
      <c r="AU9" s="300"/>
      <c r="AV9" s="300"/>
      <c r="AW9" s="115"/>
      <c r="AX9" s="109"/>
      <c r="AY9" s="71"/>
      <c r="AZ9" s="71"/>
      <c r="BA9" s="71"/>
      <c r="BB9" s="71"/>
      <c r="BC9" s="71"/>
      <c r="BD9" s="70"/>
      <c r="BF9" s="69"/>
      <c r="BG9" s="300"/>
      <c r="BH9" s="300"/>
      <c r="BI9" s="300"/>
      <c r="BJ9" s="300"/>
      <c r="BK9" s="115"/>
      <c r="BL9" s="109"/>
      <c r="BM9" s="71"/>
      <c r="BN9" s="71"/>
      <c r="BO9" s="71"/>
      <c r="BP9" s="71"/>
      <c r="BQ9" s="71"/>
      <c r="BR9" s="70"/>
      <c r="BT9" s="69"/>
      <c r="BU9" s="300"/>
      <c r="BV9" s="300"/>
      <c r="BW9" s="300"/>
      <c r="BX9" s="300"/>
      <c r="BY9" s="115"/>
      <c r="BZ9" s="109"/>
      <c r="CA9" s="71"/>
      <c r="CB9" s="71"/>
      <c r="CC9" s="71"/>
      <c r="CD9" s="71"/>
      <c r="CE9" s="71"/>
      <c r="CF9" s="70"/>
      <c r="CH9" s="69"/>
      <c r="CI9" s="300"/>
      <c r="CJ9" s="300"/>
      <c r="CK9" s="300"/>
      <c r="CL9" s="300"/>
      <c r="CM9" s="115"/>
      <c r="CN9" s="109"/>
      <c r="CO9" s="71"/>
      <c r="CP9" s="71"/>
      <c r="CQ9" s="71"/>
      <c r="CR9" s="71"/>
      <c r="CS9" s="71"/>
      <c r="CT9" s="70"/>
      <c r="CV9" s="69"/>
      <c r="CW9" s="300"/>
      <c r="CX9" s="300"/>
      <c r="CY9" s="300"/>
      <c r="CZ9" s="300"/>
      <c r="DA9" s="115"/>
      <c r="DB9" s="109"/>
      <c r="DC9" s="71"/>
      <c r="DD9" s="71"/>
      <c r="DE9" s="71"/>
      <c r="DF9" s="71"/>
      <c r="DG9" s="71"/>
      <c r="DH9" s="70"/>
      <c r="DJ9" s="69"/>
      <c r="DK9" s="300"/>
      <c r="DL9" s="300"/>
      <c r="DM9" s="300"/>
      <c r="DN9" s="300"/>
      <c r="DO9" s="115"/>
      <c r="DP9" s="109"/>
      <c r="DQ9" s="71"/>
      <c r="DR9" s="71"/>
      <c r="DS9" s="71"/>
      <c r="DT9" s="71"/>
      <c r="DU9" s="71"/>
      <c r="DV9" s="70"/>
      <c r="DX9" s="69"/>
      <c r="DY9" s="300"/>
      <c r="DZ9" s="300"/>
      <c r="EA9" s="300"/>
      <c r="EB9" s="300"/>
      <c r="EC9" s="115"/>
      <c r="ED9" s="109"/>
      <c r="EE9" s="71"/>
      <c r="EF9" s="71"/>
      <c r="EG9" s="71"/>
      <c r="EH9" s="71"/>
      <c r="EI9" s="71"/>
      <c r="EJ9" s="70"/>
      <c r="EL9" s="69"/>
      <c r="EM9" s="300"/>
      <c r="EN9" s="300"/>
      <c r="EO9" s="300"/>
      <c r="EP9" s="300"/>
      <c r="EQ9" s="115"/>
      <c r="ER9" s="109"/>
      <c r="ES9" s="71"/>
      <c r="ET9" s="71"/>
      <c r="EU9" s="71"/>
      <c r="EV9" s="71"/>
      <c r="EW9" s="71"/>
      <c r="EX9" s="70"/>
      <c r="EZ9" s="69"/>
      <c r="FA9" s="300"/>
      <c r="FB9" s="300"/>
      <c r="FC9" s="300"/>
      <c r="FD9" s="300"/>
      <c r="FE9" s="115"/>
      <c r="FF9" s="109"/>
      <c r="FG9" s="71"/>
      <c r="FH9" s="71"/>
      <c r="FI9" s="71"/>
      <c r="FJ9" s="71"/>
      <c r="FK9" s="71"/>
      <c r="FL9" s="70"/>
      <c r="FN9" s="69"/>
      <c r="FO9" s="300"/>
      <c r="FP9" s="300"/>
      <c r="FQ9" s="300"/>
      <c r="FR9" s="300"/>
      <c r="FS9" s="115"/>
      <c r="FT9" s="109"/>
      <c r="FU9" s="71"/>
      <c r="FV9" s="71"/>
      <c r="FW9" s="71"/>
      <c r="FX9" s="71"/>
      <c r="FY9" s="71"/>
      <c r="FZ9" s="70"/>
      <c r="GB9" s="69"/>
      <c r="GC9" s="300"/>
      <c r="GD9" s="300"/>
      <c r="GE9" s="300"/>
      <c r="GF9" s="300"/>
      <c r="GG9" s="115"/>
      <c r="GH9" s="109"/>
      <c r="GI9" s="71"/>
      <c r="GJ9" s="71"/>
      <c r="GK9" s="71"/>
      <c r="GL9" s="71"/>
      <c r="GM9" s="71"/>
      <c r="GN9" s="70"/>
      <c r="GP9" s="69"/>
      <c r="GQ9" s="300"/>
      <c r="GR9" s="300"/>
      <c r="GS9" s="300"/>
      <c r="GT9" s="300"/>
      <c r="GU9" s="115"/>
      <c r="GV9" s="109"/>
      <c r="GW9" s="71"/>
      <c r="GX9" s="71"/>
      <c r="GY9" s="71"/>
      <c r="GZ9" s="71"/>
      <c r="HA9" s="71"/>
      <c r="HB9" s="70"/>
      <c r="HD9" s="69"/>
      <c r="HE9" s="300"/>
      <c r="HF9" s="300"/>
      <c r="HG9" s="300"/>
      <c r="HH9" s="300"/>
      <c r="HI9" s="115"/>
      <c r="HJ9" s="109"/>
      <c r="HK9" s="71"/>
      <c r="HL9" s="71"/>
      <c r="HM9" s="71"/>
      <c r="HN9" s="71"/>
      <c r="HO9" s="71"/>
      <c r="HP9" s="70"/>
      <c r="HR9" s="69"/>
      <c r="HS9" s="300"/>
      <c r="HT9" s="300"/>
      <c r="HU9" s="300"/>
      <c r="HV9" s="300"/>
      <c r="HW9" s="115"/>
      <c r="HX9" s="109"/>
      <c r="HY9" s="71"/>
      <c r="HZ9" s="71"/>
      <c r="IA9" s="71"/>
      <c r="IB9" s="71"/>
      <c r="IC9" s="71"/>
      <c r="ID9" s="70"/>
      <c r="IF9" s="69"/>
      <c r="IG9" s="300"/>
      <c r="IH9" s="300"/>
      <c r="II9" s="300"/>
      <c r="IJ9" s="300"/>
      <c r="IK9" s="115"/>
      <c r="IL9" s="109"/>
      <c r="IM9" s="71"/>
      <c r="IN9" s="71"/>
      <c r="IO9" s="71"/>
      <c r="IP9" s="71"/>
      <c r="IQ9" s="71"/>
      <c r="IR9" s="70"/>
      <c r="IT9" s="69"/>
      <c r="IU9" s="300"/>
      <c r="IV9" s="300"/>
      <c r="IW9" s="300"/>
      <c r="IX9" s="300"/>
      <c r="IY9" s="115"/>
      <c r="IZ9" s="109"/>
      <c r="JA9" s="71"/>
      <c r="JB9" s="71"/>
      <c r="JC9" s="71"/>
      <c r="JD9" s="71"/>
      <c r="JE9" s="71"/>
      <c r="JF9" s="70"/>
      <c r="JH9" s="69"/>
      <c r="JI9" s="300"/>
      <c r="JJ9" s="300"/>
      <c r="JK9" s="300"/>
      <c r="JL9" s="300"/>
      <c r="JM9" s="115"/>
      <c r="JN9" s="109"/>
      <c r="JO9" s="71"/>
      <c r="JP9" s="71"/>
      <c r="JQ9" s="71"/>
      <c r="JR9" s="71"/>
      <c r="JS9" s="71"/>
      <c r="JT9" s="70"/>
      <c r="JV9" s="69"/>
      <c r="JW9" s="300"/>
      <c r="JX9" s="300"/>
      <c r="JY9" s="300"/>
      <c r="JZ9" s="300"/>
      <c r="KA9" s="115"/>
      <c r="KB9" s="109"/>
      <c r="KC9" s="71"/>
      <c r="KD9" s="71"/>
      <c r="KE9" s="71"/>
      <c r="KF9" s="71"/>
      <c r="KG9" s="71"/>
      <c r="KH9" s="70"/>
      <c r="KJ9" s="69"/>
      <c r="KK9" s="300"/>
      <c r="KL9" s="300"/>
      <c r="KM9" s="300"/>
      <c r="KN9" s="300"/>
      <c r="KO9" s="115"/>
      <c r="KP9" s="109"/>
      <c r="KQ9" s="71"/>
      <c r="KR9" s="71"/>
      <c r="KS9" s="71"/>
      <c r="KT9" s="71"/>
      <c r="KU9" s="71"/>
      <c r="KV9" s="70"/>
      <c r="KX9" s="69"/>
      <c r="KY9" s="300"/>
      <c r="KZ9" s="300"/>
      <c r="LA9" s="300"/>
      <c r="LB9" s="300"/>
      <c r="LC9" s="115"/>
      <c r="LD9" s="109"/>
      <c r="LE9" s="71"/>
      <c r="LF9" s="71"/>
      <c r="LG9" s="71"/>
      <c r="LH9" s="71"/>
      <c r="LI9" s="71"/>
      <c r="LJ9" s="70"/>
      <c r="LL9" s="69"/>
      <c r="LM9" s="300"/>
      <c r="LN9" s="300"/>
      <c r="LO9" s="300"/>
      <c r="LP9" s="300"/>
      <c r="LQ9" s="115"/>
      <c r="LR9" s="109"/>
      <c r="LS9" s="71"/>
      <c r="LT9" s="71"/>
      <c r="LU9" s="71"/>
      <c r="LV9" s="71"/>
      <c r="LW9" s="71"/>
      <c r="LX9" s="70"/>
      <c r="LZ9" s="69"/>
      <c r="MA9" s="300"/>
      <c r="MB9" s="300"/>
      <c r="MC9" s="300"/>
      <c r="MD9" s="300"/>
      <c r="ME9" s="115"/>
      <c r="MF9" s="109"/>
      <c r="MG9" s="71"/>
      <c r="MH9" s="71"/>
      <c r="MI9" s="71"/>
      <c r="MJ9" s="71"/>
      <c r="MK9" s="71"/>
      <c r="ML9" s="70"/>
      <c r="MN9" s="69"/>
      <c r="MO9" s="300"/>
      <c r="MP9" s="300"/>
      <c r="MQ9" s="300"/>
      <c r="MR9" s="300"/>
      <c r="MS9" s="115"/>
      <c r="MT9" s="109"/>
      <c r="MU9" s="71"/>
      <c r="MV9" s="71"/>
      <c r="MW9" s="71"/>
      <c r="MX9" s="71"/>
      <c r="MY9" s="71"/>
      <c r="MZ9" s="70"/>
      <c r="NB9" s="69"/>
      <c r="NC9" s="300"/>
      <c r="ND9" s="300"/>
      <c r="NE9" s="300"/>
      <c r="NF9" s="300"/>
      <c r="NG9" s="115"/>
      <c r="NH9" s="109"/>
      <c r="NI9" s="71"/>
      <c r="NJ9" s="71"/>
      <c r="NK9" s="71"/>
      <c r="NL9" s="71"/>
      <c r="NM9" s="71"/>
      <c r="NN9" s="70"/>
      <c r="NP9" s="69"/>
      <c r="NQ9" s="300"/>
      <c r="NR9" s="300"/>
      <c r="NS9" s="300"/>
      <c r="NT9" s="300"/>
      <c r="NU9" s="115"/>
      <c r="NV9" s="109"/>
      <c r="NW9" s="71"/>
      <c r="NX9" s="71"/>
      <c r="NY9" s="71"/>
      <c r="NZ9" s="71"/>
      <c r="OA9" s="71"/>
      <c r="OB9" s="70"/>
      <c r="OD9" s="69"/>
      <c r="OE9" s="300"/>
      <c r="OF9" s="300"/>
      <c r="OG9" s="300"/>
      <c r="OH9" s="300"/>
      <c r="OI9" s="115"/>
      <c r="OJ9" s="109"/>
      <c r="OK9" s="71"/>
      <c r="OL9" s="71"/>
      <c r="OM9" s="71"/>
      <c r="ON9" s="71"/>
      <c r="OO9" s="71"/>
      <c r="OP9" s="70"/>
      <c r="OR9" s="69"/>
      <c r="OS9" s="300"/>
      <c r="OT9" s="300"/>
      <c r="OU9" s="300"/>
      <c r="OV9" s="300"/>
      <c r="OW9" s="115"/>
      <c r="OX9" s="109"/>
      <c r="OY9" s="71"/>
      <c r="OZ9" s="71"/>
      <c r="PA9" s="71"/>
      <c r="PB9" s="71"/>
      <c r="PC9" s="71"/>
      <c r="PD9" s="70"/>
      <c r="PF9" s="69"/>
      <c r="PG9" s="300"/>
      <c r="PH9" s="300"/>
      <c r="PI9" s="300"/>
      <c r="PJ9" s="300"/>
      <c r="PK9" s="115"/>
      <c r="PL9" s="109"/>
      <c r="PM9" s="71"/>
      <c r="PN9" s="71"/>
      <c r="PO9" s="71"/>
      <c r="PP9" s="71"/>
      <c r="PQ9" s="71"/>
      <c r="PR9" s="70"/>
      <c r="PT9" s="69"/>
      <c r="PU9" s="300"/>
      <c r="PV9" s="300"/>
      <c r="PW9" s="300"/>
      <c r="PX9" s="300"/>
      <c r="PY9" s="115"/>
      <c r="PZ9" s="109"/>
      <c r="QA9" s="71"/>
      <c r="QB9" s="71"/>
      <c r="QC9" s="71"/>
      <c r="QD9" s="71"/>
      <c r="QE9" s="71"/>
      <c r="QF9" s="70"/>
      <c r="QH9" s="69"/>
      <c r="QI9" s="300"/>
      <c r="QJ9" s="300"/>
      <c r="QK9" s="300"/>
      <c r="QL9" s="300"/>
      <c r="QM9" s="115"/>
      <c r="QN9" s="109"/>
      <c r="QO9" s="71"/>
      <c r="QP9" s="71"/>
      <c r="QQ9" s="71"/>
      <c r="QR9" s="71"/>
      <c r="QS9" s="71"/>
      <c r="QT9" s="70"/>
      <c r="QV9" s="69"/>
      <c r="QW9" s="300"/>
      <c r="QX9" s="300"/>
      <c r="QY9" s="300"/>
      <c r="QZ9" s="300"/>
      <c r="RA9" s="115"/>
      <c r="RB9" s="109"/>
      <c r="RC9" s="71"/>
      <c r="RD9" s="71"/>
      <c r="RE9" s="71"/>
      <c r="RF9" s="71"/>
      <c r="RG9" s="71"/>
      <c r="RH9" s="70"/>
      <c r="RJ9" s="69"/>
      <c r="RK9" s="300"/>
      <c r="RL9" s="300"/>
      <c r="RM9" s="300"/>
      <c r="RN9" s="300"/>
      <c r="RO9" s="115"/>
      <c r="RP9" s="109"/>
      <c r="RQ9" s="71"/>
      <c r="RR9" s="71"/>
      <c r="RS9" s="71"/>
      <c r="RT9" s="71"/>
      <c r="RU9" s="71"/>
      <c r="RV9" s="70"/>
      <c r="RX9" s="69"/>
      <c r="RY9" s="300"/>
      <c r="RZ9" s="300"/>
      <c r="SA9" s="300"/>
      <c r="SB9" s="300"/>
      <c r="SC9" s="115"/>
      <c r="SD9" s="109"/>
      <c r="SE9" s="71"/>
      <c r="SF9" s="71"/>
      <c r="SG9" s="71"/>
      <c r="SH9" s="71"/>
      <c r="SI9" s="71"/>
      <c r="SJ9" s="70"/>
      <c r="SL9" s="69"/>
      <c r="SM9" s="300"/>
      <c r="SN9" s="300"/>
      <c r="SO9" s="300"/>
      <c r="SP9" s="300"/>
      <c r="SQ9" s="115"/>
      <c r="SR9" s="109"/>
      <c r="SS9" s="71"/>
      <c r="ST9" s="71"/>
      <c r="SU9" s="71"/>
      <c r="SV9" s="71"/>
      <c r="SW9" s="71"/>
      <c r="SX9" s="70"/>
      <c r="SZ9" s="69"/>
      <c r="TA9" s="300"/>
      <c r="TB9" s="300"/>
      <c r="TC9" s="300"/>
      <c r="TD9" s="300"/>
      <c r="TE9" s="115"/>
      <c r="TF9" s="109"/>
      <c r="TG9" s="71"/>
      <c r="TH9" s="71"/>
      <c r="TI9" s="71"/>
      <c r="TJ9" s="71"/>
      <c r="TK9" s="71"/>
      <c r="TL9" s="70"/>
      <c r="TN9" s="69"/>
      <c r="TO9" s="300"/>
      <c r="TP9" s="300"/>
      <c r="TQ9" s="300"/>
      <c r="TR9" s="300"/>
      <c r="TS9" s="115"/>
      <c r="TT9" s="109"/>
      <c r="TU9" s="71"/>
      <c r="TV9" s="71"/>
      <c r="TW9" s="71"/>
      <c r="TX9" s="71"/>
      <c r="TY9" s="71"/>
      <c r="TZ9" s="70"/>
      <c r="UB9" s="69"/>
      <c r="UC9" s="300"/>
      <c r="UD9" s="300"/>
      <c r="UE9" s="300"/>
      <c r="UF9" s="300"/>
      <c r="UG9" s="115"/>
      <c r="UH9" s="109"/>
      <c r="UI9" s="71"/>
      <c r="UJ9" s="71"/>
      <c r="UK9" s="71"/>
      <c r="UL9" s="71"/>
      <c r="UM9" s="71"/>
      <c r="UN9" s="70"/>
      <c r="UP9" s="69"/>
      <c r="UQ9" s="300"/>
      <c r="UR9" s="300"/>
      <c r="US9" s="300"/>
      <c r="UT9" s="300"/>
      <c r="UU9" s="115"/>
      <c r="UV9" s="109"/>
      <c r="UW9" s="71"/>
      <c r="UX9" s="71"/>
      <c r="UY9" s="71"/>
      <c r="UZ9" s="71"/>
      <c r="VA9" s="71"/>
      <c r="VB9" s="70"/>
      <c r="VD9" s="69"/>
      <c r="VE9" s="300"/>
      <c r="VF9" s="300"/>
      <c r="VG9" s="300"/>
      <c r="VH9" s="300"/>
      <c r="VI9" s="115"/>
      <c r="VJ9" s="109"/>
      <c r="VK9" s="71"/>
      <c r="VL9" s="71"/>
      <c r="VM9" s="71"/>
      <c r="VN9" s="71"/>
      <c r="VO9" s="71"/>
      <c r="VP9" s="70"/>
      <c r="VR9" s="69"/>
      <c r="VS9" s="300"/>
      <c r="VT9" s="300"/>
      <c r="VU9" s="300"/>
      <c r="VV9" s="300"/>
      <c r="VW9" s="115"/>
      <c r="VX9" s="109"/>
      <c r="VY9" s="71"/>
      <c r="VZ9" s="71"/>
      <c r="WA9" s="71"/>
      <c r="WB9" s="71"/>
      <c r="WC9" s="71"/>
      <c r="WD9" s="70"/>
      <c r="WF9" s="69"/>
      <c r="WG9" s="300"/>
      <c r="WH9" s="300"/>
      <c r="WI9" s="300"/>
      <c r="WJ9" s="300"/>
      <c r="WK9" s="115"/>
      <c r="WL9" s="109"/>
      <c r="WM9" s="71"/>
      <c r="WN9" s="71"/>
      <c r="WO9" s="71"/>
      <c r="WP9" s="71"/>
      <c r="WQ9" s="71"/>
      <c r="WR9" s="70"/>
      <c r="WT9" s="69"/>
      <c r="WU9" s="300"/>
      <c r="WV9" s="300"/>
      <c r="WW9" s="300"/>
      <c r="WX9" s="300"/>
      <c r="WY9" s="115"/>
      <c r="WZ9" s="109"/>
      <c r="XA9" s="71"/>
      <c r="XB9" s="71"/>
      <c r="XC9" s="71"/>
      <c r="XD9" s="71"/>
      <c r="XE9" s="71"/>
      <c r="XF9" s="70"/>
      <c r="XH9" s="69"/>
      <c r="XI9" s="300"/>
      <c r="XJ9" s="300"/>
      <c r="XK9" s="300"/>
      <c r="XL9" s="300"/>
      <c r="XM9" s="115"/>
      <c r="XN9" s="109"/>
      <c r="XO9" s="71"/>
      <c r="XP9" s="71"/>
      <c r="XQ9" s="71"/>
      <c r="XR9" s="71"/>
      <c r="XS9" s="71"/>
      <c r="XT9" s="70"/>
      <c r="XV9" s="69"/>
      <c r="XW9" s="300"/>
      <c r="XX9" s="300"/>
      <c r="XY9" s="300"/>
      <c r="XZ9" s="300"/>
      <c r="YA9" s="115"/>
      <c r="YB9" s="109"/>
      <c r="YC9" s="71"/>
      <c r="YD9" s="71"/>
      <c r="YE9" s="71"/>
      <c r="YF9" s="71"/>
      <c r="YG9" s="71"/>
      <c r="YH9" s="70"/>
      <c r="YJ9" s="69"/>
      <c r="YK9" s="300"/>
      <c r="YL9" s="300"/>
      <c r="YM9" s="300"/>
      <c r="YN9" s="300"/>
      <c r="YO9" s="115"/>
      <c r="YP9" s="109"/>
      <c r="YQ9" s="71"/>
      <c r="YR9" s="71"/>
      <c r="YS9" s="71"/>
      <c r="YT9" s="71"/>
      <c r="YU9" s="71"/>
      <c r="YV9" s="70"/>
      <c r="YX9" s="69"/>
      <c r="YY9" s="300"/>
      <c r="YZ9" s="300"/>
      <c r="ZA9" s="300"/>
      <c r="ZB9" s="300"/>
      <c r="ZC9" s="115"/>
      <c r="ZD9" s="109"/>
      <c r="ZE9" s="71"/>
      <c r="ZF9" s="71"/>
      <c r="ZG9" s="71"/>
      <c r="ZH9" s="71"/>
      <c r="ZI9" s="71"/>
      <c r="ZJ9" s="70"/>
      <c r="ZL9" s="69"/>
      <c r="ZM9" s="300"/>
      <c r="ZN9" s="300"/>
      <c r="ZO9" s="300"/>
      <c r="ZP9" s="300"/>
      <c r="ZQ9" s="115"/>
      <c r="ZR9" s="109"/>
      <c r="ZS9" s="71"/>
      <c r="ZT9" s="71"/>
      <c r="ZU9" s="71"/>
      <c r="ZV9" s="71"/>
      <c r="ZW9" s="71"/>
      <c r="ZX9" s="70"/>
      <c r="ZZ9" s="69"/>
      <c r="AAA9" s="300"/>
      <c r="AAB9" s="300"/>
      <c r="AAC9" s="300"/>
      <c r="AAD9" s="300"/>
      <c r="AAE9" s="115"/>
      <c r="AAF9" s="109"/>
      <c r="AAG9" s="71"/>
      <c r="AAH9" s="71"/>
      <c r="AAI9" s="71"/>
      <c r="AAJ9" s="71"/>
      <c r="AAK9" s="71"/>
      <c r="AAL9" s="70"/>
      <c r="AAN9" s="69"/>
      <c r="AAO9" s="300"/>
      <c r="AAP9" s="300"/>
      <c r="AAQ9" s="300"/>
      <c r="AAR9" s="300"/>
      <c r="AAS9" s="115"/>
      <c r="AAT9" s="109"/>
      <c r="AAU9" s="71"/>
      <c r="AAV9" s="71"/>
      <c r="AAW9" s="71"/>
      <c r="AAX9" s="71"/>
      <c r="AAY9" s="71"/>
      <c r="AAZ9" s="70"/>
      <c r="ABB9" s="69"/>
      <c r="ABC9" s="300"/>
      <c r="ABD9" s="300"/>
      <c r="ABE9" s="300"/>
      <c r="ABF9" s="300"/>
      <c r="ABG9" s="115"/>
      <c r="ABH9" s="109"/>
      <c r="ABI9" s="71"/>
      <c r="ABJ9" s="71"/>
      <c r="ABK9" s="71"/>
      <c r="ABL9" s="71"/>
      <c r="ABM9" s="71"/>
      <c r="ABN9" s="70"/>
      <c r="ABP9" s="69"/>
      <c r="ABQ9" s="300"/>
      <c r="ABR9" s="300"/>
      <c r="ABS9" s="300"/>
      <c r="ABT9" s="300"/>
      <c r="ABU9" s="115"/>
      <c r="ABV9" s="109"/>
      <c r="ABW9" s="71"/>
      <c r="ABX9" s="71"/>
      <c r="ABY9" s="71"/>
      <c r="ABZ9" s="71"/>
      <c r="ACA9" s="71"/>
      <c r="ACB9" s="70"/>
      <c r="ACD9" s="69"/>
      <c r="ACE9" s="300"/>
      <c r="ACF9" s="300"/>
      <c r="ACG9" s="300"/>
      <c r="ACH9" s="300"/>
      <c r="ACI9" s="115"/>
      <c r="ACJ9" s="109"/>
      <c r="ACK9" s="71"/>
      <c r="ACL9" s="71"/>
      <c r="ACM9" s="71"/>
      <c r="ACN9" s="71"/>
      <c r="ACO9" s="71"/>
      <c r="ACP9" s="70"/>
      <c r="ACR9" s="69"/>
      <c r="ACS9" s="300"/>
      <c r="ACT9" s="300"/>
      <c r="ACU9" s="300"/>
      <c r="ACV9" s="300"/>
      <c r="ACW9" s="115"/>
      <c r="ACX9" s="109"/>
      <c r="ACY9" s="71"/>
      <c r="ACZ9" s="71"/>
      <c r="ADA9" s="71"/>
      <c r="ADB9" s="71"/>
      <c r="ADC9" s="71"/>
      <c r="ADD9" s="70"/>
      <c r="ADF9" s="69"/>
      <c r="ADG9" s="300"/>
      <c r="ADH9" s="300"/>
      <c r="ADI9" s="300"/>
      <c r="ADJ9" s="300"/>
      <c r="ADK9" s="115"/>
      <c r="ADL9" s="109"/>
      <c r="ADM9" s="71"/>
      <c r="ADN9" s="71"/>
      <c r="ADO9" s="71"/>
      <c r="ADP9" s="71"/>
      <c r="ADQ9" s="71"/>
      <c r="ADR9" s="70"/>
      <c r="ADT9" s="69"/>
      <c r="ADU9" s="300"/>
      <c r="ADV9" s="300"/>
      <c r="ADW9" s="300"/>
      <c r="ADX9" s="300"/>
      <c r="ADY9" s="115"/>
      <c r="ADZ9" s="109"/>
      <c r="AEA9" s="71"/>
      <c r="AEB9" s="71"/>
      <c r="AEC9" s="71"/>
      <c r="AED9" s="71"/>
      <c r="AEE9" s="71"/>
      <c r="AEF9" s="70"/>
      <c r="AEH9" s="69"/>
      <c r="AEI9" s="300"/>
      <c r="AEJ9" s="300"/>
      <c r="AEK9" s="300"/>
      <c r="AEL9" s="300"/>
      <c r="AEM9" s="115"/>
      <c r="AEN9" s="109"/>
      <c r="AEO9" s="71"/>
      <c r="AEP9" s="71"/>
      <c r="AEQ9" s="71"/>
      <c r="AER9" s="71"/>
      <c r="AES9" s="71"/>
      <c r="AET9" s="70"/>
      <c r="AEV9" s="69"/>
      <c r="AEW9" s="300"/>
      <c r="AEX9" s="300"/>
      <c r="AEY9" s="300"/>
      <c r="AEZ9" s="300"/>
      <c r="AFA9" s="115"/>
      <c r="AFB9" s="109"/>
      <c r="AFC9" s="71"/>
      <c r="AFD9" s="71"/>
      <c r="AFE9" s="71"/>
      <c r="AFF9" s="71"/>
      <c r="AFG9" s="71"/>
      <c r="AFH9" s="70"/>
      <c r="AFJ9" s="69"/>
      <c r="AFK9" s="300"/>
      <c r="AFL9" s="300"/>
      <c r="AFM9" s="300"/>
      <c r="AFN9" s="300"/>
      <c r="AFO9" s="115"/>
      <c r="AFP9" s="109"/>
      <c r="AFQ9" s="71"/>
      <c r="AFR9" s="71"/>
      <c r="AFS9" s="71"/>
      <c r="AFT9" s="71"/>
      <c r="AFU9" s="71"/>
      <c r="AFV9" s="70"/>
      <c r="AFX9" s="69"/>
      <c r="AFY9" s="300"/>
      <c r="AFZ9" s="300"/>
      <c r="AGA9" s="300"/>
      <c r="AGB9" s="300"/>
      <c r="AGC9" s="115"/>
      <c r="AGD9" s="109"/>
      <c r="AGE9" s="71"/>
      <c r="AGF9" s="71"/>
      <c r="AGG9" s="71"/>
      <c r="AGH9" s="71"/>
      <c r="AGI9" s="71"/>
      <c r="AGJ9" s="70"/>
      <c r="AGL9" s="69"/>
      <c r="AGM9" s="300"/>
      <c r="AGN9" s="300"/>
      <c r="AGO9" s="300"/>
      <c r="AGP9" s="300"/>
      <c r="AGQ9" s="115"/>
      <c r="AGR9" s="109"/>
      <c r="AGS9" s="71"/>
      <c r="AGT9" s="71"/>
      <c r="AGU9" s="71"/>
      <c r="AGV9" s="71"/>
      <c r="AGW9" s="71"/>
      <c r="AGX9" s="70"/>
      <c r="AGZ9" s="69"/>
      <c r="AHA9" s="300"/>
      <c r="AHB9" s="300"/>
      <c r="AHC9" s="300"/>
      <c r="AHD9" s="300"/>
      <c r="AHE9" s="115"/>
      <c r="AHF9" s="109"/>
      <c r="AHG9" s="71"/>
      <c r="AHH9" s="71"/>
      <c r="AHI9" s="71"/>
      <c r="AHJ9" s="71"/>
      <c r="AHK9" s="71"/>
      <c r="AHL9" s="70"/>
      <c r="AHN9" s="69"/>
      <c r="AHO9" s="300"/>
      <c r="AHP9" s="300"/>
      <c r="AHQ9" s="300"/>
      <c r="AHR9" s="300"/>
      <c r="AHS9" s="115"/>
      <c r="AHT9" s="109"/>
      <c r="AHU9" s="71"/>
      <c r="AHV9" s="71"/>
      <c r="AHW9" s="71"/>
      <c r="AHX9" s="71"/>
      <c r="AHY9" s="71"/>
      <c r="AHZ9" s="70"/>
      <c r="AIB9" s="69"/>
      <c r="AIC9" s="300"/>
      <c r="AID9" s="300"/>
      <c r="AIE9" s="300"/>
      <c r="AIF9" s="300"/>
      <c r="AIG9" s="115"/>
      <c r="AIH9" s="109"/>
      <c r="AII9" s="71"/>
      <c r="AIJ9" s="71"/>
      <c r="AIK9" s="71"/>
      <c r="AIL9" s="71"/>
      <c r="AIM9" s="71"/>
      <c r="AIN9" s="70"/>
      <c r="AIP9" s="69"/>
      <c r="AIQ9" s="300"/>
      <c r="AIR9" s="300"/>
      <c r="AIS9" s="300"/>
      <c r="AIT9" s="300"/>
      <c r="AIU9" s="115"/>
      <c r="AIV9" s="109"/>
      <c r="AIW9" s="71"/>
      <c r="AIX9" s="71"/>
      <c r="AIY9" s="71"/>
      <c r="AIZ9" s="71"/>
      <c r="AJA9" s="71"/>
      <c r="AJB9" s="70"/>
      <c r="AJD9" s="69"/>
      <c r="AJE9" s="300"/>
      <c r="AJF9" s="300"/>
      <c r="AJG9" s="300"/>
      <c r="AJH9" s="300"/>
      <c r="AJI9" s="115"/>
      <c r="AJJ9" s="109"/>
      <c r="AJK9" s="71"/>
      <c r="AJL9" s="71"/>
      <c r="AJM9" s="71"/>
      <c r="AJN9" s="71"/>
      <c r="AJO9" s="71"/>
      <c r="AJP9" s="70"/>
      <c r="AJR9" s="69"/>
      <c r="AJS9" s="300"/>
      <c r="AJT9" s="300"/>
      <c r="AJU9" s="300"/>
      <c r="AJV9" s="300"/>
      <c r="AJW9" s="115"/>
      <c r="AJX9" s="109"/>
      <c r="AJY9" s="71"/>
      <c r="AJZ9" s="71"/>
      <c r="AKA9" s="71"/>
      <c r="AKB9" s="71"/>
      <c r="AKC9" s="71"/>
      <c r="AKD9" s="70"/>
      <c r="AKF9" s="69"/>
      <c r="AKG9" s="300"/>
      <c r="AKH9" s="300"/>
      <c r="AKI9" s="300"/>
      <c r="AKJ9" s="300"/>
      <c r="AKK9" s="115"/>
      <c r="AKL9" s="109"/>
      <c r="AKM9" s="71"/>
      <c r="AKN9" s="71"/>
      <c r="AKO9" s="71"/>
      <c r="AKP9" s="71"/>
      <c r="AKQ9" s="71"/>
      <c r="AKR9" s="70"/>
      <c r="AKT9" s="69"/>
      <c r="AKU9" s="300"/>
      <c r="AKV9" s="300"/>
      <c r="AKW9" s="300"/>
      <c r="AKX9" s="300"/>
      <c r="AKY9" s="115"/>
      <c r="AKZ9" s="109"/>
      <c r="ALA9" s="71"/>
      <c r="ALB9" s="71"/>
      <c r="ALC9" s="71"/>
      <c r="ALD9" s="71"/>
      <c r="ALE9" s="71"/>
      <c r="ALF9" s="70"/>
      <c r="ALH9" s="69"/>
      <c r="ALI9" s="300"/>
      <c r="ALJ9" s="300"/>
      <c r="ALK9" s="300"/>
      <c r="ALL9" s="300"/>
      <c r="ALM9" s="115"/>
      <c r="ALN9" s="109"/>
      <c r="ALO9" s="71"/>
      <c r="ALP9" s="71"/>
      <c r="ALQ9" s="71"/>
      <c r="ALR9" s="71"/>
      <c r="ALS9" s="71"/>
      <c r="ALT9" s="70"/>
      <c r="ALV9" s="69"/>
      <c r="ALW9" s="300"/>
      <c r="ALX9" s="300"/>
      <c r="ALY9" s="300"/>
      <c r="ALZ9" s="300"/>
      <c r="AMA9" s="115"/>
      <c r="AMB9" s="109"/>
      <c r="AMC9" s="71"/>
      <c r="AMD9" s="71"/>
      <c r="AME9" s="71"/>
      <c r="AMF9" s="71"/>
      <c r="AMG9" s="71"/>
      <c r="AMH9" s="70"/>
    </row>
    <row r="10" spans="1:1023" x14ac:dyDescent="0.3">
      <c r="B10" s="69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70"/>
      <c r="P10" s="69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70"/>
      <c r="AD10" s="69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70"/>
      <c r="AR10" s="69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70"/>
      <c r="BF10" s="69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70"/>
      <c r="BT10" s="69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70"/>
      <c r="CH10" s="69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70"/>
      <c r="CV10" s="69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70"/>
      <c r="DJ10" s="69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70"/>
      <c r="DX10" s="69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70"/>
      <c r="EL10" s="69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70"/>
      <c r="EZ10" s="69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70"/>
      <c r="FN10" s="69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70"/>
      <c r="GB10" s="69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70"/>
      <c r="GP10" s="69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70"/>
      <c r="HD10" s="69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70"/>
      <c r="HR10" s="69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70"/>
      <c r="IF10" s="69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  <c r="IQ10" s="100"/>
      <c r="IR10" s="70"/>
      <c r="IT10" s="69"/>
      <c r="IU10" s="100"/>
      <c r="IV10" s="100"/>
      <c r="IW10" s="100"/>
      <c r="IX10" s="100"/>
      <c r="IY10" s="100"/>
      <c r="IZ10" s="100"/>
      <c r="JA10" s="100"/>
      <c r="JB10" s="100"/>
      <c r="JC10" s="100"/>
      <c r="JD10" s="100"/>
      <c r="JE10" s="100"/>
      <c r="JF10" s="70"/>
      <c r="JH10" s="69"/>
      <c r="JI10" s="100"/>
      <c r="JJ10" s="100"/>
      <c r="JK10" s="100"/>
      <c r="JL10" s="100"/>
      <c r="JM10" s="100"/>
      <c r="JN10" s="100"/>
      <c r="JO10" s="100"/>
      <c r="JP10" s="100"/>
      <c r="JQ10" s="100"/>
      <c r="JR10" s="100"/>
      <c r="JS10" s="100"/>
      <c r="JT10" s="70"/>
      <c r="JV10" s="69"/>
      <c r="JW10" s="100"/>
      <c r="JX10" s="100"/>
      <c r="JY10" s="100"/>
      <c r="JZ10" s="100"/>
      <c r="KA10" s="100"/>
      <c r="KB10" s="100"/>
      <c r="KC10" s="100"/>
      <c r="KD10" s="100"/>
      <c r="KE10" s="100"/>
      <c r="KF10" s="100"/>
      <c r="KG10" s="100"/>
      <c r="KH10" s="70"/>
      <c r="KJ10" s="69"/>
      <c r="KK10" s="100"/>
      <c r="KL10" s="100"/>
      <c r="KM10" s="100"/>
      <c r="KN10" s="100"/>
      <c r="KO10" s="100"/>
      <c r="KP10" s="100"/>
      <c r="KQ10" s="100"/>
      <c r="KR10" s="100"/>
      <c r="KS10" s="100"/>
      <c r="KT10" s="100"/>
      <c r="KU10" s="100"/>
      <c r="KV10" s="70"/>
      <c r="KX10" s="69"/>
      <c r="KY10" s="100"/>
      <c r="KZ10" s="100"/>
      <c r="LA10" s="100"/>
      <c r="LB10" s="100"/>
      <c r="LC10" s="100"/>
      <c r="LD10" s="100"/>
      <c r="LE10" s="100"/>
      <c r="LF10" s="100"/>
      <c r="LG10" s="100"/>
      <c r="LH10" s="100"/>
      <c r="LI10" s="100"/>
      <c r="LJ10" s="70"/>
      <c r="LL10" s="69"/>
      <c r="LM10" s="100"/>
      <c r="LN10" s="100"/>
      <c r="LO10" s="100"/>
      <c r="LP10" s="100"/>
      <c r="LQ10" s="100"/>
      <c r="LR10" s="100"/>
      <c r="LS10" s="100"/>
      <c r="LT10" s="100"/>
      <c r="LU10" s="100"/>
      <c r="LV10" s="100"/>
      <c r="LW10" s="100"/>
      <c r="LX10" s="70"/>
      <c r="LZ10" s="69"/>
      <c r="MA10" s="100"/>
      <c r="MB10" s="100"/>
      <c r="MC10" s="100"/>
      <c r="MD10" s="100"/>
      <c r="ME10" s="100"/>
      <c r="MF10" s="100"/>
      <c r="MG10" s="100"/>
      <c r="MH10" s="100"/>
      <c r="MI10" s="100"/>
      <c r="MJ10" s="100"/>
      <c r="MK10" s="100"/>
      <c r="ML10" s="70"/>
      <c r="MN10" s="69"/>
      <c r="MO10" s="100"/>
      <c r="MP10" s="100"/>
      <c r="MQ10" s="100"/>
      <c r="MR10" s="100"/>
      <c r="MS10" s="100"/>
      <c r="MT10" s="100"/>
      <c r="MU10" s="100"/>
      <c r="MV10" s="100"/>
      <c r="MW10" s="100"/>
      <c r="MX10" s="100"/>
      <c r="MY10" s="100"/>
      <c r="MZ10" s="70"/>
      <c r="NB10" s="69"/>
      <c r="NC10" s="100"/>
      <c r="ND10" s="100"/>
      <c r="NE10" s="100"/>
      <c r="NF10" s="100"/>
      <c r="NG10" s="100"/>
      <c r="NH10" s="100"/>
      <c r="NI10" s="100"/>
      <c r="NJ10" s="100"/>
      <c r="NK10" s="100"/>
      <c r="NL10" s="100"/>
      <c r="NM10" s="100"/>
      <c r="NN10" s="70"/>
      <c r="NP10" s="69"/>
      <c r="NQ10" s="100"/>
      <c r="NR10" s="100"/>
      <c r="NS10" s="100"/>
      <c r="NT10" s="100"/>
      <c r="NU10" s="100"/>
      <c r="NV10" s="100"/>
      <c r="NW10" s="100"/>
      <c r="NX10" s="100"/>
      <c r="NY10" s="100"/>
      <c r="NZ10" s="100"/>
      <c r="OA10" s="100"/>
      <c r="OB10" s="70"/>
      <c r="OD10" s="69"/>
      <c r="OE10" s="100"/>
      <c r="OF10" s="100"/>
      <c r="OG10" s="100"/>
      <c r="OH10" s="100"/>
      <c r="OI10" s="100"/>
      <c r="OJ10" s="100"/>
      <c r="OK10" s="100"/>
      <c r="OL10" s="100"/>
      <c r="OM10" s="100"/>
      <c r="ON10" s="100"/>
      <c r="OO10" s="100"/>
      <c r="OP10" s="70"/>
      <c r="OR10" s="69"/>
      <c r="OS10" s="100"/>
      <c r="OT10" s="100"/>
      <c r="OU10" s="100"/>
      <c r="OV10" s="100"/>
      <c r="OW10" s="100"/>
      <c r="OX10" s="100"/>
      <c r="OY10" s="100"/>
      <c r="OZ10" s="100"/>
      <c r="PA10" s="100"/>
      <c r="PB10" s="100"/>
      <c r="PC10" s="100"/>
      <c r="PD10" s="70"/>
      <c r="PF10" s="69"/>
      <c r="PG10" s="100"/>
      <c r="PH10" s="100"/>
      <c r="PI10" s="100"/>
      <c r="PJ10" s="100"/>
      <c r="PK10" s="100"/>
      <c r="PL10" s="100"/>
      <c r="PM10" s="100"/>
      <c r="PN10" s="100"/>
      <c r="PO10" s="100"/>
      <c r="PP10" s="100"/>
      <c r="PQ10" s="100"/>
      <c r="PR10" s="70"/>
      <c r="PT10" s="69"/>
      <c r="PU10" s="100"/>
      <c r="PV10" s="100"/>
      <c r="PW10" s="100"/>
      <c r="PX10" s="100"/>
      <c r="PY10" s="100"/>
      <c r="PZ10" s="100"/>
      <c r="QA10" s="100"/>
      <c r="QB10" s="100"/>
      <c r="QC10" s="100"/>
      <c r="QD10" s="100"/>
      <c r="QE10" s="100"/>
      <c r="QF10" s="70"/>
      <c r="QH10" s="69"/>
      <c r="QI10" s="100"/>
      <c r="QJ10" s="100"/>
      <c r="QK10" s="100"/>
      <c r="QL10" s="100"/>
      <c r="QM10" s="100"/>
      <c r="QN10" s="100"/>
      <c r="QO10" s="100"/>
      <c r="QP10" s="100"/>
      <c r="QQ10" s="100"/>
      <c r="QR10" s="100"/>
      <c r="QS10" s="100"/>
      <c r="QT10" s="70"/>
      <c r="QV10" s="69"/>
      <c r="QW10" s="100"/>
      <c r="QX10" s="100"/>
      <c r="QY10" s="100"/>
      <c r="QZ10" s="100"/>
      <c r="RA10" s="100"/>
      <c r="RB10" s="100"/>
      <c r="RC10" s="100"/>
      <c r="RD10" s="100"/>
      <c r="RE10" s="100"/>
      <c r="RF10" s="100"/>
      <c r="RG10" s="100"/>
      <c r="RH10" s="70"/>
      <c r="RJ10" s="69"/>
      <c r="RK10" s="100"/>
      <c r="RL10" s="100"/>
      <c r="RM10" s="100"/>
      <c r="RN10" s="100"/>
      <c r="RO10" s="100"/>
      <c r="RP10" s="100"/>
      <c r="RQ10" s="100"/>
      <c r="RR10" s="100"/>
      <c r="RS10" s="100"/>
      <c r="RT10" s="100"/>
      <c r="RU10" s="100"/>
      <c r="RV10" s="70"/>
      <c r="RX10" s="69"/>
      <c r="RY10" s="100"/>
      <c r="RZ10" s="100"/>
      <c r="SA10" s="100"/>
      <c r="SB10" s="100"/>
      <c r="SC10" s="100"/>
      <c r="SD10" s="100"/>
      <c r="SE10" s="100"/>
      <c r="SF10" s="100"/>
      <c r="SG10" s="100"/>
      <c r="SH10" s="100"/>
      <c r="SI10" s="100"/>
      <c r="SJ10" s="70"/>
      <c r="SL10" s="69"/>
      <c r="SM10" s="100"/>
      <c r="SN10" s="100"/>
      <c r="SO10" s="100"/>
      <c r="SP10" s="100"/>
      <c r="SQ10" s="100"/>
      <c r="SR10" s="100"/>
      <c r="SS10" s="100"/>
      <c r="ST10" s="100"/>
      <c r="SU10" s="100"/>
      <c r="SV10" s="100"/>
      <c r="SW10" s="100"/>
      <c r="SX10" s="70"/>
      <c r="SZ10" s="69"/>
      <c r="TA10" s="100"/>
      <c r="TB10" s="100"/>
      <c r="TC10" s="100"/>
      <c r="TD10" s="100"/>
      <c r="TE10" s="100"/>
      <c r="TF10" s="100"/>
      <c r="TG10" s="100"/>
      <c r="TH10" s="100"/>
      <c r="TI10" s="100"/>
      <c r="TJ10" s="100"/>
      <c r="TK10" s="100"/>
      <c r="TL10" s="70"/>
      <c r="TN10" s="69"/>
      <c r="TO10" s="100"/>
      <c r="TP10" s="100"/>
      <c r="TQ10" s="100"/>
      <c r="TR10" s="100"/>
      <c r="TS10" s="100"/>
      <c r="TT10" s="100"/>
      <c r="TU10" s="100"/>
      <c r="TV10" s="100"/>
      <c r="TW10" s="100"/>
      <c r="TX10" s="100"/>
      <c r="TY10" s="100"/>
      <c r="TZ10" s="70"/>
      <c r="UB10" s="69"/>
      <c r="UC10" s="100"/>
      <c r="UD10" s="100"/>
      <c r="UE10" s="100"/>
      <c r="UF10" s="100"/>
      <c r="UG10" s="100"/>
      <c r="UH10" s="100"/>
      <c r="UI10" s="100"/>
      <c r="UJ10" s="100"/>
      <c r="UK10" s="100"/>
      <c r="UL10" s="100"/>
      <c r="UM10" s="100"/>
      <c r="UN10" s="70"/>
      <c r="UP10" s="69"/>
      <c r="UQ10" s="100"/>
      <c r="UR10" s="100"/>
      <c r="US10" s="100"/>
      <c r="UT10" s="100"/>
      <c r="UU10" s="100"/>
      <c r="UV10" s="100"/>
      <c r="UW10" s="100"/>
      <c r="UX10" s="100"/>
      <c r="UY10" s="100"/>
      <c r="UZ10" s="100"/>
      <c r="VA10" s="100"/>
      <c r="VB10" s="70"/>
      <c r="VD10" s="69"/>
      <c r="VE10" s="100"/>
      <c r="VF10" s="100"/>
      <c r="VG10" s="100"/>
      <c r="VH10" s="100"/>
      <c r="VI10" s="100"/>
      <c r="VJ10" s="100"/>
      <c r="VK10" s="100"/>
      <c r="VL10" s="100"/>
      <c r="VM10" s="100"/>
      <c r="VN10" s="100"/>
      <c r="VO10" s="100"/>
      <c r="VP10" s="70"/>
      <c r="VR10" s="69"/>
      <c r="VS10" s="100"/>
      <c r="VT10" s="100"/>
      <c r="VU10" s="100"/>
      <c r="VV10" s="100"/>
      <c r="VW10" s="100"/>
      <c r="VX10" s="100"/>
      <c r="VY10" s="100"/>
      <c r="VZ10" s="100"/>
      <c r="WA10" s="100"/>
      <c r="WB10" s="100"/>
      <c r="WC10" s="100"/>
      <c r="WD10" s="70"/>
      <c r="WF10" s="69"/>
      <c r="WG10" s="100"/>
      <c r="WH10" s="100"/>
      <c r="WI10" s="100"/>
      <c r="WJ10" s="100"/>
      <c r="WK10" s="100"/>
      <c r="WL10" s="100"/>
      <c r="WM10" s="100"/>
      <c r="WN10" s="100"/>
      <c r="WO10" s="100"/>
      <c r="WP10" s="100"/>
      <c r="WQ10" s="100"/>
      <c r="WR10" s="70"/>
      <c r="WT10" s="69"/>
      <c r="WU10" s="100"/>
      <c r="WV10" s="100"/>
      <c r="WW10" s="100"/>
      <c r="WX10" s="100"/>
      <c r="WY10" s="100"/>
      <c r="WZ10" s="100"/>
      <c r="XA10" s="100"/>
      <c r="XB10" s="100"/>
      <c r="XC10" s="100"/>
      <c r="XD10" s="100"/>
      <c r="XE10" s="100"/>
      <c r="XF10" s="70"/>
      <c r="XH10" s="69"/>
      <c r="XI10" s="100"/>
      <c r="XJ10" s="100"/>
      <c r="XK10" s="100"/>
      <c r="XL10" s="100"/>
      <c r="XM10" s="100"/>
      <c r="XN10" s="100"/>
      <c r="XO10" s="100"/>
      <c r="XP10" s="100"/>
      <c r="XQ10" s="100"/>
      <c r="XR10" s="100"/>
      <c r="XS10" s="100"/>
      <c r="XT10" s="70"/>
      <c r="XV10" s="69"/>
      <c r="XW10" s="100"/>
      <c r="XX10" s="100"/>
      <c r="XY10" s="100"/>
      <c r="XZ10" s="100"/>
      <c r="YA10" s="100"/>
      <c r="YB10" s="100"/>
      <c r="YC10" s="100"/>
      <c r="YD10" s="100"/>
      <c r="YE10" s="100"/>
      <c r="YF10" s="100"/>
      <c r="YG10" s="100"/>
      <c r="YH10" s="70"/>
      <c r="YJ10" s="69"/>
      <c r="YK10" s="100"/>
      <c r="YL10" s="100"/>
      <c r="YM10" s="100"/>
      <c r="YN10" s="100"/>
      <c r="YO10" s="100"/>
      <c r="YP10" s="100"/>
      <c r="YQ10" s="100"/>
      <c r="YR10" s="100"/>
      <c r="YS10" s="100"/>
      <c r="YT10" s="100"/>
      <c r="YU10" s="100"/>
      <c r="YV10" s="70"/>
      <c r="YX10" s="69"/>
      <c r="YY10" s="100"/>
      <c r="YZ10" s="100"/>
      <c r="ZA10" s="100"/>
      <c r="ZB10" s="100"/>
      <c r="ZC10" s="100"/>
      <c r="ZD10" s="100"/>
      <c r="ZE10" s="100"/>
      <c r="ZF10" s="100"/>
      <c r="ZG10" s="100"/>
      <c r="ZH10" s="100"/>
      <c r="ZI10" s="100"/>
      <c r="ZJ10" s="70"/>
      <c r="ZL10" s="69"/>
      <c r="ZM10" s="100"/>
      <c r="ZN10" s="100"/>
      <c r="ZO10" s="100"/>
      <c r="ZP10" s="100"/>
      <c r="ZQ10" s="100"/>
      <c r="ZR10" s="100"/>
      <c r="ZS10" s="100"/>
      <c r="ZT10" s="100"/>
      <c r="ZU10" s="100"/>
      <c r="ZV10" s="100"/>
      <c r="ZW10" s="100"/>
      <c r="ZX10" s="70"/>
      <c r="ZZ10" s="69"/>
      <c r="AAA10" s="100"/>
      <c r="AAB10" s="100"/>
      <c r="AAC10" s="100"/>
      <c r="AAD10" s="100"/>
      <c r="AAE10" s="100"/>
      <c r="AAF10" s="100"/>
      <c r="AAG10" s="100"/>
      <c r="AAH10" s="100"/>
      <c r="AAI10" s="100"/>
      <c r="AAJ10" s="100"/>
      <c r="AAK10" s="100"/>
      <c r="AAL10" s="70"/>
      <c r="AAN10" s="69"/>
      <c r="AAO10" s="100"/>
      <c r="AAP10" s="100"/>
      <c r="AAQ10" s="100"/>
      <c r="AAR10" s="100"/>
      <c r="AAS10" s="100"/>
      <c r="AAT10" s="100"/>
      <c r="AAU10" s="100"/>
      <c r="AAV10" s="100"/>
      <c r="AAW10" s="100"/>
      <c r="AAX10" s="100"/>
      <c r="AAY10" s="100"/>
      <c r="AAZ10" s="70"/>
      <c r="ABB10" s="69"/>
      <c r="ABC10" s="100"/>
      <c r="ABD10" s="100"/>
      <c r="ABE10" s="100"/>
      <c r="ABF10" s="100"/>
      <c r="ABG10" s="100"/>
      <c r="ABH10" s="100"/>
      <c r="ABI10" s="100"/>
      <c r="ABJ10" s="100"/>
      <c r="ABK10" s="100"/>
      <c r="ABL10" s="100"/>
      <c r="ABM10" s="100"/>
      <c r="ABN10" s="70"/>
      <c r="ABP10" s="69"/>
      <c r="ABQ10" s="100"/>
      <c r="ABR10" s="100"/>
      <c r="ABS10" s="100"/>
      <c r="ABT10" s="100"/>
      <c r="ABU10" s="100"/>
      <c r="ABV10" s="100"/>
      <c r="ABW10" s="100"/>
      <c r="ABX10" s="100"/>
      <c r="ABY10" s="100"/>
      <c r="ABZ10" s="100"/>
      <c r="ACA10" s="100"/>
      <c r="ACB10" s="70"/>
      <c r="ACD10" s="69"/>
      <c r="ACE10" s="100"/>
      <c r="ACF10" s="100"/>
      <c r="ACG10" s="100"/>
      <c r="ACH10" s="100"/>
      <c r="ACI10" s="100"/>
      <c r="ACJ10" s="100"/>
      <c r="ACK10" s="100"/>
      <c r="ACL10" s="100"/>
      <c r="ACM10" s="100"/>
      <c r="ACN10" s="100"/>
      <c r="ACO10" s="100"/>
      <c r="ACP10" s="70"/>
      <c r="ACR10" s="69"/>
      <c r="ACS10" s="100"/>
      <c r="ACT10" s="100"/>
      <c r="ACU10" s="100"/>
      <c r="ACV10" s="100"/>
      <c r="ACW10" s="100"/>
      <c r="ACX10" s="100"/>
      <c r="ACY10" s="100"/>
      <c r="ACZ10" s="100"/>
      <c r="ADA10" s="100"/>
      <c r="ADB10" s="100"/>
      <c r="ADC10" s="100"/>
      <c r="ADD10" s="70"/>
      <c r="ADF10" s="69"/>
      <c r="ADG10" s="100"/>
      <c r="ADH10" s="100"/>
      <c r="ADI10" s="100"/>
      <c r="ADJ10" s="100"/>
      <c r="ADK10" s="100"/>
      <c r="ADL10" s="100"/>
      <c r="ADM10" s="100"/>
      <c r="ADN10" s="100"/>
      <c r="ADO10" s="100"/>
      <c r="ADP10" s="100"/>
      <c r="ADQ10" s="100"/>
      <c r="ADR10" s="70"/>
      <c r="ADT10" s="69"/>
      <c r="ADU10" s="100"/>
      <c r="ADV10" s="100"/>
      <c r="ADW10" s="100"/>
      <c r="ADX10" s="100"/>
      <c r="ADY10" s="100"/>
      <c r="ADZ10" s="100"/>
      <c r="AEA10" s="100"/>
      <c r="AEB10" s="100"/>
      <c r="AEC10" s="100"/>
      <c r="AED10" s="100"/>
      <c r="AEE10" s="100"/>
      <c r="AEF10" s="70"/>
      <c r="AEH10" s="69"/>
      <c r="AEI10" s="100"/>
      <c r="AEJ10" s="100"/>
      <c r="AEK10" s="100"/>
      <c r="AEL10" s="100"/>
      <c r="AEM10" s="100"/>
      <c r="AEN10" s="100"/>
      <c r="AEO10" s="100"/>
      <c r="AEP10" s="100"/>
      <c r="AEQ10" s="100"/>
      <c r="AER10" s="100"/>
      <c r="AES10" s="100"/>
      <c r="AET10" s="70"/>
      <c r="AEV10" s="69"/>
      <c r="AEW10" s="100"/>
      <c r="AEX10" s="100"/>
      <c r="AEY10" s="100"/>
      <c r="AEZ10" s="100"/>
      <c r="AFA10" s="100"/>
      <c r="AFB10" s="100"/>
      <c r="AFC10" s="100"/>
      <c r="AFD10" s="100"/>
      <c r="AFE10" s="100"/>
      <c r="AFF10" s="100"/>
      <c r="AFG10" s="100"/>
      <c r="AFH10" s="70"/>
      <c r="AFJ10" s="69"/>
      <c r="AFK10" s="100"/>
      <c r="AFL10" s="100"/>
      <c r="AFM10" s="100"/>
      <c r="AFN10" s="100"/>
      <c r="AFO10" s="100"/>
      <c r="AFP10" s="100"/>
      <c r="AFQ10" s="100"/>
      <c r="AFR10" s="100"/>
      <c r="AFS10" s="100"/>
      <c r="AFT10" s="100"/>
      <c r="AFU10" s="100"/>
      <c r="AFV10" s="70"/>
      <c r="AFX10" s="69"/>
      <c r="AFY10" s="100"/>
      <c r="AFZ10" s="100"/>
      <c r="AGA10" s="100"/>
      <c r="AGB10" s="100"/>
      <c r="AGC10" s="100"/>
      <c r="AGD10" s="100"/>
      <c r="AGE10" s="100"/>
      <c r="AGF10" s="100"/>
      <c r="AGG10" s="100"/>
      <c r="AGH10" s="100"/>
      <c r="AGI10" s="100"/>
      <c r="AGJ10" s="70"/>
      <c r="AGL10" s="69"/>
      <c r="AGM10" s="100"/>
      <c r="AGN10" s="100"/>
      <c r="AGO10" s="100"/>
      <c r="AGP10" s="100"/>
      <c r="AGQ10" s="100"/>
      <c r="AGR10" s="100"/>
      <c r="AGS10" s="100"/>
      <c r="AGT10" s="100"/>
      <c r="AGU10" s="100"/>
      <c r="AGV10" s="100"/>
      <c r="AGW10" s="100"/>
      <c r="AGX10" s="70"/>
      <c r="AGZ10" s="69"/>
      <c r="AHA10" s="100"/>
      <c r="AHB10" s="100"/>
      <c r="AHC10" s="100"/>
      <c r="AHD10" s="100"/>
      <c r="AHE10" s="100"/>
      <c r="AHF10" s="100"/>
      <c r="AHG10" s="100"/>
      <c r="AHH10" s="100"/>
      <c r="AHI10" s="100"/>
      <c r="AHJ10" s="100"/>
      <c r="AHK10" s="100"/>
      <c r="AHL10" s="70"/>
      <c r="AHN10" s="69"/>
      <c r="AHO10" s="100"/>
      <c r="AHP10" s="100"/>
      <c r="AHQ10" s="100"/>
      <c r="AHR10" s="100"/>
      <c r="AHS10" s="100"/>
      <c r="AHT10" s="100"/>
      <c r="AHU10" s="100"/>
      <c r="AHV10" s="100"/>
      <c r="AHW10" s="100"/>
      <c r="AHX10" s="100"/>
      <c r="AHY10" s="100"/>
      <c r="AHZ10" s="70"/>
      <c r="AIB10" s="69"/>
      <c r="AIC10" s="100"/>
      <c r="AID10" s="100"/>
      <c r="AIE10" s="100"/>
      <c r="AIF10" s="100"/>
      <c r="AIG10" s="100"/>
      <c r="AIH10" s="100"/>
      <c r="AII10" s="100"/>
      <c r="AIJ10" s="100"/>
      <c r="AIK10" s="100"/>
      <c r="AIL10" s="100"/>
      <c r="AIM10" s="100"/>
      <c r="AIN10" s="70"/>
      <c r="AIP10" s="69"/>
      <c r="AIQ10" s="100"/>
      <c r="AIR10" s="100"/>
      <c r="AIS10" s="100"/>
      <c r="AIT10" s="100"/>
      <c r="AIU10" s="100"/>
      <c r="AIV10" s="100"/>
      <c r="AIW10" s="100"/>
      <c r="AIX10" s="100"/>
      <c r="AIY10" s="100"/>
      <c r="AIZ10" s="100"/>
      <c r="AJA10" s="100"/>
      <c r="AJB10" s="70"/>
      <c r="AJD10" s="69"/>
      <c r="AJE10" s="100"/>
      <c r="AJF10" s="100"/>
      <c r="AJG10" s="100"/>
      <c r="AJH10" s="100"/>
      <c r="AJI10" s="100"/>
      <c r="AJJ10" s="100"/>
      <c r="AJK10" s="100"/>
      <c r="AJL10" s="100"/>
      <c r="AJM10" s="100"/>
      <c r="AJN10" s="100"/>
      <c r="AJO10" s="100"/>
      <c r="AJP10" s="70"/>
      <c r="AJR10" s="69"/>
      <c r="AJS10" s="100"/>
      <c r="AJT10" s="100"/>
      <c r="AJU10" s="100"/>
      <c r="AJV10" s="100"/>
      <c r="AJW10" s="100"/>
      <c r="AJX10" s="100"/>
      <c r="AJY10" s="100"/>
      <c r="AJZ10" s="100"/>
      <c r="AKA10" s="100"/>
      <c r="AKB10" s="100"/>
      <c r="AKC10" s="100"/>
      <c r="AKD10" s="70"/>
      <c r="AKF10" s="69"/>
      <c r="AKG10" s="100"/>
      <c r="AKH10" s="100"/>
      <c r="AKI10" s="100"/>
      <c r="AKJ10" s="100"/>
      <c r="AKK10" s="100"/>
      <c r="AKL10" s="100"/>
      <c r="AKM10" s="100"/>
      <c r="AKN10" s="100"/>
      <c r="AKO10" s="100"/>
      <c r="AKP10" s="100"/>
      <c r="AKQ10" s="100"/>
      <c r="AKR10" s="70"/>
      <c r="AKT10" s="69"/>
      <c r="AKU10" s="100"/>
      <c r="AKV10" s="100"/>
      <c r="AKW10" s="100"/>
      <c r="AKX10" s="100"/>
      <c r="AKY10" s="100"/>
      <c r="AKZ10" s="100"/>
      <c r="ALA10" s="100"/>
      <c r="ALB10" s="100"/>
      <c r="ALC10" s="100"/>
      <c r="ALD10" s="100"/>
      <c r="ALE10" s="100"/>
      <c r="ALF10" s="70"/>
      <c r="ALH10" s="69"/>
      <c r="ALI10" s="100"/>
      <c r="ALJ10" s="100"/>
      <c r="ALK10" s="100"/>
      <c r="ALL10" s="100"/>
      <c r="ALM10" s="100"/>
      <c r="ALN10" s="100"/>
      <c r="ALO10" s="100"/>
      <c r="ALP10" s="100"/>
      <c r="ALQ10" s="100"/>
      <c r="ALR10" s="100"/>
      <c r="ALS10" s="100"/>
      <c r="ALT10" s="70"/>
      <c r="ALV10" s="69"/>
      <c r="ALW10" s="100"/>
      <c r="ALX10" s="100"/>
      <c r="ALY10" s="100"/>
      <c r="ALZ10" s="100"/>
      <c r="AMA10" s="100"/>
      <c r="AMB10" s="100"/>
      <c r="AMC10" s="100"/>
      <c r="AMD10" s="100"/>
      <c r="AME10" s="100"/>
      <c r="AMF10" s="100"/>
      <c r="AMG10" s="100"/>
      <c r="AMH10" s="70"/>
    </row>
    <row r="11" spans="1:1023" x14ac:dyDescent="0.3">
      <c r="B11" s="72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73"/>
      <c r="P11" s="72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73"/>
      <c r="AD11" s="72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73"/>
      <c r="AR11" s="72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73"/>
      <c r="BF11" s="72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73"/>
      <c r="BT11" s="72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73"/>
      <c r="CH11" s="72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73"/>
      <c r="CV11" s="72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73"/>
      <c r="DJ11" s="72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73"/>
      <c r="DX11" s="72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73"/>
      <c r="EL11" s="72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73"/>
      <c r="EZ11" s="72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73"/>
      <c r="FN11" s="72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73"/>
      <c r="GB11" s="72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73"/>
      <c r="GP11" s="72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73"/>
      <c r="HD11" s="72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73"/>
      <c r="HR11" s="72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73"/>
      <c r="IF11" s="72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73"/>
      <c r="IT11" s="72"/>
      <c r="IU11" s="101"/>
      <c r="IV11" s="101"/>
      <c r="IW11" s="101"/>
      <c r="IX11" s="101"/>
      <c r="IY11" s="101"/>
      <c r="IZ11" s="101"/>
      <c r="JA11" s="101"/>
      <c r="JB11" s="101"/>
      <c r="JC11" s="101"/>
      <c r="JD11" s="101"/>
      <c r="JE11" s="101"/>
      <c r="JF11" s="73"/>
      <c r="JH11" s="72"/>
      <c r="JI11" s="101"/>
      <c r="JJ11" s="101"/>
      <c r="JK11" s="101"/>
      <c r="JL11" s="101"/>
      <c r="JM11" s="101"/>
      <c r="JN11" s="101"/>
      <c r="JO11" s="101"/>
      <c r="JP11" s="101"/>
      <c r="JQ11" s="101"/>
      <c r="JR11" s="101"/>
      <c r="JS11" s="101"/>
      <c r="JT11" s="73"/>
      <c r="JV11" s="72"/>
      <c r="JW11" s="101"/>
      <c r="JX11" s="101"/>
      <c r="JY11" s="101"/>
      <c r="JZ11" s="101"/>
      <c r="KA11" s="101"/>
      <c r="KB11" s="101"/>
      <c r="KC11" s="101"/>
      <c r="KD11" s="101"/>
      <c r="KE11" s="101"/>
      <c r="KF11" s="101"/>
      <c r="KG11" s="101"/>
      <c r="KH11" s="73"/>
      <c r="KJ11" s="72"/>
      <c r="KK11" s="101"/>
      <c r="KL11" s="101"/>
      <c r="KM11" s="101"/>
      <c r="KN11" s="101"/>
      <c r="KO11" s="101"/>
      <c r="KP11" s="101"/>
      <c r="KQ11" s="101"/>
      <c r="KR11" s="101"/>
      <c r="KS11" s="101"/>
      <c r="KT11" s="101"/>
      <c r="KU11" s="101"/>
      <c r="KV11" s="73"/>
      <c r="KX11" s="72"/>
      <c r="KY11" s="101"/>
      <c r="KZ11" s="101"/>
      <c r="LA11" s="101"/>
      <c r="LB11" s="101"/>
      <c r="LC11" s="101"/>
      <c r="LD11" s="101"/>
      <c r="LE11" s="101"/>
      <c r="LF11" s="101"/>
      <c r="LG11" s="101"/>
      <c r="LH11" s="101"/>
      <c r="LI11" s="101"/>
      <c r="LJ11" s="73"/>
      <c r="LL11" s="72"/>
      <c r="LM11" s="101"/>
      <c r="LN11" s="101"/>
      <c r="LO11" s="101"/>
      <c r="LP11" s="101"/>
      <c r="LQ11" s="101"/>
      <c r="LR11" s="101"/>
      <c r="LS11" s="101"/>
      <c r="LT11" s="101"/>
      <c r="LU11" s="101"/>
      <c r="LV11" s="101"/>
      <c r="LW11" s="101"/>
      <c r="LX11" s="73"/>
      <c r="LZ11" s="72"/>
      <c r="MA11" s="101"/>
      <c r="MB11" s="101"/>
      <c r="MC11" s="101"/>
      <c r="MD11" s="101"/>
      <c r="ME11" s="101"/>
      <c r="MF11" s="101"/>
      <c r="MG11" s="101"/>
      <c r="MH11" s="101"/>
      <c r="MI11" s="101"/>
      <c r="MJ11" s="101"/>
      <c r="MK11" s="101"/>
      <c r="ML11" s="73"/>
      <c r="MN11" s="72"/>
      <c r="MO11" s="101"/>
      <c r="MP11" s="101"/>
      <c r="MQ11" s="101"/>
      <c r="MR11" s="101"/>
      <c r="MS11" s="101"/>
      <c r="MT11" s="101"/>
      <c r="MU11" s="101"/>
      <c r="MV11" s="101"/>
      <c r="MW11" s="101"/>
      <c r="MX11" s="101"/>
      <c r="MY11" s="101"/>
      <c r="MZ11" s="73"/>
      <c r="NB11" s="72"/>
      <c r="NC11" s="101"/>
      <c r="ND11" s="101"/>
      <c r="NE11" s="101"/>
      <c r="NF11" s="101"/>
      <c r="NG11" s="101"/>
      <c r="NH11" s="101"/>
      <c r="NI11" s="101"/>
      <c r="NJ11" s="101"/>
      <c r="NK11" s="101"/>
      <c r="NL11" s="101"/>
      <c r="NM11" s="101"/>
      <c r="NN11" s="73"/>
      <c r="NP11" s="72"/>
      <c r="NQ11" s="101"/>
      <c r="NR11" s="101"/>
      <c r="NS11" s="101"/>
      <c r="NT11" s="101"/>
      <c r="NU11" s="101"/>
      <c r="NV11" s="101"/>
      <c r="NW11" s="101"/>
      <c r="NX11" s="101"/>
      <c r="NY11" s="101"/>
      <c r="NZ11" s="101"/>
      <c r="OA11" s="101"/>
      <c r="OB11" s="73"/>
      <c r="OD11" s="72"/>
      <c r="OE11" s="101"/>
      <c r="OF11" s="101"/>
      <c r="OG11" s="101"/>
      <c r="OH11" s="101"/>
      <c r="OI11" s="101"/>
      <c r="OJ11" s="101"/>
      <c r="OK11" s="101"/>
      <c r="OL11" s="101"/>
      <c r="OM11" s="101"/>
      <c r="ON11" s="101"/>
      <c r="OO11" s="101"/>
      <c r="OP11" s="73"/>
      <c r="OR11" s="72"/>
      <c r="OS11" s="101"/>
      <c r="OT11" s="101"/>
      <c r="OU11" s="101"/>
      <c r="OV11" s="101"/>
      <c r="OW11" s="101"/>
      <c r="OX11" s="101"/>
      <c r="OY11" s="101"/>
      <c r="OZ11" s="101"/>
      <c r="PA11" s="101"/>
      <c r="PB11" s="101"/>
      <c r="PC11" s="101"/>
      <c r="PD11" s="73"/>
      <c r="PF11" s="72"/>
      <c r="PG11" s="101"/>
      <c r="PH11" s="101"/>
      <c r="PI11" s="101"/>
      <c r="PJ11" s="101"/>
      <c r="PK11" s="101"/>
      <c r="PL11" s="101"/>
      <c r="PM11" s="101"/>
      <c r="PN11" s="101"/>
      <c r="PO11" s="101"/>
      <c r="PP11" s="101"/>
      <c r="PQ11" s="101"/>
      <c r="PR11" s="73"/>
      <c r="PT11" s="72"/>
      <c r="PU11" s="101"/>
      <c r="PV11" s="101"/>
      <c r="PW11" s="101"/>
      <c r="PX11" s="101"/>
      <c r="PY11" s="101"/>
      <c r="PZ11" s="101"/>
      <c r="QA11" s="101"/>
      <c r="QB11" s="101"/>
      <c r="QC11" s="101"/>
      <c r="QD11" s="101"/>
      <c r="QE11" s="101"/>
      <c r="QF11" s="73"/>
      <c r="QH11" s="72"/>
      <c r="QI11" s="101"/>
      <c r="QJ11" s="101"/>
      <c r="QK11" s="101"/>
      <c r="QL11" s="101"/>
      <c r="QM11" s="101"/>
      <c r="QN11" s="101"/>
      <c r="QO11" s="101"/>
      <c r="QP11" s="101"/>
      <c r="QQ11" s="101"/>
      <c r="QR11" s="101"/>
      <c r="QS11" s="101"/>
      <c r="QT11" s="73"/>
      <c r="QV11" s="72"/>
      <c r="QW11" s="101"/>
      <c r="QX11" s="101"/>
      <c r="QY11" s="101"/>
      <c r="QZ11" s="101"/>
      <c r="RA11" s="101"/>
      <c r="RB11" s="101"/>
      <c r="RC11" s="101"/>
      <c r="RD11" s="101"/>
      <c r="RE11" s="101"/>
      <c r="RF11" s="101"/>
      <c r="RG11" s="101"/>
      <c r="RH11" s="73"/>
      <c r="RJ11" s="72"/>
      <c r="RK11" s="101"/>
      <c r="RL11" s="101"/>
      <c r="RM11" s="101"/>
      <c r="RN11" s="101"/>
      <c r="RO11" s="101"/>
      <c r="RP11" s="101"/>
      <c r="RQ11" s="101"/>
      <c r="RR11" s="101"/>
      <c r="RS11" s="101"/>
      <c r="RT11" s="101"/>
      <c r="RU11" s="101"/>
      <c r="RV11" s="73"/>
      <c r="RX11" s="72"/>
      <c r="RY11" s="101"/>
      <c r="RZ11" s="101"/>
      <c r="SA11" s="101"/>
      <c r="SB11" s="101"/>
      <c r="SC11" s="101"/>
      <c r="SD11" s="101"/>
      <c r="SE11" s="101"/>
      <c r="SF11" s="101"/>
      <c r="SG11" s="101"/>
      <c r="SH11" s="101"/>
      <c r="SI11" s="101"/>
      <c r="SJ11" s="73"/>
      <c r="SL11" s="72"/>
      <c r="SM11" s="101"/>
      <c r="SN11" s="101"/>
      <c r="SO11" s="101"/>
      <c r="SP11" s="101"/>
      <c r="SQ11" s="101"/>
      <c r="SR11" s="101"/>
      <c r="SS11" s="101"/>
      <c r="ST11" s="101"/>
      <c r="SU11" s="101"/>
      <c r="SV11" s="101"/>
      <c r="SW11" s="101"/>
      <c r="SX11" s="73"/>
      <c r="SZ11" s="72"/>
      <c r="TA11" s="101"/>
      <c r="TB11" s="101"/>
      <c r="TC11" s="101"/>
      <c r="TD11" s="101"/>
      <c r="TE11" s="101"/>
      <c r="TF11" s="101"/>
      <c r="TG11" s="101"/>
      <c r="TH11" s="101"/>
      <c r="TI11" s="101"/>
      <c r="TJ11" s="101"/>
      <c r="TK11" s="101"/>
      <c r="TL11" s="73"/>
      <c r="TN11" s="72"/>
      <c r="TO11" s="101"/>
      <c r="TP11" s="101"/>
      <c r="TQ11" s="101"/>
      <c r="TR11" s="101"/>
      <c r="TS11" s="101"/>
      <c r="TT11" s="101"/>
      <c r="TU11" s="101"/>
      <c r="TV11" s="101"/>
      <c r="TW11" s="101"/>
      <c r="TX11" s="101"/>
      <c r="TY11" s="101"/>
      <c r="TZ11" s="73"/>
      <c r="UB11" s="72"/>
      <c r="UC11" s="101"/>
      <c r="UD11" s="101"/>
      <c r="UE11" s="101"/>
      <c r="UF11" s="101"/>
      <c r="UG11" s="101"/>
      <c r="UH11" s="101"/>
      <c r="UI11" s="101"/>
      <c r="UJ11" s="101"/>
      <c r="UK11" s="101"/>
      <c r="UL11" s="101"/>
      <c r="UM11" s="101"/>
      <c r="UN11" s="73"/>
      <c r="UP11" s="72"/>
      <c r="UQ11" s="101"/>
      <c r="UR11" s="101"/>
      <c r="US11" s="101"/>
      <c r="UT11" s="101"/>
      <c r="UU11" s="101"/>
      <c r="UV11" s="101"/>
      <c r="UW11" s="101"/>
      <c r="UX11" s="101"/>
      <c r="UY11" s="101"/>
      <c r="UZ11" s="101"/>
      <c r="VA11" s="101"/>
      <c r="VB11" s="73"/>
      <c r="VD11" s="72"/>
      <c r="VE11" s="101"/>
      <c r="VF11" s="101"/>
      <c r="VG11" s="101"/>
      <c r="VH11" s="101"/>
      <c r="VI11" s="101"/>
      <c r="VJ11" s="101"/>
      <c r="VK11" s="101"/>
      <c r="VL11" s="101"/>
      <c r="VM11" s="101"/>
      <c r="VN11" s="101"/>
      <c r="VO11" s="101"/>
      <c r="VP11" s="73"/>
      <c r="VR11" s="72"/>
      <c r="VS11" s="101"/>
      <c r="VT11" s="101"/>
      <c r="VU11" s="101"/>
      <c r="VV11" s="101"/>
      <c r="VW11" s="101"/>
      <c r="VX11" s="101"/>
      <c r="VY11" s="101"/>
      <c r="VZ11" s="101"/>
      <c r="WA11" s="101"/>
      <c r="WB11" s="101"/>
      <c r="WC11" s="101"/>
      <c r="WD11" s="73"/>
      <c r="WF11" s="72"/>
      <c r="WG11" s="101"/>
      <c r="WH11" s="101"/>
      <c r="WI11" s="101"/>
      <c r="WJ11" s="101"/>
      <c r="WK11" s="101"/>
      <c r="WL11" s="101"/>
      <c r="WM11" s="101"/>
      <c r="WN11" s="101"/>
      <c r="WO11" s="101"/>
      <c r="WP11" s="101"/>
      <c r="WQ11" s="101"/>
      <c r="WR11" s="73"/>
      <c r="WT11" s="72"/>
      <c r="WU11" s="101"/>
      <c r="WV11" s="101"/>
      <c r="WW11" s="101"/>
      <c r="WX11" s="101"/>
      <c r="WY11" s="101"/>
      <c r="WZ11" s="101"/>
      <c r="XA11" s="101"/>
      <c r="XB11" s="101"/>
      <c r="XC11" s="101"/>
      <c r="XD11" s="101"/>
      <c r="XE11" s="101"/>
      <c r="XF11" s="73"/>
      <c r="XH11" s="72"/>
      <c r="XI11" s="101"/>
      <c r="XJ11" s="101"/>
      <c r="XK11" s="101"/>
      <c r="XL11" s="101"/>
      <c r="XM11" s="101"/>
      <c r="XN11" s="101"/>
      <c r="XO11" s="101"/>
      <c r="XP11" s="101"/>
      <c r="XQ11" s="101"/>
      <c r="XR11" s="101"/>
      <c r="XS11" s="101"/>
      <c r="XT11" s="73"/>
      <c r="XV11" s="72"/>
      <c r="XW11" s="101"/>
      <c r="XX11" s="101"/>
      <c r="XY11" s="101"/>
      <c r="XZ11" s="101"/>
      <c r="YA11" s="101"/>
      <c r="YB11" s="101"/>
      <c r="YC11" s="101"/>
      <c r="YD11" s="101"/>
      <c r="YE11" s="101"/>
      <c r="YF11" s="101"/>
      <c r="YG11" s="101"/>
      <c r="YH11" s="73"/>
      <c r="YJ11" s="72"/>
      <c r="YK11" s="101"/>
      <c r="YL11" s="101"/>
      <c r="YM11" s="101"/>
      <c r="YN11" s="101"/>
      <c r="YO11" s="101"/>
      <c r="YP11" s="101"/>
      <c r="YQ11" s="101"/>
      <c r="YR11" s="101"/>
      <c r="YS11" s="101"/>
      <c r="YT11" s="101"/>
      <c r="YU11" s="101"/>
      <c r="YV11" s="73"/>
      <c r="YX11" s="72"/>
      <c r="YY11" s="101"/>
      <c r="YZ11" s="101"/>
      <c r="ZA11" s="101"/>
      <c r="ZB11" s="101"/>
      <c r="ZC11" s="101"/>
      <c r="ZD11" s="101"/>
      <c r="ZE11" s="101"/>
      <c r="ZF11" s="101"/>
      <c r="ZG11" s="101"/>
      <c r="ZH11" s="101"/>
      <c r="ZI11" s="101"/>
      <c r="ZJ11" s="73"/>
      <c r="ZL11" s="72"/>
      <c r="ZM11" s="101"/>
      <c r="ZN11" s="101"/>
      <c r="ZO11" s="101"/>
      <c r="ZP11" s="101"/>
      <c r="ZQ11" s="101"/>
      <c r="ZR11" s="101"/>
      <c r="ZS11" s="101"/>
      <c r="ZT11" s="101"/>
      <c r="ZU11" s="101"/>
      <c r="ZV11" s="101"/>
      <c r="ZW11" s="101"/>
      <c r="ZX11" s="73"/>
      <c r="ZZ11" s="72"/>
      <c r="AAA11" s="101"/>
      <c r="AAB11" s="101"/>
      <c r="AAC11" s="101"/>
      <c r="AAD11" s="101"/>
      <c r="AAE11" s="101"/>
      <c r="AAF11" s="101"/>
      <c r="AAG11" s="101"/>
      <c r="AAH11" s="101"/>
      <c r="AAI11" s="101"/>
      <c r="AAJ11" s="101"/>
      <c r="AAK11" s="101"/>
      <c r="AAL11" s="73"/>
      <c r="AAN11" s="72"/>
      <c r="AAO11" s="101"/>
      <c r="AAP11" s="101"/>
      <c r="AAQ11" s="101"/>
      <c r="AAR11" s="101"/>
      <c r="AAS11" s="101"/>
      <c r="AAT11" s="101"/>
      <c r="AAU11" s="101"/>
      <c r="AAV11" s="101"/>
      <c r="AAW11" s="101"/>
      <c r="AAX11" s="101"/>
      <c r="AAY11" s="101"/>
      <c r="AAZ11" s="73"/>
      <c r="ABB11" s="72"/>
      <c r="ABC11" s="101"/>
      <c r="ABD11" s="101"/>
      <c r="ABE11" s="101"/>
      <c r="ABF11" s="101"/>
      <c r="ABG11" s="101"/>
      <c r="ABH11" s="101"/>
      <c r="ABI11" s="101"/>
      <c r="ABJ11" s="101"/>
      <c r="ABK11" s="101"/>
      <c r="ABL11" s="101"/>
      <c r="ABM11" s="101"/>
      <c r="ABN11" s="73"/>
      <c r="ABP11" s="72"/>
      <c r="ABQ11" s="101"/>
      <c r="ABR11" s="101"/>
      <c r="ABS11" s="101"/>
      <c r="ABT11" s="101"/>
      <c r="ABU11" s="101"/>
      <c r="ABV11" s="101"/>
      <c r="ABW11" s="101"/>
      <c r="ABX11" s="101"/>
      <c r="ABY11" s="101"/>
      <c r="ABZ11" s="101"/>
      <c r="ACA11" s="101"/>
      <c r="ACB11" s="73"/>
      <c r="ACD11" s="72"/>
      <c r="ACE11" s="101"/>
      <c r="ACF11" s="101"/>
      <c r="ACG11" s="101"/>
      <c r="ACH11" s="101"/>
      <c r="ACI11" s="101"/>
      <c r="ACJ11" s="101"/>
      <c r="ACK11" s="101"/>
      <c r="ACL11" s="101"/>
      <c r="ACM11" s="101"/>
      <c r="ACN11" s="101"/>
      <c r="ACO11" s="101"/>
      <c r="ACP11" s="73"/>
      <c r="ACR11" s="72"/>
      <c r="ACS11" s="101"/>
      <c r="ACT11" s="101"/>
      <c r="ACU11" s="101"/>
      <c r="ACV11" s="101"/>
      <c r="ACW11" s="101"/>
      <c r="ACX11" s="101"/>
      <c r="ACY11" s="101"/>
      <c r="ACZ11" s="101"/>
      <c r="ADA11" s="101"/>
      <c r="ADB11" s="101"/>
      <c r="ADC11" s="101"/>
      <c r="ADD11" s="73"/>
      <c r="ADF11" s="72"/>
      <c r="ADG11" s="101"/>
      <c r="ADH11" s="101"/>
      <c r="ADI11" s="101"/>
      <c r="ADJ11" s="101"/>
      <c r="ADK11" s="101"/>
      <c r="ADL11" s="101"/>
      <c r="ADM11" s="101"/>
      <c r="ADN11" s="101"/>
      <c r="ADO11" s="101"/>
      <c r="ADP11" s="101"/>
      <c r="ADQ11" s="101"/>
      <c r="ADR11" s="73"/>
      <c r="ADT11" s="72"/>
      <c r="ADU11" s="101"/>
      <c r="ADV11" s="101"/>
      <c r="ADW11" s="101"/>
      <c r="ADX11" s="101"/>
      <c r="ADY11" s="101"/>
      <c r="ADZ11" s="101"/>
      <c r="AEA11" s="101"/>
      <c r="AEB11" s="101"/>
      <c r="AEC11" s="101"/>
      <c r="AED11" s="101"/>
      <c r="AEE11" s="101"/>
      <c r="AEF11" s="73"/>
      <c r="AEH11" s="72"/>
      <c r="AEI11" s="101"/>
      <c r="AEJ11" s="101"/>
      <c r="AEK11" s="101"/>
      <c r="AEL11" s="101"/>
      <c r="AEM11" s="101"/>
      <c r="AEN11" s="101"/>
      <c r="AEO11" s="101"/>
      <c r="AEP11" s="101"/>
      <c r="AEQ11" s="101"/>
      <c r="AER11" s="101"/>
      <c r="AES11" s="101"/>
      <c r="AET11" s="73"/>
      <c r="AEV11" s="72"/>
      <c r="AEW11" s="101"/>
      <c r="AEX11" s="101"/>
      <c r="AEY11" s="101"/>
      <c r="AEZ11" s="101"/>
      <c r="AFA11" s="101"/>
      <c r="AFB11" s="101"/>
      <c r="AFC11" s="101"/>
      <c r="AFD11" s="101"/>
      <c r="AFE11" s="101"/>
      <c r="AFF11" s="101"/>
      <c r="AFG11" s="101"/>
      <c r="AFH11" s="73"/>
      <c r="AFJ11" s="72"/>
      <c r="AFK11" s="101"/>
      <c r="AFL11" s="101"/>
      <c r="AFM11" s="101"/>
      <c r="AFN11" s="101"/>
      <c r="AFO11" s="101"/>
      <c r="AFP11" s="101"/>
      <c r="AFQ11" s="101"/>
      <c r="AFR11" s="101"/>
      <c r="AFS11" s="101"/>
      <c r="AFT11" s="101"/>
      <c r="AFU11" s="101"/>
      <c r="AFV11" s="73"/>
      <c r="AFX11" s="72"/>
      <c r="AFY11" s="101"/>
      <c r="AFZ11" s="101"/>
      <c r="AGA11" s="101"/>
      <c r="AGB11" s="101"/>
      <c r="AGC11" s="101"/>
      <c r="AGD11" s="101"/>
      <c r="AGE11" s="101"/>
      <c r="AGF11" s="101"/>
      <c r="AGG11" s="101"/>
      <c r="AGH11" s="101"/>
      <c r="AGI11" s="101"/>
      <c r="AGJ11" s="73"/>
      <c r="AGL11" s="72"/>
      <c r="AGM11" s="101"/>
      <c r="AGN11" s="101"/>
      <c r="AGO11" s="101"/>
      <c r="AGP11" s="101"/>
      <c r="AGQ11" s="101"/>
      <c r="AGR11" s="101"/>
      <c r="AGS11" s="101"/>
      <c r="AGT11" s="101"/>
      <c r="AGU11" s="101"/>
      <c r="AGV11" s="101"/>
      <c r="AGW11" s="101"/>
      <c r="AGX11" s="73"/>
      <c r="AGZ11" s="72"/>
      <c r="AHA11" s="101"/>
      <c r="AHB11" s="101"/>
      <c r="AHC11" s="101"/>
      <c r="AHD11" s="101"/>
      <c r="AHE11" s="101"/>
      <c r="AHF11" s="101"/>
      <c r="AHG11" s="101"/>
      <c r="AHH11" s="101"/>
      <c r="AHI11" s="101"/>
      <c r="AHJ11" s="101"/>
      <c r="AHK11" s="101"/>
      <c r="AHL11" s="73"/>
      <c r="AHN11" s="72"/>
      <c r="AHO11" s="101"/>
      <c r="AHP11" s="101"/>
      <c r="AHQ11" s="101"/>
      <c r="AHR11" s="101"/>
      <c r="AHS11" s="101"/>
      <c r="AHT11" s="101"/>
      <c r="AHU11" s="101"/>
      <c r="AHV11" s="101"/>
      <c r="AHW11" s="101"/>
      <c r="AHX11" s="101"/>
      <c r="AHY11" s="101"/>
      <c r="AHZ11" s="73"/>
      <c r="AIB11" s="72"/>
      <c r="AIC11" s="101"/>
      <c r="AID11" s="101"/>
      <c r="AIE11" s="101"/>
      <c r="AIF11" s="101"/>
      <c r="AIG11" s="101"/>
      <c r="AIH11" s="101"/>
      <c r="AII11" s="101"/>
      <c r="AIJ11" s="101"/>
      <c r="AIK11" s="101"/>
      <c r="AIL11" s="101"/>
      <c r="AIM11" s="101"/>
      <c r="AIN11" s="73"/>
      <c r="AIP11" s="72"/>
      <c r="AIQ11" s="101"/>
      <c r="AIR11" s="101"/>
      <c r="AIS11" s="101"/>
      <c r="AIT11" s="101"/>
      <c r="AIU11" s="101"/>
      <c r="AIV11" s="101"/>
      <c r="AIW11" s="101"/>
      <c r="AIX11" s="101"/>
      <c r="AIY11" s="101"/>
      <c r="AIZ11" s="101"/>
      <c r="AJA11" s="101"/>
      <c r="AJB11" s="73"/>
      <c r="AJD11" s="72"/>
      <c r="AJE11" s="101"/>
      <c r="AJF11" s="101"/>
      <c r="AJG11" s="101"/>
      <c r="AJH11" s="101"/>
      <c r="AJI11" s="101"/>
      <c r="AJJ11" s="101"/>
      <c r="AJK11" s="101"/>
      <c r="AJL11" s="101"/>
      <c r="AJM11" s="101"/>
      <c r="AJN11" s="101"/>
      <c r="AJO11" s="101"/>
      <c r="AJP11" s="73"/>
      <c r="AJR11" s="72"/>
      <c r="AJS11" s="101"/>
      <c r="AJT11" s="101"/>
      <c r="AJU11" s="101"/>
      <c r="AJV11" s="101"/>
      <c r="AJW11" s="101"/>
      <c r="AJX11" s="101"/>
      <c r="AJY11" s="101"/>
      <c r="AJZ11" s="101"/>
      <c r="AKA11" s="101"/>
      <c r="AKB11" s="101"/>
      <c r="AKC11" s="101"/>
      <c r="AKD11" s="73"/>
      <c r="AKF11" s="72"/>
      <c r="AKG11" s="101"/>
      <c r="AKH11" s="101"/>
      <c r="AKI11" s="101"/>
      <c r="AKJ11" s="101"/>
      <c r="AKK11" s="101"/>
      <c r="AKL11" s="101"/>
      <c r="AKM11" s="101"/>
      <c r="AKN11" s="101"/>
      <c r="AKO11" s="101"/>
      <c r="AKP11" s="101"/>
      <c r="AKQ11" s="101"/>
      <c r="AKR11" s="73"/>
      <c r="AKT11" s="72"/>
      <c r="AKU11" s="101"/>
      <c r="AKV11" s="101"/>
      <c r="AKW11" s="101"/>
      <c r="AKX11" s="101"/>
      <c r="AKY11" s="101"/>
      <c r="AKZ11" s="101"/>
      <c r="ALA11" s="101"/>
      <c r="ALB11" s="101"/>
      <c r="ALC11" s="101"/>
      <c r="ALD11" s="101"/>
      <c r="ALE11" s="101"/>
      <c r="ALF11" s="73"/>
      <c r="ALH11" s="72"/>
      <c r="ALI11" s="101"/>
      <c r="ALJ11" s="101"/>
      <c r="ALK11" s="101"/>
      <c r="ALL11" s="101"/>
      <c r="ALM11" s="101"/>
      <c r="ALN11" s="101"/>
      <c r="ALO11" s="101"/>
      <c r="ALP11" s="101"/>
      <c r="ALQ11" s="101"/>
      <c r="ALR11" s="101"/>
      <c r="ALS11" s="101"/>
      <c r="ALT11" s="73"/>
      <c r="ALV11" s="72"/>
      <c r="ALW11" s="101"/>
      <c r="ALX11" s="101"/>
      <c r="ALY11" s="101"/>
      <c r="ALZ11" s="101"/>
      <c r="AMA11" s="101"/>
      <c r="AMB11" s="101"/>
      <c r="AMC11" s="101"/>
      <c r="AMD11" s="101"/>
      <c r="AME11" s="101"/>
      <c r="AMF11" s="101"/>
      <c r="AMG11" s="101"/>
      <c r="AMH11" s="73"/>
    </row>
    <row r="12" spans="1:1023" ht="24" x14ac:dyDescent="0.3">
      <c r="B12" s="74"/>
      <c r="C12" s="75" t="s">
        <v>2</v>
      </c>
      <c r="D12" s="75" t="s">
        <v>67</v>
      </c>
      <c r="E12" s="76" t="s">
        <v>68</v>
      </c>
      <c r="F12" s="75" t="s">
        <v>69</v>
      </c>
      <c r="G12" s="75" t="s">
        <v>70</v>
      </c>
      <c r="H12" s="77" t="s">
        <v>71</v>
      </c>
      <c r="I12" s="102"/>
      <c r="J12" s="297" t="s">
        <v>72</v>
      </c>
      <c r="K12" s="298"/>
      <c r="L12" s="298"/>
      <c r="M12" s="299"/>
      <c r="N12" s="73"/>
      <c r="P12" s="74"/>
      <c r="Q12" s="75" t="s">
        <v>2</v>
      </c>
      <c r="R12" s="75" t="s">
        <v>67</v>
      </c>
      <c r="S12" s="76" t="s">
        <v>68</v>
      </c>
      <c r="T12" s="75" t="s">
        <v>69</v>
      </c>
      <c r="U12" s="75" t="s">
        <v>70</v>
      </c>
      <c r="V12" s="77" t="s">
        <v>71</v>
      </c>
      <c r="W12" s="102"/>
      <c r="X12" s="297" t="s">
        <v>72</v>
      </c>
      <c r="Y12" s="298"/>
      <c r="Z12" s="298"/>
      <c r="AA12" s="299"/>
      <c r="AB12" s="73"/>
      <c r="AD12" s="74"/>
      <c r="AE12" s="75" t="s">
        <v>2</v>
      </c>
      <c r="AF12" s="75" t="s">
        <v>67</v>
      </c>
      <c r="AG12" s="76" t="s">
        <v>68</v>
      </c>
      <c r="AH12" s="75" t="s">
        <v>69</v>
      </c>
      <c r="AI12" s="75" t="s">
        <v>70</v>
      </c>
      <c r="AJ12" s="77" t="s">
        <v>71</v>
      </c>
      <c r="AK12" s="102"/>
      <c r="AL12" s="297" t="s">
        <v>72</v>
      </c>
      <c r="AM12" s="298"/>
      <c r="AN12" s="298"/>
      <c r="AO12" s="299"/>
      <c r="AP12" s="73"/>
      <c r="AR12" s="74"/>
      <c r="AS12" s="75" t="s">
        <v>2</v>
      </c>
      <c r="AT12" s="75" t="s">
        <v>67</v>
      </c>
      <c r="AU12" s="76" t="s">
        <v>68</v>
      </c>
      <c r="AV12" s="75" t="s">
        <v>69</v>
      </c>
      <c r="AW12" s="75" t="s">
        <v>70</v>
      </c>
      <c r="AX12" s="77" t="s">
        <v>71</v>
      </c>
      <c r="AY12" s="102"/>
      <c r="AZ12" s="297" t="s">
        <v>72</v>
      </c>
      <c r="BA12" s="298"/>
      <c r="BB12" s="298"/>
      <c r="BC12" s="299"/>
      <c r="BD12" s="73"/>
      <c r="BF12" s="74"/>
      <c r="BG12" s="75" t="s">
        <v>2</v>
      </c>
      <c r="BH12" s="75" t="s">
        <v>67</v>
      </c>
      <c r="BI12" s="76" t="s">
        <v>68</v>
      </c>
      <c r="BJ12" s="75" t="s">
        <v>69</v>
      </c>
      <c r="BK12" s="75" t="s">
        <v>70</v>
      </c>
      <c r="BL12" s="77" t="s">
        <v>71</v>
      </c>
      <c r="BM12" s="102"/>
      <c r="BN12" s="297" t="s">
        <v>72</v>
      </c>
      <c r="BO12" s="298"/>
      <c r="BP12" s="298"/>
      <c r="BQ12" s="299"/>
      <c r="BR12" s="73"/>
      <c r="BT12" s="74"/>
      <c r="BU12" s="75" t="s">
        <v>2</v>
      </c>
      <c r="BV12" s="75" t="s">
        <v>67</v>
      </c>
      <c r="BW12" s="76" t="s">
        <v>68</v>
      </c>
      <c r="BX12" s="75" t="s">
        <v>69</v>
      </c>
      <c r="BY12" s="75" t="s">
        <v>70</v>
      </c>
      <c r="BZ12" s="77" t="s">
        <v>71</v>
      </c>
      <c r="CA12" s="102"/>
      <c r="CB12" s="297" t="s">
        <v>72</v>
      </c>
      <c r="CC12" s="298"/>
      <c r="CD12" s="298"/>
      <c r="CE12" s="299"/>
      <c r="CF12" s="73"/>
      <c r="CH12" s="74"/>
      <c r="CI12" s="75" t="s">
        <v>2</v>
      </c>
      <c r="CJ12" s="75" t="s">
        <v>67</v>
      </c>
      <c r="CK12" s="76" t="s">
        <v>68</v>
      </c>
      <c r="CL12" s="75" t="s">
        <v>69</v>
      </c>
      <c r="CM12" s="75" t="s">
        <v>70</v>
      </c>
      <c r="CN12" s="77" t="s">
        <v>71</v>
      </c>
      <c r="CO12" s="102"/>
      <c r="CP12" s="297" t="s">
        <v>72</v>
      </c>
      <c r="CQ12" s="298"/>
      <c r="CR12" s="298"/>
      <c r="CS12" s="299"/>
      <c r="CT12" s="73"/>
      <c r="CV12" s="74"/>
      <c r="CW12" s="75" t="s">
        <v>2</v>
      </c>
      <c r="CX12" s="75" t="s">
        <v>67</v>
      </c>
      <c r="CY12" s="76" t="s">
        <v>68</v>
      </c>
      <c r="CZ12" s="75" t="s">
        <v>69</v>
      </c>
      <c r="DA12" s="75" t="s">
        <v>70</v>
      </c>
      <c r="DB12" s="77" t="s">
        <v>71</v>
      </c>
      <c r="DC12" s="102"/>
      <c r="DD12" s="297" t="s">
        <v>72</v>
      </c>
      <c r="DE12" s="298"/>
      <c r="DF12" s="298"/>
      <c r="DG12" s="299"/>
      <c r="DH12" s="73"/>
      <c r="DJ12" s="74"/>
      <c r="DK12" s="75" t="s">
        <v>2</v>
      </c>
      <c r="DL12" s="75" t="s">
        <v>67</v>
      </c>
      <c r="DM12" s="76" t="s">
        <v>68</v>
      </c>
      <c r="DN12" s="75" t="s">
        <v>69</v>
      </c>
      <c r="DO12" s="75" t="s">
        <v>70</v>
      </c>
      <c r="DP12" s="77" t="s">
        <v>71</v>
      </c>
      <c r="DQ12" s="102"/>
      <c r="DR12" s="297" t="s">
        <v>72</v>
      </c>
      <c r="DS12" s="298"/>
      <c r="DT12" s="298"/>
      <c r="DU12" s="299"/>
      <c r="DV12" s="73"/>
      <c r="DX12" s="74"/>
      <c r="DY12" s="75" t="s">
        <v>2</v>
      </c>
      <c r="DZ12" s="75" t="s">
        <v>67</v>
      </c>
      <c r="EA12" s="76" t="s">
        <v>68</v>
      </c>
      <c r="EB12" s="75" t="s">
        <v>69</v>
      </c>
      <c r="EC12" s="75" t="s">
        <v>70</v>
      </c>
      <c r="ED12" s="77" t="s">
        <v>71</v>
      </c>
      <c r="EE12" s="102"/>
      <c r="EF12" s="297" t="s">
        <v>72</v>
      </c>
      <c r="EG12" s="298"/>
      <c r="EH12" s="298"/>
      <c r="EI12" s="299"/>
      <c r="EJ12" s="73"/>
      <c r="EL12" s="74"/>
      <c r="EM12" s="75" t="s">
        <v>2</v>
      </c>
      <c r="EN12" s="75" t="s">
        <v>67</v>
      </c>
      <c r="EO12" s="76" t="s">
        <v>68</v>
      </c>
      <c r="EP12" s="75" t="s">
        <v>69</v>
      </c>
      <c r="EQ12" s="75" t="s">
        <v>70</v>
      </c>
      <c r="ER12" s="77" t="s">
        <v>71</v>
      </c>
      <c r="ES12" s="102"/>
      <c r="ET12" s="297" t="s">
        <v>72</v>
      </c>
      <c r="EU12" s="298"/>
      <c r="EV12" s="298"/>
      <c r="EW12" s="299"/>
      <c r="EX12" s="73"/>
      <c r="EZ12" s="74"/>
      <c r="FA12" s="75" t="s">
        <v>2</v>
      </c>
      <c r="FB12" s="75" t="s">
        <v>67</v>
      </c>
      <c r="FC12" s="76" t="s">
        <v>68</v>
      </c>
      <c r="FD12" s="75" t="s">
        <v>69</v>
      </c>
      <c r="FE12" s="75" t="s">
        <v>70</v>
      </c>
      <c r="FF12" s="77" t="s">
        <v>71</v>
      </c>
      <c r="FG12" s="102"/>
      <c r="FH12" s="297" t="s">
        <v>72</v>
      </c>
      <c r="FI12" s="298"/>
      <c r="FJ12" s="298"/>
      <c r="FK12" s="299"/>
      <c r="FL12" s="73"/>
      <c r="FN12" s="74"/>
      <c r="FO12" s="75" t="s">
        <v>2</v>
      </c>
      <c r="FP12" s="75" t="s">
        <v>67</v>
      </c>
      <c r="FQ12" s="76" t="s">
        <v>68</v>
      </c>
      <c r="FR12" s="75" t="s">
        <v>69</v>
      </c>
      <c r="FS12" s="75" t="s">
        <v>70</v>
      </c>
      <c r="FT12" s="77" t="s">
        <v>71</v>
      </c>
      <c r="FU12" s="102"/>
      <c r="FV12" s="297" t="s">
        <v>72</v>
      </c>
      <c r="FW12" s="298"/>
      <c r="FX12" s="298"/>
      <c r="FY12" s="299"/>
      <c r="FZ12" s="73"/>
      <c r="GB12" s="74"/>
      <c r="GC12" s="75" t="s">
        <v>2</v>
      </c>
      <c r="GD12" s="75" t="s">
        <v>67</v>
      </c>
      <c r="GE12" s="76" t="s">
        <v>68</v>
      </c>
      <c r="GF12" s="75" t="s">
        <v>69</v>
      </c>
      <c r="GG12" s="75" t="s">
        <v>70</v>
      </c>
      <c r="GH12" s="77" t="s">
        <v>71</v>
      </c>
      <c r="GI12" s="102"/>
      <c r="GJ12" s="297" t="s">
        <v>72</v>
      </c>
      <c r="GK12" s="298"/>
      <c r="GL12" s="298"/>
      <c r="GM12" s="299"/>
      <c r="GN12" s="73"/>
      <c r="GP12" s="74"/>
      <c r="GQ12" s="75" t="s">
        <v>2</v>
      </c>
      <c r="GR12" s="75" t="s">
        <v>67</v>
      </c>
      <c r="GS12" s="76" t="s">
        <v>68</v>
      </c>
      <c r="GT12" s="75" t="s">
        <v>69</v>
      </c>
      <c r="GU12" s="75" t="s">
        <v>70</v>
      </c>
      <c r="GV12" s="77" t="s">
        <v>71</v>
      </c>
      <c r="GW12" s="102"/>
      <c r="GX12" s="297" t="s">
        <v>72</v>
      </c>
      <c r="GY12" s="298"/>
      <c r="GZ12" s="298"/>
      <c r="HA12" s="299"/>
      <c r="HB12" s="73"/>
      <c r="HD12" s="74"/>
      <c r="HE12" s="75" t="s">
        <v>2</v>
      </c>
      <c r="HF12" s="75" t="s">
        <v>67</v>
      </c>
      <c r="HG12" s="76" t="s">
        <v>68</v>
      </c>
      <c r="HH12" s="75" t="s">
        <v>69</v>
      </c>
      <c r="HI12" s="75" t="s">
        <v>70</v>
      </c>
      <c r="HJ12" s="77" t="s">
        <v>71</v>
      </c>
      <c r="HK12" s="102"/>
      <c r="HL12" s="297" t="s">
        <v>72</v>
      </c>
      <c r="HM12" s="298"/>
      <c r="HN12" s="298"/>
      <c r="HO12" s="299"/>
      <c r="HP12" s="73"/>
      <c r="HR12" s="74"/>
      <c r="HS12" s="75" t="s">
        <v>2</v>
      </c>
      <c r="HT12" s="75" t="s">
        <v>67</v>
      </c>
      <c r="HU12" s="76" t="s">
        <v>68</v>
      </c>
      <c r="HV12" s="75" t="s">
        <v>69</v>
      </c>
      <c r="HW12" s="75" t="s">
        <v>70</v>
      </c>
      <c r="HX12" s="77" t="s">
        <v>71</v>
      </c>
      <c r="HY12" s="102"/>
      <c r="HZ12" s="297" t="s">
        <v>72</v>
      </c>
      <c r="IA12" s="298"/>
      <c r="IB12" s="298"/>
      <c r="IC12" s="299"/>
      <c r="ID12" s="73"/>
      <c r="IF12" s="74"/>
      <c r="IG12" s="75" t="s">
        <v>2</v>
      </c>
      <c r="IH12" s="75" t="s">
        <v>67</v>
      </c>
      <c r="II12" s="76" t="s">
        <v>68</v>
      </c>
      <c r="IJ12" s="75" t="s">
        <v>69</v>
      </c>
      <c r="IK12" s="75" t="s">
        <v>70</v>
      </c>
      <c r="IL12" s="77" t="s">
        <v>71</v>
      </c>
      <c r="IM12" s="102"/>
      <c r="IN12" s="297" t="s">
        <v>72</v>
      </c>
      <c r="IO12" s="298"/>
      <c r="IP12" s="298"/>
      <c r="IQ12" s="299"/>
      <c r="IR12" s="73"/>
      <c r="IT12" s="74"/>
      <c r="IU12" s="75" t="s">
        <v>2</v>
      </c>
      <c r="IV12" s="75" t="s">
        <v>67</v>
      </c>
      <c r="IW12" s="76" t="s">
        <v>68</v>
      </c>
      <c r="IX12" s="75" t="s">
        <v>69</v>
      </c>
      <c r="IY12" s="75" t="s">
        <v>70</v>
      </c>
      <c r="IZ12" s="77" t="s">
        <v>71</v>
      </c>
      <c r="JA12" s="102"/>
      <c r="JB12" s="297" t="s">
        <v>72</v>
      </c>
      <c r="JC12" s="298"/>
      <c r="JD12" s="298"/>
      <c r="JE12" s="299"/>
      <c r="JF12" s="73"/>
      <c r="JH12" s="74"/>
      <c r="JI12" s="75" t="s">
        <v>2</v>
      </c>
      <c r="JJ12" s="75" t="s">
        <v>67</v>
      </c>
      <c r="JK12" s="76" t="s">
        <v>68</v>
      </c>
      <c r="JL12" s="75" t="s">
        <v>69</v>
      </c>
      <c r="JM12" s="75" t="s">
        <v>70</v>
      </c>
      <c r="JN12" s="77" t="s">
        <v>71</v>
      </c>
      <c r="JO12" s="102"/>
      <c r="JP12" s="297" t="s">
        <v>72</v>
      </c>
      <c r="JQ12" s="298"/>
      <c r="JR12" s="298"/>
      <c r="JS12" s="299"/>
      <c r="JT12" s="73"/>
      <c r="JV12" s="74"/>
      <c r="JW12" s="75" t="s">
        <v>2</v>
      </c>
      <c r="JX12" s="75" t="s">
        <v>67</v>
      </c>
      <c r="JY12" s="76" t="s">
        <v>68</v>
      </c>
      <c r="JZ12" s="75" t="s">
        <v>69</v>
      </c>
      <c r="KA12" s="75" t="s">
        <v>70</v>
      </c>
      <c r="KB12" s="77" t="s">
        <v>71</v>
      </c>
      <c r="KC12" s="102"/>
      <c r="KD12" s="297" t="s">
        <v>72</v>
      </c>
      <c r="KE12" s="298"/>
      <c r="KF12" s="298"/>
      <c r="KG12" s="299"/>
      <c r="KH12" s="73"/>
      <c r="KJ12" s="74"/>
      <c r="KK12" s="75" t="s">
        <v>2</v>
      </c>
      <c r="KL12" s="75" t="s">
        <v>67</v>
      </c>
      <c r="KM12" s="76" t="s">
        <v>68</v>
      </c>
      <c r="KN12" s="75" t="s">
        <v>69</v>
      </c>
      <c r="KO12" s="75" t="s">
        <v>70</v>
      </c>
      <c r="KP12" s="77" t="s">
        <v>71</v>
      </c>
      <c r="KQ12" s="102"/>
      <c r="KR12" s="297" t="s">
        <v>72</v>
      </c>
      <c r="KS12" s="298"/>
      <c r="KT12" s="298"/>
      <c r="KU12" s="299"/>
      <c r="KV12" s="73"/>
      <c r="KX12" s="74"/>
      <c r="KY12" s="75" t="s">
        <v>2</v>
      </c>
      <c r="KZ12" s="75" t="s">
        <v>67</v>
      </c>
      <c r="LA12" s="76" t="s">
        <v>68</v>
      </c>
      <c r="LB12" s="75" t="s">
        <v>69</v>
      </c>
      <c r="LC12" s="75" t="s">
        <v>70</v>
      </c>
      <c r="LD12" s="77" t="s">
        <v>71</v>
      </c>
      <c r="LE12" s="102"/>
      <c r="LF12" s="297" t="s">
        <v>72</v>
      </c>
      <c r="LG12" s="298"/>
      <c r="LH12" s="298"/>
      <c r="LI12" s="299"/>
      <c r="LJ12" s="73"/>
      <c r="LL12" s="74"/>
      <c r="LM12" s="75" t="s">
        <v>2</v>
      </c>
      <c r="LN12" s="75" t="s">
        <v>67</v>
      </c>
      <c r="LO12" s="76" t="s">
        <v>68</v>
      </c>
      <c r="LP12" s="75" t="s">
        <v>69</v>
      </c>
      <c r="LQ12" s="75" t="s">
        <v>70</v>
      </c>
      <c r="LR12" s="77" t="s">
        <v>71</v>
      </c>
      <c r="LS12" s="102"/>
      <c r="LT12" s="297" t="s">
        <v>72</v>
      </c>
      <c r="LU12" s="298"/>
      <c r="LV12" s="298"/>
      <c r="LW12" s="299"/>
      <c r="LX12" s="73"/>
      <c r="LZ12" s="74"/>
      <c r="MA12" s="75" t="s">
        <v>2</v>
      </c>
      <c r="MB12" s="75" t="s">
        <v>67</v>
      </c>
      <c r="MC12" s="76" t="s">
        <v>68</v>
      </c>
      <c r="MD12" s="75" t="s">
        <v>69</v>
      </c>
      <c r="ME12" s="75" t="s">
        <v>70</v>
      </c>
      <c r="MF12" s="77" t="s">
        <v>71</v>
      </c>
      <c r="MG12" s="102"/>
      <c r="MH12" s="297" t="s">
        <v>72</v>
      </c>
      <c r="MI12" s="298"/>
      <c r="MJ12" s="298"/>
      <c r="MK12" s="299"/>
      <c r="ML12" s="73"/>
      <c r="MN12" s="74"/>
      <c r="MO12" s="75" t="s">
        <v>2</v>
      </c>
      <c r="MP12" s="75" t="s">
        <v>67</v>
      </c>
      <c r="MQ12" s="76" t="s">
        <v>68</v>
      </c>
      <c r="MR12" s="75" t="s">
        <v>69</v>
      </c>
      <c r="MS12" s="75" t="s">
        <v>70</v>
      </c>
      <c r="MT12" s="77" t="s">
        <v>71</v>
      </c>
      <c r="MU12" s="102"/>
      <c r="MV12" s="297" t="s">
        <v>72</v>
      </c>
      <c r="MW12" s="298"/>
      <c r="MX12" s="298"/>
      <c r="MY12" s="299"/>
      <c r="MZ12" s="73"/>
      <c r="NB12" s="74"/>
      <c r="NC12" s="75" t="s">
        <v>2</v>
      </c>
      <c r="ND12" s="75" t="s">
        <v>67</v>
      </c>
      <c r="NE12" s="76" t="s">
        <v>68</v>
      </c>
      <c r="NF12" s="75" t="s">
        <v>69</v>
      </c>
      <c r="NG12" s="75" t="s">
        <v>70</v>
      </c>
      <c r="NH12" s="77" t="s">
        <v>71</v>
      </c>
      <c r="NI12" s="102"/>
      <c r="NJ12" s="297" t="s">
        <v>72</v>
      </c>
      <c r="NK12" s="298"/>
      <c r="NL12" s="298"/>
      <c r="NM12" s="299"/>
      <c r="NN12" s="73"/>
      <c r="NP12" s="74"/>
      <c r="NQ12" s="75" t="s">
        <v>2</v>
      </c>
      <c r="NR12" s="75" t="s">
        <v>67</v>
      </c>
      <c r="NS12" s="76" t="s">
        <v>68</v>
      </c>
      <c r="NT12" s="75" t="s">
        <v>69</v>
      </c>
      <c r="NU12" s="75" t="s">
        <v>70</v>
      </c>
      <c r="NV12" s="77" t="s">
        <v>71</v>
      </c>
      <c r="NW12" s="102"/>
      <c r="NX12" s="297" t="s">
        <v>72</v>
      </c>
      <c r="NY12" s="298"/>
      <c r="NZ12" s="298"/>
      <c r="OA12" s="299"/>
      <c r="OB12" s="73"/>
      <c r="OD12" s="74"/>
      <c r="OE12" s="75" t="s">
        <v>2</v>
      </c>
      <c r="OF12" s="75" t="s">
        <v>67</v>
      </c>
      <c r="OG12" s="76" t="s">
        <v>68</v>
      </c>
      <c r="OH12" s="75" t="s">
        <v>69</v>
      </c>
      <c r="OI12" s="75" t="s">
        <v>70</v>
      </c>
      <c r="OJ12" s="77" t="s">
        <v>71</v>
      </c>
      <c r="OK12" s="102"/>
      <c r="OL12" s="297" t="s">
        <v>72</v>
      </c>
      <c r="OM12" s="298"/>
      <c r="ON12" s="298"/>
      <c r="OO12" s="299"/>
      <c r="OP12" s="73"/>
      <c r="OR12" s="74"/>
      <c r="OS12" s="75" t="s">
        <v>2</v>
      </c>
      <c r="OT12" s="75" t="s">
        <v>67</v>
      </c>
      <c r="OU12" s="76" t="s">
        <v>68</v>
      </c>
      <c r="OV12" s="75" t="s">
        <v>69</v>
      </c>
      <c r="OW12" s="75" t="s">
        <v>70</v>
      </c>
      <c r="OX12" s="77" t="s">
        <v>71</v>
      </c>
      <c r="OY12" s="102"/>
      <c r="OZ12" s="297" t="s">
        <v>72</v>
      </c>
      <c r="PA12" s="298"/>
      <c r="PB12" s="298"/>
      <c r="PC12" s="299"/>
      <c r="PD12" s="73"/>
      <c r="PF12" s="74"/>
      <c r="PG12" s="75" t="s">
        <v>2</v>
      </c>
      <c r="PH12" s="75" t="s">
        <v>67</v>
      </c>
      <c r="PI12" s="76" t="s">
        <v>68</v>
      </c>
      <c r="PJ12" s="75" t="s">
        <v>69</v>
      </c>
      <c r="PK12" s="75" t="s">
        <v>70</v>
      </c>
      <c r="PL12" s="77" t="s">
        <v>71</v>
      </c>
      <c r="PM12" s="102"/>
      <c r="PN12" s="297" t="s">
        <v>72</v>
      </c>
      <c r="PO12" s="298"/>
      <c r="PP12" s="298"/>
      <c r="PQ12" s="299"/>
      <c r="PR12" s="73"/>
      <c r="PT12" s="74"/>
      <c r="PU12" s="75" t="s">
        <v>2</v>
      </c>
      <c r="PV12" s="75" t="s">
        <v>67</v>
      </c>
      <c r="PW12" s="76" t="s">
        <v>68</v>
      </c>
      <c r="PX12" s="75" t="s">
        <v>69</v>
      </c>
      <c r="PY12" s="75" t="s">
        <v>70</v>
      </c>
      <c r="PZ12" s="77" t="s">
        <v>71</v>
      </c>
      <c r="QA12" s="102"/>
      <c r="QB12" s="297" t="s">
        <v>72</v>
      </c>
      <c r="QC12" s="298"/>
      <c r="QD12" s="298"/>
      <c r="QE12" s="299"/>
      <c r="QF12" s="73"/>
      <c r="QH12" s="74"/>
      <c r="QI12" s="75" t="s">
        <v>2</v>
      </c>
      <c r="QJ12" s="75" t="s">
        <v>67</v>
      </c>
      <c r="QK12" s="76" t="s">
        <v>68</v>
      </c>
      <c r="QL12" s="75" t="s">
        <v>69</v>
      </c>
      <c r="QM12" s="75" t="s">
        <v>70</v>
      </c>
      <c r="QN12" s="77" t="s">
        <v>71</v>
      </c>
      <c r="QO12" s="102"/>
      <c r="QP12" s="297" t="s">
        <v>72</v>
      </c>
      <c r="QQ12" s="298"/>
      <c r="QR12" s="298"/>
      <c r="QS12" s="299"/>
      <c r="QT12" s="73"/>
      <c r="QV12" s="74"/>
      <c r="QW12" s="75" t="s">
        <v>2</v>
      </c>
      <c r="QX12" s="75" t="s">
        <v>67</v>
      </c>
      <c r="QY12" s="76" t="s">
        <v>68</v>
      </c>
      <c r="QZ12" s="75" t="s">
        <v>69</v>
      </c>
      <c r="RA12" s="75" t="s">
        <v>70</v>
      </c>
      <c r="RB12" s="77" t="s">
        <v>71</v>
      </c>
      <c r="RC12" s="102"/>
      <c r="RD12" s="297" t="s">
        <v>72</v>
      </c>
      <c r="RE12" s="298"/>
      <c r="RF12" s="298"/>
      <c r="RG12" s="299"/>
      <c r="RH12" s="73"/>
      <c r="RJ12" s="74"/>
      <c r="RK12" s="75" t="s">
        <v>2</v>
      </c>
      <c r="RL12" s="75" t="s">
        <v>67</v>
      </c>
      <c r="RM12" s="76" t="s">
        <v>68</v>
      </c>
      <c r="RN12" s="75" t="s">
        <v>69</v>
      </c>
      <c r="RO12" s="75" t="s">
        <v>70</v>
      </c>
      <c r="RP12" s="77" t="s">
        <v>71</v>
      </c>
      <c r="RQ12" s="102"/>
      <c r="RR12" s="297" t="s">
        <v>72</v>
      </c>
      <c r="RS12" s="298"/>
      <c r="RT12" s="298"/>
      <c r="RU12" s="299"/>
      <c r="RV12" s="73"/>
      <c r="RX12" s="74"/>
      <c r="RY12" s="75" t="s">
        <v>2</v>
      </c>
      <c r="RZ12" s="75" t="s">
        <v>67</v>
      </c>
      <c r="SA12" s="76" t="s">
        <v>68</v>
      </c>
      <c r="SB12" s="75" t="s">
        <v>69</v>
      </c>
      <c r="SC12" s="75" t="s">
        <v>70</v>
      </c>
      <c r="SD12" s="77" t="s">
        <v>71</v>
      </c>
      <c r="SE12" s="102"/>
      <c r="SF12" s="297" t="s">
        <v>72</v>
      </c>
      <c r="SG12" s="298"/>
      <c r="SH12" s="298"/>
      <c r="SI12" s="299"/>
      <c r="SJ12" s="73"/>
      <c r="SL12" s="74"/>
      <c r="SM12" s="75" t="s">
        <v>2</v>
      </c>
      <c r="SN12" s="75" t="s">
        <v>67</v>
      </c>
      <c r="SO12" s="76" t="s">
        <v>68</v>
      </c>
      <c r="SP12" s="75" t="s">
        <v>69</v>
      </c>
      <c r="SQ12" s="75" t="s">
        <v>70</v>
      </c>
      <c r="SR12" s="77" t="s">
        <v>71</v>
      </c>
      <c r="SS12" s="102"/>
      <c r="ST12" s="297" t="s">
        <v>72</v>
      </c>
      <c r="SU12" s="298"/>
      <c r="SV12" s="298"/>
      <c r="SW12" s="299"/>
      <c r="SX12" s="73"/>
      <c r="SZ12" s="74"/>
      <c r="TA12" s="75" t="s">
        <v>2</v>
      </c>
      <c r="TB12" s="75" t="s">
        <v>67</v>
      </c>
      <c r="TC12" s="76" t="s">
        <v>68</v>
      </c>
      <c r="TD12" s="75" t="s">
        <v>69</v>
      </c>
      <c r="TE12" s="75" t="s">
        <v>70</v>
      </c>
      <c r="TF12" s="77" t="s">
        <v>71</v>
      </c>
      <c r="TG12" s="102"/>
      <c r="TH12" s="297" t="s">
        <v>72</v>
      </c>
      <c r="TI12" s="298"/>
      <c r="TJ12" s="298"/>
      <c r="TK12" s="299"/>
      <c r="TL12" s="73"/>
      <c r="TN12" s="74"/>
      <c r="TO12" s="75" t="s">
        <v>2</v>
      </c>
      <c r="TP12" s="75" t="s">
        <v>67</v>
      </c>
      <c r="TQ12" s="76" t="s">
        <v>68</v>
      </c>
      <c r="TR12" s="75" t="s">
        <v>69</v>
      </c>
      <c r="TS12" s="75" t="s">
        <v>70</v>
      </c>
      <c r="TT12" s="77" t="s">
        <v>71</v>
      </c>
      <c r="TU12" s="102"/>
      <c r="TV12" s="297" t="s">
        <v>72</v>
      </c>
      <c r="TW12" s="298"/>
      <c r="TX12" s="298"/>
      <c r="TY12" s="299"/>
      <c r="TZ12" s="73"/>
      <c r="UB12" s="74"/>
      <c r="UC12" s="75" t="s">
        <v>2</v>
      </c>
      <c r="UD12" s="75" t="s">
        <v>67</v>
      </c>
      <c r="UE12" s="76" t="s">
        <v>68</v>
      </c>
      <c r="UF12" s="75" t="s">
        <v>69</v>
      </c>
      <c r="UG12" s="75" t="s">
        <v>70</v>
      </c>
      <c r="UH12" s="77" t="s">
        <v>71</v>
      </c>
      <c r="UI12" s="102"/>
      <c r="UJ12" s="297" t="s">
        <v>72</v>
      </c>
      <c r="UK12" s="298"/>
      <c r="UL12" s="298"/>
      <c r="UM12" s="299"/>
      <c r="UN12" s="73"/>
      <c r="UP12" s="74"/>
      <c r="UQ12" s="75" t="s">
        <v>2</v>
      </c>
      <c r="UR12" s="75" t="s">
        <v>67</v>
      </c>
      <c r="US12" s="76" t="s">
        <v>68</v>
      </c>
      <c r="UT12" s="75" t="s">
        <v>69</v>
      </c>
      <c r="UU12" s="75" t="s">
        <v>70</v>
      </c>
      <c r="UV12" s="77" t="s">
        <v>71</v>
      </c>
      <c r="UW12" s="102"/>
      <c r="UX12" s="297" t="s">
        <v>72</v>
      </c>
      <c r="UY12" s="298"/>
      <c r="UZ12" s="298"/>
      <c r="VA12" s="299"/>
      <c r="VB12" s="73"/>
      <c r="VD12" s="74"/>
      <c r="VE12" s="75" t="s">
        <v>2</v>
      </c>
      <c r="VF12" s="75" t="s">
        <v>67</v>
      </c>
      <c r="VG12" s="76" t="s">
        <v>68</v>
      </c>
      <c r="VH12" s="75" t="s">
        <v>69</v>
      </c>
      <c r="VI12" s="75" t="s">
        <v>70</v>
      </c>
      <c r="VJ12" s="77" t="s">
        <v>71</v>
      </c>
      <c r="VK12" s="102"/>
      <c r="VL12" s="297" t="s">
        <v>72</v>
      </c>
      <c r="VM12" s="298"/>
      <c r="VN12" s="298"/>
      <c r="VO12" s="299"/>
      <c r="VP12" s="73"/>
      <c r="VR12" s="74"/>
      <c r="VS12" s="75" t="s">
        <v>2</v>
      </c>
      <c r="VT12" s="75" t="s">
        <v>67</v>
      </c>
      <c r="VU12" s="76" t="s">
        <v>68</v>
      </c>
      <c r="VV12" s="75" t="s">
        <v>69</v>
      </c>
      <c r="VW12" s="75" t="s">
        <v>70</v>
      </c>
      <c r="VX12" s="77" t="s">
        <v>71</v>
      </c>
      <c r="VY12" s="102"/>
      <c r="VZ12" s="297" t="s">
        <v>72</v>
      </c>
      <c r="WA12" s="298"/>
      <c r="WB12" s="298"/>
      <c r="WC12" s="299"/>
      <c r="WD12" s="73"/>
      <c r="WF12" s="74"/>
      <c r="WG12" s="75" t="s">
        <v>2</v>
      </c>
      <c r="WH12" s="75" t="s">
        <v>67</v>
      </c>
      <c r="WI12" s="76" t="s">
        <v>68</v>
      </c>
      <c r="WJ12" s="75" t="s">
        <v>69</v>
      </c>
      <c r="WK12" s="75" t="s">
        <v>70</v>
      </c>
      <c r="WL12" s="77" t="s">
        <v>71</v>
      </c>
      <c r="WM12" s="102"/>
      <c r="WN12" s="297" t="s">
        <v>72</v>
      </c>
      <c r="WO12" s="298"/>
      <c r="WP12" s="298"/>
      <c r="WQ12" s="299"/>
      <c r="WR12" s="73"/>
      <c r="WT12" s="74"/>
      <c r="WU12" s="75" t="s">
        <v>2</v>
      </c>
      <c r="WV12" s="75" t="s">
        <v>67</v>
      </c>
      <c r="WW12" s="76" t="s">
        <v>68</v>
      </c>
      <c r="WX12" s="75" t="s">
        <v>69</v>
      </c>
      <c r="WY12" s="75" t="s">
        <v>70</v>
      </c>
      <c r="WZ12" s="77" t="s">
        <v>71</v>
      </c>
      <c r="XA12" s="102"/>
      <c r="XB12" s="297" t="s">
        <v>72</v>
      </c>
      <c r="XC12" s="298"/>
      <c r="XD12" s="298"/>
      <c r="XE12" s="299"/>
      <c r="XF12" s="73"/>
      <c r="XH12" s="74"/>
      <c r="XI12" s="75" t="s">
        <v>2</v>
      </c>
      <c r="XJ12" s="75" t="s">
        <v>67</v>
      </c>
      <c r="XK12" s="76" t="s">
        <v>68</v>
      </c>
      <c r="XL12" s="75" t="s">
        <v>69</v>
      </c>
      <c r="XM12" s="75" t="s">
        <v>70</v>
      </c>
      <c r="XN12" s="77" t="s">
        <v>71</v>
      </c>
      <c r="XO12" s="102"/>
      <c r="XP12" s="297" t="s">
        <v>72</v>
      </c>
      <c r="XQ12" s="298"/>
      <c r="XR12" s="298"/>
      <c r="XS12" s="299"/>
      <c r="XT12" s="73"/>
      <c r="XV12" s="74"/>
      <c r="XW12" s="75" t="s">
        <v>2</v>
      </c>
      <c r="XX12" s="75" t="s">
        <v>67</v>
      </c>
      <c r="XY12" s="76" t="s">
        <v>68</v>
      </c>
      <c r="XZ12" s="75" t="s">
        <v>69</v>
      </c>
      <c r="YA12" s="75" t="s">
        <v>70</v>
      </c>
      <c r="YB12" s="77" t="s">
        <v>71</v>
      </c>
      <c r="YC12" s="102"/>
      <c r="YD12" s="297" t="s">
        <v>72</v>
      </c>
      <c r="YE12" s="298"/>
      <c r="YF12" s="298"/>
      <c r="YG12" s="299"/>
      <c r="YH12" s="73"/>
      <c r="YJ12" s="74"/>
      <c r="YK12" s="75" t="s">
        <v>2</v>
      </c>
      <c r="YL12" s="75" t="s">
        <v>67</v>
      </c>
      <c r="YM12" s="76" t="s">
        <v>68</v>
      </c>
      <c r="YN12" s="75" t="s">
        <v>69</v>
      </c>
      <c r="YO12" s="75" t="s">
        <v>70</v>
      </c>
      <c r="YP12" s="77" t="s">
        <v>71</v>
      </c>
      <c r="YQ12" s="102"/>
      <c r="YR12" s="297" t="s">
        <v>72</v>
      </c>
      <c r="YS12" s="298"/>
      <c r="YT12" s="298"/>
      <c r="YU12" s="299"/>
      <c r="YV12" s="73"/>
      <c r="YX12" s="74"/>
      <c r="YY12" s="75" t="s">
        <v>2</v>
      </c>
      <c r="YZ12" s="75" t="s">
        <v>67</v>
      </c>
      <c r="ZA12" s="76" t="s">
        <v>68</v>
      </c>
      <c r="ZB12" s="75" t="s">
        <v>69</v>
      </c>
      <c r="ZC12" s="75" t="s">
        <v>70</v>
      </c>
      <c r="ZD12" s="77" t="s">
        <v>71</v>
      </c>
      <c r="ZE12" s="102"/>
      <c r="ZF12" s="297" t="s">
        <v>72</v>
      </c>
      <c r="ZG12" s="298"/>
      <c r="ZH12" s="298"/>
      <c r="ZI12" s="299"/>
      <c r="ZJ12" s="73"/>
      <c r="ZL12" s="74"/>
      <c r="ZM12" s="75" t="s">
        <v>2</v>
      </c>
      <c r="ZN12" s="75" t="s">
        <v>67</v>
      </c>
      <c r="ZO12" s="76" t="s">
        <v>68</v>
      </c>
      <c r="ZP12" s="75" t="s">
        <v>69</v>
      </c>
      <c r="ZQ12" s="75" t="s">
        <v>70</v>
      </c>
      <c r="ZR12" s="77" t="s">
        <v>71</v>
      </c>
      <c r="ZS12" s="102"/>
      <c r="ZT12" s="297" t="s">
        <v>72</v>
      </c>
      <c r="ZU12" s="298"/>
      <c r="ZV12" s="298"/>
      <c r="ZW12" s="299"/>
      <c r="ZX12" s="73"/>
      <c r="ZZ12" s="74"/>
      <c r="AAA12" s="75" t="s">
        <v>2</v>
      </c>
      <c r="AAB12" s="75" t="s">
        <v>67</v>
      </c>
      <c r="AAC12" s="76" t="s">
        <v>68</v>
      </c>
      <c r="AAD12" s="75" t="s">
        <v>69</v>
      </c>
      <c r="AAE12" s="75" t="s">
        <v>70</v>
      </c>
      <c r="AAF12" s="77" t="s">
        <v>71</v>
      </c>
      <c r="AAG12" s="102"/>
      <c r="AAH12" s="297" t="s">
        <v>72</v>
      </c>
      <c r="AAI12" s="298"/>
      <c r="AAJ12" s="298"/>
      <c r="AAK12" s="299"/>
      <c r="AAL12" s="73"/>
      <c r="AAN12" s="74"/>
      <c r="AAO12" s="75" t="s">
        <v>2</v>
      </c>
      <c r="AAP12" s="75" t="s">
        <v>67</v>
      </c>
      <c r="AAQ12" s="76" t="s">
        <v>68</v>
      </c>
      <c r="AAR12" s="75" t="s">
        <v>69</v>
      </c>
      <c r="AAS12" s="75" t="s">
        <v>70</v>
      </c>
      <c r="AAT12" s="77" t="s">
        <v>71</v>
      </c>
      <c r="AAU12" s="102"/>
      <c r="AAV12" s="297" t="s">
        <v>72</v>
      </c>
      <c r="AAW12" s="298"/>
      <c r="AAX12" s="298"/>
      <c r="AAY12" s="299"/>
      <c r="AAZ12" s="73"/>
      <c r="ABB12" s="74"/>
      <c r="ABC12" s="75" t="s">
        <v>2</v>
      </c>
      <c r="ABD12" s="75" t="s">
        <v>67</v>
      </c>
      <c r="ABE12" s="76" t="s">
        <v>68</v>
      </c>
      <c r="ABF12" s="75" t="s">
        <v>69</v>
      </c>
      <c r="ABG12" s="75" t="s">
        <v>70</v>
      </c>
      <c r="ABH12" s="77" t="s">
        <v>71</v>
      </c>
      <c r="ABI12" s="102"/>
      <c r="ABJ12" s="297" t="s">
        <v>72</v>
      </c>
      <c r="ABK12" s="298"/>
      <c r="ABL12" s="298"/>
      <c r="ABM12" s="299"/>
      <c r="ABN12" s="73"/>
      <c r="ABP12" s="74"/>
      <c r="ABQ12" s="75" t="s">
        <v>2</v>
      </c>
      <c r="ABR12" s="75" t="s">
        <v>67</v>
      </c>
      <c r="ABS12" s="76" t="s">
        <v>68</v>
      </c>
      <c r="ABT12" s="75" t="s">
        <v>69</v>
      </c>
      <c r="ABU12" s="75" t="s">
        <v>70</v>
      </c>
      <c r="ABV12" s="77" t="s">
        <v>71</v>
      </c>
      <c r="ABW12" s="102"/>
      <c r="ABX12" s="297" t="s">
        <v>72</v>
      </c>
      <c r="ABY12" s="298"/>
      <c r="ABZ12" s="298"/>
      <c r="ACA12" s="299"/>
      <c r="ACB12" s="73"/>
      <c r="ACD12" s="74"/>
      <c r="ACE12" s="75" t="s">
        <v>2</v>
      </c>
      <c r="ACF12" s="75" t="s">
        <v>67</v>
      </c>
      <c r="ACG12" s="76" t="s">
        <v>68</v>
      </c>
      <c r="ACH12" s="75" t="s">
        <v>69</v>
      </c>
      <c r="ACI12" s="75" t="s">
        <v>70</v>
      </c>
      <c r="ACJ12" s="77" t="s">
        <v>71</v>
      </c>
      <c r="ACK12" s="102"/>
      <c r="ACL12" s="297" t="s">
        <v>72</v>
      </c>
      <c r="ACM12" s="298"/>
      <c r="ACN12" s="298"/>
      <c r="ACO12" s="299"/>
      <c r="ACP12" s="73"/>
      <c r="ACR12" s="74"/>
      <c r="ACS12" s="75" t="s">
        <v>2</v>
      </c>
      <c r="ACT12" s="75" t="s">
        <v>67</v>
      </c>
      <c r="ACU12" s="76" t="s">
        <v>68</v>
      </c>
      <c r="ACV12" s="75" t="s">
        <v>69</v>
      </c>
      <c r="ACW12" s="75" t="s">
        <v>70</v>
      </c>
      <c r="ACX12" s="77" t="s">
        <v>71</v>
      </c>
      <c r="ACY12" s="102"/>
      <c r="ACZ12" s="297" t="s">
        <v>72</v>
      </c>
      <c r="ADA12" s="298"/>
      <c r="ADB12" s="298"/>
      <c r="ADC12" s="299"/>
      <c r="ADD12" s="73"/>
      <c r="ADF12" s="74"/>
      <c r="ADG12" s="75" t="s">
        <v>2</v>
      </c>
      <c r="ADH12" s="75" t="s">
        <v>67</v>
      </c>
      <c r="ADI12" s="76" t="s">
        <v>68</v>
      </c>
      <c r="ADJ12" s="75" t="s">
        <v>69</v>
      </c>
      <c r="ADK12" s="75" t="s">
        <v>70</v>
      </c>
      <c r="ADL12" s="77" t="s">
        <v>71</v>
      </c>
      <c r="ADM12" s="102"/>
      <c r="ADN12" s="297" t="s">
        <v>72</v>
      </c>
      <c r="ADO12" s="298"/>
      <c r="ADP12" s="298"/>
      <c r="ADQ12" s="299"/>
      <c r="ADR12" s="73"/>
      <c r="ADT12" s="74"/>
      <c r="ADU12" s="75" t="s">
        <v>2</v>
      </c>
      <c r="ADV12" s="75" t="s">
        <v>67</v>
      </c>
      <c r="ADW12" s="76" t="s">
        <v>68</v>
      </c>
      <c r="ADX12" s="75" t="s">
        <v>69</v>
      </c>
      <c r="ADY12" s="75" t="s">
        <v>70</v>
      </c>
      <c r="ADZ12" s="77" t="s">
        <v>71</v>
      </c>
      <c r="AEA12" s="102"/>
      <c r="AEB12" s="297" t="s">
        <v>72</v>
      </c>
      <c r="AEC12" s="298"/>
      <c r="AED12" s="298"/>
      <c r="AEE12" s="299"/>
      <c r="AEF12" s="73"/>
      <c r="AEH12" s="74"/>
      <c r="AEI12" s="75" t="s">
        <v>2</v>
      </c>
      <c r="AEJ12" s="75" t="s">
        <v>67</v>
      </c>
      <c r="AEK12" s="76" t="s">
        <v>68</v>
      </c>
      <c r="AEL12" s="75" t="s">
        <v>69</v>
      </c>
      <c r="AEM12" s="75" t="s">
        <v>70</v>
      </c>
      <c r="AEN12" s="77" t="s">
        <v>71</v>
      </c>
      <c r="AEO12" s="102"/>
      <c r="AEP12" s="297" t="s">
        <v>72</v>
      </c>
      <c r="AEQ12" s="298"/>
      <c r="AER12" s="298"/>
      <c r="AES12" s="299"/>
      <c r="AET12" s="73"/>
      <c r="AEV12" s="74"/>
      <c r="AEW12" s="75" t="s">
        <v>2</v>
      </c>
      <c r="AEX12" s="75" t="s">
        <v>67</v>
      </c>
      <c r="AEY12" s="76" t="s">
        <v>68</v>
      </c>
      <c r="AEZ12" s="75" t="s">
        <v>69</v>
      </c>
      <c r="AFA12" s="75" t="s">
        <v>70</v>
      </c>
      <c r="AFB12" s="77" t="s">
        <v>71</v>
      </c>
      <c r="AFC12" s="102"/>
      <c r="AFD12" s="297" t="s">
        <v>72</v>
      </c>
      <c r="AFE12" s="298"/>
      <c r="AFF12" s="298"/>
      <c r="AFG12" s="299"/>
      <c r="AFH12" s="73"/>
      <c r="AFJ12" s="74"/>
      <c r="AFK12" s="75" t="s">
        <v>2</v>
      </c>
      <c r="AFL12" s="75" t="s">
        <v>67</v>
      </c>
      <c r="AFM12" s="76" t="s">
        <v>68</v>
      </c>
      <c r="AFN12" s="75" t="s">
        <v>69</v>
      </c>
      <c r="AFO12" s="75" t="s">
        <v>70</v>
      </c>
      <c r="AFP12" s="77" t="s">
        <v>71</v>
      </c>
      <c r="AFQ12" s="102"/>
      <c r="AFR12" s="297" t="s">
        <v>72</v>
      </c>
      <c r="AFS12" s="298"/>
      <c r="AFT12" s="298"/>
      <c r="AFU12" s="299"/>
      <c r="AFV12" s="73"/>
      <c r="AFX12" s="74"/>
      <c r="AFY12" s="75" t="s">
        <v>2</v>
      </c>
      <c r="AFZ12" s="75" t="s">
        <v>67</v>
      </c>
      <c r="AGA12" s="76" t="s">
        <v>68</v>
      </c>
      <c r="AGB12" s="75" t="s">
        <v>69</v>
      </c>
      <c r="AGC12" s="75" t="s">
        <v>70</v>
      </c>
      <c r="AGD12" s="77" t="s">
        <v>71</v>
      </c>
      <c r="AGE12" s="102"/>
      <c r="AGF12" s="297" t="s">
        <v>72</v>
      </c>
      <c r="AGG12" s="298"/>
      <c r="AGH12" s="298"/>
      <c r="AGI12" s="299"/>
      <c r="AGJ12" s="73"/>
      <c r="AGL12" s="74"/>
      <c r="AGM12" s="75" t="s">
        <v>2</v>
      </c>
      <c r="AGN12" s="75" t="s">
        <v>67</v>
      </c>
      <c r="AGO12" s="76" t="s">
        <v>68</v>
      </c>
      <c r="AGP12" s="75" t="s">
        <v>69</v>
      </c>
      <c r="AGQ12" s="75" t="s">
        <v>70</v>
      </c>
      <c r="AGR12" s="77" t="s">
        <v>71</v>
      </c>
      <c r="AGS12" s="102"/>
      <c r="AGT12" s="297" t="s">
        <v>72</v>
      </c>
      <c r="AGU12" s="298"/>
      <c r="AGV12" s="298"/>
      <c r="AGW12" s="299"/>
      <c r="AGX12" s="73"/>
      <c r="AGZ12" s="74"/>
      <c r="AHA12" s="75" t="s">
        <v>2</v>
      </c>
      <c r="AHB12" s="75" t="s">
        <v>67</v>
      </c>
      <c r="AHC12" s="76" t="s">
        <v>68</v>
      </c>
      <c r="AHD12" s="75" t="s">
        <v>69</v>
      </c>
      <c r="AHE12" s="75" t="s">
        <v>70</v>
      </c>
      <c r="AHF12" s="77" t="s">
        <v>71</v>
      </c>
      <c r="AHG12" s="102"/>
      <c r="AHH12" s="297" t="s">
        <v>72</v>
      </c>
      <c r="AHI12" s="298"/>
      <c r="AHJ12" s="298"/>
      <c r="AHK12" s="299"/>
      <c r="AHL12" s="73"/>
      <c r="AHN12" s="74"/>
      <c r="AHO12" s="75" t="s">
        <v>2</v>
      </c>
      <c r="AHP12" s="75" t="s">
        <v>67</v>
      </c>
      <c r="AHQ12" s="76" t="s">
        <v>68</v>
      </c>
      <c r="AHR12" s="75" t="s">
        <v>69</v>
      </c>
      <c r="AHS12" s="75" t="s">
        <v>70</v>
      </c>
      <c r="AHT12" s="77" t="s">
        <v>71</v>
      </c>
      <c r="AHU12" s="102"/>
      <c r="AHV12" s="297" t="s">
        <v>72</v>
      </c>
      <c r="AHW12" s="298"/>
      <c r="AHX12" s="298"/>
      <c r="AHY12" s="299"/>
      <c r="AHZ12" s="73"/>
      <c r="AIB12" s="74"/>
      <c r="AIC12" s="75" t="s">
        <v>2</v>
      </c>
      <c r="AID12" s="75" t="s">
        <v>67</v>
      </c>
      <c r="AIE12" s="76" t="s">
        <v>68</v>
      </c>
      <c r="AIF12" s="75" t="s">
        <v>69</v>
      </c>
      <c r="AIG12" s="75" t="s">
        <v>70</v>
      </c>
      <c r="AIH12" s="77" t="s">
        <v>71</v>
      </c>
      <c r="AII12" s="102"/>
      <c r="AIJ12" s="297" t="s">
        <v>72</v>
      </c>
      <c r="AIK12" s="298"/>
      <c r="AIL12" s="298"/>
      <c r="AIM12" s="299"/>
      <c r="AIN12" s="73"/>
      <c r="AIP12" s="74"/>
      <c r="AIQ12" s="75" t="s">
        <v>2</v>
      </c>
      <c r="AIR12" s="75" t="s">
        <v>67</v>
      </c>
      <c r="AIS12" s="76" t="s">
        <v>68</v>
      </c>
      <c r="AIT12" s="75" t="s">
        <v>69</v>
      </c>
      <c r="AIU12" s="75" t="s">
        <v>70</v>
      </c>
      <c r="AIV12" s="77" t="s">
        <v>71</v>
      </c>
      <c r="AIW12" s="102"/>
      <c r="AIX12" s="297" t="s">
        <v>72</v>
      </c>
      <c r="AIY12" s="298"/>
      <c r="AIZ12" s="298"/>
      <c r="AJA12" s="299"/>
      <c r="AJB12" s="73"/>
      <c r="AJD12" s="74"/>
      <c r="AJE12" s="75" t="s">
        <v>2</v>
      </c>
      <c r="AJF12" s="75" t="s">
        <v>67</v>
      </c>
      <c r="AJG12" s="76" t="s">
        <v>68</v>
      </c>
      <c r="AJH12" s="75" t="s">
        <v>69</v>
      </c>
      <c r="AJI12" s="75" t="s">
        <v>70</v>
      </c>
      <c r="AJJ12" s="77" t="s">
        <v>71</v>
      </c>
      <c r="AJK12" s="102"/>
      <c r="AJL12" s="297" t="s">
        <v>72</v>
      </c>
      <c r="AJM12" s="298"/>
      <c r="AJN12" s="298"/>
      <c r="AJO12" s="299"/>
      <c r="AJP12" s="73"/>
      <c r="AJR12" s="74"/>
      <c r="AJS12" s="75" t="s">
        <v>2</v>
      </c>
      <c r="AJT12" s="75" t="s">
        <v>67</v>
      </c>
      <c r="AJU12" s="76" t="s">
        <v>68</v>
      </c>
      <c r="AJV12" s="75" t="s">
        <v>69</v>
      </c>
      <c r="AJW12" s="75" t="s">
        <v>70</v>
      </c>
      <c r="AJX12" s="77" t="s">
        <v>71</v>
      </c>
      <c r="AJY12" s="102"/>
      <c r="AJZ12" s="297" t="s">
        <v>72</v>
      </c>
      <c r="AKA12" s="298"/>
      <c r="AKB12" s="298"/>
      <c r="AKC12" s="299"/>
      <c r="AKD12" s="73"/>
      <c r="AKF12" s="74"/>
      <c r="AKG12" s="75" t="s">
        <v>2</v>
      </c>
      <c r="AKH12" s="75" t="s">
        <v>67</v>
      </c>
      <c r="AKI12" s="76" t="s">
        <v>68</v>
      </c>
      <c r="AKJ12" s="75" t="s">
        <v>69</v>
      </c>
      <c r="AKK12" s="75" t="s">
        <v>70</v>
      </c>
      <c r="AKL12" s="77" t="s">
        <v>71</v>
      </c>
      <c r="AKM12" s="102"/>
      <c r="AKN12" s="297" t="s">
        <v>72</v>
      </c>
      <c r="AKO12" s="298"/>
      <c r="AKP12" s="298"/>
      <c r="AKQ12" s="299"/>
      <c r="AKR12" s="73"/>
      <c r="AKT12" s="74"/>
      <c r="AKU12" s="75" t="s">
        <v>2</v>
      </c>
      <c r="AKV12" s="75" t="s">
        <v>67</v>
      </c>
      <c r="AKW12" s="76" t="s">
        <v>68</v>
      </c>
      <c r="AKX12" s="75" t="s">
        <v>69</v>
      </c>
      <c r="AKY12" s="75" t="s">
        <v>70</v>
      </c>
      <c r="AKZ12" s="77" t="s">
        <v>71</v>
      </c>
      <c r="ALA12" s="102"/>
      <c r="ALB12" s="297" t="s">
        <v>72</v>
      </c>
      <c r="ALC12" s="298"/>
      <c r="ALD12" s="298"/>
      <c r="ALE12" s="299"/>
      <c r="ALF12" s="73"/>
      <c r="ALH12" s="74"/>
      <c r="ALI12" s="75" t="s">
        <v>2</v>
      </c>
      <c r="ALJ12" s="75" t="s">
        <v>67</v>
      </c>
      <c r="ALK12" s="76" t="s">
        <v>68</v>
      </c>
      <c r="ALL12" s="75" t="s">
        <v>69</v>
      </c>
      <c r="ALM12" s="75" t="s">
        <v>70</v>
      </c>
      <c r="ALN12" s="77" t="s">
        <v>71</v>
      </c>
      <c r="ALO12" s="102"/>
      <c r="ALP12" s="297" t="s">
        <v>72</v>
      </c>
      <c r="ALQ12" s="298"/>
      <c r="ALR12" s="298"/>
      <c r="ALS12" s="299"/>
      <c r="ALT12" s="73"/>
      <c r="ALV12" s="74"/>
      <c r="ALW12" s="75" t="s">
        <v>2</v>
      </c>
      <c r="ALX12" s="75" t="s">
        <v>67</v>
      </c>
      <c r="ALY12" s="76" t="s">
        <v>68</v>
      </c>
      <c r="ALZ12" s="75" t="s">
        <v>69</v>
      </c>
      <c r="AMA12" s="75" t="s">
        <v>70</v>
      </c>
      <c r="AMB12" s="77" t="s">
        <v>71</v>
      </c>
      <c r="AMC12" s="102"/>
      <c r="AMD12" s="297" t="s">
        <v>72</v>
      </c>
      <c r="AME12" s="298"/>
      <c r="AMF12" s="298"/>
      <c r="AMG12" s="299"/>
      <c r="AMH12" s="73"/>
    </row>
    <row r="13" spans="1:1023" x14ac:dyDescent="0.3">
      <c r="B13" s="78"/>
      <c r="C13" s="79" t="s">
        <v>14</v>
      </c>
      <c r="D13" s="80">
        <v>200</v>
      </c>
      <c r="E13" s="81" t="str">
        <f>IF(ISERROR(VLOOKUP(C13,'Lista de mercado'!$B:$I,5,0)),0,VLOOKUP(C13,'Lista de mercado'!$B:$I,5,0))</f>
        <v>gr</v>
      </c>
      <c r="F13" s="98">
        <f ca="1">IF(ISERROR(VLOOKUP(C13,'Lista de mercado'!$B:$I,8,0)),0,VLOOKUP(C13,'Lista de mercado'!$B:$I,8,0))</f>
        <v>9.608040201005025</v>
      </c>
      <c r="G13" s="99">
        <f t="shared" ref="G13:G24" si="0">+D13*I$6</f>
        <v>2000</v>
      </c>
      <c r="H13" s="98">
        <f t="shared" ref="H13:H24" ca="1" si="1">+G13*F13</f>
        <v>19216.080402010051</v>
      </c>
      <c r="I13" s="103"/>
      <c r="J13" s="294" t="s">
        <v>76</v>
      </c>
      <c r="K13" s="295"/>
      <c r="L13" s="295"/>
      <c r="M13" s="296"/>
      <c r="N13" s="82"/>
      <c r="P13" s="78"/>
      <c r="Q13" s="79" t="s">
        <v>26</v>
      </c>
      <c r="R13" s="80">
        <v>1</v>
      </c>
      <c r="S13" s="81" t="str">
        <f ca="1">IF(ISERROR(VLOOKUP(Q13,'Lista de mercado'!$B:$I,5,0)),0,VLOOKUP(Q13,'Lista de mercado'!$B:$I,5,0))</f>
        <v>und</v>
      </c>
      <c r="T13" s="98">
        <f ca="1">IF(ISERROR(VLOOKUP(Q13,'Lista de mercado'!$B:$I,8,0)),0,VLOOKUP(Q13,'Lista de mercado'!$B:$I,8,0))</f>
        <v>2400</v>
      </c>
      <c r="U13" s="99">
        <f t="shared" ref="U13:U28" si="2">+R13*W$6</f>
        <v>1</v>
      </c>
      <c r="V13" s="98">
        <f t="shared" ref="V13:V28" ca="1" si="3">+U13*T13</f>
        <v>2400</v>
      </c>
      <c r="W13" s="103"/>
      <c r="X13" s="294" t="s">
        <v>76</v>
      </c>
      <c r="Y13" s="295"/>
      <c r="Z13" s="295"/>
      <c r="AA13" s="296"/>
      <c r="AB13" s="82"/>
      <c r="AD13" s="78"/>
      <c r="AE13" s="79" t="s">
        <v>32</v>
      </c>
      <c r="AF13" s="126">
        <v>200</v>
      </c>
      <c r="AG13" s="81" t="str">
        <f ca="1">IF(ISERROR(VLOOKUP(AE13,'Lista de mercado'!$B:$I,5,0)),0,VLOOKUP(AE13,'Lista de mercado'!$B:$I,5,0))</f>
        <v>gr</v>
      </c>
      <c r="AH13" s="98">
        <f ca="1">IF(ISERROR(VLOOKUP(AE13,'Lista de mercado'!$B:$I,8,0)),0,VLOOKUP(AE13,'Lista de mercado'!$B:$I,8,0))</f>
        <v>7.5</v>
      </c>
      <c r="AI13" s="99">
        <f t="shared" ref="AI13:AI28" si="4">+AF13*AK$6</f>
        <v>200</v>
      </c>
      <c r="AJ13" s="98">
        <f t="shared" ref="AJ13:AJ28" ca="1" si="5">+AI13*AH13</f>
        <v>1500</v>
      </c>
      <c r="AK13" s="103"/>
      <c r="AL13" s="294" t="s">
        <v>76</v>
      </c>
      <c r="AM13" s="295"/>
      <c r="AN13" s="295"/>
      <c r="AO13" s="296"/>
      <c r="AP13" s="82"/>
      <c r="AR13" s="78"/>
      <c r="AS13" s="128" t="s">
        <v>31</v>
      </c>
      <c r="AT13" s="129">
        <v>200</v>
      </c>
      <c r="AU13" s="81" t="str">
        <f ca="1">IF(ISERROR(VLOOKUP(AS13,'Lista de mercado'!$B:$I,5,0)),0,VLOOKUP(AS13,'Lista de mercado'!$B:$I,5,0))</f>
        <v>gr</v>
      </c>
      <c r="AV13" s="98">
        <f ca="1">IF(ISERROR(VLOOKUP(AS13,'Lista de mercado'!$B:$I,8,0)),0,VLOOKUP(AS13,'Lista de mercado'!$B:$I,8,0))</f>
        <v>110</v>
      </c>
      <c r="AW13" s="99">
        <f t="shared" ref="AW13:AW28" si="6">+AT13*AY$6</f>
        <v>200</v>
      </c>
      <c r="AX13" s="98">
        <f t="shared" ref="AX13:AX28" ca="1" si="7">+AW13*AV13</f>
        <v>22000</v>
      </c>
      <c r="AY13" s="103"/>
      <c r="AZ13" s="294" t="s">
        <v>76</v>
      </c>
      <c r="BA13" s="295"/>
      <c r="BB13" s="295"/>
      <c r="BC13" s="296"/>
      <c r="BD13" s="82"/>
      <c r="BF13" s="78"/>
      <c r="BG13" s="83"/>
      <c r="BH13" s="84"/>
      <c r="BI13" s="81">
        <f ca="1">IF(ISERROR(VLOOKUP(BG13,'Lista de mercado'!$B:$I,5,0)),0,VLOOKUP(BG13,'Lista de mercado'!$B:$I,5,0))</f>
        <v>0</v>
      </c>
      <c r="BJ13" s="98">
        <f ca="1">IF(ISERROR(VLOOKUP(BG13,'Lista de mercado'!$B:$I,8,0)),0,VLOOKUP(BG13,'Lista de mercado'!$B:$I,8,0))</f>
        <v>0</v>
      </c>
      <c r="BK13" s="99">
        <f t="shared" ref="BK13:BK28" si="8">+BH13*BM$6</f>
        <v>0</v>
      </c>
      <c r="BL13" s="98">
        <f t="shared" ref="BL13:BL28" ca="1" si="9">+BK13*BJ13</f>
        <v>0</v>
      </c>
      <c r="BM13" s="103"/>
      <c r="BN13" s="294" t="s">
        <v>76</v>
      </c>
      <c r="BO13" s="295"/>
      <c r="BP13" s="295"/>
      <c r="BQ13" s="296"/>
      <c r="BR13" s="82"/>
      <c r="BT13" s="78"/>
      <c r="BU13" s="83"/>
      <c r="BV13" s="84"/>
      <c r="BW13" s="81">
        <f ca="1">IF(ISERROR(VLOOKUP(BU13,'Lista de mercado'!$B:$I,5,0)),0,VLOOKUP(BU13,'Lista de mercado'!$B:$I,5,0))</f>
        <v>0</v>
      </c>
      <c r="BX13" s="98">
        <f ca="1">IF(ISERROR(VLOOKUP(BU13,'Lista de mercado'!$B:$I,8,0)),0,VLOOKUP(BU13,'Lista de mercado'!$B:$I,8,0))</f>
        <v>0</v>
      </c>
      <c r="BY13" s="99">
        <f t="shared" ref="BY13:BY28" si="10">+BV13*CA$6</f>
        <v>0</v>
      </c>
      <c r="BZ13" s="98">
        <f t="shared" ref="BZ13:BZ28" ca="1" si="11">+BY13*BX13</f>
        <v>0</v>
      </c>
      <c r="CA13" s="103"/>
      <c r="CB13" s="294" t="s">
        <v>76</v>
      </c>
      <c r="CC13" s="295"/>
      <c r="CD13" s="295"/>
      <c r="CE13" s="296"/>
      <c r="CF13" s="82"/>
      <c r="CH13" s="78"/>
      <c r="CI13" s="83"/>
      <c r="CJ13" s="84"/>
      <c r="CK13" s="81">
        <f ca="1">IF(ISERROR(VLOOKUP(CI13,'Lista de mercado'!$B:$I,5,0)),0,VLOOKUP(CI13,'Lista de mercado'!$B:$I,5,0))</f>
        <v>0</v>
      </c>
      <c r="CL13" s="98">
        <f ca="1">IF(ISERROR(VLOOKUP(CI13,'Lista de mercado'!$B:$I,8,0)),0,VLOOKUP(CI13,'Lista de mercado'!$B:$I,8,0))</f>
        <v>0</v>
      </c>
      <c r="CM13" s="99">
        <f t="shared" ref="CM13:CM28" si="12">+CJ13*CO$6</f>
        <v>0</v>
      </c>
      <c r="CN13" s="98">
        <f t="shared" ref="CN13:CN28" ca="1" si="13">+CM13*CL13</f>
        <v>0</v>
      </c>
      <c r="CO13" s="103"/>
      <c r="CP13" s="294" t="s">
        <v>76</v>
      </c>
      <c r="CQ13" s="295"/>
      <c r="CR13" s="295"/>
      <c r="CS13" s="296"/>
      <c r="CT13" s="82"/>
      <c r="CV13" s="78"/>
      <c r="CW13" s="83"/>
      <c r="CX13" s="84"/>
      <c r="CY13" s="81">
        <f ca="1">IF(ISERROR(VLOOKUP(CW13,'Lista de mercado'!$B:$I,5,0)),0,VLOOKUP(CW13,'Lista de mercado'!$B:$I,5,0))</f>
        <v>0</v>
      </c>
      <c r="CZ13" s="98">
        <f ca="1">IF(ISERROR(VLOOKUP(CW13,'Lista de mercado'!$B:$I,8,0)),0,VLOOKUP(CW13,'Lista de mercado'!$B:$I,8,0))</f>
        <v>0</v>
      </c>
      <c r="DA13" s="99">
        <f t="shared" ref="DA13:DA28" si="14">+CX13*DC$6</f>
        <v>0</v>
      </c>
      <c r="DB13" s="98">
        <f t="shared" ref="DB13:DB28" ca="1" si="15">+DA13*CZ13</f>
        <v>0</v>
      </c>
      <c r="DC13" s="103"/>
      <c r="DD13" s="294" t="s">
        <v>76</v>
      </c>
      <c r="DE13" s="295"/>
      <c r="DF13" s="295"/>
      <c r="DG13" s="296"/>
      <c r="DH13" s="82"/>
      <c r="DJ13" s="78"/>
      <c r="DK13" s="79"/>
      <c r="DL13" s="80"/>
      <c r="DM13" s="81">
        <f ca="1">IF(ISERROR(VLOOKUP(DK13,'Lista de mercado'!$B:$I,5,0)),0,VLOOKUP(DK13,'Lista de mercado'!$B:$I,5,0))</f>
        <v>0</v>
      </c>
      <c r="DN13" s="98">
        <f ca="1">IF(ISERROR(VLOOKUP(DK13,'Lista de mercado'!$B:$I,8,0)),0,VLOOKUP(DK13,'Lista de mercado'!$B:$I,8,0))</f>
        <v>0</v>
      </c>
      <c r="DO13" s="99">
        <f t="shared" ref="DO13:DO28" si="16">+DL13*DQ$6</f>
        <v>0</v>
      </c>
      <c r="DP13" s="98">
        <f t="shared" ref="DP13:DP28" ca="1" si="17">+DO13*DN13</f>
        <v>0</v>
      </c>
      <c r="DQ13" s="103"/>
      <c r="DR13" s="294" t="s">
        <v>76</v>
      </c>
      <c r="DS13" s="295"/>
      <c r="DT13" s="295"/>
      <c r="DU13" s="296"/>
      <c r="DV13" s="82"/>
      <c r="DX13" s="78"/>
      <c r="DY13" s="79"/>
      <c r="DZ13" s="80"/>
      <c r="EA13" s="81">
        <f ca="1">IF(ISERROR(VLOOKUP(DY13,'Lista de mercado'!$B:$I,5,0)),0,VLOOKUP(DY13,'Lista de mercado'!$B:$I,5,0))</f>
        <v>0</v>
      </c>
      <c r="EB13" s="98">
        <f ca="1">IF(ISERROR(VLOOKUP(DY13,'Lista de mercado'!$B:$I,8,0)),0,VLOOKUP(DY13,'Lista de mercado'!$B:$I,8,0))</f>
        <v>0</v>
      </c>
      <c r="EC13" s="99">
        <f t="shared" ref="EC13:EC28" si="18">+DZ13*EE$6</f>
        <v>0</v>
      </c>
      <c r="ED13" s="98">
        <f t="shared" ref="ED13:ED28" ca="1" si="19">+EC13*EB13</f>
        <v>0</v>
      </c>
      <c r="EE13" s="103"/>
      <c r="EF13" s="294" t="s">
        <v>76</v>
      </c>
      <c r="EG13" s="295"/>
      <c r="EH13" s="295"/>
      <c r="EI13" s="296"/>
      <c r="EJ13" s="82"/>
      <c r="EL13" s="78"/>
      <c r="EM13" s="79"/>
      <c r="EN13" s="80"/>
      <c r="EO13" s="81">
        <f ca="1">IF(ISERROR(VLOOKUP(EM13,'Lista de mercado'!$B:$I,5,0)),0,VLOOKUP(EM13,'Lista de mercado'!$B:$I,5,0))</f>
        <v>0</v>
      </c>
      <c r="EP13" s="98">
        <f ca="1">IF(ISERROR(VLOOKUP(EM13,'Lista de mercado'!$B:$I,8,0)),0,VLOOKUP(EM13,'Lista de mercado'!$B:$I,8,0))</f>
        <v>0</v>
      </c>
      <c r="EQ13" s="99">
        <f t="shared" ref="EQ13:EQ28" si="20">+EN13*ES$6</f>
        <v>0</v>
      </c>
      <c r="ER13" s="98">
        <f t="shared" ref="ER13:ER28" ca="1" si="21">+EQ13*EP13</f>
        <v>0</v>
      </c>
      <c r="ES13" s="103"/>
      <c r="ET13" s="294" t="s">
        <v>76</v>
      </c>
      <c r="EU13" s="295"/>
      <c r="EV13" s="295"/>
      <c r="EW13" s="296"/>
      <c r="EX13" s="82"/>
      <c r="EZ13" s="78"/>
      <c r="FA13" s="79"/>
      <c r="FB13" s="80"/>
      <c r="FC13" s="81">
        <f ca="1">IF(ISERROR(VLOOKUP(FA13,'Lista de mercado'!$B:$I,5,0)),0,VLOOKUP(FA13,'Lista de mercado'!$B:$I,5,0))</f>
        <v>0</v>
      </c>
      <c r="FD13" s="98">
        <f ca="1">IF(ISERROR(VLOOKUP(FA13,'Lista de mercado'!$B:$I,8,0)),0,VLOOKUP(FA13,'Lista de mercado'!$B:$I,8,0))</f>
        <v>0</v>
      </c>
      <c r="FE13" s="99">
        <f t="shared" ref="FE13:FE28" si="22">+FB13*FG$6</f>
        <v>0</v>
      </c>
      <c r="FF13" s="98">
        <f t="shared" ref="FF13:FF28" ca="1" si="23">+FE13*FD13</f>
        <v>0</v>
      </c>
      <c r="FG13" s="103"/>
      <c r="FH13" s="294" t="s">
        <v>76</v>
      </c>
      <c r="FI13" s="295"/>
      <c r="FJ13" s="295"/>
      <c r="FK13" s="296"/>
      <c r="FL13" s="82"/>
      <c r="FN13" s="78"/>
      <c r="FO13" s="79"/>
      <c r="FP13" s="80"/>
      <c r="FQ13" s="81">
        <f ca="1">IF(ISERROR(VLOOKUP(FO13,'Lista de mercado'!$B:$I,5,0)),0,VLOOKUP(FO13,'Lista de mercado'!$B:$I,5,0))</f>
        <v>0</v>
      </c>
      <c r="FR13" s="98">
        <f ca="1">IF(ISERROR(VLOOKUP(FO13,'Lista de mercado'!$B:$I,8,0)),0,VLOOKUP(FO13,'Lista de mercado'!$B:$I,8,0))</f>
        <v>0</v>
      </c>
      <c r="FS13" s="99">
        <f t="shared" ref="FS13:FS28" si="24">+FP13*FU$6</f>
        <v>0</v>
      </c>
      <c r="FT13" s="98">
        <f t="shared" ref="FT13:FT28" ca="1" si="25">+FS13*FR13</f>
        <v>0</v>
      </c>
      <c r="FU13" s="103"/>
      <c r="FV13" s="294" t="s">
        <v>76</v>
      </c>
      <c r="FW13" s="295"/>
      <c r="FX13" s="295"/>
      <c r="FY13" s="296"/>
      <c r="FZ13" s="82"/>
      <c r="GB13" s="78"/>
      <c r="GC13" s="79"/>
      <c r="GD13" s="80"/>
      <c r="GE13" s="81">
        <f ca="1">IF(ISERROR(VLOOKUP(GC13,'Lista de mercado'!$B:$I,5,0)),0,VLOOKUP(GC13,'Lista de mercado'!$B:$I,5,0))</f>
        <v>0</v>
      </c>
      <c r="GF13" s="98">
        <f ca="1">IF(ISERROR(VLOOKUP(GC13,'Lista de mercado'!$B:$I,8,0)),0,VLOOKUP(GC13,'Lista de mercado'!$B:$I,8,0))</f>
        <v>0</v>
      </c>
      <c r="GG13" s="99">
        <f t="shared" ref="GG13:GG28" si="26">+GD13*GI$6</f>
        <v>0</v>
      </c>
      <c r="GH13" s="98">
        <f t="shared" ref="GH13:GH28" ca="1" si="27">+GG13*GF13</f>
        <v>0</v>
      </c>
      <c r="GI13" s="103"/>
      <c r="GJ13" s="294" t="s">
        <v>76</v>
      </c>
      <c r="GK13" s="295"/>
      <c r="GL13" s="295"/>
      <c r="GM13" s="296"/>
      <c r="GN13" s="82"/>
      <c r="GP13" s="78"/>
      <c r="GQ13" s="79"/>
      <c r="GR13" s="80"/>
      <c r="GS13" s="81">
        <f ca="1">IF(ISERROR(VLOOKUP(GQ13,'Lista de mercado'!$B:$I,5,0)),0,VLOOKUP(GQ13,'Lista de mercado'!$B:$I,5,0))</f>
        <v>0</v>
      </c>
      <c r="GT13" s="98">
        <f ca="1">IF(ISERROR(VLOOKUP(GQ13,'Lista de mercado'!$B:$I,8,0)),0,VLOOKUP(GQ13,'Lista de mercado'!$B:$I,8,0))</f>
        <v>0</v>
      </c>
      <c r="GU13" s="99">
        <f t="shared" ref="GU13:GU28" si="28">+GR13*GW$6</f>
        <v>0</v>
      </c>
      <c r="GV13" s="98">
        <f t="shared" ref="GV13:GV28" ca="1" si="29">+GU13*GT13</f>
        <v>0</v>
      </c>
      <c r="GW13" s="103"/>
      <c r="GX13" s="294" t="s">
        <v>76</v>
      </c>
      <c r="GY13" s="295"/>
      <c r="GZ13" s="295"/>
      <c r="HA13" s="296"/>
      <c r="HB13" s="82"/>
      <c r="HD13" s="78"/>
      <c r="HE13" s="79"/>
      <c r="HF13" s="80"/>
      <c r="HG13" s="81">
        <f ca="1">IF(ISERROR(VLOOKUP(HE13,'Lista de mercado'!$B:$I,5,0)),0,VLOOKUP(HE13,'Lista de mercado'!$B:$I,5,0))</f>
        <v>0</v>
      </c>
      <c r="HH13" s="98">
        <f ca="1">IF(ISERROR(VLOOKUP(HE13,'Lista de mercado'!$B:$I,8,0)),0,VLOOKUP(HE13,'Lista de mercado'!$B:$I,8,0))</f>
        <v>0</v>
      </c>
      <c r="HI13" s="99">
        <f t="shared" ref="HI13:HI28" si="30">+HF13*HK$6</f>
        <v>0</v>
      </c>
      <c r="HJ13" s="98">
        <f t="shared" ref="HJ13:HJ28" ca="1" si="31">+HI13*HH13</f>
        <v>0</v>
      </c>
      <c r="HK13" s="103"/>
      <c r="HL13" s="294" t="s">
        <v>76</v>
      </c>
      <c r="HM13" s="295"/>
      <c r="HN13" s="295"/>
      <c r="HO13" s="296"/>
      <c r="HP13" s="82"/>
      <c r="HR13" s="78"/>
      <c r="HS13" s="79"/>
      <c r="HT13" s="80"/>
      <c r="HU13" s="81">
        <f ca="1">IF(ISERROR(VLOOKUP(HS13,'Lista de mercado'!$B:$I,5,0)),0,VLOOKUP(HS13,'Lista de mercado'!$B:$I,5,0))</f>
        <v>0</v>
      </c>
      <c r="HV13" s="98">
        <f ca="1">IF(ISERROR(VLOOKUP(HS13,'Lista de mercado'!$B:$I,8,0)),0,VLOOKUP(HS13,'Lista de mercado'!$B:$I,8,0))</f>
        <v>0</v>
      </c>
      <c r="HW13" s="99">
        <f t="shared" ref="HW13:HW28" si="32">+HT13*HY$6</f>
        <v>0</v>
      </c>
      <c r="HX13" s="98">
        <f t="shared" ref="HX13:HX28" ca="1" si="33">+HW13*HV13</f>
        <v>0</v>
      </c>
      <c r="HY13" s="103"/>
      <c r="HZ13" s="294" t="s">
        <v>76</v>
      </c>
      <c r="IA13" s="295"/>
      <c r="IB13" s="295"/>
      <c r="IC13" s="296"/>
      <c r="ID13" s="82"/>
      <c r="IF13" s="78"/>
      <c r="IG13" s="79"/>
      <c r="IH13" s="80"/>
      <c r="II13" s="81">
        <f ca="1">IF(ISERROR(VLOOKUP(IG13,'Lista de mercado'!$B:$I,5,0)),0,VLOOKUP(IG13,'Lista de mercado'!$B:$I,5,0))</f>
        <v>0</v>
      </c>
      <c r="IJ13" s="98">
        <f ca="1">IF(ISERROR(VLOOKUP(IG13,'Lista de mercado'!$B:$I,8,0)),0,VLOOKUP(IG13,'Lista de mercado'!$B:$I,8,0))</f>
        <v>0</v>
      </c>
      <c r="IK13" s="99">
        <f t="shared" ref="IK13:IK28" si="34">+IH13*IM$6</f>
        <v>0</v>
      </c>
      <c r="IL13" s="98">
        <f t="shared" ref="IL13:IL28" ca="1" si="35">+IK13*IJ13</f>
        <v>0</v>
      </c>
      <c r="IM13" s="103"/>
      <c r="IN13" s="294" t="s">
        <v>76</v>
      </c>
      <c r="IO13" s="295"/>
      <c r="IP13" s="295"/>
      <c r="IQ13" s="296"/>
      <c r="IR13" s="82"/>
      <c r="IT13" s="78"/>
      <c r="IU13" s="79"/>
      <c r="IV13" s="80"/>
      <c r="IW13" s="81">
        <f ca="1">IF(ISERROR(VLOOKUP(IU13,'Lista de mercado'!$B:$I,5,0)),0,VLOOKUP(IU13,'Lista de mercado'!$B:$I,5,0))</f>
        <v>0</v>
      </c>
      <c r="IX13" s="98">
        <f ca="1">IF(ISERROR(VLOOKUP(IU13,'Lista de mercado'!$B:$I,8,0)),0,VLOOKUP(IU13,'Lista de mercado'!$B:$I,8,0))</f>
        <v>0</v>
      </c>
      <c r="IY13" s="99">
        <f t="shared" ref="IY13:IY28" si="36">+IV13*JA$6</f>
        <v>0</v>
      </c>
      <c r="IZ13" s="98">
        <f t="shared" ref="IZ13:IZ28" ca="1" si="37">+IY13*IX13</f>
        <v>0</v>
      </c>
      <c r="JA13" s="103"/>
      <c r="JB13" s="294" t="s">
        <v>76</v>
      </c>
      <c r="JC13" s="295"/>
      <c r="JD13" s="295"/>
      <c r="JE13" s="296"/>
      <c r="JF13" s="82"/>
      <c r="JH13" s="78"/>
      <c r="JI13" s="79"/>
      <c r="JJ13" s="80"/>
      <c r="JK13" s="81">
        <f ca="1">IF(ISERROR(VLOOKUP(JI13,'Lista de mercado'!$B:$I,5,0)),0,VLOOKUP(JI13,'Lista de mercado'!$B:$I,5,0))</f>
        <v>0</v>
      </c>
      <c r="JL13" s="98">
        <f ca="1">IF(ISERROR(VLOOKUP(JI13,'Lista de mercado'!$B:$I,8,0)),0,VLOOKUP(JI13,'Lista de mercado'!$B:$I,8,0))</f>
        <v>0</v>
      </c>
      <c r="JM13" s="99">
        <f t="shared" ref="JM13:JM28" si="38">+JJ13*JO$6</f>
        <v>0</v>
      </c>
      <c r="JN13" s="98">
        <f t="shared" ref="JN13:JN28" ca="1" si="39">+JM13*JL13</f>
        <v>0</v>
      </c>
      <c r="JO13" s="103"/>
      <c r="JP13" s="294" t="s">
        <v>76</v>
      </c>
      <c r="JQ13" s="295"/>
      <c r="JR13" s="295"/>
      <c r="JS13" s="296"/>
      <c r="JT13" s="82"/>
      <c r="JV13" s="78"/>
      <c r="JW13" s="79"/>
      <c r="JX13" s="80"/>
      <c r="JY13" s="81">
        <f ca="1">IF(ISERROR(VLOOKUP(JW13,'Lista de mercado'!$B:$I,5,0)),0,VLOOKUP(JW13,'Lista de mercado'!$B:$I,5,0))</f>
        <v>0</v>
      </c>
      <c r="JZ13" s="98">
        <f ca="1">IF(ISERROR(VLOOKUP(JW13,'Lista de mercado'!$B:$I,8,0)),0,VLOOKUP(JW13,'Lista de mercado'!$B:$I,8,0))</f>
        <v>0</v>
      </c>
      <c r="KA13" s="99">
        <f t="shared" ref="KA13:KA28" si="40">+JX13*KC$6</f>
        <v>0</v>
      </c>
      <c r="KB13" s="98">
        <f t="shared" ref="KB13:KB28" ca="1" si="41">+KA13*JZ13</f>
        <v>0</v>
      </c>
      <c r="KC13" s="103"/>
      <c r="KD13" s="294" t="s">
        <v>76</v>
      </c>
      <c r="KE13" s="295"/>
      <c r="KF13" s="295"/>
      <c r="KG13" s="296"/>
      <c r="KH13" s="82"/>
      <c r="KJ13" s="78"/>
      <c r="KK13" s="79"/>
      <c r="KL13" s="80"/>
      <c r="KM13" s="81">
        <f ca="1">IF(ISERROR(VLOOKUP(KK13,'Lista de mercado'!$B:$I,5,0)),0,VLOOKUP(KK13,'Lista de mercado'!$B:$I,5,0))</f>
        <v>0</v>
      </c>
      <c r="KN13" s="98">
        <f ca="1">IF(ISERROR(VLOOKUP(KK13,'Lista de mercado'!$B:$I,8,0)),0,VLOOKUP(KK13,'Lista de mercado'!$B:$I,8,0))</f>
        <v>0</v>
      </c>
      <c r="KO13" s="99">
        <f t="shared" ref="KO13:KO28" si="42">+KL13*KQ$6</f>
        <v>0</v>
      </c>
      <c r="KP13" s="98">
        <f t="shared" ref="KP13:KP28" ca="1" si="43">+KO13*KN13</f>
        <v>0</v>
      </c>
      <c r="KQ13" s="103"/>
      <c r="KR13" s="294" t="s">
        <v>76</v>
      </c>
      <c r="KS13" s="295"/>
      <c r="KT13" s="295"/>
      <c r="KU13" s="296"/>
      <c r="KV13" s="82"/>
      <c r="KX13" s="78"/>
      <c r="KY13" s="83" t="s">
        <v>29</v>
      </c>
      <c r="KZ13" s="84">
        <v>20</v>
      </c>
      <c r="LA13" s="81" t="str">
        <f ca="1">IF(ISERROR(VLOOKUP(KY13,'Lista de mercado'!$B:$I,5,0)),0,VLOOKUP(KY13,'Lista de mercado'!$B:$I,5,0))</f>
        <v>gr</v>
      </c>
      <c r="LB13" s="98">
        <f ca="1">IF(ISERROR(VLOOKUP(KY13,'Lista de mercado'!$B:$I,8,0)),0,VLOOKUP(KY13,'Lista de mercado'!$B:$I,8,0))</f>
        <v>166.66666666666666</v>
      </c>
      <c r="LC13" s="99">
        <f t="shared" ref="LC13:LC28" si="44">+KZ13*LE$6</f>
        <v>0</v>
      </c>
      <c r="LD13" s="98">
        <f t="shared" ref="LD13:LD28" ca="1" si="45">+LC13*LB13</f>
        <v>0</v>
      </c>
      <c r="LE13" s="103"/>
      <c r="LF13" s="294" t="s">
        <v>76</v>
      </c>
      <c r="LG13" s="295"/>
      <c r="LH13" s="295"/>
      <c r="LI13" s="296"/>
      <c r="LJ13" s="82"/>
      <c r="LL13" s="78"/>
      <c r="LM13" s="79"/>
      <c r="LN13" s="80"/>
      <c r="LO13" s="81">
        <f ca="1">IF(ISERROR(VLOOKUP(LM13,'Lista de mercado'!$B:$I,5,0)),0,VLOOKUP(LM13,'Lista de mercado'!$B:$I,5,0))</f>
        <v>0</v>
      </c>
      <c r="LP13" s="98">
        <f ca="1">IF(ISERROR(VLOOKUP(LM13,'Lista de mercado'!$B:$I,8,0)),0,VLOOKUP(LM13,'Lista de mercado'!$B:$I,8,0))</f>
        <v>0</v>
      </c>
      <c r="LQ13" s="99">
        <f t="shared" ref="LQ13:LQ28" si="46">+LN13*LS$6</f>
        <v>0</v>
      </c>
      <c r="LR13" s="98">
        <f t="shared" ref="LR13:LR28" ca="1" si="47">+LQ13*LP13</f>
        <v>0</v>
      </c>
      <c r="LS13" s="103"/>
      <c r="LT13" s="294" t="s">
        <v>76</v>
      </c>
      <c r="LU13" s="295"/>
      <c r="LV13" s="295"/>
      <c r="LW13" s="296"/>
      <c r="LX13" s="82"/>
      <c r="LZ13" s="78"/>
      <c r="MA13" s="79"/>
      <c r="MB13" s="80"/>
      <c r="MC13" s="81">
        <f ca="1">IF(ISERROR(VLOOKUP(MA13,'Lista de mercado'!$B:$I,5,0)),0,VLOOKUP(MA13,'Lista de mercado'!$B:$I,5,0))</f>
        <v>0</v>
      </c>
      <c r="MD13" s="98">
        <f ca="1">IF(ISERROR(VLOOKUP(MA13,'Lista de mercado'!$B:$I,8,0)),0,VLOOKUP(MA13,'Lista de mercado'!$B:$I,8,0))</f>
        <v>0</v>
      </c>
      <c r="ME13" s="99">
        <f t="shared" ref="ME13:ME28" si="48">+MB13*MG$6</f>
        <v>0</v>
      </c>
      <c r="MF13" s="98">
        <f t="shared" ref="MF13:MF28" ca="1" si="49">+ME13*MD13</f>
        <v>0</v>
      </c>
      <c r="MG13" s="103"/>
      <c r="MH13" s="294" t="s">
        <v>76</v>
      </c>
      <c r="MI13" s="295"/>
      <c r="MJ13" s="295"/>
      <c r="MK13" s="296"/>
      <c r="ML13" s="82"/>
      <c r="MN13" s="78"/>
      <c r="MO13" s="79"/>
      <c r="MP13" s="80"/>
      <c r="MQ13" s="81">
        <f ca="1">IF(ISERROR(VLOOKUP(MO13,'Lista de mercado'!$B:$I,5,0)),0,VLOOKUP(MO13,'Lista de mercado'!$B:$I,5,0))</f>
        <v>0</v>
      </c>
      <c r="MR13" s="98">
        <f ca="1">IF(ISERROR(VLOOKUP(MO13,'Lista de mercado'!$B:$I,8,0)),0,VLOOKUP(MO13,'Lista de mercado'!$B:$I,8,0))</f>
        <v>0</v>
      </c>
      <c r="MS13" s="99">
        <f t="shared" ref="MS13:MS28" si="50">+MP13*MU$6</f>
        <v>0</v>
      </c>
      <c r="MT13" s="98">
        <f t="shared" ref="MT13:MT28" ca="1" si="51">+MS13*MR13</f>
        <v>0</v>
      </c>
      <c r="MU13" s="103"/>
      <c r="MV13" s="294" t="s">
        <v>76</v>
      </c>
      <c r="MW13" s="295"/>
      <c r="MX13" s="295"/>
      <c r="MY13" s="296"/>
      <c r="MZ13" s="82"/>
      <c r="NB13" s="78"/>
      <c r="NC13" s="79"/>
      <c r="ND13" s="80"/>
      <c r="NE13" s="81">
        <f ca="1">IF(ISERROR(VLOOKUP(NC13,'Lista de mercado'!$B:$I,5,0)),0,VLOOKUP(NC13,'Lista de mercado'!$B:$I,5,0))</f>
        <v>0</v>
      </c>
      <c r="NF13" s="98">
        <f ca="1">IF(ISERROR(VLOOKUP(NC13,'Lista de mercado'!$B:$I,8,0)),0,VLOOKUP(NC13,'Lista de mercado'!$B:$I,8,0))</f>
        <v>0</v>
      </c>
      <c r="NG13" s="99">
        <f t="shared" ref="NG13:NG28" si="52">+ND13*NI$6</f>
        <v>0</v>
      </c>
      <c r="NH13" s="98">
        <f t="shared" ref="NH13:NH28" ca="1" si="53">+NG13*NF13</f>
        <v>0</v>
      </c>
      <c r="NI13" s="103"/>
      <c r="NJ13" s="294" t="s">
        <v>76</v>
      </c>
      <c r="NK13" s="295"/>
      <c r="NL13" s="295"/>
      <c r="NM13" s="296"/>
      <c r="NN13" s="82"/>
      <c r="NP13" s="78"/>
      <c r="NQ13" s="79"/>
      <c r="NR13" s="80"/>
      <c r="NS13" s="81">
        <f ca="1">IF(ISERROR(VLOOKUP(NQ13,'Lista de mercado'!$B:$I,5,0)),0,VLOOKUP(NQ13,'Lista de mercado'!$B:$I,5,0))</f>
        <v>0</v>
      </c>
      <c r="NT13" s="98">
        <f ca="1">IF(ISERROR(VLOOKUP(NQ13,'Lista de mercado'!$B:$I,8,0)),0,VLOOKUP(NQ13,'Lista de mercado'!$B:$I,8,0))</f>
        <v>0</v>
      </c>
      <c r="NU13" s="99">
        <f t="shared" ref="NU13:NU28" si="54">+NR13*NW$6</f>
        <v>0</v>
      </c>
      <c r="NV13" s="98">
        <f t="shared" ref="NV13:NV28" ca="1" si="55">+NU13*NT13</f>
        <v>0</v>
      </c>
      <c r="NW13" s="103"/>
      <c r="NX13" s="294" t="s">
        <v>76</v>
      </c>
      <c r="NY13" s="295"/>
      <c r="NZ13" s="295"/>
      <c r="OA13" s="296"/>
      <c r="OB13" s="82"/>
      <c r="OD13" s="78"/>
      <c r="OE13" s="79"/>
      <c r="OF13" s="80"/>
      <c r="OG13" s="81">
        <f ca="1">IF(ISERROR(VLOOKUP(OE13,'Lista de mercado'!$B:$I,5,0)),0,VLOOKUP(OE13,'Lista de mercado'!$B:$I,5,0))</f>
        <v>0</v>
      </c>
      <c r="OH13" s="98">
        <f ca="1">IF(ISERROR(VLOOKUP(OE13,'Lista de mercado'!$B:$I,8,0)),0,VLOOKUP(OE13,'Lista de mercado'!$B:$I,8,0))</f>
        <v>0</v>
      </c>
      <c r="OI13" s="99">
        <f t="shared" ref="OI13:OI28" si="56">+OF13*OK$6</f>
        <v>0</v>
      </c>
      <c r="OJ13" s="98">
        <f t="shared" ref="OJ13:OJ28" ca="1" si="57">+OI13*OH13</f>
        <v>0</v>
      </c>
      <c r="OK13" s="103"/>
      <c r="OL13" s="294" t="s">
        <v>76</v>
      </c>
      <c r="OM13" s="295"/>
      <c r="ON13" s="295"/>
      <c r="OO13" s="296"/>
      <c r="OP13" s="82"/>
      <c r="OR13" s="78"/>
      <c r="OS13" s="79"/>
      <c r="OT13" s="80"/>
      <c r="OU13" s="81">
        <f ca="1">IF(ISERROR(VLOOKUP(OS13,'Lista de mercado'!$B:$I,5,0)),0,VLOOKUP(OS13,'Lista de mercado'!$B:$I,5,0))</f>
        <v>0</v>
      </c>
      <c r="OV13" s="98">
        <f ca="1">IF(ISERROR(VLOOKUP(OS13,'Lista de mercado'!$B:$I,8,0)),0,VLOOKUP(OS13,'Lista de mercado'!$B:$I,8,0))</f>
        <v>0</v>
      </c>
      <c r="OW13" s="99">
        <f t="shared" ref="OW13:OW28" si="58">+OT13*OY$6</f>
        <v>0</v>
      </c>
      <c r="OX13" s="98">
        <f t="shared" ref="OX13:OX28" ca="1" si="59">+OW13*OV13</f>
        <v>0</v>
      </c>
      <c r="OY13" s="103"/>
      <c r="OZ13" s="294" t="s">
        <v>76</v>
      </c>
      <c r="PA13" s="295"/>
      <c r="PB13" s="295"/>
      <c r="PC13" s="296"/>
      <c r="PD13" s="82"/>
      <c r="PF13" s="78"/>
      <c r="PG13" s="79"/>
      <c r="PH13" s="80"/>
      <c r="PI13" s="81">
        <f ca="1">IF(ISERROR(VLOOKUP(PG13,'Lista de mercado'!$B:$I,5,0)),0,VLOOKUP(PG13,'Lista de mercado'!$B:$I,5,0))</f>
        <v>0</v>
      </c>
      <c r="PJ13" s="98">
        <f ca="1">IF(ISERROR(VLOOKUP(PG13,'Lista de mercado'!$B:$I,8,0)),0,VLOOKUP(PG13,'Lista de mercado'!$B:$I,8,0))</f>
        <v>0</v>
      </c>
      <c r="PK13" s="99">
        <f t="shared" ref="PK13:PK28" si="60">+PH13*PM$6</f>
        <v>0</v>
      </c>
      <c r="PL13" s="98">
        <f t="shared" ref="PL13:PL28" ca="1" si="61">+PK13*PJ13</f>
        <v>0</v>
      </c>
      <c r="PM13" s="103"/>
      <c r="PN13" s="294" t="s">
        <v>76</v>
      </c>
      <c r="PO13" s="295"/>
      <c r="PP13" s="295"/>
      <c r="PQ13" s="296"/>
      <c r="PR13" s="82"/>
      <c r="PT13" s="78"/>
      <c r="PU13" s="79"/>
      <c r="PV13" s="80"/>
      <c r="PW13" s="81">
        <f ca="1">IF(ISERROR(VLOOKUP(PU13,'Lista de mercado'!$B:$I,5,0)),0,VLOOKUP(PU13,'Lista de mercado'!$B:$I,5,0))</f>
        <v>0</v>
      </c>
      <c r="PX13" s="98">
        <f ca="1">IF(ISERROR(VLOOKUP(PU13,'Lista de mercado'!$B:$I,8,0)),0,VLOOKUP(PU13,'Lista de mercado'!$B:$I,8,0))</f>
        <v>0</v>
      </c>
      <c r="PY13" s="99">
        <f t="shared" ref="PY13:PY28" si="62">+PV13*QA$6</f>
        <v>0</v>
      </c>
      <c r="PZ13" s="98">
        <f t="shared" ref="PZ13:PZ28" ca="1" si="63">+PY13*PX13</f>
        <v>0</v>
      </c>
      <c r="QA13" s="103"/>
      <c r="QB13" s="294" t="s">
        <v>76</v>
      </c>
      <c r="QC13" s="295"/>
      <c r="QD13" s="295"/>
      <c r="QE13" s="296"/>
      <c r="QF13" s="82"/>
      <c r="QH13" s="78"/>
      <c r="QI13" s="79"/>
      <c r="QJ13" s="80"/>
      <c r="QK13" s="81">
        <f ca="1">IF(ISERROR(VLOOKUP(QI13,'Lista de mercado'!$B:$I,5,0)),0,VLOOKUP(QI13,'Lista de mercado'!$B:$I,5,0))</f>
        <v>0</v>
      </c>
      <c r="QL13" s="98">
        <f ca="1">IF(ISERROR(VLOOKUP(QI13,'Lista de mercado'!$B:$I,8,0)),0,VLOOKUP(QI13,'Lista de mercado'!$B:$I,8,0))</f>
        <v>0</v>
      </c>
      <c r="QM13" s="99">
        <f t="shared" ref="QM13:QM28" si="64">+QJ13*QO$6</f>
        <v>0</v>
      </c>
      <c r="QN13" s="98">
        <f t="shared" ref="QN13:QN28" ca="1" si="65">+QM13*QL13</f>
        <v>0</v>
      </c>
      <c r="QO13" s="103"/>
      <c r="QP13" s="294" t="s">
        <v>76</v>
      </c>
      <c r="QQ13" s="295"/>
      <c r="QR13" s="295"/>
      <c r="QS13" s="296"/>
      <c r="QT13" s="82"/>
      <c r="QV13" s="78"/>
      <c r="QW13" s="79"/>
      <c r="QX13" s="80"/>
      <c r="QY13" s="81">
        <f ca="1">IF(ISERROR(VLOOKUP(QW13,'Lista de mercado'!$B:$I,5,0)),0,VLOOKUP(QW13,'Lista de mercado'!$B:$I,5,0))</f>
        <v>0</v>
      </c>
      <c r="QZ13" s="98">
        <f ca="1">IF(ISERROR(VLOOKUP(QW13,'Lista de mercado'!$B:$I,8,0)),0,VLOOKUP(QW13,'Lista de mercado'!$B:$I,8,0))</f>
        <v>0</v>
      </c>
      <c r="RA13" s="99">
        <f t="shared" ref="RA13:RA28" si="66">+QX13*RC$6</f>
        <v>0</v>
      </c>
      <c r="RB13" s="98">
        <f t="shared" ref="RB13:RB28" ca="1" si="67">+RA13*QZ13</f>
        <v>0</v>
      </c>
      <c r="RC13" s="103"/>
      <c r="RD13" s="294" t="s">
        <v>76</v>
      </c>
      <c r="RE13" s="295"/>
      <c r="RF13" s="295"/>
      <c r="RG13" s="296"/>
      <c r="RH13" s="82"/>
      <c r="RJ13" s="78"/>
      <c r="RK13" s="79"/>
      <c r="RL13" s="80"/>
      <c r="RM13" s="81">
        <f ca="1">IF(ISERROR(VLOOKUP(RK13,'Lista de mercado'!$B:$I,5,0)),0,VLOOKUP(RK13,'Lista de mercado'!$B:$I,5,0))</f>
        <v>0</v>
      </c>
      <c r="RN13" s="98">
        <f ca="1">IF(ISERROR(VLOOKUP(RK13,'Lista de mercado'!$B:$I,8,0)),0,VLOOKUP(RK13,'Lista de mercado'!$B:$I,8,0))</f>
        <v>0</v>
      </c>
      <c r="RO13" s="99">
        <f t="shared" ref="RO13:RO28" si="68">+RL13*RQ$6</f>
        <v>0</v>
      </c>
      <c r="RP13" s="98">
        <f t="shared" ref="RP13:RP28" ca="1" si="69">+RO13*RN13</f>
        <v>0</v>
      </c>
      <c r="RQ13" s="103"/>
      <c r="RR13" s="294" t="s">
        <v>76</v>
      </c>
      <c r="RS13" s="295"/>
      <c r="RT13" s="295"/>
      <c r="RU13" s="296"/>
      <c r="RV13" s="82"/>
      <c r="RX13" s="78"/>
      <c r="RY13" s="79"/>
      <c r="RZ13" s="80"/>
      <c r="SA13" s="81">
        <f ca="1">IF(ISERROR(VLOOKUP(RY13,'Lista de mercado'!$B:$I,5,0)),0,VLOOKUP(RY13,'Lista de mercado'!$B:$I,5,0))</f>
        <v>0</v>
      </c>
      <c r="SB13" s="98">
        <f ca="1">IF(ISERROR(VLOOKUP(RY13,'Lista de mercado'!$B:$I,8,0)),0,VLOOKUP(RY13,'Lista de mercado'!$B:$I,8,0))</f>
        <v>0</v>
      </c>
      <c r="SC13" s="99">
        <f t="shared" ref="SC13:SC28" si="70">+RZ13*SE$6</f>
        <v>0</v>
      </c>
      <c r="SD13" s="98">
        <f t="shared" ref="SD13:SD28" ca="1" si="71">+SC13*SB13</f>
        <v>0</v>
      </c>
      <c r="SE13" s="103"/>
      <c r="SF13" s="294" t="s">
        <v>76</v>
      </c>
      <c r="SG13" s="295"/>
      <c r="SH13" s="295"/>
      <c r="SI13" s="296"/>
      <c r="SJ13" s="82"/>
      <c r="SL13" s="78"/>
      <c r="SM13" s="79"/>
      <c r="SN13" s="80"/>
      <c r="SO13" s="81">
        <f ca="1">IF(ISERROR(VLOOKUP(SM13,'Lista de mercado'!$B:$I,5,0)),0,VLOOKUP(SM13,'Lista de mercado'!$B:$I,5,0))</f>
        <v>0</v>
      </c>
      <c r="SP13" s="98">
        <f ca="1">IF(ISERROR(VLOOKUP(SM13,'Lista de mercado'!$B:$I,8,0)),0,VLOOKUP(SM13,'Lista de mercado'!$B:$I,8,0))</f>
        <v>0</v>
      </c>
      <c r="SQ13" s="99">
        <f t="shared" ref="SQ13:SQ28" si="72">+SN13*SS$6</f>
        <v>0</v>
      </c>
      <c r="SR13" s="98">
        <f t="shared" ref="SR13:SR28" ca="1" si="73">+SQ13*SP13</f>
        <v>0</v>
      </c>
      <c r="SS13" s="103"/>
      <c r="ST13" s="294" t="s">
        <v>76</v>
      </c>
      <c r="SU13" s="295"/>
      <c r="SV13" s="295"/>
      <c r="SW13" s="296"/>
      <c r="SX13" s="82"/>
      <c r="SZ13" s="78"/>
      <c r="TA13" s="79"/>
      <c r="TB13" s="80"/>
      <c r="TC13" s="81">
        <f ca="1">IF(ISERROR(VLOOKUP(TA13,'Lista de mercado'!$B:$I,5,0)),0,VLOOKUP(TA13,'Lista de mercado'!$B:$I,5,0))</f>
        <v>0</v>
      </c>
      <c r="TD13" s="98">
        <f ca="1">IF(ISERROR(VLOOKUP(TA13,'Lista de mercado'!$B:$I,8,0)),0,VLOOKUP(TA13,'Lista de mercado'!$B:$I,8,0))</f>
        <v>0</v>
      </c>
      <c r="TE13" s="99">
        <f t="shared" ref="TE13:TE28" si="74">+TB13*TG$6</f>
        <v>0</v>
      </c>
      <c r="TF13" s="98">
        <f t="shared" ref="TF13:TF28" ca="1" si="75">+TE13*TD13</f>
        <v>0</v>
      </c>
      <c r="TG13" s="103"/>
      <c r="TH13" s="294" t="s">
        <v>76</v>
      </c>
      <c r="TI13" s="295"/>
      <c r="TJ13" s="295"/>
      <c r="TK13" s="296"/>
      <c r="TL13" s="82"/>
      <c r="TN13" s="78"/>
      <c r="TO13" s="79"/>
      <c r="TP13" s="80"/>
      <c r="TQ13" s="81">
        <f ca="1">IF(ISERROR(VLOOKUP(TO13,'Lista de mercado'!$B:$I,5,0)),0,VLOOKUP(TO13,'Lista de mercado'!$B:$I,5,0))</f>
        <v>0</v>
      </c>
      <c r="TR13" s="98">
        <f ca="1">IF(ISERROR(VLOOKUP(TO13,'Lista de mercado'!$B:$I,8,0)),0,VLOOKUP(TO13,'Lista de mercado'!$B:$I,8,0))</f>
        <v>0</v>
      </c>
      <c r="TS13" s="99">
        <f t="shared" ref="TS13:TS28" si="76">+TP13*TU$6</f>
        <v>0</v>
      </c>
      <c r="TT13" s="98">
        <f t="shared" ref="TT13:TT28" ca="1" si="77">+TS13*TR13</f>
        <v>0</v>
      </c>
      <c r="TU13" s="103"/>
      <c r="TV13" s="294" t="s">
        <v>76</v>
      </c>
      <c r="TW13" s="295"/>
      <c r="TX13" s="295"/>
      <c r="TY13" s="296"/>
      <c r="TZ13" s="82"/>
      <c r="UB13" s="78"/>
      <c r="UC13" s="79"/>
      <c r="UD13" s="80"/>
      <c r="UE13" s="81">
        <f ca="1">IF(ISERROR(VLOOKUP(UC13,'Lista de mercado'!$B:$I,5,0)),0,VLOOKUP(UC13,'Lista de mercado'!$B:$I,5,0))</f>
        <v>0</v>
      </c>
      <c r="UF13" s="98">
        <f ca="1">IF(ISERROR(VLOOKUP(UC13,'Lista de mercado'!$B:$I,8,0)),0,VLOOKUP(UC13,'Lista de mercado'!$B:$I,8,0))</f>
        <v>0</v>
      </c>
      <c r="UG13" s="99">
        <f t="shared" ref="UG13:UG28" si="78">+UD13*UI$6</f>
        <v>0</v>
      </c>
      <c r="UH13" s="98">
        <f t="shared" ref="UH13:UH28" ca="1" si="79">+UG13*UF13</f>
        <v>0</v>
      </c>
      <c r="UI13" s="103"/>
      <c r="UJ13" s="294" t="s">
        <v>76</v>
      </c>
      <c r="UK13" s="295"/>
      <c r="UL13" s="295"/>
      <c r="UM13" s="296"/>
      <c r="UN13" s="82"/>
      <c r="UP13" s="78"/>
      <c r="UQ13" s="79"/>
      <c r="UR13" s="80"/>
      <c r="US13" s="81">
        <f ca="1">IF(ISERROR(VLOOKUP(UQ13,'Lista de mercado'!$B:$I,5,0)),0,VLOOKUP(UQ13,'Lista de mercado'!$B:$I,5,0))</f>
        <v>0</v>
      </c>
      <c r="UT13" s="98">
        <f ca="1">IF(ISERROR(VLOOKUP(UQ13,'Lista de mercado'!$B:$I,8,0)),0,VLOOKUP(UQ13,'Lista de mercado'!$B:$I,8,0))</f>
        <v>0</v>
      </c>
      <c r="UU13" s="99">
        <f t="shared" ref="UU13:UU28" si="80">+UR13*UW$6</f>
        <v>0</v>
      </c>
      <c r="UV13" s="98">
        <f t="shared" ref="UV13:UV28" ca="1" si="81">+UU13*UT13</f>
        <v>0</v>
      </c>
      <c r="UW13" s="103"/>
      <c r="UX13" s="294" t="s">
        <v>76</v>
      </c>
      <c r="UY13" s="295"/>
      <c r="UZ13" s="295"/>
      <c r="VA13" s="296"/>
      <c r="VB13" s="82"/>
      <c r="VD13" s="78"/>
      <c r="VE13" s="79"/>
      <c r="VF13" s="80"/>
      <c r="VG13" s="81">
        <f ca="1">IF(ISERROR(VLOOKUP(VE13,'Lista de mercado'!$B:$I,5,0)),0,VLOOKUP(VE13,'Lista de mercado'!$B:$I,5,0))</f>
        <v>0</v>
      </c>
      <c r="VH13" s="98">
        <f ca="1">IF(ISERROR(VLOOKUP(VE13,'Lista de mercado'!$B:$I,8,0)),0,VLOOKUP(VE13,'Lista de mercado'!$B:$I,8,0))</f>
        <v>0</v>
      </c>
      <c r="VI13" s="99">
        <f t="shared" ref="VI13:VI28" si="82">+VF13*VK$6</f>
        <v>0</v>
      </c>
      <c r="VJ13" s="98">
        <f t="shared" ref="VJ13:VJ28" ca="1" si="83">+VI13*VH13</f>
        <v>0</v>
      </c>
      <c r="VK13" s="103"/>
      <c r="VL13" s="294" t="s">
        <v>76</v>
      </c>
      <c r="VM13" s="295"/>
      <c r="VN13" s="295"/>
      <c r="VO13" s="296"/>
      <c r="VP13" s="82"/>
      <c r="VR13" s="78"/>
      <c r="VS13" s="79"/>
      <c r="VT13" s="80"/>
      <c r="VU13" s="81">
        <f ca="1">IF(ISERROR(VLOOKUP(VS13,'Lista de mercado'!$B:$I,5,0)),0,VLOOKUP(VS13,'Lista de mercado'!$B:$I,5,0))</f>
        <v>0</v>
      </c>
      <c r="VV13" s="98">
        <f ca="1">IF(ISERROR(VLOOKUP(VS13,'Lista de mercado'!$B:$I,8,0)),0,VLOOKUP(VS13,'Lista de mercado'!$B:$I,8,0))</f>
        <v>0</v>
      </c>
      <c r="VW13" s="99">
        <f t="shared" ref="VW13:VW28" si="84">+VT13*VY$6</f>
        <v>0</v>
      </c>
      <c r="VX13" s="98">
        <f t="shared" ref="VX13:VX28" ca="1" si="85">+VW13*VV13</f>
        <v>0</v>
      </c>
      <c r="VY13" s="103"/>
      <c r="VZ13" s="294" t="s">
        <v>76</v>
      </c>
      <c r="WA13" s="295"/>
      <c r="WB13" s="295"/>
      <c r="WC13" s="296"/>
      <c r="WD13" s="82"/>
      <c r="WF13" s="78"/>
      <c r="WG13" s="79"/>
      <c r="WH13" s="80"/>
      <c r="WI13" s="81">
        <f ca="1">IF(ISERROR(VLOOKUP(WG13,'Lista de mercado'!$B:$I,5,0)),0,VLOOKUP(WG13,'Lista de mercado'!$B:$I,5,0))</f>
        <v>0</v>
      </c>
      <c r="WJ13" s="98">
        <f ca="1">IF(ISERROR(VLOOKUP(WG13,'Lista de mercado'!$B:$I,8,0)),0,VLOOKUP(WG13,'Lista de mercado'!$B:$I,8,0))</f>
        <v>0</v>
      </c>
      <c r="WK13" s="99">
        <f t="shared" ref="WK13:WK28" si="86">+WH13*WM$6</f>
        <v>0</v>
      </c>
      <c r="WL13" s="98">
        <f t="shared" ref="WL13:WL28" ca="1" si="87">+WK13*WJ13</f>
        <v>0</v>
      </c>
      <c r="WM13" s="103"/>
      <c r="WN13" s="294" t="s">
        <v>76</v>
      </c>
      <c r="WO13" s="295"/>
      <c r="WP13" s="295"/>
      <c r="WQ13" s="296"/>
      <c r="WR13" s="82"/>
      <c r="WT13" s="78"/>
      <c r="WU13" s="79"/>
      <c r="WV13" s="80"/>
      <c r="WW13" s="81">
        <f ca="1">IF(ISERROR(VLOOKUP(WU13,'Lista de mercado'!$B:$I,5,0)),0,VLOOKUP(WU13,'Lista de mercado'!$B:$I,5,0))</f>
        <v>0</v>
      </c>
      <c r="WX13" s="98">
        <f ca="1">IF(ISERROR(VLOOKUP(WU13,'Lista de mercado'!$B:$I,8,0)),0,VLOOKUP(WU13,'Lista de mercado'!$B:$I,8,0))</f>
        <v>0</v>
      </c>
      <c r="WY13" s="99">
        <f t="shared" ref="WY13:WY28" si="88">+WV13*XA$6</f>
        <v>0</v>
      </c>
      <c r="WZ13" s="98">
        <f t="shared" ref="WZ13:WZ28" ca="1" si="89">+WY13*WX13</f>
        <v>0</v>
      </c>
      <c r="XA13" s="103"/>
      <c r="XB13" s="294" t="s">
        <v>76</v>
      </c>
      <c r="XC13" s="295"/>
      <c r="XD13" s="295"/>
      <c r="XE13" s="296"/>
      <c r="XF13" s="82"/>
      <c r="XH13" s="78"/>
      <c r="XI13" s="79"/>
      <c r="XJ13" s="80"/>
      <c r="XK13" s="81">
        <f ca="1">IF(ISERROR(VLOOKUP(XI13,'Lista de mercado'!$B:$I,5,0)),0,VLOOKUP(XI13,'Lista de mercado'!$B:$I,5,0))</f>
        <v>0</v>
      </c>
      <c r="XL13" s="98">
        <f ca="1">IF(ISERROR(VLOOKUP(XI13,'Lista de mercado'!$B:$I,8,0)),0,VLOOKUP(XI13,'Lista de mercado'!$B:$I,8,0))</f>
        <v>0</v>
      </c>
      <c r="XM13" s="99">
        <f t="shared" ref="XM13:XM28" si="90">+XJ13*XO$6</f>
        <v>0</v>
      </c>
      <c r="XN13" s="98">
        <f t="shared" ref="XN13:XN28" ca="1" si="91">+XM13*XL13</f>
        <v>0</v>
      </c>
      <c r="XO13" s="103"/>
      <c r="XP13" s="294" t="s">
        <v>76</v>
      </c>
      <c r="XQ13" s="295"/>
      <c r="XR13" s="295"/>
      <c r="XS13" s="296"/>
      <c r="XT13" s="82"/>
      <c r="XV13" s="78"/>
      <c r="XW13" s="79"/>
      <c r="XX13" s="80"/>
      <c r="XY13" s="81">
        <f ca="1">IF(ISERROR(VLOOKUP(XW13,'Lista de mercado'!$B:$I,5,0)),0,VLOOKUP(XW13,'Lista de mercado'!$B:$I,5,0))</f>
        <v>0</v>
      </c>
      <c r="XZ13" s="98">
        <f ca="1">IF(ISERROR(VLOOKUP(XW13,'Lista de mercado'!$B:$I,8,0)),0,VLOOKUP(XW13,'Lista de mercado'!$B:$I,8,0))</f>
        <v>0</v>
      </c>
      <c r="YA13" s="99">
        <f t="shared" ref="YA13:YA28" si="92">+XX13*YC$6</f>
        <v>0</v>
      </c>
      <c r="YB13" s="98">
        <f t="shared" ref="YB13:YB28" ca="1" si="93">+YA13*XZ13</f>
        <v>0</v>
      </c>
      <c r="YC13" s="103"/>
      <c r="YD13" s="294" t="s">
        <v>76</v>
      </c>
      <c r="YE13" s="295"/>
      <c r="YF13" s="295"/>
      <c r="YG13" s="296"/>
      <c r="YH13" s="82"/>
      <c r="YJ13" s="78"/>
      <c r="YK13" s="79"/>
      <c r="YL13" s="80"/>
      <c r="YM13" s="81">
        <f ca="1">IF(ISERROR(VLOOKUP(YK13,'Lista de mercado'!$B:$I,5,0)),0,VLOOKUP(YK13,'Lista de mercado'!$B:$I,5,0))</f>
        <v>0</v>
      </c>
      <c r="YN13" s="98">
        <f ca="1">IF(ISERROR(VLOOKUP(YK13,'Lista de mercado'!$B:$I,8,0)),0,VLOOKUP(YK13,'Lista de mercado'!$B:$I,8,0))</f>
        <v>0</v>
      </c>
      <c r="YO13" s="99">
        <f t="shared" ref="YO13:YO28" si="94">+YL13*YQ$6</f>
        <v>0</v>
      </c>
      <c r="YP13" s="98">
        <f t="shared" ref="YP13:YP28" ca="1" si="95">+YO13*YN13</f>
        <v>0</v>
      </c>
      <c r="YQ13" s="103"/>
      <c r="YR13" s="294" t="s">
        <v>76</v>
      </c>
      <c r="YS13" s="295"/>
      <c r="YT13" s="295"/>
      <c r="YU13" s="296"/>
      <c r="YV13" s="82"/>
      <c r="YX13" s="78"/>
      <c r="YY13" s="79"/>
      <c r="YZ13" s="80"/>
      <c r="ZA13" s="81">
        <f ca="1">IF(ISERROR(VLOOKUP(YY13,'Lista de mercado'!$B:$I,5,0)),0,VLOOKUP(YY13,'Lista de mercado'!$B:$I,5,0))</f>
        <v>0</v>
      </c>
      <c r="ZB13" s="98">
        <f ca="1">IF(ISERROR(VLOOKUP(YY13,'Lista de mercado'!$B:$I,8,0)),0,VLOOKUP(YY13,'Lista de mercado'!$B:$I,8,0))</f>
        <v>0</v>
      </c>
      <c r="ZC13" s="99">
        <f t="shared" ref="ZC13:ZC28" si="96">+YZ13*ZE$6</f>
        <v>0</v>
      </c>
      <c r="ZD13" s="98">
        <f t="shared" ref="ZD13:ZD28" ca="1" si="97">+ZC13*ZB13</f>
        <v>0</v>
      </c>
      <c r="ZE13" s="103"/>
      <c r="ZF13" s="294" t="s">
        <v>76</v>
      </c>
      <c r="ZG13" s="295"/>
      <c r="ZH13" s="295"/>
      <c r="ZI13" s="296"/>
      <c r="ZJ13" s="82"/>
      <c r="ZL13" s="78"/>
      <c r="ZM13" s="79"/>
      <c r="ZN13" s="80"/>
      <c r="ZO13" s="81">
        <f ca="1">IF(ISERROR(VLOOKUP(ZM13,'Lista de mercado'!$B:$I,5,0)),0,VLOOKUP(ZM13,'Lista de mercado'!$B:$I,5,0))</f>
        <v>0</v>
      </c>
      <c r="ZP13" s="98">
        <f ca="1">IF(ISERROR(VLOOKUP(ZM13,'Lista de mercado'!$B:$I,8,0)),0,VLOOKUP(ZM13,'Lista de mercado'!$B:$I,8,0))</f>
        <v>0</v>
      </c>
      <c r="ZQ13" s="99">
        <f t="shared" ref="ZQ13:ZQ28" si="98">+ZN13*ZS$6</f>
        <v>0</v>
      </c>
      <c r="ZR13" s="98">
        <f t="shared" ref="ZR13:ZR28" ca="1" si="99">+ZQ13*ZP13</f>
        <v>0</v>
      </c>
      <c r="ZS13" s="103"/>
      <c r="ZT13" s="294" t="s">
        <v>76</v>
      </c>
      <c r="ZU13" s="295"/>
      <c r="ZV13" s="295"/>
      <c r="ZW13" s="296"/>
      <c r="ZX13" s="82"/>
      <c r="ZZ13" s="78"/>
      <c r="AAA13" s="79"/>
      <c r="AAB13" s="80"/>
      <c r="AAC13" s="81">
        <f ca="1">IF(ISERROR(VLOOKUP(AAA13,'Lista de mercado'!$B:$I,5,0)),0,VLOOKUP(AAA13,'Lista de mercado'!$B:$I,5,0))</f>
        <v>0</v>
      </c>
      <c r="AAD13" s="98">
        <f ca="1">IF(ISERROR(VLOOKUP(AAA13,'Lista de mercado'!$B:$I,8,0)),0,VLOOKUP(AAA13,'Lista de mercado'!$B:$I,8,0))</f>
        <v>0</v>
      </c>
      <c r="AAE13" s="99">
        <f t="shared" ref="AAE13:AAE28" si="100">+AAB13*AAG$6</f>
        <v>0</v>
      </c>
      <c r="AAF13" s="98">
        <f t="shared" ref="AAF13:AAF28" ca="1" si="101">+AAE13*AAD13</f>
        <v>0</v>
      </c>
      <c r="AAG13" s="103"/>
      <c r="AAH13" s="294" t="s">
        <v>76</v>
      </c>
      <c r="AAI13" s="295"/>
      <c r="AAJ13" s="295"/>
      <c r="AAK13" s="296"/>
      <c r="AAL13" s="82"/>
      <c r="AAN13" s="78"/>
      <c r="AAO13" s="79"/>
      <c r="AAP13" s="80"/>
      <c r="AAQ13" s="81">
        <f ca="1">IF(ISERROR(VLOOKUP(AAO13,'Lista de mercado'!$B:$I,5,0)),0,VLOOKUP(AAO13,'Lista de mercado'!$B:$I,5,0))</f>
        <v>0</v>
      </c>
      <c r="AAR13" s="98">
        <f ca="1">IF(ISERROR(VLOOKUP(AAO13,'Lista de mercado'!$B:$I,8,0)),0,VLOOKUP(AAO13,'Lista de mercado'!$B:$I,8,0))</f>
        <v>0</v>
      </c>
      <c r="AAS13" s="99">
        <f t="shared" ref="AAS13:AAS28" si="102">+AAP13*AAU$6</f>
        <v>0</v>
      </c>
      <c r="AAT13" s="98">
        <f t="shared" ref="AAT13:AAT28" ca="1" si="103">+AAS13*AAR13</f>
        <v>0</v>
      </c>
      <c r="AAU13" s="103"/>
      <c r="AAV13" s="294" t="s">
        <v>76</v>
      </c>
      <c r="AAW13" s="295"/>
      <c r="AAX13" s="295"/>
      <c r="AAY13" s="296"/>
      <c r="AAZ13" s="82"/>
      <c r="ABB13" s="78"/>
      <c r="ABC13" s="79"/>
      <c r="ABD13" s="80"/>
      <c r="ABE13" s="81">
        <f ca="1">IF(ISERROR(VLOOKUP(ABC13,'Lista de mercado'!$B:$I,5,0)),0,VLOOKUP(ABC13,'Lista de mercado'!$B:$I,5,0))</f>
        <v>0</v>
      </c>
      <c r="ABF13" s="98">
        <f ca="1">IF(ISERROR(VLOOKUP(ABC13,'Lista de mercado'!$B:$I,8,0)),0,VLOOKUP(ABC13,'Lista de mercado'!$B:$I,8,0))</f>
        <v>0</v>
      </c>
      <c r="ABG13" s="99">
        <f t="shared" ref="ABG13:ABG28" si="104">+ABD13*ABI$6</f>
        <v>0</v>
      </c>
      <c r="ABH13" s="98">
        <f t="shared" ref="ABH13:ABH28" ca="1" si="105">+ABG13*ABF13</f>
        <v>0</v>
      </c>
      <c r="ABI13" s="103"/>
      <c r="ABJ13" s="294" t="s">
        <v>76</v>
      </c>
      <c r="ABK13" s="295"/>
      <c r="ABL13" s="295"/>
      <c r="ABM13" s="296"/>
      <c r="ABN13" s="82"/>
      <c r="ABP13" s="78"/>
      <c r="ABQ13" s="79"/>
      <c r="ABR13" s="80"/>
      <c r="ABS13" s="81">
        <f ca="1">IF(ISERROR(VLOOKUP(ABQ13,'Lista de mercado'!$B:$I,5,0)),0,VLOOKUP(ABQ13,'Lista de mercado'!$B:$I,5,0))</f>
        <v>0</v>
      </c>
      <c r="ABT13" s="98">
        <f ca="1">IF(ISERROR(VLOOKUP(ABQ13,'Lista de mercado'!$B:$I,8,0)),0,VLOOKUP(ABQ13,'Lista de mercado'!$B:$I,8,0))</f>
        <v>0</v>
      </c>
      <c r="ABU13" s="99">
        <f t="shared" ref="ABU13:ABU28" si="106">+ABR13*ABW$6</f>
        <v>0</v>
      </c>
      <c r="ABV13" s="98">
        <f t="shared" ref="ABV13:ABV28" ca="1" si="107">+ABU13*ABT13</f>
        <v>0</v>
      </c>
      <c r="ABW13" s="103"/>
      <c r="ABX13" s="294" t="s">
        <v>76</v>
      </c>
      <c r="ABY13" s="295"/>
      <c r="ABZ13" s="295"/>
      <c r="ACA13" s="296"/>
      <c r="ACB13" s="82"/>
      <c r="ACD13" s="78"/>
      <c r="ACE13" s="79"/>
      <c r="ACF13" s="80"/>
      <c r="ACG13" s="81">
        <f ca="1">IF(ISERROR(VLOOKUP(ACE13,'Lista de mercado'!$B:$I,5,0)),0,VLOOKUP(ACE13,'Lista de mercado'!$B:$I,5,0))</f>
        <v>0</v>
      </c>
      <c r="ACH13" s="98">
        <f ca="1">IF(ISERROR(VLOOKUP(ACE13,'Lista de mercado'!$B:$I,8,0)),0,VLOOKUP(ACE13,'Lista de mercado'!$B:$I,8,0))</f>
        <v>0</v>
      </c>
      <c r="ACI13" s="99">
        <f t="shared" ref="ACI13:ACI28" si="108">+ACF13*ACK$6</f>
        <v>0</v>
      </c>
      <c r="ACJ13" s="98">
        <f t="shared" ref="ACJ13:ACJ28" ca="1" si="109">+ACI13*ACH13</f>
        <v>0</v>
      </c>
      <c r="ACK13" s="103"/>
      <c r="ACL13" s="294" t="s">
        <v>76</v>
      </c>
      <c r="ACM13" s="295"/>
      <c r="ACN13" s="295"/>
      <c r="ACO13" s="296"/>
      <c r="ACP13" s="82"/>
      <c r="ACR13" s="78"/>
      <c r="ACS13" s="79"/>
      <c r="ACT13" s="80"/>
      <c r="ACU13" s="81">
        <f ca="1">IF(ISERROR(VLOOKUP(ACS13,'Lista de mercado'!$B:$I,5,0)),0,VLOOKUP(ACS13,'Lista de mercado'!$B:$I,5,0))</f>
        <v>0</v>
      </c>
      <c r="ACV13" s="98">
        <f ca="1">IF(ISERROR(VLOOKUP(ACS13,'Lista de mercado'!$B:$I,8,0)),0,VLOOKUP(ACS13,'Lista de mercado'!$B:$I,8,0))</f>
        <v>0</v>
      </c>
      <c r="ACW13" s="99">
        <f t="shared" ref="ACW13:ACW28" si="110">+ACT13*ACY$6</f>
        <v>0</v>
      </c>
      <c r="ACX13" s="98">
        <f t="shared" ref="ACX13:ACX28" ca="1" si="111">+ACW13*ACV13</f>
        <v>0</v>
      </c>
      <c r="ACY13" s="103"/>
      <c r="ACZ13" s="294" t="s">
        <v>76</v>
      </c>
      <c r="ADA13" s="295"/>
      <c r="ADB13" s="295"/>
      <c r="ADC13" s="296"/>
      <c r="ADD13" s="82"/>
      <c r="ADF13" s="78"/>
      <c r="ADG13" s="79"/>
      <c r="ADH13" s="80"/>
      <c r="ADI13" s="81">
        <f ca="1">IF(ISERROR(VLOOKUP(ADG13,'Lista de mercado'!$B:$I,5,0)),0,VLOOKUP(ADG13,'Lista de mercado'!$B:$I,5,0))</f>
        <v>0</v>
      </c>
      <c r="ADJ13" s="98">
        <f ca="1">IF(ISERROR(VLOOKUP(ADG13,'Lista de mercado'!$B:$I,8,0)),0,VLOOKUP(ADG13,'Lista de mercado'!$B:$I,8,0))</f>
        <v>0</v>
      </c>
      <c r="ADK13" s="99">
        <f t="shared" ref="ADK13:ADK28" si="112">+ADH13*ADM$6</f>
        <v>0</v>
      </c>
      <c r="ADL13" s="98">
        <f t="shared" ref="ADL13:ADL28" ca="1" si="113">+ADK13*ADJ13</f>
        <v>0</v>
      </c>
      <c r="ADM13" s="103"/>
      <c r="ADN13" s="294" t="s">
        <v>76</v>
      </c>
      <c r="ADO13" s="295"/>
      <c r="ADP13" s="295"/>
      <c r="ADQ13" s="296"/>
      <c r="ADR13" s="82"/>
      <c r="ADT13" s="78"/>
      <c r="ADU13" s="79"/>
      <c r="ADV13" s="80"/>
      <c r="ADW13" s="81">
        <f ca="1">IF(ISERROR(VLOOKUP(ADU13,'Lista de mercado'!$B:$I,5,0)),0,VLOOKUP(ADU13,'Lista de mercado'!$B:$I,5,0))</f>
        <v>0</v>
      </c>
      <c r="ADX13" s="98">
        <f ca="1">IF(ISERROR(VLOOKUP(ADU13,'Lista de mercado'!$B:$I,8,0)),0,VLOOKUP(ADU13,'Lista de mercado'!$B:$I,8,0))</f>
        <v>0</v>
      </c>
      <c r="ADY13" s="99">
        <f t="shared" ref="ADY13:ADY28" si="114">+ADV13*AEA$6</f>
        <v>0</v>
      </c>
      <c r="ADZ13" s="98">
        <f t="shared" ref="ADZ13:ADZ28" ca="1" si="115">+ADY13*ADX13</f>
        <v>0</v>
      </c>
      <c r="AEA13" s="103"/>
      <c r="AEB13" s="294" t="s">
        <v>76</v>
      </c>
      <c r="AEC13" s="295"/>
      <c r="AED13" s="295"/>
      <c r="AEE13" s="296"/>
      <c r="AEF13" s="82"/>
      <c r="AEH13" s="78"/>
      <c r="AEI13" s="79"/>
      <c r="AEJ13" s="80"/>
      <c r="AEK13" s="81">
        <f ca="1">IF(ISERROR(VLOOKUP(AEI13,'Lista de mercado'!$B:$I,5,0)),0,VLOOKUP(AEI13,'Lista de mercado'!$B:$I,5,0))</f>
        <v>0</v>
      </c>
      <c r="AEL13" s="98">
        <f ca="1">IF(ISERROR(VLOOKUP(AEI13,'Lista de mercado'!$B:$I,8,0)),0,VLOOKUP(AEI13,'Lista de mercado'!$B:$I,8,0))</f>
        <v>0</v>
      </c>
      <c r="AEM13" s="99">
        <f t="shared" ref="AEM13:AEM28" si="116">+AEJ13*AEO$6</f>
        <v>0</v>
      </c>
      <c r="AEN13" s="98">
        <f t="shared" ref="AEN13:AEN28" ca="1" si="117">+AEM13*AEL13</f>
        <v>0</v>
      </c>
      <c r="AEO13" s="103"/>
      <c r="AEP13" s="294" t="s">
        <v>76</v>
      </c>
      <c r="AEQ13" s="295"/>
      <c r="AER13" s="295"/>
      <c r="AES13" s="296"/>
      <c r="AET13" s="82"/>
      <c r="AEV13" s="78"/>
      <c r="AEW13" s="79"/>
      <c r="AEX13" s="80"/>
      <c r="AEY13" s="81">
        <f ca="1">IF(ISERROR(VLOOKUP(AEW13,'Lista de mercado'!$B:$I,5,0)),0,VLOOKUP(AEW13,'Lista de mercado'!$B:$I,5,0))</f>
        <v>0</v>
      </c>
      <c r="AEZ13" s="98">
        <f ca="1">IF(ISERROR(VLOOKUP(AEW13,'Lista de mercado'!$B:$I,8,0)),0,VLOOKUP(AEW13,'Lista de mercado'!$B:$I,8,0))</f>
        <v>0</v>
      </c>
      <c r="AFA13" s="99">
        <f t="shared" ref="AFA13:AFA28" si="118">+AEX13*AFC$6</f>
        <v>0</v>
      </c>
      <c r="AFB13" s="98">
        <f t="shared" ref="AFB13:AFB28" ca="1" si="119">+AFA13*AEZ13</f>
        <v>0</v>
      </c>
      <c r="AFC13" s="103"/>
      <c r="AFD13" s="294" t="s">
        <v>76</v>
      </c>
      <c r="AFE13" s="295"/>
      <c r="AFF13" s="295"/>
      <c r="AFG13" s="296"/>
      <c r="AFH13" s="82"/>
      <c r="AFJ13" s="78"/>
      <c r="AFK13" s="79"/>
      <c r="AFL13" s="80"/>
      <c r="AFM13" s="81">
        <f ca="1">IF(ISERROR(VLOOKUP(AFK13,'Lista de mercado'!$B:$I,5,0)),0,VLOOKUP(AFK13,'Lista de mercado'!$B:$I,5,0))</f>
        <v>0</v>
      </c>
      <c r="AFN13" s="98">
        <f ca="1">IF(ISERROR(VLOOKUP(AFK13,'Lista de mercado'!$B:$I,8,0)),0,VLOOKUP(AFK13,'Lista de mercado'!$B:$I,8,0))</f>
        <v>0</v>
      </c>
      <c r="AFO13" s="99">
        <f t="shared" ref="AFO13:AFO28" si="120">+AFL13*AFQ$6</f>
        <v>0</v>
      </c>
      <c r="AFP13" s="98">
        <f t="shared" ref="AFP13:AFP28" ca="1" si="121">+AFO13*AFN13</f>
        <v>0</v>
      </c>
      <c r="AFQ13" s="103"/>
      <c r="AFR13" s="294" t="s">
        <v>76</v>
      </c>
      <c r="AFS13" s="295"/>
      <c r="AFT13" s="295"/>
      <c r="AFU13" s="296"/>
      <c r="AFV13" s="82"/>
      <c r="AFX13" s="78"/>
      <c r="AFY13" s="79"/>
      <c r="AFZ13" s="80"/>
      <c r="AGA13" s="81">
        <f ca="1">IF(ISERROR(VLOOKUP(AFY13,'Lista de mercado'!$B:$I,5,0)),0,VLOOKUP(AFY13,'Lista de mercado'!$B:$I,5,0))</f>
        <v>0</v>
      </c>
      <c r="AGB13" s="98">
        <f ca="1">IF(ISERROR(VLOOKUP(AFY13,'Lista de mercado'!$B:$I,8,0)),0,VLOOKUP(AFY13,'Lista de mercado'!$B:$I,8,0))</f>
        <v>0</v>
      </c>
      <c r="AGC13" s="99">
        <f t="shared" ref="AGC13:AGC28" si="122">+AFZ13*AGE$6</f>
        <v>0</v>
      </c>
      <c r="AGD13" s="98">
        <f t="shared" ref="AGD13:AGD28" ca="1" si="123">+AGC13*AGB13</f>
        <v>0</v>
      </c>
      <c r="AGE13" s="103"/>
      <c r="AGF13" s="294" t="s">
        <v>76</v>
      </c>
      <c r="AGG13" s="295"/>
      <c r="AGH13" s="295"/>
      <c r="AGI13" s="296"/>
      <c r="AGJ13" s="82"/>
      <c r="AGL13" s="78"/>
      <c r="AGM13" s="79"/>
      <c r="AGN13" s="80"/>
      <c r="AGO13" s="81">
        <f ca="1">IF(ISERROR(VLOOKUP(AGM13,'Lista de mercado'!$B:$I,5,0)),0,VLOOKUP(AGM13,'Lista de mercado'!$B:$I,5,0))</f>
        <v>0</v>
      </c>
      <c r="AGP13" s="98">
        <f ca="1">IF(ISERROR(VLOOKUP(AGM13,'Lista de mercado'!$B:$I,8,0)),0,VLOOKUP(AGM13,'Lista de mercado'!$B:$I,8,0))</f>
        <v>0</v>
      </c>
      <c r="AGQ13" s="99">
        <f t="shared" ref="AGQ13:AGQ28" si="124">+AGN13*AGS$6</f>
        <v>0</v>
      </c>
      <c r="AGR13" s="98">
        <f t="shared" ref="AGR13:AGR28" ca="1" si="125">+AGQ13*AGP13</f>
        <v>0</v>
      </c>
      <c r="AGS13" s="103"/>
      <c r="AGT13" s="294" t="s">
        <v>76</v>
      </c>
      <c r="AGU13" s="295"/>
      <c r="AGV13" s="295"/>
      <c r="AGW13" s="296"/>
      <c r="AGX13" s="82"/>
      <c r="AGZ13" s="78"/>
      <c r="AHA13" s="79"/>
      <c r="AHB13" s="80"/>
      <c r="AHC13" s="81">
        <f ca="1">IF(ISERROR(VLOOKUP(AHA13,'Lista de mercado'!$B:$I,5,0)),0,VLOOKUP(AHA13,'Lista de mercado'!$B:$I,5,0))</f>
        <v>0</v>
      </c>
      <c r="AHD13" s="98">
        <f ca="1">IF(ISERROR(VLOOKUP(AHA13,'Lista de mercado'!$B:$I,8,0)),0,VLOOKUP(AHA13,'Lista de mercado'!$B:$I,8,0))</f>
        <v>0</v>
      </c>
      <c r="AHE13" s="99">
        <f t="shared" ref="AHE13:AHE28" si="126">+AHB13*AHG$6</f>
        <v>0</v>
      </c>
      <c r="AHF13" s="98">
        <f t="shared" ref="AHF13:AHF28" ca="1" si="127">+AHE13*AHD13</f>
        <v>0</v>
      </c>
      <c r="AHG13" s="103"/>
      <c r="AHH13" s="294" t="s">
        <v>76</v>
      </c>
      <c r="AHI13" s="295"/>
      <c r="AHJ13" s="295"/>
      <c r="AHK13" s="296"/>
      <c r="AHL13" s="82"/>
      <c r="AHN13" s="78"/>
      <c r="AHO13" s="79"/>
      <c r="AHP13" s="80"/>
      <c r="AHQ13" s="81">
        <f ca="1">IF(ISERROR(VLOOKUP(AHO13,'Lista de mercado'!$B:$I,5,0)),0,VLOOKUP(AHO13,'Lista de mercado'!$B:$I,5,0))</f>
        <v>0</v>
      </c>
      <c r="AHR13" s="98">
        <f ca="1">IF(ISERROR(VLOOKUP(AHO13,'Lista de mercado'!$B:$I,8,0)),0,VLOOKUP(AHO13,'Lista de mercado'!$B:$I,8,0))</f>
        <v>0</v>
      </c>
      <c r="AHS13" s="99">
        <f t="shared" ref="AHS13:AHS28" si="128">+AHP13*AHU$6</f>
        <v>0</v>
      </c>
      <c r="AHT13" s="98">
        <f t="shared" ref="AHT13:AHT28" ca="1" si="129">+AHS13*AHR13</f>
        <v>0</v>
      </c>
      <c r="AHU13" s="103"/>
      <c r="AHV13" s="294" t="s">
        <v>76</v>
      </c>
      <c r="AHW13" s="295"/>
      <c r="AHX13" s="295"/>
      <c r="AHY13" s="296"/>
      <c r="AHZ13" s="82"/>
      <c r="AIB13" s="78"/>
      <c r="AIC13" s="79"/>
      <c r="AID13" s="80"/>
      <c r="AIE13" s="81">
        <f ca="1">IF(ISERROR(VLOOKUP(AIC13,'Lista de mercado'!$B:$I,5,0)),0,VLOOKUP(AIC13,'Lista de mercado'!$B:$I,5,0))</f>
        <v>0</v>
      </c>
      <c r="AIF13" s="98">
        <f ca="1">IF(ISERROR(VLOOKUP(AIC13,'Lista de mercado'!$B:$I,8,0)),0,VLOOKUP(AIC13,'Lista de mercado'!$B:$I,8,0))</f>
        <v>0</v>
      </c>
      <c r="AIG13" s="99">
        <f t="shared" ref="AIG13:AIG28" si="130">+AID13*AII$6</f>
        <v>0</v>
      </c>
      <c r="AIH13" s="98">
        <f t="shared" ref="AIH13:AIH28" ca="1" si="131">+AIG13*AIF13</f>
        <v>0</v>
      </c>
      <c r="AII13" s="103"/>
      <c r="AIJ13" s="294" t="s">
        <v>76</v>
      </c>
      <c r="AIK13" s="295"/>
      <c r="AIL13" s="295"/>
      <c r="AIM13" s="296"/>
      <c r="AIN13" s="82"/>
      <c r="AIP13" s="78"/>
      <c r="AIQ13" s="79"/>
      <c r="AIR13" s="80"/>
      <c r="AIS13" s="81">
        <f ca="1">IF(ISERROR(VLOOKUP(AIQ13,'Lista de mercado'!$B:$I,5,0)),0,VLOOKUP(AIQ13,'Lista de mercado'!$B:$I,5,0))</f>
        <v>0</v>
      </c>
      <c r="AIT13" s="98">
        <f ca="1">IF(ISERROR(VLOOKUP(AIQ13,'Lista de mercado'!$B:$I,8,0)),0,VLOOKUP(AIQ13,'Lista de mercado'!$B:$I,8,0))</f>
        <v>0</v>
      </c>
      <c r="AIU13" s="99">
        <f t="shared" ref="AIU13:AIU28" si="132">+AIR13*AIW$6</f>
        <v>0</v>
      </c>
      <c r="AIV13" s="98">
        <f t="shared" ref="AIV13:AIV28" ca="1" si="133">+AIU13*AIT13</f>
        <v>0</v>
      </c>
      <c r="AIW13" s="103"/>
      <c r="AIX13" s="294" t="s">
        <v>76</v>
      </c>
      <c r="AIY13" s="295"/>
      <c r="AIZ13" s="295"/>
      <c r="AJA13" s="296"/>
      <c r="AJB13" s="82"/>
      <c r="AJD13" s="78"/>
      <c r="AJE13" s="79"/>
      <c r="AJF13" s="80"/>
      <c r="AJG13" s="81">
        <f ca="1">IF(ISERROR(VLOOKUP(AJE13,'Lista de mercado'!$B:$I,5,0)),0,VLOOKUP(AJE13,'Lista de mercado'!$B:$I,5,0))</f>
        <v>0</v>
      </c>
      <c r="AJH13" s="98">
        <f ca="1">IF(ISERROR(VLOOKUP(AJE13,'Lista de mercado'!$B:$I,8,0)),0,VLOOKUP(AJE13,'Lista de mercado'!$B:$I,8,0))</f>
        <v>0</v>
      </c>
      <c r="AJI13" s="99">
        <f t="shared" ref="AJI13:AJI28" si="134">+AJF13*AJK$6</f>
        <v>0</v>
      </c>
      <c r="AJJ13" s="98">
        <f t="shared" ref="AJJ13:AJJ28" ca="1" si="135">+AJI13*AJH13</f>
        <v>0</v>
      </c>
      <c r="AJK13" s="103"/>
      <c r="AJL13" s="294" t="s">
        <v>76</v>
      </c>
      <c r="AJM13" s="295"/>
      <c r="AJN13" s="295"/>
      <c r="AJO13" s="296"/>
      <c r="AJP13" s="82"/>
      <c r="AJR13" s="78"/>
      <c r="AJS13" s="79"/>
      <c r="AJT13" s="80"/>
      <c r="AJU13" s="81">
        <f ca="1">IF(ISERROR(VLOOKUP(AJS13,'Lista de mercado'!$B:$I,5,0)),0,VLOOKUP(AJS13,'Lista de mercado'!$B:$I,5,0))</f>
        <v>0</v>
      </c>
      <c r="AJV13" s="98">
        <f ca="1">IF(ISERROR(VLOOKUP(AJS13,'Lista de mercado'!$B:$I,8,0)),0,VLOOKUP(AJS13,'Lista de mercado'!$B:$I,8,0))</f>
        <v>0</v>
      </c>
      <c r="AJW13" s="99">
        <f t="shared" ref="AJW13:AJW28" si="136">+AJT13*AJY$6</f>
        <v>0</v>
      </c>
      <c r="AJX13" s="98">
        <f t="shared" ref="AJX13:AJX28" ca="1" si="137">+AJW13*AJV13</f>
        <v>0</v>
      </c>
      <c r="AJY13" s="103"/>
      <c r="AJZ13" s="294" t="s">
        <v>76</v>
      </c>
      <c r="AKA13" s="295"/>
      <c r="AKB13" s="295"/>
      <c r="AKC13" s="296"/>
      <c r="AKD13" s="82"/>
      <c r="AKF13" s="78"/>
      <c r="AKG13" s="79"/>
      <c r="AKH13" s="80"/>
      <c r="AKI13" s="81">
        <f ca="1">IF(ISERROR(VLOOKUP(AKG13,'Lista de mercado'!$B:$I,5,0)),0,VLOOKUP(AKG13,'Lista de mercado'!$B:$I,5,0))</f>
        <v>0</v>
      </c>
      <c r="AKJ13" s="98">
        <f ca="1">IF(ISERROR(VLOOKUP(AKG13,'Lista de mercado'!$B:$I,8,0)),0,VLOOKUP(AKG13,'Lista de mercado'!$B:$I,8,0))</f>
        <v>0</v>
      </c>
      <c r="AKK13" s="99">
        <f t="shared" ref="AKK13:AKK28" si="138">+AKH13*AKM$6</f>
        <v>0</v>
      </c>
      <c r="AKL13" s="98">
        <f t="shared" ref="AKL13:AKL28" ca="1" si="139">+AKK13*AKJ13</f>
        <v>0</v>
      </c>
      <c r="AKM13" s="103"/>
      <c r="AKN13" s="294" t="s">
        <v>76</v>
      </c>
      <c r="AKO13" s="295"/>
      <c r="AKP13" s="295"/>
      <c r="AKQ13" s="296"/>
      <c r="AKR13" s="82"/>
      <c r="AKT13" s="78"/>
      <c r="AKU13" s="79"/>
      <c r="AKV13" s="80"/>
      <c r="AKW13" s="81">
        <f ca="1">IF(ISERROR(VLOOKUP(AKU13,'Lista de mercado'!$B:$I,5,0)),0,VLOOKUP(AKU13,'Lista de mercado'!$B:$I,5,0))</f>
        <v>0</v>
      </c>
      <c r="AKX13" s="98">
        <f ca="1">IF(ISERROR(VLOOKUP(AKU13,'Lista de mercado'!$B:$I,8,0)),0,VLOOKUP(AKU13,'Lista de mercado'!$B:$I,8,0))</f>
        <v>0</v>
      </c>
      <c r="AKY13" s="99">
        <f t="shared" ref="AKY13:AKY28" si="140">+AKV13*ALA$6</f>
        <v>0</v>
      </c>
      <c r="AKZ13" s="98">
        <f t="shared" ref="AKZ13:AKZ28" ca="1" si="141">+AKY13*AKX13</f>
        <v>0</v>
      </c>
      <c r="ALA13" s="103"/>
      <c r="ALB13" s="294" t="s">
        <v>76</v>
      </c>
      <c r="ALC13" s="295"/>
      <c r="ALD13" s="295"/>
      <c r="ALE13" s="296"/>
      <c r="ALF13" s="82"/>
      <c r="ALH13" s="78"/>
      <c r="ALI13" s="79"/>
      <c r="ALJ13" s="80"/>
      <c r="ALK13" s="81">
        <f ca="1">IF(ISERROR(VLOOKUP(ALI13,'Lista de mercado'!$B:$I,5,0)),0,VLOOKUP(ALI13,'Lista de mercado'!$B:$I,5,0))</f>
        <v>0</v>
      </c>
      <c r="ALL13" s="98">
        <f ca="1">IF(ISERROR(VLOOKUP(ALI13,'Lista de mercado'!$B:$I,8,0)),0,VLOOKUP(ALI13,'Lista de mercado'!$B:$I,8,0))</f>
        <v>0</v>
      </c>
      <c r="ALM13" s="99">
        <f t="shared" ref="ALM13:ALM28" si="142">+ALJ13*ALO$6</f>
        <v>0</v>
      </c>
      <c r="ALN13" s="98">
        <f t="shared" ref="ALN13:ALN28" ca="1" si="143">+ALM13*ALL13</f>
        <v>0</v>
      </c>
      <c r="ALO13" s="103"/>
      <c r="ALP13" s="294" t="s">
        <v>76</v>
      </c>
      <c r="ALQ13" s="295"/>
      <c r="ALR13" s="295"/>
      <c r="ALS13" s="296"/>
      <c r="ALT13" s="82"/>
      <c r="ALV13" s="78"/>
      <c r="ALW13" s="79"/>
      <c r="ALX13" s="80"/>
      <c r="ALY13" s="81">
        <f ca="1">IF(ISERROR(VLOOKUP(ALW13,'Lista de mercado'!$B:$I,5,0)),0,VLOOKUP(ALW13,'Lista de mercado'!$B:$I,5,0))</f>
        <v>0</v>
      </c>
      <c r="ALZ13" s="98">
        <f ca="1">IF(ISERROR(VLOOKUP(ALW13,'Lista de mercado'!$B:$I,8,0)),0,VLOOKUP(ALW13,'Lista de mercado'!$B:$I,8,0))</f>
        <v>0</v>
      </c>
      <c r="AMA13" s="99">
        <f t="shared" ref="AMA13:AMA28" si="144">+ALX13*AMC$6</f>
        <v>0</v>
      </c>
      <c r="AMB13" s="98">
        <f t="shared" ref="AMB13:AMB28" ca="1" si="145">+AMA13*ALZ13</f>
        <v>0</v>
      </c>
      <c r="AMC13" s="103"/>
      <c r="AMD13" s="294" t="s">
        <v>76</v>
      </c>
      <c r="AME13" s="295"/>
      <c r="AMF13" s="295"/>
      <c r="AMG13" s="296"/>
      <c r="AMH13" s="82"/>
    </row>
    <row r="14" spans="1:1023" x14ac:dyDescent="0.3">
      <c r="B14" s="78"/>
      <c r="C14" s="83" t="s">
        <v>73</v>
      </c>
      <c r="D14" s="84">
        <v>50</v>
      </c>
      <c r="E14" s="81" t="str">
        <f>IF(ISERROR(VLOOKUP(C14,'Lista de mercado'!$B:$I,5,0)),0,VLOOKUP(C14,'Lista de mercado'!$B:$I,5,0))</f>
        <v>gr</v>
      </c>
      <c r="F14" s="98">
        <f ca="1">IF(ISERROR(VLOOKUP(C14,'Lista de mercado'!$B:$I,8,0)),0,VLOOKUP(C14,'Lista de mercado'!$B:$I,8,0))</f>
        <v>2.3199999999999998</v>
      </c>
      <c r="G14" s="99">
        <f t="shared" si="0"/>
        <v>500</v>
      </c>
      <c r="H14" s="98">
        <f t="shared" ca="1" si="1"/>
        <v>1160</v>
      </c>
      <c r="I14" s="103"/>
      <c r="J14" s="291">
        <f ca="1">+SUM(H13:H28)</f>
        <v>20852.080402010051</v>
      </c>
      <c r="K14" s="292"/>
      <c r="L14" s="292"/>
      <c r="M14" s="293"/>
      <c r="N14" s="85"/>
      <c r="P14" s="78"/>
      <c r="Q14" s="83" t="s">
        <v>28</v>
      </c>
      <c r="R14" s="84">
        <v>100</v>
      </c>
      <c r="S14" s="81" t="str">
        <f ca="1">IF(ISERROR(VLOOKUP(Q14,'Lista de mercado'!$B:$I,5,0)),0,VLOOKUP(Q14,'Lista de mercado'!$B:$I,5,0))</f>
        <v>gr</v>
      </c>
      <c r="T14" s="98">
        <f ca="1">IF(ISERROR(VLOOKUP(Q14,'Lista de mercado'!$B:$I,8,0)),0,VLOOKUP(Q14,'Lista de mercado'!$B:$I,8,0))</f>
        <v>23.611111111111111</v>
      </c>
      <c r="U14" s="99">
        <f t="shared" si="2"/>
        <v>100</v>
      </c>
      <c r="V14" s="98">
        <f t="shared" ca="1" si="3"/>
        <v>2361.1111111111109</v>
      </c>
      <c r="W14" s="103"/>
      <c r="X14" s="291">
        <f ca="1">+SUM(V13:V28)</f>
        <v>8094.4444444444443</v>
      </c>
      <c r="Y14" s="292"/>
      <c r="Z14" s="292"/>
      <c r="AA14" s="293"/>
      <c r="AB14" s="85"/>
      <c r="AD14" s="78"/>
      <c r="AE14" s="83" t="s">
        <v>33</v>
      </c>
      <c r="AF14" s="127">
        <v>200</v>
      </c>
      <c r="AG14" s="81" t="str">
        <f ca="1">IF(ISERROR(VLOOKUP(AE14,'Lista de mercado'!$B:$I,5,0)),0,VLOOKUP(AE14,'Lista de mercado'!$B:$I,5,0))</f>
        <v>gr</v>
      </c>
      <c r="AH14" s="98">
        <f ca="1">IF(ISERROR(VLOOKUP(AE14,'Lista de mercado'!$B:$I,8,0)),0,VLOOKUP(AE14,'Lista de mercado'!$B:$I,8,0))</f>
        <v>70</v>
      </c>
      <c r="AI14" s="99">
        <f t="shared" si="4"/>
        <v>200</v>
      </c>
      <c r="AJ14" s="98">
        <f t="shared" ca="1" si="5"/>
        <v>14000</v>
      </c>
      <c r="AK14" s="103"/>
      <c r="AL14" s="291">
        <f t="shared" ref="AL14" ca="1" si="146">+SUM(AJ13:AJ28)</f>
        <v>23396.041975308643</v>
      </c>
      <c r="AM14" s="292"/>
      <c r="AN14" s="292"/>
      <c r="AO14" s="293"/>
      <c r="AP14" s="85"/>
      <c r="AR14" s="78"/>
      <c r="AS14" s="130" t="s">
        <v>30</v>
      </c>
      <c r="AT14" s="131">
        <v>110</v>
      </c>
      <c r="AU14" s="81" t="str">
        <f ca="1">IF(ISERROR(VLOOKUP(AS14,'Lista de mercado'!$B:$I,5,0)),0,VLOOKUP(AS14,'Lista de mercado'!$B:$I,5,0))</f>
        <v>gr</v>
      </c>
      <c r="AV14" s="98">
        <f>IF(ISERROR(VLOOKUP(AS14,'Lista de mercado'!$B:$I,8,0)),0,VLOOKUP(AS14,'Lista de mercado'!$B:$I,8,0))</f>
        <v>20</v>
      </c>
      <c r="AW14" s="99">
        <f t="shared" si="6"/>
        <v>110</v>
      </c>
      <c r="AX14" s="98">
        <f t="shared" si="7"/>
        <v>2200</v>
      </c>
      <c r="AY14" s="103"/>
      <c r="AZ14" s="291">
        <f t="shared" ref="AZ14" ca="1" si="147">+SUM(AX13:AX28)</f>
        <v>25421.88364197531</v>
      </c>
      <c r="BA14" s="292"/>
      <c r="BB14" s="292"/>
      <c r="BC14" s="293"/>
      <c r="BD14" s="85"/>
      <c r="BF14" s="78"/>
      <c r="BG14" s="83"/>
      <c r="BH14" s="84"/>
      <c r="BI14" s="81">
        <f ca="1">IF(ISERROR(VLOOKUP(BG14,'Lista de mercado'!$B:$I,5,0)),0,VLOOKUP(BG14,'Lista de mercado'!$B:$I,5,0))</f>
        <v>0</v>
      </c>
      <c r="BJ14" s="98">
        <f ca="1">IF(ISERROR(VLOOKUP(BG14,'Lista de mercado'!$B:$I,8,0)),0,VLOOKUP(BG14,'Lista de mercado'!$B:$I,8,0))</f>
        <v>0</v>
      </c>
      <c r="BK14" s="99">
        <f t="shared" si="8"/>
        <v>0</v>
      </c>
      <c r="BL14" s="98">
        <f t="shared" ca="1" si="9"/>
        <v>0</v>
      </c>
      <c r="BM14" s="103"/>
      <c r="BN14" s="291">
        <f t="shared" ref="BN14" ca="1" si="148">+SUM(BL13:BL28)</f>
        <v>0</v>
      </c>
      <c r="BO14" s="292"/>
      <c r="BP14" s="292"/>
      <c r="BQ14" s="293"/>
      <c r="BR14" s="85"/>
      <c r="BT14" s="78"/>
      <c r="BU14" s="83"/>
      <c r="BV14" s="84"/>
      <c r="BW14" s="81">
        <f ca="1">IF(ISERROR(VLOOKUP(BU14,'Lista de mercado'!$B:$I,5,0)),0,VLOOKUP(BU14,'Lista de mercado'!$B:$I,5,0))</f>
        <v>0</v>
      </c>
      <c r="BX14" s="98">
        <f ca="1">IF(ISERROR(VLOOKUP(BU14,'Lista de mercado'!$B:$I,8,0)),0,VLOOKUP(BU14,'Lista de mercado'!$B:$I,8,0))</f>
        <v>0</v>
      </c>
      <c r="BY14" s="99">
        <f t="shared" si="10"/>
        <v>0</v>
      </c>
      <c r="BZ14" s="98">
        <f t="shared" ca="1" si="11"/>
        <v>0</v>
      </c>
      <c r="CA14" s="103"/>
      <c r="CB14" s="291">
        <f t="shared" ref="CB14" ca="1" si="149">+SUM(BZ13:BZ28)</f>
        <v>0</v>
      </c>
      <c r="CC14" s="292"/>
      <c r="CD14" s="292"/>
      <c r="CE14" s="293"/>
      <c r="CF14" s="85"/>
      <c r="CH14" s="78"/>
      <c r="CI14" s="83"/>
      <c r="CJ14" s="84"/>
      <c r="CK14" s="81">
        <f ca="1">IF(ISERROR(VLOOKUP(CI14,'Lista de mercado'!$B:$I,5,0)),0,VLOOKUP(CI14,'Lista de mercado'!$B:$I,5,0))</f>
        <v>0</v>
      </c>
      <c r="CL14" s="98">
        <f ca="1">IF(ISERROR(VLOOKUP(CI14,'Lista de mercado'!$B:$I,8,0)),0,VLOOKUP(CI14,'Lista de mercado'!$B:$I,8,0))</f>
        <v>0</v>
      </c>
      <c r="CM14" s="99">
        <f t="shared" si="12"/>
        <v>0</v>
      </c>
      <c r="CN14" s="98">
        <f t="shared" ca="1" si="13"/>
        <v>0</v>
      </c>
      <c r="CO14" s="103"/>
      <c r="CP14" s="291">
        <f t="shared" ref="CP14" ca="1" si="150">+SUM(CN13:CN28)</f>
        <v>0</v>
      </c>
      <c r="CQ14" s="292"/>
      <c r="CR14" s="292"/>
      <c r="CS14" s="293"/>
      <c r="CT14" s="85"/>
      <c r="CV14" s="78"/>
      <c r="CW14" s="83"/>
      <c r="CX14" s="84"/>
      <c r="CY14" s="81">
        <f ca="1">IF(ISERROR(VLOOKUP(CW14,'Lista de mercado'!$B:$I,5,0)),0,VLOOKUP(CW14,'Lista de mercado'!$B:$I,5,0))</f>
        <v>0</v>
      </c>
      <c r="CZ14" s="98">
        <f ca="1">IF(ISERROR(VLOOKUP(CW14,'Lista de mercado'!$B:$I,8,0)),0,VLOOKUP(CW14,'Lista de mercado'!$B:$I,8,0))</f>
        <v>0</v>
      </c>
      <c r="DA14" s="99">
        <f t="shared" si="14"/>
        <v>0</v>
      </c>
      <c r="DB14" s="98">
        <f t="shared" ca="1" si="15"/>
        <v>0</v>
      </c>
      <c r="DC14" s="103"/>
      <c r="DD14" s="291">
        <f t="shared" ref="DD14" ca="1" si="151">+SUM(DB13:DB28)</f>
        <v>0</v>
      </c>
      <c r="DE14" s="292"/>
      <c r="DF14" s="292"/>
      <c r="DG14" s="293"/>
      <c r="DH14" s="85"/>
      <c r="DJ14" s="78"/>
      <c r="DK14" s="83"/>
      <c r="DL14" s="84"/>
      <c r="DM14" s="81">
        <f ca="1">IF(ISERROR(VLOOKUP(DK14,'Lista de mercado'!$B:$I,5,0)),0,VLOOKUP(DK14,'Lista de mercado'!$B:$I,5,0))</f>
        <v>0</v>
      </c>
      <c r="DN14" s="98">
        <f ca="1">IF(ISERROR(VLOOKUP(DK14,'Lista de mercado'!$B:$I,8,0)),0,VLOOKUP(DK14,'Lista de mercado'!$B:$I,8,0))</f>
        <v>0</v>
      </c>
      <c r="DO14" s="99">
        <f t="shared" si="16"/>
        <v>0</v>
      </c>
      <c r="DP14" s="98">
        <f t="shared" ca="1" si="17"/>
        <v>0</v>
      </c>
      <c r="DQ14" s="103"/>
      <c r="DR14" s="291">
        <f t="shared" ref="DR14" ca="1" si="152">+SUM(DP13:DP28)</f>
        <v>0</v>
      </c>
      <c r="DS14" s="292"/>
      <c r="DT14" s="292"/>
      <c r="DU14" s="293"/>
      <c r="DV14" s="85"/>
      <c r="DX14" s="78"/>
      <c r="DY14" s="83"/>
      <c r="DZ14" s="84"/>
      <c r="EA14" s="81">
        <f ca="1">IF(ISERROR(VLOOKUP(DY14,'Lista de mercado'!$B:$I,5,0)),0,VLOOKUP(DY14,'Lista de mercado'!$B:$I,5,0))</f>
        <v>0</v>
      </c>
      <c r="EB14" s="98">
        <f ca="1">IF(ISERROR(VLOOKUP(DY14,'Lista de mercado'!$B:$I,8,0)),0,VLOOKUP(DY14,'Lista de mercado'!$B:$I,8,0))</f>
        <v>0</v>
      </c>
      <c r="EC14" s="99">
        <f t="shared" si="18"/>
        <v>0</v>
      </c>
      <c r="ED14" s="98">
        <f t="shared" ca="1" si="19"/>
        <v>0</v>
      </c>
      <c r="EE14" s="103"/>
      <c r="EF14" s="291">
        <f t="shared" ref="EF14" ca="1" si="153">+SUM(ED13:ED28)</f>
        <v>0</v>
      </c>
      <c r="EG14" s="292"/>
      <c r="EH14" s="292"/>
      <c r="EI14" s="293"/>
      <c r="EJ14" s="85"/>
      <c r="EL14" s="78"/>
      <c r="EM14" s="83"/>
      <c r="EN14" s="84"/>
      <c r="EO14" s="81">
        <f ca="1">IF(ISERROR(VLOOKUP(EM14,'Lista de mercado'!$B:$I,5,0)),0,VLOOKUP(EM14,'Lista de mercado'!$B:$I,5,0))</f>
        <v>0</v>
      </c>
      <c r="EP14" s="98">
        <f ca="1">IF(ISERROR(VLOOKUP(EM14,'Lista de mercado'!$B:$I,8,0)),0,VLOOKUP(EM14,'Lista de mercado'!$B:$I,8,0))</f>
        <v>0</v>
      </c>
      <c r="EQ14" s="99">
        <f t="shared" si="20"/>
        <v>0</v>
      </c>
      <c r="ER14" s="98">
        <f t="shared" ca="1" si="21"/>
        <v>0</v>
      </c>
      <c r="ES14" s="103"/>
      <c r="ET14" s="291">
        <f t="shared" ref="ET14" ca="1" si="154">+SUM(ER13:ER28)</f>
        <v>0</v>
      </c>
      <c r="EU14" s="292"/>
      <c r="EV14" s="292"/>
      <c r="EW14" s="293"/>
      <c r="EX14" s="85"/>
      <c r="EZ14" s="78"/>
      <c r="FA14" s="83"/>
      <c r="FB14" s="84"/>
      <c r="FC14" s="81">
        <f ca="1">IF(ISERROR(VLOOKUP(FA14,'Lista de mercado'!$B:$I,5,0)),0,VLOOKUP(FA14,'Lista de mercado'!$B:$I,5,0))</f>
        <v>0</v>
      </c>
      <c r="FD14" s="98">
        <f ca="1">IF(ISERROR(VLOOKUP(FA14,'Lista de mercado'!$B:$I,8,0)),0,VLOOKUP(FA14,'Lista de mercado'!$B:$I,8,0))</f>
        <v>0</v>
      </c>
      <c r="FE14" s="99">
        <f t="shared" si="22"/>
        <v>0</v>
      </c>
      <c r="FF14" s="98">
        <f t="shared" ca="1" si="23"/>
        <v>0</v>
      </c>
      <c r="FG14" s="103"/>
      <c r="FH14" s="291">
        <f t="shared" ref="FH14" ca="1" si="155">+SUM(FF13:FF28)</f>
        <v>0</v>
      </c>
      <c r="FI14" s="292"/>
      <c r="FJ14" s="292"/>
      <c r="FK14" s="293"/>
      <c r="FL14" s="85"/>
      <c r="FN14" s="78"/>
      <c r="FO14" s="83"/>
      <c r="FP14" s="84"/>
      <c r="FQ14" s="81">
        <f ca="1">IF(ISERROR(VLOOKUP(FO14,'Lista de mercado'!$B:$I,5,0)),0,VLOOKUP(FO14,'Lista de mercado'!$B:$I,5,0))</f>
        <v>0</v>
      </c>
      <c r="FR14" s="98">
        <f ca="1">IF(ISERROR(VLOOKUP(FO14,'Lista de mercado'!$B:$I,8,0)),0,VLOOKUP(FO14,'Lista de mercado'!$B:$I,8,0))</f>
        <v>0</v>
      </c>
      <c r="FS14" s="99">
        <f t="shared" si="24"/>
        <v>0</v>
      </c>
      <c r="FT14" s="98">
        <f t="shared" ca="1" si="25"/>
        <v>0</v>
      </c>
      <c r="FU14" s="103"/>
      <c r="FV14" s="291">
        <f t="shared" ref="FV14" ca="1" si="156">+SUM(FT13:FT28)</f>
        <v>0</v>
      </c>
      <c r="FW14" s="292"/>
      <c r="FX14" s="292"/>
      <c r="FY14" s="293"/>
      <c r="FZ14" s="85"/>
      <c r="GB14" s="78"/>
      <c r="GC14" s="83"/>
      <c r="GD14" s="84"/>
      <c r="GE14" s="81">
        <f ca="1">IF(ISERROR(VLOOKUP(GC14,'Lista de mercado'!$B:$I,5,0)),0,VLOOKUP(GC14,'Lista de mercado'!$B:$I,5,0))</f>
        <v>0</v>
      </c>
      <c r="GF14" s="98">
        <f ca="1">IF(ISERROR(VLOOKUP(GC14,'Lista de mercado'!$B:$I,8,0)),0,VLOOKUP(GC14,'Lista de mercado'!$B:$I,8,0))</f>
        <v>0</v>
      </c>
      <c r="GG14" s="99">
        <f t="shared" si="26"/>
        <v>0</v>
      </c>
      <c r="GH14" s="98">
        <f t="shared" ca="1" si="27"/>
        <v>0</v>
      </c>
      <c r="GI14" s="103"/>
      <c r="GJ14" s="291">
        <f t="shared" ref="GJ14" ca="1" si="157">+SUM(GH13:GH28)</f>
        <v>0</v>
      </c>
      <c r="GK14" s="292"/>
      <c r="GL14" s="292"/>
      <c r="GM14" s="293"/>
      <c r="GN14" s="85"/>
      <c r="GP14" s="78"/>
      <c r="GQ14" s="83"/>
      <c r="GR14" s="84"/>
      <c r="GS14" s="81">
        <f ca="1">IF(ISERROR(VLOOKUP(GQ14,'Lista de mercado'!$B:$I,5,0)),0,VLOOKUP(GQ14,'Lista de mercado'!$B:$I,5,0))</f>
        <v>0</v>
      </c>
      <c r="GT14" s="98">
        <f ca="1">IF(ISERROR(VLOOKUP(GQ14,'Lista de mercado'!$B:$I,8,0)),0,VLOOKUP(GQ14,'Lista de mercado'!$B:$I,8,0))</f>
        <v>0</v>
      </c>
      <c r="GU14" s="99">
        <f t="shared" si="28"/>
        <v>0</v>
      </c>
      <c r="GV14" s="98">
        <f t="shared" ca="1" si="29"/>
        <v>0</v>
      </c>
      <c r="GW14" s="103"/>
      <c r="GX14" s="291">
        <f t="shared" ref="GX14" ca="1" si="158">+SUM(GV13:GV28)</f>
        <v>0</v>
      </c>
      <c r="GY14" s="292"/>
      <c r="GZ14" s="292"/>
      <c r="HA14" s="293"/>
      <c r="HB14" s="85"/>
      <c r="HD14" s="78"/>
      <c r="HE14" s="83"/>
      <c r="HF14" s="84"/>
      <c r="HG14" s="81">
        <f ca="1">IF(ISERROR(VLOOKUP(HE14,'Lista de mercado'!$B:$I,5,0)),0,VLOOKUP(HE14,'Lista de mercado'!$B:$I,5,0))</f>
        <v>0</v>
      </c>
      <c r="HH14" s="98">
        <f ca="1">IF(ISERROR(VLOOKUP(HE14,'Lista de mercado'!$B:$I,8,0)),0,VLOOKUP(HE14,'Lista de mercado'!$B:$I,8,0))</f>
        <v>0</v>
      </c>
      <c r="HI14" s="99">
        <f t="shared" si="30"/>
        <v>0</v>
      </c>
      <c r="HJ14" s="98">
        <f t="shared" ca="1" si="31"/>
        <v>0</v>
      </c>
      <c r="HK14" s="103"/>
      <c r="HL14" s="291">
        <f t="shared" ref="HL14" ca="1" si="159">+SUM(HJ13:HJ28)</f>
        <v>0</v>
      </c>
      <c r="HM14" s="292"/>
      <c r="HN14" s="292"/>
      <c r="HO14" s="293"/>
      <c r="HP14" s="85"/>
      <c r="HR14" s="78"/>
      <c r="HS14" s="83"/>
      <c r="HT14" s="84"/>
      <c r="HU14" s="81">
        <f ca="1">IF(ISERROR(VLOOKUP(HS14,'Lista de mercado'!$B:$I,5,0)),0,VLOOKUP(HS14,'Lista de mercado'!$B:$I,5,0))</f>
        <v>0</v>
      </c>
      <c r="HV14" s="98">
        <f ca="1">IF(ISERROR(VLOOKUP(HS14,'Lista de mercado'!$B:$I,8,0)),0,VLOOKUP(HS14,'Lista de mercado'!$B:$I,8,0))</f>
        <v>0</v>
      </c>
      <c r="HW14" s="99">
        <f t="shared" si="32"/>
        <v>0</v>
      </c>
      <c r="HX14" s="98">
        <f t="shared" ca="1" si="33"/>
        <v>0</v>
      </c>
      <c r="HY14" s="103"/>
      <c r="HZ14" s="291">
        <f t="shared" ref="HZ14" ca="1" si="160">+SUM(HX13:HX28)</f>
        <v>0</v>
      </c>
      <c r="IA14" s="292"/>
      <c r="IB14" s="292"/>
      <c r="IC14" s="293"/>
      <c r="ID14" s="85"/>
      <c r="IF14" s="78"/>
      <c r="IG14" s="83"/>
      <c r="IH14" s="84"/>
      <c r="II14" s="81">
        <f ca="1">IF(ISERROR(VLOOKUP(IG14,'Lista de mercado'!$B:$I,5,0)),0,VLOOKUP(IG14,'Lista de mercado'!$B:$I,5,0))</f>
        <v>0</v>
      </c>
      <c r="IJ14" s="98">
        <f ca="1">IF(ISERROR(VLOOKUP(IG14,'Lista de mercado'!$B:$I,8,0)),0,VLOOKUP(IG14,'Lista de mercado'!$B:$I,8,0))</f>
        <v>0</v>
      </c>
      <c r="IK14" s="99">
        <f t="shared" si="34"/>
        <v>0</v>
      </c>
      <c r="IL14" s="98">
        <f t="shared" ca="1" si="35"/>
        <v>0</v>
      </c>
      <c r="IM14" s="103"/>
      <c r="IN14" s="291">
        <f t="shared" ref="IN14" ca="1" si="161">+SUM(IL13:IL28)</f>
        <v>0</v>
      </c>
      <c r="IO14" s="292"/>
      <c r="IP14" s="292"/>
      <c r="IQ14" s="293"/>
      <c r="IR14" s="85"/>
      <c r="IT14" s="78"/>
      <c r="IU14" s="83"/>
      <c r="IV14" s="84"/>
      <c r="IW14" s="81">
        <f ca="1">IF(ISERROR(VLOOKUP(IU14,'Lista de mercado'!$B:$I,5,0)),0,VLOOKUP(IU14,'Lista de mercado'!$B:$I,5,0))</f>
        <v>0</v>
      </c>
      <c r="IX14" s="98">
        <f ca="1">IF(ISERROR(VLOOKUP(IU14,'Lista de mercado'!$B:$I,8,0)),0,VLOOKUP(IU14,'Lista de mercado'!$B:$I,8,0))</f>
        <v>0</v>
      </c>
      <c r="IY14" s="99">
        <f t="shared" si="36"/>
        <v>0</v>
      </c>
      <c r="IZ14" s="98">
        <f t="shared" ca="1" si="37"/>
        <v>0</v>
      </c>
      <c r="JA14" s="103"/>
      <c r="JB14" s="291">
        <f t="shared" ref="JB14" ca="1" si="162">+SUM(IZ13:IZ28)</f>
        <v>0</v>
      </c>
      <c r="JC14" s="292"/>
      <c r="JD14" s="292"/>
      <c r="JE14" s="293"/>
      <c r="JF14" s="85"/>
      <c r="JH14" s="78"/>
      <c r="JI14" s="83"/>
      <c r="JJ14" s="84"/>
      <c r="JK14" s="81">
        <f ca="1">IF(ISERROR(VLOOKUP(JI14,'Lista de mercado'!$B:$I,5,0)),0,VLOOKUP(JI14,'Lista de mercado'!$B:$I,5,0))</f>
        <v>0</v>
      </c>
      <c r="JL14" s="98">
        <f ca="1">IF(ISERROR(VLOOKUP(JI14,'Lista de mercado'!$B:$I,8,0)),0,VLOOKUP(JI14,'Lista de mercado'!$B:$I,8,0))</f>
        <v>0</v>
      </c>
      <c r="JM14" s="99">
        <f t="shared" si="38"/>
        <v>0</v>
      </c>
      <c r="JN14" s="98">
        <f t="shared" ca="1" si="39"/>
        <v>0</v>
      </c>
      <c r="JO14" s="103"/>
      <c r="JP14" s="291">
        <f t="shared" ref="JP14" ca="1" si="163">+SUM(JN13:JN28)</f>
        <v>0</v>
      </c>
      <c r="JQ14" s="292"/>
      <c r="JR14" s="292"/>
      <c r="JS14" s="293"/>
      <c r="JT14" s="85"/>
      <c r="JV14" s="78"/>
      <c r="JW14" s="83"/>
      <c r="JX14" s="84"/>
      <c r="JY14" s="81">
        <f ca="1">IF(ISERROR(VLOOKUP(JW14,'Lista de mercado'!$B:$I,5,0)),0,VLOOKUP(JW14,'Lista de mercado'!$B:$I,5,0))</f>
        <v>0</v>
      </c>
      <c r="JZ14" s="98">
        <f ca="1">IF(ISERROR(VLOOKUP(JW14,'Lista de mercado'!$B:$I,8,0)),0,VLOOKUP(JW14,'Lista de mercado'!$B:$I,8,0))</f>
        <v>0</v>
      </c>
      <c r="KA14" s="99">
        <f t="shared" si="40"/>
        <v>0</v>
      </c>
      <c r="KB14" s="98">
        <f t="shared" ca="1" si="41"/>
        <v>0</v>
      </c>
      <c r="KC14" s="103"/>
      <c r="KD14" s="291">
        <f t="shared" ref="KD14" ca="1" si="164">+SUM(KB13:KB28)</f>
        <v>0</v>
      </c>
      <c r="KE14" s="292"/>
      <c r="KF14" s="292"/>
      <c r="KG14" s="293"/>
      <c r="KH14" s="85"/>
      <c r="KJ14" s="78"/>
      <c r="KK14" s="83"/>
      <c r="KL14" s="84"/>
      <c r="KM14" s="81">
        <f ca="1">IF(ISERROR(VLOOKUP(KK14,'Lista de mercado'!$B:$I,5,0)),0,VLOOKUP(KK14,'Lista de mercado'!$B:$I,5,0))</f>
        <v>0</v>
      </c>
      <c r="KN14" s="98">
        <f ca="1">IF(ISERROR(VLOOKUP(KK14,'Lista de mercado'!$B:$I,8,0)),0,VLOOKUP(KK14,'Lista de mercado'!$B:$I,8,0))</f>
        <v>0</v>
      </c>
      <c r="KO14" s="99">
        <f t="shared" si="42"/>
        <v>0</v>
      </c>
      <c r="KP14" s="98">
        <f t="shared" ca="1" si="43"/>
        <v>0</v>
      </c>
      <c r="KQ14" s="103"/>
      <c r="KR14" s="291">
        <f t="shared" ref="KR14" ca="1" si="165">+SUM(KP13:KP28)</f>
        <v>0</v>
      </c>
      <c r="KS14" s="292"/>
      <c r="KT14" s="292"/>
      <c r="KU14" s="293"/>
      <c r="KV14" s="85"/>
      <c r="KX14" s="78"/>
      <c r="KY14" s="83"/>
      <c r="KZ14" s="84"/>
      <c r="LA14" s="81">
        <f ca="1">IF(ISERROR(VLOOKUP(KY14,'Lista de mercado'!$B:$I,5,0)),0,VLOOKUP(KY14,'Lista de mercado'!$B:$I,5,0))</f>
        <v>0</v>
      </c>
      <c r="LB14" s="98">
        <f ca="1">IF(ISERROR(VLOOKUP(KY14,'Lista de mercado'!$B:$I,8,0)),0,VLOOKUP(KY14,'Lista de mercado'!$B:$I,8,0))</f>
        <v>0</v>
      </c>
      <c r="LC14" s="99">
        <f t="shared" si="44"/>
        <v>0</v>
      </c>
      <c r="LD14" s="98">
        <f t="shared" ca="1" si="45"/>
        <v>0</v>
      </c>
      <c r="LE14" s="103"/>
      <c r="LF14" s="291">
        <f t="shared" ref="LF14" ca="1" si="166">+SUM(LD13:LD28)</f>
        <v>0</v>
      </c>
      <c r="LG14" s="292"/>
      <c r="LH14" s="292"/>
      <c r="LI14" s="293"/>
      <c r="LJ14" s="85"/>
      <c r="LL14" s="78"/>
      <c r="LM14" s="83"/>
      <c r="LN14" s="84"/>
      <c r="LO14" s="81">
        <f ca="1">IF(ISERROR(VLOOKUP(LM14,'Lista de mercado'!$B:$I,5,0)),0,VLOOKUP(LM14,'Lista de mercado'!$B:$I,5,0))</f>
        <v>0</v>
      </c>
      <c r="LP14" s="98">
        <f ca="1">IF(ISERROR(VLOOKUP(LM14,'Lista de mercado'!$B:$I,8,0)),0,VLOOKUP(LM14,'Lista de mercado'!$B:$I,8,0))</f>
        <v>0</v>
      </c>
      <c r="LQ14" s="99">
        <f t="shared" si="46"/>
        <v>0</v>
      </c>
      <c r="LR14" s="98">
        <f t="shared" ca="1" si="47"/>
        <v>0</v>
      </c>
      <c r="LS14" s="103"/>
      <c r="LT14" s="291">
        <f t="shared" ref="LT14" ca="1" si="167">+SUM(LR13:LR28)</f>
        <v>0</v>
      </c>
      <c r="LU14" s="292"/>
      <c r="LV14" s="292"/>
      <c r="LW14" s="293"/>
      <c r="LX14" s="85"/>
      <c r="LZ14" s="78"/>
      <c r="MA14" s="83"/>
      <c r="MB14" s="84"/>
      <c r="MC14" s="81">
        <f ca="1">IF(ISERROR(VLOOKUP(MA14,'Lista de mercado'!$B:$I,5,0)),0,VLOOKUP(MA14,'Lista de mercado'!$B:$I,5,0))</f>
        <v>0</v>
      </c>
      <c r="MD14" s="98">
        <f ca="1">IF(ISERROR(VLOOKUP(MA14,'Lista de mercado'!$B:$I,8,0)),0,VLOOKUP(MA14,'Lista de mercado'!$B:$I,8,0))</f>
        <v>0</v>
      </c>
      <c r="ME14" s="99">
        <f t="shared" si="48"/>
        <v>0</v>
      </c>
      <c r="MF14" s="98">
        <f t="shared" ca="1" si="49"/>
        <v>0</v>
      </c>
      <c r="MG14" s="103"/>
      <c r="MH14" s="291">
        <f t="shared" ref="MH14" ca="1" si="168">+SUM(MF13:MF28)</f>
        <v>0</v>
      </c>
      <c r="MI14" s="292"/>
      <c r="MJ14" s="292"/>
      <c r="MK14" s="293"/>
      <c r="ML14" s="85"/>
      <c r="MN14" s="78"/>
      <c r="MO14" s="83"/>
      <c r="MP14" s="84"/>
      <c r="MQ14" s="81">
        <f ca="1">IF(ISERROR(VLOOKUP(MO14,'Lista de mercado'!$B:$I,5,0)),0,VLOOKUP(MO14,'Lista de mercado'!$B:$I,5,0))</f>
        <v>0</v>
      </c>
      <c r="MR14" s="98">
        <f ca="1">IF(ISERROR(VLOOKUP(MO14,'Lista de mercado'!$B:$I,8,0)),0,VLOOKUP(MO14,'Lista de mercado'!$B:$I,8,0))</f>
        <v>0</v>
      </c>
      <c r="MS14" s="99">
        <f t="shared" si="50"/>
        <v>0</v>
      </c>
      <c r="MT14" s="98">
        <f t="shared" ca="1" si="51"/>
        <v>0</v>
      </c>
      <c r="MU14" s="103"/>
      <c r="MV14" s="291">
        <f t="shared" ref="MV14" ca="1" si="169">+SUM(MT13:MT28)</f>
        <v>0</v>
      </c>
      <c r="MW14" s="292"/>
      <c r="MX14" s="292"/>
      <c r="MY14" s="293"/>
      <c r="MZ14" s="85"/>
      <c r="NB14" s="78"/>
      <c r="NC14" s="83"/>
      <c r="ND14" s="84"/>
      <c r="NE14" s="81">
        <f ca="1">IF(ISERROR(VLOOKUP(NC14,'Lista de mercado'!$B:$I,5,0)),0,VLOOKUP(NC14,'Lista de mercado'!$B:$I,5,0))</f>
        <v>0</v>
      </c>
      <c r="NF14" s="98">
        <f ca="1">IF(ISERROR(VLOOKUP(NC14,'Lista de mercado'!$B:$I,8,0)),0,VLOOKUP(NC14,'Lista de mercado'!$B:$I,8,0))</f>
        <v>0</v>
      </c>
      <c r="NG14" s="99">
        <f t="shared" si="52"/>
        <v>0</v>
      </c>
      <c r="NH14" s="98">
        <f t="shared" ca="1" si="53"/>
        <v>0</v>
      </c>
      <c r="NI14" s="103"/>
      <c r="NJ14" s="291">
        <f t="shared" ref="NJ14" ca="1" si="170">+SUM(NH13:NH28)</f>
        <v>0</v>
      </c>
      <c r="NK14" s="292"/>
      <c r="NL14" s="292"/>
      <c r="NM14" s="293"/>
      <c r="NN14" s="85"/>
      <c r="NP14" s="78"/>
      <c r="NQ14" s="83"/>
      <c r="NR14" s="84"/>
      <c r="NS14" s="81">
        <f ca="1">IF(ISERROR(VLOOKUP(NQ14,'Lista de mercado'!$B:$I,5,0)),0,VLOOKUP(NQ14,'Lista de mercado'!$B:$I,5,0))</f>
        <v>0</v>
      </c>
      <c r="NT14" s="98">
        <f ca="1">IF(ISERROR(VLOOKUP(NQ14,'Lista de mercado'!$B:$I,8,0)),0,VLOOKUP(NQ14,'Lista de mercado'!$B:$I,8,0))</f>
        <v>0</v>
      </c>
      <c r="NU14" s="99">
        <f t="shared" si="54"/>
        <v>0</v>
      </c>
      <c r="NV14" s="98">
        <f t="shared" ca="1" si="55"/>
        <v>0</v>
      </c>
      <c r="NW14" s="103"/>
      <c r="NX14" s="291">
        <f t="shared" ref="NX14" ca="1" si="171">+SUM(NV13:NV28)</f>
        <v>0</v>
      </c>
      <c r="NY14" s="292"/>
      <c r="NZ14" s="292"/>
      <c r="OA14" s="293"/>
      <c r="OB14" s="85"/>
      <c r="OD14" s="78"/>
      <c r="OE14" s="83"/>
      <c r="OF14" s="84"/>
      <c r="OG14" s="81">
        <f ca="1">IF(ISERROR(VLOOKUP(OE14,'Lista de mercado'!$B:$I,5,0)),0,VLOOKUP(OE14,'Lista de mercado'!$B:$I,5,0))</f>
        <v>0</v>
      </c>
      <c r="OH14" s="98">
        <f ca="1">IF(ISERROR(VLOOKUP(OE14,'Lista de mercado'!$B:$I,8,0)),0,VLOOKUP(OE14,'Lista de mercado'!$B:$I,8,0))</f>
        <v>0</v>
      </c>
      <c r="OI14" s="99">
        <f t="shared" si="56"/>
        <v>0</v>
      </c>
      <c r="OJ14" s="98">
        <f t="shared" ca="1" si="57"/>
        <v>0</v>
      </c>
      <c r="OK14" s="103"/>
      <c r="OL14" s="291">
        <f t="shared" ref="OL14" ca="1" si="172">+SUM(OJ13:OJ28)</f>
        <v>0</v>
      </c>
      <c r="OM14" s="292"/>
      <c r="ON14" s="292"/>
      <c r="OO14" s="293"/>
      <c r="OP14" s="85"/>
      <c r="OR14" s="78"/>
      <c r="OS14" s="83"/>
      <c r="OT14" s="84"/>
      <c r="OU14" s="81">
        <f ca="1">IF(ISERROR(VLOOKUP(OS14,'Lista de mercado'!$B:$I,5,0)),0,VLOOKUP(OS14,'Lista de mercado'!$B:$I,5,0))</f>
        <v>0</v>
      </c>
      <c r="OV14" s="98">
        <f ca="1">IF(ISERROR(VLOOKUP(OS14,'Lista de mercado'!$B:$I,8,0)),0,VLOOKUP(OS14,'Lista de mercado'!$B:$I,8,0))</f>
        <v>0</v>
      </c>
      <c r="OW14" s="99">
        <f t="shared" si="58"/>
        <v>0</v>
      </c>
      <c r="OX14" s="98">
        <f t="shared" ca="1" si="59"/>
        <v>0</v>
      </c>
      <c r="OY14" s="103"/>
      <c r="OZ14" s="291">
        <f t="shared" ref="OZ14" ca="1" si="173">+SUM(OX13:OX28)</f>
        <v>0</v>
      </c>
      <c r="PA14" s="292"/>
      <c r="PB14" s="292"/>
      <c r="PC14" s="293"/>
      <c r="PD14" s="85"/>
      <c r="PF14" s="78"/>
      <c r="PG14" s="83"/>
      <c r="PH14" s="84"/>
      <c r="PI14" s="81">
        <f ca="1">IF(ISERROR(VLOOKUP(PG14,'Lista de mercado'!$B:$I,5,0)),0,VLOOKUP(PG14,'Lista de mercado'!$B:$I,5,0))</f>
        <v>0</v>
      </c>
      <c r="PJ14" s="98">
        <f ca="1">IF(ISERROR(VLOOKUP(PG14,'Lista de mercado'!$B:$I,8,0)),0,VLOOKUP(PG14,'Lista de mercado'!$B:$I,8,0))</f>
        <v>0</v>
      </c>
      <c r="PK14" s="99">
        <f t="shared" si="60"/>
        <v>0</v>
      </c>
      <c r="PL14" s="98">
        <f t="shared" ca="1" si="61"/>
        <v>0</v>
      </c>
      <c r="PM14" s="103"/>
      <c r="PN14" s="291">
        <f t="shared" ref="PN14" ca="1" si="174">+SUM(PL13:PL28)</f>
        <v>0</v>
      </c>
      <c r="PO14" s="292"/>
      <c r="PP14" s="292"/>
      <c r="PQ14" s="293"/>
      <c r="PR14" s="85"/>
      <c r="PT14" s="78"/>
      <c r="PU14" s="83"/>
      <c r="PV14" s="84"/>
      <c r="PW14" s="81">
        <f ca="1">IF(ISERROR(VLOOKUP(PU14,'Lista de mercado'!$B:$I,5,0)),0,VLOOKUP(PU14,'Lista de mercado'!$B:$I,5,0))</f>
        <v>0</v>
      </c>
      <c r="PX14" s="98">
        <f ca="1">IF(ISERROR(VLOOKUP(PU14,'Lista de mercado'!$B:$I,8,0)),0,VLOOKUP(PU14,'Lista de mercado'!$B:$I,8,0))</f>
        <v>0</v>
      </c>
      <c r="PY14" s="99">
        <f t="shared" si="62"/>
        <v>0</v>
      </c>
      <c r="PZ14" s="98">
        <f t="shared" ca="1" si="63"/>
        <v>0</v>
      </c>
      <c r="QA14" s="103"/>
      <c r="QB14" s="291">
        <f t="shared" ref="QB14" ca="1" si="175">+SUM(PZ13:PZ28)</f>
        <v>0</v>
      </c>
      <c r="QC14" s="292"/>
      <c r="QD14" s="292"/>
      <c r="QE14" s="293"/>
      <c r="QF14" s="85"/>
      <c r="QH14" s="78"/>
      <c r="QI14" s="83"/>
      <c r="QJ14" s="84"/>
      <c r="QK14" s="81">
        <f ca="1">IF(ISERROR(VLOOKUP(QI14,'Lista de mercado'!$B:$I,5,0)),0,VLOOKUP(QI14,'Lista de mercado'!$B:$I,5,0))</f>
        <v>0</v>
      </c>
      <c r="QL14" s="98">
        <f ca="1">IF(ISERROR(VLOOKUP(QI14,'Lista de mercado'!$B:$I,8,0)),0,VLOOKUP(QI14,'Lista de mercado'!$B:$I,8,0))</f>
        <v>0</v>
      </c>
      <c r="QM14" s="99">
        <f t="shared" si="64"/>
        <v>0</v>
      </c>
      <c r="QN14" s="98">
        <f t="shared" ca="1" si="65"/>
        <v>0</v>
      </c>
      <c r="QO14" s="103"/>
      <c r="QP14" s="291">
        <f t="shared" ref="QP14" ca="1" si="176">+SUM(QN13:QN28)</f>
        <v>0</v>
      </c>
      <c r="QQ14" s="292"/>
      <c r="QR14" s="292"/>
      <c r="QS14" s="293"/>
      <c r="QT14" s="85"/>
      <c r="QV14" s="78"/>
      <c r="QW14" s="83"/>
      <c r="QX14" s="84"/>
      <c r="QY14" s="81">
        <f ca="1">IF(ISERROR(VLOOKUP(QW14,'Lista de mercado'!$B:$I,5,0)),0,VLOOKUP(QW14,'Lista de mercado'!$B:$I,5,0))</f>
        <v>0</v>
      </c>
      <c r="QZ14" s="98">
        <f ca="1">IF(ISERROR(VLOOKUP(QW14,'Lista de mercado'!$B:$I,8,0)),0,VLOOKUP(QW14,'Lista de mercado'!$B:$I,8,0))</f>
        <v>0</v>
      </c>
      <c r="RA14" s="99">
        <f t="shared" si="66"/>
        <v>0</v>
      </c>
      <c r="RB14" s="98">
        <f t="shared" ca="1" si="67"/>
        <v>0</v>
      </c>
      <c r="RC14" s="103"/>
      <c r="RD14" s="291">
        <f t="shared" ref="RD14" ca="1" si="177">+SUM(RB13:RB28)</f>
        <v>0</v>
      </c>
      <c r="RE14" s="292"/>
      <c r="RF14" s="292"/>
      <c r="RG14" s="293"/>
      <c r="RH14" s="85"/>
      <c r="RJ14" s="78"/>
      <c r="RK14" s="83"/>
      <c r="RL14" s="84"/>
      <c r="RM14" s="81">
        <f ca="1">IF(ISERROR(VLOOKUP(RK14,'Lista de mercado'!$B:$I,5,0)),0,VLOOKUP(RK14,'Lista de mercado'!$B:$I,5,0))</f>
        <v>0</v>
      </c>
      <c r="RN14" s="98">
        <f ca="1">IF(ISERROR(VLOOKUP(RK14,'Lista de mercado'!$B:$I,8,0)),0,VLOOKUP(RK14,'Lista de mercado'!$B:$I,8,0))</f>
        <v>0</v>
      </c>
      <c r="RO14" s="99">
        <f t="shared" si="68"/>
        <v>0</v>
      </c>
      <c r="RP14" s="98">
        <f t="shared" ca="1" si="69"/>
        <v>0</v>
      </c>
      <c r="RQ14" s="103"/>
      <c r="RR14" s="291">
        <f t="shared" ref="RR14" ca="1" si="178">+SUM(RP13:RP28)</f>
        <v>0</v>
      </c>
      <c r="RS14" s="292"/>
      <c r="RT14" s="292"/>
      <c r="RU14" s="293"/>
      <c r="RV14" s="85"/>
      <c r="RX14" s="78"/>
      <c r="RY14" s="83"/>
      <c r="RZ14" s="84"/>
      <c r="SA14" s="81">
        <f ca="1">IF(ISERROR(VLOOKUP(RY14,'Lista de mercado'!$B:$I,5,0)),0,VLOOKUP(RY14,'Lista de mercado'!$B:$I,5,0))</f>
        <v>0</v>
      </c>
      <c r="SB14" s="98">
        <f ca="1">IF(ISERROR(VLOOKUP(RY14,'Lista de mercado'!$B:$I,8,0)),0,VLOOKUP(RY14,'Lista de mercado'!$B:$I,8,0))</f>
        <v>0</v>
      </c>
      <c r="SC14" s="99">
        <f t="shared" si="70"/>
        <v>0</v>
      </c>
      <c r="SD14" s="98">
        <f t="shared" ca="1" si="71"/>
        <v>0</v>
      </c>
      <c r="SE14" s="103"/>
      <c r="SF14" s="291">
        <f t="shared" ref="SF14" ca="1" si="179">+SUM(SD13:SD28)</f>
        <v>0</v>
      </c>
      <c r="SG14" s="292"/>
      <c r="SH14" s="292"/>
      <c r="SI14" s="293"/>
      <c r="SJ14" s="85"/>
      <c r="SL14" s="78"/>
      <c r="SM14" s="83"/>
      <c r="SN14" s="84"/>
      <c r="SO14" s="81">
        <f ca="1">IF(ISERROR(VLOOKUP(SM14,'Lista de mercado'!$B:$I,5,0)),0,VLOOKUP(SM14,'Lista de mercado'!$B:$I,5,0))</f>
        <v>0</v>
      </c>
      <c r="SP14" s="98">
        <f ca="1">IF(ISERROR(VLOOKUP(SM14,'Lista de mercado'!$B:$I,8,0)),0,VLOOKUP(SM14,'Lista de mercado'!$B:$I,8,0))</f>
        <v>0</v>
      </c>
      <c r="SQ14" s="99">
        <f t="shared" si="72"/>
        <v>0</v>
      </c>
      <c r="SR14" s="98">
        <f t="shared" ca="1" si="73"/>
        <v>0</v>
      </c>
      <c r="SS14" s="103"/>
      <c r="ST14" s="291">
        <f t="shared" ref="ST14" ca="1" si="180">+SUM(SR13:SR28)</f>
        <v>0</v>
      </c>
      <c r="SU14" s="292"/>
      <c r="SV14" s="292"/>
      <c r="SW14" s="293"/>
      <c r="SX14" s="85"/>
      <c r="SZ14" s="78"/>
      <c r="TA14" s="83"/>
      <c r="TB14" s="84"/>
      <c r="TC14" s="81">
        <f ca="1">IF(ISERROR(VLOOKUP(TA14,'Lista de mercado'!$B:$I,5,0)),0,VLOOKUP(TA14,'Lista de mercado'!$B:$I,5,0))</f>
        <v>0</v>
      </c>
      <c r="TD14" s="98">
        <f ca="1">IF(ISERROR(VLOOKUP(TA14,'Lista de mercado'!$B:$I,8,0)),0,VLOOKUP(TA14,'Lista de mercado'!$B:$I,8,0))</f>
        <v>0</v>
      </c>
      <c r="TE14" s="99">
        <f t="shared" si="74"/>
        <v>0</v>
      </c>
      <c r="TF14" s="98">
        <f t="shared" ca="1" si="75"/>
        <v>0</v>
      </c>
      <c r="TG14" s="103"/>
      <c r="TH14" s="291">
        <f t="shared" ref="TH14" ca="1" si="181">+SUM(TF13:TF28)</f>
        <v>0</v>
      </c>
      <c r="TI14" s="292"/>
      <c r="TJ14" s="292"/>
      <c r="TK14" s="293"/>
      <c r="TL14" s="85"/>
      <c r="TN14" s="78"/>
      <c r="TO14" s="83"/>
      <c r="TP14" s="84"/>
      <c r="TQ14" s="81">
        <f ca="1">IF(ISERROR(VLOOKUP(TO14,'Lista de mercado'!$B:$I,5,0)),0,VLOOKUP(TO14,'Lista de mercado'!$B:$I,5,0))</f>
        <v>0</v>
      </c>
      <c r="TR14" s="98">
        <f ca="1">IF(ISERROR(VLOOKUP(TO14,'Lista de mercado'!$B:$I,8,0)),0,VLOOKUP(TO14,'Lista de mercado'!$B:$I,8,0))</f>
        <v>0</v>
      </c>
      <c r="TS14" s="99">
        <f t="shared" si="76"/>
        <v>0</v>
      </c>
      <c r="TT14" s="98">
        <f t="shared" ca="1" si="77"/>
        <v>0</v>
      </c>
      <c r="TU14" s="103"/>
      <c r="TV14" s="291">
        <f t="shared" ref="TV14" ca="1" si="182">+SUM(TT13:TT28)</f>
        <v>0</v>
      </c>
      <c r="TW14" s="292"/>
      <c r="TX14" s="292"/>
      <c r="TY14" s="293"/>
      <c r="TZ14" s="85"/>
      <c r="UB14" s="78"/>
      <c r="UC14" s="83"/>
      <c r="UD14" s="84"/>
      <c r="UE14" s="81">
        <f ca="1">IF(ISERROR(VLOOKUP(UC14,'Lista de mercado'!$B:$I,5,0)),0,VLOOKUP(UC14,'Lista de mercado'!$B:$I,5,0))</f>
        <v>0</v>
      </c>
      <c r="UF14" s="98">
        <f ca="1">IF(ISERROR(VLOOKUP(UC14,'Lista de mercado'!$B:$I,8,0)),0,VLOOKUP(UC14,'Lista de mercado'!$B:$I,8,0))</f>
        <v>0</v>
      </c>
      <c r="UG14" s="99">
        <f t="shared" si="78"/>
        <v>0</v>
      </c>
      <c r="UH14" s="98">
        <f t="shared" ca="1" si="79"/>
        <v>0</v>
      </c>
      <c r="UI14" s="103"/>
      <c r="UJ14" s="291">
        <f t="shared" ref="UJ14" ca="1" si="183">+SUM(UH13:UH28)</f>
        <v>0</v>
      </c>
      <c r="UK14" s="292"/>
      <c r="UL14" s="292"/>
      <c r="UM14" s="293"/>
      <c r="UN14" s="85"/>
      <c r="UP14" s="78"/>
      <c r="UQ14" s="83"/>
      <c r="UR14" s="84"/>
      <c r="US14" s="81">
        <f ca="1">IF(ISERROR(VLOOKUP(UQ14,'Lista de mercado'!$B:$I,5,0)),0,VLOOKUP(UQ14,'Lista de mercado'!$B:$I,5,0))</f>
        <v>0</v>
      </c>
      <c r="UT14" s="98">
        <f ca="1">IF(ISERROR(VLOOKUP(UQ14,'Lista de mercado'!$B:$I,8,0)),0,VLOOKUP(UQ14,'Lista de mercado'!$B:$I,8,0))</f>
        <v>0</v>
      </c>
      <c r="UU14" s="99">
        <f t="shared" si="80"/>
        <v>0</v>
      </c>
      <c r="UV14" s="98">
        <f t="shared" ca="1" si="81"/>
        <v>0</v>
      </c>
      <c r="UW14" s="103"/>
      <c r="UX14" s="291">
        <f t="shared" ref="UX14" ca="1" si="184">+SUM(UV13:UV28)</f>
        <v>0</v>
      </c>
      <c r="UY14" s="292"/>
      <c r="UZ14" s="292"/>
      <c r="VA14" s="293"/>
      <c r="VB14" s="85"/>
      <c r="VD14" s="78"/>
      <c r="VE14" s="83"/>
      <c r="VF14" s="84"/>
      <c r="VG14" s="81">
        <f ca="1">IF(ISERROR(VLOOKUP(VE14,'Lista de mercado'!$B:$I,5,0)),0,VLOOKUP(VE14,'Lista de mercado'!$B:$I,5,0))</f>
        <v>0</v>
      </c>
      <c r="VH14" s="98">
        <f ca="1">IF(ISERROR(VLOOKUP(VE14,'Lista de mercado'!$B:$I,8,0)),0,VLOOKUP(VE14,'Lista de mercado'!$B:$I,8,0))</f>
        <v>0</v>
      </c>
      <c r="VI14" s="99">
        <f t="shared" si="82"/>
        <v>0</v>
      </c>
      <c r="VJ14" s="98">
        <f t="shared" ca="1" si="83"/>
        <v>0</v>
      </c>
      <c r="VK14" s="103"/>
      <c r="VL14" s="291">
        <f t="shared" ref="VL14" ca="1" si="185">+SUM(VJ13:VJ28)</f>
        <v>0</v>
      </c>
      <c r="VM14" s="292"/>
      <c r="VN14" s="292"/>
      <c r="VO14" s="293"/>
      <c r="VP14" s="85"/>
      <c r="VR14" s="78"/>
      <c r="VS14" s="83"/>
      <c r="VT14" s="84"/>
      <c r="VU14" s="81">
        <f ca="1">IF(ISERROR(VLOOKUP(VS14,'Lista de mercado'!$B:$I,5,0)),0,VLOOKUP(VS14,'Lista de mercado'!$B:$I,5,0))</f>
        <v>0</v>
      </c>
      <c r="VV14" s="98">
        <f ca="1">IF(ISERROR(VLOOKUP(VS14,'Lista de mercado'!$B:$I,8,0)),0,VLOOKUP(VS14,'Lista de mercado'!$B:$I,8,0))</f>
        <v>0</v>
      </c>
      <c r="VW14" s="99">
        <f t="shared" si="84"/>
        <v>0</v>
      </c>
      <c r="VX14" s="98">
        <f t="shared" ca="1" si="85"/>
        <v>0</v>
      </c>
      <c r="VY14" s="103"/>
      <c r="VZ14" s="291">
        <f t="shared" ref="VZ14" ca="1" si="186">+SUM(VX13:VX28)</f>
        <v>0</v>
      </c>
      <c r="WA14" s="292"/>
      <c r="WB14" s="292"/>
      <c r="WC14" s="293"/>
      <c r="WD14" s="85"/>
      <c r="WF14" s="78"/>
      <c r="WG14" s="83"/>
      <c r="WH14" s="84"/>
      <c r="WI14" s="81">
        <f ca="1">IF(ISERROR(VLOOKUP(WG14,'Lista de mercado'!$B:$I,5,0)),0,VLOOKUP(WG14,'Lista de mercado'!$B:$I,5,0))</f>
        <v>0</v>
      </c>
      <c r="WJ14" s="98">
        <f ca="1">IF(ISERROR(VLOOKUP(WG14,'Lista de mercado'!$B:$I,8,0)),0,VLOOKUP(WG14,'Lista de mercado'!$B:$I,8,0))</f>
        <v>0</v>
      </c>
      <c r="WK14" s="99">
        <f t="shared" si="86"/>
        <v>0</v>
      </c>
      <c r="WL14" s="98">
        <f t="shared" ca="1" si="87"/>
        <v>0</v>
      </c>
      <c r="WM14" s="103"/>
      <c r="WN14" s="291">
        <f t="shared" ref="WN14" ca="1" si="187">+SUM(WL13:WL28)</f>
        <v>0</v>
      </c>
      <c r="WO14" s="292"/>
      <c r="WP14" s="292"/>
      <c r="WQ14" s="293"/>
      <c r="WR14" s="85"/>
      <c r="WT14" s="78"/>
      <c r="WU14" s="83"/>
      <c r="WV14" s="84"/>
      <c r="WW14" s="81">
        <f ca="1">IF(ISERROR(VLOOKUP(WU14,'Lista de mercado'!$B:$I,5,0)),0,VLOOKUP(WU14,'Lista de mercado'!$B:$I,5,0))</f>
        <v>0</v>
      </c>
      <c r="WX14" s="98">
        <f ca="1">IF(ISERROR(VLOOKUP(WU14,'Lista de mercado'!$B:$I,8,0)),0,VLOOKUP(WU14,'Lista de mercado'!$B:$I,8,0))</f>
        <v>0</v>
      </c>
      <c r="WY14" s="99">
        <f t="shared" si="88"/>
        <v>0</v>
      </c>
      <c r="WZ14" s="98">
        <f t="shared" ca="1" si="89"/>
        <v>0</v>
      </c>
      <c r="XA14" s="103"/>
      <c r="XB14" s="291">
        <f t="shared" ref="XB14" ca="1" si="188">+SUM(WZ13:WZ28)</f>
        <v>0</v>
      </c>
      <c r="XC14" s="292"/>
      <c r="XD14" s="292"/>
      <c r="XE14" s="293"/>
      <c r="XF14" s="85"/>
      <c r="XH14" s="78"/>
      <c r="XI14" s="83"/>
      <c r="XJ14" s="84"/>
      <c r="XK14" s="81">
        <f ca="1">IF(ISERROR(VLOOKUP(XI14,'Lista de mercado'!$B:$I,5,0)),0,VLOOKUP(XI14,'Lista de mercado'!$B:$I,5,0))</f>
        <v>0</v>
      </c>
      <c r="XL14" s="98">
        <f ca="1">IF(ISERROR(VLOOKUP(XI14,'Lista de mercado'!$B:$I,8,0)),0,VLOOKUP(XI14,'Lista de mercado'!$B:$I,8,0))</f>
        <v>0</v>
      </c>
      <c r="XM14" s="99">
        <f t="shared" si="90"/>
        <v>0</v>
      </c>
      <c r="XN14" s="98">
        <f t="shared" ca="1" si="91"/>
        <v>0</v>
      </c>
      <c r="XO14" s="103"/>
      <c r="XP14" s="291">
        <f t="shared" ref="XP14" ca="1" si="189">+SUM(XN13:XN28)</f>
        <v>0</v>
      </c>
      <c r="XQ14" s="292"/>
      <c r="XR14" s="292"/>
      <c r="XS14" s="293"/>
      <c r="XT14" s="85"/>
      <c r="XV14" s="78"/>
      <c r="XW14" s="83"/>
      <c r="XX14" s="84"/>
      <c r="XY14" s="81">
        <f ca="1">IF(ISERROR(VLOOKUP(XW14,'Lista de mercado'!$B:$I,5,0)),0,VLOOKUP(XW14,'Lista de mercado'!$B:$I,5,0))</f>
        <v>0</v>
      </c>
      <c r="XZ14" s="98">
        <f ca="1">IF(ISERROR(VLOOKUP(XW14,'Lista de mercado'!$B:$I,8,0)),0,VLOOKUP(XW14,'Lista de mercado'!$B:$I,8,0))</f>
        <v>0</v>
      </c>
      <c r="YA14" s="99">
        <f t="shared" si="92"/>
        <v>0</v>
      </c>
      <c r="YB14" s="98">
        <f t="shared" ca="1" si="93"/>
        <v>0</v>
      </c>
      <c r="YC14" s="103"/>
      <c r="YD14" s="291">
        <f t="shared" ref="YD14" ca="1" si="190">+SUM(YB13:YB28)</f>
        <v>0</v>
      </c>
      <c r="YE14" s="292"/>
      <c r="YF14" s="292"/>
      <c r="YG14" s="293"/>
      <c r="YH14" s="85"/>
      <c r="YJ14" s="78"/>
      <c r="YK14" s="83"/>
      <c r="YL14" s="84"/>
      <c r="YM14" s="81">
        <f ca="1">IF(ISERROR(VLOOKUP(YK14,'Lista de mercado'!$B:$I,5,0)),0,VLOOKUP(YK14,'Lista de mercado'!$B:$I,5,0))</f>
        <v>0</v>
      </c>
      <c r="YN14" s="98">
        <f ca="1">IF(ISERROR(VLOOKUP(YK14,'Lista de mercado'!$B:$I,8,0)),0,VLOOKUP(YK14,'Lista de mercado'!$B:$I,8,0))</f>
        <v>0</v>
      </c>
      <c r="YO14" s="99">
        <f t="shared" si="94"/>
        <v>0</v>
      </c>
      <c r="YP14" s="98">
        <f t="shared" ca="1" si="95"/>
        <v>0</v>
      </c>
      <c r="YQ14" s="103"/>
      <c r="YR14" s="291">
        <f t="shared" ref="YR14" ca="1" si="191">+SUM(YP13:YP28)</f>
        <v>0</v>
      </c>
      <c r="YS14" s="292"/>
      <c r="YT14" s="292"/>
      <c r="YU14" s="293"/>
      <c r="YV14" s="85"/>
      <c r="YX14" s="78"/>
      <c r="YY14" s="83"/>
      <c r="YZ14" s="84"/>
      <c r="ZA14" s="81">
        <f ca="1">IF(ISERROR(VLOOKUP(YY14,'Lista de mercado'!$B:$I,5,0)),0,VLOOKUP(YY14,'Lista de mercado'!$B:$I,5,0))</f>
        <v>0</v>
      </c>
      <c r="ZB14" s="98">
        <f ca="1">IF(ISERROR(VLOOKUP(YY14,'Lista de mercado'!$B:$I,8,0)),0,VLOOKUP(YY14,'Lista de mercado'!$B:$I,8,0))</f>
        <v>0</v>
      </c>
      <c r="ZC14" s="99">
        <f t="shared" si="96"/>
        <v>0</v>
      </c>
      <c r="ZD14" s="98">
        <f t="shared" ca="1" si="97"/>
        <v>0</v>
      </c>
      <c r="ZE14" s="103"/>
      <c r="ZF14" s="291">
        <f t="shared" ref="ZF14" ca="1" si="192">+SUM(ZD13:ZD28)</f>
        <v>0</v>
      </c>
      <c r="ZG14" s="292"/>
      <c r="ZH14" s="292"/>
      <c r="ZI14" s="293"/>
      <c r="ZJ14" s="85"/>
      <c r="ZL14" s="78"/>
      <c r="ZM14" s="83"/>
      <c r="ZN14" s="84"/>
      <c r="ZO14" s="81">
        <f ca="1">IF(ISERROR(VLOOKUP(ZM14,'Lista de mercado'!$B:$I,5,0)),0,VLOOKUP(ZM14,'Lista de mercado'!$B:$I,5,0))</f>
        <v>0</v>
      </c>
      <c r="ZP14" s="98">
        <f ca="1">IF(ISERROR(VLOOKUP(ZM14,'Lista de mercado'!$B:$I,8,0)),0,VLOOKUP(ZM14,'Lista de mercado'!$B:$I,8,0))</f>
        <v>0</v>
      </c>
      <c r="ZQ14" s="99">
        <f t="shared" si="98"/>
        <v>0</v>
      </c>
      <c r="ZR14" s="98">
        <f t="shared" ca="1" si="99"/>
        <v>0</v>
      </c>
      <c r="ZS14" s="103"/>
      <c r="ZT14" s="291">
        <f t="shared" ref="ZT14" ca="1" si="193">+SUM(ZR13:ZR28)</f>
        <v>0</v>
      </c>
      <c r="ZU14" s="292"/>
      <c r="ZV14" s="292"/>
      <c r="ZW14" s="293"/>
      <c r="ZX14" s="85"/>
      <c r="ZZ14" s="78"/>
      <c r="AAA14" s="83"/>
      <c r="AAB14" s="84"/>
      <c r="AAC14" s="81">
        <f ca="1">IF(ISERROR(VLOOKUP(AAA14,'Lista de mercado'!$B:$I,5,0)),0,VLOOKUP(AAA14,'Lista de mercado'!$B:$I,5,0))</f>
        <v>0</v>
      </c>
      <c r="AAD14" s="98">
        <f ca="1">IF(ISERROR(VLOOKUP(AAA14,'Lista de mercado'!$B:$I,8,0)),0,VLOOKUP(AAA14,'Lista de mercado'!$B:$I,8,0))</f>
        <v>0</v>
      </c>
      <c r="AAE14" s="99">
        <f t="shared" si="100"/>
        <v>0</v>
      </c>
      <c r="AAF14" s="98">
        <f t="shared" ca="1" si="101"/>
        <v>0</v>
      </c>
      <c r="AAG14" s="103"/>
      <c r="AAH14" s="291">
        <f t="shared" ref="AAH14" ca="1" si="194">+SUM(AAF13:AAF28)</f>
        <v>0</v>
      </c>
      <c r="AAI14" s="292"/>
      <c r="AAJ14" s="292"/>
      <c r="AAK14" s="293"/>
      <c r="AAL14" s="85"/>
      <c r="AAN14" s="78"/>
      <c r="AAO14" s="83"/>
      <c r="AAP14" s="84"/>
      <c r="AAQ14" s="81">
        <f ca="1">IF(ISERROR(VLOOKUP(AAO14,'Lista de mercado'!$B:$I,5,0)),0,VLOOKUP(AAO14,'Lista de mercado'!$B:$I,5,0))</f>
        <v>0</v>
      </c>
      <c r="AAR14" s="98">
        <f ca="1">IF(ISERROR(VLOOKUP(AAO14,'Lista de mercado'!$B:$I,8,0)),0,VLOOKUP(AAO14,'Lista de mercado'!$B:$I,8,0))</f>
        <v>0</v>
      </c>
      <c r="AAS14" s="99">
        <f t="shared" si="102"/>
        <v>0</v>
      </c>
      <c r="AAT14" s="98">
        <f t="shared" ca="1" si="103"/>
        <v>0</v>
      </c>
      <c r="AAU14" s="103"/>
      <c r="AAV14" s="291">
        <f t="shared" ref="AAV14" ca="1" si="195">+SUM(AAT13:AAT28)</f>
        <v>0</v>
      </c>
      <c r="AAW14" s="292"/>
      <c r="AAX14" s="292"/>
      <c r="AAY14" s="293"/>
      <c r="AAZ14" s="85"/>
      <c r="ABB14" s="78"/>
      <c r="ABC14" s="83"/>
      <c r="ABD14" s="84"/>
      <c r="ABE14" s="81">
        <f ca="1">IF(ISERROR(VLOOKUP(ABC14,'Lista de mercado'!$B:$I,5,0)),0,VLOOKUP(ABC14,'Lista de mercado'!$B:$I,5,0))</f>
        <v>0</v>
      </c>
      <c r="ABF14" s="98">
        <f ca="1">IF(ISERROR(VLOOKUP(ABC14,'Lista de mercado'!$B:$I,8,0)),0,VLOOKUP(ABC14,'Lista de mercado'!$B:$I,8,0))</f>
        <v>0</v>
      </c>
      <c r="ABG14" s="99">
        <f t="shared" si="104"/>
        <v>0</v>
      </c>
      <c r="ABH14" s="98">
        <f t="shared" ca="1" si="105"/>
        <v>0</v>
      </c>
      <c r="ABI14" s="103"/>
      <c r="ABJ14" s="291">
        <f t="shared" ref="ABJ14" ca="1" si="196">+SUM(ABH13:ABH28)</f>
        <v>0</v>
      </c>
      <c r="ABK14" s="292"/>
      <c r="ABL14" s="292"/>
      <c r="ABM14" s="293"/>
      <c r="ABN14" s="85"/>
      <c r="ABP14" s="78"/>
      <c r="ABQ14" s="83"/>
      <c r="ABR14" s="84"/>
      <c r="ABS14" s="81">
        <f ca="1">IF(ISERROR(VLOOKUP(ABQ14,'Lista de mercado'!$B:$I,5,0)),0,VLOOKUP(ABQ14,'Lista de mercado'!$B:$I,5,0))</f>
        <v>0</v>
      </c>
      <c r="ABT14" s="98">
        <f ca="1">IF(ISERROR(VLOOKUP(ABQ14,'Lista de mercado'!$B:$I,8,0)),0,VLOOKUP(ABQ14,'Lista de mercado'!$B:$I,8,0))</f>
        <v>0</v>
      </c>
      <c r="ABU14" s="99">
        <f t="shared" si="106"/>
        <v>0</v>
      </c>
      <c r="ABV14" s="98">
        <f t="shared" ca="1" si="107"/>
        <v>0</v>
      </c>
      <c r="ABW14" s="103"/>
      <c r="ABX14" s="291">
        <f t="shared" ref="ABX14" ca="1" si="197">+SUM(ABV13:ABV28)</f>
        <v>0</v>
      </c>
      <c r="ABY14" s="292"/>
      <c r="ABZ14" s="292"/>
      <c r="ACA14" s="293"/>
      <c r="ACB14" s="85"/>
      <c r="ACD14" s="78"/>
      <c r="ACE14" s="83"/>
      <c r="ACF14" s="84"/>
      <c r="ACG14" s="81">
        <f ca="1">IF(ISERROR(VLOOKUP(ACE14,'Lista de mercado'!$B:$I,5,0)),0,VLOOKUP(ACE14,'Lista de mercado'!$B:$I,5,0))</f>
        <v>0</v>
      </c>
      <c r="ACH14" s="98">
        <f ca="1">IF(ISERROR(VLOOKUP(ACE14,'Lista de mercado'!$B:$I,8,0)),0,VLOOKUP(ACE14,'Lista de mercado'!$B:$I,8,0))</f>
        <v>0</v>
      </c>
      <c r="ACI14" s="99">
        <f t="shared" si="108"/>
        <v>0</v>
      </c>
      <c r="ACJ14" s="98">
        <f t="shared" ca="1" si="109"/>
        <v>0</v>
      </c>
      <c r="ACK14" s="103"/>
      <c r="ACL14" s="291">
        <f t="shared" ref="ACL14" ca="1" si="198">+SUM(ACJ13:ACJ28)</f>
        <v>0</v>
      </c>
      <c r="ACM14" s="292"/>
      <c r="ACN14" s="292"/>
      <c r="ACO14" s="293"/>
      <c r="ACP14" s="85"/>
      <c r="ACR14" s="78"/>
      <c r="ACS14" s="83"/>
      <c r="ACT14" s="84"/>
      <c r="ACU14" s="81">
        <f ca="1">IF(ISERROR(VLOOKUP(ACS14,'Lista de mercado'!$B:$I,5,0)),0,VLOOKUP(ACS14,'Lista de mercado'!$B:$I,5,0))</f>
        <v>0</v>
      </c>
      <c r="ACV14" s="98">
        <f ca="1">IF(ISERROR(VLOOKUP(ACS14,'Lista de mercado'!$B:$I,8,0)),0,VLOOKUP(ACS14,'Lista de mercado'!$B:$I,8,0))</f>
        <v>0</v>
      </c>
      <c r="ACW14" s="99">
        <f t="shared" si="110"/>
        <v>0</v>
      </c>
      <c r="ACX14" s="98">
        <f t="shared" ca="1" si="111"/>
        <v>0</v>
      </c>
      <c r="ACY14" s="103"/>
      <c r="ACZ14" s="291">
        <f t="shared" ref="ACZ14" ca="1" si="199">+SUM(ACX13:ACX28)</f>
        <v>0</v>
      </c>
      <c r="ADA14" s="292"/>
      <c r="ADB14" s="292"/>
      <c r="ADC14" s="293"/>
      <c r="ADD14" s="85"/>
      <c r="ADF14" s="78"/>
      <c r="ADG14" s="83"/>
      <c r="ADH14" s="84"/>
      <c r="ADI14" s="81">
        <f ca="1">IF(ISERROR(VLOOKUP(ADG14,'Lista de mercado'!$B:$I,5,0)),0,VLOOKUP(ADG14,'Lista de mercado'!$B:$I,5,0))</f>
        <v>0</v>
      </c>
      <c r="ADJ14" s="98">
        <f ca="1">IF(ISERROR(VLOOKUP(ADG14,'Lista de mercado'!$B:$I,8,0)),0,VLOOKUP(ADG14,'Lista de mercado'!$B:$I,8,0))</f>
        <v>0</v>
      </c>
      <c r="ADK14" s="99">
        <f t="shared" si="112"/>
        <v>0</v>
      </c>
      <c r="ADL14" s="98">
        <f t="shared" ca="1" si="113"/>
        <v>0</v>
      </c>
      <c r="ADM14" s="103"/>
      <c r="ADN14" s="291">
        <f t="shared" ref="ADN14" ca="1" si="200">+SUM(ADL13:ADL28)</f>
        <v>0</v>
      </c>
      <c r="ADO14" s="292"/>
      <c r="ADP14" s="292"/>
      <c r="ADQ14" s="293"/>
      <c r="ADR14" s="85"/>
      <c r="ADT14" s="78"/>
      <c r="ADU14" s="83"/>
      <c r="ADV14" s="84"/>
      <c r="ADW14" s="81">
        <f ca="1">IF(ISERROR(VLOOKUP(ADU14,'Lista de mercado'!$B:$I,5,0)),0,VLOOKUP(ADU14,'Lista de mercado'!$B:$I,5,0))</f>
        <v>0</v>
      </c>
      <c r="ADX14" s="98">
        <f ca="1">IF(ISERROR(VLOOKUP(ADU14,'Lista de mercado'!$B:$I,8,0)),0,VLOOKUP(ADU14,'Lista de mercado'!$B:$I,8,0))</f>
        <v>0</v>
      </c>
      <c r="ADY14" s="99">
        <f t="shared" si="114"/>
        <v>0</v>
      </c>
      <c r="ADZ14" s="98">
        <f t="shared" ca="1" si="115"/>
        <v>0</v>
      </c>
      <c r="AEA14" s="103"/>
      <c r="AEB14" s="291">
        <f t="shared" ref="AEB14" ca="1" si="201">+SUM(ADZ13:ADZ28)</f>
        <v>0</v>
      </c>
      <c r="AEC14" s="292"/>
      <c r="AED14" s="292"/>
      <c r="AEE14" s="293"/>
      <c r="AEF14" s="85"/>
      <c r="AEH14" s="78"/>
      <c r="AEI14" s="83"/>
      <c r="AEJ14" s="84"/>
      <c r="AEK14" s="81">
        <f ca="1">IF(ISERROR(VLOOKUP(AEI14,'Lista de mercado'!$B:$I,5,0)),0,VLOOKUP(AEI14,'Lista de mercado'!$B:$I,5,0))</f>
        <v>0</v>
      </c>
      <c r="AEL14" s="98">
        <f ca="1">IF(ISERROR(VLOOKUP(AEI14,'Lista de mercado'!$B:$I,8,0)),0,VLOOKUP(AEI14,'Lista de mercado'!$B:$I,8,0))</f>
        <v>0</v>
      </c>
      <c r="AEM14" s="99">
        <f t="shared" si="116"/>
        <v>0</v>
      </c>
      <c r="AEN14" s="98">
        <f t="shared" ca="1" si="117"/>
        <v>0</v>
      </c>
      <c r="AEO14" s="103"/>
      <c r="AEP14" s="291">
        <f t="shared" ref="AEP14" ca="1" si="202">+SUM(AEN13:AEN28)</f>
        <v>0</v>
      </c>
      <c r="AEQ14" s="292"/>
      <c r="AER14" s="292"/>
      <c r="AES14" s="293"/>
      <c r="AET14" s="85"/>
      <c r="AEV14" s="78"/>
      <c r="AEW14" s="83"/>
      <c r="AEX14" s="84"/>
      <c r="AEY14" s="81">
        <f ca="1">IF(ISERROR(VLOOKUP(AEW14,'Lista de mercado'!$B:$I,5,0)),0,VLOOKUP(AEW14,'Lista de mercado'!$B:$I,5,0))</f>
        <v>0</v>
      </c>
      <c r="AEZ14" s="98">
        <f ca="1">IF(ISERROR(VLOOKUP(AEW14,'Lista de mercado'!$B:$I,8,0)),0,VLOOKUP(AEW14,'Lista de mercado'!$B:$I,8,0))</f>
        <v>0</v>
      </c>
      <c r="AFA14" s="99">
        <f t="shared" si="118"/>
        <v>0</v>
      </c>
      <c r="AFB14" s="98">
        <f t="shared" ca="1" si="119"/>
        <v>0</v>
      </c>
      <c r="AFC14" s="103"/>
      <c r="AFD14" s="291">
        <f t="shared" ref="AFD14" ca="1" si="203">+SUM(AFB13:AFB28)</f>
        <v>0</v>
      </c>
      <c r="AFE14" s="292"/>
      <c r="AFF14" s="292"/>
      <c r="AFG14" s="293"/>
      <c r="AFH14" s="85"/>
      <c r="AFJ14" s="78"/>
      <c r="AFK14" s="83"/>
      <c r="AFL14" s="84"/>
      <c r="AFM14" s="81">
        <f ca="1">IF(ISERROR(VLOOKUP(AFK14,'Lista de mercado'!$B:$I,5,0)),0,VLOOKUP(AFK14,'Lista de mercado'!$B:$I,5,0))</f>
        <v>0</v>
      </c>
      <c r="AFN14" s="98">
        <f ca="1">IF(ISERROR(VLOOKUP(AFK14,'Lista de mercado'!$B:$I,8,0)),0,VLOOKUP(AFK14,'Lista de mercado'!$B:$I,8,0))</f>
        <v>0</v>
      </c>
      <c r="AFO14" s="99">
        <f t="shared" si="120"/>
        <v>0</v>
      </c>
      <c r="AFP14" s="98">
        <f t="shared" ca="1" si="121"/>
        <v>0</v>
      </c>
      <c r="AFQ14" s="103"/>
      <c r="AFR14" s="291">
        <f t="shared" ref="AFR14" ca="1" si="204">+SUM(AFP13:AFP28)</f>
        <v>0</v>
      </c>
      <c r="AFS14" s="292"/>
      <c r="AFT14" s="292"/>
      <c r="AFU14" s="293"/>
      <c r="AFV14" s="85"/>
      <c r="AFX14" s="78"/>
      <c r="AFY14" s="83"/>
      <c r="AFZ14" s="84"/>
      <c r="AGA14" s="81">
        <f ca="1">IF(ISERROR(VLOOKUP(AFY14,'Lista de mercado'!$B:$I,5,0)),0,VLOOKUP(AFY14,'Lista de mercado'!$B:$I,5,0))</f>
        <v>0</v>
      </c>
      <c r="AGB14" s="98">
        <f ca="1">IF(ISERROR(VLOOKUP(AFY14,'Lista de mercado'!$B:$I,8,0)),0,VLOOKUP(AFY14,'Lista de mercado'!$B:$I,8,0))</f>
        <v>0</v>
      </c>
      <c r="AGC14" s="99">
        <f t="shared" si="122"/>
        <v>0</v>
      </c>
      <c r="AGD14" s="98">
        <f t="shared" ca="1" si="123"/>
        <v>0</v>
      </c>
      <c r="AGE14" s="103"/>
      <c r="AGF14" s="291">
        <f t="shared" ref="AGF14" ca="1" si="205">+SUM(AGD13:AGD28)</f>
        <v>0</v>
      </c>
      <c r="AGG14" s="292"/>
      <c r="AGH14" s="292"/>
      <c r="AGI14" s="293"/>
      <c r="AGJ14" s="85"/>
      <c r="AGL14" s="78"/>
      <c r="AGM14" s="83"/>
      <c r="AGN14" s="84"/>
      <c r="AGO14" s="81">
        <f ca="1">IF(ISERROR(VLOOKUP(AGM14,'Lista de mercado'!$B:$I,5,0)),0,VLOOKUP(AGM14,'Lista de mercado'!$B:$I,5,0))</f>
        <v>0</v>
      </c>
      <c r="AGP14" s="98">
        <f ca="1">IF(ISERROR(VLOOKUP(AGM14,'Lista de mercado'!$B:$I,8,0)),0,VLOOKUP(AGM14,'Lista de mercado'!$B:$I,8,0))</f>
        <v>0</v>
      </c>
      <c r="AGQ14" s="99">
        <f t="shared" si="124"/>
        <v>0</v>
      </c>
      <c r="AGR14" s="98">
        <f t="shared" ca="1" si="125"/>
        <v>0</v>
      </c>
      <c r="AGS14" s="103"/>
      <c r="AGT14" s="291">
        <f t="shared" ref="AGT14" ca="1" si="206">+SUM(AGR13:AGR28)</f>
        <v>0</v>
      </c>
      <c r="AGU14" s="292"/>
      <c r="AGV14" s="292"/>
      <c r="AGW14" s="293"/>
      <c r="AGX14" s="85"/>
      <c r="AGZ14" s="78"/>
      <c r="AHA14" s="83"/>
      <c r="AHB14" s="84"/>
      <c r="AHC14" s="81">
        <f ca="1">IF(ISERROR(VLOOKUP(AHA14,'Lista de mercado'!$B:$I,5,0)),0,VLOOKUP(AHA14,'Lista de mercado'!$B:$I,5,0))</f>
        <v>0</v>
      </c>
      <c r="AHD14" s="98">
        <f ca="1">IF(ISERROR(VLOOKUP(AHA14,'Lista de mercado'!$B:$I,8,0)),0,VLOOKUP(AHA14,'Lista de mercado'!$B:$I,8,0))</f>
        <v>0</v>
      </c>
      <c r="AHE14" s="99">
        <f t="shared" si="126"/>
        <v>0</v>
      </c>
      <c r="AHF14" s="98">
        <f t="shared" ca="1" si="127"/>
        <v>0</v>
      </c>
      <c r="AHG14" s="103"/>
      <c r="AHH14" s="291">
        <f t="shared" ref="AHH14" ca="1" si="207">+SUM(AHF13:AHF28)</f>
        <v>0</v>
      </c>
      <c r="AHI14" s="292"/>
      <c r="AHJ14" s="292"/>
      <c r="AHK14" s="293"/>
      <c r="AHL14" s="85"/>
      <c r="AHN14" s="78"/>
      <c r="AHO14" s="83"/>
      <c r="AHP14" s="84"/>
      <c r="AHQ14" s="81">
        <f ca="1">IF(ISERROR(VLOOKUP(AHO14,'Lista de mercado'!$B:$I,5,0)),0,VLOOKUP(AHO14,'Lista de mercado'!$B:$I,5,0))</f>
        <v>0</v>
      </c>
      <c r="AHR14" s="98">
        <f ca="1">IF(ISERROR(VLOOKUP(AHO14,'Lista de mercado'!$B:$I,8,0)),0,VLOOKUP(AHO14,'Lista de mercado'!$B:$I,8,0))</f>
        <v>0</v>
      </c>
      <c r="AHS14" s="99">
        <f t="shared" si="128"/>
        <v>0</v>
      </c>
      <c r="AHT14" s="98">
        <f t="shared" ca="1" si="129"/>
        <v>0</v>
      </c>
      <c r="AHU14" s="103"/>
      <c r="AHV14" s="291">
        <f t="shared" ref="AHV14" ca="1" si="208">+SUM(AHT13:AHT28)</f>
        <v>0</v>
      </c>
      <c r="AHW14" s="292"/>
      <c r="AHX14" s="292"/>
      <c r="AHY14" s="293"/>
      <c r="AHZ14" s="85"/>
      <c r="AIB14" s="78"/>
      <c r="AIC14" s="83"/>
      <c r="AID14" s="84"/>
      <c r="AIE14" s="81">
        <f ca="1">IF(ISERROR(VLOOKUP(AIC14,'Lista de mercado'!$B:$I,5,0)),0,VLOOKUP(AIC14,'Lista de mercado'!$B:$I,5,0))</f>
        <v>0</v>
      </c>
      <c r="AIF14" s="98">
        <f ca="1">IF(ISERROR(VLOOKUP(AIC14,'Lista de mercado'!$B:$I,8,0)),0,VLOOKUP(AIC14,'Lista de mercado'!$B:$I,8,0))</f>
        <v>0</v>
      </c>
      <c r="AIG14" s="99">
        <f t="shared" si="130"/>
        <v>0</v>
      </c>
      <c r="AIH14" s="98">
        <f t="shared" ca="1" si="131"/>
        <v>0</v>
      </c>
      <c r="AII14" s="103"/>
      <c r="AIJ14" s="291">
        <f t="shared" ref="AIJ14" ca="1" si="209">+SUM(AIH13:AIH28)</f>
        <v>0</v>
      </c>
      <c r="AIK14" s="292"/>
      <c r="AIL14" s="292"/>
      <c r="AIM14" s="293"/>
      <c r="AIN14" s="85"/>
      <c r="AIP14" s="78"/>
      <c r="AIQ14" s="83"/>
      <c r="AIR14" s="84"/>
      <c r="AIS14" s="81">
        <f ca="1">IF(ISERROR(VLOOKUP(AIQ14,'Lista de mercado'!$B:$I,5,0)),0,VLOOKUP(AIQ14,'Lista de mercado'!$B:$I,5,0))</f>
        <v>0</v>
      </c>
      <c r="AIT14" s="98">
        <f ca="1">IF(ISERROR(VLOOKUP(AIQ14,'Lista de mercado'!$B:$I,8,0)),0,VLOOKUP(AIQ14,'Lista de mercado'!$B:$I,8,0))</f>
        <v>0</v>
      </c>
      <c r="AIU14" s="99">
        <f t="shared" si="132"/>
        <v>0</v>
      </c>
      <c r="AIV14" s="98">
        <f t="shared" ca="1" si="133"/>
        <v>0</v>
      </c>
      <c r="AIW14" s="103"/>
      <c r="AIX14" s="291">
        <f t="shared" ref="AIX14" ca="1" si="210">+SUM(AIV13:AIV28)</f>
        <v>0</v>
      </c>
      <c r="AIY14" s="292"/>
      <c r="AIZ14" s="292"/>
      <c r="AJA14" s="293"/>
      <c r="AJB14" s="85"/>
      <c r="AJD14" s="78"/>
      <c r="AJE14" s="83"/>
      <c r="AJF14" s="84"/>
      <c r="AJG14" s="81">
        <f ca="1">IF(ISERROR(VLOOKUP(AJE14,'Lista de mercado'!$B:$I,5,0)),0,VLOOKUP(AJE14,'Lista de mercado'!$B:$I,5,0))</f>
        <v>0</v>
      </c>
      <c r="AJH14" s="98">
        <f ca="1">IF(ISERROR(VLOOKUP(AJE14,'Lista de mercado'!$B:$I,8,0)),0,VLOOKUP(AJE14,'Lista de mercado'!$B:$I,8,0))</f>
        <v>0</v>
      </c>
      <c r="AJI14" s="99">
        <f t="shared" si="134"/>
        <v>0</v>
      </c>
      <c r="AJJ14" s="98">
        <f t="shared" ca="1" si="135"/>
        <v>0</v>
      </c>
      <c r="AJK14" s="103"/>
      <c r="AJL14" s="291">
        <f t="shared" ref="AJL14" ca="1" si="211">+SUM(AJJ13:AJJ28)</f>
        <v>0</v>
      </c>
      <c r="AJM14" s="292"/>
      <c r="AJN14" s="292"/>
      <c r="AJO14" s="293"/>
      <c r="AJP14" s="85"/>
      <c r="AJR14" s="78"/>
      <c r="AJS14" s="83"/>
      <c r="AJT14" s="84"/>
      <c r="AJU14" s="81">
        <f ca="1">IF(ISERROR(VLOOKUP(AJS14,'Lista de mercado'!$B:$I,5,0)),0,VLOOKUP(AJS14,'Lista de mercado'!$B:$I,5,0))</f>
        <v>0</v>
      </c>
      <c r="AJV14" s="98">
        <f ca="1">IF(ISERROR(VLOOKUP(AJS14,'Lista de mercado'!$B:$I,8,0)),0,VLOOKUP(AJS14,'Lista de mercado'!$B:$I,8,0))</f>
        <v>0</v>
      </c>
      <c r="AJW14" s="99">
        <f t="shared" si="136"/>
        <v>0</v>
      </c>
      <c r="AJX14" s="98">
        <f t="shared" ca="1" si="137"/>
        <v>0</v>
      </c>
      <c r="AJY14" s="103"/>
      <c r="AJZ14" s="291">
        <f t="shared" ref="AJZ14" ca="1" si="212">+SUM(AJX13:AJX28)</f>
        <v>0</v>
      </c>
      <c r="AKA14" s="292"/>
      <c r="AKB14" s="292"/>
      <c r="AKC14" s="293"/>
      <c r="AKD14" s="85"/>
      <c r="AKF14" s="78"/>
      <c r="AKG14" s="83"/>
      <c r="AKH14" s="84"/>
      <c r="AKI14" s="81">
        <f ca="1">IF(ISERROR(VLOOKUP(AKG14,'Lista de mercado'!$B:$I,5,0)),0,VLOOKUP(AKG14,'Lista de mercado'!$B:$I,5,0))</f>
        <v>0</v>
      </c>
      <c r="AKJ14" s="98">
        <f ca="1">IF(ISERROR(VLOOKUP(AKG14,'Lista de mercado'!$B:$I,8,0)),0,VLOOKUP(AKG14,'Lista de mercado'!$B:$I,8,0))</f>
        <v>0</v>
      </c>
      <c r="AKK14" s="99">
        <f t="shared" si="138"/>
        <v>0</v>
      </c>
      <c r="AKL14" s="98">
        <f t="shared" ca="1" si="139"/>
        <v>0</v>
      </c>
      <c r="AKM14" s="103"/>
      <c r="AKN14" s="291">
        <f t="shared" ref="AKN14" ca="1" si="213">+SUM(AKL13:AKL28)</f>
        <v>0</v>
      </c>
      <c r="AKO14" s="292"/>
      <c r="AKP14" s="292"/>
      <c r="AKQ14" s="293"/>
      <c r="AKR14" s="85"/>
      <c r="AKT14" s="78"/>
      <c r="AKU14" s="83"/>
      <c r="AKV14" s="84"/>
      <c r="AKW14" s="81">
        <f ca="1">IF(ISERROR(VLOOKUP(AKU14,'Lista de mercado'!$B:$I,5,0)),0,VLOOKUP(AKU14,'Lista de mercado'!$B:$I,5,0))</f>
        <v>0</v>
      </c>
      <c r="AKX14" s="98">
        <f ca="1">IF(ISERROR(VLOOKUP(AKU14,'Lista de mercado'!$B:$I,8,0)),0,VLOOKUP(AKU14,'Lista de mercado'!$B:$I,8,0))</f>
        <v>0</v>
      </c>
      <c r="AKY14" s="99">
        <f t="shared" si="140"/>
        <v>0</v>
      </c>
      <c r="AKZ14" s="98">
        <f t="shared" ca="1" si="141"/>
        <v>0</v>
      </c>
      <c r="ALA14" s="103"/>
      <c r="ALB14" s="291">
        <f t="shared" ref="ALB14" ca="1" si="214">+SUM(AKZ13:AKZ28)</f>
        <v>0</v>
      </c>
      <c r="ALC14" s="292"/>
      <c r="ALD14" s="292"/>
      <c r="ALE14" s="293"/>
      <c r="ALF14" s="85"/>
      <c r="ALH14" s="78"/>
      <c r="ALI14" s="83"/>
      <c r="ALJ14" s="84"/>
      <c r="ALK14" s="81">
        <f ca="1">IF(ISERROR(VLOOKUP(ALI14,'Lista de mercado'!$B:$I,5,0)),0,VLOOKUP(ALI14,'Lista de mercado'!$B:$I,5,0))</f>
        <v>0</v>
      </c>
      <c r="ALL14" s="98">
        <f ca="1">IF(ISERROR(VLOOKUP(ALI14,'Lista de mercado'!$B:$I,8,0)),0,VLOOKUP(ALI14,'Lista de mercado'!$B:$I,8,0))</f>
        <v>0</v>
      </c>
      <c r="ALM14" s="99">
        <f t="shared" si="142"/>
        <v>0</v>
      </c>
      <c r="ALN14" s="98">
        <f t="shared" ca="1" si="143"/>
        <v>0</v>
      </c>
      <c r="ALO14" s="103"/>
      <c r="ALP14" s="291">
        <f t="shared" ref="ALP14" ca="1" si="215">+SUM(ALN13:ALN28)</f>
        <v>0</v>
      </c>
      <c r="ALQ14" s="292"/>
      <c r="ALR14" s="292"/>
      <c r="ALS14" s="293"/>
      <c r="ALT14" s="85"/>
      <c r="ALV14" s="78"/>
      <c r="ALW14" s="83"/>
      <c r="ALX14" s="84"/>
      <c r="ALY14" s="81">
        <f ca="1">IF(ISERROR(VLOOKUP(ALW14,'Lista de mercado'!$B:$I,5,0)),0,VLOOKUP(ALW14,'Lista de mercado'!$B:$I,5,0))</f>
        <v>0</v>
      </c>
      <c r="ALZ14" s="98">
        <f ca="1">IF(ISERROR(VLOOKUP(ALW14,'Lista de mercado'!$B:$I,8,0)),0,VLOOKUP(ALW14,'Lista de mercado'!$B:$I,8,0))</f>
        <v>0</v>
      </c>
      <c r="AMA14" s="99">
        <f t="shared" si="144"/>
        <v>0</v>
      </c>
      <c r="AMB14" s="98">
        <f t="shared" ca="1" si="145"/>
        <v>0</v>
      </c>
      <c r="AMC14" s="103"/>
      <c r="AMD14" s="291">
        <f t="shared" ref="AMD14" ca="1" si="216">+SUM(AMB13:AMB28)</f>
        <v>0</v>
      </c>
      <c r="AME14" s="292"/>
      <c r="AMF14" s="292"/>
      <c r="AMG14" s="293"/>
      <c r="AMH14" s="85"/>
    </row>
    <row r="15" spans="1:1023" x14ac:dyDescent="0.3">
      <c r="B15" s="78"/>
      <c r="C15" s="83" t="s">
        <v>15</v>
      </c>
      <c r="D15" s="84">
        <v>2</v>
      </c>
      <c r="E15" s="81" t="str">
        <f>IF(ISERROR(VLOOKUP(C15,'Lista de mercado'!$B:$I,5,0)),0,VLOOKUP(C15,'Lista de mercado'!$B:$I,5,0))</f>
        <v>gr</v>
      </c>
      <c r="F15" s="98">
        <f ca="1">IF(ISERROR(VLOOKUP(C15,'Lista de mercado'!$B:$I,8,0)),0,VLOOKUP(C15,'Lista de mercado'!$B:$I,8,0))</f>
        <v>23.8</v>
      </c>
      <c r="G15" s="99">
        <f t="shared" si="0"/>
        <v>20</v>
      </c>
      <c r="H15" s="98">
        <f t="shared" ca="1" si="1"/>
        <v>476</v>
      </c>
      <c r="I15" s="103"/>
      <c r="J15" s="294" t="s">
        <v>65</v>
      </c>
      <c r="K15" s="295"/>
      <c r="L15" s="295"/>
      <c r="M15" s="296"/>
      <c r="N15" s="86"/>
      <c r="P15" s="78"/>
      <c r="Q15" s="83" t="s">
        <v>29</v>
      </c>
      <c r="R15" s="84">
        <v>5</v>
      </c>
      <c r="S15" s="81" t="str">
        <f ca="1">IF(ISERROR(VLOOKUP(Q15,'Lista de mercado'!$B:$I,5,0)),0,VLOOKUP(Q15,'Lista de mercado'!$B:$I,5,0))</f>
        <v>gr</v>
      </c>
      <c r="T15" s="98">
        <f ca="1">IF(ISERROR(VLOOKUP(Q15,'Lista de mercado'!$B:$I,8,0)),0,VLOOKUP(Q15,'Lista de mercado'!$B:$I,8,0))</f>
        <v>166.66666666666666</v>
      </c>
      <c r="U15" s="99">
        <f t="shared" si="2"/>
        <v>5</v>
      </c>
      <c r="V15" s="98">
        <f t="shared" ca="1" si="3"/>
        <v>833.33333333333326</v>
      </c>
      <c r="W15" s="103"/>
      <c r="X15" s="294" t="s">
        <v>65</v>
      </c>
      <c r="Y15" s="295"/>
      <c r="Z15" s="295"/>
      <c r="AA15" s="296"/>
      <c r="AB15" s="86"/>
      <c r="AD15" s="78"/>
      <c r="AE15" s="83" t="s">
        <v>73</v>
      </c>
      <c r="AF15" s="127">
        <v>175</v>
      </c>
      <c r="AG15" s="81" t="str">
        <f ca="1">IF(ISERROR(VLOOKUP(AE15,'Lista de mercado'!$B:$I,5,0)),0,VLOOKUP(AE15,'Lista de mercado'!$B:$I,5,0))</f>
        <v>gr</v>
      </c>
      <c r="AH15" s="98">
        <f ca="1">IF(ISERROR(VLOOKUP(AE15,'Lista de mercado'!$B:$I,8,0)),0,VLOOKUP(AE15,'Lista de mercado'!$B:$I,8,0))</f>
        <v>2.3199999999999998</v>
      </c>
      <c r="AI15" s="99">
        <f t="shared" si="4"/>
        <v>175</v>
      </c>
      <c r="AJ15" s="98">
        <f t="shared" ca="1" si="5"/>
        <v>406</v>
      </c>
      <c r="AK15" s="103"/>
      <c r="AL15" s="294" t="s">
        <v>65</v>
      </c>
      <c r="AM15" s="295"/>
      <c r="AN15" s="295"/>
      <c r="AO15" s="296"/>
      <c r="AP15" s="86"/>
      <c r="AR15" s="78"/>
      <c r="AS15" s="130" t="s">
        <v>11</v>
      </c>
      <c r="AT15" s="131">
        <v>4</v>
      </c>
      <c r="AU15" s="81" t="str">
        <f ca="1">IF(ISERROR(VLOOKUP(AS15,'Lista de mercado'!$B:$I,5,0)),0,VLOOKUP(AS15,'Lista de mercado'!$B:$I,5,0))</f>
        <v>gr</v>
      </c>
      <c r="AV15" s="98">
        <f ca="1">IF(ISERROR(VLOOKUP(AS15,'Lista de mercado'!$B:$I,8,0)),0,VLOOKUP(AS15,'Lista de mercado'!$B:$I,8,0))</f>
        <v>6.3271604938271606</v>
      </c>
      <c r="AW15" s="99">
        <f t="shared" si="6"/>
        <v>4</v>
      </c>
      <c r="AX15" s="98">
        <f t="shared" ca="1" si="7"/>
        <v>25.308641975308642</v>
      </c>
      <c r="AY15" s="103"/>
      <c r="AZ15" s="294" t="s">
        <v>65</v>
      </c>
      <c r="BA15" s="295"/>
      <c r="BB15" s="295"/>
      <c r="BC15" s="296"/>
      <c r="BD15" s="86"/>
      <c r="BF15" s="78"/>
      <c r="BG15" s="83"/>
      <c r="BH15" s="84"/>
      <c r="BI15" s="81">
        <f ca="1">IF(ISERROR(VLOOKUP(BG15,'Lista de mercado'!$B:$I,5,0)),0,VLOOKUP(BG15,'Lista de mercado'!$B:$I,5,0))</f>
        <v>0</v>
      </c>
      <c r="BJ15" s="98">
        <f ca="1">IF(ISERROR(VLOOKUP(BG15,'Lista de mercado'!$B:$I,8,0)),0,VLOOKUP(BG15,'Lista de mercado'!$B:$I,8,0))</f>
        <v>0</v>
      </c>
      <c r="BK15" s="99">
        <f t="shared" si="8"/>
        <v>0</v>
      </c>
      <c r="BL15" s="98">
        <f t="shared" ca="1" si="9"/>
        <v>0</v>
      </c>
      <c r="BM15" s="103"/>
      <c r="BN15" s="294" t="s">
        <v>65</v>
      </c>
      <c r="BO15" s="295"/>
      <c r="BP15" s="295"/>
      <c r="BQ15" s="296"/>
      <c r="BR15" s="86"/>
      <c r="BT15" s="78"/>
      <c r="BU15" s="83"/>
      <c r="BV15" s="84"/>
      <c r="BW15" s="81">
        <f ca="1">IF(ISERROR(VLOOKUP(BU15,'Lista de mercado'!$B:$I,5,0)),0,VLOOKUP(BU15,'Lista de mercado'!$B:$I,5,0))</f>
        <v>0</v>
      </c>
      <c r="BX15" s="98">
        <f ca="1">IF(ISERROR(VLOOKUP(BU15,'Lista de mercado'!$B:$I,8,0)),0,VLOOKUP(BU15,'Lista de mercado'!$B:$I,8,0))</f>
        <v>0</v>
      </c>
      <c r="BY15" s="99">
        <f t="shared" si="10"/>
        <v>0</v>
      </c>
      <c r="BZ15" s="98">
        <f t="shared" ca="1" si="11"/>
        <v>0</v>
      </c>
      <c r="CA15" s="103"/>
      <c r="CB15" s="294" t="s">
        <v>65</v>
      </c>
      <c r="CC15" s="295"/>
      <c r="CD15" s="295"/>
      <c r="CE15" s="296"/>
      <c r="CF15" s="86"/>
      <c r="CH15" s="78"/>
      <c r="CI15" s="83"/>
      <c r="CJ15" s="84"/>
      <c r="CK15" s="81">
        <f ca="1">IF(ISERROR(VLOOKUP(CI15,'Lista de mercado'!$B:$I,5,0)),0,VLOOKUP(CI15,'Lista de mercado'!$B:$I,5,0))</f>
        <v>0</v>
      </c>
      <c r="CL15" s="98">
        <f ca="1">IF(ISERROR(VLOOKUP(CI15,'Lista de mercado'!$B:$I,8,0)),0,VLOOKUP(CI15,'Lista de mercado'!$B:$I,8,0))</f>
        <v>0</v>
      </c>
      <c r="CM15" s="99">
        <f t="shared" si="12"/>
        <v>0</v>
      </c>
      <c r="CN15" s="98">
        <f t="shared" ca="1" si="13"/>
        <v>0</v>
      </c>
      <c r="CO15" s="103"/>
      <c r="CP15" s="294" t="s">
        <v>65</v>
      </c>
      <c r="CQ15" s="295"/>
      <c r="CR15" s="295"/>
      <c r="CS15" s="296"/>
      <c r="CT15" s="86"/>
      <c r="CV15" s="78"/>
      <c r="CW15" s="83"/>
      <c r="CX15" s="84"/>
      <c r="CY15" s="81">
        <f ca="1">IF(ISERROR(VLOOKUP(CW15,'Lista de mercado'!$B:$I,5,0)),0,VLOOKUP(CW15,'Lista de mercado'!$B:$I,5,0))</f>
        <v>0</v>
      </c>
      <c r="CZ15" s="98">
        <f ca="1">IF(ISERROR(VLOOKUP(CW15,'Lista de mercado'!$B:$I,8,0)),0,VLOOKUP(CW15,'Lista de mercado'!$B:$I,8,0))</f>
        <v>0</v>
      </c>
      <c r="DA15" s="99">
        <f t="shared" si="14"/>
        <v>0</v>
      </c>
      <c r="DB15" s="98">
        <f t="shared" ca="1" si="15"/>
        <v>0</v>
      </c>
      <c r="DC15" s="103"/>
      <c r="DD15" s="294" t="s">
        <v>65</v>
      </c>
      <c r="DE15" s="295"/>
      <c r="DF15" s="295"/>
      <c r="DG15" s="296"/>
      <c r="DH15" s="86"/>
      <c r="DJ15" s="78"/>
      <c r="DK15" s="83"/>
      <c r="DL15" s="84"/>
      <c r="DM15" s="81">
        <f ca="1">IF(ISERROR(VLOOKUP(DK15,'Lista de mercado'!$B:$I,5,0)),0,VLOOKUP(DK15,'Lista de mercado'!$B:$I,5,0))</f>
        <v>0</v>
      </c>
      <c r="DN15" s="98">
        <f ca="1">IF(ISERROR(VLOOKUP(DK15,'Lista de mercado'!$B:$I,8,0)),0,VLOOKUP(DK15,'Lista de mercado'!$B:$I,8,0))</f>
        <v>0</v>
      </c>
      <c r="DO15" s="99">
        <f t="shared" si="16"/>
        <v>0</v>
      </c>
      <c r="DP15" s="98">
        <f t="shared" ca="1" si="17"/>
        <v>0</v>
      </c>
      <c r="DQ15" s="103"/>
      <c r="DR15" s="294" t="s">
        <v>65</v>
      </c>
      <c r="DS15" s="295"/>
      <c r="DT15" s="295"/>
      <c r="DU15" s="296"/>
      <c r="DV15" s="86"/>
      <c r="DX15" s="78"/>
      <c r="DY15" s="83"/>
      <c r="DZ15" s="84"/>
      <c r="EA15" s="81">
        <f ca="1">IF(ISERROR(VLOOKUP(DY15,'Lista de mercado'!$B:$I,5,0)),0,VLOOKUP(DY15,'Lista de mercado'!$B:$I,5,0))</f>
        <v>0</v>
      </c>
      <c r="EB15" s="98">
        <f ca="1">IF(ISERROR(VLOOKUP(DY15,'Lista de mercado'!$B:$I,8,0)),0,VLOOKUP(DY15,'Lista de mercado'!$B:$I,8,0))</f>
        <v>0</v>
      </c>
      <c r="EC15" s="99">
        <f t="shared" si="18"/>
        <v>0</v>
      </c>
      <c r="ED15" s="98">
        <f t="shared" ca="1" si="19"/>
        <v>0</v>
      </c>
      <c r="EE15" s="103"/>
      <c r="EF15" s="294" t="s">
        <v>65</v>
      </c>
      <c r="EG15" s="295"/>
      <c r="EH15" s="295"/>
      <c r="EI15" s="296"/>
      <c r="EJ15" s="86"/>
      <c r="EL15" s="78"/>
      <c r="EM15" s="83"/>
      <c r="EN15" s="84"/>
      <c r="EO15" s="81">
        <f ca="1">IF(ISERROR(VLOOKUP(EM15,'Lista de mercado'!$B:$I,5,0)),0,VLOOKUP(EM15,'Lista de mercado'!$B:$I,5,0))</f>
        <v>0</v>
      </c>
      <c r="EP15" s="98">
        <f ca="1">IF(ISERROR(VLOOKUP(EM15,'Lista de mercado'!$B:$I,8,0)),0,VLOOKUP(EM15,'Lista de mercado'!$B:$I,8,0))</f>
        <v>0</v>
      </c>
      <c r="EQ15" s="99">
        <f t="shared" si="20"/>
        <v>0</v>
      </c>
      <c r="ER15" s="98">
        <f t="shared" ca="1" si="21"/>
        <v>0</v>
      </c>
      <c r="ES15" s="103"/>
      <c r="ET15" s="294" t="s">
        <v>65</v>
      </c>
      <c r="EU15" s="295"/>
      <c r="EV15" s="295"/>
      <c r="EW15" s="296"/>
      <c r="EX15" s="86"/>
      <c r="EZ15" s="78"/>
      <c r="FA15" s="83"/>
      <c r="FB15" s="84"/>
      <c r="FC15" s="81">
        <f ca="1">IF(ISERROR(VLOOKUP(FA15,'Lista de mercado'!$B:$I,5,0)),0,VLOOKUP(FA15,'Lista de mercado'!$B:$I,5,0))</f>
        <v>0</v>
      </c>
      <c r="FD15" s="98">
        <f ca="1">IF(ISERROR(VLOOKUP(FA15,'Lista de mercado'!$B:$I,8,0)),0,VLOOKUP(FA15,'Lista de mercado'!$B:$I,8,0))</f>
        <v>0</v>
      </c>
      <c r="FE15" s="99">
        <f t="shared" si="22"/>
        <v>0</v>
      </c>
      <c r="FF15" s="98">
        <f t="shared" ca="1" si="23"/>
        <v>0</v>
      </c>
      <c r="FG15" s="103"/>
      <c r="FH15" s="294" t="s">
        <v>65</v>
      </c>
      <c r="FI15" s="295"/>
      <c r="FJ15" s="295"/>
      <c r="FK15" s="296"/>
      <c r="FL15" s="86"/>
      <c r="FN15" s="78"/>
      <c r="FO15" s="83"/>
      <c r="FP15" s="84"/>
      <c r="FQ15" s="81">
        <f ca="1">IF(ISERROR(VLOOKUP(FO15,'Lista de mercado'!$B:$I,5,0)),0,VLOOKUP(FO15,'Lista de mercado'!$B:$I,5,0))</f>
        <v>0</v>
      </c>
      <c r="FR15" s="98">
        <f ca="1">IF(ISERROR(VLOOKUP(FO15,'Lista de mercado'!$B:$I,8,0)),0,VLOOKUP(FO15,'Lista de mercado'!$B:$I,8,0))</f>
        <v>0</v>
      </c>
      <c r="FS15" s="99">
        <f t="shared" si="24"/>
        <v>0</v>
      </c>
      <c r="FT15" s="98">
        <f t="shared" ca="1" si="25"/>
        <v>0</v>
      </c>
      <c r="FU15" s="103"/>
      <c r="FV15" s="294" t="s">
        <v>65</v>
      </c>
      <c r="FW15" s="295"/>
      <c r="FX15" s="295"/>
      <c r="FY15" s="296"/>
      <c r="FZ15" s="86"/>
      <c r="GB15" s="78"/>
      <c r="GC15" s="83"/>
      <c r="GD15" s="84"/>
      <c r="GE15" s="81">
        <f ca="1">IF(ISERROR(VLOOKUP(GC15,'Lista de mercado'!$B:$I,5,0)),0,VLOOKUP(GC15,'Lista de mercado'!$B:$I,5,0))</f>
        <v>0</v>
      </c>
      <c r="GF15" s="98">
        <f ca="1">IF(ISERROR(VLOOKUP(GC15,'Lista de mercado'!$B:$I,8,0)),0,VLOOKUP(GC15,'Lista de mercado'!$B:$I,8,0))</f>
        <v>0</v>
      </c>
      <c r="GG15" s="99">
        <f t="shared" si="26"/>
        <v>0</v>
      </c>
      <c r="GH15" s="98">
        <f t="shared" ca="1" si="27"/>
        <v>0</v>
      </c>
      <c r="GI15" s="103"/>
      <c r="GJ15" s="294" t="s">
        <v>65</v>
      </c>
      <c r="GK15" s="295"/>
      <c r="GL15" s="295"/>
      <c r="GM15" s="296"/>
      <c r="GN15" s="86"/>
      <c r="GP15" s="78"/>
      <c r="GQ15" s="83"/>
      <c r="GR15" s="84"/>
      <c r="GS15" s="81">
        <f ca="1">IF(ISERROR(VLOOKUP(GQ15,'Lista de mercado'!$B:$I,5,0)),0,VLOOKUP(GQ15,'Lista de mercado'!$B:$I,5,0))</f>
        <v>0</v>
      </c>
      <c r="GT15" s="98">
        <f ca="1">IF(ISERROR(VLOOKUP(GQ15,'Lista de mercado'!$B:$I,8,0)),0,VLOOKUP(GQ15,'Lista de mercado'!$B:$I,8,0))</f>
        <v>0</v>
      </c>
      <c r="GU15" s="99">
        <f t="shared" si="28"/>
        <v>0</v>
      </c>
      <c r="GV15" s="98">
        <f t="shared" ca="1" si="29"/>
        <v>0</v>
      </c>
      <c r="GW15" s="103"/>
      <c r="GX15" s="294" t="s">
        <v>65</v>
      </c>
      <c r="GY15" s="295"/>
      <c r="GZ15" s="295"/>
      <c r="HA15" s="296"/>
      <c r="HB15" s="86"/>
      <c r="HD15" s="78"/>
      <c r="HE15" s="83"/>
      <c r="HF15" s="84"/>
      <c r="HG15" s="81">
        <f ca="1">IF(ISERROR(VLOOKUP(HE15,'Lista de mercado'!$B:$I,5,0)),0,VLOOKUP(HE15,'Lista de mercado'!$B:$I,5,0))</f>
        <v>0</v>
      </c>
      <c r="HH15" s="98">
        <f ca="1">IF(ISERROR(VLOOKUP(HE15,'Lista de mercado'!$B:$I,8,0)),0,VLOOKUP(HE15,'Lista de mercado'!$B:$I,8,0))</f>
        <v>0</v>
      </c>
      <c r="HI15" s="99">
        <f t="shared" si="30"/>
        <v>0</v>
      </c>
      <c r="HJ15" s="98">
        <f t="shared" ca="1" si="31"/>
        <v>0</v>
      </c>
      <c r="HK15" s="103"/>
      <c r="HL15" s="294" t="s">
        <v>65</v>
      </c>
      <c r="HM15" s="295"/>
      <c r="HN15" s="295"/>
      <c r="HO15" s="296"/>
      <c r="HP15" s="86"/>
      <c r="HR15" s="78"/>
      <c r="HS15" s="83"/>
      <c r="HT15" s="84"/>
      <c r="HU15" s="81">
        <f ca="1">IF(ISERROR(VLOOKUP(HS15,'Lista de mercado'!$B:$I,5,0)),0,VLOOKUP(HS15,'Lista de mercado'!$B:$I,5,0))</f>
        <v>0</v>
      </c>
      <c r="HV15" s="98">
        <f ca="1">IF(ISERROR(VLOOKUP(HS15,'Lista de mercado'!$B:$I,8,0)),0,VLOOKUP(HS15,'Lista de mercado'!$B:$I,8,0))</f>
        <v>0</v>
      </c>
      <c r="HW15" s="99">
        <f t="shared" si="32"/>
        <v>0</v>
      </c>
      <c r="HX15" s="98">
        <f t="shared" ca="1" si="33"/>
        <v>0</v>
      </c>
      <c r="HY15" s="103"/>
      <c r="HZ15" s="294" t="s">
        <v>65</v>
      </c>
      <c r="IA15" s="295"/>
      <c r="IB15" s="295"/>
      <c r="IC15" s="296"/>
      <c r="ID15" s="86"/>
      <c r="IF15" s="78"/>
      <c r="IG15" s="83"/>
      <c r="IH15" s="84"/>
      <c r="II15" s="81">
        <f ca="1">IF(ISERROR(VLOOKUP(IG15,'Lista de mercado'!$B:$I,5,0)),0,VLOOKUP(IG15,'Lista de mercado'!$B:$I,5,0))</f>
        <v>0</v>
      </c>
      <c r="IJ15" s="98">
        <f ca="1">IF(ISERROR(VLOOKUP(IG15,'Lista de mercado'!$B:$I,8,0)),0,VLOOKUP(IG15,'Lista de mercado'!$B:$I,8,0))</f>
        <v>0</v>
      </c>
      <c r="IK15" s="99">
        <f t="shared" si="34"/>
        <v>0</v>
      </c>
      <c r="IL15" s="98">
        <f t="shared" ca="1" si="35"/>
        <v>0</v>
      </c>
      <c r="IM15" s="103"/>
      <c r="IN15" s="294" t="s">
        <v>65</v>
      </c>
      <c r="IO15" s="295"/>
      <c r="IP15" s="295"/>
      <c r="IQ15" s="296"/>
      <c r="IR15" s="86"/>
      <c r="IT15" s="78"/>
      <c r="IU15" s="83"/>
      <c r="IV15" s="84"/>
      <c r="IW15" s="81">
        <f ca="1">IF(ISERROR(VLOOKUP(IU15,'Lista de mercado'!$B:$I,5,0)),0,VLOOKUP(IU15,'Lista de mercado'!$B:$I,5,0))</f>
        <v>0</v>
      </c>
      <c r="IX15" s="98">
        <f ca="1">IF(ISERROR(VLOOKUP(IU15,'Lista de mercado'!$B:$I,8,0)),0,VLOOKUP(IU15,'Lista de mercado'!$B:$I,8,0))</f>
        <v>0</v>
      </c>
      <c r="IY15" s="99">
        <f t="shared" si="36"/>
        <v>0</v>
      </c>
      <c r="IZ15" s="98">
        <f t="shared" ca="1" si="37"/>
        <v>0</v>
      </c>
      <c r="JA15" s="103"/>
      <c r="JB15" s="294" t="s">
        <v>65</v>
      </c>
      <c r="JC15" s="295"/>
      <c r="JD15" s="295"/>
      <c r="JE15" s="296"/>
      <c r="JF15" s="86"/>
      <c r="JH15" s="78"/>
      <c r="JI15" s="83"/>
      <c r="JJ15" s="84"/>
      <c r="JK15" s="81">
        <f ca="1">IF(ISERROR(VLOOKUP(JI15,'Lista de mercado'!$B:$I,5,0)),0,VLOOKUP(JI15,'Lista de mercado'!$B:$I,5,0))</f>
        <v>0</v>
      </c>
      <c r="JL15" s="98">
        <f ca="1">IF(ISERROR(VLOOKUP(JI15,'Lista de mercado'!$B:$I,8,0)),0,VLOOKUP(JI15,'Lista de mercado'!$B:$I,8,0))</f>
        <v>0</v>
      </c>
      <c r="JM15" s="99">
        <f t="shared" si="38"/>
        <v>0</v>
      </c>
      <c r="JN15" s="98">
        <f t="shared" ca="1" si="39"/>
        <v>0</v>
      </c>
      <c r="JO15" s="103"/>
      <c r="JP15" s="294" t="s">
        <v>65</v>
      </c>
      <c r="JQ15" s="295"/>
      <c r="JR15" s="295"/>
      <c r="JS15" s="296"/>
      <c r="JT15" s="86"/>
      <c r="JV15" s="78"/>
      <c r="JW15" s="83"/>
      <c r="JX15" s="84"/>
      <c r="JY15" s="81">
        <f ca="1">IF(ISERROR(VLOOKUP(JW15,'Lista de mercado'!$B:$I,5,0)),0,VLOOKUP(JW15,'Lista de mercado'!$B:$I,5,0))</f>
        <v>0</v>
      </c>
      <c r="JZ15" s="98">
        <f ca="1">IF(ISERROR(VLOOKUP(JW15,'Lista de mercado'!$B:$I,8,0)),0,VLOOKUP(JW15,'Lista de mercado'!$B:$I,8,0))</f>
        <v>0</v>
      </c>
      <c r="KA15" s="99">
        <f t="shared" si="40"/>
        <v>0</v>
      </c>
      <c r="KB15" s="98">
        <f t="shared" ca="1" si="41"/>
        <v>0</v>
      </c>
      <c r="KC15" s="103"/>
      <c r="KD15" s="294" t="s">
        <v>65</v>
      </c>
      <c r="KE15" s="295"/>
      <c r="KF15" s="295"/>
      <c r="KG15" s="296"/>
      <c r="KH15" s="86"/>
      <c r="KJ15" s="78"/>
      <c r="KK15" s="83"/>
      <c r="KL15" s="84"/>
      <c r="KM15" s="81">
        <f ca="1">IF(ISERROR(VLOOKUP(KK15,'Lista de mercado'!$B:$I,5,0)),0,VLOOKUP(KK15,'Lista de mercado'!$B:$I,5,0))</f>
        <v>0</v>
      </c>
      <c r="KN15" s="98">
        <f ca="1">IF(ISERROR(VLOOKUP(KK15,'Lista de mercado'!$B:$I,8,0)),0,VLOOKUP(KK15,'Lista de mercado'!$B:$I,8,0))</f>
        <v>0</v>
      </c>
      <c r="KO15" s="99">
        <f t="shared" si="42"/>
        <v>0</v>
      </c>
      <c r="KP15" s="98">
        <f t="shared" ca="1" si="43"/>
        <v>0</v>
      </c>
      <c r="KQ15" s="103"/>
      <c r="KR15" s="294" t="s">
        <v>65</v>
      </c>
      <c r="KS15" s="295"/>
      <c r="KT15" s="295"/>
      <c r="KU15" s="296"/>
      <c r="KV15" s="86"/>
      <c r="KX15" s="78"/>
      <c r="KY15" s="83"/>
      <c r="KZ15" s="84"/>
      <c r="LA15" s="81">
        <f ca="1">IF(ISERROR(VLOOKUP(KY15,'Lista de mercado'!$B:$I,5,0)),0,VLOOKUP(KY15,'Lista de mercado'!$B:$I,5,0))</f>
        <v>0</v>
      </c>
      <c r="LB15" s="98">
        <f ca="1">IF(ISERROR(VLOOKUP(KY15,'Lista de mercado'!$B:$I,8,0)),0,VLOOKUP(KY15,'Lista de mercado'!$B:$I,8,0))</f>
        <v>0</v>
      </c>
      <c r="LC15" s="99">
        <f t="shared" si="44"/>
        <v>0</v>
      </c>
      <c r="LD15" s="98">
        <f t="shared" ca="1" si="45"/>
        <v>0</v>
      </c>
      <c r="LE15" s="103"/>
      <c r="LF15" s="294" t="s">
        <v>65</v>
      </c>
      <c r="LG15" s="295"/>
      <c r="LH15" s="295"/>
      <c r="LI15" s="296"/>
      <c r="LJ15" s="86"/>
      <c r="LL15" s="78"/>
      <c r="LM15" s="83"/>
      <c r="LN15" s="84"/>
      <c r="LO15" s="81">
        <f ca="1">IF(ISERROR(VLOOKUP(LM15,'Lista de mercado'!$B:$I,5,0)),0,VLOOKUP(LM15,'Lista de mercado'!$B:$I,5,0))</f>
        <v>0</v>
      </c>
      <c r="LP15" s="98">
        <f ca="1">IF(ISERROR(VLOOKUP(LM15,'Lista de mercado'!$B:$I,8,0)),0,VLOOKUP(LM15,'Lista de mercado'!$B:$I,8,0))</f>
        <v>0</v>
      </c>
      <c r="LQ15" s="99">
        <f t="shared" si="46"/>
        <v>0</v>
      </c>
      <c r="LR15" s="98">
        <f t="shared" ca="1" si="47"/>
        <v>0</v>
      </c>
      <c r="LS15" s="103"/>
      <c r="LT15" s="294" t="s">
        <v>65</v>
      </c>
      <c r="LU15" s="295"/>
      <c r="LV15" s="295"/>
      <c r="LW15" s="296"/>
      <c r="LX15" s="86"/>
      <c r="LZ15" s="78"/>
      <c r="MA15" s="83"/>
      <c r="MB15" s="84"/>
      <c r="MC15" s="81">
        <f ca="1">IF(ISERROR(VLOOKUP(MA15,'Lista de mercado'!$B:$I,5,0)),0,VLOOKUP(MA15,'Lista de mercado'!$B:$I,5,0))</f>
        <v>0</v>
      </c>
      <c r="MD15" s="98">
        <f ca="1">IF(ISERROR(VLOOKUP(MA15,'Lista de mercado'!$B:$I,8,0)),0,VLOOKUP(MA15,'Lista de mercado'!$B:$I,8,0))</f>
        <v>0</v>
      </c>
      <c r="ME15" s="99">
        <f t="shared" si="48"/>
        <v>0</v>
      </c>
      <c r="MF15" s="98">
        <f t="shared" ca="1" si="49"/>
        <v>0</v>
      </c>
      <c r="MG15" s="103"/>
      <c r="MH15" s="294" t="s">
        <v>65</v>
      </c>
      <c r="MI15" s="295"/>
      <c r="MJ15" s="295"/>
      <c r="MK15" s="296"/>
      <c r="ML15" s="86"/>
      <c r="MN15" s="78"/>
      <c r="MO15" s="83"/>
      <c r="MP15" s="84"/>
      <c r="MQ15" s="81">
        <f ca="1">IF(ISERROR(VLOOKUP(MO15,'Lista de mercado'!$B:$I,5,0)),0,VLOOKUP(MO15,'Lista de mercado'!$B:$I,5,0))</f>
        <v>0</v>
      </c>
      <c r="MR15" s="98">
        <f ca="1">IF(ISERROR(VLOOKUP(MO15,'Lista de mercado'!$B:$I,8,0)),0,VLOOKUP(MO15,'Lista de mercado'!$B:$I,8,0))</f>
        <v>0</v>
      </c>
      <c r="MS15" s="99">
        <f t="shared" si="50"/>
        <v>0</v>
      </c>
      <c r="MT15" s="98">
        <f t="shared" ca="1" si="51"/>
        <v>0</v>
      </c>
      <c r="MU15" s="103"/>
      <c r="MV15" s="294" t="s">
        <v>65</v>
      </c>
      <c r="MW15" s="295"/>
      <c r="MX15" s="295"/>
      <c r="MY15" s="296"/>
      <c r="MZ15" s="86"/>
      <c r="NB15" s="78"/>
      <c r="NC15" s="83"/>
      <c r="ND15" s="84"/>
      <c r="NE15" s="81">
        <f ca="1">IF(ISERROR(VLOOKUP(NC15,'Lista de mercado'!$B:$I,5,0)),0,VLOOKUP(NC15,'Lista de mercado'!$B:$I,5,0))</f>
        <v>0</v>
      </c>
      <c r="NF15" s="98">
        <f ca="1">IF(ISERROR(VLOOKUP(NC15,'Lista de mercado'!$B:$I,8,0)),0,VLOOKUP(NC15,'Lista de mercado'!$B:$I,8,0))</f>
        <v>0</v>
      </c>
      <c r="NG15" s="99">
        <f t="shared" si="52"/>
        <v>0</v>
      </c>
      <c r="NH15" s="98">
        <f t="shared" ca="1" si="53"/>
        <v>0</v>
      </c>
      <c r="NI15" s="103"/>
      <c r="NJ15" s="294" t="s">
        <v>65</v>
      </c>
      <c r="NK15" s="295"/>
      <c r="NL15" s="295"/>
      <c r="NM15" s="296"/>
      <c r="NN15" s="86"/>
      <c r="NP15" s="78"/>
      <c r="NQ15" s="83"/>
      <c r="NR15" s="84"/>
      <c r="NS15" s="81">
        <f ca="1">IF(ISERROR(VLOOKUP(NQ15,'Lista de mercado'!$B:$I,5,0)),0,VLOOKUP(NQ15,'Lista de mercado'!$B:$I,5,0))</f>
        <v>0</v>
      </c>
      <c r="NT15" s="98">
        <f ca="1">IF(ISERROR(VLOOKUP(NQ15,'Lista de mercado'!$B:$I,8,0)),0,VLOOKUP(NQ15,'Lista de mercado'!$B:$I,8,0))</f>
        <v>0</v>
      </c>
      <c r="NU15" s="99">
        <f t="shared" si="54"/>
        <v>0</v>
      </c>
      <c r="NV15" s="98">
        <f t="shared" ca="1" si="55"/>
        <v>0</v>
      </c>
      <c r="NW15" s="103"/>
      <c r="NX15" s="294" t="s">
        <v>65</v>
      </c>
      <c r="NY15" s="295"/>
      <c r="NZ15" s="295"/>
      <c r="OA15" s="296"/>
      <c r="OB15" s="86"/>
      <c r="OD15" s="78"/>
      <c r="OE15" s="83"/>
      <c r="OF15" s="84"/>
      <c r="OG15" s="81">
        <f ca="1">IF(ISERROR(VLOOKUP(OE15,'Lista de mercado'!$B:$I,5,0)),0,VLOOKUP(OE15,'Lista de mercado'!$B:$I,5,0))</f>
        <v>0</v>
      </c>
      <c r="OH15" s="98">
        <f ca="1">IF(ISERROR(VLOOKUP(OE15,'Lista de mercado'!$B:$I,8,0)),0,VLOOKUP(OE15,'Lista de mercado'!$B:$I,8,0))</f>
        <v>0</v>
      </c>
      <c r="OI15" s="99">
        <f t="shared" si="56"/>
        <v>0</v>
      </c>
      <c r="OJ15" s="98">
        <f t="shared" ca="1" si="57"/>
        <v>0</v>
      </c>
      <c r="OK15" s="103"/>
      <c r="OL15" s="294" t="s">
        <v>65</v>
      </c>
      <c r="OM15" s="295"/>
      <c r="ON15" s="295"/>
      <c r="OO15" s="296"/>
      <c r="OP15" s="86"/>
      <c r="OR15" s="78"/>
      <c r="OS15" s="83"/>
      <c r="OT15" s="84"/>
      <c r="OU15" s="81">
        <f ca="1">IF(ISERROR(VLOOKUP(OS15,'Lista de mercado'!$B:$I,5,0)),0,VLOOKUP(OS15,'Lista de mercado'!$B:$I,5,0))</f>
        <v>0</v>
      </c>
      <c r="OV15" s="98">
        <f ca="1">IF(ISERROR(VLOOKUP(OS15,'Lista de mercado'!$B:$I,8,0)),0,VLOOKUP(OS15,'Lista de mercado'!$B:$I,8,0))</f>
        <v>0</v>
      </c>
      <c r="OW15" s="99">
        <f t="shared" si="58"/>
        <v>0</v>
      </c>
      <c r="OX15" s="98">
        <f t="shared" ca="1" si="59"/>
        <v>0</v>
      </c>
      <c r="OY15" s="103"/>
      <c r="OZ15" s="294" t="s">
        <v>65</v>
      </c>
      <c r="PA15" s="295"/>
      <c r="PB15" s="295"/>
      <c r="PC15" s="296"/>
      <c r="PD15" s="86"/>
      <c r="PF15" s="78"/>
      <c r="PG15" s="83"/>
      <c r="PH15" s="84"/>
      <c r="PI15" s="81">
        <f ca="1">IF(ISERROR(VLOOKUP(PG15,'Lista de mercado'!$B:$I,5,0)),0,VLOOKUP(PG15,'Lista de mercado'!$B:$I,5,0))</f>
        <v>0</v>
      </c>
      <c r="PJ15" s="98">
        <f ca="1">IF(ISERROR(VLOOKUP(PG15,'Lista de mercado'!$B:$I,8,0)),0,VLOOKUP(PG15,'Lista de mercado'!$B:$I,8,0))</f>
        <v>0</v>
      </c>
      <c r="PK15" s="99">
        <f t="shared" si="60"/>
        <v>0</v>
      </c>
      <c r="PL15" s="98">
        <f t="shared" ca="1" si="61"/>
        <v>0</v>
      </c>
      <c r="PM15" s="103"/>
      <c r="PN15" s="294" t="s">
        <v>65</v>
      </c>
      <c r="PO15" s="295"/>
      <c r="PP15" s="295"/>
      <c r="PQ15" s="296"/>
      <c r="PR15" s="86"/>
      <c r="PT15" s="78"/>
      <c r="PU15" s="83"/>
      <c r="PV15" s="84"/>
      <c r="PW15" s="81">
        <f ca="1">IF(ISERROR(VLOOKUP(PU15,'Lista de mercado'!$B:$I,5,0)),0,VLOOKUP(PU15,'Lista de mercado'!$B:$I,5,0))</f>
        <v>0</v>
      </c>
      <c r="PX15" s="98">
        <f ca="1">IF(ISERROR(VLOOKUP(PU15,'Lista de mercado'!$B:$I,8,0)),0,VLOOKUP(PU15,'Lista de mercado'!$B:$I,8,0))</f>
        <v>0</v>
      </c>
      <c r="PY15" s="99">
        <f t="shared" si="62"/>
        <v>0</v>
      </c>
      <c r="PZ15" s="98">
        <f t="shared" ca="1" si="63"/>
        <v>0</v>
      </c>
      <c r="QA15" s="103"/>
      <c r="QB15" s="294" t="s">
        <v>65</v>
      </c>
      <c r="QC15" s="295"/>
      <c r="QD15" s="295"/>
      <c r="QE15" s="296"/>
      <c r="QF15" s="86"/>
      <c r="QH15" s="78"/>
      <c r="QI15" s="83"/>
      <c r="QJ15" s="84"/>
      <c r="QK15" s="81">
        <f ca="1">IF(ISERROR(VLOOKUP(QI15,'Lista de mercado'!$B:$I,5,0)),0,VLOOKUP(QI15,'Lista de mercado'!$B:$I,5,0))</f>
        <v>0</v>
      </c>
      <c r="QL15" s="98">
        <f ca="1">IF(ISERROR(VLOOKUP(QI15,'Lista de mercado'!$B:$I,8,0)),0,VLOOKUP(QI15,'Lista de mercado'!$B:$I,8,0))</f>
        <v>0</v>
      </c>
      <c r="QM15" s="99">
        <f t="shared" si="64"/>
        <v>0</v>
      </c>
      <c r="QN15" s="98">
        <f t="shared" ca="1" si="65"/>
        <v>0</v>
      </c>
      <c r="QO15" s="103"/>
      <c r="QP15" s="294" t="s">
        <v>65</v>
      </c>
      <c r="QQ15" s="295"/>
      <c r="QR15" s="295"/>
      <c r="QS15" s="296"/>
      <c r="QT15" s="86"/>
      <c r="QV15" s="78"/>
      <c r="QW15" s="83"/>
      <c r="QX15" s="84"/>
      <c r="QY15" s="81">
        <f ca="1">IF(ISERROR(VLOOKUP(QW15,'Lista de mercado'!$B:$I,5,0)),0,VLOOKUP(QW15,'Lista de mercado'!$B:$I,5,0))</f>
        <v>0</v>
      </c>
      <c r="QZ15" s="98">
        <f ca="1">IF(ISERROR(VLOOKUP(QW15,'Lista de mercado'!$B:$I,8,0)),0,VLOOKUP(QW15,'Lista de mercado'!$B:$I,8,0))</f>
        <v>0</v>
      </c>
      <c r="RA15" s="99">
        <f t="shared" si="66"/>
        <v>0</v>
      </c>
      <c r="RB15" s="98">
        <f t="shared" ca="1" si="67"/>
        <v>0</v>
      </c>
      <c r="RC15" s="103"/>
      <c r="RD15" s="294" t="s">
        <v>65</v>
      </c>
      <c r="RE15" s="295"/>
      <c r="RF15" s="295"/>
      <c r="RG15" s="296"/>
      <c r="RH15" s="86"/>
      <c r="RJ15" s="78"/>
      <c r="RK15" s="83"/>
      <c r="RL15" s="84"/>
      <c r="RM15" s="81">
        <f ca="1">IF(ISERROR(VLOOKUP(RK15,'Lista de mercado'!$B:$I,5,0)),0,VLOOKUP(RK15,'Lista de mercado'!$B:$I,5,0))</f>
        <v>0</v>
      </c>
      <c r="RN15" s="98">
        <f ca="1">IF(ISERROR(VLOOKUP(RK15,'Lista de mercado'!$B:$I,8,0)),0,VLOOKUP(RK15,'Lista de mercado'!$B:$I,8,0))</f>
        <v>0</v>
      </c>
      <c r="RO15" s="99">
        <f t="shared" si="68"/>
        <v>0</v>
      </c>
      <c r="RP15" s="98">
        <f t="shared" ca="1" si="69"/>
        <v>0</v>
      </c>
      <c r="RQ15" s="103"/>
      <c r="RR15" s="294" t="s">
        <v>65</v>
      </c>
      <c r="RS15" s="295"/>
      <c r="RT15" s="295"/>
      <c r="RU15" s="296"/>
      <c r="RV15" s="86"/>
      <c r="RX15" s="78"/>
      <c r="RY15" s="83"/>
      <c r="RZ15" s="84"/>
      <c r="SA15" s="81">
        <f ca="1">IF(ISERROR(VLOOKUP(RY15,'Lista de mercado'!$B:$I,5,0)),0,VLOOKUP(RY15,'Lista de mercado'!$B:$I,5,0))</f>
        <v>0</v>
      </c>
      <c r="SB15" s="98">
        <f ca="1">IF(ISERROR(VLOOKUP(RY15,'Lista de mercado'!$B:$I,8,0)),0,VLOOKUP(RY15,'Lista de mercado'!$B:$I,8,0))</f>
        <v>0</v>
      </c>
      <c r="SC15" s="99">
        <f t="shared" si="70"/>
        <v>0</v>
      </c>
      <c r="SD15" s="98">
        <f t="shared" ca="1" si="71"/>
        <v>0</v>
      </c>
      <c r="SE15" s="103"/>
      <c r="SF15" s="294" t="s">
        <v>65</v>
      </c>
      <c r="SG15" s="295"/>
      <c r="SH15" s="295"/>
      <c r="SI15" s="296"/>
      <c r="SJ15" s="86"/>
      <c r="SL15" s="78"/>
      <c r="SM15" s="83"/>
      <c r="SN15" s="84"/>
      <c r="SO15" s="81">
        <f ca="1">IF(ISERROR(VLOOKUP(SM15,'Lista de mercado'!$B:$I,5,0)),0,VLOOKUP(SM15,'Lista de mercado'!$B:$I,5,0))</f>
        <v>0</v>
      </c>
      <c r="SP15" s="98">
        <f ca="1">IF(ISERROR(VLOOKUP(SM15,'Lista de mercado'!$B:$I,8,0)),0,VLOOKUP(SM15,'Lista de mercado'!$B:$I,8,0))</f>
        <v>0</v>
      </c>
      <c r="SQ15" s="99">
        <f t="shared" si="72"/>
        <v>0</v>
      </c>
      <c r="SR15" s="98">
        <f t="shared" ca="1" si="73"/>
        <v>0</v>
      </c>
      <c r="SS15" s="103"/>
      <c r="ST15" s="294" t="s">
        <v>65</v>
      </c>
      <c r="SU15" s="295"/>
      <c r="SV15" s="295"/>
      <c r="SW15" s="296"/>
      <c r="SX15" s="86"/>
      <c r="SZ15" s="78"/>
      <c r="TA15" s="83"/>
      <c r="TB15" s="84"/>
      <c r="TC15" s="81">
        <f ca="1">IF(ISERROR(VLOOKUP(TA15,'Lista de mercado'!$B:$I,5,0)),0,VLOOKUP(TA15,'Lista de mercado'!$B:$I,5,0))</f>
        <v>0</v>
      </c>
      <c r="TD15" s="98">
        <f ca="1">IF(ISERROR(VLOOKUP(TA15,'Lista de mercado'!$B:$I,8,0)),0,VLOOKUP(TA15,'Lista de mercado'!$B:$I,8,0))</f>
        <v>0</v>
      </c>
      <c r="TE15" s="99">
        <f t="shared" si="74"/>
        <v>0</v>
      </c>
      <c r="TF15" s="98">
        <f t="shared" ca="1" si="75"/>
        <v>0</v>
      </c>
      <c r="TG15" s="103"/>
      <c r="TH15" s="294" t="s">
        <v>65</v>
      </c>
      <c r="TI15" s="295"/>
      <c r="TJ15" s="295"/>
      <c r="TK15" s="296"/>
      <c r="TL15" s="86"/>
      <c r="TN15" s="78"/>
      <c r="TO15" s="83"/>
      <c r="TP15" s="84"/>
      <c r="TQ15" s="81">
        <f ca="1">IF(ISERROR(VLOOKUP(TO15,'Lista de mercado'!$B:$I,5,0)),0,VLOOKUP(TO15,'Lista de mercado'!$B:$I,5,0))</f>
        <v>0</v>
      </c>
      <c r="TR15" s="98">
        <f ca="1">IF(ISERROR(VLOOKUP(TO15,'Lista de mercado'!$B:$I,8,0)),0,VLOOKUP(TO15,'Lista de mercado'!$B:$I,8,0))</f>
        <v>0</v>
      </c>
      <c r="TS15" s="99">
        <f t="shared" si="76"/>
        <v>0</v>
      </c>
      <c r="TT15" s="98">
        <f t="shared" ca="1" si="77"/>
        <v>0</v>
      </c>
      <c r="TU15" s="103"/>
      <c r="TV15" s="294" t="s">
        <v>65</v>
      </c>
      <c r="TW15" s="295"/>
      <c r="TX15" s="295"/>
      <c r="TY15" s="296"/>
      <c r="TZ15" s="86"/>
      <c r="UB15" s="78"/>
      <c r="UC15" s="83"/>
      <c r="UD15" s="84"/>
      <c r="UE15" s="81">
        <f ca="1">IF(ISERROR(VLOOKUP(UC15,'Lista de mercado'!$B:$I,5,0)),0,VLOOKUP(UC15,'Lista de mercado'!$B:$I,5,0))</f>
        <v>0</v>
      </c>
      <c r="UF15" s="98">
        <f ca="1">IF(ISERROR(VLOOKUP(UC15,'Lista de mercado'!$B:$I,8,0)),0,VLOOKUP(UC15,'Lista de mercado'!$B:$I,8,0))</f>
        <v>0</v>
      </c>
      <c r="UG15" s="99">
        <f t="shared" si="78"/>
        <v>0</v>
      </c>
      <c r="UH15" s="98">
        <f t="shared" ca="1" si="79"/>
        <v>0</v>
      </c>
      <c r="UI15" s="103"/>
      <c r="UJ15" s="294" t="s">
        <v>65</v>
      </c>
      <c r="UK15" s="295"/>
      <c r="UL15" s="295"/>
      <c r="UM15" s="296"/>
      <c r="UN15" s="86"/>
      <c r="UP15" s="78"/>
      <c r="UQ15" s="83"/>
      <c r="UR15" s="84"/>
      <c r="US15" s="81">
        <f ca="1">IF(ISERROR(VLOOKUP(UQ15,'Lista de mercado'!$B:$I,5,0)),0,VLOOKUP(UQ15,'Lista de mercado'!$B:$I,5,0))</f>
        <v>0</v>
      </c>
      <c r="UT15" s="98">
        <f ca="1">IF(ISERROR(VLOOKUP(UQ15,'Lista de mercado'!$B:$I,8,0)),0,VLOOKUP(UQ15,'Lista de mercado'!$B:$I,8,0))</f>
        <v>0</v>
      </c>
      <c r="UU15" s="99">
        <f t="shared" si="80"/>
        <v>0</v>
      </c>
      <c r="UV15" s="98">
        <f t="shared" ca="1" si="81"/>
        <v>0</v>
      </c>
      <c r="UW15" s="103"/>
      <c r="UX15" s="294" t="s">
        <v>65</v>
      </c>
      <c r="UY15" s="295"/>
      <c r="UZ15" s="295"/>
      <c r="VA15" s="296"/>
      <c r="VB15" s="86"/>
      <c r="VD15" s="78"/>
      <c r="VE15" s="83"/>
      <c r="VF15" s="84"/>
      <c r="VG15" s="81">
        <f ca="1">IF(ISERROR(VLOOKUP(VE15,'Lista de mercado'!$B:$I,5,0)),0,VLOOKUP(VE15,'Lista de mercado'!$B:$I,5,0))</f>
        <v>0</v>
      </c>
      <c r="VH15" s="98">
        <f ca="1">IF(ISERROR(VLOOKUP(VE15,'Lista de mercado'!$B:$I,8,0)),0,VLOOKUP(VE15,'Lista de mercado'!$B:$I,8,0))</f>
        <v>0</v>
      </c>
      <c r="VI15" s="99">
        <f t="shared" si="82"/>
        <v>0</v>
      </c>
      <c r="VJ15" s="98">
        <f t="shared" ca="1" si="83"/>
        <v>0</v>
      </c>
      <c r="VK15" s="103"/>
      <c r="VL15" s="294" t="s">
        <v>65</v>
      </c>
      <c r="VM15" s="295"/>
      <c r="VN15" s="295"/>
      <c r="VO15" s="296"/>
      <c r="VP15" s="86"/>
      <c r="VR15" s="78"/>
      <c r="VS15" s="83"/>
      <c r="VT15" s="84"/>
      <c r="VU15" s="81">
        <f ca="1">IF(ISERROR(VLOOKUP(VS15,'Lista de mercado'!$B:$I,5,0)),0,VLOOKUP(VS15,'Lista de mercado'!$B:$I,5,0))</f>
        <v>0</v>
      </c>
      <c r="VV15" s="98">
        <f ca="1">IF(ISERROR(VLOOKUP(VS15,'Lista de mercado'!$B:$I,8,0)),0,VLOOKUP(VS15,'Lista de mercado'!$B:$I,8,0))</f>
        <v>0</v>
      </c>
      <c r="VW15" s="99">
        <f t="shared" si="84"/>
        <v>0</v>
      </c>
      <c r="VX15" s="98">
        <f t="shared" ca="1" si="85"/>
        <v>0</v>
      </c>
      <c r="VY15" s="103"/>
      <c r="VZ15" s="294" t="s">
        <v>65</v>
      </c>
      <c r="WA15" s="295"/>
      <c r="WB15" s="295"/>
      <c r="WC15" s="296"/>
      <c r="WD15" s="86"/>
      <c r="WF15" s="78"/>
      <c r="WG15" s="83"/>
      <c r="WH15" s="84"/>
      <c r="WI15" s="81">
        <f ca="1">IF(ISERROR(VLOOKUP(WG15,'Lista de mercado'!$B:$I,5,0)),0,VLOOKUP(WG15,'Lista de mercado'!$B:$I,5,0))</f>
        <v>0</v>
      </c>
      <c r="WJ15" s="98">
        <f ca="1">IF(ISERROR(VLOOKUP(WG15,'Lista de mercado'!$B:$I,8,0)),0,VLOOKUP(WG15,'Lista de mercado'!$B:$I,8,0))</f>
        <v>0</v>
      </c>
      <c r="WK15" s="99">
        <f t="shared" si="86"/>
        <v>0</v>
      </c>
      <c r="WL15" s="98">
        <f t="shared" ca="1" si="87"/>
        <v>0</v>
      </c>
      <c r="WM15" s="103"/>
      <c r="WN15" s="294" t="s">
        <v>65</v>
      </c>
      <c r="WO15" s="295"/>
      <c r="WP15" s="295"/>
      <c r="WQ15" s="296"/>
      <c r="WR15" s="86"/>
      <c r="WT15" s="78"/>
      <c r="WU15" s="83"/>
      <c r="WV15" s="84"/>
      <c r="WW15" s="81">
        <f ca="1">IF(ISERROR(VLOOKUP(WU15,'Lista de mercado'!$B:$I,5,0)),0,VLOOKUP(WU15,'Lista de mercado'!$B:$I,5,0))</f>
        <v>0</v>
      </c>
      <c r="WX15" s="98">
        <f ca="1">IF(ISERROR(VLOOKUP(WU15,'Lista de mercado'!$B:$I,8,0)),0,VLOOKUP(WU15,'Lista de mercado'!$B:$I,8,0))</f>
        <v>0</v>
      </c>
      <c r="WY15" s="99">
        <f t="shared" si="88"/>
        <v>0</v>
      </c>
      <c r="WZ15" s="98">
        <f t="shared" ca="1" si="89"/>
        <v>0</v>
      </c>
      <c r="XA15" s="103"/>
      <c r="XB15" s="294" t="s">
        <v>65</v>
      </c>
      <c r="XC15" s="295"/>
      <c r="XD15" s="295"/>
      <c r="XE15" s="296"/>
      <c r="XF15" s="86"/>
      <c r="XH15" s="78"/>
      <c r="XI15" s="83"/>
      <c r="XJ15" s="84"/>
      <c r="XK15" s="81">
        <f ca="1">IF(ISERROR(VLOOKUP(XI15,'Lista de mercado'!$B:$I,5,0)),0,VLOOKUP(XI15,'Lista de mercado'!$B:$I,5,0))</f>
        <v>0</v>
      </c>
      <c r="XL15" s="98">
        <f ca="1">IF(ISERROR(VLOOKUP(XI15,'Lista de mercado'!$B:$I,8,0)),0,VLOOKUP(XI15,'Lista de mercado'!$B:$I,8,0))</f>
        <v>0</v>
      </c>
      <c r="XM15" s="99">
        <f t="shared" si="90"/>
        <v>0</v>
      </c>
      <c r="XN15" s="98">
        <f t="shared" ca="1" si="91"/>
        <v>0</v>
      </c>
      <c r="XO15" s="103"/>
      <c r="XP15" s="294" t="s">
        <v>65</v>
      </c>
      <c r="XQ15" s="295"/>
      <c r="XR15" s="295"/>
      <c r="XS15" s="296"/>
      <c r="XT15" s="86"/>
      <c r="XV15" s="78"/>
      <c r="XW15" s="83"/>
      <c r="XX15" s="84"/>
      <c r="XY15" s="81">
        <f ca="1">IF(ISERROR(VLOOKUP(XW15,'Lista de mercado'!$B:$I,5,0)),0,VLOOKUP(XW15,'Lista de mercado'!$B:$I,5,0))</f>
        <v>0</v>
      </c>
      <c r="XZ15" s="98">
        <f ca="1">IF(ISERROR(VLOOKUP(XW15,'Lista de mercado'!$B:$I,8,0)),0,VLOOKUP(XW15,'Lista de mercado'!$B:$I,8,0))</f>
        <v>0</v>
      </c>
      <c r="YA15" s="99">
        <f t="shared" si="92"/>
        <v>0</v>
      </c>
      <c r="YB15" s="98">
        <f t="shared" ca="1" si="93"/>
        <v>0</v>
      </c>
      <c r="YC15" s="103"/>
      <c r="YD15" s="294" t="s">
        <v>65</v>
      </c>
      <c r="YE15" s="295"/>
      <c r="YF15" s="295"/>
      <c r="YG15" s="296"/>
      <c r="YH15" s="86"/>
      <c r="YJ15" s="78"/>
      <c r="YK15" s="83"/>
      <c r="YL15" s="84"/>
      <c r="YM15" s="81">
        <f ca="1">IF(ISERROR(VLOOKUP(YK15,'Lista de mercado'!$B:$I,5,0)),0,VLOOKUP(YK15,'Lista de mercado'!$B:$I,5,0))</f>
        <v>0</v>
      </c>
      <c r="YN15" s="98">
        <f ca="1">IF(ISERROR(VLOOKUP(YK15,'Lista de mercado'!$B:$I,8,0)),0,VLOOKUP(YK15,'Lista de mercado'!$B:$I,8,0))</f>
        <v>0</v>
      </c>
      <c r="YO15" s="99">
        <f t="shared" si="94"/>
        <v>0</v>
      </c>
      <c r="YP15" s="98">
        <f t="shared" ca="1" si="95"/>
        <v>0</v>
      </c>
      <c r="YQ15" s="103"/>
      <c r="YR15" s="294" t="s">
        <v>65</v>
      </c>
      <c r="YS15" s="295"/>
      <c r="YT15" s="295"/>
      <c r="YU15" s="296"/>
      <c r="YV15" s="86"/>
      <c r="YX15" s="78"/>
      <c r="YY15" s="83"/>
      <c r="YZ15" s="84"/>
      <c r="ZA15" s="81">
        <f ca="1">IF(ISERROR(VLOOKUP(YY15,'Lista de mercado'!$B:$I,5,0)),0,VLOOKUP(YY15,'Lista de mercado'!$B:$I,5,0))</f>
        <v>0</v>
      </c>
      <c r="ZB15" s="98">
        <f ca="1">IF(ISERROR(VLOOKUP(YY15,'Lista de mercado'!$B:$I,8,0)),0,VLOOKUP(YY15,'Lista de mercado'!$B:$I,8,0))</f>
        <v>0</v>
      </c>
      <c r="ZC15" s="99">
        <f t="shared" si="96"/>
        <v>0</v>
      </c>
      <c r="ZD15" s="98">
        <f t="shared" ca="1" si="97"/>
        <v>0</v>
      </c>
      <c r="ZE15" s="103"/>
      <c r="ZF15" s="294" t="s">
        <v>65</v>
      </c>
      <c r="ZG15" s="295"/>
      <c r="ZH15" s="295"/>
      <c r="ZI15" s="296"/>
      <c r="ZJ15" s="86"/>
      <c r="ZL15" s="78"/>
      <c r="ZM15" s="83"/>
      <c r="ZN15" s="84"/>
      <c r="ZO15" s="81">
        <f ca="1">IF(ISERROR(VLOOKUP(ZM15,'Lista de mercado'!$B:$I,5,0)),0,VLOOKUP(ZM15,'Lista de mercado'!$B:$I,5,0))</f>
        <v>0</v>
      </c>
      <c r="ZP15" s="98">
        <f ca="1">IF(ISERROR(VLOOKUP(ZM15,'Lista de mercado'!$B:$I,8,0)),0,VLOOKUP(ZM15,'Lista de mercado'!$B:$I,8,0))</f>
        <v>0</v>
      </c>
      <c r="ZQ15" s="99">
        <f t="shared" si="98"/>
        <v>0</v>
      </c>
      <c r="ZR15" s="98">
        <f t="shared" ca="1" si="99"/>
        <v>0</v>
      </c>
      <c r="ZS15" s="103"/>
      <c r="ZT15" s="294" t="s">
        <v>65</v>
      </c>
      <c r="ZU15" s="295"/>
      <c r="ZV15" s="295"/>
      <c r="ZW15" s="296"/>
      <c r="ZX15" s="86"/>
      <c r="ZZ15" s="78"/>
      <c r="AAA15" s="83"/>
      <c r="AAB15" s="84"/>
      <c r="AAC15" s="81">
        <f ca="1">IF(ISERROR(VLOOKUP(AAA15,'Lista de mercado'!$B:$I,5,0)),0,VLOOKUP(AAA15,'Lista de mercado'!$B:$I,5,0))</f>
        <v>0</v>
      </c>
      <c r="AAD15" s="98">
        <f ca="1">IF(ISERROR(VLOOKUP(AAA15,'Lista de mercado'!$B:$I,8,0)),0,VLOOKUP(AAA15,'Lista de mercado'!$B:$I,8,0))</f>
        <v>0</v>
      </c>
      <c r="AAE15" s="99">
        <f t="shared" si="100"/>
        <v>0</v>
      </c>
      <c r="AAF15" s="98">
        <f t="shared" ca="1" si="101"/>
        <v>0</v>
      </c>
      <c r="AAG15" s="103"/>
      <c r="AAH15" s="294" t="s">
        <v>65</v>
      </c>
      <c r="AAI15" s="295"/>
      <c r="AAJ15" s="295"/>
      <c r="AAK15" s="296"/>
      <c r="AAL15" s="86"/>
      <c r="AAN15" s="78"/>
      <c r="AAO15" s="83"/>
      <c r="AAP15" s="84"/>
      <c r="AAQ15" s="81">
        <f ca="1">IF(ISERROR(VLOOKUP(AAO15,'Lista de mercado'!$B:$I,5,0)),0,VLOOKUP(AAO15,'Lista de mercado'!$B:$I,5,0))</f>
        <v>0</v>
      </c>
      <c r="AAR15" s="98">
        <f ca="1">IF(ISERROR(VLOOKUP(AAO15,'Lista de mercado'!$B:$I,8,0)),0,VLOOKUP(AAO15,'Lista de mercado'!$B:$I,8,0))</f>
        <v>0</v>
      </c>
      <c r="AAS15" s="99">
        <f t="shared" si="102"/>
        <v>0</v>
      </c>
      <c r="AAT15" s="98">
        <f t="shared" ca="1" si="103"/>
        <v>0</v>
      </c>
      <c r="AAU15" s="103"/>
      <c r="AAV15" s="294" t="s">
        <v>65</v>
      </c>
      <c r="AAW15" s="295"/>
      <c r="AAX15" s="295"/>
      <c r="AAY15" s="296"/>
      <c r="AAZ15" s="86"/>
      <c r="ABB15" s="78"/>
      <c r="ABC15" s="83"/>
      <c r="ABD15" s="84"/>
      <c r="ABE15" s="81">
        <f ca="1">IF(ISERROR(VLOOKUP(ABC15,'Lista de mercado'!$B:$I,5,0)),0,VLOOKUP(ABC15,'Lista de mercado'!$B:$I,5,0))</f>
        <v>0</v>
      </c>
      <c r="ABF15" s="98">
        <f ca="1">IF(ISERROR(VLOOKUP(ABC15,'Lista de mercado'!$B:$I,8,0)),0,VLOOKUP(ABC15,'Lista de mercado'!$B:$I,8,0))</f>
        <v>0</v>
      </c>
      <c r="ABG15" s="99">
        <f t="shared" si="104"/>
        <v>0</v>
      </c>
      <c r="ABH15" s="98">
        <f t="shared" ca="1" si="105"/>
        <v>0</v>
      </c>
      <c r="ABI15" s="103"/>
      <c r="ABJ15" s="294" t="s">
        <v>65</v>
      </c>
      <c r="ABK15" s="295"/>
      <c r="ABL15" s="295"/>
      <c r="ABM15" s="296"/>
      <c r="ABN15" s="86"/>
      <c r="ABP15" s="78"/>
      <c r="ABQ15" s="83"/>
      <c r="ABR15" s="84"/>
      <c r="ABS15" s="81">
        <f ca="1">IF(ISERROR(VLOOKUP(ABQ15,'Lista de mercado'!$B:$I,5,0)),0,VLOOKUP(ABQ15,'Lista de mercado'!$B:$I,5,0))</f>
        <v>0</v>
      </c>
      <c r="ABT15" s="98">
        <f ca="1">IF(ISERROR(VLOOKUP(ABQ15,'Lista de mercado'!$B:$I,8,0)),0,VLOOKUP(ABQ15,'Lista de mercado'!$B:$I,8,0))</f>
        <v>0</v>
      </c>
      <c r="ABU15" s="99">
        <f t="shared" si="106"/>
        <v>0</v>
      </c>
      <c r="ABV15" s="98">
        <f t="shared" ca="1" si="107"/>
        <v>0</v>
      </c>
      <c r="ABW15" s="103"/>
      <c r="ABX15" s="294" t="s">
        <v>65</v>
      </c>
      <c r="ABY15" s="295"/>
      <c r="ABZ15" s="295"/>
      <c r="ACA15" s="296"/>
      <c r="ACB15" s="86"/>
      <c r="ACD15" s="78"/>
      <c r="ACE15" s="83"/>
      <c r="ACF15" s="84"/>
      <c r="ACG15" s="81">
        <f ca="1">IF(ISERROR(VLOOKUP(ACE15,'Lista de mercado'!$B:$I,5,0)),0,VLOOKUP(ACE15,'Lista de mercado'!$B:$I,5,0))</f>
        <v>0</v>
      </c>
      <c r="ACH15" s="98">
        <f ca="1">IF(ISERROR(VLOOKUP(ACE15,'Lista de mercado'!$B:$I,8,0)),0,VLOOKUP(ACE15,'Lista de mercado'!$B:$I,8,0))</f>
        <v>0</v>
      </c>
      <c r="ACI15" s="99">
        <f t="shared" si="108"/>
        <v>0</v>
      </c>
      <c r="ACJ15" s="98">
        <f t="shared" ca="1" si="109"/>
        <v>0</v>
      </c>
      <c r="ACK15" s="103"/>
      <c r="ACL15" s="294" t="s">
        <v>65</v>
      </c>
      <c r="ACM15" s="295"/>
      <c r="ACN15" s="295"/>
      <c r="ACO15" s="296"/>
      <c r="ACP15" s="86"/>
      <c r="ACR15" s="78"/>
      <c r="ACS15" s="83"/>
      <c r="ACT15" s="84"/>
      <c r="ACU15" s="81">
        <f ca="1">IF(ISERROR(VLOOKUP(ACS15,'Lista de mercado'!$B:$I,5,0)),0,VLOOKUP(ACS15,'Lista de mercado'!$B:$I,5,0))</f>
        <v>0</v>
      </c>
      <c r="ACV15" s="98">
        <f ca="1">IF(ISERROR(VLOOKUP(ACS15,'Lista de mercado'!$B:$I,8,0)),0,VLOOKUP(ACS15,'Lista de mercado'!$B:$I,8,0))</f>
        <v>0</v>
      </c>
      <c r="ACW15" s="99">
        <f t="shared" si="110"/>
        <v>0</v>
      </c>
      <c r="ACX15" s="98">
        <f t="shared" ca="1" si="111"/>
        <v>0</v>
      </c>
      <c r="ACY15" s="103"/>
      <c r="ACZ15" s="294" t="s">
        <v>65</v>
      </c>
      <c r="ADA15" s="295"/>
      <c r="ADB15" s="295"/>
      <c r="ADC15" s="296"/>
      <c r="ADD15" s="86"/>
      <c r="ADF15" s="78"/>
      <c r="ADG15" s="83"/>
      <c r="ADH15" s="84"/>
      <c r="ADI15" s="81">
        <f ca="1">IF(ISERROR(VLOOKUP(ADG15,'Lista de mercado'!$B:$I,5,0)),0,VLOOKUP(ADG15,'Lista de mercado'!$B:$I,5,0))</f>
        <v>0</v>
      </c>
      <c r="ADJ15" s="98">
        <f ca="1">IF(ISERROR(VLOOKUP(ADG15,'Lista de mercado'!$B:$I,8,0)),0,VLOOKUP(ADG15,'Lista de mercado'!$B:$I,8,0))</f>
        <v>0</v>
      </c>
      <c r="ADK15" s="99">
        <f t="shared" si="112"/>
        <v>0</v>
      </c>
      <c r="ADL15" s="98">
        <f t="shared" ca="1" si="113"/>
        <v>0</v>
      </c>
      <c r="ADM15" s="103"/>
      <c r="ADN15" s="294" t="s">
        <v>65</v>
      </c>
      <c r="ADO15" s="295"/>
      <c r="ADP15" s="295"/>
      <c r="ADQ15" s="296"/>
      <c r="ADR15" s="86"/>
      <c r="ADT15" s="78"/>
      <c r="ADU15" s="83"/>
      <c r="ADV15" s="84"/>
      <c r="ADW15" s="81">
        <f ca="1">IF(ISERROR(VLOOKUP(ADU15,'Lista de mercado'!$B:$I,5,0)),0,VLOOKUP(ADU15,'Lista de mercado'!$B:$I,5,0))</f>
        <v>0</v>
      </c>
      <c r="ADX15" s="98">
        <f ca="1">IF(ISERROR(VLOOKUP(ADU15,'Lista de mercado'!$B:$I,8,0)),0,VLOOKUP(ADU15,'Lista de mercado'!$B:$I,8,0))</f>
        <v>0</v>
      </c>
      <c r="ADY15" s="99">
        <f t="shared" si="114"/>
        <v>0</v>
      </c>
      <c r="ADZ15" s="98">
        <f t="shared" ca="1" si="115"/>
        <v>0</v>
      </c>
      <c r="AEA15" s="103"/>
      <c r="AEB15" s="294" t="s">
        <v>65</v>
      </c>
      <c r="AEC15" s="295"/>
      <c r="AED15" s="295"/>
      <c r="AEE15" s="296"/>
      <c r="AEF15" s="86"/>
      <c r="AEH15" s="78"/>
      <c r="AEI15" s="83"/>
      <c r="AEJ15" s="84"/>
      <c r="AEK15" s="81">
        <f ca="1">IF(ISERROR(VLOOKUP(AEI15,'Lista de mercado'!$B:$I,5,0)),0,VLOOKUP(AEI15,'Lista de mercado'!$B:$I,5,0))</f>
        <v>0</v>
      </c>
      <c r="AEL15" s="98">
        <f ca="1">IF(ISERROR(VLOOKUP(AEI15,'Lista de mercado'!$B:$I,8,0)),0,VLOOKUP(AEI15,'Lista de mercado'!$B:$I,8,0))</f>
        <v>0</v>
      </c>
      <c r="AEM15" s="99">
        <f t="shared" si="116"/>
        <v>0</v>
      </c>
      <c r="AEN15" s="98">
        <f t="shared" ca="1" si="117"/>
        <v>0</v>
      </c>
      <c r="AEO15" s="103"/>
      <c r="AEP15" s="294" t="s">
        <v>65</v>
      </c>
      <c r="AEQ15" s="295"/>
      <c r="AER15" s="295"/>
      <c r="AES15" s="296"/>
      <c r="AET15" s="86"/>
      <c r="AEV15" s="78"/>
      <c r="AEW15" s="83"/>
      <c r="AEX15" s="84"/>
      <c r="AEY15" s="81">
        <f ca="1">IF(ISERROR(VLOOKUP(AEW15,'Lista de mercado'!$B:$I,5,0)),0,VLOOKUP(AEW15,'Lista de mercado'!$B:$I,5,0))</f>
        <v>0</v>
      </c>
      <c r="AEZ15" s="98">
        <f ca="1">IF(ISERROR(VLOOKUP(AEW15,'Lista de mercado'!$B:$I,8,0)),0,VLOOKUP(AEW15,'Lista de mercado'!$B:$I,8,0))</f>
        <v>0</v>
      </c>
      <c r="AFA15" s="99">
        <f t="shared" si="118"/>
        <v>0</v>
      </c>
      <c r="AFB15" s="98">
        <f t="shared" ca="1" si="119"/>
        <v>0</v>
      </c>
      <c r="AFC15" s="103"/>
      <c r="AFD15" s="294" t="s">
        <v>65</v>
      </c>
      <c r="AFE15" s="295"/>
      <c r="AFF15" s="295"/>
      <c r="AFG15" s="296"/>
      <c r="AFH15" s="86"/>
      <c r="AFJ15" s="78"/>
      <c r="AFK15" s="83"/>
      <c r="AFL15" s="84"/>
      <c r="AFM15" s="81">
        <f ca="1">IF(ISERROR(VLOOKUP(AFK15,'Lista de mercado'!$B:$I,5,0)),0,VLOOKUP(AFK15,'Lista de mercado'!$B:$I,5,0))</f>
        <v>0</v>
      </c>
      <c r="AFN15" s="98">
        <f ca="1">IF(ISERROR(VLOOKUP(AFK15,'Lista de mercado'!$B:$I,8,0)),0,VLOOKUP(AFK15,'Lista de mercado'!$B:$I,8,0))</f>
        <v>0</v>
      </c>
      <c r="AFO15" s="99">
        <f t="shared" si="120"/>
        <v>0</v>
      </c>
      <c r="AFP15" s="98">
        <f t="shared" ca="1" si="121"/>
        <v>0</v>
      </c>
      <c r="AFQ15" s="103"/>
      <c r="AFR15" s="294" t="s">
        <v>65</v>
      </c>
      <c r="AFS15" s="295"/>
      <c r="AFT15" s="295"/>
      <c r="AFU15" s="296"/>
      <c r="AFV15" s="86"/>
      <c r="AFX15" s="78"/>
      <c r="AFY15" s="83"/>
      <c r="AFZ15" s="84"/>
      <c r="AGA15" s="81">
        <f ca="1">IF(ISERROR(VLOOKUP(AFY15,'Lista de mercado'!$B:$I,5,0)),0,VLOOKUP(AFY15,'Lista de mercado'!$B:$I,5,0))</f>
        <v>0</v>
      </c>
      <c r="AGB15" s="98">
        <f ca="1">IF(ISERROR(VLOOKUP(AFY15,'Lista de mercado'!$B:$I,8,0)),0,VLOOKUP(AFY15,'Lista de mercado'!$B:$I,8,0))</f>
        <v>0</v>
      </c>
      <c r="AGC15" s="99">
        <f t="shared" si="122"/>
        <v>0</v>
      </c>
      <c r="AGD15" s="98">
        <f t="shared" ca="1" si="123"/>
        <v>0</v>
      </c>
      <c r="AGE15" s="103"/>
      <c r="AGF15" s="294" t="s">
        <v>65</v>
      </c>
      <c r="AGG15" s="295"/>
      <c r="AGH15" s="295"/>
      <c r="AGI15" s="296"/>
      <c r="AGJ15" s="86"/>
      <c r="AGL15" s="78"/>
      <c r="AGM15" s="83"/>
      <c r="AGN15" s="84"/>
      <c r="AGO15" s="81">
        <f ca="1">IF(ISERROR(VLOOKUP(AGM15,'Lista de mercado'!$B:$I,5,0)),0,VLOOKUP(AGM15,'Lista de mercado'!$B:$I,5,0))</f>
        <v>0</v>
      </c>
      <c r="AGP15" s="98">
        <f ca="1">IF(ISERROR(VLOOKUP(AGM15,'Lista de mercado'!$B:$I,8,0)),0,VLOOKUP(AGM15,'Lista de mercado'!$B:$I,8,0))</f>
        <v>0</v>
      </c>
      <c r="AGQ15" s="99">
        <f t="shared" si="124"/>
        <v>0</v>
      </c>
      <c r="AGR15" s="98">
        <f t="shared" ca="1" si="125"/>
        <v>0</v>
      </c>
      <c r="AGS15" s="103"/>
      <c r="AGT15" s="294" t="s">
        <v>65</v>
      </c>
      <c r="AGU15" s="295"/>
      <c r="AGV15" s="295"/>
      <c r="AGW15" s="296"/>
      <c r="AGX15" s="86"/>
      <c r="AGZ15" s="78"/>
      <c r="AHA15" s="83"/>
      <c r="AHB15" s="84"/>
      <c r="AHC15" s="81">
        <f ca="1">IF(ISERROR(VLOOKUP(AHA15,'Lista de mercado'!$B:$I,5,0)),0,VLOOKUP(AHA15,'Lista de mercado'!$B:$I,5,0))</f>
        <v>0</v>
      </c>
      <c r="AHD15" s="98">
        <f ca="1">IF(ISERROR(VLOOKUP(AHA15,'Lista de mercado'!$B:$I,8,0)),0,VLOOKUP(AHA15,'Lista de mercado'!$B:$I,8,0))</f>
        <v>0</v>
      </c>
      <c r="AHE15" s="99">
        <f t="shared" si="126"/>
        <v>0</v>
      </c>
      <c r="AHF15" s="98">
        <f t="shared" ca="1" si="127"/>
        <v>0</v>
      </c>
      <c r="AHG15" s="103"/>
      <c r="AHH15" s="294" t="s">
        <v>65</v>
      </c>
      <c r="AHI15" s="295"/>
      <c r="AHJ15" s="295"/>
      <c r="AHK15" s="296"/>
      <c r="AHL15" s="86"/>
      <c r="AHN15" s="78"/>
      <c r="AHO15" s="83"/>
      <c r="AHP15" s="84"/>
      <c r="AHQ15" s="81">
        <f ca="1">IF(ISERROR(VLOOKUP(AHO15,'Lista de mercado'!$B:$I,5,0)),0,VLOOKUP(AHO15,'Lista de mercado'!$B:$I,5,0))</f>
        <v>0</v>
      </c>
      <c r="AHR15" s="98">
        <f ca="1">IF(ISERROR(VLOOKUP(AHO15,'Lista de mercado'!$B:$I,8,0)),0,VLOOKUP(AHO15,'Lista de mercado'!$B:$I,8,0))</f>
        <v>0</v>
      </c>
      <c r="AHS15" s="99">
        <f t="shared" si="128"/>
        <v>0</v>
      </c>
      <c r="AHT15" s="98">
        <f t="shared" ca="1" si="129"/>
        <v>0</v>
      </c>
      <c r="AHU15" s="103"/>
      <c r="AHV15" s="294" t="s">
        <v>65</v>
      </c>
      <c r="AHW15" s="295"/>
      <c r="AHX15" s="295"/>
      <c r="AHY15" s="296"/>
      <c r="AHZ15" s="86"/>
      <c r="AIB15" s="78"/>
      <c r="AIC15" s="83"/>
      <c r="AID15" s="84"/>
      <c r="AIE15" s="81">
        <f ca="1">IF(ISERROR(VLOOKUP(AIC15,'Lista de mercado'!$B:$I,5,0)),0,VLOOKUP(AIC15,'Lista de mercado'!$B:$I,5,0))</f>
        <v>0</v>
      </c>
      <c r="AIF15" s="98">
        <f ca="1">IF(ISERROR(VLOOKUP(AIC15,'Lista de mercado'!$B:$I,8,0)),0,VLOOKUP(AIC15,'Lista de mercado'!$B:$I,8,0))</f>
        <v>0</v>
      </c>
      <c r="AIG15" s="99">
        <f t="shared" si="130"/>
        <v>0</v>
      </c>
      <c r="AIH15" s="98">
        <f t="shared" ca="1" si="131"/>
        <v>0</v>
      </c>
      <c r="AII15" s="103"/>
      <c r="AIJ15" s="294" t="s">
        <v>65</v>
      </c>
      <c r="AIK15" s="295"/>
      <c r="AIL15" s="295"/>
      <c r="AIM15" s="296"/>
      <c r="AIN15" s="86"/>
      <c r="AIP15" s="78"/>
      <c r="AIQ15" s="83"/>
      <c r="AIR15" s="84"/>
      <c r="AIS15" s="81">
        <f ca="1">IF(ISERROR(VLOOKUP(AIQ15,'Lista de mercado'!$B:$I,5,0)),0,VLOOKUP(AIQ15,'Lista de mercado'!$B:$I,5,0))</f>
        <v>0</v>
      </c>
      <c r="AIT15" s="98">
        <f ca="1">IF(ISERROR(VLOOKUP(AIQ15,'Lista de mercado'!$B:$I,8,0)),0,VLOOKUP(AIQ15,'Lista de mercado'!$B:$I,8,0))</f>
        <v>0</v>
      </c>
      <c r="AIU15" s="99">
        <f t="shared" si="132"/>
        <v>0</v>
      </c>
      <c r="AIV15" s="98">
        <f t="shared" ca="1" si="133"/>
        <v>0</v>
      </c>
      <c r="AIW15" s="103"/>
      <c r="AIX15" s="294" t="s">
        <v>65</v>
      </c>
      <c r="AIY15" s="295"/>
      <c r="AIZ15" s="295"/>
      <c r="AJA15" s="296"/>
      <c r="AJB15" s="86"/>
      <c r="AJD15" s="78"/>
      <c r="AJE15" s="83"/>
      <c r="AJF15" s="84"/>
      <c r="AJG15" s="81">
        <f ca="1">IF(ISERROR(VLOOKUP(AJE15,'Lista de mercado'!$B:$I,5,0)),0,VLOOKUP(AJE15,'Lista de mercado'!$B:$I,5,0))</f>
        <v>0</v>
      </c>
      <c r="AJH15" s="98">
        <f ca="1">IF(ISERROR(VLOOKUP(AJE15,'Lista de mercado'!$B:$I,8,0)),0,VLOOKUP(AJE15,'Lista de mercado'!$B:$I,8,0))</f>
        <v>0</v>
      </c>
      <c r="AJI15" s="99">
        <f t="shared" si="134"/>
        <v>0</v>
      </c>
      <c r="AJJ15" s="98">
        <f t="shared" ca="1" si="135"/>
        <v>0</v>
      </c>
      <c r="AJK15" s="103"/>
      <c r="AJL15" s="294" t="s">
        <v>65</v>
      </c>
      <c r="AJM15" s="295"/>
      <c r="AJN15" s="295"/>
      <c r="AJO15" s="296"/>
      <c r="AJP15" s="86"/>
      <c r="AJR15" s="78"/>
      <c r="AJS15" s="83"/>
      <c r="AJT15" s="84"/>
      <c r="AJU15" s="81">
        <f ca="1">IF(ISERROR(VLOOKUP(AJS15,'Lista de mercado'!$B:$I,5,0)),0,VLOOKUP(AJS15,'Lista de mercado'!$B:$I,5,0))</f>
        <v>0</v>
      </c>
      <c r="AJV15" s="98">
        <f ca="1">IF(ISERROR(VLOOKUP(AJS15,'Lista de mercado'!$B:$I,8,0)),0,VLOOKUP(AJS15,'Lista de mercado'!$B:$I,8,0))</f>
        <v>0</v>
      </c>
      <c r="AJW15" s="99">
        <f t="shared" si="136"/>
        <v>0</v>
      </c>
      <c r="AJX15" s="98">
        <f t="shared" ca="1" si="137"/>
        <v>0</v>
      </c>
      <c r="AJY15" s="103"/>
      <c r="AJZ15" s="294" t="s">
        <v>65</v>
      </c>
      <c r="AKA15" s="295"/>
      <c r="AKB15" s="295"/>
      <c r="AKC15" s="296"/>
      <c r="AKD15" s="86"/>
      <c r="AKF15" s="78"/>
      <c r="AKG15" s="83"/>
      <c r="AKH15" s="84"/>
      <c r="AKI15" s="81">
        <f ca="1">IF(ISERROR(VLOOKUP(AKG15,'Lista de mercado'!$B:$I,5,0)),0,VLOOKUP(AKG15,'Lista de mercado'!$B:$I,5,0))</f>
        <v>0</v>
      </c>
      <c r="AKJ15" s="98">
        <f ca="1">IF(ISERROR(VLOOKUP(AKG15,'Lista de mercado'!$B:$I,8,0)),0,VLOOKUP(AKG15,'Lista de mercado'!$B:$I,8,0))</f>
        <v>0</v>
      </c>
      <c r="AKK15" s="99">
        <f t="shared" si="138"/>
        <v>0</v>
      </c>
      <c r="AKL15" s="98">
        <f t="shared" ca="1" si="139"/>
        <v>0</v>
      </c>
      <c r="AKM15" s="103"/>
      <c r="AKN15" s="294" t="s">
        <v>65</v>
      </c>
      <c r="AKO15" s="295"/>
      <c r="AKP15" s="295"/>
      <c r="AKQ15" s="296"/>
      <c r="AKR15" s="86"/>
      <c r="AKT15" s="78"/>
      <c r="AKU15" s="83"/>
      <c r="AKV15" s="84"/>
      <c r="AKW15" s="81">
        <f ca="1">IF(ISERROR(VLOOKUP(AKU15,'Lista de mercado'!$B:$I,5,0)),0,VLOOKUP(AKU15,'Lista de mercado'!$B:$I,5,0))</f>
        <v>0</v>
      </c>
      <c r="AKX15" s="98">
        <f ca="1">IF(ISERROR(VLOOKUP(AKU15,'Lista de mercado'!$B:$I,8,0)),0,VLOOKUP(AKU15,'Lista de mercado'!$B:$I,8,0))</f>
        <v>0</v>
      </c>
      <c r="AKY15" s="99">
        <f t="shared" si="140"/>
        <v>0</v>
      </c>
      <c r="AKZ15" s="98">
        <f t="shared" ca="1" si="141"/>
        <v>0</v>
      </c>
      <c r="ALA15" s="103"/>
      <c r="ALB15" s="294" t="s">
        <v>65</v>
      </c>
      <c r="ALC15" s="295"/>
      <c r="ALD15" s="295"/>
      <c r="ALE15" s="296"/>
      <c r="ALF15" s="86"/>
      <c r="ALH15" s="78"/>
      <c r="ALI15" s="83"/>
      <c r="ALJ15" s="84"/>
      <c r="ALK15" s="81">
        <f ca="1">IF(ISERROR(VLOOKUP(ALI15,'Lista de mercado'!$B:$I,5,0)),0,VLOOKUP(ALI15,'Lista de mercado'!$B:$I,5,0))</f>
        <v>0</v>
      </c>
      <c r="ALL15" s="98">
        <f ca="1">IF(ISERROR(VLOOKUP(ALI15,'Lista de mercado'!$B:$I,8,0)),0,VLOOKUP(ALI15,'Lista de mercado'!$B:$I,8,0))</f>
        <v>0</v>
      </c>
      <c r="ALM15" s="99">
        <f t="shared" si="142"/>
        <v>0</v>
      </c>
      <c r="ALN15" s="98">
        <f t="shared" ca="1" si="143"/>
        <v>0</v>
      </c>
      <c r="ALO15" s="103"/>
      <c r="ALP15" s="294" t="s">
        <v>65</v>
      </c>
      <c r="ALQ15" s="295"/>
      <c r="ALR15" s="295"/>
      <c r="ALS15" s="296"/>
      <c r="ALT15" s="86"/>
      <c r="ALV15" s="78"/>
      <c r="ALW15" s="83"/>
      <c r="ALX15" s="84"/>
      <c r="ALY15" s="81">
        <f ca="1">IF(ISERROR(VLOOKUP(ALW15,'Lista de mercado'!$B:$I,5,0)),0,VLOOKUP(ALW15,'Lista de mercado'!$B:$I,5,0))</f>
        <v>0</v>
      </c>
      <c r="ALZ15" s="98">
        <f ca="1">IF(ISERROR(VLOOKUP(ALW15,'Lista de mercado'!$B:$I,8,0)),0,VLOOKUP(ALW15,'Lista de mercado'!$B:$I,8,0))</f>
        <v>0</v>
      </c>
      <c r="AMA15" s="99">
        <f t="shared" si="144"/>
        <v>0</v>
      </c>
      <c r="AMB15" s="98">
        <f t="shared" ca="1" si="145"/>
        <v>0</v>
      </c>
      <c r="AMC15" s="103"/>
      <c r="AMD15" s="294" t="s">
        <v>65</v>
      </c>
      <c r="AME15" s="295"/>
      <c r="AMF15" s="295"/>
      <c r="AMG15" s="296"/>
      <c r="AMH15" s="86"/>
    </row>
    <row r="16" spans="1:1023" x14ac:dyDescent="0.3">
      <c r="B16" s="78"/>
      <c r="C16" s="83"/>
      <c r="D16" s="84"/>
      <c r="E16" s="81">
        <f ca="1">IF(ISERROR(VLOOKUP(C16,'Lista de mercado'!$B:$I,5,0)),0,VLOOKUP(C16,'Lista de mercado'!$B:$I,5,0))</f>
        <v>0</v>
      </c>
      <c r="F16" s="98">
        <f ca="1">IF(ISERROR(VLOOKUP(C16,'Lista de mercado'!$B:$I,8,0)),0,VLOOKUP(C16,'Lista de mercado'!$B:$I,8,0))</f>
        <v>0</v>
      </c>
      <c r="G16" s="99">
        <f t="shared" si="0"/>
        <v>0</v>
      </c>
      <c r="H16" s="98">
        <f t="shared" ca="1" si="1"/>
        <v>0</v>
      </c>
      <c r="I16" s="103"/>
      <c r="J16" s="291">
        <f ca="1">+J14*L6</f>
        <v>1042.6040201005026</v>
      </c>
      <c r="K16" s="292"/>
      <c r="L16" s="292"/>
      <c r="M16" s="293"/>
      <c r="N16" s="86"/>
      <c r="P16" s="78"/>
      <c r="Q16" s="83" t="s">
        <v>27</v>
      </c>
      <c r="R16" s="84">
        <v>300</v>
      </c>
      <c r="S16" s="81" t="str">
        <f ca="1">IF(ISERROR(VLOOKUP(Q16,'Lista de mercado'!$B:$I,5,0)),0,VLOOKUP(Q16,'Lista de mercado'!$B:$I,5,0))</f>
        <v>gr</v>
      </c>
      <c r="T16" s="98">
        <f ca="1">IF(ISERROR(VLOOKUP(Q16,'Lista de mercado'!$B:$I,8,0)),0,VLOOKUP(Q16,'Lista de mercado'!$B:$I,8,0))</f>
        <v>8</v>
      </c>
      <c r="U16" s="99">
        <f t="shared" si="2"/>
        <v>300</v>
      </c>
      <c r="V16" s="98">
        <f t="shared" ca="1" si="3"/>
        <v>2400</v>
      </c>
      <c r="W16" s="103"/>
      <c r="X16" s="291">
        <f ca="1">+X14*Z6</f>
        <v>404.72222222222223</v>
      </c>
      <c r="Y16" s="292"/>
      <c r="Z16" s="292"/>
      <c r="AA16" s="293"/>
      <c r="AB16" s="86"/>
      <c r="AD16" s="78"/>
      <c r="AE16" s="83" t="s">
        <v>30</v>
      </c>
      <c r="AF16" s="127">
        <v>100</v>
      </c>
      <c r="AG16" s="81" t="str">
        <f ca="1">IF(ISERROR(VLOOKUP(AE16,'Lista de mercado'!$B:$I,5,0)),0,VLOOKUP(AE16,'Lista de mercado'!$B:$I,5,0))</f>
        <v>gr</v>
      </c>
      <c r="AH16" s="98">
        <f ca="1">IF(ISERROR(VLOOKUP(AE16,'Lista de mercado'!$B:$I,8,0)),0,VLOOKUP(AE16,'Lista de mercado'!$B:$I,8,0))</f>
        <v>20</v>
      </c>
      <c r="AI16" s="99">
        <f t="shared" si="4"/>
        <v>100</v>
      </c>
      <c r="AJ16" s="98">
        <f t="shared" ca="1" si="5"/>
        <v>2000</v>
      </c>
      <c r="AK16" s="103"/>
      <c r="AL16" s="291">
        <f t="shared" ref="AL16" ca="1" si="217">+AL14*AN6</f>
        <v>1169.8020987654322</v>
      </c>
      <c r="AM16" s="292"/>
      <c r="AN16" s="292"/>
      <c r="AO16" s="293"/>
      <c r="AP16" s="86"/>
      <c r="AR16" s="78"/>
      <c r="AS16" s="130" t="s">
        <v>73</v>
      </c>
      <c r="AT16" s="131">
        <v>120</v>
      </c>
      <c r="AU16" s="81" t="str">
        <f ca="1">IF(ISERROR(VLOOKUP(AS16,'Lista de mercado'!$B:$I,5,0)),0,VLOOKUP(AS16,'Lista de mercado'!$B:$I,5,0))</f>
        <v>gr</v>
      </c>
      <c r="AV16" s="98">
        <f ca="1">IF(ISERROR(VLOOKUP(AS16,'Lista de mercado'!$B:$I,8,0)),0,VLOOKUP(AS16,'Lista de mercado'!$B:$I,8,0))</f>
        <v>2.3199999999999998</v>
      </c>
      <c r="AW16" s="99">
        <f t="shared" si="6"/>
        <v>120</v>
      </c>
      <c r="AX16" s="98">
        <f t="shared" ca="1" si="7"/>
        <v>278.39999999999998</v>
      </c>
      <c r="AY16" s="103"/>
      <c r="AZ16" s="291">
        <f t="shared" ref="AZ16" ca="1" si="218">+AZ14*BB6</f>
        <v>1271.0941820987655</v>
      </c>
      <c r="BA16" s="292"/>
      <c r="BB16" s="292"/>
      <c r="BC16" s="293"/>
      <c r="BD16" s="86"/>
      <c r="BF16" s="78"/>
      <c r="BG16" s="83"/>
      <c r="BH16" s="84"/>
      <c r="BI16" s="81">
        <f ca="1">IF(ISERROR(VLOOKUP(BG16,'Lista de mercado'!$B:$I,5,0)),0,VLOOKUP(BG16,'Lista de mercado'!$B:$I,5,0))</f>
        <v>0</v>
      </c>
      <c r="BJ16" s="98">
        <f ca="1">IF(ISERROR(VLOOKUP(BG16,'Lista de mercado'!$B:$I,8,0)),0,VLOOKUP(BG16,'Lista de mercado'!$B:$I,8,0))</f>
        <v>0</v>
      </c>
      <c r="BK16" s="99">
        <f t="shared" si="8"/>
        <v>0</v>
      </c>
      <c r="BL16" s="98">
        <f t="shared" ca="1" si="9"/>
        <v>0</v>
      </c>
      <c r="BM16" s="103"/>
      <c r="BN16" s="291">
        <f t="shared" ref="BN16" ca="1" si="219">+BN14*BP6</f>
        <v>0</v>
      </c>
      <c r="BO16" s="292"/>
      <c r="BP16" s="292"/>
      <c r="BQ16" s="293"/>
      <c r="BR16" s="86"/>
      <c r="BT16" s="78"/>
      <c r="BU16" s="83"/>
      <c r="BV16" s="84"/>
      <c r="BW16" s="81">
        <f ca="1">IF(ISERROR(VLOOKUP(BU16,'Lista de mercado'!$B:$I,5,0)),0,VLOOKUP(BU16,'Lista de mercado'!$B:$I,5,0))</f>
        <v>0</v>
      </c>
      <c r="BX16" s="98">
        <f ca="1">IF(ISERROR(VLOOKUP(BU16,'Lista de mercado'!$B:$I,8,0)),0,VLOOKUP(BU16,'Lista de mercado'!$B:$I,8,0))</f>
        <v>0</v>
      </c>
      <c r="BY16" s="99">
        <f t="shared" si="10"/>
        <v>0</v>
      </c>
      <c r="BZ16" s="98">
        <f t="shared" ca="1" si="11"/>
        <v>0</v>
      </c>
      <c r="CA16" s="103"/>
      <c r="CB16" s="291">
        <f t="shared" ref="CB16" ca="1" si="220">+CB14*CD6</f>
        <v>0</v>
      </c>
      <c r="CC16" s="292"/>
      <c r="CD16" s="292"/>
      <c r="CE16" s="293"/>
      <c r="CF16" s="86"/>
      <c r="CH16" s="78"/>
      <c r="CI16" s="83"/>
      <c r="CJ16" s="84"/>
      <c r="CK16" s="81">
        <f ca="1">IF(ISERROR(VLOOKUP(CI16,'Lista de mercado'!$B:$I,5,0)),0,VLOOKUP(CI16,'Lista de mercado'!$B:$I,5,0))</f>
        <v>0</v>
      </c>
      <c r="CL16" s="98">
        <f ca="1">IF(ISERROR(VLOOKUP(CI16,'Lista de mercado'!$B:$I,8,0)),0,VLOOKUP(CI16,'Lista de mercado'!$B:$I,8,0))</f>
        <v>0</v>
      </c>
      <c r="CM16" s="99">
        <f t="shared" si="12"/>
        <v>0</v>
      </c>
      <c r="CN16" s="98">
        <f t="shared" ca="1" si="13"/>
        <v>0</v>
      </c>
      <c r="CO16" s="103"/>
      <c r="CP16" s="291">
        <f t="shared" ref="CP16" ca="1" si="221">+CP14*CR6</f>
        <v>0</v>
      </c>
      <c r="CQ16" s="292"/>
      <c r="CR16" s="292"/>
      <c r="CS16" s="293"/>
      <c r="CT16" s="86"/>
      <c r="CV16" s="78"/>
      <c r="CW16" s="83"/>
      <c r="CX16" s="84"/>
      <c r="CY16" s="81">
        <f ca="1">IF(ISERROR(VLOOKUP(CW16,'Lista de mercado'!$B:$I,5,0)),0,VLOOKUP(CW16,'Lista de mercado'!$B:$I,5,0))</f>
        <v>0</v>
      </c>
      <c r="CZ16" s="98">
        <f ca="1">IF(ISERROR(VLOOKUP(CW16,'Lista de mercado'!$B:$I,8,0)),0,VLOOKUP(CW16,'Lista de mercado'!$B:$I,8,0))</f>
        <v>0</v>
      </c>
      <c r="DA16" s="99">
        <f t="shared" si="14"/>
        <v>0</v>
      </c>
      <c r="DB16" s="98">
        <f t="shared" ca="1" si="15"/>
        <v>0</v>
      </c>
      <c r="DC16" s="103"/>
      <c r="DD16" s="291">
        <f t="shared" ref="DD16" ca="1" si="222">+DD14*DF6</f>
        <v>0</v>
      </c>
      <c r="DE16" s="292"/>
      <c r="DF16" s="292"/>
      <c r="DG16" s="293"/>
      <c r="DH16" s="86"/>
      <c r="DJ16" s="78"/>
      <c r="DK16" s="83"/>
      <c r="DL16" s="84"/>
      <c r="DM16" s="81">
        <f ca="1">IF(ISERROR(VLOOKUP(DK16,'Lista de mercado'!$B:$I,5,0)),0,VLOOKUP(DK16,'Lista de mercado'!$B:$I,5,0))</f>
        <v>0</v>
      </c>
      <c r="DN16" s="98">
        <f ca="1">IF(ISERROR(VLOOKUP(DK16,'Lista de mercado'!$B:$I,8,0)),0,VLOOKUP(DK16,'Lista de mercado'!$B:$I,8,0))</f>
        <v>0</v>
      </c>
      <c r="DO16" s="99">
        <f t="shared" si="16"/>
        <v>0</v>
      </c>
      <c r="DP16" s="98">
        <f t="shared" ca="1" si="17"/>
        <v>0</v>
      </c>
      <c r="DQ16" s="103"/>
      <c r="DR16" s="291">
        <f t="shared" ref="DR16" ca="1" si="223">+DR14*DT6</f>
        <v>0</v>
      </c>
      <c r="DS16" s="292"/>
      <c r="DT16" s="292"/>
      <c r="DU16" s="293"/>
      <c r="DV16" s="86"/>
      <c r="DX16" s="78"/>
      <c r="DY16" s="83"/>
      <c r="DZ16" s="84"/>
      <c r="EA16" s="81">
        <f ca="1">IF(ISERROR(VLOOKUP(DY16,'Lista de mercado'!$B:$I,5,0)),0,VLOOKUP(DY16,'Lista de mercado'!$B:$I,5,0))</f>
        <v>0</v>
      </c>
      <c r="EB16" s="98">
        <f ca="1">IF(ISERROR(VLOOKUP(DY16,'Lista de mercado'!$B:$I,8,0)),0,VLOOKUP(DY16,'Lista de mercado'!$B:$I,8,0))</f>
        <v>0</v>
      </c>
      <c r="EC16" s="99">
        <f t="shared" si="18"/>
        <v>0</v>
      </c>
      <c r="ED16" s="98">
        <f t="shared" ca="1" si="19"/>
        <v>0</v>
      </c>
      <c r="EE16" s="103"/>
      <c r="EF16" s="291">
        <f t="shared" ref="EF16" ca="1" si="224">+EF14*EH6</f>
        <v>0</v>
      </c>
      <c r="EG16" s="292"/>
      <c r="EH16" s="292"/>
      <c r="EI16" s="293"/>
      <c r="EJ16" s="86"/>
      <c r="EL16" s="78"/>
      <c r="EM16" s="83"/>
      <c r="EN16" s="84"/>
      <c r="EO16" s="81">
        <f ca="1">IF(ISERROR(VLOOKUP(EM16,'Lista de mercado'!$B:$I,5,0)),0,VLOOKUP(EM16,'Lista de mercado'!$B:$I,5,0))</f>
        <v>0</v>
      </c>
      <c r="EP16" s="98">
        <f ca="1">IF(ISERROR(VLOOKUP(EM16,'Lista de mercado'!$B:$I,8,0)),0,VLOOKUP(EM16,'Lista de mercado'!$B:$I,8,0))</f>
        <v>0</v>
      </c>
      <c r="EQ16" s="99">
        <f t="shared" si="20"/>
        <v>0</v>
      </c>
      <c r="ER16" s="98">
        <f t="shared" ca="1" si="21"/>
        <v>0</v>
      </c>
      <c r="ES16" s="103"/>
      <c r="ET16" s="291">
        <f t="shared" ref="ET16" ca="1" si="225">+ET14*EV6</f>
        <v>0</v>
      </c>
      <c r="EU16" s="292"/>
      <c r="EV16" s="292"/>
      <c r="EW16" s="293"/>
      <c r="EX16" s="86"/>
      <c r="EZ16" s="78"/>
      <c r="FA16" s="83"/>
      <c r="FB16" s="84"/>
      <c r="FC16" s="81">
        <f ca="1">IF(ISERROR(VLOOKUP(FA16,'Lista de mercado'!$B:$I,5,0)),0,VLOOKUP(FA16,'Lista de mercado'!$B:$I,5,0))</f>
        <v>0</v>
      </c>
      <c r="FD16" s="98">
        <f ca="1">IF(ISERROR(VLOOKUP(FA16,'Lista de mercado'!$B:$I,8,0)),0,VLOOKUP(FA16,'Lista de mercado'!$B:$I,8,0))</f>
        <v>0</v>
      </c>
      <c r="FE16" s="99">
        <f t="shared" si="22"/>
        <v>0</v>
      </c>
      <c r="FF16" s="98">
        <f t="shared" ca="1" si="23"/>
        <v>0</v>
      </c>
      <c r="FG16" s="103"/>
      <c r="FH16" s="291">
        <f t="shared" ref="FH16" ca="1" si="226">+FH14*FJ6</f>
        <v>0</v>
      </c>
      <c r="FI16" s="292"/>
      <c r="FJ16" s="292"/>
      <c r="FK16" s="293"/>
      <c r="FL16" s="86"/>
      <c r="FN16" s="78"/>
      <c r="FO16" s="83"/>
      <c r="FP16" s="84"/>
      <c r="FQ16" s="81">
        <f ca="1">IF(ISERROR(VLOOKUP(FO16,'Lista de mercado'!$B:$I,5,0)),0,VLOOKUP(FO16,'Lista de mercado'!$B:$I,5,0))</f>
        <v>0</v>
      </c>
      <c r="FR16" s="98">
        <f ca="1">IF(ISERROR(VLOOKUP(FO16,'Lista de mercado'!$B:$I,8,0)),0,VLOOKUP(FO16,'Lista de mercado'!$B:$I,8,0))</f>
        <v>0</v>
      </c>
      <c r="FS16" s="99">
        <f t="shared" si="24"/>
        <v>0</v>
      </c>
      <c r="FT16" s="98">
        <f t="shared" ca="1" si="25"/>
        <v>0</v>
      </c>
      <c r="FU16" s="103"/>
      <c r="FV16" s="291">
        <f t="shared" ref="FV16" ca="1" si="227">+FV14*FX6</f>
        <v>0</v>
      </c>
      <c r="FW16" s="292"/>
      <c r="FX16" s="292"/>
      <c r="FY16" s="293"/>
      <c r="FZ16" s="86"/>
      <c r="GB16" s="78"/>
      <c r="GC16" s="83"/>
      <c r="GD16" s="84"/>
      <c r="GE16" s="81">
        <f ca="1">IF(ISERROR(VLOOKUP(GC16,'Lista de mercado'!$B:$I,5,0)),0,VLOOKUP(GC16,'Lista de mercado'!$B:$I,5,0))</f>
        <v>0</v>
      </c>
      <c r="GF16" s="98">
        <f ca="1">IF(ISERROR(VLOOKUP(GC16,'Lista de mercado'!$B:$I,8,0)),0,VLOOKUP(GC16,'Lista de mercado'!$B:$I,8,0))</f>
        <v>0</v>
      </c>
      <c r="GG16" s="99">
        <f t="shared" si="26"/>
        <v>0</v>
      </c>
      <c r="GH16" s="98">
        <f t="shared" ca="1" si="27"/>
        <v>0</v>
      </c>
      <c r="GI16" s="103"/>
      <c r="GJ16" s="291">
        <f t="shared" ref="GJ16" ca="1" si="228">+GJ14*GL6</f>
        <v>0</v>
      </c>
      <c r="GK16" s="292"/>
      <c r="GL16" s="292"/>
      <c r="GM16" s="293"/>
      <c r="GN16" s="86"/>
      <c r="GP16" s="78"/>
      <c r="GQ16" s="83"/>
      <c r="GR16" s="84"/>
      <c r="GS16" s="81">
        <f ca="1">IF(ISERROR(VLOOKUP(GQ16,'Lista de mercado'!$B:$I,5,0)),0,VLOOKUP(GQ16,'Lista de mercado'!$B:$I,5,0))</f>
        <v>0</v>
      </c>
      <c r="GT16" s="98">
        <f ca="1">IF(ISERROR(VLOOKUP(GQ16,'Lista de mercado'!$B:$I,8,0)),0,VLOOKUP(GQ16,'Lista de mercado'!$B:$I,8,0))</f>
        <v>0</v>
      </c>
      <c r="GU16" s="99">
        <f t="shared" si="28"/>
        <v>0</v>
      </c>
      <c r="GV16" s="98">
        <f t="shared" ca="1" si="29"/>
        <v>0</v>
      </c>
      <c r="GW16" s="103"/>
      <c r="GX16" s="291">
        <f t="shared" ref="GX16" ca="1" si="229">+GX14*GZ6</f>
        <v>0</v>
      </c>
      <c r="GY16" s="292"/>
      <c r="GZ16" s="292"/>
      <c r="HA16" s="293"/>
      <c r="HB16" s="86"/>
      <c r="HD16" s="78"/>
      <c r="HE16" s="83"/>
      <c r="HF16" s="84"/>
      <c r="HG16" s="81">
        <f ca="1">IF(ISERROR(VLOOKUP(HE16,'Lista de mercado'!$B:$I,5,0)),0,VLOOKUP(HE16,'Lista de mercado'!$B:$I,5,0))</f>
        <v>0</v>
      </c>
      <c r="HH16" s="98">
        <f ca="1">IF(ISERROR(VLOOKUP(HE16,'Lista de mercado'!$B:$I,8,0)),0,VLOOKUP(HE16,'Lista de mercado'!$B:$I,8,0))</f>
        <v>0</v>
      </c>
      <c r="HI16" s="99">
        <f t="shared" si="30"/>
        <v>0</v>
      </c>
      <c r="HJ16" s="98">
        <f t="shared" ca="1" si="31"/>
        <v>0</v>
      </c>
      <c r="HK16" s="103"/>
      <c r="HL16" s="291">
        <f t="shared" ref="HL16" ca="1" si="230">+HL14*HN6</f>
        <v>0</v>
      </c>
      <c r="HM16" s="292"/>
      <c r="HN16" s="292"/>
      <c r="HO16" s="293"/>
      <c r="HP16" s="86"/>
      <c r="HR16" s="78"/>
      <c r="HS16" s="83"/>
      <c r="HT16" s="84"/>
      <c r="HU16" s="81">
        <f ca="1">IF(ISERROR(VLOOKUP(HS16,'Lista de mercado'!$B:$I,5,0)),0,VLOOKUP(HS16,'Lista de mercado'!$B:$I,5,0))</f>
        <v>0</v>
      </c>
      <c r="HV16" s="98">
        <f ca="1">IF(ISERROR(VLOOKUP(HS16,'Lista de mercado'!$B:$I,8,0)),0,VLOOKUP(HS16,'Lista de mercado'!$B:$I,8,0))</f>
        <v>0</v>
      </c>
      <c r="HW16" s="99">
        <f t="shared" si="32"/>
        <v>0</v>
      </c>
      <c r="HX16" s="98">
        <f t="shared" ca="1" si="33"/>
        <v>0</v>
      </c>
      <c r="HY16" s="103"/>
      <c r="HZ16" s="291">
        <f t="shared" ref="HZ16" ca="1" si="231">+HZ14*IB6</f>
        <v>0</v>
      </c>
      <c r="IA16" s="292"/>
      <c r="IB16" s="292"/>
      <c r="IC16" s="293"/>
      <c r="ID16" s="86"/>
      <c r="IF16" s="78"/>
      <c r="IG16" s="83"/>
      <c r="IH16" s="84"/>
      <c r="II16" s="81">
        <f ca="1">IF(ISERROR(VLOOKUP(IG16,'Lista de mercado'!$B:$I,5,0)),0,VLOOKUP(IG16,'Lista de mercado'!$B:$I,5,0))</f>
        <v>0</v>
      </c>
      <c r="IJ16" s="98">
        <f ca="1">IF(ISERROR(VLOOKUP(IG16,'Lista de mercado'!$B:$I,8,0)),0,VLOOKUP(IG16,'Lista de mercado'!$B:$I,8,0))</f>
        <v>0</v>
      </c>
      <c r="IK16" s="99">
        <f t="shared" si="34"/>
        <v>0</v>
      </c>
      <c r="IL16" s="98">
        <f t="shared" ca="1" si="35"/>
        <v>0</v>
      </c>
      <c r="IM16" s="103"/>
      <c r="IN16" s="291">
        <f t="shared" ref="IN16" ca="1" si="232">+IN14*IP6</f>
        <v>0</v>
      </c>
      <c r="IO16" s="292"/>
      <c r="IP16" s="292"/>
      <c r="IQ16" s="293"/>
      <c r="IR16" s="86"/>
      <c r="IT16" s="78"/>
      <c r="IU16" s="83"/>
      <c r="IV16" s="84"/>
      <c r="IW16" s="81">
        <f ca="1">IF(ISERROR(VLOOKUP(IU16,'Lista de mercado'!$B:$I,5,0)),0,VLOOKUP(IU16,'Lista de mercado'!$B:$I,5,0))</f>
        <v>0</v>
      </c>
      <c r="IX16" s="98">
        <f ca="1">IF(ISERROR(VLOOKUP(IU16,'Lista de mercado'!$B:$I,8,0)),0,VLOOKUP(IU16,'Lista de mercado'!$B:$I,8,0))</f>
        <v>0</v>
      </c>
      <c r="IY16" s="99">
        <f t="shared" si="36"/>
        <v>0</v>
      </c>
      <c r="IZ16" s="98">
        <f t="shared" ca="1" si="37"/>
        <v>0</v>
      </c>
      <c r="JA16" s="103"/>
      <c r="JB16" s="291">
        <f t="shared" ref="JB16" ca="1" si="233">+JB14*JD6</f>
        <v>0</v>
      </c>
      <c r="JC16" s="292"/>
      <c r="JD16" s="292"/>
      <c r="JE16" s="293"/>
      <c r="JF16" s="86"/>
      <c r="JH16" s="78"/>
      <c r="JI16" s="83"/>
      <c r="JJ16" s="84"/>
      <c r="JK16" s="81">
        <f ca="1">IF(ISERROR(VLOOKUP(JI16,'Lista de mercado'!$B:$I,5,0)),0,VLOOKUP(JI16,'Lista de mercado'!$B:$I,5,0))</f>
        <v>0</v>
      </c>
      <c r="JL16" s="98">
        <f ca="1">IF(ISERROR(VLOOKUP(JI16,'Lista de mercado'!$B:$I,8,0)),0,VLOOKUP(JI16,'Lista de mercado'!$B:$I,8,0))</f>
        <v>0</v>
      </c>
      <c r="JM16" s="99">
        <f t="shared" si="38"/>
        <v>0</v>
      </c>
      <c r="JN16" s="98">
        <f t="shared" ca="1" si="39"/>
        <v>0</v>
      </c>
      <c r="JO16" s="103"/>
      <c r="JP16" s="291">
        <f t="shared" ref="JP16" ca="1" si="234">+JP14*JR6</f>
        <v>0</v>
      </c>
      <c r="JQ16" s="292"/>
      <c r="JR16" s="292"/>
      <c r="JS16" s="293"/>
      <c r="JT16" s="86"/>
      <c r="JV16" s="78"/>
      <c r="JW16" s="83"/>
      <c r="JX16" s="84"/>
      <c r="JY16" s="81">
        <f ca="1">IF(ISERROR(VLOOKUP(JW16,'Lista de mercado'!$B:$I,5,0)),0,VLOOKUP(JW16,'Lista de mercado'!$B:$I,5,0))</f>
        <v>0</v>
      </c>
      <c r="JZ16" s="98">
        <f ca="1">IF(ISERROR(VLOOKUP(JW16,'Lista de mercado'!$B:$I,8,0)),0,VLOOKUP(JW16,'Lista de mercado'!$B:$I,8,0))</f>
        <v>0</v>
      </c>
      <c r="KA16" s="99">
        <f t="shared" si="40"/>
        <v>0</v>
      </c>
      <c r="KB16" s="98">
        <f t="shared" ca="1" si="41"/>
        <v>0</v>
      </c>
      <c r="KC16" s="103"/>
      <c r="KD16" s="291">
        <f t="shared" ref="KD16" ca="1" si="235">+KD14*KF6</f>
        <v>0</v>
      </c>
      <c r="KE16" s="292"/>
      <c r="KF16" s="292"/>
      <c r="KG16" s="293"/>
      <c r="KH16" s="86"/>
      <c r="KJ16" s="78"/>
      <c r="KK16" s="83"/>
      <c r="KL16" s="84"/>
      <c r="KM16" s="81">
        <f ca="1">IF(ISERROR(VLOOKUP(KK16,'Lista de mercado'!$B:$I,5,0)),0,VLOOKUP(KK16,'Lista de mercado'!$B:$I,5,0))</f>
        <v>0</v>
      </c>
      <c r="KN16" s="98">
        <f ca="1">IF(ISERROR(VLOOKUP(KK16,'Lista de mercado'!$B:$I,8,0)),0,VLOOKUP(KK16,'Lista de mercado'!$B:$I,8,0))</f>
        <v>0</v>
      </c>
      <c r="KO16" s="99">
        <f t="shared" si="42"/>
        <v>0</v>
      </c>
      <c r="KP16" s="98">
        <f t="shared" ca="1" si="43"/>
        <v>0</v>
      </c>
      <c r="KQ16" s="103"/>
      <c r="KR16" s="291">
        <f t="shared" ref="KR16" ca="1" si="236">+KR14*KT6</f>
        <v>0</v>
      </c>
      <c r="KS16" s="292"/>
      <c r="KT16" s="292"/>
      <c r="KU16" s="293"/>
      <c r="KV16" s="86"/>
      <c r="KX16" s="78"/>
      <c r="KY16" s="83"/>
      <c r="KZ16" s="84"/>
      <c r="LA16" s="81">
        <f ca="1">IF(ISERROR(VLOOKUP(KY16,'Lista de mercado'!$B:$I,5,0)),0,VLOOKUP(KY16,'Lista de mercado'!$B:$I,5,0))</f>
        <v>0</v>
      </c>
      <c r="LB16" s="98">
        <f ca="1">IF(ISERROR(VLOOKUP(KY16,'Lista de mercado'!$B:$I,8,0)),0,VLOOKUP(KY16,'Lista de mercado'!$B:$I,8,0))</f>
        <v>0</v>
      </c>
      <c r="LC16" s="99">
        <f t="shared" si="44"/>
        <v>0</v>
      </c>
      <c r="LD16" s="98">
        <f t="shared" ca="1" si="45"/>
        <v>0</v>
      </c>
      <c r="LE16" s="103"/>
      <c r="LF16" s="291">
        <f t="shared" ref="LF16" ca="1" si="237">+LF14*LH6</f>
        <v>0</v>
      </c>
      <c r="LG16" s="292"/>
      <c r="LH16" s="292"/>
      <c r="LI16" s="293"/>
      <c r="LJ16" s="86"/>
      <c r="LL16" s="78"/>
      <c r="LM16" s="83"/>
      <c r="LN16" s="84"/>
      <c r="LO16" s="81">
        <f ca="1">IF(ISERROR(VLOOKUP(LM16,'Lista de mercado'!$B:$I,5,0)),0,VLOOKUP(LM16,'Lista de mercado'!$B:$I,5,0))</f>
        <v>0</v>
      </c>
      <c r="LP16" s="98">
        <f ca="1">IF(ISERROR(VLOOKUP(LM16,'Lista de mercado'!$B:$I,8,0)),0,VLOOKUP(LM16,'Lista de mercado'!$B:$I,8,0))</f>
        <v>0</v>
      </c>
      <c r="LQ16" s="99">
        <f t="shared" si="46"/>
        <v>0</v>
      </c>
      <c r="LR16" s="98">
        <f t="shared" ca="1" si="47"/>
        <v>0</v>
      </c>
      <c r="LS16" s="103"/>
      <c r="LT16" s="291">
        <f t="shared" ref="LT16" ca="1" si="238">+LT14*LV6</f>
        <v>0</v>
      </c>
      <c r="LU16" s="292"/>
      <c r="LV16" s="292"/>
      <c r="LW16" s="293"/>
      <c r="LX16" s="86"/>
      <c r="LZ16" s="78"/>
      <c r="MA16" s="83"/>
      <c r="MB16" s="84"/>
      <c r="MC16" s="81">
        <f ca="1">IF(ISERROR(VLOOKUP(MA16,'Lista de mercado'!$B:$I,5,0)),0,VLOOKUP(MA16,'Lista de mercado'!$B:$I,5,0))</f>
        <v>0</v>
      </c>
      <c r="MD16" s="98">
        <f ca="1">IF(ISERROR(VLOOKUP(MA16,'Lista de mercado'!$B:$I,8,0)),0,VLOOKUP(MA16,'Lista de mercado'!$B:$I,8,0))</f>
        <v>0</v>
      </c>
      <c r="ME16" s="99">
        <f t="shared" si="48"/>
        <v>0</v>
      </c>
      <c r="MF16" s="98">
        <f t="shared" ca="1" si="49"/>
        <v>0</v>
      </c>
      <c r="MG16" s="103"/>
      <c r="MH16" s="291">
        <f t="shared" ref="MH16" ca="1" si="239">+MH14*MJ6</f>
        <v>0</v>
      </c>
      <c r="MI16" s="292"/>
      <c r="MJ16" s="292"/>
      <c r="MK16" s="293"/>
      <c r="ML16" s="86"/>
      <c r="MN16" s="78"/>
      <c r="MO16" s="83"/>
      <c r="MP16" s="84"/>
      <c r="MQ16" s="81">
        <f ca="1">IF(ISERROR(VLOOKUP(MO16,'Lista de mercado'!$B:$I,5,0)),0,VLOOKUP(MO16,'Lista de mercado'!$B:$I,5,0))</f>
        <v>0</v>
      </c>
      <c r="MR16" s="98">
        <f ca="1">IF(ISERROR(VLOOKUP(MO16,'Lista de mercado'!$B:$I,8,0)),0,VLOOKUP(MO16,'Lista de mercado'!$B:$I,8,0))</f>
        <v>0</v>
      </c>
      <c r="MS16" s="99">
        <f t="shared" si="50"/>
        <v>0</v>
      </c>
      <c r="MT16" s="98">
        <f t="shared" ca="1" si="51"/>
        <v>0</v>
      </c>
      <c r="MU16" s="103"/>
      <c r="MV16" s="291">
        <f t="shared" ref="MV16" ca="1" si="240">+MV14*MX6</f>
        <v>0</v>
      </c>
      <c r="MW16" s="292"/>
      <c r="MX16" s="292"/>
      <c r="MY16" s="293"/>
      <c r="MZ16" s="86"/>
      <c r="NB16" s="78"/>
      <c r="NC16" s="83"/>
      <c r="ND16" s="84"/>
      <c r="NE16" s="81">
        <f ca="1">IF(ISERROR(VLOOKUP(NC16,'Lista de mercado'!$B:$I,5,0)),0,VLOOKUP(NC16,'Lista de mercado'!$B:$I,5,0))</f>
        <v>0</v>
      </c>
      <c r="NF16" s="98">
        <f ca="1">IF(ISERROR(VLOOKUP(NC16,'Lista de mercado'!$B:$I,8,0)),0,VLOOKUP(NC16,'Lista de mercado'!$B:$I,8,0))</f>
        <v>0</v>
      </c>
      <c r="NG16" s="99">
        <f t="shared" si="52"/>
        <v>0</v>
      </c>
      <c r="NH16" s="98">
        <f t="shared" ca="1" si="53"/>
        <v>0</v>
      </c>
      <c r="NI16" s="103"/>
      <c r="NJ16" s="291">
        <f t="shared" ref="NJ16" ca="1" si="241">+NJ14*NL6</f>
        <v>0</v>
      </c>
      <c r="NK16" s="292"/>
      <c r="NL16" s="292"/>
      <c r="NM16" s="293"/>
      <c r="NN16" s="86"/>
      <c r="NP16" s="78"/>
      <c r="NQ16" s="83"/>
      <c r="NR16" s="84"/>
      <c r="NS16" s="81">
        <f ca="1">IF(ISERROR(VLOOKUP(NQ16,'Lista de mercado'!$B:$I,5,0)),0,VLOOKUP(NQ16,'Lista de mercado'!$B:$I,5,0))</f>
        <v>0</v>
      </c>
      <c r="NT16" s="98">
        <f ca="1">IF(ISERROR(VLOOKUP(NQ16,'Lista de mercado'!$B:$I,8,0)),0,VLOOKUP(NQ16,'Lista de mercado'!$B:$I,8,0))</f>
        <v>0</v>
      </c>
      <c r="NU16" s="99">
        <f t="shared" si="54"/>
        <v>0</v>
      </c>
      <c r="NV16" s="98">
        <f t="shared" ca="1" si="55"/>
        <v>0</v>
      </c>
      <c r="NW16" s="103"/>
      <c r="NX16" s="291">
        <f t="shared" ref="NX16" ca="1" si="242">+NX14*NZ6</f>
        <v>0</v>
      </c>
      <c r="NY16" s="292"/>
      <c r="NZ16" s="292"/>
      <c r="OA16" s="293"/>
      <c r="OB16" s="86"/>
      <c r="OD16" s="78"/>
      <c r="OE16" s="83"/>
      <c r="OF16" s="84"/>
      <c r="OG16" s="81">
        <f ca="1">IF(ISERROR(VLOOKUP(OE16,'Lista de mercado'!$B:$I,5,0)),0,VLOOKUP(OE16,'Lista de mercado'!$B:$I,5,0))</f>
        <v>0</v>
      </c>
      <c r="OH16" s="98">
        <f ca="1">IF(ISERROR(VLOOKUP(OE16,'Lista de mercado'!$B:$I,8,0)),0,VLOOKUP(OE16,'Lista de mercado'!$B:$I,8,0))</f>
        <v>0</v>
      </c>
      <c r="OI16" s="99">
        <f t="shared" si="56"/>
        <v>0</v>
      </c>
      <c r="OJ16" s="98">
        <f t="shared" ca="1" si="57"/>
        <v>0</v>
      </c>
      <c r="OK16" s="103"/>
      <c r="OL16" s="291">
        <f t="shared" ref="OL16" ca="1" si="243">+OL14*ON6</f>
        <v>0</v>
      </c>
      <c r="OM16" s="292"/>
      <c r="ON16" s="292"/>
      <c r="OO16" s="293"/>
      <c r="OP16" s="86"/>
      <c r="OR16" s="78"/>
      <c r="OS16" s="83"/>
      <c r="OT16" s="84"/>
      <c r="OU16" s="81">
        <f ca="1">IF(ISERROR(VLOOKUP(OS16,'Lista de mercado'!$B:$I,5,0)),0,VLOOKUP(OS16,'Lista de mercado'!$B:$I,5,0))</f>
        <v>0</v>
      </c>
      <c r="OV16" s="98">
        <f ca="1">IF(ISERROR(VLOOKUP(OS16,'Lista de mercado'!$B:$I,8,0)),0,VLOOKUP(OS16,'Lista de mercado'!$B:$I,8,0))</f>
        <v>0</v>
      </c>
      <c r="OW16" s="99">
        <f t="shared" si="58"/>
        <v>0</v>
      </c>
      <c r="OX16" s="98">
        <f t="shared" ca="1" si="59"/>
        <v>0</v>
      </c>
      <c r="OY16" s="103"/>
      <c r="OZ16" s="291">
        <f t="shared" ref="OZ16" ca="1" si="244">+OZ14*PB6</f>
        <v>0</v>
      </c>
      <c r="PA16" s="292"/>
      <c r="PB16" s="292"/>
      <c r="PC16" s="293"/>
      <c r="PD16" s="86"/>
      <c r="PF16" s="78"/>
      <c r="PG16" s="83"/>
      <c r="PH16" s="84"/>
      <c r="PI16" s="81">
        <f ca="1">IF(ISERROR(VLOOKUP(PG16,'Lista de mercado'!$B:$I,5,0)),0,VLOOKUP(PG16,'Lista de mercado'!$B:$I,5,0))</f>
        <v>0</v>
      </c>
      <c r="PJ16" s="98">
        <f ca="1">IF(ISERROR(VLOOKUP(PG16,'Lista de mercado'!$B:$I,8,0)),0,VLOOKUP(PG16,'Lista de mercado'!$B:$I,8,0))</f>
        <v>0</v>
      </c>
      <c r="PK16" s="99">
        <f t="shared" si="60"/>
        <v>0</v>
      </c>
      <c r="PL16" s="98">
        <f t="shared" ca="1" si="61"/>
        <v>0</v>
      </c>
      <c r="PM16" s="103"/>
      <c r="PN16" s="291">
        <f t="shared" ref="PN16" ca="1" si="245">+PN14*PP6</f>
        <v>0</v>
      </c>
      <c r="PO16" s="292"/>
      <c r="PP16" s="292"/>
      <c r="PQ16" s="293"/>
      <c r="PR16" s="86"/>
      <c r="PT16" s="78"/>
      <c r="PU16" s="83"/>
      <c r="PV16" s="84"/>
      <c r="PW16" s="81">
        <f ca="1">IF(ISERROR(VLOOKUP(PU16,'Lista de mercado'!$B:$I,5,0)),0,VLOOKUP(PU16,'Lista de mercado'!$B:$I,5,0))</f>
        <v>0</v>
      </c>
      <c r="PX16" s="98">
        <f ca="1">IF(ISERROR(VLOOKUP(PU16,'Lista de mercado'!$B:$I,8,0)),0,VLOOKUP(PU16,'Lista de mercado'!$B:$I,8,0))</f>
        <v>0</v>
      </c>
      <c r="PY16" s="99">
        <f t="shared" si="62"/>
        <v>0</v>
      </c>
      <c r="PZ16" s="98">
        <f t="shared" ca="1" si="63"/>
        <v>0</v>
      </c>
      <c r="QA16" s="103"/>
      <c r="QB16" s="291">
        <f t="shared" ref="QB16" ca="1" si="246">+QB14*QD6</f>
        <v>0</v>
      </c>
      <c r="QC16" s="292"/>
      <c r="QD16" s="292"/>
      <c r="QE16" s="293"/>
      <c r="QF16" s="86"/>
      <c r="QH16" s="78"/>
      <c r="QI16" s="83"/>
      <c r="QJ16" s="84"/>
      <c r="QK16" s="81">
        <f ca="1">IF(ISERROR(VLOOKUP(QI16,'Lista de mercado'!$B:$I,5,0)),0,VLOOKUP(QI16,'Lista de mercado'!$B:$I,5,0))</f>
        <v>0</v>
      </c>
      <c r="QL16" s="98">
        <f ca="1">IF(ISERROR(VLOOKUP(QI16,'Lista de mercado'!$B:$I,8,0)),0,VLOOKUP(QI16,'Lista de mercado'!$B:$I,8,0))</f>
        <v>0</v>
      </c>
      <c r="QM16" s="99">
        <f t="shared" si="64"/>
        <v>0</v>
      </c>
      <c r="QN16" s="98">
        <f t="shared" ca="1" si="65"/>
        <v>0</v>
      </c>
      <c r="QO16" s="103"/>
      <c r="QP16" s="291">
        <f t="shared" ref="QP16" ca="1" si="247">+QP14*QR6</f>
        <v>0</v>
      </c>
      <c r="QQ16" s="292"/>
      <c r="QR16" s="292"/>
      <c r="QS16" s="293"/>
      <c r="QT16" s="86"/>
      <c r="QV16" s="78"/>
      <c r="QW16" s="83"/>
      <c r="QX16" s="84"/>
      <c r="QY16" s="81">
        <f ca="1">IF(ISERROR(VLOOKUP(QW16,'Lista de mercado'!$B:$I,5,0)),0,VLOOKUP(QW16,'Lista de mercado'!$B:$I,5,0))</f>
        <v>0</v>
      </c>
      <c r="QZ16" s="98">
        <f ca="1">IF(ISERROR(VLOOKUP(QW16,'Lista de mercado'!$B:$I,8,0)),0,VLOOKUP(QW16,'Lista de mercado'!$B:$I,8,0))</f>
        <v>0</v>
      </c>
      <c r="RA16" s="99">
        <f t="shared" si="66"/>
        <v>0</v>
      </c>
      <c r="RB16" s="98">
        <f t="shared" ca="1" si="67"/>
        <v>0</v>
      </c>
      <c r="RC16" s="103"/>
      <c r="RD16" s="291">
        <f t="shared" ref="RD16" ca="1" si="248">+RD14*RF6</f>
        <v>0</v>
      </c>
      <c r="RE16" s="292"/>
      <c r="RF16" s="292"/>
      <c r="RG16" s="293"/>
      <c r="RH16" s="86"/>
      <c r="RJ16" s="78"/>
      <c r="RK16" s="83"/>
      <c r="RL16" s="84"/>
      <c r="RM16" s="81">
        <f ca="1">IF(ISERROR(VLOOKUP(RK16,'Lista de mercado'!$B:$I,5,0)),0,VLOOKUP(RK16,'Lista de mercado'!$B:$I,5,0))</f>
        <v>0</v>
      </c>
      <c r="RN16" s="98">
        <f ca="1">IF(ISERROR(VLOOKUP(RK16,'Lista de mercado'!$B:$I,8,0)),0,VLOOKUP(RK16,'Lista de mercado'!$B:$I,8,0))</f>
        <v>0</v>
      </c>
      <c r="RO16" s="99">
        <f t="shared" si="68"/>
        <v>0</v>
      </c>
      <c r="RP16" s="98">
        <f t="shared" ca="1" si="69"/>
        <v>0</v>
      </c>
      <c r="RQ16" s="103"/>
      <c r="RR16" s="291">
        <f t="shared" ref="RR16" ca="1" si="249">+RR14*RT6</f>
        <v>0</v>
      </c>
      <c r="RS16" s="292"/>
      <c r="RT16" s="292"/>
      <c r="RU16" s="293"/>
      <c r="RV16" s="86"/>
      <c r="RX16" s="78"/>
      <c r="RY16" s="83"/>
      <c r="RZ16" s="84"/>
      <c r="SA16" s="81">
        <f ca="1">IF(ISERROR(VLOOKUP(RY16,'Lista de mercado'!$B:$I,5,0)),0,VLOOKUP(RY16,'Lista de mercado'!$B:$I,5,0))</f>
        <v>0</v>
      </c>
      <c r="SB16" s="98">
        <f ca="1">IF(ISERROR(VLOOKUP(RY16,'Lista de mercado'!$B:$I,8,0)),0,VLOOKUP(RY16,'Lista de mercado'!$B:$I,8,0))</f>
        <v>0</v>
      </c>
      <c r="SC16" s="99">
        <f t="shared" si="70"/>
        <v>0</v>
      </c>
      <c r="SD16" s="98">
        <f t="shared" ca="1" si="71"/>
        <v>0</v>
      </c>
      <c r="SE16" s="103"/>
      <c r="SF16" s="291">
        <f t="shared" ref="SF16" ca="1" si="250">+SF14*SH6</f>
        <v>0</v>
      </c>
      <c r="SG16" s="292"/>
      <c r="SH16" s="292"/>
      <c r="SI16" s="293"/>
      <c r="SJ16" s="86"/>
      <c r="SL16" s="78"/>
      <c r="SM16" s="83"/>
      <c r="SN16" s="84"/>
      <c r="SO16" s="81">
        <f ca="1">IF(ISERROR(VLOOKUP(SM16,'Lista de mercado'!$B:$I,5,0)),0,VLOOKUP(SM16,'Lista de mercado'!$B:$I,5,0))</f>
        <v>0</v>
      </c>
      <c r="SP16" s="98">
        <f ca="1">IF(ISERROR(VLOOKUP(SM16,'Lista de mercado'!$B:$I,8,0)),0,VLOOKUP(SM16,'Lista de mercado'!$B:$I,8,0))</f>
        <v>0</v>
      </c>
      <c r="SQ16" s="99">
        <f t="shared" si="72"/>
        <v>0</v>
      </c>
      <c r="SR16" s="98">
        <f t="shared" ca="1" si="73"/>
        <v>0</v>
      </c>
      <c r="SS16" s="103"/>
      <c r="ST16" s="291">
        <f t="shared" ref="ST16" ca="1" si="251">+ST14*SV6</f>
        <v>0</v>
      </c>
      <c r="SU16" s="292"/>
      <c r="SV16" s="292"/>
      <c r="SW16" s="293"/>
      <c r="SX16" s="86"/>
      <c r="SZ16" s="78"/>
      <c r="TA16" s="83"/>
      <c r="TB16" s="84"/>
      <c r="TC16" s="81">
        <f ca="1">IF(ISERROR(VLOOKUP(TA16,'Lista de mercado'!$B:$I,5,0)),0,VLOOKUP(TA16,'Lista de mercado'!$B:$I,5,0))</f>
        <v>0</v>
      </c>
      <c r="TD16" s="98">
        <f ca="1">IF(ISERROR(VLOOKUP(TA16,'Lista de mercado'!$B:$I,8,0)),0,VLOOKUP(TA16,'Lista de mercado'!$B:$I,8,0))</f>
        <v>0</v>
      </c>
      <c r="TE16" s="99">
        <f t="shared" si="74"/>
        <v>0</v>
      </c>
      <c r="TF16" s="98">
        <f t="shared" ca="1" si="75"/>
        <v>0</v>
      </c>
      <c r="TG16" s="103"/>
      <c r="TH16" s="291">
        <f t="shared" ref="TH16" ca="1" si="252">+TH14*TJ6</f>
        <v>0</v>
      </c>
      <c r="TI16" s="292"/>
      <c r="TJ16" s="292"/>
      <c r="TK16" s="293"/>
      <c r="TL16" s="86"/>
      <c r="TN16" s="78"/>
      <c r="TO16" s="83"/>
      <c r="TP16" s="84"/>
      <c r="TQ16" s="81">
        <f ca="1">IF(ISERROR(VLOOKUP(TO16,'Lista de mercado'!$B:$I,5,0)),0,VLOOKUP(TO16,'Lista de mercado'!$B:$I,5,0))</f>
        <v>0</v>
      </c>
      <c r="TR16" s="98">
        <f ca="1">IF(ISERROR(VLOOKUP(TO16,'Lista de mercado'!$B:$I,8,0)),0,VLOOKUP(TO16,'Lista de mercado'!$B:$I,8,0))</f>
        <v>0</v>
      </c>
      <c r="TS16" s="99">
        <f t="shared" si="76"/>
        <v>0</v>
      </c>
      <c r="TT16" s="98">
        <f t="shared" ca="1" si="77"/>
        <v>0</v>
      </c>
      <c r="TU16" s="103"/>
      <c r="TV16" s="291">
        <f t="shared" ref="TV16" ca="1" si="253">+TV14*TX6</f>
        <v>0</v>
      </c>
      <c r="TW16" s="292"/>
      <c r="TX16" s="292"/>
      <c r="TY16" s="293"/>
      <c r="TZ16" s="86"/>
      <c r="UB16" s="78"/>
      <c r="UC16" s="83"/>
      <c r="UD16" s="84"/>
      <c r="UE16" s="81">
        <f ca="1">IF(ISERROR(VLOOKUP(UC16,'Lista de mercado'!$B:$I,5,0)),0,VLOOKUP(UC16,'Lista de mercado'!$B:$I,5,0))</f>
        <v>0</v>
      </c>
      <c r="UF16" s="98">
        <f ca="1">IF(ISERROR(VLOOKUP(UC16,'Lista de mercado'!$B:$I,8,0)),0,VLOOKUP(UC16,'Lista de mercado'!$B:$I,8,0))</f>
        <v>0</v>
      </c>
      <c r="UG16" s="99">
        <f t="shared" si="78"/>
        <v>0</v>
      </c>
      <c r="UH16" s="98">
        <f t="shared" ca="1" si="79"/>
        <v>0</v>
      </c>
      <c r="UI16" s="103"/>
      <c r="UJ16" s="291">
        <f t="shared" ref="UJ16" ca="1" si="254">+UJ14*UL6</f>
        <v>0</v>
      </c>
      <c r="UK16" s="292"/>
      <c r="UL16" s="292"/>
      <c r="UM16" s="293"/>
      <c r="UN16" s="86"/>
      <c r="UP16" s="78"/>
      <c r="UQ16" s="83"/>
      <c r="UR16" s="84"/>
      <c r="US16" s="81">
        <f ca="1">IF(ISERROR(VLOOKUP(UQ16,'Lista de mercado'!$B:$I,5,0)),0,VLOOKUP(UQ16,'Lista de mercado'!$B:$I,5,0))</f>
        <v>0</v>
      </c>
      <c r="UT16" s="98">
        <f ca="1">IF(ISERROR(VLOOKUP(UQ16,'Lista de mercado'!$B:$I,8,0)),0,VLOOKUP(UQ16,'Lista de mercado'!$B:$I,8,0))</f>
        <v>0</v>
      </c>
      <c r="UU16" s="99">
        <f t="shared" si="80"/>
        <v>0</v>
      </c>
      <c r="UV16" s="98">
        <f t="shared" ca="1" si="81"/>
        <v>0</v>
      </c>
      <c r="UW16" s="103"/>
      <c r="UX16" s="291">
        <f t="shared" ref="UX16" ca="1" si="255">+UX14*UZ6</f>
        <v>0</v>
      </c>
      <c r="UY16" s="292"/>
      <c r="UZ16" s="292"/>
      <c r="VA16" s="293"/>
      <c r="VB16" s="86"/>
      <c r="VD16" s="78"/>
      <c r="VE16" s="83"/>
      <c r="VF16" s="84"/>
      <c r="VG16" s="81">
        <f ca="1">IF(ISERROR(VLOOKUP(VE16,'Lista de mercado'!$B:$I,5,0)),0,VLOOKUP(VE16,'Lista de mercado'!$B:$I,5,0))</f>
        <v>0</v>
      </c>
      <c r="VH16" s="98">
        <f ca="1">IF(ISERROR(VLOOKUP(VE16,'Lista de mercado'!$B:$I,8,0)),0,VLOOKUP(VE16,'Lista de mercado'!$B:$I,8,0))</f>
        <v>0</v>
      </c>
      <c r="VI16" s="99">
        <f t="shared" si="82"/>
        <v>0</v>
      </c>
      <c r="VJ16" s="98">
        <f t="shared" ca="1" si="83"/>
        <v>0</v>
      </c>
      <c r="VK16" s="103"/>
      <c r="VL16" s="291">
        <f t="shared" ref="VL16" ca="1" si="256">+VL14*VN6</f>
        <v>0</v>
      </c>
      <c r="VM16" s="292"/>
      <c r="VN16" s="292"/>
      <c r="VO16" s="293"/>
      <c r="VP16" s="86"/>
      <c r="VR16" s="78"/>
      <c r="VS16" s="83"/>
      <c r="VT16" s="84"/>
      <c r="VU16" s="81">
        <f ca="1">IF(ISERROR(VLOOKUP(VS16,'Lista de mercado'!$B:$I,5,0)),0,VLOOKUP(VS16,'Lista de mercado'!$B:$I,5,0))</f>
        <v>0</v>
      </c>
      <c r="VV16" s="98">
        <f ca="1">IF(ISERROR(VLOOKUP(VS16,'Lista de mercado'!$B:$I,8,0)),0,VLOOKUP(VS16,'Lista de mercado'!$B:$I,8,0))</f>
        <v>0</v>
      </c>
      <c r="VW16" s="99">
        <f t="shared" si="84"/>
        <v>0</v>
      </c>
      <c r="VX16" s="98">
        <f t="shared" ca="1" si="85"/>
        <v>0</v>
      </c>
      <c r="VY16" s="103"/>
      <c r="VZ16" s="291">
        <f t="shared" ref="VZ16" ca="1" si="257">+VZ14*WB6</f>
        <v>0</v>
      </c>
      <c r="WA16" s="292"/>
      <c r="WB16" s="292"/>
      <c r="WC16" s="293"/>
      <c r="WD16" s="86"/>
      <c r="WF16" s="78"/>
      <c r="WG16" s="83"/>
      <c r="WH16" s="84"/>
      <c r="WI16" s="81">
        <f ca="1">IF(ISERROR(VLOOKUP(WG16,'Lista de mercado'!$B:$I,5,0)),0,VLOOKUP(WG16,'Lista de mercado'!$B:$I,5,0))</f>
        <v>0</v>
      </c>
      <c r="WJ16" s="98">
        <f ca="1">IF(ISERROR(VLOOKUP(WG16,'Lista de mercado'!$B:$I,8,0)),0,VLOOKUP(WG16,'Lista de mercado'!$B:$I,8,0))</f>
        <v>0</v>
      </c>
      <c r="WK16" s="99">
        <f t="shared" si="86"/>
        <v>0</v>
      </c>
      <c r="WL16" s="98">
        <f t="shared" ca="1" si="87"/>
        <v>0</v>
      </c>
      <c r="WM16" s="103"/>
      <c r="WN16" s="291">
        <f t="shared" ref="WN16" ca="1" si="258">+WN14*WP6</f>
        <v>0</v>
      </c>
      <c r="WO16" s="292"/>
      <c r="WP16" s="292"/>
      <c r="WQ16" s="293"/>
      <c r="WR16" s="86"/>
      <c r="WT16" s="78"/>
      <c r="WU16" s="83"/>
      <c r="WV16" s="84"/>
      <c r="WW16" s="81">
        <f ca="1">IF(ISERROR(VLOOKUP(WU16,'Lista de mercado'!$B:$I,5,0)),0,VLOOKUP(WU16,'Lista de mercado'!$B:$I,5,0))</f>
        <v>0</v>
      </c>
      <c r="WX16" s="98">
        <f ca="1">IF(ISERROR(VLOOKUP(WU16,'Lista de mercado'!$B:$I,8,0)),0,VLOOKUP(WU16,'Lista de mercado'!$B:$I,8,0))</f>
        <v>0</v>
      </c>
      <c r="WY16" s="99">
        <f t="shared" si="88"/>
        <v>0</v>
      </c>
      <c r="WZ16" s="98">
        <f t="shared" ca="1" si="89"/>
        <v>0</v>
      </c>
      <c r="XA16" s="103"/>
      <c r="XB16" s="291">
        <f t="shared" ref="XB16" ca="1" si="259">+XB14*XD6</f>
        <v>0</v>
      </c>
      <c r="XC16" s="292"/>
      <c r="XD16" s="292"/>
      <c r="XE16" s="293"/>
      <c r="XF16" s="86"/>
      <c r="XH16" s="78"/>
      <c r="XI16" s="83"/>
      <c r="XJ16" s="84"/>
      <c r="XK16" s="81">
        <f ca="1">IF(ISERROR(VLOOKUP(XI16,'Lista de mercado'!$B:$I,5,0)),0,VLOOKUP(XI16,'Lista de mercado'!$B:$I,5,0))</f>
        <v>0</v>
      </c>
      <c r="XL16" s="98">
        <f ca="1">IF(ISERROR(VLOOKUP(XI16,'Lista de mercado'!$B:$I,8,0)),0,VLOOKUP(XI16,'Lista de mercado'!$B:$I,8,0))</f>
        <v>0</v>
      </c>
      <c r="XM16" s="99">
        <f t="shared" si="90"/>
        <v>0</v>
      </c>
      <c r="XN16" s="98">
        <f t="shared" ca="1" si="91"/>
        <v>0</v>
      </c>
      <c r="XO16" s="103"/>
      <c r="XP16" s="291">
        <f t="shared" ref="XP16" ca="1" si="260">+XP14*XR6</f>
        <v>0</v>
      </c>
      <c r="XQ16" s="292"/>
      <c r="XR16" s="292"/>
      <c r="XS16" s="293"/>
      <c r="XT16" s="86"/>
      <c r="XV16" s="78"/>
      <c r="XW16" s="83"/>
      <c r="XX16" s="84"/>
      <c r="XY16" s="81">
        <f ca="1">IF(ISERROR(VLOOKUP(XW16,'Lista de mercado'!$B:$I,5,0)),0,VLOOKUP(XW16,'Lista de mercado'!$B:$I,5,0))</f>
        <v>0</v>
      </c>
      <c r="XZ16" s="98">
        <f ca="1">IF(ISERROR(VLOOKUP(XW16,'Lista de mercado'!$B:$I,8,0)),0,VLOOKUP(XW16,'Lista de mercado'!$B:$I,8,0))</f>
        <v>0</v>
      </c>
      <c r="YA16" s="99">
        <f t="shared" si="92"/>
        <v>0</v>
      </c>
      <c r="YB16" s="98">
        <f t="shared" ca="1" si="93"/>
        <v>0</v>
      </c>
      <c r="YC16" s="103"/>
      <c r="YD16" s="291">
        <f t="shared" ref="YD16" ca="1" si="261">+YD14*YF6</f>
        <v>0</v>
      </c>
      <c r="YE16" s="292"/>
      <c r="YF16" s="292"/>
      <c r="YG16" s="293"/>
      <c r="YH16" s="86"/>
      <c r="YJ16" s="78"/>
      <c r="YK16" s="83"/>
      <c r="YL16" s="84"/>
      <c r="YM16" s="81">
        <f ca="1">IF(ISERROR(VLOOKUP(YK16,'Lista de mercado'!$B:$I,5,0)),0,VLOOKUP(YK16,'Lista de mercado'!$B:$I,5,0))</f>
        <v>0</v>
      </c>
      <c r="YN16" s="98">
        <f ca="1">IF(ISERROR(VLOOKUP(YK16,'Lista de mercado'!$B:$I,8,0)),0,VLOOKUP(YK16,'Lista de mercado'!$B:$I,8,0))</f>
        <v>0</v>
      </c>
      <c r="YO16" s="99">
        <f t="shared" si="94"/>
        <v>0</v>
      </c>
      <c r="YP16" s="98">
        <f t="shared" ca="1" si="95"/>
        <v>0</v>
      </c>
      <c r="YQ16" s="103"/>
      <c r="YR16" s="291">
        <f t="shared" ref="YR16" ca="1" si="262">+YR14*YT6</f>
        <v>0</v>
      </c>
      <c r="YS16" s="292"/>
      <c r="YT16" s="292"/>
      <c r="YU16" s="293"/>
      <c r="YV16" s="86"/>
      <c r="YX16" s="78"/>
      <c r="YY16" s="83"/>
      <c r="YZ16" s="84"/>
      <c r="ZA16" s="81">
        <f ca="1">IF(ISERROR(VLOOKUP(YY16,'Lista de mercado'!$B:$I,5,0)),0,VLOOKUP(YY16,'Lista de mercado'!$B:$I,5,0))</f>
        <v>0</v>
      </c>
      <c r="ZB16" s="98">
        <f ca="1">IF(ISERROR(VLOOKUP(YY16,'Lista de mercado'!$B:$I,8,0)),0,VLOOKUP(YY16,'Lista de mercado'!$B:$I,8,0))</f>
        <v>0</v>
      </c>
      <c r="ZC16" s="99">
        <f t="shared" si="96"/>
        <v>0</v>
      </c>
      <c r="ZD16" s="98">
        <f t="shared" ca="1" si="97"/>
        <v>0</v>
      </c>
      <c r="ZE16" s="103"/>
      <c r="ZF16" s="291">
        <f t="shared" ref="ZF16" ca="1" si="263">+ZF14*ZH6</f>
        <v>0</v>
      </c>
      <c r="ZG16" s="292"/>
      <c r="ZH16" s="292"/>
      <c r="ZI16" s="293"/>
      <c r="ZJ16" s="86"/>
      <c r="ZL16" s="78"/>
      <c r="ZM16" s="83"/>
      <c r="ZN16" s="84"/>
      <c r="ZO16" s="81">
        <f ca="1">IF(ISERROR(VLOOKUP(ZM16,'Lista de mercado'!$B:$I,5,0)),0,VLOOKUP(ZM16,'Lista de mercado'!$B:$I,5,0))</f>
        <v>0</v>
      </c>
      <c r="ZP16" s="98">
        <f ca="1">IF(ISERROR(VLOOKUP(ZM16,'Lista de mercado'!$B:$I,8,0)),0,VLOOKUP(ZM16,'Lista de mercado'!$B:$I,8,0))</f>
        <v>0</v>
      </c>
      <c r="ZQ16" s="99">
        <f t="shared" si="98"/>
        <v>0</v>
      </c>
      <c r="ZR16" s="98">
        <f t="shared" ca="1" si="99"/>
        <v>0</v>
      </c>
      <c r="ZS16" s="103"/>
      <c r="ZT16" s="291">
        <f t="shared" ref="ZT16" ca="1" si="264">+ZT14*ZV6</f>
        <v>0</v>
      </c>
      <c r="ZU16" s="292"/>
      <c r="ZV16" s="292"/>
      <c r="ZW16" s="293"/>
      <c r="ZX16" s="86"/>
      <c r="ZZ16" s="78"/>
      <c r="AAA16" s="83"/>
      <c r="AAB16" s="84"/>
      <c r="AAC16" s="81">
        <f ca="1">IF(ISERROR(VLOOKUP(AAA16,'Lista de mercado'!$B:$I,5,0)),0,VLOOKUP(AAA16,'Lista de mercado'!$B:$I,5,0))</f>
        <v>0</v>
      </c>
      <c r="AAD16" s="98">
        <f ca="1">IF(ISERROR(VLOOKUP(AAA16,'Lista de mercado'!$B:$I,8,0)),0,VLOOKUP(AAA16,'Lista de mercado'!$B:$I,8,0))</f>
        <v>0</v>
      </c>
      <c r="AAE16" s="99">
        <f t="shared" si="100"/>
        <v>0</v>
      </c>
      <c r="AAF16" s="98">
        <f t="shared" ca="1" si="101"/>
        <v>0</v>
      </c>
      <c r="AAG16" s="103"/>
      <c r="AAH16" s="291">
        <f t="shared" ref="AAH16" ca="1" si="265">+AAH14*AAJ6</f>
        <v>0</v>
      </c>
      <c r="AAI16" s="292"/>
      <c r="AAJ16" s="292"/>
      <c r="AAK16" s="293"/>
      <c r="AAL16" s="86"/>
      <c r="AAN16" s="78"/>
      <c r="AAO16" s="83"/>
      <c r="AAP16" s="84"/>
      <c r="AAQ16" s="81">
        <f ca="1">IF(ISERROR(VLOOKUP(AAO16,'Lista de mercado'!$B:$I,5,0)),0,VLOOKUP(AAO16,'Lista de mercado'!$B:$I,5,0))</f>
        <v>0</v>
      </c>
      <c r="AAR16" s="98">
        <f ca="1">IF(ISERROR(VLOOKUP(AAO16,'Lista de mercado'!$B:$I,8,0)),0,VLOOKUP(AAO16,'Lista de mercado'!$B:$I,8,0))</f>
        <v>0</v>
      </c>
      <c r="AAS16" s="99">
        <f t="shared" si="102"/>
        <v>0</v>
      </c>
      <c r="AAT16" s="98">
        <f t="shared" ca="1" si="103"/>
        <v>0</v>
      </c>
      <c r="AAU16" s="103"/>
      <c r="AAV16" s="291">
        <f t="shared" ref="AAV16" ca="1" si="266">+AAV14*AAX6</f>
        <v>0</v>
      </c>
      <c r="AAW16" s="292"/>
      <c r="AAX16" s="292"/>
      <c r="AAY16" s="293"/>
      <c r="AAZ16" s="86"/>
      <c r="ABB16" s="78"/>
      <c r="ABC16" s="83"/>
      <c r="ABD16" s="84"/>
      <c r="ABE16" s="81">
        <f ca="1">IF(ISERROR(VLOOKUP(ABC16,'Lista de mercado'!$B:$I,5,0)),0,VLOOKUP(ABC16,'Lista de mercado'!$B:$I,5,0))</f>
        <v>0</v>
      </c>
      <c r="ABF16" s="98">
        <f ca="1">IF(ISERROR(VLOOKUP(ABC16,'Lista de mercado'!$B:$I,8,0)),0,VLOOKUP(ABC16,'Lista de mercado'!$B:$I,8,0))</f>
        <v>0</v>
      </c>
      <c r="ABG16" s="99">
        <f t="shared" si="104"/>
        <v>0</v>
      </c>
      <c r="ABH16" s="98">
        <f t="shared" ca="1" si="105"/>
        <v>0</v>
      </c>
      <c r="ABI16" s="103"/>
      <c r="ABJ16" s="291">
        <f t="shared" ref="ABJ16" ca="1" si="267">+ABJ14*ABL6</f>
        <v>0</v>
      </c>
      <c r="ABK16" s="292"/>
      <c r="ABL16" s="292"/>
      <c r="ABM16" s="293"/>
      <c r="ABN16" s="86"/>
      <c r="ABP16" s="78"/>
      <c r="ABQ16" s="83"/>
      <c r="ABR16" s="84"/>
      <c r="ABS16" s="81">
        <f ca="1">IF(ISERROR(VLOOKUP(ABQ16,'Lista de mercado'!$B:$I,5,0)),0,VLOOKUP(ABQ16,'Lista de mercado'!$B:$I,5,0))</f>
        <v>0</v>
      </c>
      <c r="ABT16" s="98">
        <f ca="1">IF(ISERROR(VLOOKUP(ABQ16,'Lista de mercado'!$B:$I,8,0)),0,VLOOKUP(ABQ16,'Lista de mercado'!$B:$I,8,0))</f>
        <v>0</v>
      </c>
      <c r="ABU16" s="99">
        <f t="shared" si="106"/>
        <v>0</v>
      </c>
      <c r="ABV16" s="98">
        <f t="shared" ca="1" si="107"/>
        <v>0</v>
      </c>
      <c r="ABW16" s="103"/>
      <c r="ABX16" s="291">
        <f t="shared" ref="ABX16" ca="1" si="268">+ABX14*ABZ6</f>
        <v>0</v>
      </c>
      <c r="ABY16" s="292"/>
      <c r="ABZ16" s="292"/>
      <c r="ACA16" s="293"/>
      <c r="ACB16" s="86"/>
      <c r="ACD16" s="78"/>
      <c r="ACE16" s="83"/>
      <c r="ACF16" s="84"/>
      <c r="ACG16" s="81">
        <f ca="1">IF(ISERROR(VLOOKUP(ACE16,'Lista de mercado'!$B:$I,5,0)),0,VLOOKUP(ACE16,'Lista de mercado'!$B:$I,5,0))</f>
        <v>0</v>
      </c>
      <c r="ACH16" s="98">
        <f ca="1">IF(ISERROR(VLOOKUP(ACE16,'Lista de mercado'!$B:$I,8,0)),0,VLOOKUP(ACE16,'Lista de mercado'!$B:$I,8,0))</f>
        <v>0</v>
      </c>
      <c r="ACI16" s="99">
        <f t="shared" si="108"/>
        <v>0</v>
      </c>
      <c r="ACJ16" s="98">
        <f t="shared" ca="1" si="109"/>
        <v>0</v>
      </c>
      <c r="ACK16" s="103"/>
      <c r="ACL16" s="291">
        <f t="shared" ref="ACL16" ca="1" si="269">+ACL14*ACN6</f>
        <v>0</v>
      </c>
      <c r="ACM16" s="292"/>
      <c r="ACN16" s="292"/>
      <c r="ACO16" s="293"/>
      <c r="ACP16" s="86"/>
      <c r="ACR16" s="78"/>
      <c r="ACS16" s="83"/>
      <c r="ACT16" s="84"/>
      <c r="ACU16" s="81">
        <f ca="1">IF(ISERROR(VLOOKUP(ACS16,'Lista de mercado'!$B:$I,5,0)),0,VLOOKUP(ACS16,'Lista de mercado'!$B:$I,5,0))</f>
        <v>0</v>
      </c>
      <c r="ACV16" s="98">
        <f ca="1">IF(ISERROR(VLOOKUP(ACS16,'Lista de mercado'!$B:$I,8,0)),0,VLOOKUP(ACS16,'Lista de mercado'!$B:$I,8,0))</f>
        <v>0</v>
      </c>
      <c r="ACW16" s="99">
        <f t="shared" si="110"/>
        <v>0</v>
      </c>
      <c r="ACX16" s="98">
        <f t="shared" ca="1" si="111"/>
        <v>0</v>
      </c>
      <c r="ACY16" s="103"/>
      <c r="ACZ16" s="291">
        <f t="shared" ref="ACZ16" ca="1" si="270">+ACZ14*ADB6</f>
        <v>0</v>
      </c>
      <c r="ADA16" s="292"/>
      <c r="ADB16" s="292"/>
      <c r="ADC16" s="293"/>
      <c r="ADD16" s="86"/>
      <c r="ADF16" s="78"/>
      <c r="ADG16" s="83"/>
      <c r="ADH16" s="84"/>
      <c r="ADI16" s="81">
        <f ca="1">IF(ISERROR(VLOOKUP(ADG16,'Lista de mercado'!$B:$I,5,0)),0,VLOOKUP(ADG16,'Lista de mercado'!$B:$I,5,0))</f>
        <v>0</v>
      </c>
      <c r="ADJ16" s="98">
        <f ca="1">IF(ISERROR(VLOOKUP(ADG16,'Lista de mercado'!$B:$I,8,0)),0,VLOOKUP(ADG16,'Lista de mercado'!$B:$I,8,0))</f>
        <v>0</v>
      </c>
      <c r="ADK16" s="99">
        <f t="shared" si="112"/>
        <v>0</v>
      </c>
      <c r="ADL16" s="98">
        <f t="shared" ca="1" si="113"/>
        <v>0</v>
      </c>
      <c r="ADM16" s="103"/>
      <c r="ADN16" s="291">
        <f t="shared" ref="ADN16" ca="1" si="271">+ADN14*ADP6</f>
        <v>0</v>
      </c>
      <c r="ADO16" s="292"/>
      <c r="ADP16" s="292"/>
      <c r="ADQ16" s="293"/>
      <c r="ADR16" s="86"/>
      <c r="ADT16" s="78"/>
      <c r="ADU16" s="83"/>
      <c r="ADV16" s="84"/>
      <c r="ADW16" s="81">
        <f ca="1">IF(ISERROR(VLOOKUP(ADU16,'Lista de mercado'!$B:$I,5,0)),0,VLOOKUP(ADU16,'Lista de mercado'!$B:$I,5,0))</f>
        <v>0</v>
      </c>
      <c r="ADX16" s="98">
        <f ca="1">IF(ISERROR(VLOOKUP(ADU16,'Lista de mercado'!$B:$I,8,0)),0,VLOOKUP(ADU16,'Lista de mercado'!$B:$I,8,0))</f>
        <v>0</v>
      </c>
      <c r="ADY16" s="99">
        <f t="shared" si="114"/>
        <v>0</v>
      </c>
      <c r="ADZ16" s="98">
        <f t="shared" ca="1" si="115"/>
        <v>0</v>
      </c>
      <c r="AEA16" s="103"/>
      <c r="AEB16" s="291">
        <f t="shared" ref="AEB16" ca="1" si="272">+AEB14*AED6</f>
        <v>0</v>
      </c>
      <c r="AEC16" s="292"/>
      <c r="AED16" s="292"/>
      <c r="AEE16" s="293"/>
      <c r="AEF16" s="86"/>
      <c r="AEH16" s="78"/>
      <c r="AEI16" s="83"/>
      <c r="AEJ16" s="84"/>
      <c r="AEK16" s="81">
        <f ca="1">IF(ISERROR(VLOOKUP(AEI16,'Lista de mercado'!$B:$I,5,0)),0,VLOOKUP(AEI16,'Lista de mercado'!$B:$I,5,0))</f>
        <v>0</v>
      </c>
      <c r="AEL16" s="98">
        <f ca="1">IF(ISERROR(VLOOKUP(AEI16,'Lista de mercado'!$B:$I,8,0)),0,VLOOKUP(AEI16,'Lista de mercado'!$B:$I,8,0))</f>
        <v>0</v>
      </c>
      <c r="AEM16" s="99">
        <f t="shared" si="116"/>
        <v>0</v>
      </c>
      <c r="AEN16" s="98">
        <f t="shared" ca="1" si="117"/>
        <v>0</v>
      </c>
      <c r="AEO16" s="103"/>
      <c r="AEP16" s="291">
        <f t="shared" ref="AEP16" ca="1" si="273">+AEP14*AER6</f>
        <v>0</v>
      </c>
      <c r="AEQ16" s="292"/>
      <c r="AER16" s="292"/>
      <c r="AES16" s="293"/>
      <c r="AET16" s="86"/>
      <c r="AEV16" s="78"/>
      <c r="AEW16" s="83"/>
      <c r="AEX16" s="84"/>
      <c r="AEY16" s="81">
        <f ca="1">IF(ISERROR(VLOOKUP(AEW16,'Lista de mercado'!$B:$I,5,0)),0,VLOOKUP(AEW16,'Lista de mercado'!$B:$I,5,0))</f>
        <v>0</v>
      </c>
      <c r="AEZ16" s="98">
        <f ca="1">IF(ISERROR(VLOOKUP(AEW16,'Lista de mercado'!$B:$I,8,0)),0,VLOOKUP(AEW16,'Lista de mercado'!$B:$I,8,0))</f>
        <v>0</v>
      </c>
      <c r="AFA16" s="99">
        <f t="shared" si="118"/>
        <v>0</v>
      </c>
      <c r="AFB16" s="98">
        <f t="shared" ca="1" si="119"/>
        <v>0</v>
      </c>
      <c r="AFC16" s="103"/>
      <c r="AFD16" s="291">
        <f t="shared" ref="AFD16" ca="1" si="274">+AFD14*AFF6</f>
        <v>0</v>
      </c>
      <c r="AFE16" s="292"/>
      <c r="AFF16" s="292"/>
      <c r="AFG16" s="293"/>
      <c r="AFH16" s="86"/>
      <c r="AFJ16" s="78"/>
      <c r="AFK16" s="83"/>
      <c r="AFL16" s="84"/>
      <c r="AFM16" s="81">
        <f ca="1">IF(ISERROR(VLOOKUP(AFK16,'Lista de mercado'!$B:$I,5,0)),0,VLOOKUP(AFK16,'Lista de mercado'!$B:$I,5,0))</f>
        <v>0</v>
      </c>
      <c r="AFN16" s="98">
        <f ca="1">IF(ISERROR(VLOOKUP(AFK16,'Lista de mercado'!$B:$I,8,0)),0,VLOOKUP(AFK16,'Lista de mercado'!$B:$I,8,0))</f>
        <v>0</v>
      </c>
      <c r="AFO16" s="99">
        <f t="shared" si="120"/>
        <v>0</v>
      </c>
      <c r="AFP16" s="98">
        <f t="shared" ca="1" si="121"/>
        <v>0</v>
      </c>
      <c r="AFQ16" s="103"/>
      <c r="AFR16" s="291">
        <f t="shared" ref="AFR16" ca="1" si="275">+AFR14*AFT6</f>
        <v>0</v>
      </c>
      <c r="AFS16" s="292"/>
      <c r="AFT16" s="292"/>
      <c r="AFU16" s="293"/>
      <c r="AFV16" s="86"/>
      <c r="AFX16" s="78"/>
      <c r="AFY16" s="83"/>
      <c r="AFZ16" s="84"/>
      <c r="AGA16" s="81">
        <f ca="1">IF(ISERROR(VLOOKUP(AFY16,'Lista de mercado'!$B:$I,5,0)),0,VLOOKUP(AFY16,'Lista de mercado'!$B:$I,5,0))</f>
        <v>0</v>
      </c>
      <c r="AGB16" s="98">
        <f ca="1">IF(ISERROR(VLOOKUP(AFY16,'Lista de mercado'!$B:$I,8,0)),0,VLOOKUP(AFY16,'Lista de mercado'!$B:$I,8,0))</f>
        <v>0</v>
      </c>
      <c r="AGC16" s="99">
        <f t="shared" si="122"/>
        <v>0</v>
      </c>
      <c r="AGD16" s="98">
        <f t="shared" ca="1" si="123"/>
        <v>0</v>
      </c>
      <c r="AGE16" s="103"/>
      <c r="AGF16" s="291">
        <f t="shared" ref="AGF16" ca="1" si="276">+AGF14*AGH6</f>
        <v>0</v>
      </c>
      <c r="AGG16" s="292"/>
      <c r="AGH16" s="292"/>
      <c r="AGI16" s="293"/>
      <c r="AGJ16" s="86"/>
      <c r="AGL16" s="78"/>
      <c r="AGM16" s="83"/>
      <c r="AGN16" s="84"/>
      <c r="AGO16" s="81">
        <f ca="1">IF(ISERROR(VLOOKUP(AGM16,'Lista de mercado'!$B:$I,5,0)),0,VLOOKUP(AGM16,'Lista de mercado'!$B:$I,5,0))</f>
        <v>0</v>
      </c>
      <c r="AGP16" s="98">
        <f ca="1">IF(ISERROR(VLOOKUP(AGM16,'Lista de mercado'!$B:$I,8,0)),0,VLOOKUP(AGM16,'Lista de mercado'!$B:$I,8,0))</f>
        <v>0</v>
      </c>
      <c r="AGQ16" s="99">
        <f t="shared" si="124"/>
        <v>0</v>
      </c>
      <c r="AGR16" s="98">
        <f t="shared" ca="1" si="125"/>
        <v>0</v>
      </c>
      <c r="AGS16" s="103"/>
      <c r="AGT16" s="291">
        <f t="shared" ref="AGT16" ca="1" si="277">+AGT14*AGV6</f>
        <v>0</v>
      </c>
      <c r="AGU16" s="292"/>
      <c r="AGV16" s="292"/>
      <c r="AGW16" s="293"/>
      <c r="AGX16" s="86"/>
      <c r="AGZ16" s="78"/>
      <c r="AHA16" s="83"/>
      <c r="AHB16" s="84"/>
      <c r="AHC16" s="81">
        <f ca="1">IF(ISERROR(VLOOKUP(AHA16,'Lista de mercado'!$B:$I,5,0)),0,VLOOKUP(AHA16,'Lista de mercado'!$B:$I,5,0))</f>
        <v>0</v>
      </c>
      <c r="AHD16" s="98">
        <f ca="1">IF(ISERROR(VLOOKUP(AHA16,'Lista de mercado'!$B:$I,8,0)),0,VLOOKUP(AHA16,'Lista de mercado'!$B:$I,8,0))</f>
        <v>0</v>
      </c>
      <c r="AHE16" s="99">
        <f t="shared" si="126"/>
        <v>0</v>
      </c>
      <c r="AHF16" s="98">
        <f t="shared" ca="1" si="127"/>
        <v>0</v>
      </c>
      <c r="AHG16" s="103"/>
      <c r="AHH16" s="291">
        <f t="shared" ref="AHH16" ca="1" si="278">+AHH14*AHJ6</f>
        <v>0</v>
      </c>
      <c r="AHI16" s="292"/>
      <c r="AHJ16" s="292"/>
      <c r="AHK16" s="293"/>
      <c r="AHL16" s="86"/>
      <c r="AHN16" s="78"/>
      <c r="AHO16" s="83"/>
      <c r="AHP16" s="84"/>
      <c r="AHQ16" s="81">
        <f ca="1">IF(ISERROR(VLOOKUP(AHO16,'Lista de mercado'!$B:$I,5,0)),0,VLOOKUP(AHO16,'Lista de mercado'!$B:$I,5,0))</f>
        <v>0</v>
      </c>
      <c r="AHR16" s="98">
        <f ca="1">IF(ISERROR(VLOOKUP(AHO16,'Lista de mercado'!$B:$I,8,0)),0,VLOOKUP(AHO16,'Lista de mercado'!$B:$I,8,0))</f>
        <v>0</v>
      </c>
      <c r="AHS16" s="99">
        <f t="shared" si="128"/>
        <v>0</v>
      </c>
      <c r="AHT16" s="98">
        <f t="shared" ca="1" si="129"/>
        <v>0</v>
      </c>
      <c r="AHU16" s="103"/>
      <c r="AHV16" s="291">
        <f t="shared" ref="AHV16" ca="1" si="279">+AHV14*AHX6</f>
        <v>0</v>
      </c>
      <c r="AHW16" s="292"/>
      <c r="AHX16" s="292"/>
      <c r="AHY16" s="293"/>
      <c r="AHZ16" s="86"/>
      <c r="AIB16" s="78"/>
      <c r="AIC16" s="83"/>
      <c r="AID16" s="84"/>
      <c r="AIE16" s="81">
        <f ca="1">IF(ISERROR(VLOOKUP(AIC16,'Lista de mercado'!$B:$I,5,0)),0,VLOOKUP(AIC16,'Lista de mercado'!$B:$I,5,0))</f>
        <v>0</v>
      </c>
      <c r="AIF16" s="98">
        <f ca="1">IF(ISERROR(VLOOKUP(AIC16,'Lista de mercado'!$B:$I,8,0)),0,VLOOKUP(AIC16,'Lista de mercado'!$B:$I,8,0))</f>
        <v>0</v>
      </c>
      <c r="AIG16" s="99">
        <f t="shared" si="130"/>
        <v>0</v>
      </c>
      <c r="AIH16" s="98">
        <f t="shared" ca="1" si="131"/>
        <v>0</v>
      </c>
      <c r="AII16" s="103"/>
      <c r="AIJ16" s="291">
        <f t="shared" ref="AIJ16" ca="1" si="280">+AIJ14*AIL6</f>
        <v>0</v>
      </c>
      <c r="AIK16" s="292"/>
      <c r="AIL16" s="292"/>
      <c r="AIM16" s="293"/>
      <c r="AIN16" s="86"/>
      <c r="AIP16" s="78"/>
      <c r="AIQ16" s="83"/>
      <c r="AIR16" s="84"/>
      <c r="AIS16" s="81">
        <f ca="1">IF(ISERROR(VLOOKUP(AIQ16,'Lista de mercado'!$B:$I,5,0)),0,VLOOKUP(AIQ16,'Lista de mercado'!$B:$I,5,0))</f>
        <v>0</v>
      </c>
      <c r="AIT16" s="98">
        <f ca="1">IF(ISERROR(VLOOKUP(AIQ16,'Lista de mercado'!$B:$I,8,0)),0,VLOOKUP(AIQ16,'Lista de mercado'!$B:$I,8,0))</f>
        <v>0</v>
      </c>
      <c r="AIU16" s="99">
        <f t="shared" si="132"/>
        <v>0</v>
      </c>
      <c r="AIV16" s="98">
        <f t="shared" ca="1" si="133"/>
        <v>0</v>
      </c>
      <c r="AIW16" s="103"/>
      <c r="AIX16" s="291">
        <f t="shared" ref="AIX16" ca="1" si="281">+AIX14*AIZ6</f>
        <v>0</v>
      </c>
      <c r="AIY16" s="292"/>
      <c r="AIZ16" s="292"/>
      <c r="AJA16" s="293"/>
      <c r="AJB16" s="86"/>
      <c r="AJD16" s="78"/>
      <c r="AJE16" s="83"/>
      <c r="AJF16" s="84"/>
      <c r="AJG16" s="81">
        <f ca="1">IF(ISERROR(VLOOKUP(AJE16,'Lista de mercado'!$B:$I,5,0)),0,VLOOKUP(AJE16,'Lista de mercado'!$B:$I,5,0))</f>
        <v>0</v>
      </c>
      <c r="AJH16" s="98">
        <f ca="1">IF(ISERROR(VLOOKUP(AJE16,'Lista de mercado'!$B:$I,8,0)),0,VLOOKUP(AJE16,'Lista de mercado'!$B:$I,8,0))</f>
        <v>0</v>
      </c>
      <c r="AJI16" s="99">
        <f t="shared" si="134"/>
        <v>0</v>
      </c>
      <c r="AJJ16" s="98">
        <f t="shared" ca="1" si="135"/>
        <v>0</v>
      </c>
      <c r="AJK16" s="103"/>
      <c r="AJL16" s="291">
        <f t="shared" ref="AJL16" ca="1" si="282">+AJL14*AJN6</f>
        <v>0</v>
      </c>
      <c r="AJM16" s="292"/>
      <c r="AJN16" s="292"/>
      <c r="AJO16" s="293"/>
      <c r="AJP16" s="86"/>
      <c r="AJR16" s="78"/>
      <c r="AJS16" s="83"/>
      <c r="AJT16" s="84"/>
      <c r="AJU16" s="81">
        <f ca="1">IF(ISERROR(VLOOKUP(AJS16,'Lista de mercado'!$B:$I,5,0)),0,VLOOKUP(AJS16,'Lista de mercado'!$B:$I,5,0))</f>
        <v>0</v>
      </c>
      <c r="AJV16" s="98">
        <f ca="1">IF(ISERROR(VLOOKUP(AJS16,'Lista de mercado'!$B:$I,8,0)),0,VLOOKUP(AJS16,'Lista de mercado'!$B:$I,8,0))</f>
        <v>0</v>
      </c>
      <c r="AJW16" s="99">
        <f t="shared" si="136"/>
        <v>0</v>
      </c>
      <c r="AJX16" s="98">
        <f t="shared" ca="1" si="137"/>
        <v>0</v>
      </c>
      <c r="AJY16" s="103"/>
      <c r="AJZ16" s="291">
        <f t="shared" ref="AJZ16" ca="1" si="283">+AJZ14*AKB6</f>
        <v>0</v>
      </c>
      <c r="AKA16" s="292"/>
      <c r="AKB16" s="292"/>
      <c r="AKC16" s="293"/>
      <c r="AKD16" s="86"/>
      <c r="AKF16" s="78"/>
      <c r="AKG16" s="83"/>
      <c r="AKH16" s="84"/>
      <c r="AKI16" s="81">
        <f ca="1">IF(ISERROR(VLOOKUP(AKG16,'Lista de mercado'!$B:$I,5,0)),0,VLOOKUP(AKG16,'Lista de mercado'!$B:$I,5,0))</f>
        <v>0</v>
      </c>
      <c r="AKJ16" s="98">
        <f ca="1">IF(ISERROR(VLOOKUP(AKG16,'Lista de mercado'!$B:$I,8,0)),0,VLOOKUP(AKG16,'Lista de mercado'!$B:$I,8,0))</f>
        <v>0</v>
      </c>
      <c r="AKK16" s="99">
        <f t="shared" si="138"/>
        <v>0</v>
      </c>
      <c r="AKL16" s="98">
        <f t="shared" ca="1" si="139"/>
        <v>0</v>
      </c>
      <c r="AKM16" s="103"/>
      <c r="AKN16" s="291">
        <f t="shared" ref="AKN16" ca="1" si="284">+AKN14*AKP6</f>
        <v>0</v>
      </c>
      <c r="AKO16" s="292"/>
      <c r="AKP16" s="292"/>
      <c r="AKQ16" s="293"/>
      <c r="AKR16" s="86"/>
      <c r="AKT16" s="78"/>
      <c r="AKU16" s="83"/>
      <c r="AKV16" s="84"/>
      <c r="AKW16" s="81">
        <f ca="1">IF(ISERROR(VLOOKUP(AKU16,'Lista de mercado'!$B:$I,5,0)),0,VLOOKUP(AKU16,'Lista de mercado'!$B:$I,5,0))</f>
        <v>0</v>
      </c>
      <c r="AKX16" s="98">
        <f ca="1">IF(ISERROR(VLOOKUP(AKU16,'Lista de mercado'!$B:$I,8,0)),0,VLOOKUP(AKU16,'Lista de mercado'!$B:$I,8,0))</f>
        <v>0</v>
      </c>
      <c r="AKY16" s="99">
        <f t="shared" si="140"/>
        <v>0</v>
      </c>
      <c r="AKZ16" s="98">
        <f t="shared" ca="1" si="141"/>
        <v>0</v>
      </c>
      <c r="ALA16" s="103"/>
      <c r="ALB16" s="291">
        <f t="shared" ref="ALB16" ca="1" si="285">+ALB14*ALD6</f>
        <v>0</v>
      </c>
      <c r="ALC16" s="292"/>
      <c r="ALD16" s="292"/>
      <c r="ALE16" s="293"/>
      <c r="ALF16" s="86"/>
      <c r="ALH16" s="78"/>
      <c r="ALI16" s="83"/>
      <c r="ALJ16" s="84"/>
      <c r="ALK16" s="81">
        <f ca="1">IF(ISERROR(VLOOKUP(ALI16,'Lista de mercado'!$B:$I,5,0)),0,VLOOKUP(ALI16,'Lista de mercado'!$B:$I,5,0))</f>
        <v>0</v>
      </c>
      <c r="ALL16" s="98">
        <f ca="1">IF(ISERROR(VLOOKUP(ALI16,'Lista de mercado'!$B:$I,8,0)),0,VLOOKUP(ALI16,'Lista de mercado'!$B:$I,8,0))</f>
        <v>0</v>
      </c>
      <c r="ALM16" s="99">
        <f t="shared" si="142"/>
        <v>0</v>
      </c>
      <c r="ALN16" s="98">
        <f t="shared" ca="1" si="143"/>
        <v>0</v>
      </c>
      <c r="ALO16" s="103"/>
      <c r="ALP16" s="291">
        <f t="shared" ref="ALP16" ca="1" si="286">+ALP14*ALR6</f>
        <v>0</v>
      </c>
      <c r="ALQ16" s="292"/>
      <c r="ALR16" s="292"/>
      <c r="ALS16" s="293"/>
      <c r="ALT16" s="86"/>
      <c r="ALV16" s="78"/>
      <c r="ALW16" s="83"/>
      <c r="ALX16" s="84"/>
      <c r="ALY16" s="81">
        <f ca="1">IF(ISERROR(VLOOKUP(ALW16,'Lista de mercado'!$B:$I,5,0)),0,VLOOKUP(ALW16,'Lista de mercado'!$B:$I,5,0))</f>
        <v>0</v>
      </c>
      <c r="ALZ16" s="98">
        <f ca="1">IF(ISERROR(VLOOKUP(ALW16,'Lista de mercado'!$B:$I,8,0)),0,VLOOKUP(ALW16,'Lista de mercado'!$B:$I,8,0))</f>
        <v>0</v>
      </c>
      <c r="AMA16" s="99">
        <f t="shared" si="144"/>
        <v>0</v>
      </c>
      <c r="AMB16" s="98">
        <f t="shared" ca="1" si="145"/>
        <v>0</v>
      </c>
      <c r="AMC16" s="103"/>
      <c r="AMD16" s="291">
        <f t="shared" ref="AMD16" ca="1" si="287">+AMD14*AMF6</f>
        <v>0</v>
      </c>
      <c r="AME16" s="292"/>
      <c r="AMF16" s="292"/>
      <c r="AMG16" s="293"/>
      <c r="AMH16" s="86"/>
    </row>
    <row r="17" spans="1:1023" x14ac:dyDescent="0.3">
      <c r="A17" s="106"/>
      <c r="B17" s="78"/>
      <c r="C17" s="83"/>
      <c r="D17" s="84"/>
      <c r="E17" s="81">
        <f ca="1">IF(ISERROR(VLOOKUP(C17,'Lista de mercado'!$B:$I,5,0)),0,VLOOKUP(C17,'Lista de mercado'!$B:$I,5,0))</f>
        <v>0</v>
      </c>
      <c r="F17" s="98">
        <f ca="1">IF(ISERROR(VLOOKUP(C17,'Lista de mercado'!$B:$I,8,0)),0,VLOOKUP(C17,'Lista de mercado'!$B:$I,8,0))</f>
        <v>0</v>
      </c>
      <c r="G17" s="99">
        <f t="shared" si="0"/>
        <v>0</v>
      </c>
      <c r="H17" s="98">
        <f t="shared" ca="1" si="1"/>
        <v>0</v>
      </c>
      <c r="I17" s="103"/>
      <c r="J17" s="294" t="s">
        <v>77</v>
      </c>
      <c r="K17" s="295"/>
      <c r="L17" s="295"/>
      <c r="M17" s="296"/>
      <c r="N17" s="82"/>
      <c r="O17" s="106"/>
      <c r="P17" s="78"/>
      <c r="Q17" s="83" t="s">
        <v>30</v>
      </c>
      <c r="R17" s="84">
        <v>5</v>
      </c>
      <c r="S17" s="81" t="str">
        <f ca="1">IF(ISERROR(VLOOKUP(Q17,'Lista de mercado'!$B:$I,5,0)),0,VLOOKUP(Q17,'Lista de mercado'!$B:$I,5,0))</f>
        <v>gr</v>
      </c>
      <c r="T17" s="98">
        <f ca="1">IF(ISERROR(VLOOKUP(Q17,'Lista de mercado'!$B:$I,8,0)),0,VLOOKUP(Q17,'Lista de mercado'!$B:$I,8,0))</f>
        <v>20</v>
      </c>
      <c r="U17" s="99">
        <f t="shared" si="2"/>
        <v>5</v>
      </c>
      <c r="V17" s="98">
        <f t="shared" ca="1" si="3"/>
        <v>100</v>
      </c>
      <c r="W17" s="103"/>
      <c r="X17" s="294" t="s">
        <v>77</v>
      </c>
      <c r="Y17" s="295"/>
      <c r="Z17" s="295"/>
      <c r="AA17" s="296"/>
      <c r="AB17" s="82"/>
      <c r="AC17" s="106"/>
      <c r="AD17" s="78"/>
      <c r="AE17" s="83" t="s">
        <v>35</v>
      </c>
      <c r="AF17" s="127">
        <v>10</v>
      </c>
      <c r="AG17" s="81" t="str">
        <f ca="1">IF(ISERROR(VLOOKUP(AE17,'Lista de mercado'!$B:$I,5,0)),0,VLOOKUP(AE17,'Lista de mercado'!$B:$I,5,0))</f>
        <v>gr</v>
      </c>
      <c r="AH17" s="98">
        <f ca="1">IF(ISERROR(VLOOKUP(AE17,'Lista de mercado'!$B:$I,8,0)),0,VLOOKUP(AE17,'Lista de mercado'!$B:$I,8,0))</f>
        <v>60</v>
      </c>
      <c r="AI17" s="99">
        <f t="shared" si="4"/>
        <v>10</v>
      </c>
      <c r="AJ17" s="98">
        <f t="shared" ca="1" si="5"/>
        <v>600</v>
      </c>
      <c r="AK17" s="103"/>
      <c r="AL17" s="294" t="s">
        <v>77</v>
      </c>
      <c r="AM17" s="295"/>
      <c r="AN17" s="295"/>
      <c r="AO17" s="296"/>
      <c r="AP17" s="82"/>
      <c r="AQ17" s="106"/>
      <c r="AR17" s="78"/>
      <c r="AS17" s="130" t="s">
        <v>15</v>
      </c>
      <c r="AT17" s="131">
        <v>1</v>
      </c>
      <c r="AU17" s="81" t="str">
        <f ca="1">IF(ISERROR(VLOOKUP(AS17,'Lista de mercado'!$B:$I,5,0)),0,VLOOKUP(AS17,'Lista de mercado'!$B:$I,5,0))</f>
        <v>gr</v>
      </c>
      <c r="AV17" s="98">
        <f ca="1">IF(ISERROR(VLOOKUP(AS17,'Lista de mercado'!$B:$I,8,0)),0,VLOOKUP(AS17,'Lista de mercado'!$B:$I,8,0))</f>
        <v>23.8</v>
      </c>
      <c r="AW17" s="99">
        <f t="shared" si="6"/>
        <v>1</v>
      </c>
      <c r="AX17" s="98">
        <f t="shared" ca="1" si="7"/>
        <v>23.8</v>
      </c>
      <c r="AY17" s="103"/>
      <c r="AZ17" s="294" t="s">
        <v>77</v>
      </c>
      <c r="BA17" s="295"/>
      <c r="BB17" s="295"/>
      <c r="BC17" s="296"/>
      <c r="BD17" s="82"/>
      <c r="BE17" s="106"/>
      <c r="BF17" s="78"/>
      <c r="BG17" s="83"/>
      <c r="BH17" s="84"/>
      <c r="BI17" s="81">
        <f ca="1">IF(ISERROR(VLOOKUP(BG17,'Lista de mercado'!$B:$I,5,0)),0,VLOOKUP(BG17,'Lista de mercado'!$B:$I,5,0))</f>
        <v>0</v>
      </c>
      <c r="BJ17" s="98">
        <f ca="1">IF(ISERROR(VLOOKUP(BG17,'Lista de mercado'!$B:$I,8,0)),0,VLOOKUP(BG17,'Lista de mercado'!$B:$I,8,0))</f>
        <v>0</v>
      </c>
      <c r="BK17" s="99">
        <f t="shared" si="8"/>
        <v>0</v>
      </c>
      <c r="BL17" s="98">
        <f t="shared" ca="1" si="9"/>
        <v>0</v>
      </c>
      <c r="BM17" s="103"/>
      <c r="BN17" s="294" t="s">
        <v>77</v>
      </c>
      <c r="BO17" s="295"/>
      <c r="BP17" s="295"/>
      <c r="BQ17" s="296"/>
      <c r="BR17" s="82"/>
      <c r="BS17" s="106"/>
      <c r="BT17" s="78"/>
      <c r="BU17" s="83"/>
      <c r="BV17" s="84"/>
      <c r="BW17" s="81">
        <f ca="1">IF(ISERROR(VLOOKUP(BU17,'Lista de mercado'!$B:$I,5,0)),0,VLOOKUP(BU17,'Lista de mercado'!$B:$I,5,0))</f>
        <v>0</v>
      </c>
      <c r="BX17" s="98">
        <f ca="1">IF(ISERROR(VLOOKUP(BU17,'Lista de mercado'!$B:$I,8,0)),0,VLOOKUP(BU17,'Lista de mercado'!$B:$I,8,0))</f>
        <v>0</v>
      </c>
      <c r="BY17" s="99">
        <f t="shared" si="10"/>
        <v>0</v>
      </c>
      <c r="BZ17" s="98">
        <f t="shared" ca="1" si="11"/>
        <v>0</v>
      </c>
      <c r="CA17" s="103"/>
      <c r="CB17" s="294" t="s">
        <v>77</v>
      </c>
      <c r="CC17" s="295"/>
      <c r="CD17" s="295"/>
      <c r="CE17" s="296"/>
      <c r="CF17" s="82"/>
      <c r="CG17" s="106"/>
      <c r="CH17" s="78"/>
      <c r="CI17" s="83"/>
      <c r="CJ17" s="84"/>
      <c r="CK17" s="81">
        <f ca="1">IF(ISERROR(VLOOKUP(CI17,'Lista de mercado'!$B:$I,5,0)),0,VLOOKUP(CI17,'Lista de mercado'!$B:$I,5,0))</f>
        <v>0</v>
      </c>
      <c r="CL17" s="98">
        <f ca="1">IF(ISERROR(VLOOKUP(CI17,'Lista de mercado'!$B:$I,8,0)),0,VLOOKUP(CI17,'Lista de mercado'!$B:$I,8,0))</f>
        <v>0</v>
      </c>
      <c r="CM17" s="99">
        <f t="shared" si="12"/>
        <v>0</v>
      </c>
      <c r="CN17" s="98">
        <f t="shared" ca="1" si="13"/>
        <v>0</v>
      </c>
      <c r="CO17" s="103"/>
      <c r="CP17" s="294" t="s">
        <v>77</v>
      </c>
      <c r="CQ17" s="295"/>
      <c r="CR17" s="295"/>
      <c r="CS17" s="296"/>
      <c r="CT17" s="82"/>
      <c r="CU17" s="106"/>
      <c r="CV17" s="78"/>
      <c r="CW17" s="83"/>
      <c r="CX17" s="84"/>
      <c r="CY17" s="81">
        <f ca="1">IF(ISERROR(VLOOKUP(CW17,'Lista de mercado'!$B:$I,5,0)),0,VLOOKUP(CW17,'Lista de mercado'!$B:$I,5,0))</f>
        <v>0</v>
      </c>
      <c r="CZ17" s="98">
        <f ca="1">IF(ISERROR(VLOOKUP(CW17,'Lista de mercado'!$B:$I,8,0)),0,VLOOKUP(CW17,'Lista de mercado'!$B:$I,8,0))</f>
        <v>0</v>
      </c>
      <c r="DA17" s="99">
        <f t="shared" si="14"/>
        <v>0</v>
      </c>
      <c r="DB17" s="98">
        <f t="shared" ca="1" si="15"/>
        <v>0</v>
      </c>
      <c r="DC17" s="103"/>
      <c r="DD17" s="294" t="s">
        <v>77</v>
      </c>
      <c r="DE17" s="295"/>
      <c r="DF17" s="295"/>
      <c r="DG17" s="296"/>
      <c r="DH17" s="82"/>
      <c r="DI17" s="106"/>
      <c r="DJ17" s="78"/>
      <c r="DK17" s="83"/>
      <c r="DL17" s="84"/>
      <c r="DM17" s="81">
        <f ca="1">IF(ISERROR(VLOOKUP(DK17,'Lista de mercado'!$B:$I,5,0)),0,VLOOKUP(DK17,'Lista de mercado'!$B:$I,5,0))</f>
        <v>0</v>
      </c>
      <c r="DN17" s="98">
        <f ca="1">IF(ISERROR(VLOOKUP(DK17,'Lista de mercado'!$B:$I,8,0)),0,VLOOKUP(DK17,'Lista de mercado'!$B:$I,8,0))</f>
        <v>0</v>
      </c>
      <c r="DO17" s="99">
        <f t="shared" si="16"/>
        <v>0</v>
      </c>
      <c r="DP17" s="98">
        <f t="shared" ca="1" si="17"/>
        <v>0</v>
      </c>
      <c r="DQ17" s="103"/>
      <c r="DR17" s="294" t="s">
        <v>77</v>
      </c>
      <c r="DS17" s="295"/>
      <c r="DT17" s="295"/>
      <c r="DU17" s="296"/>
      <c r="DV17" s="82"/>
      <c r="DW17" s="106"/>
      <c r="DX17" s="78"/>
      <c r="DY17" s="83"/>
      <c r="DZ17" s="84"/>
      <c r="EA17" s="81">
        <f ca="1">IF(ISERROR(VLOOKUP(DY17,'Lista de mercado'!$B:$I,5,0)),0,VLOOKUP(DY17,'Lista de mercado'!$B:$I,5,0))</f>
        <v>0</v>
      </c>
      <c r="EB17" s="98">
        <f ca="1">IF(ISERROR(VLOOKUP(DY17,'Lista de mercado'!$B:$I,8,0)),0,VLOOKUP(DY17,'Lista de mercado'!$B:$I,8,0))</f>
        <v>0</v>
      </c>
      <c r="EC17" s="99">
        <f t="shared" si="18"/>
        <v>0</v>
      </c>
      <c r="ED17" s="98">
        <f t="shared" ca="1" si="19"/>
        <v>0</v>
      </c>
      <c r="EE17" s="103"/>
      <c r="EF17" s="294" t="s">
        <v>77</v>
      </c>
      <c r="EG17" s="295"/>
      <c r="EH17" s="295"/>
      <c r="EI17" s="296"/>
      <c r="EJ17" s="82"/>
      <c r="EK17" s="106"/>
      <c r="EL17" s="78"/>
      <c r="EM17" s="83"/>
      <c r="EN17" s="84"/>
      <c r="EO17" s="81">
        <f ca="1">IF(ISERROR(VLOOKUP(EM17,'Lista de mercado'!$B:$I,5,0)),0,VLOOKUP(EM17,'Lista de mercado'!$B:$I,5,0))</f>
        <v>0</v>
      </c>
      <c r="EP17" s="98">
        <f ca="1">IF(ISERROR(VLOOKUP(EM17,'Lista de mercado'!$B:$I,8,0)),0,VLOOKUP(EM17,'Lista de mercado'!$B:$I,8,0))</f>
        <v>0</v>
      </c>
      <c r="EQ17" s="99">
        <f t="shared" si="20"/>
        <v>0</v>
      </c>
      <c r="ER17" s="98">
        <f t="shared" ca="1" si="21"/>
        <v>0</v>
      </c>
      <c r="ES17" s="103"/>
      <c r="ET17" s="294" t="s">
        <v>77</v>
      </c>
      <c r="EU17" s="295"/>
      <c r="EV17" s="295"/>
      <c r="EW17" s="296"/>
      <c r="EX17" s="82"/>
      <c r="EY17" s="106"/>
      <c r="EZ17" s="78"/>
      <c r="FA17" s="83"/>
      <c r="FB17" s="84"/>
      <c r="FC17" s="81">
        <f ca="1">IF(ISERROR(VLOOKUP(FA17,'Lista de mercado'!$B:$I,5,0)),0,VLOOKUP(FA17,'Lista de mercado'!$B:$I,5,0))</f>
        <v>0</v>
      </c>
      <c r="FD17" s="98">
        <f ca="1">IF(ISERROR(VLOOKUP(FA17,'Lista de mercado'!$B:$I,8,0)),0,VLOOKUP(FA17,'Lista de mercado'!$B:$I,8,0))</f>
        <v>0</v>
      </c>
      <c r="FE17" s="99">
        <f t="shared" si="22"/>
        <v>0</v>
      </c>
      <c r="FF17" s="98">
        <f t="shared" ca="1" si="23"/>
        <v>0</v>
      </c>
      <c r="FG17" s="103"/>
      <c r="FH17" s="294" t="s">
        <v>77</v>
      </c>
      <c r="FI17" s="295"/>
      <c r="FJ17" s="295"/>
      <c r="FK17" s="296"/>
      <c r="FL17" s="82"/>
      <c r="FM17" s="106"/>
      <c r="FN17" s="78"/>
      <c r="FO17" s="83"/>
      <c r="FP17" s="84"/>
      <c r="FQ17" s="81">
        <f ca="1">IF(ISERROR(VLOOKUP(FO17,'Lista de mercado'!$B:$I,5,0)),0,VLOOKUP(FO17,'Lista de mercado'!$B:$I,5,0))</f>
        <v>0</v>
      </c>
      <c r="FR17" s="98">
        <f ca="1">IF(ISERROR(VLOOKUP(FO17,'Lista de mercado'!$B:$I,8,0)),0,VLOOKUP(FO17,'Lista de mercado'!$B:$I,8,0))</f>
        <v>0</v>
      </c>
      <c r="FS17" s="99">
        <f t="shared" si="24"/>
        <v>0</v>
      </c>
      <c r="FT17" s="98">
        <f t="shared" ca="1" si="25"/>
        <v>0</v>
      </c>
      <c r="FU17" s="103"/>
      <c r="FV17" s="294" t="s">
        <v>77</v>
      </c>
      <c r="FW17" s="295"/>
      <c r="FX17" s="295"/>
      <c r="FY17" s="296"/>
      <c r="FZ17" s="82"/>
      <c r="GA17" s="106"/>
      <c r="GB17" s="78"/>
      <c r="GC17" s="83"/>
      <c r="GD17" s="84"/>
      <c r="GE17" s="81">
        <f ca="1">IF(ISERROR(VLOOKUP(GC17,'Lista de mercado'!$B:$I,5,0)),0,VLOOKUP(GC17,'Lista de mercado'!$B:$I,5,0))</f>
        <v>0</v>
      </c>
      <c r="GF17" s="98">
        <f ca="1">IF(ISERROR(VLOOKUP(GC17,'Lista de mercado'!$B:$I,8,0)),0,VLOOKUP(GC17,'Lista de mercado'!$B:$I,8,0))</f>
        <v>0</v>
      </c>
      <c r="GG17" s="99">
        <f t="shared" si="26"/>
        <v>0</v>
      </c>
      <c r="GH17" s="98">
        <f t="shared" ca="1" si="27"/>
        <v>0</v>
      </c>
      <c r="GI17" s="103"/>
      <c r="GJ17" s="294" t="s">
        <v>77</v>
      </c>
      <c r="GK17" s="295"/>
      <c r="GL17" s="295"/>
      <c r="GM17" s="296"/>
      <c r="GN17" s="82"/>
      <c r="GO17" s="106"/>
      <c r="GP17" s="78"/>
      <c r="GQ17" s="83"/>
      <c r="GR17" s="84"/>
      <c r="GS17" s="81">
        <f ca="1">IF(ISERROR(VLOOKUP(GQ17,'Lista de mercado'!$B:$I,5,0)),0,VLOOKUP(GQ17,'Lista de mercado'!$B:$I,5,0))</f>
        <v>0</v>
      </c>
      <c r="GT17" s="98">
        <f ca="1">IF(ISERROR(VLOOKUP(GQ17,'Lista de mercado'!$B:$I,8,0)),0,VLOOKUP(GQ17,'Lista de mercado'!$B:$I,8,0))</f>
        <v>0</v>
      </c>
      <c r="GU17" s="99">
        <f t="shared" si="28"/>
        <v>0</v>
      </c>
      <c r="GV17" s="98">
        <f t="shared" ca="1" si="29"/>
        <v>0</v>
      </c>
      <c r="GW17" s="103"/>
      <c r="GX17" s="294" t="s">
        <v>77</v>
      </c>
      <c r="GY17" s="295"/>
      <c r="GZ17" s="295"/>
      <c r="HA17" s="296"/>
      <c r="HB17" s="82"/>
      <c r="HC17" s="106"/>
      <c r="HD17" s="78"/>
      <c r="HE17" s="83"/>
      <c r="HF17" s="84"/>
      <c r="HG17" s="81">
        <f ca="1">IF(ISERROR(VLOOKUP(HE17,'Lista de mercado'!$B:$I,5,0)),0,VLOOKUP(HE17,'Lista de mercado'!$B:$I,5,0))</f>
        <v>0</v>
      </c>
      <c r="HH17" s="98">
        <f ca="1">IF(ISERROR(VLOOKUP(HE17,'Lista de mercado'!$B:$I,8,0)),0,VLOOKUP(HE17,'Lista de mercado'!$B:$I,8,0))</f>
        <v>0</v>
      </c>
      <c r="HI17" s="99">
        <f t="shared" si="30"/>
        <v>0</v>
      </c>
      <c r="HJ17" s="98">
        <f t="shared" ca="1" si="31"/>
        <v>0</v>
      </c>
      <c r="HK17" s="103"/>
      <c r="HL17" s="294" t="s">
        <v>77</v>
      </c>
      <c r="HM17" s="295"/>
      <c r="HN17" s="295"/>
      <c r="HO17" s="296"/>
      <c r="HP17" s="82"/>
      <c r="HQ17" s="106"/>
      <c r="HR17" s="78"/>
      <c r="HS17" s="83"/>
      <c r="HT17" s="84"/>
      <c r="HU17" s="81">
        <f ca="1">IF(ISERROR(VLOOKUP(HS17,'Lista de mercado'!$B:$I,5,0)),0,VLOOKUP(HS17,'Lista de mercado'!$B:$I,5,0))</f>
        <v>0</v>
      </c>
      <c r="HV17" s="98">
        <f ca="1">IF(ISERROR(VLOOKUP(HS17,'Lista de mercado'!$B:$I,8,0)),0,VLOOKUP(HS17,'Lista de mercado'!$B:$I,8,0))</f>
        <v>0</v>
      </c>
      <c r="HW17" s="99">
        <f t="shared" si="32"/>
        <v>0</v>
      </c>
      <c r="HX17" s="98">
        <f t="shared" ca="1" si="33"/>
        <v>0</v>
      </c>
      <c r="HY17" s="103"/>
      <c r="HZ17" s="294" t="s">
        <v>77</v>
      </c>
      <c r="IA17" s="295"/>
      <c r="IB17" s="295"/>
      <c r="IC17" s="296"/>
      <c r="ID17" s="82"/>
      <c r="IE17" s="106"/>
      <c r="IF17" s="78"/>
      <c r="IG17" s="83"/>
      <c r="IH17" s="84"/>
      <c r="II17" s="81">
        <f ca="1">IF(ISERROR(VLOOKUP(IG17,'Lista de mercado'!$B:$I,5,0)),0,VLOOKUP(IG17,'Lista de mercado'!$B:$I,5,0))</f>
        <v>0</v>
      </c>
      <c r="IJ17" s="98">
        <f ca="1">IF(ISERROR(VLOOKUP(IG17,'Lista de mercado'!$B:$I,8,0)),0,VLOOKUP(IG17,'Lista de mercado'!$B:$I,8,0))</f>
        <v>0</v>
      </c>
      <c r="IK17" s="99">
        <f t="shared" si="34"/>
        <v>0</v>
      </c>
      <c r="IL17" s="98">
        <f t="shared" ca="1" si="35"/>
        <v>0</v>
      </c>
      <c r="IM17" s="103"/>
      <c r="IN17" s="294" t="s">
        <v>77</v>
      </c>
      <c r="IO17" s="295"/>
      <c r="IP17" s="295"/>
      <c r="IQ17" s="296"/>
      <c r="IR17" s="82"/>
      <c r="IS17" s="106"/>
      <c r="IT17" s="78"/>
      <c r="IU17" s="83"/>
      <c r="IV17" s="84"/>
      <c r="IW17" s="81">
        <f ca="1">IF(ISERROR(VLOOKUP(IU17,'Lista de mercado'!$B:$I,5,0)),0,VLOOKUP(IU17,'Lista de mercado'!$B:$I,5,0))</f>
        <v>0</v>
      </c>
      <c r="IX17" s="98">
        <f ca="1">IF(ISERROR(VLOOKUP(IU17,'Lista de mercado'!$B:$I,8,0)),0,VLOOKUP(IU17,'Lista de mercado'!$B:$I,8,0))</f>
        <v>0</v>
      </c>
      <c r="IY17" s="99">
        <f t="shared" si="36"/>
        <v>0</v>
      </c>
      <c r="IZ17" s="98">
        <f t="shared" ca="1" si="37"/>
        <v>0</v>
      </c>
      <c r="JA17" s="103"/>
      <c r="JB17" s="294" t="s">
        <v>77</v>
      </c>
      <c r="JC17" s="295"/>
      <c r="JD17" s="295"/>
      <c r="JE17" s="296"/>
      <c r="JF17" s="82"/>
      <c r="JG17" s="106"/>
      <c r="JH17" s="78"/>
      <c r="JI17" s="83"/>
      <c r="JJ17" s="84"/>
      <c r="JK17" s="81">
        <f ca="1">IF(ISERROR(VLOOKUP(JI17,'Lista de mercado'!$B:$I,5,0)),0,VLOOKUP(JI17,'Lista de mercado'!$B:$I,5,0))</f>
        <v>0</v>
      </c>
      <c r="JL17" s="98">
        <f ca="1">IF(ISERROR(VLOOKUP(JI17,'Lista de mercado'!$B:$I,8,0)),0,VLOOKUP(JI17,'Lista de mercado'!$B:$I,8,0))</f>
        <v>0</v>
      </c>
      <c r="JM17" s="99">
        <f t="shared" si="38"/>
        <v>0</v>
      </c>
      <c r="JN17" s="98">
        <f t="shared" ca="1" si="39"/>
        <v>0</v>
      </c>
      <c r="JO17" s="103"/>
      <c r="JP17" s="294" t="s">
        <v>77</v>
      </c>
      <c r="JQ17" s="295"/>
      <c r="JR17" s="295"/>
      <c r="JS17" s="296"/>
      <c r="JT17" s="82"/>
      <c r="JU17" s="106"/>
      <c r="JV17" s="78"/>
      <c r="JW17" s="83"/>
      <c r="JX17" s="84"/>
      <c r="JY17" s="81">
        <f ca="1">IF(ISERROR(VLOOKUP(JW17,'Lista de mercado'!$B:$I,5,0)),0,VLOOKUP(JW17,'Lista de mercado'!$B:$I,5,0))</f>
        <v>0</v>
      </c>
      <c r="JZ17" s="98">
        <f ca="1">IF(ISERROR(VLOOKUP(JW17,'Lista de mercado'!$B:$I,8,0)),0,VLOOKUP(JW17,'Lista de mercado'!$B:$I,8,0))</f>
        <v>0</v>
      </c>
      <c r="KA17" s="99">
        <f t="shared" si="40"/>
        <v>0</v>
      </c>
      <c r="KB17" s="98">
        <f t="shared" ca="1" si="41"/>
        <v>0</v>
      </c>
      <c r="KC17" s="103"/>
      <c r="KD17" s="294" t="s">
        <v>77</v>
      </c>
      <c r="KE17" s="295"/>
      <c r="KF17" s="295"/>
      <c r="KG17" s="296"/>
      <c r="KH17" s="82"/>
      <c r="KI17" s="106"/>
      <c r="KJ17" s="78"/>
      <c r="KK17" s="83"/>
      <c r="KL17" s="84"/>
      <c r="KM17" s="81">
        <f ca="1">IF(ISERROR(VLOOKUP(KK17,'Lista de mercado'!$B:$I,5,0)),0,VLOOKUP(KK17,'Lista de mercado'!$B:$I,5,0))</f>
        <v>0</v>
      </c>
      <c r="KN17" s="98">
        <f ca="1">IF(ISERROR(VLOOKUP(KK17,'Lista de mercado'!$B:$I,8,0)),0,VLOOKUP(KK17,'Lista de mercado'!$B:$I,8,0))</f>
        <v>0</v>
      </c>
      <c r="KO17" s="99">
        <f t="shared" si="42"/>
        <v>0</v>
      </c>
      <c r="KP17" s="98">
        <f t="shared" ca="1" si="43"/>
        <v>0</v>
      </c>
      <c r="KQ17" s="103"/>
      <c r="KR17" s="294" t="s">
        <v>77</v>
      </c>
      <c r="KS17" s="295"/>
      <c r="KT17" s="295"/>
      <c r="KU17" s="296"/>
      <c r="KV17" s="82"/>
      <c r="KW17" s="106"/>
      <c r="KX17" s="78"/>
      <c r="KY17" s="83"/>
      <c r="KZ17" s="84"/>
      <c r="LA17" s="81">
        <f ca="1">IF(ISERROR(VLOOKUP(KY17,'Lista de mercado'!$B:$I,5,0)),0,VLOOKUP(KY17,'Lista de mercado'!$B:$I,5,0))</f>
        <v>0</v>
      </c>
      <c r="LB17" s="98">
        <f ca="1">IF(ISERROR(VLOOKUP(KY17,'Lista de mercado'!$B:$I,8,0)),0,VLOOKUP(KY17,'Lista de mercado'!$B:$I,8,0))</f>
        <v>0</v>
      </c>
      <c r="LC17" s="99">
        <f t="shared" si="44"/>
        <v>0</v>
      </c>
      <c r="LD17" s="98">
        <f t="shared" ca="1" si="45"/>
        <v>0</v>
      </c>
      <c r="LE17" s="103"/>
      <c r="LF17" s="294" t="s">
        <v>77</v>
      </c>
      <c r="LG17" s="295"/>
      <c r="LH17" s="295"/>
      <c r="LI17" s="296"/>
      <c r="LJ17" s="82"/>
      <c r="LK17" s="106"/>
      <c r="LL17" s="78"/>
      <c r="LM17" s="83"/>
      <c r="LN17" s="84"/>
      <c r="LO17" s="81">
        <f ca="1">IF(ISERROR(VLOOKUP(LM17,'Lista de mercado'!$B:$I,5,0)),0,VLOOKUP(LM17,'Lista de mercado'!$B:$I,5,0))</f>
        <v>0</v>
      </c>
      <c r="LP17" s="98">
        <f ca="1">IF(ISERROR(VLOOKUP(LM17,'Lista de mercado'!$B:$I,8,0)),0,VLOOKUP(LM17,'Lista de mercado'!$B:$I,8,0))</f>
        <v>0</v>
      </c>
      <c r="LQ17" s="99">
        <f t="shared" si="46"/>
        <v>0</v>
      </c>
      <c r="LR17" s="98">
        <f t="shared" ca="1" si="47"/>
        <v>0</v>
      </c>
      <c r="LS17" s="103"/>
      <c r="LT17" s="294" t="s">
        <v>77</v>
      </c>
      <c r="LU17" s="295"/>
      <c r="LV17" s="295"/>
      <c r="LW17" s="296"/>
      <c r="LX17" s="82"/>
      <c r="LY17" s="106"/>
      <c r="LZ17" s="78"/>
      <c r="MA17" s="83"/>
      <c r="MB17" s="84"/>
      <c r="MC17" s="81">
        <f ca="1">IF(ISERROR(VLOOKUP(MA17,'Lista de mercado'!$B:$I,5,0)),0,VLOOKUP(MA17,'Lista de mercado'!$B:$I,5,0))</f>
        <v>0</v>
      </c>
      <c r="MD17" s="98">
        <f ca="1">IF(ISERROR(VLOOKUP(MA17,'Lista de mercado'!$B:$I,8,0)),0,VLOOKUP(MA17,'Lista de mercado'!$B:$I,8,0))</f>
        <v>0</v>
      </c>
      <c r="ME17" s="99">
        <f t="shared" si="48"/>
        <v>0</v>
      </c>
      <c r="MF17" s="98">
        <f t="shared" ca="1" si="49"/>
        <v>0</v>
      </c>
      <c r="MG17" s="103"/>
      <c r="MH17" s="294" t="s">
        <v>77</v>
      </c>
      <c r="MI17" s="295"/>
      <c r="MJ17" s="295"/>
      <c r="MK17" s="296"/>
      <c r="ML17" s="82"/>
      <c r="MM17" s="106"/>
      <c r="MN17" s="78"/>
      <c r="MO17" s="83"/>
      <c r="MP17" s="84"/>
      <c r="MQ17" s="81">
        <f ca="1">IF(ISERROR(VLOOKUP(MO17,'Lista de mercado'!$B:$I,5,0)),0,VLOOKUP(MO17,'Lista de mercado'!$B:$I,5,0))</f>
        <v>0</v>
      </c>
      <c r="MR17" s="98">
        <f ca="1">IF(ISERROR(VLOOKUP(MO17,'Lista de mercado'!$B:$I,8,0)),0,VLOOKUP(MO17,'Lista de mercado'!$B:$I,8,0))</f>
        <v>0</v>
      </c>
      <c r="MS17" s="99">
        <f t="shared" si="50"/>
        <v>0</v>
      </c>
      <c r="MT17" s="98">
        <f t="shared" ca="1" si="51"/>
        <v>0</v>
      </c>
      <c r="MU17" s="103"/>
      <c r="MV17" s="294" t="s">
        <v>77</v>
      </c>
      <c r="MW17" s="295"/>
      <c r="MX17" s="295"/>
      <c r="MY17" s="296"/>
      <c r="MZ17" s="82"/>
      <c r="NA17" s="106"/>
      <c r="NB17" s="78"/>
      <c r="NC17" s="83"/>
      <c r="ND17" s="84"/>
      <c r="NE17" s="81">
        <f ca="1">IF(ISERROR(VLOOKUP(NC17,'Lista de mercado'!$B:$I,5,0)),0,VLOOKUP(NC17,'Lista de mercado'!$B:$I,5,0))</f>
        <v>0</v>
      </c>
      <c r="NF17" s="98">
        <f ca="1">IF(ISERROR(VLOOKUP(NC17,'Lista de mercado'!$B:$I,8,0)),0,VLOOKUP(NC17,'Lista de mercado'!$B:$I,8,0))</f>
        <v>0</v>
      </c>
      <c r="NG17" s="99">
        <f t="shared" si="52"/>
        <v>0</v>
      </c>
      <c r="NH17" s="98">
        <f t="shared" ca="1" si="53"/>
        <v>0</v>
      </c>
      <c r="NI17" s="103"/>
      <c r="NJ17" s="294" t="s">
        <v>77</v>
      </c>
      <c r="NK17" s="295"/>
      <c r="NL17" s="295"/>
      <c r="NM17" s="296"/>
      <c r="NN17" s="82"/>
      <c r="NO17" s="106"/>
      <c r="NP17" s="78"/>
      <c r="NQ17" s="83"/>
      <c r="NR17" s="84"/>
      <c r="NS17" s="81">
        <f ca="1">IF(ISERROR(VLOOKUP(NQ17,'Lista de mercado'!$B:$I,5,0)),0,VLOOKUP(NQ17,'Lista de mercado'!$B:$I,5,0))</f>
        <v>0</v>
      </c>
      <c r="NT17" s="98">
        <f ca="1">IF(ISERROR(VLOOKUP(NQ17,'Lista de mercado'!$B:$I,8,0)),0,VLOOKUP(NQ17,'Lista de mercado'!$B:$I,8,0))</f>
        <v>0</v>
      </c>
      <c r="NU17" s="99">
        <f t="shared" si="54"/>
        <v>0</v>
      </c>
      <c r="NV17" s="98">
        <f t="shared" ca="1" si="55"/>
        <v>0</v>
      </c>
      <c r="NW17" s="103"/>
      <c r="NX17" s="294" t="s">
        <v>77</v>
      </c>
      <c r="NY17" s="295"/>
      <c r="NZ17" s="295"/>
      <c r="OA17" s="296"/>
      <c r="OB17" s="82"/>
      <c r="OC17" s="106"/>
      <c r="OD17" s="78"/>
      <c r="OE17" s="83"/>
      <c r="OF17" s="84"/>
      <c r="OG17" s="81">
        <f ca="1">IF(ISERROR(VLOOKUP(OE17,'Lista de mercado'!$B:$I,5,0)),0,VLOOKUP(OE17,'Lista de mercado'!$B:$I,5,0))</f>
        <v>0</v>
      </c>
      <c r="OH17" s="98">
        <f ca="1">IF(ISERROR(VLOOKUP(OE17,'Lista de mercado'!$B:$I,8,0)),0,VLOOKUP(OE17,'Lista de mercado'!$B:$I,8,0))</f>
        <v>0</v>
      </c>
      <c r="OI17" s="99">
        <f t="shared" si="56"/>
        <v>0</v>
      </c>
      <c r="OJ17" s="98">
        <f t="shared" ca="1" si="57"/>
        <v>0</v>
      </c>
      <c r="OK17" s="103"/>
      <c r="OL17" s="294" t="s">
        <v>77</v>
      </c>
      <c r="OM17" s="295"/>
      <c r="ON17" s="295"/>
      <c r="OO17" s="296"/>
      <c r="OP17" s="82"/>
      <c r="OQ17" s="106"/>
      <c r="OR17" s="78"/>
      <c r="OS17" s="83"/>
      <c r="OT17" s="84"/>
      <c r="OU17" s="81">
        <f ca="1">IF(ISERROR(VLOOKUP(OS17,'Lista de mercado'!$B:$I,5,0)),0,VLOOKUP(OS17,'Lista de mercado'!$B:$I,5,0))</f>
        <v>0</v>
      </c>
      <c r="OV17" s="98">
        <f ca="1">IF(ISERROR(VLOOKUP(OS17,'Lista de mercado'!$B:$I,8,0)),0,VLOOKUP(OS17,'Lista de mercado'!$B:$I,8,0))</f>
        <v>0</v>
      </c>
      <c r="OW17" s="99">
        <f t="shared" si="58"/>
        <v>0</v>
      </c>
      <c r="OX17" s="98">
        <f t="shared" ca="1" si="59"/>
        <v>0</v>
      </c>
      <c r="OY17" s="103"/>
      <c r="OZ17" s="294" t="s">
        <v>77</v>
      </c>
      <c r="PA17" s="295"/>
      <c r="PB17" s="295"/>
      <c r="PC17" s="296"/>
      <c r="PD17" s="82"/>
      <c r="PE17" s="106"/>
      <c r="PF17" s="78"/>
      <c r="PG17" s="83"/>
      <c r="PH17" s="84"/>
      <c r="PI17" s="81">
        <f ca="1">IF(ISERROR(VLOOKUP(PG17,'Lista de mercado'!$B:$I,5,0)),0,VLOOKUP(PG17,'Lista de mercado'!$B:$I,5,0))</f>
        <v>0</v>
      </c>
      <c r="PJ17" s="98">
        <f ca="1">IF(ISERROR(VLOOKUP(PG17,'Lista de mercado'!$B:$I,8,0)),0,VLOOKUP(PG17,'Lista de mercado'!$B:$I,8,0))</f>
        <v>0</v>
      </c>
      <c r="PK17" s="99">
        <f t="shared" si="60"/>
        <v>0</v>
      </c>
      <c r="PL17" s="98">
        <f t="shared" ca="1" si="61"/>
        <v>0</v>
      </c>
      <c r="PM17" s="103"/>
      <c r="PN17" s="294" t="s">
        <v>77</v>
      </c>
      <c r="PO17" s="295"/>
      <c r="PP17" s="295"/>
      <c r="PQ17" s="296"/>
      <c r="PR17" s="82"/>
      <c r="PS17" s="106"/>
      <c r="PT17" s="78"/>
      <c r="PU17" s="83"/>
      <c r="PV17" s="84"/>
      <c r="PW17" s="81">
        <f ca="1">IF(ISERROR(VLOOKUP(PU17,'Lista de mercado'!$B:$I,5,0)),0,VLOOKUP(PU17,'Lista de mercado'!$B:$I,5,0))</f>
        <v>0</v>
      </c>
      <c r="PX17" s="98">
        <f ca="1">IF(ISERROR(VLOOKUP(PU17,'Lista de mercado'!$B:$I,8,0)),0,VLOOKUP(PU17,'Lista de mercado'!$B:$I,8,0))</f>
        <v>0</v>
      </c>
      <c r="PY17" s="99">
        <f t="shared" si="62"/>
        <v>0</v>
      </c>
      <c r="PZ17" s="98">
        <f t="shared" ca="1" si="63"/>
        <v>0</v>
      </c>
      <c r="QA17" s="103"/>
      <c r="QB17" s="294" t="s">
        <v>77</v>
      </c>
      <c r="QC17" s="295"/>
      <c r="QD17" s="295"/>
      <c r="QE17" s="296"/>
      <c r="QF17" s="82"/>
      <c r="QG17" s="106"/>
      <c r="QH17" s="78"/>
      <c r="QI17" s="83"/>
      <c r="QJ17" s="84"/>
      <c r="QK17" s="81">
        <f ca="1">IF(ISERROR(VLOOKUP(QI17,'Lista de mercado'!$B:$I,5,0)),0,VLOOKUP(QI17,'Lista de mercado'!$B:$I,5,0))</f>
        <v>0</v>
      </c>
      <c r="QL17" s="98">
        <f ca="1">IF(ISERROR(VLOOKUP(QI17,'Lista de mercado'!$B:$I,8,0)),0,VLOOKUP(QI17,'Lista de mercado'!$B:$I,8,0))</f>
        <v>0</v>
      </c>
      <c r="QM17" s="99">
        <f t="shared" si="64"/>
        <v>0</v>
      </c>
      <c r="QN17" s="98">
        <f t="shared" ca="1" si="65"/>
        <v>0</v>
      </c>
      <c r="QO17" s="103"/>
      <c r="QP17" s="294" t="s">
        <v>77</v>
      </c>
      <c r="QQ17" s="295"/>
      <c r="QR17" s="295"/>
      <c r="QS17" s="296"/>
      <c r="QT17" s="82"/>
      <c r="QU17" s="106"/>
      <c r="QV17" s="78"/>
      <c r="QW17" s="83"/>
      <c r="QX17" s="84"/>
      <c r="QY17" s="81">
        <f ca="1">IF(ISERROR(VLOOKUP(QW17,'Lista de mercado'!$B:$I,5,0)),0,VLOOKUP(QW17,'Lista de mercado'!$B:$I,5,0))</f>
        <v>0</v>
      </c>
      <c r="QZ17" s="98">
        <f ca="1">IF(ISERROR(VLOOKUP(QW17,'Lista de mercado'!$B:$I,8,0)),0,VLOOKUP(QW17,'Lista de mercado'!$B:$I,8,0))</f>
        <v>0</v>
      </c>
      <c r="RA17" s="99">
        <f t="shared" si="66"/>
        <v>0</v>
      </c>
      <c r="RB17" s="98">
        <f t="shared" ca="1" si="67"/>
        <v>0</v>
      </c>
      <c r="RC17" s="103"/>
      <c r="RD17" s="294" t="s">
        <v>77</v>
      </c>
      <c r="RE17" s="295"/>
      <c r="RF17" s="295"/>
      <c r="RG17" s="296"/>
      <c r="RH17" s="82"/>
      <c r="RI17" s="106"/>
      <c r="RJ17" s="78"/>
      <c r="RK17" s="83"/>
      <c r="RL17" s="84"/>
      <c r="RM17" s="81">
        <f ca="1">IF(ISERROR(VLOOKUP(RK17,'Lista de mercado'!$B:$I,5,0)),0,VLOOKUP(RK17,'Lista de mercado'!$B:$I,5,0))</f>
        <v>0</v>
      </c>
      <c r="RN17" s="98">
        <f ca="1">IF(ISERROR(VLOOKUP(RK17,'Lista de mercado'!$B:$I,8,0)),0,VLOOKUP(RK17,'Lista de mercado'!$B:$I,8,0))</f>
        <v>0</v>
      </c>
      <c r="RO17" s="99">
        <f t="shared" si="68"/>
        <v>0</v>
      </c>
      <c r="RP17" s="98">
        <f t="shared" ca="1" si="69"/>
        <v>0</v>
      </c>
      <c r="RQ17" s="103"/>
      <c r="RR17" s="294" t="s">
        <v>77</v>
      </c>
      <c r="RS17" s="295"/>
      <c r="RT17" s="295"/>
      <c r="RU17" s="296"/>
      <c r="RV17" s="82"/>
      <c r="RW17" s="106"/>
      <c r="RX17" s="78"/>
      <c r="RY17" s="83"/>
      <c r="RZ17" s="84"/>
      <c r="SA17" s="81">
        <f ca="1">IF(ISERROR(VLOOKUP(RY17,'Lista de mercado'!$B:$I,5,0)),0,VLOOKUP(RY17,'Lista de mercado'!$B:$I,5,0))</f>
        <v>0</v>
      </c>
      <c r="SB17" s="98">
        <f ca="1">IF(ISERROR(VLOOKUP(RY17,'Lista de mercado'!$B:$I,8,0)),0,VLOOKUP(RY17,'Lista de mercado'!$B:$I,8,0))</f>
        <v>0</v>
      </c>
      <c r="SC17" s="99">
        <f t="shared" si="70"/>
        <v>0</v>
      </c>
      <c r="SD17" s="98">
        <f t="shared" ca="1" si="71"/>
        <v>0</v>
      </c>
      <c r="SE17" s="103"/>
      <c r="SF17" s="294" t="s">
        <v>77</v>
      </c>
      <c r="SG17" s="295"/>
      <c r="SH17" s="295"/>
      <c r="SI17" s="296"/>
      <c r="SJ17" s="82"/>
      <c r="SK17" s="106"/>
      <c r="SL17" s="78"/>
      <c r="SM17" s="83"/>
      <c r="SN17" s="84"/>
      <c r="SO17" s="81">
        <f ca="1">IF(ISERROR(VLOOKUP(SM17,'Lista de mercado'!$B:$I,5,0)),0,VLOOKUP(SM17,'Lista de mercado'!$B:$I,5,0))</f>
        <v>0</v>
      </c>
      <c r="SP17" s="98">
        <f ca="1">IF(ISERROR(VLOOKUP(SM17,'Lista de mercado'!$B:$I,8,0)),0,VLOOKUP(SM17,'Lista de mercado'!$B:$I,8,0))</f>
        <v>0</v>
      </c>
      <c r="SQ17" s="99">
        <f t="shared" si="72"/>
        <v>0</v>
      </c>
      <c r="SR17" s="98">
        <f t="shared" ca="1" si="73"/>
        <v>0</v>
      </c>
      <c r="SS17" s="103"/>
      <c r="ST17" s="294" t="s">
        <v>77</v>
      </c>
      <c r="SU17" s="295"/>
      <c r="SV17" s="295"/>
      <c r="SW17" s="296"/>
      <c r="SX17" s="82"/>
      <c r="SY17" s="106"/>
      <c r="SZ17" s="78"/>
      <c r="TA17" s="83"/>
      <c r="TB17" s="84"/>
      <c r="TC17" s="81">
        <f ca="1">IF(ISERROR(VLOOKUP(TA17,'Lista de mercado'!$B:$I,5,0)),0,VLOOKUP(TA17,'Lista de mercado'!$B:$I,5,0))</f>
        <v>0</v>
      </c>
      <c r="TD17" s="98">
        <f ca="1">IF(ISERROR(VLOOKUP(TA17,'Lista de mercado'!$B:$I,8,0)),0,VLOOKUP(TA17,'Lista de mercado'!$B:$I,8,0))</f>
        <v>0</v>
      </c>
      <c r="TE17" s="99">
        <f t="shared" si="74"/>
        <v>0</v>
      </c>
      <c r="TF17" s="98">
        <f t="shared" ca="1" si="75"/>
        <v>0</v>
      </c>
      <c r="TG17" s="103"/>
      <c r="TH17" s="294" t="s">
        <v>77</v>
      </c>
      <c r="TI17" s="295"/>
      <c r="TJ17" s="295"/>
      <c r="TK17" s="296"/>
      <c r="TL17" s="82"/>
      <c r="TM17" s="106"/>
      <c r="TN17" s="78"/>
      <c r="TO17" s="83"/>
      <c r="TP17" s="84"/>
      <c r="TQ17" s="81">
        <f ca="1">IF(ISERROR(VLOOKUP(TO17,'Lista de mercado'!$B:$I,5,0)),0,VLOOKUP(TO17,'Lista de mercado'!$B:$I,5,0))</f>
        <v>0</v>
      </c>
      <c r="TR17" s="98">
        <f ca="1">IF(ISERROR(VLOOKUP(TO17,'Lista de mercado'!$B:$I,8,0)),0,VLOOKUP(TO17,'Lista de mercado'!$B:$I,8,0))</f>
        <v>0</v>
      </c>
      <c r="TS17" s="99">
        <f t="shared" si="76"/>
        <v>0</v>
      </c>
      <c r="TT17" s="98">
        <f t="shared" ca="1" si="77"/>
        <v>0</v>
      </c>
      <c r="TU17" s="103"/>
      <c r="TV17" s="294" t="s">
        <v>77</v>
      </c>
      <c r="TW17" s="295"/>
      <c r="TX17" s="295"/>
      <c r="TY17" s="296"/>
      <c r="TZ17" s="82"/>
      <c r="UA17" s="106"/>
      <c r="UB17" s="78"/>
      <c r="UC17" s="83"/>
      <c r="UD17" s="84"/>
      <c r="UE17" s="81">
        <f ca="1">IF(ISERROR(VLOOKUP(UC17,'Lista de mercado'!$B:$I,5,0)),0,VLOOKUP(UC17,'Lista de mercado'!$B:$I,5,0))</f>
        <v>0</v>
      </c>
      <c r="UF17" s="98">
        <f ca="1">IF(ISERROR(VLOOKUP(UC17,'Lista de mercado'!$B:$I,8,0)),0,VLOOKUP(UC17,'Lista de mercado'!$B:$I,8,0))</f>
        <v>0</v>
      </c>
      <c r="UG17" s="99">
        <f t="shared" si="78"/>
        <v>0</v>
      </c>
      <c r="UH17" s="98">
        <f t="shared" ca="1" si="79"/>
        <v>0</v>
      </c>
      <c r="UI17" s="103"/>
      <c r="UJ17" s="294" t="s">
        <v>77</v>
      </c>
      <c r="UK17" s="295"/>
      <c r="UL17" s="295"/>
      <c r="UM17" s="296"/>
      <c r="UN17" s="82"/>
      <c r="UO17" s="106"/>
      <c r="UP17" s="78"/>
      <c r="UQ17" s="83"/>
      <c r="UR17" s="84"/>
      <c r="US17" s="81">
        <f ca="1">IF(ISERROR(VLOOKUP(UQ17,'Lista de mercado'!$B:$I,5,0)),0,VLOOKUP(UQ17,'Lista de mercado'!$B:$I,5,0))</f>
        <v>0</v>
      </c>
      <c r="UT17" s="98">
        <f ca="1">IF(ISERROR(VLOOKUP(UQ17,'Lista de mercado'!$B:$I,8,0)),0,VLOOKUP(UQ17,'Lista de mercado'!$B:$I,8,0))</f>
        <v>0</v>
      </c>
      <c r="UU17" s="99">
        <f t="shared" si="80"/>
        <v>0</v>
      </c>
      <c r="UV17" s="98">
        <f t="shared" ca="1" si="81"/>
        <v>0</v>
      </c>
      <c r="UW17" s="103"/>
      <c r="UX17" s="294" t="s">
        <v>77</v>
      </c>
      <c r="UY17" s="295"/>
      <c r="UZ17" s="295"/>
      <c r="VA17" s="296"/>
      <c r="VB17" s="82"/>
      <c r="VC17" s="106"/>
      <c r="VD17" s="78"/>
      <c r="VE17" s="83"/>
      <c r="VF17" s="84"/>
      <c r="VG17" s="81">
        <f ca="1">IF(ISERROR(VLOOKUP(VE17,'Lista de mercado'!$B:$I,5,0)),0,VLOOKUP(VE17,'Lista de mercado'!$B:$I,5,0))</f>
        <v>0</v>
      </c>
      <c r="VH17" s="98">
        <f ca="1">IF(ISERROR(VLOOKUP(VE17,'Lista de mercado'!$B:$I,8,0)),0,VLOOKUP(VE17,'Lista de mercado'!$B:$I,8,0))</f>
        <v>0</v>
      </c>
      <c r="VI17" s="99">
        <f t="shared" si="82"/>
        <v>0</v>
      </c>
      <c r="VJ17" s="98">
        <f t="shared" ca="1" si="83"/>
        <v>0</v>
      </c>
      <c r="VK17" s="103"/>
      <c r="VL17" s="294" t="s">
        <v>77</v>
      </c>
      <c r="VM17" s="295"/>
      <c r="VN17" s="295"/>
      <c r="VO17" s="296"/>
      <c r="VP17" s="82"/>
      <c r="VQ17" s="106"/>
      <c r="VR17" s="78"/>
      <c r="VS17" s="83"/>
      <c r="VT17" s="84"/>
      <c r="VU17" s="81">
        <f ca="1">IF(ISERROR(VLOOKUP(VS17,'Lista de mercado'!$B:$I,5,0)),0,VLOOKUP(VS17,'Lista de mercado'!$B:$I,5,0))</f>
        <v>0</v>
      </c>
      <c r="VV17" s="98">
        <f ca="1">IF(ISERROR(VLOOKUP(VS17,'Lista de mercado'!$B:$I,8,0)),0,VLOOKUP(VS17,'Lista de mercado'!$B:$I,8,0))</f>
        <v>0</v>
      </c>
      <c r="VW17" s="99">
        <f t="shared" si="84"/>
        <v>0</v>
      </c>
      <c r="VX17" s="98">
        <f t="shared" ca="1" si="85"/>
        <v>0</v>
      </c>
      <c r="VY17" s="103"/>
      <c r="VZ17" s="294" t="s">
        <v>77</v>
      </c>
      <c r="WA17" s="295"/>
      <c r="WB17" s="295"/>
      <c r="WC17" s="296"/>
      <c r="WD17" s="82"/>
      <c r="WE17" s="106"/>
      <c r="WF17" s="78"/>
      <c r="WG17" s="83"/>
      <c r="WH17" s="84"/>
      <c r="WI17" s="81">
        <f ca="1">IF(ISERROR(VLOOKUP(WG17,'Lista de mercado'!$B:$I,5,0)),0,VLOOKUP(WG17,'Lista de mercado'!$B:$I,5,0))</f>
        <v>0</v>
      </c>
      <c r="WJ17" s="98">
        <f ca="1">IF(ISERROR(VLOOKUP(WG17,'Lista de mercado'!$B:$I,8,0)),0,VLOOKUP(WG17,'Lista de mercado'!$B:$I,8,0))</f>
        <v>0</v>
      </c>
      <c r="WK17" s="99">
        <f t="shared" si="86"/>
        <v>0</v>
      </c>
      <c r="WL17" s="98">
        <f t="shared" ca="1" si="87"/>
        <v>0</v>
      </c>
      <c r="WM17" s="103"/>
      <c r="WN17" s="294" t="s">
        <v>77</v>
      </c>
      <c r="WO17" s="295"/>
      <c r="WP17" s="295"/>
      <c r="WQ17" s="296"/>
      <c r="WR17" s="82"/>
      <c r="WS17" s="106"/>
      <c r="WT17" s="78"/>
      <c r="WU17" s="83"/>
      <c r="WV17" s="84"/>
      <c r="WW17" s="81">
        <f ca="1">IF(ISERROR(VLOOKUP(WU17,'Lista de mercado'!$B:$I,5,0)),0,VLOOKUP(WU17,'Lista de mercado'!$B:$I,5,0))</f>
        <v>0</v>
      </c>
      <c r="WX17" s="98">
        <f ca="1">IF(ISERROR(VLOOKUP(WU17,'Lista de mercado'!$B:$I,8,0)),0,VLOOKUP(WU17,'Lista de mercado'!$B:$I,8,0))</f>
        <v>0</v>
      </c>
      <c r="WY17" s="99">
        <f t="shared" si="88"/>
        <v>0</v>
      </c>
      <c r="WZ17" s="98">
        <f t="shared" ca="1" si="89"/>
        <v>0</v>
      </c>
      <c r="XA17" s="103"/>
      <c r="XB17" s="294" t="s">
        <v>77</v>
      </c>
      <c r="XC17" s="295"/>
      <c r="XD17" s="295"/>
      <c r="XE17" s="296"/>
      <c r="XF17" s="82"/>
      <c r="XG17" s="106"/>
      <c r="XH17" s="78"/>
      <c r="XI17" s="83"/>
      <c r="XJ17" s="84"/>
      <c r="XK17" s="81">
        <f ca="1">IF(ISERROR(VLOOKUP(XI17,'Lista de mercado'!$B:$I,5,0)),0,VLOOKUP(XI17,'Lista de mercado'!$B:$I,5,0))</f>
        <v>0</v>
      </c>
      <c r="XL17" s="98">
        <f ca="1">IF(ISERROR(VLOOKUP(XI17,'Lista de mercado'!$B:$I,8,0)),0,VLOOKUP(XI17,'Lista de mercado'!$B:$I,8,0))</f>
        <v>0</v>
      </c>
      <c r="XM17" s="99">
        <f t="shared" si="90"/>
        <v>0</v>
      </c>
      <c r="XN17" s="98">
        <f t="shared" ca="1" si="91"/>
        <v>0</v>
      </c>
      <c r="XO17" s="103"/>
      <c r="XP17" s="294" t="s">
        <v>77</v>
      </c>
      <c r="XQ17" s="295"/>
      <c r="XR17" s="295"/>
      <c r="XS17" s="296"/>
      <c r="XT17" s="82"/>
      <c r="XU17" s="106"/>
      <c r="XV17" s="78"/>
      <c r="XW17" s="83"/>
      <c r="XX17" s="84"/>
      <c r="XY17" s="81">
        <f ca="1">IF(ISERROR(VLOOKUP(XW17,'Lista de mercado'!$B:$I,5,0)),0,VLOOKUP(XW17,'Lista de mercado'!$B:$I,5,0))</f>
        <v>0</v>
      </c>
      <c r="XZ17" s="98">
        <f ca="1">IF(ISERROR(VLOOKUP(XW17,'Lista de mercado'!$B:$I,8,0)),0,VLOOKUP(XW17,'Lista de mercado'!$B:$I,8,0))</f>
        <v>0</v>
      </c>
      <c r="YA17" s="99">
        <f t="shared" si="92"/>
        <v>0</v>
      </c>
      <c r="YB17" s="98">
        <f t="shared" ca="1" si="93"/>
        <v>0</v>
      </c>
      <c r="YC17" s="103"/>
      <c r="YD17" s="294" t="s">
        <v>77</v>
      </c>
      <c r="YE17" s="295"/>
      <c r="YF17" s="295"/>
      <c r="YG17" s="296"/>
      <c r="YH17" s="82"/>
      <c r="YI17" s="106"/>
      <c r="YJ17" s="78"/>
      <c r="YK17" s="83"/>
      <c r="YL17" s="84"/>
      <c r="YM17" s="81">
        <f ca="1">IF(ISERROR(VLOOKUP(YK17,'Lista de mercado'!$B:$I,5,0)),0,VLOOKUP(YK17,'Lista de mercado'!$B:$I,5,0))</f>
        <v>0</v>
      </c>
      <c r="YN17" s="98">
        <f ca="1">IF(ISERROR(VLOOKUP(YK17,'Lista de mercado'!$B:$I,8,0)),0,VLOOKUP(YK17,'Lista de mercado'!$B:$I,8,0))</f>
        <v>0</v>
      </c>
      <c r="YO17" s="99">
        <f t="shared" si="94"/>
        <v>0</v>
      </c>
      <c r="YP17" s="98">
        <f t="shared" ca="1" si="95"/>
        <v>0</v>
      </c>
      <c r="YQ17" s="103"/>
      <c r="YR17" s="294" t="s">
        <v>77</v>
      </c>
      <c r="YS17" s="295"/>
      <c r="YT17" s="295"/>
      <c r="YU17" s="296"/>
      <c r="YV17" s="82"/>
      <c r="YW17" s="106"/>
      <c r="YX17" s="78"/>
      <c r="YY17" s="83"/>
      <c r="YZ17" s="84"/>
      <c r="ZA17" s="81">
        <f ca="1">IF(ISERROR(VLOOKUP(YY17,'Lista de mercado'!$B:$I,5,0)),0,VLOOKUP(YY17,'Lista de mercado'!$B:$I,5,0))</f>
        <v>0</v>
      </c>
      <c r="ZB17" s="98">
        <f ca="1">IF(ISERROR(VLOOKUP(YY17,'Lista de mercado'!$B:$I,8,0)),0,VLOOKUP(YY17,'Lista de mercado'!$B:$I,8,0))</f>
        <v>0</v>
      </c>
      <c r="ZC17" s="99">
        <f t="shared" si="96"/>
        <v>0</v>
      </c>
      <c r="ZD17" s="98">
        <f t="shared" ca="1" si="97"/>
        <v>0</v>
      </c>
      <c r="ZE17" s="103"/>
      <c r="ZF17" s="294" t="s">
        <v>77</v>
      </c>
      <c r="ZG17" s="295"/>
      <c r="ZH17" s="295"/>
      <c r="ZI17" s="296"/>
      <c r="ZJ17" s="82"/>
      <c r="ZK17" s="106"/>
      <c r="ZL17" s="78"/>
      <c r="ZM17" s="83"/>
      <c r="ZN17" s="84"/>
      <c r="ZO17" s="81">
        <f ca="1">IF(ISERROR(VLOOKUP(ZM17,'Lista de mercado'!$B:$I,5,0)),0,VLOOKUP(ZM17,'Lista de mercado'!$B:$I,5,0))</f>
        <v>0</v>
      </c>
      <c r="ZP17" s="98">
        <f ca="1">IF(ISERROR(VLOOKUP(ZM17,'Lista de mercado'!$B:$I,8,0)),0,VLOOKUP(ZM17,'Lista de mercado'!$B:$I,8,0))</f>
        <v>0</v>
      </c>
      <c r="ZQ17" s="99">
        <f t="shared" si="98"/>
        <v>0</v>
      </c>
      <c r="ZR17" s="98">
        <f t="shared" ca="1" si="99"/>
        <v>0</v>
      </c>
      <c r="ZS17" s="103"/>
      <c r="ZT17" s="294" t="s">
        <v>77</v>
      </c>
      <c r="ZU17" s="295"/>
      <c r="ZV17" s="295"/>
      <c r="ZW17" s="296"/>
      <c r="ZX17" s="82"/>
      <c r="ZY17" s="106"/>
      <c r="ZZ17" s="78"/>
      <c r="AAA17" s="83"/>
      <c r="AAB17" s="84"/>
      <c r="AAC17" s="81">
        <f ca="1">IF(ISERROR(VLOOKUP(AAA17,'Lista de mercado'!$B:$I,5,0)),0,VLOOKUP(AAA17,'Lista de mercado'!$B:$I,5,0))</f>
        <v>0</v>
      </c>
      <c r="AAD17" s="98">
        <f ca="1">IF(ISERROR(VLOOKUP(AAA17,'Lista de mercado'!$B:$I,8,0)),0,VLOOKUP(AAA17,'Lista de mercado'!$B:$I,8,0))</f>
        <v>0</v>
      </c>
      <c r="AAE17" s="99">
        <f t="shared" si="100"/>
        <v>0</v>
      </c>
      <c r="AAF17" s="98">
        <f t="shared" ca="1" si="101"/>
        <v>0</v>
      </c>
      <c r="AAG17" s="103"/>
      <c r="AAH17" s="294" t="s">
        <v>77</v>
      </c>
      <c r="AAI17" s="295"/>
      <c r="AAJ17" s="295"/>
      <c r="AAK17" s="296"/>
      <c r="AAL17" s="82"/>
      <c r="AAM17" s="106"/>
      <c r="AAN17" s="78"/>
      <c r="AAO17" s="83"/>
      <c r="AAP17" s="84"/>
      <c r="AAQ17" s="81">
        <f ca="1">IF(ISERROR(VLOOKUP(AAO17,'Lista de mercado'!$B:$I,5,0)),0,VLOOKUP(AAO17,'Lista de mercado'!$B:$I,5,0))</f>
        <v>0</v>
      </c>
      <c r="AAR17" s="98">
        <f ca="1">IF(ISERROR(VLOOKUP(AAO17,'Lista de mercado'!$B:$I,8,0)),0,VLOOKUP(AAO17,'Lista de mercado'!$B:$I,8,0))</f>
        <v>0</v>
      </c>
      <c r="AAS17" s="99">
        <f t="shared" si="102"/>
        <v>0</v>
      </c>
      <c r="AAT17" s="98">
        <f t="shared" ca="1" si="103"/>
        <v>0</v>
      </c>
      <c r="AAU17" s="103"/>
      <c r="AAV17" s="294" t="s">
        <v>77</v>
      </c>
      <c r="AAW17" s="295"/>
      <c r="AAX17" s="295"/>
      <c r="AAY17" s="296"/>
      <c r="AAZ17" s="82"/>
      <c r="ABA17" s="106"/>
      <c r="ABB17" s="78"/>
      <c r="ABC17" s="83"/>
      <c r="ABD17" s="84"/>
      <c r="ABE17" s="81">
        <f ca="1">IF(ISERROR(VLOOKUP(ABC17,'Lista de mercado'!$B:$I,5,0)),0,VLOOKUP(ABC17,'Lista de mercado'!$B:$I,5,0))</f>
        <v>0</v>
      </c>
      <c r="ABF17" s="98">
        <f ca="1">IF(ISERROR(VLOOKUP(ABC17,'Lista de mercado'!$B:$I,8,0)),0,VLOOKUP(ABC17,'Lista de mercado'!$B:$I,8,0))</f>
        <v>0</v>
      </c>
      <c r="ABG17" s="99">
        <f t="shared" si="104"/>
        <v>0</v>
      </c>
      <c r="ABH17" s="98">
        <f t="shared" ca="1" si="105"/>
        <v>0</v>
      </c>
      <c r="ABI17" s="103"/>
      <c r="ABJ17" s="294" t="s">
        <v>77</v>
      </c>
      <c r="ABK17" s="295"/>
      <c r="ABL17" s="295"/>
      <c r="ABM17" s="296"/>
      <c r="ABN17" s="82"/>
      <c r="ABO17" s="106"/>
      <c r="ABP17" s="78"/>
      <c r="ABQ17" s="83"/>
      <c r="ABR17" s="84"/>
      <c r="ABS17" s="81">
        <f ca="1">IF(ISERROR(VLOOKUP(ABQ17,'Lista de mercado'!$B:$I,5,0)),0,VLOOKUP(ABQ17,'Lista de mercado'!$B:$I,5,0))</f>
        <v>0</v>
      </c>
      <c r="ABT17" s="98">
        <f ca="1">IF(ISERROR(VLOOKUP(ABQ17,'Lista de mercado'!$B:$I,8,0)),0,VLOOKUP(ABQ17,'Lista de mercado'!$B:$I,8,0))</f>
        <v>0</v>
      </c>
      <c r="ABU17" s="99">
        <f t="shared" si="106"/>
        <v>0</v>
      </c>
      <c r="ABV17" s="98">
        <f t="shared" ca="1" si="107"/>
        <v>0</v>
      </c>
      <c r="ABW17" s="103"/>
      <c r="ABX17" s="294" t="s">
        <v>77</v>
      </c>
      <c r="ABY17" s="295"/>
      <c r="ABZ17" s="295"/>
      <c r="ACA17" s="296"/>
      <c r="ACB17" s="82"/>
      <c r="ACC17" s="106"/>
      <c r="ACD17" s="78"/>
      <c r="ACE17" s="83"/>
      <c r="ACF17" s="84"/>
      <c r="ACG17" s="81">
        <f ca="1">IF(ISERROR(VLOOKUP(ACE17,'Lista de mercado'!$B:$I,5,0)),0,VLOOKUP(ACE17,'Lista de mercado'!$B:$I,5,0))</f>
        <v>0</v>
      </c>
      <c r="ACH17" s="98">
        <f ca="1">IF(ISERROR(VLOOKUP(ACE17,'Lista de mercado'!$B:$I,8,0)),0,VLOOKUP(ACE17,'Lista de mercado'!$B:$I,8,0))</f>
        <v>0</v>
      </c>
      <c r="ACI17" s="99">
        <f t="shared" si="108"/>
        <v>0</v>
      </c>
      <c r="ACJ17" s="98">
        <f t="shared" ca="1" si="109"/>
        <v>0</v>
      </c>
      <c r="ACK17" s="103"/>
      <c r="ACL17" s="294" t="s">
        <v>77</v>
      </c>
      <c r="ACM17" s="295"/>
      <c r="ACN17" s="295"/>
      <c r="ACO17" s="296"/>
      <c r="ACP17" s="82"/>
      <c r="ACQ17" s="106"/>
      <c r="ACR17" s="78"/>
      <c r="ACS17" s="83"/>
      <c r="ACT17" s="84"/>
      <c r="ACU17" s="81">
        <f ca="1">IF(ISERROR(VLOOKUP(ACS17,'Lista de mercado'!$B:$I,5,0)),0,VLOOKUP(ACS17,'Lista de mercado'!$B:$I,5,0))</f>
        <v>0</v>
      </c>
      <c r="ACV17" s="98">
        <f ca="1">IF(ISERROR(VLOOKUP(ACS17,'Lista de mercado'!$B:$I,8,0)),0,VLOOKUP(ACS17,'Lista de mercado'!$B:$I,8,0))</f>
        <v>0</v>
      </c>
      <c r="ACW17" s="99">
        <f t="shared" si="110"/>
        <v>0</v>
      </c>
      <c r="ACX17" s="98">
        <f t="shared" ca="1" si="111"/>
        <v>0</v>
      </c>
      <c r="ACY17" s="103"/>
      <c r="ACZ17" s="294" t="s">
        <v>77</v>
      </c>
      <c r="ADA17" s="295"/>
      <c r="ADB17" s="295"/>
      <c r="ADC17" s="296"/>
      <c r="ADD17" s="82"/>
      <c r="ADE17" s="106"/>
      <c r="ADF17" s="78"/>
      <c r="ADG17" s="83"/>
      <c r="ADH17" s="84"/>
      <c r="ADI17" s="81">
        <f ca="1">IF(ISERROR(VLOOKUP(ADG17,'Lista de mercado'!$B:$I,5,0)),0,VLOOKUP(ADG17,'Lista de mercado'!$B:$I,5,0))</f>
        <v>0</v>
      </c>
      <c r="ADJ17" s="98">
        <f ca="1">IF(ISERROR(VLOOKUP(ADG17,'Lista de mercado'!$B:$I,8,0)),0,VLOOKUP(ADG17,'Lista de mercado'!$B:$I,8,0))</f>
        <v>0</v>
      </c>
      <c r="ADK17" s="99">
        <f t="shared" si="112"/>
        <v>0</v>
      </c>
      <c r="ADL17" s="98">
        <f t="shared" ca="1" si="113"/>
        <v>0</v>
      </c>
      <c r="ADM17" s="103"/>
      <c r="ADN17" s="294" t="s">
        <v>77</v>
      </c>
      <c r="ADO17" s="295"/>
      <c r="ADP17" s="295"/>
      <c r="ADQ17" s="296"/>
      <c r="ADR17" s="82"/>
      <c r="ADS17" s="106"/>
      <c r="ADT17" s="78"/>
      <c r="ADU17" s="83"/>
      <c r="ADV17" s="84"/>
      <c r="ADW17" s="81">
        <f ca="1">IF(ISERROR(VLOOKUP(ADU17,'Lista de mercado'!$B:$I,5,0)),0,VLOOKUP(ADU17,'Lista de mercado'!$B:$I,5,0))</f>
        <v>0</v>
      </c>
      <c r="ADX17" s="98">
        <f ca="1">IF(ISERROR(VLOOKUP(ADU17,'Lista de mercado'!$B:$I,8,0)),0,VLOOKUP(ADU17,'Lista de mercado'!$B:$I,8,0))</f>
        <v>0</v>
      </c>
      <c r="ADY17" s="99">
        <f t="shared" si="114"/>
        <v>0</v>
      </c>
      <c r="ADZ17" s="98">
        <f t="shared" ca="1" si="115"/>
        <v>0</v>
      </c>
      <c r="AEA17" s="103"/>
      <c r="AEB17" s="294" t="s">
        <v>77</v>
      </c>
      <c r="AEC17" s="295"/>
      <c r="AED17" s="295"/>
      <c r="AEE17" s="296"/>
      <c r="AEF17" s="82"/>
      <c r="AEG17" s="106"/>
      <c r="AEH17" s="78"/>
      <c r="AEI17" s="83"/>
      <c r="AEJ17" s="84"/>
      <c r="AEK17" s="81">
        <f ca="1">IF(ISERROR(VLOOKUP(AEI17,'Lista de mercado'!$B:$I,5,0)),0,VLOOKUP(AEI17,'Lista de mercado'!$B:$I,5,0))</f>
        <v>0</v>
      </c>
      <c r="AEL17" s="98">
        <f ca="1">IF(ISERROR(VLOOKUP(AEI17,'Lista de mercado'!$B:$I,8,0)),0,VLOOKUP(AEI17,'Lista de mercado'!$B:$I,8,0))</f>
        <v>0</v>
      </c>
      <c r="AEM17" s="99">
        <f t="shared" si="116"/>
        <v>0</v>
      </c>
      <c r="AEN17" s="98">
        <f t="shared" ca="1" si="117"/>
        <v>0</v>
      </c>
      <c r="AEO17" s="103"/>
      <c r="AEP17" s="294" t="s">
        <v>77</v>
      </c>
      <c r="AEQ17" s="295"/>
      <c r="AER17" s="295"/>
      <c r="AES17" s="296"/>
      <c r="AET17" s="82"/>
      <c r="AEU17" s="106"/>
      <c r="AEV17" s="78"/>
      <c r="AEW17" s="83"/>
      <c r="AEX17" s="84"/>
      <c r="AEY17" s="81">
        <f ca="1">IF(ISERROR(VLOOKUP(AEW17,'Lista de mercado'!$B:$I,5,0)),0,VLOOKUP(AEW17,'Lista de mercado'!$B:$I,5,0))</f>
        <v>0</v>
      </c>
      <c r="AEZ17" s="98">
        <f ca="1">IF(ISERROR(VLOOKUP(AEW17,'Lista de mercado'!$B:$I,8,0)),0,VLOOKUP(AEW17,'Lista de mercado'!$B:$I,8,0))</f>
        <v>0</v>
      </c>
      <c r="AFA17" s="99">
        <f t="shared" si="118"/>
        <v>0</v>
      </c>
      <c r="AFB17" s="98">
        <f t="shared" ca="1" si="119"/>
        <v>0</v>
      </c>
      <c r="AFC17" s="103"/>
      <c r="AFD17" s="294" t="s">
        <v>77</v>
      </c>
      <c r="AFE17" s="295"/>
      <c r="AFF17" s="295"/>
      <c r="AFG17" s="296"/>
      <c r="AFH17" s="82"/>
      <c r="AFI17" s="106"/>
      <c r="AFJ17" s="78"/>
      <c r="AFK17" s="83"/>
      <c r="AFL17" s="84"/>
      <c r="AFM17" s="81">
        <f ca="1">IF(ISERROR(VLOOKUP(AFK17,'Lista de mercado'!$B:$I,5,0)),0,VLOOKUP(AFK17,'Lista de mercado'!$B:$I,5,0))</f>
        <v>0</v>
      </c>
      <c r="AFN17" s="98">
        <f ca="1">IF(ISERROR(VLOOKUP(AFK17,'Lista de mercado'!$B:$I,8,0)),0,VLOOKUP(AFK17,'Lista de mercado'!$B:$I,8,0))</f>
        <v>0</v>
      </c>
      <c r="AFO17" s="99">
        <f t="shared" si="120"/>
        <v>0</v>
      </c>
      <c r="AFP17" s="98">
        <f t="shared" ca="1" si="121"/>
        <v>0</v>
      </c>
      <c r="AFQ17" s="103"/>
      <c r="AFR17" s="294" t="s">
        <v>77</v>
      </c>
      <c r="AFS17" s="295"/>
      <c r="AFT17" s="295"/>
      <c r="AFU17" s="296"/>
      <c r="AFV17" s="82"/>
      <c r="AFW17" s="106"/>
      <c r="AFX17" s="78"/>
      <c r="AFY17" s="83"/>
      <c r="AFZ17" s="84"/>
      <c r="AGA17" s="81">
        <f ca="1">IF(ISERROR(VLOOKUP(AFY17,'Lista de mercado'!$B:$I,5,0)),0,VLOOKUP(AFY17,'Lista de mercado'!$B:$I,5,0))</f>
        <v>0</v>
      </c>
      <c r="AGB17" s="98">
        <f ca="1">IF(ISERROR(VLOOKUP(AFY17,'Lista de mercado'!$B:$I,8,0)),0,VLOOKUP(AFY17,'Lista de mercado'!$B:$I,8,0))</f>
        <v>0</v>
      </c>
      <c r="AGC17" s="99">
        <f t="shared" si="122"/>
        <v>0</v>
      </c>
      <c r="AGD17" s="98">
        <f t="shared" ca="1" si="123"/>
        <v>0</v>
      </c>
      <c r="AGE17" s="103"/>
      <c r="AGF17" s="294" t="s">
        <v>77</v>
      </c>
      <c r="AGG17" s="295"/>
      <c r="AGH17" s="295"/>
      <c r="AGI17" s="296"/>
      <c r="AGJ17" s="82"/>
      <c r="AGK17" s="106"/>
      <c r="AGL17" s="78"/>
      <c r="AGM17" s="83"/>
      <c r="AGN17" s="84"/>
      <c r="AGO17" s="81">
        <f ca="1">IF(ISERROR(VLOOKUP(AGM17,'Lista de mercado'!$B:$I,5,0)),0,VLOOKUP(AGM17,'Lista de mercado'!$B:$I,5,0))</f>
        <v>0</v>
      </c>
      <c r="AGP17" s="98">
        <f ca="1">IF(ISERROR(VLOOKUP(AGM17,'Lista de mercado'!$B:$I,8,0)),0,VLOOKUP(AGM17,'Lista de mercado'!$B:$I,8,0))</f>
        <v>0</v>
      </c>
      <c r="AGQ17" s="99">
        <f t="shared" si="124"/>
        <v>0</v>
      </c>
      <c r="AGR17" s="98">
        <f t="shared" ca="1" si="125"/>
        <v>0</v>
      </c>
      <c r="AGS17" s="103"/>
      <c r="AGT17" s="294" t="s">
        <v>77</v>
      </c>
      <c r="AGU17" s="295"/>
      <c r="AGV17" s="295"/>
      <c r="AGW17" s="296"/>
      <c r="AGX17" s="82"/>
      <c r="AGY17" s="106"/>
      <c r="AGZ17" s="78"/>
      <c r="AHA17" s="83"/>
      <c r="AHB17" s="84"/>
      <c r="AHC17" s="81">
        <f ca="1">IF(ISERROR(VLOOKUP(AHA17,'Lista de mercado'!$B:$I,5,0)),0,VLOOKUP(AHA17,'Lista de mercado'!$B:$I,5,0))</f>
        <v>0</v>
      </c>
      <c r="AHD17" s="98">
        <f ca="1">IF(ISERROR(VLOOKUP(AHA17,'Lista de mercado'!$B:$I,8,0)),0,VLOOKUP(AHA17,'Lista de mercado'!$B:$I,8,0))</f>
        <v>0</v>
      </c>
      <c r="AHE17" s="99">
        <f t="shared" si="126"/>
        <v>0</v>
      </c>
      <c r="AHF17" s="98">
        <f t="shared" ca="1" si="127"/>
        <v>0</v>
      </c>
      <c r="AHG17" s="103"/>
      <c r="AHH17" s="294" t="s">
        <v>77</v>
      </c>
      <c r="AHI17" s="295"/>
      <c r="AHJ17" s="295"/>
      <c r="AHK17" s="296"/>
      <c r="AHL17" s="82"/>
      <c r="AHM17" s="106"/>
      <c r="AHN17" s="78"/>
      <c r="AHO17" s="83"/>
      <c r="AHP17" s="84"/>
      <c r="AHQ17" s="81">
        <f ca="1">IF(ISERROR(VLOOKUP(AHO17,'Lista de mercado'!$B:$I,5,0)),0,VLOOKUP(AHO17,'Lista de mercado'!$B:$I,5,0))</f>
        <v>0</v>
      </c>
      <c r="AHR17" s="98">
        <f ca="1">IF(ISERROR(VLOOKUP(AHO17,'Lista de mercado'!$B:$I,8,0)),0,VLOOKUP(AHO17,'Lista de mercado'!$B:$I,8,0))</f>
        <v>0</v>
      </c>
      <c r="AHS17" s="99">
        <f t="shared" si="128"/>
        <v>0</v>
      </c>
      <c r="AHT17" s="98">
        <f t="shared" ca="1" si="129"/>
        <v>0</v>
      </c>
      <c r="AHU17" s="103"/>
      <c r="AHV17" s="294" t="s">
        <v>77</v>
      </c>
      <c r="AHW17" s="295"/>
      <c r="AHX17" s="295"/>
      <c r="AHY17" s="296"/>
      <c r="AHZ17" s="82"/>
      <c r="AIA17" s="106"/>
      <c r="AIB17" s="78"/>
      <c r="AIC17" s="83"/>
      <c r="AID17" s="84"/>
      <c r="AIE17" s="81">
        <f ca="1">IF(ISERROR(VLOOKUP(AIC17,'Lista de mercado'!$B:$I,5,0)),0,VLOOKUP(AIC17,'Lista de mercado'!$B:$I,5,0))</f>
        <v>0</v>
      </c>
      <c r="AIF17" s="98">
        <f ca="1">IF(ISERROR(VLOOKUP(AIC17,'Lista de mercado'!$B:$I,8,0)),0,VLOOKUP(AIC17,'Lista de mercado'!$B:$I,8,0))</f>
        <v>0</v>
      </c>
      <c r="AIG17" s="99">
        <f t="shared" si="130"/>
        <v>0</v>
      </c>
      <c r="AIH17" s="98">
        <f t="shared" ca="1" si="131"/>
        <v>0</v>
      </c>
      <c r="AII17" s="103"/>
      <c r="AIJ17" s="294" t="s">
        <v>77</v>
      </c>
      <c r="AIK17" s="295"/>
      <c r="AIL17" s="295"/>
      <c r="AIM17" s="296"/>
      <c r="AIN17" s="82"/>
      <c r="AIO17" s="106"/>
      <c r="AIP17" s="78"/>
      <c r="AIQ17" s="83"/>
      <c r="AIR17" s="84"/>
      <c r="AIS17" s="81">
        <f ca="1">IF(ISERROR(VLOOKUP(AIQ17,'Lista de mercado'!$B:$I,5,0)),0,VLOOKUP(AIQ17,'Lista de mercado'!$B:$I,5,0))</f>
        <v>0</v>
      </c>
      <c r="AIT17" s="98">
        <f ca="1">IF(ISERROR(VLOOKUP(AIQ17,'Lista de mercado'!$B:$I,8,0)),0,VLOOKUP(AIQ17,'Lista de mercado'!$B:$I,8,0))</f>
        <v>0</v>
      </c>
      <c r="AIU17" s="99">
        <f t="shared" si="132"/>
        <v>0</v>
      </c>
      <c r="AIV17" s="98">
        <f t="shared" ca="1" si="133"/>
        <v>0</v>
      </c>
      <c r="AIW17" s="103"/>
      <c r="AIX17" s="294" t="s">
        <v>77</v>
      </c>
      <c r="AIY17" s="295"/>
      <c r="AIZ17" s="295"/>
      <c r="AJA17" s="296"/>
      <c r="AJB17" s="82"/>
      <c r="AJC17" s="106"/>
      <c r="AJD17" s="78"/>
      <c r="AJE17" s="83"/>
      <c r="AJF17" s="84"/>
      <c r="AJG17" s="81">
        <f ca="1">IF(ISERROR(VLOOKUP(AJE17,'Lista de mercado'!$B:$I,5,0)),0,VLOOKUP(AJE17,'Lista de mercado'!$B:$I,5,0))</f>
        <v>0</v>
      </c>
      <c r="AJH17" s="98">
        <f ca="1">IF(ISERROR(VLOOKUP(AJE17,'Lista de mercado'!$B:$I,8,0)),0,VLOOKUP(AJE17,'Lista de mercado'!$B:$I,8,0))</f>
        <v>0</v>
      </c>
      <c r="AJI17" s="99">
        <f t="shared" si="134"/>
        <v>0</v>
      </c>
      <c r="AJJ17" s="98">
        <f t="shared" ca="1" si="135"/>
        <v>0</v>
      </c>
      <c r="AJK17" s="103"/>
      <c r="AJL17" s="294" t="s">
        <v>77</v>
      </c>
      <c r="AJM17" s="295"/>
      <c r="AJN17" s="295"/>
      <c r="AJO17" s="296"/>
      <c r="AJP17" s="82"/>
      <c r="AJQ17" s="106"/>
      <c r="AJR17" s="78"/>
      <c r="AJS17" s="83"/>
      <c r="AJT17" s="84"/>
      <c r="AJU17" s="81">
        <f ca="1">IF(ISERROR(VLOOKUP(AJS17,'Lista de mercado'!$B:$I,5,0)),0,VLOOKUP(AJS17,'Lista de mercado'!$B:$I,5,0))</f>
        <v>0</v>
      </c>
      <c r="AJV17" s="98">
        <f ca="1">IF(ISERROR(VLOOKUP(AJS17,'Lista de mercado'!$B:$I,8,0)),0,VLOOKUP(AJS17,'Lista de mercado'!$B:$I,8,0))</f>
        <v>0</v>
      </c>
      <c r="AJW17" s="99">
        <f t="shared" si="136"/>
        <v>0</v>
      </c>
      <c r="AJX17" s="98">
        <f t="shared" ca="1" si="137"/>
        <v>0</v>
      </c>
      <c r="AJY17" s="103"/>
      <c r="AJZ17" s="294" t="s">
        <v>77</v>
      </c>
      <c r="AKA17" s="295"/>
      <c r="AKB17" s="295"/>
      <c r="AKC17" s="296"/>
      <c r="AKD17" s="82"/>
      <c r="AKE17" s="106"/>
      <c r="AKF17" s="78"/>
      <c r="AKG17" s="83"/>
      <c r="AKH17" s="84"/>
      <c r="AKI17" s="81">
        <f ca="1">IF(ISERROR(VLOOKUP(AKG17,'Lista de mercado'!$B:$I,5,0)),0,VLOOKUP(AKG17,'Lista de mercado'!$B:$I,5,0))</f>
        <v>0</v>
      </c>
      <c r="AKJ17" s="98">
        <f ca="1">IF(ISERROR(VLOOKUP(AKG17,'Lista de mercado'!$B:$I,8,0)),0,VLOOKUP(AKG17,'Lista de mercado'!$B:$I,8,0))</f>
        <v>0</v>
      </c>
      <c r="AKK17" s="99">
        <f t="shared" si="138"/>
        <v>0</v>
      </c>
      <c r="AKL17" s="98">
        <f t="shared" ca="1" si="139"/>
        <v>0</v>
      </c>
      <c r="AKM17" s="103"/>
      <c r="AKN17" s="294" t="s">
        <v>77</v>
      </c>
      <c r="AKO17" s="295"/>
      <c r="AKP17" s="295"/>
      <c r="AKQ17" s="296"/>
      <c r="AKR17" s="82"/>
      <c r="AKS17" s="106"/>
      <c r="AKT17" s="78"/>
      <c r="AKU17" s="83"/>
      <c r="AKV17" s="84"/>
      <c r="AKW17" s="81">
        <f ca="1">IF(ISERROR(VLOOKUP(AKU17,'Lista de mercado'!$B:$I,5,0)),0,VLOOKUP(AKU17,'Lista de mercado'!$B:$I,5,0))</f>
        <v>0</v>
      </c>
      <c r="AKX17" s="98">
        <f ca="1">IF(ISERROR(VLOOKUP(AKU17,'Lista de mercado'!$B:$I,8,0)),0,VLOOKUP(AKU17,'Lista de mercado'!$B:$I,8,0))</f>
        <v>0</v>
      </c>
      <c r="AKY17" s="99">
        <f t="shared" si="140"/>
        <v>0</v>
      </c>
      <c r="AKZ17" s="98">
        <f t="shared" ca="1" si="141"/>
        <v>0</v>
      </c>
      <c r="ALA17" s="103"/>
      <c r="ALB17" s="294" t="s">
        <v>77</v>
      </c>
      <c r="ALC17" s="295"/>
      <c r="ALD17" s="295"/>
      <c r="ALE17" s="296"/>
      <c r="ALF17" s="82"/>
      <c r="ALG17" s="106"/>
      <c r="ALH17" s="78"/>
      <c r="ALI17" s="83"/>
      <c r="ALJ17" s="84"/>
      <c r="ALK17" s="81">
        <f ca="1">IF(ISERROR(VLOOKUP(ALI17,'Lista de mercado'!$B:$I,5,0)),0,VLOOKUP(ALI17,'Lista de mercado'!$B:$I,5,0))</f>
        <v>0</v>
      </c>
      <c r="ALL17" s="98">
        <f ca="1">IF(ISERROR(VLOOKUP(ALI17,'Lista de mercado'!$B:$I,8,0)),0,VLOOKUP(ALI17,'Lista de mercado'!$B:$I,8,0))</f>
        <v>0</v>
      </c>
      <c r="ALM17" s="99">
        <f t="shared" si="142"/>
        <v>0</v>
      </c>
      <c r="ALN17" s="98">
        <f t="shared" ca="1" si="143"/>
        <v>0</v>
      </c>
      <c r="ALO17" s="103"/>
      <c r="ALP17" s="294" t="s">
        <v>77</v>
      </c>
      <c r="ALQ17" s="295"/>
      <c r="ALR17" s="295"/>
      <c r="ALS17" s="296"/>
      <c r="ALT17" s="82"/>
      <c r="ALU17" s="106"/>
      <c r="ALV17" s="78"/>
      <c r="ALW17" s="83"/>
      <c r="ALX17" s="84"/>
      <c r="ALY17" s="81">
        <f ca="1">IF(ISERROR(VLOOKUP(ALW17,'Lista de mercado'!$B:$I,5,0)),0,VLOOKUP(ALW17,'Lista de mercado'!$B:$I,5,0))</f>
        <v>0</v>
      </c>
      <c r="ALZ17" s="98">
        <f ca="1">IF(ISERROR(VLOOKUP(ALW17,'Lista de mercado'!$B:$I,8,0)),0,VLOOKUP(ALW17,'Lista de mercado'!$B:$I,8,0))</f>
        <v>0</v>
      </c>
      <c r="AMA17" s="99">
        <f t="shared" si="144"/>
        <v>0</v>
      </c>
      <c r="AMB17" s="98">
        <f t="shared" ca="1" si="145"/>
        <v>0</v>
      </c>
      <c r="AMC17" s="103"/>
      <c r="AMD17" s="294" t="s">
        <v>77</v>
      </c>
      <c r="AME17" s="295"/>
      <c r="AMF17" s="295"/>
      <c r="AMG17" s="296"/>
      <c r="AMH17" s="82"/>
      <c r="AMI17" s="106"/>
    </row>
    <row r="18" spans="1:1023" x14ac:dyDescent="0.3">
      <c r="B18" s="78"/>
      <c r="C18" s="83"/>
      <c r="D18" s="84"/>
      <c r="E18" s="81">
        <f ca="1">IF(ISERROR(VLOOKUP(C18,'Lista de mercado'!$B:$I,5,0)),0,VLOOKUP(C18,'Lista de mercado'!$B:$I,5,0))</f>
        <v>0</v>
      </c>
      <c r="F18" s="98">
        <f ca="1">IF(ISERROR(VLOOKUP(C18,'Lista de mercado'!$B:$I,8,0)),0,VLOOKUP(C18,'Lista de mercado'!$B:$I,8,0))</f>
        <v>0</v>
      </c>
      <c r="G18" s="99">
        <f t="shared" si="0"/>
        <v>0</v>
      </c>
      <c r="H18" s="98">
        <f t="shared" ca="1" si="1"/>
        <v>0</v>
      </c>
      <c r="I18" s="103"/>
      <c r="J18" s="291">
        <f ca="1">+J16+J14</f>
        <v>21894.684422110553</v>
      </c>
      <c r="K18" s="292"/>
      <c r="L18" s="292"/>
      <c r="M18" s="293"/>
      <c r="N18" s="85"/>
      <c r="P18" s="78"/>
      <c r="Q18" s="83"/>
      <c r="R18" s="84"/>
      <c r="S18" s="81">
        <f ca="1">IF(ISERROR(VLOOKUP(Q18,'Lista de mercado'!$B:$I,5,0)),0,VLOOKUP(Q18,'Lista de mercado'!$B:$I,5,0))</f>
        <v>0</v>
      </c>
      <c r="T18" s="98">
        <f ca="1">IF(ISERROR(VLOOKUP(Q18,'Lista de mercado'!$B:$I,8,0)),0,VLOOKUP(Q18,'Lista de mercado'!$B:$I,8,0))</f>
        <v>0</v>
      </c>
      <c r="U18" s="99">
        <f t="shared" si="2"/>
        <v>0</v>
      </c>
      <c r="V18" s="98">
        <f t="shared" ca="1" si="3"/>
        <v>0</v>
      </c>
      <c r="W18" s="103"/>
      <c r="X18" s="291">
        <f ca="1">+X16+X14</f>
        <v>8499.1666666666661</v>
      </c>
      <c r="Y18" s="292"/>
      <c r="Z18" s="292"/>
      <c r="AA18" s="293"/>
      <c r="AB18" s="85"/>
      <c r="AD18" s="78"/>
      <c r="AE18" s="83" t="s">
        <v>36</v>
      </c>
      <c r="AF18" s="127">
        <v>300</v>
      </c>
      <c r="AG18" s="81" t="str">
        <f ca="1">IF(ISERROR(VLOOKUP(AE18,'Lista de mercado'!$B:$I,5,0)),0,VLOOKUP(AE18,'Lista de mercado'!$B:$I,5,0))</f>
        <v>gr</v>
      </c>
      <c r="AH18" s="98">
        <f ca="1">IF(ISERROR(VLOOKUP(AE18,'Lista de mercado'!$B:$I,8,0)),0,VLOOKUP(AE18,'Lista de mercado'!$B:$I,8,0))</f>
        <v>3.5</v>
      </c>
      <c r="AI18" s="99">
        <f t="shared" si="4"/>
        <v>300</v>
      </c>
      <c r="AJ18" s="98">
        <f t="shared" ca="1" si="5"/>
        <v>1050</v>
      </c>
      <c r="AK18" s="103"/>
      <c r="AL18" s="291">
        <f t="shared" ref="AL18" ca="1" si="288">+AL16+AL14</f>
        <v>24565.844074074073</v>
      </c>
      <c r="AM18" s="292"/>
      <c r="AN18" s="292"/>
      <c r="AO18" s="293"/>
      <c r="AP18" s="85"/>
      <c r="AR18" s="78"/>
      <c r="AS18" s="130" t="s">
        <v>32</v>
      </c>
      <c r="AT18" s="131">
        <v>85</v>
      </c>
      <c r="AU18" s="81" t="str">
        <f ca="1">IF(ISERROR(VLOOKUP(AS18,'Lista de mercado'!$B:$I,5,0)),0,VLOOKUP(AS18,'Lista de mercado'!$B:$I,5,0))</f>
        <v>gr</v>
      </c>
      <c r="AV18" s="98">
        <f>IF(ISERROR(VLOOKUP(AS18,'Lista de mercado'!$B:$I,8,0)),0,VLOOKUP(AS18,'Lista de mercado'!$B:$I,8,0))</f>
        <v>7.5</v>
      </c>
      <c r="AW18" s="99">
        <f t="shared" si="6"/>
        <v>85</v>
      </c>
      <c r="AX18" s="98">
        <f t="shared" si="7"/>
        <v>637.5</v>
      </c>
      <c r="AY18" s="103"/>
      <c r="AZ18" s="291">
        <f t="shared" ref="AZ18" ca="1" si="289">+AZ16+AZ14</f>
        <v>26692.977824074074</v>
      </c>
      <c r="BA18" s="292"/>
      <c r="BB18" s="292"/>
      <c r="BC18" s="293"/>
      <c r="BD18" s="85"/>
      <c r="BF18" s="78"/>
      <c r="BG18" s="83"/>
      <c r="BH18" s="84"/>
      <c r="BI18" s="81">
        <f ca="1">IF(ISERROR(VLOOKUP(BG18,'Lista de mercado'!$B:$I,5,0)),0,VLOOKUP(BG18,'Lista de mercado'!$B:$I,5,0))</f>
        <v>0</v>
      </c>
      <c r="BJ18" s="98">
        <f ca="1">IF(ISERROR(VLOOKUP(BG18,'Lista de mercado'!$B:$I,8,0)),0,VLOOKUP(BG18,'Lista de mercado'!$B:$I,8,0))</f>
        <v>0</v>
      </c>
      <c r="BK18" s="99">
        <f t="shared" si="8"/>
        <v>0</v>
      </c>
      <c r="BL18" s="98">
        <f t="shared" ca="1" si="9"/>
        <v>0</v>
      </c>
      <c r="BM18" s="103"/>
      <c r="BN18" s="291">
        <f t="shared" ref="BN18" ca="1" si="290">+BN16+BN14</f>
        <v>0</v>
      </c>
      <c r="BO18" s="292"/>
      <c r="BP18" s="292"/>
      <c r="BQ18" s="293"/>
      <c r="BR18" s="85"/>
      <c r="BT18" s="78"/>
      <c r="BU18" s="83"/>
      <c r="BV18" s="84"/>
      <c r="BW18" s="81">
        <f ca="1">IF(ISERROR(VLOOKUP(BU18,'Lista de mercado'!$B:$I,5,0)),0,VLOOKUP(BU18,'Lista de mercado'!$B:$I,5,0))</f>
        <v>0</v>
      </c>
      <c r="BX18" s="98">
        <f ca="1">IF(ISERROR(VLOOKUP(BU18,'Lista de mercado'!$B:$I,8,0)),0,VLOOKUP(BU18,'Lista de mercado'!$B:$I,8,0))</f>
        <v>0</v>
      </c>
      <c r="BY18" s="99">
        <f t="shared" si="10"/>
        <v>0</v>
      </c>
      <c r="BZ18" s="98">
        <f t="shared" ca="1" si="11"/>
        <v>0</v>
      </c>
      <c r="CA18" s="103"/>
      <c r="CB18" s="291">
        <f t="shared" ref="CB18" ca="1" si="291">+CB16+CB14</f>
        <v>0</v>
      </c>
      <c r="CC18" s="292"/>
      <c r="CD18" s="292"/>
      <c r="CE18" s="293"/>
      <c r="CF18" s="85"/>
      <c r="CH18" s="78"/>
      <c r="CI18" s="83"/>
      <c r="CJ18" s="84"/>
      <c r="CK18" s="81">
        <f ca="1">IF(ISERROR(VLOOKUP(CI18,'Lista de mercado'!$B:$I,5,0)),0,VLOOKUP(CI18,'Lista de mercado'!$B:$I,5,0))</f>
        <v>0</v>
      </c>
      <c r="CL18" s="98">
        <f ca="1">IF(ISERROR(VLOOKUP(CI18,'Lista de mercado'!$B:$I,8,0)),0,VLOOKUP(CI18,'Lista de mercado'!$B:$I,8,0))</f>
        <v>0</v>
      </c>
      <c r="CM18" s="99">
        <f t="shared" si="12"/>
        <v>0</v>
      </c>
      <c r="CN18" s="98">
        <f t="shared" ca="1" si="13"/>
        <v>0</v>
      </c>
      <c r="CO18" s="103"/>
      <c r="CP18" s="291">
        <f t="shared" ref="CP18" ca="1" si="292">+CP16+CP14</f>
        <v>0</v>
      </c>
      <c r="CQ18" s="292"/>
      <c r="CR18" s="292"/>
      <c r="CS18" s="293"/>
      <c r="CT18" s="85"/>
      <c r="CV18" s="78"/>
      <c r="CW18" s="83"/>
      <c r="CX18" s="84"/>
      <c r="CY18" s="81">
        <f ca="1">IF(ISERROR(VLOOKUP(CW18,'Lista de mercado'!$B:$I,5,0)),0,VLOOKUP(CW18,'Lista de mercado'!$B:$I,5,0))</f>
        <v>0</v>
      </c>
      <c r="CZ18" s="98">
        <f ca="1">IF(ISERROR(VLOOKUP(CW18,'Lista de mercado'!$B:$I,8,0)),0,VLOOKUP(CW18,'Lista de mercado'!$B:$I,8,0))</f>
        <v>0</v>
      </c>
      <c r="DA18" s="99">
        <f t="shared" si="14"/>
        <v>0</v>
      </c>
      <c r="DB18" s="98">
        <f t="shared" ca="1" si="15"/>
        <v>0</v>
      </c>
      <c r="DC18" s="103"/>
      <c r="DD18" s="291">
        <f t="shared" ref="DD18" ca="1" si="293">+DD16+DD14</f>
        <v>0</v>
      </c>
      <c r="DE18" s="292"/>
      <c r="DF18" s="292"/>
      <c r="DG18" s="293"/>
      <c r="DH18" s="85"/>
      <c r="DJ18" s="78"/>
      <c r="DK18" s="83"/>
      <c r="DL18" s="84"/>
      <c r="DM18" s="81">
        <f ca="1">IF(ISERROR(VLOOKUP(DK18,'Lista de mercado'!$B:$I,5,0)),0,VLOOKUP(DK18,'Lista de mercado'!$B:$I,5,0))</f>
        <v>0</v>
      </c>
      <c r="DN18" s="98">
        <f ca="1">IF(ISERROR(VLOOKUP(DK18,'Lista de mercado'!$B:$I,8,0)),0,VLOOKUP(DK18,'Lista de mercado'!$B:$I,8,0))</f>
        <v>0</v>
      </c>
      <c r="DO18" s="99">
        <f t="shared" si="16"/>
        <v>0</v>
      </c>
      <c r="DP18" s="98">
        <f t="shared" ca="1" si="17"/>
        <v>0</v>
      </c>
      <c r="DQ18" s="103"/>
      <c r="DR18" s="291">
        <f t="shared" ref="DR18" ca="1" si="294">+DR16+DR14</f>
        <v>0</v>
      </c>
      <c r="DS18" s="292"/>
      <c r="DT18" s="292"/>
      <c r="DU18" s="293"/>
      <c r="DV18" s="85"/>
      <c r="DX18" s="78"/>
      <c r="DY18" s="83"/>
      <c r="DZ18" s="84"/>
      <c r="EA18" s="81">
        <f ca="1">IF(ISERROR(VLOOKUP(DY18,'Lista de mercado'!$B:$I,5,0)),0,VLOOKUP(DY18,'Lista de mercado'!$B:$I,5,0))</f>
        <v>0</v>
      </c>
      <c r="EB18" s="98">
        <f ca="1">IF(ISERROR(VLOOKUP(DY18,'Lista de mercado'!$B:$I,8,0)),0,VLOOKUP(DY18,'Lista de mercado'!$B:$I,8,0))</f>
        <v>0</v>
      </c>
      <c r="EC18" s="99">
        <f t="shared" si="18"/>
        <v>0</v>
      </c>
      <c r="ED18" s="98">
        <f t="shared" ca="1" si="19"/>
        <v>0</v>
      </c>
      <c r="EE18" s="103"/>
      <c r="EF18" s="291">
        <f t="shared" ref="EF18" ca="1" si="295">+EF16+EF14</f>
        <v>0</v>
      </c>
      <c r="EG18" s="292"/>
      <c r="EH18" s="292"/>
      <c r="EI18" s="293"/>
      <c r="EJ18" s="85"/>
      <c r="EL18" s="78"/>
      <c r="EM18" s="83"/>
      <c r="EN18" s="84"/>
      <c r="EO18" s="81">
        <f ca="1">IF(ISERROR(VLOOKUP(EM18,'Lista de mercado'!$B:$I,5,0)),0,VLOOKUP(EM18,'Lista de mercado'!$B:$I,5,0))</f>
        <v>0</v>
      </c>
      <c r="EP18" s="98">
        <f ca="1">IF(ISERROR(VLOOKUP(EM18,'Lista de mercado'!$B:$I,8,0)),0,VLOOKUP(EM18,'Lista de mercado'!$B:$I,8,0))</f>
        <v>0</v>
      </c>
      <c r="EQ18" s="99">
        <f t="shared" si="20"/>
        <v>0</v>
      </c>
      <c r="ER18" s="98">
        <f t="shared" ca="1" si="21"/>
        <v>0</v>
      </c>
      <c r="ES18" s="103"/>
      <c r="ET18" s="291">
        <f t="shared" ref="ET18" ca="1" si="296">+ET16+ET14</f>
        <v>0</v>
      </c>
      <c r="EU18" s="292"/>
      <c r="EV18" s="292"/>
      <c r="EW18" s="293"/>
      <c r="EX18" s="85"/>
      <c r="EZ18" s="78"/>
      <c r="FA18" s="83"/>
      <c r="FB18" s="84"/>
      <c r="FC18" s="81">
        <f ca="1">IF(ISERROR(VLOOKUP(FA18,'Lista de mercado'!$B:$I,5,0)),0,VLOOKUP(FA18,'Lista de mercado'!$B:$I,5,0))</f>
        <v>0</v>
      </c>
      <c r="FD18" s="98">
        <f ca="1">IF(ISERROR(VLOOKUP(FA18,'Lista de mercado'!$B:$I,8,0)),0,VLOOKUP(FA18,'Lista de mercado'!$B:$I,8,0))</f>
        <v>0</v>
      </c>
      <c r="FE18" s="99">
        <f t="shared" si="22"/>
        <v>0</v>
      </c>
      <c r="FF18" s="98">
        <f t="shared" ca="1" si="23"/>
        <v>0</v>
      </c>
      <c r="FG18" s="103"/>
      <c r="FH18" s="291">
        <f t="shared" ref="FH18" ca="1" si="297">+FH16+FH14</f>
        <v>0</v>
      </c>
      <c r="FI18" s="292"/>
      <c r="FJ18" s="292"/>
      <c r="FK18" s="293"/>
      <c r="FL18" s="85"/>
      <c r="FN18" s="78"/>
      <c r="FO18" s="83"/>
      <c r="FP18" s="84"/>
      <c r="FQ18" s="81">
        <f ca="1">IF(ISERROR(VLOOKUP(FO18,'Lista de mercado'!$B:$I,5,0)),0,VLOOKUP(FO18,'Lista de mercado'!$B:$I,5,0))</f>
        <v>0</v>
      </c>
      <c r="FR18" s="98">
        <f ca="1">IF(ISERROR(VLOOKUP(FO18,'Lista de mercado'!$B:$I,8,0)),0,VLOOKUP(FO18,'Lista de mercado'!$B:$I,8,0))</f>
        <v>0</v>
      </c>
      <c r="FS18" s="99">
        <f t="shared" si="24"/>
        <v>0</v>
      </c>
      <c r="FT18" s="98">
        <f t="shared" ca="1" si="25"/>
        <v>0</v>
      </c>
      <c r="FU18" s="103"/>
      <c r="FV18" s="291">
        <f t="shared" ref="FV18" ca="1" si="298">+FV16+FV14</f>
        <v>0</v>
      </c>
      <c r="FW18" s="292"/>
      <c r="FX18" s="292"/>
      <c r="FY18" s="293"/>
      <c r="FZ18" s="85"/>
      <c r="GB18" s="78"/>
      <c r="GC18" s="83"/>
      <c r="GD18" s="84"/>
      <c r="GE18" s="81">
        <f ca="1">IF(ISERROR(VLOOKUP(GC18,'Lista de mercado'!$B:$I,5,0)),0,VLOOKUP(GC18,'Lista de mercado'!$B:$I,5,0))</f>
        <v>0</v>
      </c>
      <c r="GF18" s="98">
        <f ca="1">IF(ISERROR(VLOOKUP(GC18,'Lista de mercado'!$B:$I,8,0)),0,VLOOKUP(GC18,'Lista de mercado'!$B:$I,8,0))</f>
        <v>0</v>
      </c>
      <c r="GG18" s="99">
        <f t="shared" si="26"/>
        <v>0</v>
      </c>
      <c r="GH18" s="98">
        <f t="shared" ca="1" si="27"/>
        <v>0</v>
      </c>
      <c r="GI18" s="103"/>
      <c r="GJ18" s="291">
        <f t="shared" ref="GJ18" ca="1" si="299">+GJ16+GJ14</f>
        <v>0</v>
      </c>
      <c r="GK18" s="292"/>
      <c r="GL18" s="292"/>
      <c r="GM18" s="293"/>
      <c r="GN18" s="85"/>
      <c r="GP18" s="78"/>
      <c r="GQ18" s="83"/>
      <c r="GR18" s="84"/>
      <c r="GS18" s="81">
        <f ca="1">IF(ISERROR(VLOOKUP(GQ18,'Lista de mercado'!$B:$I,5,0)),0,VLOOKUP(GQ18,'Lista de mercado'!$B:$I,5,0))</f>
        <v>0</v>
      </c>
      <c r="GT18" s="98">
        <f ca="1">IF(ISERROR(VLOOKUP(GQ18,'Lista de mercado'!$B:$I,8,0)),0,VLOOKUP(GQ18,'Lista de mercado'!$B:$I,8,0))</f>
        <v>0</v>
      </c>
      <c r="GU18" s="99">
        <f t="shared" si="28"/>
        <v>0</v>
      </c>
      <c r="GV18" s="98">
        <f t="shared" ca="1" si="29"/>
        <v>0</v>
      </c>
      <c r="GW18" s="103"/>
      <c r="GX18" s="291">
        <f t="shared" ref="GX18" ca="1" si="300">+GX16+GX14</f>
        <v>0</v>
      </c>
      <c r="GY18" s="292"/>
      <c r="GZ18" s="292"/>
      <c r="HA18" s="293"/>
      <c r="HB18" s="85"/>
      <c r="HD18" s="78"/>
      <c r="HE18" s="83"/>
      <c r="HF18" s="84"/>
      <c r="HG18" s="81">
        <f ca="1">IF(ISERROR(VLOOKUP(HE18,'Lista de mercado'!$B:$I,5,0)),0,VLOOKUP(HE18,'Lista de mercado'!$B:$I,5,0))</f>
        <v>0</v>
      </c>
      <c r="HH18" s="98">
        <f ca="1">IF(ISERROR(VLOOKUP(HE18,'Lista de mercado'!$B:$I,8,0)),0,VLOOKUP(HE18,'Lista de mercado'!$B:$I,8,0))</f>
        <v>0</v>
      </c>
      <c r="HI18" s="99">
        <f t="shared" si="30"/>
        <v>0</v>
      </c>
      <c r="HJ18" s="98">
        <f t="shared" ca="1" si="31"/>
        <v>0</v>
      </c>
      <c r="HK18" s="103"/>
      <c r="HL18" s="291">
        <f t="shared" ref="HL18" ca="1" si="301">+HL16+HL14</f>
        <v>0</v>
      </c>
      <c r="HM18" s="292"/>
      <c r="HN18" s="292"/>
      <c r="HO18" s="293"/>
      <c r="HP18" s="85"/>
      <c r="HR18" s="78"/>
      <c r="HS18" s="83"/>
      <c r="HT18" s="84"/>
      <c r="HU18" s="81">
        <f ca="1">IF(ISERROR(VLOOKUP(HS18,'Lista de mercado'!$B:$I,5,0)),0,VLOOKUP(HS18,'Lista de mercado'!$B:$I,5,0))</f>
        <v>0</v>
      </c>
      <c r="HV18" s="98">
        <f ca="1">IF(ISERROR(VLOOKUP(HS18,'Lista de mercado'!$B:$I,8,0)),0,VLOOKUP(HS18,'Lista de mercado'!$B:$I,8,0))</f>
        <v>0</v>
      </c>
      <c r="HW18" s="99">
        <f t="shared" si="32"/>
        <v>0</v>
      </c>
      <c r="HX18" s="98">
        <f t="shared" ca="1" si="33"/>
        <v>0</v>
      </c>
      <c r="HY18" s="103"/>
      <c r="HZ18" s="291">
        <f t="shared" ref="HZ18" ca="1" si="302">+HZ16+HZ14</f>
        <v>0</v>
      </c>
      <c r="IA18" s="292"/>
      <c r="IB18" s="292"/>
      <c r="IC18" s="293"/>
      <c r="ID18" s="85"/>
      <c r="IF18" s="78"/>
      <c r="IG18" s="83"/>
      <c r="IH18" s="84"/>
      <c r="II18" s="81">
        <f ca="1">IF(ISERROR(VLOOKUP(IG18,'Lista de mercado'!$B:$I,5,0)),0,VLOOKUP(IG18,'Lista de mercado'!$B:$I,5,0))</f>
        <v>0</v>
      </c>
      <c r="IJ18" s="98">
        <f ca="1">IF(ISERROR(VLOOKUP(IG18,'Lista de mercado'!$B:$I,8,0)),0,VLOOKUP(IG18,'Lista de mercado'!$B:$I,8,0))</f>
        <v>0</v>
      </c>
      <c r="IK18" s="99">
        <f t="shared" si="34"/>
        <v>0</v>
      </c>
      <c r="IL18" s="98">
        <f t="shared" ca="1" si="35"/>
        <v>0</v>
      </c>
      <c r="IM18" s="103"/>
      <c r="IN18" s="291">
        <f t="shared" ref="IN18" ca="1" si="303">+IN16+IN14</f>
        <v>0</v>
      </c>
      <c r="IO18" s="292"/>
      <c r="IP18" s="292"/>
      <c r="IQ18" s="293"/>
      <c r="IR18" s="85"/>
      <c r="IT18" s="78"/>
      <c r="IU18" s="83"/>
      <c r="IV18" s="84"/>
      <c r="IW18" s="81">
        <f ca="1">IF(ISERROR(VLOOKUP(IU18,'Lista de mercado'!$B:$I,5,0)),0,VLOOKUP(IU18,'Lista de mercado'!$B:$I,5,0))</f>
        <v>0</v>
      </c>
      <c r="IX18" s="98">
        <f ca="1">IF(ISERROR(VLOOKUP(IU18,'Lista de mercado'!$B:$I,8,0)),0,VLOOKUP(IU18,'Lista de mercado'!$B:$I,8,0))</f>
        <v>0</v>
      </c>
      <c r="IY18" s="99">
        <f t="shared" si="36"/>
        <v>0</v>
      </c>
      <c r="IZ18" s="98">
        <f t="shared" ca="1" si="37"/>
        <v>0</v>
      </c>
      <c r="JA18" s="103"/>
      <c r="JB18" s="291">
        <f t="shared" ref="JB18" ca="1" si="304">+JB16+JB14</f>
        <v>0</v>
      </c>
      <c r="JC18" s="292"/>
      <c r="JD18" s="292"/>
      <c r="JE18" s="293"/>
      <c r="JF18" s="85"/>
      <c r="JH18" s="78"/>
      <c r="JI18" s="83"/>
      <c r="JJ18" s="84"/>
      <c r="JK18" s="81">
        <f ca="1">IF(ISERROR(VLOOKUP(JI18,'Lista de mercado'!$B:$I,5,0)),0,VLOOKUP(JI18,'Lista de mercado'!$B:$I,5,0))</f>
        <v>0</v>
      </c>
      <c r="JL18" s="98">
        <f ca="1">IF(ISERROR(VLOOKUP(JI18,'Lista de mercado'!$B:$I,8,0)),0,VLOOKUP(JI18,'Lista de mercado'!$B:$I,8,0))</f>
        <v>0</v>
      </c>
      <c r="JM18" s="99">
        <f t="shared" si="38"/>
        <v>0</v>
      </c>
      <c r="JN18" s="98">
        <f t="shared" ca="1" si="39"/>
        <v>0</v>
      </c>
      <c r="JO18" s="103"/>
      <c r="JP18" s="291">
        <f t="shared" ref="JP18" ca="1" si="305">+JP16+JP14</f>
        <v>0</v>
      </c>
      <c r="JQ18" s="292"/>
      <c r="JR18" s="292"/>
      <c r="JS18" s="293"/>
      <c r="JT18" s="85"/>
      <c r="JV18" s="78"/>
      <c r="JW18" s="83"/>
      <c r="JX18" s="84"/>
      <c r="JY18" s="81">
        <f ca="1">IF(ISERROR(VLOOKUP(JW18,'Lista de mercado'!$B:$I,5,0)),0,VLOOKUP(JW18,'Lista de mercado'!$B:$I,5,0))</f>
        <v>0</v>
      </c>
      <c r="JZ18" s="98">
        <f ca="1">IF(ISERROR(VLOOKUP(JW18,'Lista de mercado'!$B:$I,8,0)),0,VLOOKUP(JW18,'Lista de mercado'!$B:$I,8,0))</f>
        <v>0</v>
      </c>
      <c r="KA18" s="99">
        <f t="shared" si="40"/>
        <v>0</v>
      </c>
      <c r="KB18" s="98">
        <f t="shared" ca="1" si="41"/>
        <v>0</v>
      </c>
      <c r="KC18" s="103"/>
      <c r="KD18" s="291">
        <f t="shared" ref="KD18" ca="1" si="306">+KD16+KD14</f>
        <v>0</v>
      </c>
      <c r="KE18" s="292"/>
      <c r="KF18" s="292"/>
      <c r="KG18" s="293"/>
      <c r="KH18" s="85"/>
      <c r="KJ18" s="78"/>
      <c r="KK18" s="83"/>
      <c r="KL18" s="84"/>
      <c r="KM18" s="81">
        <f ca="1">IF(ISERROR(VLOOKUP(KK18,'Lista de mercado'!$B:$I,5,0)),0,VLOOKUP(KK18,'Lista de mercado'!$B:$I,5,0))</f>
        <v>0</v>
      </c>
      <c r="KN18" s="98">
        <f ca="1">IF(ISERROR(VLOOKUP(KK18,'Lista de mercado'!$B:$I,8,0)),0,VLOOKUP(KK18,'Lista de mercado'!$B:$I,8,0))</f>
        <v>0</v>
      </c>
      <c r="KO18" s="99">
        <f t="shared" si="42"/>
        <v>0</v>
      </c>
      <c r="KP18" s="98">
        <f t="shared" ca="1" si="43"/>
        <v>0</v>
      </c>
      <c r="KQ18" s="103"/>
      <c r="KR18" s="291">
        <f t="shared" ref="KR18" ca="1" si="307">+KR16+KR14</f>
        <v>0</v>
      </c>
      <c r="KS18" s="292"/>
      <c r="KT18" s="292"/>
      <c r="KU18" s="293"/>
      <c r="KV18" s="85"/>
      <c r="KX18" s="78"/>
      <c r="KY18" s="83"/>
      <c r="KZ18" s="84"/>
      <c r="LA18" s="81">
        <f ca="1">IF(ISERROR(VLOOKUP(KY18,'Lista de mercado'!$B:$I,5,0)),0,VLOOKUP(KY18,'Lista de mercado'!$B:$I,5,0))</f>
        <v>0</v>
      </c>
      <c r="LB18" s="98">
        <f ca="1">IF(ISERROR(VLOOKUP(KY18,'Lista de mercado'!$B:$I,8,0)),0,VLOOKUP(KY18,'Lista de mercado'!$B:$I,8,0))</f>
        <v>0</v>
      </c>
      <c r="LC18" s="99">
        <f t="shared" si="44"/>
        <v>0</v>
      </c>
      <c r="LD18" s="98">
        <f t="shared" ca="1" si="45"/>
        <v>0</v>
      </c>
      <c r="LE18" s="103"/>
      <c r="LF18" s="291">
        <f t="shared" ref="LF18" ca="1" si="308">+LF16+LF14</f>
        <v>0</v>
      </c>
      <c r="LG18" s="292"/>
      <c r="LH18" s="292"/>
      <c r="LI18" s="293"/>
      <c r="LJ18" s="85"/>
      <c r="LL18" s="78"/>
      <c r="LM18" s="83"/>
      <c r="LN18" s="84"/>
      <c r="LO18" s="81">
        <f ca="1">IF(ISERROR(VLOOKUP(LM18,'Lista de mercado'!$B:$I,5,0)),0,VLOOKUP(LM18,'Lista de mercado'!$B:$I,5,0))</f>
        <v>0</v>
      </c>
      <c r="LP18" s="98">
        <f ca="1">IF(ISERROR(VLOOKUP(LM18,'Lista de mercado'!$B:$I,8,0)),0,VLOOKUP(LM18,'Lista de mercado'!$B:$I,8,0))</f>
        <v>0</v>
      </c>
      <c r="LQ18" s="99">
        <f t="shared" si="46"/>
        <v>0</v>
      </c>
      <c r="LR18" s="98">
        <f t="shared" ca="1" si="47"/>
        <v>0</v>
      </c>
      <c r="LS18" s="103"/>
      <c r="LT18" s="291">
        <f t="shared" ref="LT18" ca="1" si="309">+LT16+LT14</f>
        <v>0</v>
      </c>
      <c r="LU18" s="292"/>
      <c r="LV18" s="292"/>
      <c r="LW18" s="293"/>
      <c r="LX18" s="85"/>
      <c r="LZ18" s="78"/>
      <c r="MA18" s="83"/>
      <c r="MB18" s="84"/>
      <c r="MC18" s="81">
        <f ca="1">IF(ISERROR(VLOOKUP(MA18,'Lista de mercado'!$B:$I,5,0)),0,VLOOKUP(MA18,'Lista de mercado'!$B:$I,5,0))</f>
        <v>0</v>
      </c>
      <c r="MD18" s="98">
        <f ca="1">IF(ISERROR(VLOOKUP(MA18,'Lista de mercado'!$B:$I,8,0)),0,VLOOKUP(MA18,'Lista de mercado'!$B:$I,8,0))</f>
        <v>0</v>
      </c>
      <c r="ME18" s="99">
        <f t="shared" si="48"/>
        <v>0</v>
      </c>
      <c r="MF18" s="98">
        <f t="shared" ca="1" si="49"/>
        <v>0</v>
      </c>
      <c r="MG18" s="103"/>
      <c r="MH18" s="291">
        <f t="shared" ref="MH18" ca="1" si="310">+MH16+MH14</f>
        <v>0</v>
      </c>
      <c r="MI18" s="292"/>
      <c r="MJ18" s="292"/>
      <c r="MK18" s="293"/>
      <c r="ML18" s="85"/>
      <c r="MN18" s="78"/>
      <c r="MO18" s="83"/>
      <c r="MP18" s="84"/>
      <c r="MQ18" s="81">
        <f ca="1">IF(ISERROR(VLOOKUP(MO18,'Lista de mercado'!$B:$I,5,0)),0,VLOOKUP(MO18,'Lista de mercado'!$B:$I,5,0))</f>
        <v>0</v>
      </c>
      <c r="MR18" s="98">
        <f ca="1">IF(ISERROR(VLOOKUP(MO18,'Lista de mercado'!$B:$I,8,0)),0,VLOOKUP(MO18,'Lista de mercado'!$B:$I,8,0))</f>
        <v>0</v>
      </c>
      <c r="MS18" s="99">
        <f t="shared" si="50"/>
        <v>0</v>
      </c>
      <c r="MT18" s="98">
        <f t="shared" ca="1" si="51"/>
        <v>0</v>
      </c>
      <c r="MU18" s="103"/>
      <c r="MV18" s="291">
        <f t="shared" ref="MV18" ca="1" si="311">+MV16+MV14</f>
        <v>0</v>
      </c>
      <c r="MW18" s="292"/>
      <c r="MX18" s="292"/>
      <c r="MY18" s="293"/>
      <c r="MZ18" s="85"/>
      <c r="NB18" s="78"/>
      <c r="NC18" s="83"/>
      <c r="ND18" s="84"/>
      <c r="NE18" s="81">
        <f ca="1">IF(ISERROR(VLOOKUP(NC18,'Lista de mercado'!$B:$I,5,0)),0,VLOOKUP(NC18,'Lista de mercado'!$B:$I,5,0))</f>
        <v>0</v>
      </c>
      <c r="NF18" s="98">
        <f ca="1">IF(ISERROR(VLOOKUP(NC18,'Lista de mercado'!$B:$I,8,0)),0,VLOOKUP(NC18,'Lista de mercado'!$B:$I,8,0))</f>
        <v>0</v>
      </c>
      <c r="NG18" s="99">
        <f t="shared" si="52"/>
        <v>0</v>
      </c>
      <c r="NH18" s="98">
        <f t="shared" ca="1" si="53"/>
        <v>0</v>
      </c>
      <c r="NI18" s="103"/>
      <c r="NJ18" s="291">
        <f t="shared" ref="NJ18" ca="1" si="312">+NJ16+NJ14</f>
        <v>0</v>
      </c>
      <c r="NK18" s="292"/>
      <c r="NL18" s="292"/>
      <c r="NM18" s="293"/>
      <c r="NN18" s="85"/>
      <c r="NP18" s="78"/>
      <c r="NQ18" s="83"/>
      <c r="NR18" s="84"/>
      <c r="NS18" s="81">
        <f ca="1">IF(ISERROR(VLOOKUP(NQ18,'Lista de mercado'!$B:$I,5,0)),0,VLOOKUP(NQ18,'Lista de mercado'!$B:$I,5,0))</f>
        <v>0</v>
      </c>
      <c r="NT18" s="98">
        <f ca="1">IF(ISERROR(VLOOKUP(NQ18,'Lista de mercado'!$B:$I,8,0)),0,VLOOKUP(NQ18,'Lista de mercado'!$B:$I,8,0))</f>
        <v>0</v>
      </c>
      <c r="NU18" s="99">
        <f t="shared" si="54"/>
        <v>0</v>
      </c>
      <c r="NV18" s="98">
        <f t="shared" ca="1" si="55"/>
        <v>0</v>
      </c>
      <c r="NW18" s="103"/>
      <c r="NX18" s="291">
        <f t="shared" ref="NX18" ca="1" si="313">+NX16+NX14</f>
        <v>0</v>
      </c>
      <c r="NY18" s="292"/>
      <c r="NZ18" s="292"/>
      <c r="OA18" s="293"/>
      <c r="OB18" s="85"/>
      <c r="OD18" s="78"/>
      <c r="OE18" s="83"/>
      <c r="OF18" s="84"/>
      <c r="OG18" s="81">
        <f ca="1">IF(ISERROR(VLOOKUP(OE18,'Lista de mercado'!$B:$I,5,0)),0,VLOOKUP(OE18,'Lista de mercado'!$B:$I,5,0))</f>
        <v>0</v>
      </c>
      <c r="OH18" s="98">
        <f ca="1">IF(ISERROR(VLOOKUP(OE18,'Lista de mercado'!$B:$I,8,0)),0,VLOOKUP(OE18,'Lista de mercado'!$B:$I,8,0))</f>
        <v>0</v>
      </c>
      <c r="OI18" s="99">
        <f t="shared" si="56"/>
        <v>0</v>
      </c>
      <c r="OJ18" s="98">
        <f t="shared" ca="1" si="57"/>
        <v>0</v>
      </c>
      <c r="OK18" s="103"/>
      <c r="OL18" s="291">
        <f t="shared" ref="OL18" ca="1" si="314">+OL16+OL14</f>
        <v>0</v>
      </c>
      <c r="OM18" s="292"/>
      <c r="ON18" s="292"/>
      <c r="OO18" s="293"/>
      <c r="OP18" s="85"/>
      <c r="OR18" s="78"/>
      <c r="OS18" s="83"/>
      <c r="OT18" s="84"/>
      <c r="OU18" s="81">
        <f ca="1">IF(ISERROR(VLOOKUP(OS18,'Lista de mercado'!$B:$I,5,0)),0,VLOOKUP(OS18,'Lista de mercado'!$B:$I,5,0))</f>
        <v>0</v>
      </c>
      <c r="OV18" s="98">
        <f ca="1">IF(ISERROR(VLOOKUP(OS18,'Lista de mercado'!$B:$I,8,0)),0,VLOOKUP(OS18,'Lista de mercado'!$B:$I,8,0))</f>
        <v>0</v>
      </c>
      <c r="OW18" s="99">
        <f t="shared" si="58"/>
        <v>0</v>
      </c>
      <c r="OX18" s="98">
        <f t="shared" ca="1" si="59"/>
        <v>0</v>
      </c>
      <c r="OY18" s="103"/>
      <c r="OZ18" s="291">
        <f t="shared" ref="OZ18" ca="1" si="315">+OZ16+OZ14</f>
        <v>0</v>
      </c>
      <c r="PA18" s="292"/>
      <c r="PB18" s="292"/>
      <c r="PC18" s="293"/>
      <c r="PD18" s="85"/>
      <c r="PF18" s="78"/>
      <c r="PG18" s="83"/>
      <c r="PH18" s="84"/>
      <c r="PI18" s="81">
        <f ca="1">IF(ISERROR(VLOOKUP(PG18,'Lista de mercado'!$B:$I,5,0)),0,VLOOKUP(PG18,'Lista de mercado'!$B:$I,5,0))</f>
        <v>0</v>
      </c>
      <c r="PJ18" s="98">
        <f ca="1">IF(ISERROR(VLOOKUP(PG18,'Lista de mercado'!$B:$I,8,0)),0,VLOOKUP(PG18,'Lista de mercado'!$B:$I,8,0))</f>
        <v>0</v>
      </c>
      <c r="PK18" s="99">
        <f t="shared" si="60"/>
        <v>0</v>
      </c>
      <c r="PL18" s="98">
        <f t="shared" ca="1" si="61"/>
        <v>0</v>
      </c>
      <c r="PM18" s="103"/>
      <c r="PN18" s="291">
        <f t="shared" ref="PN18" ca="1" si="316">+PN16+PN14</f>
        <v>0</v>
      </c>
      <c r="PO18" s="292"/>
      <c r="PP18" s="292"/>
      <c r="PQ18" s="293"/>
      <c r="PR18" s="85"/>
      <c r="PT18" s="78"/>
      <c r="PU18" s="83"/>
      <c r="PV18" s="84"/>
      <c r="PW18" s="81">
        <f ca="1">IF(ISERROR(VLOOKUP(PU18,'Lista de mercado'!$B:$I,5,0)),0,VLOOKUP(PU18,'Lista de mercado'!$B:$I,5,0))</f>
        <v>0</v>
      </c>
      <c r="PX18" s="98">
        <f ca="1">IF(ISERROR(VLOOKUP(PU18,'Lista de mercado'!$B:$I,8,0)),0,VLOOKUP(PU18,'Lista de mercado'!$B:$I,8,0))</f>
        <v>0</v>
      </c>
      <c r="PY18" s="99">
        <f t="shared" si="62"/>
        <v>0</v>
      </c>
      <c r="PZ18" s="98">
        <f t="shared" ca="1" si="63"/>
        <v>0</v>
      </c>
      <c r="QA18" s="103"/>
      <c r="QB18" s="291">
        <f t="shared" ref="QB18" ca="1" si="317">+QB16+QB14</f>
        <v>0</v>
      </c>
      <c r="QC18" s="292"/>
      <c r="QD18" s="292"/>
      <c r="QE18" s="293"/>
      <c r="QF18" s="85"/>
      <c r="QH18" s="78"/>
      <c r="QI18" s="83"/>
      <c r="QJ18" s="84"/>
      <c r="QK18" s="81">
        <f ca="1">IF(ISERROR(VLOOKUP(QI18,'Lista de mercado'!$B:$I,5,0)),0,VLOOKUP(QI18,'Lista de mercado'!$B:$I,5,0))</f>
        <v>0</v>
      </c>
      <c r="QL18" s="98">
        <f ca="1">IF(ISERROR(VLOOKUP(QI18,'Lista de mercado'!$B:$I,8,0)),0,VLOOKUP(QI18,'Lista de mercado'!$B:$I,8,0))</f>
        <v>0</v>
      </c>
      <c r="QM18" s="99">
        <f t="shared" si="64"/>
        <v>0</v>
      </c>
      <c r="QN18" s="98">
        <f t="shared" ca="1" si="65"/>
        <v>0</v>
      </c>
      <c r="QO18" s="103"/>
      <c r="QP18" s="291">
        <f t="shared" ref="QP18" ca="1" si="318">+QP16+QP14</f>
        <v>0</v>
      </c>
      <c r="QQ18" s="292"/>
      <c r="QR18" s="292"/>
      <c r="QS18" s="293"/>
      <c r="QT18" s="85"/>
      <c r="QV18" s="78"/>
      <c r="QW18" s="83"/>
      <c r="QX18" s="84"/>
      <c r="QY18" s="81">
        <f ca="1">IF(ISERROR(VLOOKUP(QW18,'Lista de mercado'!$B:$I,5,0)),0,VLOOKUP(QW18,'Lista de mercado'!$B:$I,5,0))</f>
        <v>0</v>
      </c>
      <c r="QZ18" s="98">
        <f ca="1">IF(ISERROR(VLOOKUP(QW18,'Lista de mercado'!$B:$I,8,0)),0,VLOOKUP(QW18,'Lista de mercado'!$B:$I,8,0))</f>
        <v>0</v>
      </c>
      <c r="RA18" s="99">
        <f t="shared" si="66"/>
        <v>0</v>
      </c>
      <c r="RB18" s="98">
        <f t="shared" ca="1" si="67"/>
        <v>0</v>
      </c>
      <c r="RC18" s="103"/>
      <c r="RD18" s="291">
        <f t="shared" ref="RD18" ca="1" si="319">+RD16+RD14</f>
        <v>0</v>
      </c>
      <c r="RE18" s="292"/>
      <c r="RF18" s="292"/>
      <c r="RG18" s="293"/>
      <c r="RH18" s="85"/>
      <c r="RJ18" s="78"/>
      <c r="RK18" s="83"/>
      <c r="RL18" s="84"/>
      <c r="RM18" s="81">
        <f ca="1">IF(ISERROR(VLOOKUP(RK18,'Lista de mercado'!$B:$I,5,0)),0,VLOOKUP(RK18,'Lista de mercado'!$B:$I,5,0))</f>
        <v>0</v>
      </c>
      <c r="RN18" s="98">
        <f ca="1">IF(ISERROR(VLOOKUP(RK18,'Lista de mercado'!$B:$I,8,0)),0,VLOOKUP(RK18,'Lista de mercado'!$B:$I,8,0))</f>
        <v>0</v>
      </c>
      <c r="RO18" s="99">
        <f t="shared" si="68"/>
        <v>0</v>
      </c>
      <c r="RP18" s="98">
        <f t="shared" ca="1" si="69"/>
        <v>0</v>
      </c>
      <c r="RQ18" s="103"/>
      <c r="RR18" s="291">
        <f t="shared" ref="RR18" ca="1" si="320">+RR16+RR14</f>
        <v>0</v>
      </c>
      <c r="RS18" s="292"/>
      <c r="RT18" s="292"/>
      <c r="RU18" s="293"/>
      <c r="RV18" s="85"/>
      <c r="RX18" s="78"/>
      <c r="RY18" s="83"/>
      <c r="RZ18" s="84"/>
      <c r="SA18" s="81">
        <f ca="1">IF(ISERROR(VLOOKUP(RY18,'Lista de mercado'!$B:$I,5,0)),0,VLOOKUP(RY18,'Lista de mercado'!$B:$I,5,0))</f>
        <v>0</v>
      </c>
      <c r="SB18" s="98">
        <f ca="1">IF(ISERROR(VLOOKUP(RY18,'Lista de mercado'!$B:$I,8,0)),0,VLOOKUP(RY18,'Lista de mercado'!$B:$I,8,0))</f>
        <v>0</v>
      </c>
      <c r="SC18" s="99">
        <f t="shared" si="70"/>
        <v>0</v>
      </c>
      <c r="SD18" s="98">
        <f t="shared" ca="1" si="71"/>
        <v>0</v>
      </c>
      <c r="SE18" s="103"/>
      <c r="SF18" s="291">
        <f t="shared" ref="SF18" ca="1" si="321">+SF16+SF14</f>
        <v>0</v>
      </c>
      <c r="SG18" s="292"/>
      <c r="SH18" s="292"/>
      <c r="SI18" s="293"/>
      <c r="SJ18" s="85"/>
      <c r="SL18" s="78"/>
      <c r="SM18" s="83"/>
      <c r="SN18" s="84"/>
      <c r="SO18" s="81">
        <f ca="1">IF(ISERROR(VLOOKUP(SM18,'Lista de mercado'!$B:$I,5,0)),0,VLOOKUP(SM18,'Lista de mercado'!$B:$I,5,0))</f>
        <v>0</v>
      </c>
      <c r="SP18" s="98">
        <f ca="1">IF(ISERROR(VLOOKUP(SM18,'Lista de mercado'!$B:$I,8,0)),0,VLOOKUP(SM18,'Lista de mercado'!$B:$I,8,0))</f>
        <v>0</v>
      </c>
      <c r="SQ18" s="99">
        <f t="shared" si="72"/>
        <v>0</v>
      </c>
      <c r="SR18" s="98">
        <f t="shared" ca="1" si="73"/>
        <v>0</v>
      </c>
      <c r="SS18" s="103"/>
      <c r="ST18" s="291">
        <f t="shared" ref="ST18" ca="1" si="322">+ST16+ST14</f>
        <v>0</v>
      </c>
      <c r="SU18" s="292"/>
      <c r="SV18" s="292"/>
      <c r="SW18" s="293"/>
      <c r="SX18" s="85"/>
      <c r="SZ18" s="78"/>
      <c r="TA18" s="83"/>
      <c r="TB18" s="84"/>
      <c r="TC18" s="81">
        <f ca="1">IF(ISERROR(VLOOKUP(TA18,'Lista de mercado'!$B:$I,5,0)),0,VLOOKUP(TA18,'Lista de mercado'!$B:$I,5,0))</f>
        <v>0</v>
      </c>
      <c r="TD18" s="98">
        <f ca="1">IF(ISERROR(VLOOKUP(TA18,'Lista de mercado'!$B:$I,8,0)),0,VLOOKUP(TA18,'Lista de mercado'!$B:$I,8,0))</f>
        <v>0</v>
      </c>
      <c r="TE18" s="99">
        <f t="shared" si="74"/>
        <v>0</v>
      </c>
      <c r="TF18" s="98">
        <f t="shared" ca="1" si="75"/>
        <v>0</v>
      </c>
      <c r="TG18" s="103"/>
      <c r="TH18" s="291">
        <f t="shared" ref="TH18" ca="1" si="323">+TH16+TH14</f>
        <v>0</v>
      </c>
      <c r="TI18" s="292"/>
      <c r="TJ18" s="292"/>
      <c r="TK18" s="293"/>
      <c r="TL18" s="85"/>
      <c r="TN18" s="78"/>
      <c r="TO18" s="83"/>
      <c r="TP18" s="84"/>
      <c r="TQ18" s="81">
        <f ca="1">IF(ISERROR(VLOOKUP(TO18,'Lista de mercado'!$B:$I,5,0)),0,VLOOKUP(TO18,'Lista de mercado'!$B:$I,5,0))</f>
        <v>0</v>
      </c>
      <c r="TR18" s="98">
        <f ca="1">IF(ISERROR(VLOOKUP(TO18,'Lista de mercado'!$B:$I,8,0)),0,VLOOKUP(TO18,'Lista de mercado'!$B:$I,8,0))</f>
        <v>0</v>
      </c>
      <c r="TS18" s="99">
        <f t="shared" si="76"/>
        <v>0</v>
      </c>
      <c r="TT18" s="98">
        <f t="shared" ca="1" si="77"/>
        <v>0</v>
      </c>
      <c r="TU18" s="103"/>
      <c r="TV18" s="291">
        <f t="shared" ref="TV18" ca="1" si="324">+TV16+TV14</f>
        <v>0</v>
      </c>
      <c r="TW18" s="292"/>
      <c r="TX18" s="292"/>
      <c r="TY18" s="293"/>
      <c r="TZ18" s="85"/>
      <c r="UB18" s="78"/>
      <c r="UC18" s="83"/>
      <c r="UD18" s="84"/>
      <c r="UE18" s="81">
        <f ca="1">IF(ISERROR(VLOOKUP(UC18,'Lista de mercado'!$B:$I,5,0)),0,VLOOKUP(UC18,'Lista de mercado'!$B:$I,5,0))</f>
        <v>0</v>
      </c>
      <c r="UF18" s="98">
        <f ca="1">IF(ISERROR(VLOOKUP(UC18,'Lista de mercado'!$B:$I,8,0)),0,VLOOKUP(UC18,'Lista de mercado'!$B:$I,8,0))</f>
        <v>0</v>
      </c>
      <c r="UG18" s="99">
        <f t="shared" si="78"/>
        <v>0</v>
      </c>
      <c r="UH18" s="98">
        <f t="shared" ca="1" si="79"/>
        <v>0</v>
      </c>
      <c r="UI18" s="103"/>
      <c r="UJ18" s="291">
        <f t="shared" ref="UJ18" ca="1" si="325">+UJ16+UJ14</f>
        <v>0</v>
      </c>
      <c r="UK18" s="292"/>
      <c r="UL18" s="292"/>
      <c r="UM18" s="293"/>
      <c r="UN18" s="85"/>
      <c r="UP18" s="78"/>
      <c r="UQ18" s="83"/>
      <c r="UR18" s="84"/>
      <c r="US18" s="81">
        <f ca="1">IF(ISERROR(VLOOKUP(UQ18,'Lista de mercado'!$B:$I,5,0)),0,VLOOKUP(UQ18,'Lista de mercado'!$B:$I,5,0))</f>
        <v>0</v>
      </c>
      <c r="UT18" s="98">
        <f ca="1">IF(ISERROR(VLOOKUP(UQ18,'Lista de mercado'!$B:$I,8,0)),0,VLOOKUP(UQ18,'Lista de mercado'!$B:$I,8,0))</f>
        <v>0</v>
      </c>
      <c r="UU18" s="99">
        <f t="shared" si="80"/>
        <v>0</v>
      </c>
      <c r="UV18" s="98">
        <f t="shared" ca="1" si="81"/>
        <v>0</v>
      </c>
      <c r="UW18" s="103"/>
      <c r="UX18" s="291">
        <f t="shared" ref="UX18" ca="1" si="326">+UX16+UX14</f>
        <v>0</v>
      </c>
      <c r="UY18" s="292"/>
      <c r="UZ18" s="292"/>
      <c r="VA18" s="293"/>
      <c r="VB18" s="85"/>
      <c r="VD18" s="78"/>
      <c r="VE18" s="83"/>
      <c r="VF18" s="84"/>
      <c r="VG18" s="81">
        <f ca="1">IF(ISERROR(VLOOKUP(VE18,'Lista de mercado'!$B:$I,5,0)),0,VLOOKUP(VE18,'Lista de mercado'!$B:$I,5,0))</f>
        <v>0</v>
      </c>
      <c r="VH18" s="98">
        <f ca="1">IF(ISERROR(VLOOKUP(VE18,'Lista de mercado'!$B:$I,8,0)),0,VLOOKUP(VE18,'Lista de mercado'!$B:$I,8,0))</f>
        <v>0</v>
      </c>
      <c r="VI18" s="99">
        <f t="shared" si="82"/>
        <v>0</v>
      </c>
      <c r="VJ18" s="98">
        <f t="shared" ca="1" si="83"/>
        <v>0</v>
      </c>
      <c r="VK18" s="103"/>
      <c r="VL18" s="291">
        <f t="shared" ref="VL18" ca="1" si="327">+VL16+VL14</f>
        <v>0</v>
      </c>
      <c r="VM18" s="292"/>
      <c r="VN18" s="292"/>
      <c r="VO18" s="293"/>
      <c r="VP18" s="85"/>
      <c r="VR18" s="78"/>
      <c r="VS18" s="83"/>
      <c r="VT18" s="84"/>
      <c r="VU18" s="81">
        <f ca="1">IF(ISERROR(VLOOKUP(VS18,'Lista de mercado'!$B:$I,5,0)),0,VLOOKUP(VS18,'Lista de mercado'!$B:$I,5,0))</f>
        <v>0</v>
      </c>
      <c r="VV18" s="98">
        <f ca="1">IF(ISERROR(VLOOKUP(VS18,'Lista de mercado'!$B:$I,8,0)),0,VLOOKUP(VS18,'Lista de mercado'!$B:$I,8,0))</f>
        <v>0</v>
      </c>
      <c r="VW18" s="99">
        <f t="shared" si="84"/>
        <v>0</v>
      </c>
      <c r="VX18" s="98">
        <f t="shared" ca="1" si="85"/>
        <v>0</v>
      </c>
      <c r="VY18" s="103"/>
      <c r="VZ18" s="291">
        <f t="shared" ref="VZ18" ca="1" si="328">+VZ16+VZ14</f>
        <v>0</v>
      </c>
      <c r="WA18" s="292"/>
      <c r="WB18" s="292"/>
      <c r="WC18" s="293"/>
      <c r="WD18" s="85"/>
      <c r="WF18" s="78"/>
      <c r="WG18" s="83"/>
      <c r="WH18" s="84"/>
      <c r="WI18" s="81">
        <f ca="1">IF(ISERROR(VLOOKUP(WG18,'Lista de mercado'!$B:$I,5,0)),0,VLOOKUP(WG18,'Lista de mercado'!$B:$I,5,0))</f>
        <v>0</v>
      </c>
      <c r="WJ18" s="98">
        <f ca="1">IF(ISERROR(VLOOKUP(WG18,'Lista de mercado'!$B:$I,8,0)),0,VLOOKUP(WG18,'Lista de mercado'!$B:$I,8,0))</f>
        <v>0</v>
      </c>
      <c r="WK18" s="99">
        <f t="shared" si="86"/>
        <v>0</v>
      </c>
      <c r="WL18" s="98">
        <f t="shared" ca="1" si="87"/>
        <v>0</v>
      </c>
      <c r="WM18" s="103"/>
      <c r="WN18" s="291">
        <f t="shared" ref="WN18:YR18" ca="1" si="329">+WN16+WN14</f>
        <v>0</v>
      </c>
      <c r="WO18" s="292"/>
      <c r="WP18" s="292"/>
      <c r="WQ18" s="293"/>
      <c r="WR18" s="85"/>
      <c r="WT18" s="78"/>
      <c r="WU18" s="83"/>
      <c r="WV18" s="84"/>
      <c r="WW18" s="81">
        <f ca="1">IF(ISERROR(VLOOKUP(WU18,'Lista de mercado'!$B:$I,5,0)),0,VLOOKUP(WU18,'Lista de mercado'!$B:$I,5,0))</f>
        <v>0</v>
      </c>
      <c r="WX18" s="98">
        <f ca="1">IF(ISERROR(VLOOKUP(WU18,'Lista de mercado'!$B:$I,8,0)),0,VLOOKUP(WU18,'Lista de mercado'!$B:$I,8,0))</f>
        <v>0</v>
      </c>
      <c r="WY18" s="99">
        <f t="shared" si="88"/>
        <v>0</v>
      </c>
      <c r="WZ18" s="98">
        <f t="shared" ca="1" si="89"/>
        <v>0</v>
      </c>
      <c r="XA18" s="103"/>
      <c r="XB18" s="291">
        <f t="shared" ref="XB18:ZF18" ca="1" si="330">+XB16+XB14</f>
        <v>0</v>
      </c>
      <c r="XC18" s="292"/>
      <c r="XD18" s="292"/>
      <c r="XE18" s="293"/>
      <c r="XF18" s="85"/>
      <c r="XH18" s="78"/>
      <c r="XI18" s="83"/>
      <c r="XJ18" s="84"/>
      <c r="XK18" s="81">
        <f ca="1">IF(ISERROR(VLOOKUP(XI18,'Lista de mercado'!$B:$I,5,0)),0,VLOOKUP(XI18,'Lista de mercado'!$B:$I,5,0))</f>
        <v>0</v>
      </c>
      <c r="XL18" s="98">
        <f ca="1">IF(ISERROR(VLOOKUP(XI18,'Lista de mercado'!$B:$I,8,0)),0,VLOOKUP(XI18,'Lista de mercado'!$B:$I,8,0))</f>
        <v>0</v>
      </c>
      <c r="XM18" s="99">
        <f t="shared" si="90"/>
        <v>0</v>
      </c>
      <c r="XN18" s="98">
        <f t="shared" ca="1" si="91"/>
        <v>0</v>
      </c>
      <c r="XO18" s="103"/>
      <c r="XP18" s="291">
        <f t="shared" ca="1" si="329"/>
        <v>0</v>
      </c>
      <c r="XQ18" s="292"/>
      <c r="XR18" s="292"/>
      <c r="XS18" s="293"/>
      <c r="XT18" s="85"/>
      <c r="XV18" s="78"/>
      <c r="XW18" s="83"/>
      <c r="XX18" s="84"/>
      <c r="XY18" s="81">
        <f ca="1">IF(ISERROR(VLOOKUP(XW18,'Lista de mercado'!$B:$I,5,0)),0,VLOOKUP(XW18,'Lista de mercado'!$B:$I,5,0))</f>
        <v>0</v>
      </c>
      <c r="XZ18" s="98">
        <f ca="1">IF(ISERROR(VLOOKUP(XW18,'Lista de mercado'!$B:$I,8,0)),0,VLOOKUP(XW18,'Lista de mercado'!$B:$I,8,0))</f>
        <v>0</v>
      </c>
      <c r="YA18" s="99">
        <f t="shared" si="92"/>
        <v>0</v>
      </c>
      <c r="YB18" s="98">
        <f t="shared" ca="1" si="93"/>
        <v>0</v>
      </c>
      <c r="YC18" s="103"/>
      <c r="YD18" s="291">
        <f t="shared" ca="1" si="330"/>
        <v>0</v>
      </c>
      <c r="YE18" s="292"/>
      <c r="YF18" s="292"/>
      <c r="YG18" s="293"/>
      <c r="YH18" s="85"/>
      <c r="YJ18" s="78"/>
      <c r="YK18" s="83"/>
      <c r="YL18" s="84"/>
      <c r="YM18" s="81">
        <f ca="1">IF(ISERROR(VLOOKUP(YK18,'Lista de mercado'!$B:$I,5,0)),0,VLOOKUP(YK18,'Lista de mercado'!$B:$I,5,0))</f>
        <v>0</v>
      </c>
      <c r="YN18" s="98">
        <f ca="1">IF(ISERROR(VLOOKUP(YK18,'Lista de mercado'!$B:$I,8,0)),0,VLOOKUP(YK18,'Lista de mercado'!$B:$I,8,0))</f>
        <v>0</v>
      </c>
      <c r="YO18" s="99">
        <f t="shared" si="94"/>
        <v>0</v>
      </c>
      <c r="YP18" s="98">
        <f t="shared" ca="1" si="95"/>
        <v>0</v>
      </c>
      <c r="YQ18" s="103"/>
      <c r="YR18" s="291">
        <f t="shared" ca="1" si="329"/>
        <v>0</v>
      </c>
      <c r="YS18" s="292"/>
      <c r="YT18" s="292"/>
      <c r="YU18" s="293"/>
      <c r="YV18" s="85"/>
      <c r="YX18" s="78"/>
      <c r="YY18" s="83"/>
      <c r="YZ18" s="84"/>
      <c r="ZA18" s="81">
        <f ca="1">IF(ISERROR(VLOOKUP(YY18,'Lista de mercado'!$B:$I,5,0)),0,VLOOKUP(YY18,'Lista de mercado'!$B:$I,5,0))</f>
        <v>0</v>
      </c>
      <c r="ZB18" s="98">
        <f ca="1">IF(ISERROR(VLOOKUP(YY18,'Lista de mercado'!$B:$I,8,0)),0,VLOOKUP(YY18,'Lista de mercado'!$B:$I,8,0))</f>
        <v>0</v>
      </c>
      <c r="ZC18" s="99">
        <f t="shared" si="96"/>
        <v>0</v>
      </c>
      <c r="ZD18" s="98">
        <f t="shared" ca="1" si="97"/>
        <v>0</v>
      </c>
      <c r="ZE18" s="103"/>
      <c r="ZF18" s="291">
        <f t="shared" ca="1" si="330"/>
        <v>0</v>
      </c>
      <c r="ZG18" s="292"/>
      <c r="ZH18" s="292"/>
      <c r="ZI18" s="293"/>
      <c r="ZJ18" s="85"/>
      <c r="ZL18" s="78"/>
      <c r="ZM18" s="83"/>
      <c r="ZN18" s="84"/>
      <c r="ZO18" s="81">
        <f ca="1">IF(ISERROR(VLOOKUP(ZM18,'Lista de mercado'!$B:$I,5,0)),0,VLOOKUP(ZM18,'Lista de mercado'!$B:$I,5,0))</f>
        <v>0</v>
      </c>
      <c r="ZP18" s="98">
        <f ca="1">IF(ISERROR(VLOOKUP(ZM18,'Lista de mercado'!$B:$I,8,0)),0,VLOOKUP(ZM18,'Lista de mercado'!$B:$I,8,0))</f>
        <v>0</v>
      </c>
      <c r="ZQ18" s="99">
        <f t="shared" si="98"/>
        <v>0</v>
      </c>
      <c r="ZR18" s="98">
        <f t="shared" ca="1" si="99"/>
        <v>0</v>
      </c>
      <c r="ZS18" s="103"/>
      <c r="ZT18" s="291">
        <f t="shared" ref="ZT18:ABX18" ca="1" si="331">+ZT16+ZT14</f>
        <v>0</v>
      </c>
      <c r="ZU18" s="292"/>
      <c r="ZV18" s="292"/>
      <c r="ZW18" s="293"/>
      <c r="ZX18" s="85"/>
      <c r="ZZ18" s="78"/>
      <c r="AAA18" s="83"/>
      <c r="AAB18" s="84"/>
      <c r="AAC18" s="81">
        <f ca="1">IF(ISERROR(VLOOKUP(AAA18,'Lista de mercado'!$B:$I,5,0)),0,VLOOKUP(AAA18,'Lista de mercado'!$B:$I,5,0))</f>
        <v>0</v>
      </c>
      <c r="AAD18" s="98">
        <f ca="1">IF(ISERROR(VLOOKUP(AAA18,'Lista de mercado'!$B:$I,8,0)),0,VLOOKUP(AAA18,'Lista de mercado'!$B:$I,8,0))</f>
        <v>0</v>
      </c>
      <c r="AAE18" s="99">
        <f t="shared" si="100"/>
        <v>0</v>
      </c>
      <c r="AAF18" s="98">
        <f t="shared" ca="1" si="101"/>
        <v>0</v>
      </c>
      <c r="AAG18" s="103"/>
      <c r="AAH18" s="291">
        <f t="shared" ref="AAH18:ACL18" ca="1" si="332">+AAH16+AAH14</f>
        <v>0</v>
      </c>
      <c r="AAI18" s="292"/>
      <c r="AAJ18" s="292"/>
      <c r="AAK18" s="293"/>
      <c r="AAL18" s="85"/>
      <c r="AAN18" s="78"/>
      <c r="AAO18" s="83"/>
      <c r="AAP18" s="84"/>
      <c r="AAQ18" s="81">
        <f ca="1">IF(ISERROR(VLOOKUP(AAO18,'Lista de mercado'!$B:$I,5,0)),0,VLOOKUP(AAO18,'Lista de mercado'!$B:$I,5,0))</f>
        <v>0</v>
      </c>
      <c r="AAR18" s="98">
        <f ca="1">IF(ISERROR(VLOOKUP(AAO18,'Lista de mercado'!$B:$I,8,0)),0,VLOOKUP(AAO18,'Lista de mercado'!$B:$I,8,0))</f>
        <v>0</v>
      </c>
      <c r="AAS18" s="99">
        <f t="shared" si="102"/>
        <v>0</v>
      </c>
      <c r="AAT18" s="98">
        <f t="shared" ca="1" si="103"/>
        <v>0</v>
      </c>
      <c r="AAU18" s="103"/>
      <c r="AAV18" s="291">
        <f t="shared" ca="1" si="331"/>
        <v>0</v>
      </c>
      <c r="AAW18" s="292"/>
      <c r="AAX18" s="292"/>
      <c r="AAY18" s="293"/>
      <c r="AAZ18" s="85"/>
      <c r="ABB18" s="78"/>
      <c r="ABC18" s="83"/>
      <c r="ABD18" s="84"/>
      <c r="ABE18" s="81">
        <f ca="1">IF(ISERROR(VLOOKUP(ABC18,'Lista de mercado'!$B:$I,5,0)),0,VLOOKUP(ABC18,'Lista de mercado'!$B:$I,5,0))</f>
        <v>0</v>
      </c>
      <c r="ABF18" s="98">
        <f ca="1">IF(ISERROR(VLOOKUP(ABC18,'Lista de mercado'!$B:$I,8,0)),0,VLOOKUP(ABC18,'Lista de mercado'!$B:$I,8,0))</f>
        <v>0</v>
      </c>
      <c r="ABG18" s="99">
        <f t="shared" si="104"/>
        <v>0</v>
      </c>
      <c r="ABH18" s="98">
        <f t="shared" ca="1" si="105"/>
        <v>0</v>
      </c>
      <c r="ABI18" s="103"/>
      <c r="ABJ18" s="291">
        <f t="shared" ca="1" si="332"/>
        <v>0</v>
      </c>
      <c r="ABK18" s="292"/>
      <c r="ABL18" s="292"/>
      <c r="ABM18" s="293"/>
      <c r="ABN18" s="85"/>
      <c r="ABP18" s="78"/>
      <c r="ABQ18" s="83"/>
      <c r="ABR18" s="84"/>
      <c r="ABS18" s="81">
        <f ca="1">IF(ISERROR(VLOOKUP(ABQ18,'Lista de mercado'!$B:$I,5,0)),0,VLOOKUP(ABQ18,'Lista de mercado'!$B:$I,5,0))</f>
        <v>0</v>
      </c>
      <c r="ABT18" s="98">
        <f ca="1">IF(ISERROR(VLOOKUP(ABQ18,'Lista de mercado'!$B:$I,8,0)),0,VLOOKUP(ABQ18,'Lista de mercado'!$B:$I,8,0))</f>
        <v>0</v>
      </c>
      <c r="ABU18" s="99">
        <f t="shared" si="106"/>
        <v>0</v>
      </c>
      <c r="ABV18" s="98">
        <f t="shared" ca="1" si="107"/>
        <v>0</v>
      </c>
      <c r="ABW18" s="103"/>
      <c r="ABX18" s="291">
        <f t="shared" ca="1" si="331"/>
        <v>0</v>
      </c>
      <c r="ABY18" s="292"/>
      <c r="ABZ18" s="292"/>
      <c r="ACA18" s="293"/>
      <c r="ACB18" s="85"/>
      <c r="ACD18" s="78"/>
      <c r="ACE18" s="83"/>
      <c r="ACF18" s="84"/>
      <c r="ACG18" s="81">
        <f ca="1">IF(ISERROR(VLOOKUP(ACE18,'Lista de mercado'!$B:$I,5,0)),0,VLOOKUP(ACE18,'Lista de mercado'!$B:$I,5,0))</f>
        <v>0</v>
      </c>
      <c r="ACH18" s="98">
        <f ca="1">IF(ISERROR(VLOOKUP(ACE18,'Lista de mercado'!$B:$I,8,0)),0,VLOOKUP(ACE18,'Lista de mercado'!$B:$I,8,0))</f>
        <v>0</v>
      </c>
      <c r="ACI18" s="99">
        <f t="shared" si="108"/>
        <v>0</v>
      </c>
      <c r="ACJ18" s="98">
        <f t="shared" ca="1" si="109"/>
        <v>0</v>
      </c>
      <c r="ACK18" s="103"/>
      <c r="ACL18" s="291">
        <f t="shared" ca="1" si="332"/>
        <v>0</v>
      </c>
      <c r="ACM18" s="292"/>
      <c r="ACN18" s="292"/>
      <c r="ACO18" s="293"/>
      <c r="ACP18" s="85"/>
      <c r="ACR18" s="78"/>
      <c r="ACS18" s="83"/>
      <c r="ACT18" s="84"/>
      <c r="ACU18" s="81">
        <f ca="1">IF(ISERROR(VLOOKUP(ACS18,'Lista de mercado'!$B:$I,5,0)),0,VLOOKUP(ACS18,'Lista de mercado'!$B:$I,5,0))</f>
        <v>0</v>
      </c>
      <c r="ACV18" s="98">
        <f ca="1">IF(ISERROR(VLOOKUP(ACS18,'Lista de mercado'!$B:$I,8,0)),0,VLOOKUP(ACS18,'Lista de mercado'!$B:$I,8,0))</f>
        <v>0</v>
      </c>
      <c r="ACW18" s="99">
        <f t="shared" si="110"/>
        <v>0</v>
      </c>
      <c r="ACX18" s="98">
        <f t="shared" ca="1" si="111"/>
        <v>0</v>
      </c>
      <c r="ACY18" s="103"/>
      <c r="ACZ18" s="291">
        <f t="shared" ref="ACZ18:AFD18" ca="1" si="333">+ACZ16+ACZ14</f>
        <v>0</v>
      </c>
      <c r="ADA18" s="292"/>
      <c r="ADB18" s="292"/>
      <c r="ADC18" s="293"/>
      <c r="ADD18" s="85"/>
      <c r="ADF18" s="78"/>
      <c r="ADG18" s="83"/>
      <c r="ADH18" s="84"/>
      <c r="ADI18" s="81">
        <f ca="1">IF(ISERROR(VLOOKUP(ADG18,'Lista de mercado'!$B:$I,5,0)),0,VLOOKUP(ADG18,'Lista de mercado'!$B:$I,5,0))</f>
        <v>0</v>
      </c>
      <c r="ADJ18" s="98">
        <f ca="1">IF(ISERROR(VLOOKUP(ADG18,'Lista de mercado'!$B:$I,8,0)),0,VLOOKUP(ADG18,'Lista de mercado'!$B:$I,8,0))</f>
        <v>0</v>
      </c>
      <c r="ADK18" s="99">
        <f t="shared" si="112"/>
        <v>0</v>
      </c>
      <c r="ADL18" s="98">
        <f t="shared" ca="1" si="113"/>
        <v>0</v>
      </c>
      <c r="ADM18" s="103"/>
      <c r="ADN18" s="291">
        <f t="shared" ref="ADN18:AFR18" ca="1" si="334">+ADN16+ADN14</f>
        <v>0</v>
      </c>
      <c r="ADO18" s="292"/>
      <c r="ADP18" s="292"/>
      <c r="ADQ18" s="293"/>
      <c r="ADR18" s="85"/>
      <c r="ADT18" s="78"/>
      <c r="ADU18" s="83"/>
      <c r="ADV18" s="84"/>
      <c r="ADW18" s="81">
        <f ca="1">IF(ISERROR(VLOOKUP(ADU18,'Lista de mercado'!$B:$I,5,0)),0,VLOOKUP(ADU18,'Lista de mercado'!$B:$I,5,0))</f>
        <v>0</v>
      </c>
      <c r="ADX18" s="98">
        <f ca="1">IF(ISERROR(VLOOKUP(ADU18,'Lista de mercado'!$B:$I,8,0)),0,VLOOKUP(ADU18,'Lista de mercado'!$B:$I,8,0))</f>
        <v>0</v>
      </c>
      <c r="ADY18" s="99">
        <f t="shared" si="114"/>
        <v>0</v>
      </c>
      <c r="ADZ18" s="98">
        <f t="shared" ca="1" si="115"/>
        <v>0</v>
      </c>
      <c r="AEA18" s="103"/>
      <c r="AEB18" s="291">
        <f t="shared" ca="1" si="333"/>
        <v>0</v>
      </c>
      <c r="AEC18" s="292"/>
      <c r="AED18" s="292"/>
      <c r="AEE18" s="293"/>
      <c r="AEF18" s="85"/>
      <c r="AEH18" s="78"/>
      <c r="AEI18" s="83"/>
      <c r="AEJ18" s="84"/>
      <c r="AEK18" s="81">
        <f ca="1">IF(ISERROR(VLOOKUP(AEI18,'Lista de mercado'!$B:$I,5,0)),0,VLOOKUP(AEI18,'Lista de mercado'!$B:$I,5,0))</f>
        <v>0</v>
      </c>
      <c r="AEL18" s="98">
        <f ca="1">IF(ISERROR(VLOOKUP(AEI18,'Lista de mercado'!$B:$I,8,0)),0,VLOOKUP(AEI18,'Lista de mercado'!$B:$I,8,0))</f>
        <v>0</v>
      </c>
      <c r="AEM18" s="99">
        <f t="shared" si="116"/>
        <v>0</v>
      </c>
      <c r="AEN18" s="98">
        <f t="shared" ca="1" si="117"/>
        <v>0</v>
      </c>
      <c r="AEO18" s="103"/>
      <c r="AEP18" s="291">
        <f t="shared" ca="1" si="334"/>
        <v>0</v>
      </c>
      <c r="AEQ18" s="292"/>
      <c r="AER18" s="292"/>
      <c r="AES18" s="293"/>
      <c r="AET18" s="85"/>
      <c r="AEV18" s="78"/>
      <c r="AEW18" s="83"/>
      <c r="AEX18" s="84"/>
      <c r="AEY18" s="81">
        <f ca="1">IF(ISERROR(VLOOKUP(AEW18,'Lista de mercado'!$B:$I,5,0)),0,VLOOKUP(AEW18,'Lista de mercado'!$B:$I,5,0))</f>
        <v>0</v>
      </c>
      <c r="AEZ18" s="98">
        <f ca="1">IF(ISERROR(VLOOKUP(AEW18,'Lista de mercado'!$B:$I,8,0)),0,VLOOKUP(AEW18,'Lista de mercado'!$B:$I,8,0))</f>
        <v>0</v>
      </c>
      <c r="AFA18" s="99">
        <f t="shared" si="118"/>
        <v>0</v>
      </c>
      <c r="AFB18" s="98">
        <f t="shared" ca="1" si="119"/>
        <v>0</v>
      </c>
      <c r="AFC18" s="103"/>
      <c r="AFD18" s="291">
        <f t="shared" ca="1" si="333"/>
        <v>0</v>
      </c>
      <c r="AFE18" s="292"/>
      <c r="AFF18" s="292"/>
      <c r="AFG18" s="293"/>
      <c r="AFH18" s="85"/>
      <c r="AFJ18" s="78"/>
      <c r="AFK18" s="83"/>
      <c r="AFL18" s="84"/>
      <c r="AFM18" s="81">
        <f ca="1">IF(ISERROR(VLOOKUP(AFK18,'Lista de mercado'!$B:$I,5,0)),0,VLOOKUP(AFK18,'Lista de mercado'!$B:$I,5,0))</f>
        <v>0</v>
      </c>
      <c r="AFN18" s="98">
        <f ca="1">IF(ISERROR(VLOOKUP(AFK18,'Lista de mercado'!$B:$I,8,0)),0,VLOOKUP(AFK18,'Lista de mercado'!$B:$I,8,0))</f>
        <v>0</v>
      </c>
      <c r="AFO18" s="99">
        <f t="shared" si="120"/>
        <v>0</v>
      </c>
      <c r="AFP18" s="98">
        <f t="shared" ca="1" si="121"/>
        <v>0</v>
      </c>
      <c r="AFQ18" s="103"/>
      <c r="AFR18" s="291">
        <f t="shared" ca="1" si="334"/>
        <v>0</v>
      </c>
      <c r="AFS18" s="292"/>
      <c r="AFT18" s="292"/>
      <c r="AFU18" s="293"/>
      <c r="AFV18" s="85"/>
      <c r="AFX18" s="78"/>
      <c r="AFY18" s="83"/>
      <c r="AFZ18" s="84"/>
      <c r="AGA18" s="81">
        <f ca="1">IF(ISERROR(VLOOKUP(AFY18,'Lista de mercado'!$B:$I,5,0)),0,VLOOKUP(AFY18,'Lista de mercado'!$B:$I,5,0))</f>
        <v>0</v>
      </c>
      <c r="AGB18" s="98">
        <f ca="1">IF(ISERROR(VLOOKUP(AFY18,'Lista de mercado'!$B:$I,8,0)),0,VLOOKUP(AFY18,'Lista de mercado'!$B:$I,8,0))</f>
        <v>0</v>
      </c>
      <c r="AGC18" s="99">
        <f t="shared" si="122"/>
        <v>0</v>
      </c>
      <c r="AGD18" s="98">
        <f t="shared" ca="1" si="123"/>
        <v>0</v>
      </c>
      <c r="AGE18" s="103"/>
      <c r="AGF18" s="291">
        <f t="shared" ref="AGF18:AIJ18" ca="1" si="335">+AGF16+AGF14</f>
        <v>0</v>
      </c>
      <c r="AGG18" s="292"/>
      <c r="AGH18" s="292"/>
      <c r="AGI18" s="293"/>
      <c r="AGJ18" s="85"/>
      <c r="AGL18" s="78"/>
      <c r="AGM18" s="83"/>
      <c r="AGN18" s="84"/>
      <c r="AGO18" s="81">
        <f ca="1">IF(ISERROR(VLOOKUP(AGM18,'Lista de mercado'!$B:$I,5,0)),0,VLOOKUP(AGM18,'Lista de mercado'!$B:$I,5,0))</f>
        <v>0</v>
      </c>
      <c r="AGP18" s="98">
        <f ca="1">IF(ISERROR(VLOOKUP(AGM18,'Lista de mercado'!$B:$I,8,0)),0,VLOOKUP(AGM18,'Lista de mercado'!$B:$I,8,0))</f>
        <v>0</v>
      </c>
      <c r="AGQ18" s="99">
        <f t="shared" si="124"/>
        <v>0</v>
      </c>
      <c r="AGR18" s="98">
        <f t="shared" ca="1" si="125"/>
        <v>0</v>
      </c>
      <c r="AGS18" s="103"/>
      <c r="AGT18" s="291">
        <f t="shared" ref="AGT18:AIX18" ca="1" si="336">+AGT16+AGT14</f>
        <v>0</v>
      </c>
      <c r="AGU18" s="292"/>
      <c r="AGV18" s="292"/>
      <c r="AGW18" s="293"/>
      <c r="AGX18" s="85"/>
      <c r="AGZ18" s="78"/>
      <c r="AHA18" s="83"/>
      <c r="AHB18" s="84"/>
      <c r="AHC18" s="81">
        <f ca="1">IF(ISERROR(VLOOKUP(AHA18,'Lista de mercado'!$B:$I,5,0)),0,VLOOKUP(AHA18,'Lista de mercado'!$B:$I,5,0))</f>
        <v>0</v>
      </c>
      <c r="AHD18" s="98">
        <f ca="1">IF(ISERROR(VLOOKUP(AHA18,'Lista de mercado'!$B:$I,8,0)),0,VLOOKUP(AHA18,'Lista de mercado'!$B:$I,8,0))</f>
        <v>0</v>
      </c>
      <c r="AHE18" s="99">
        <f t="shared" si="126"/>
        <v>0</v>
      </c>
      <c r="AHF18" s="98">
        <f t="shared" ca="1" si="127"/>
        <v>0</v>
      </c>
      <c r="AHG18" s="103"/>
      <c r="AHH18" s="291">
        <f t="shared" ca="1" si="335"/>
        <v>0</v>
      </c>
      <c r="AHI18" s="292"/>
      <c r="AHJ18" s="292"/>
      <c r="AHK18" s="293"/>
      <c r="AHL18" s="85"/>
      <c r="AHN18" s="78"/>
      <c r="AHO18" s="83"/>
      <c r="AHP18" s="84"/>
      <c r="AHQ18" s="81">
        <f ca="1">IF(ISERROR(VLOOKUP(AHO18,'Lista de mercado'!$B:$I,5,0)),0,VLOOKUP(AHO18,'Lista de mercado'!$B:$I,5,0))</f>
        <v>0</v>
      </c>
      <c r="AHR18" s="98">
        <f ca="1">IF(ISERROR(VLOOKUP(AHO18,'Lista de mercado'!$B:$I,8,0)),0,VLOOKUP(AHO18,'Lista de mercado'!$B:$I,8,0))</f>
        <v>0</v>
      </c>
      <c r="AHS18" s="99">
        <f t="shared" si="128"/>
        <v>0</v>
      </c>
      <c r="AHT18" s="98">
        <f t="shared" ca="1" si="129"/>
        <v>0</v>
      </c>
      <c r="AHU18" s="103"/>
      <c r="AHV18" s="291">
        <f t="shared" ca="1" si="336"/>
        <v>0</v>
      </c>
      <c r="AHW18" s="292"/>
      <c r="AHX18" s="292"/>
      <c r="AHY18" s="293"/>
      <c r="AHZ18" s="85"/>
      <c r="AIB18" s="78"/>
      <c r="AIC18" s="83"/>
      <c r="AID18" s="84"/>
      <c r="AIE18" s="81">
        <f ca="1">IF(ISERROR(VLOOKUP(AIC18,'Lista de mercado'!$B:$I,5,0)),0,VLOOKUP(AIC18,'Lista de mercado'!$B:$I,5,0))</f>
        <v>0</v>
      </c>
      <c r="AIF18" s="98">
        <f ca="1">IF(ISERROR(VLOOKUP(AIC18,'Lista de mercado'!$B:$I,8,0)),0,VLOOKUP(AIC18,'Lista de mercado'!$B:$I,8,0))</f>
        <v>0</v>
      </c>
      <c r="AIG18" s="99">
        <f t="shared" si="130"/>
        <v>0</v>
      </c>
      <c r="AIH18" s="98">
        <f t="shared" ca="1" si="131"/>
        <v>0</v>
      </c>
      <c r="AII18" s="103"/>
      <c r="AIJ18" s="291">
        <f t="shared" ca="1" si="335"/>
        <v>0</v>
      </c>
      <c r="AIK18" s="292"/>
      <c r="AIL18" s="292"/>
      <c r="AIM18" s="293"/>
      <c r="AIN18" s="85"/>
      <c r="AIP18" s="78"/>
      <c r="AIQ18" s="83"/>
      <c r="AIR18" s="84"/>
      <c r="AIS18" s="81">
        <f ca="1">IF(ISERROR(VLOOKUP(AIQ18,'Lista de mercado'!$B:$I,5,0)),0,VLOOKUP(AIQ18,'Lista de mercado'!$B:$I,5,0))</f>
        <v>0</v>
      </c>
      <c r="AIT18" s="98">
        <f ca="1">IF(ISERROR(VLOOKUP(AIQ18,'Lista de mercado'!$B:$I,8,0)),0,VLOOKUP(AIQ18,'Lista de mercado'!$B:$I,8,0))</f>
        <v>0</v>
      </c>
      <c r="AIU18" s="99">
        <f t="shared" si="132"/>
        <v>0</v>
      </c>
      <c r="AIV18" s="98">
        <f t="shared" ca="1" si="133"/>
        <v>0</v>
      </c>
      <c r="AIW18" s="103"/>
      <c r="AIX18" s="291">
        <f t="shared" ca="1" si="336"/>
        <v>0</v>
      </c>
      <c r="AIY18" s="292"/>
      <c r="AIZ18" s="292"/>
      <c r="AJA18" s="293"/>
      <c r="AJB18" s="85"/>
      <c r="AJD18" s="78"/>
      <c r="AJE18" s="83"/>
      <c r="AJF18" s="84"/>
      <c r="AJG18" s="81">
        <f ca="1">IF(ISERROR(VLOOKUP(AJE18,'Lista de mercado'!$B:$I,5,0)),0,VLOOKUP(AJE18,'Lista de mercado'!$B:$I,5,0))</f>
        <v>0</v>
      </c>
      <c r="AJH18" s="98">
        <f ca="1">IF(ISERROR(VLOOKUP(AJE18,'Lista de mercado'!$B:$I,8,0)),0,VLOOKUP(AJE18,'Lista de mercado'!$B:$I,8,0))</f>
        <v>0</v>
      </c>
      <c r="AJI18" s="99">
        <f t="shared" si="134"/>
        <v>0</v>
      </c>
      <c r="AJJ18" s="98">
        <f t="shared" ca="1" si="135"/>
        <v>0</v>
      </c>
      <c r="AJK18" s="103"/>
      <c r="AJL18" s="291">
        <f t="shared" ref="AJL18" ca="1" si="337">+AJL16+AJL14</f>
        <v>0</v>
      </c>
      <c r="AJM18" s="292"/>
      <c r="AJN18" s="292"/>
      <c r="AJO18" s="293"/>
      <c r="AJP18" s="85"/>
      <c r="AJR18" s="78"/>
      <c r="AJS18" s="83"/>
      <c r="AJT18" s="84"/>
      <c r="AJU18" s="81">
        <f ca="1">IF(ISERROR(VLOOKUP(AJS18,'Lista de mercado'!$B:$I,5,0)),0,VLOOKUP(AJS18,'Lista de mercado'!$B:$I,5,0))</f>
        <v>0</v>
      </c>
      <c r="AJV18" s="98">
        <f ca="1">IF(ISERROR(VLOOKUP(AJS18,'Lista de mercado'!$B:$I,8,0)),0,VLOOKUP(AJS18,'Lista de mercado'!$B:$I,8,0))</f>
        <v>0</v>
      </c>
      <c r="AJW18" s="99">
        <f t="shared" si="136"/>
        <v>0</v>
      </c>
      <c r="AJX18" s="98">
        <f t="shared" ca="1" si="137"/>
        <v>0</v>
      </c>
      <c r="AJY18" s="103"/>
      <c r="AJZ18" s="291">
        <f t="shared" ref="AJZ18" ca="1" si="338">+AJZ16+AJZ14</f>
        <v>0</v>
      </c>
      <c r="AKA18" s="292"/>
      <c r="AKB18" s="292"/>
      <c r="AKC18" s="293"/>
      <c r="AKD18" s="85"/>
      <c r="AKF18" s="78"/>
      <c r="AKG18" s="83"/>
      <c r="AKH18" s="84"/>
      <c r="AKI18" s="81">
        <f ca="1">IF(ISERROR(VLOOKUP(AKG18,'Lista de mercado'!$B:$I,5,0)),0,VLOOKUP(AKG18,'Lista de mercado'!$B:$I,5,0))</f>
        <v>0</v>
      </c>
      <c r="AKJ18" s="98">
        <f ca="1">IF(ISERROR(VLOOKUP(AKG18,'Lista de mercado'!$B:$I,8,0)),0,VLOOKUP(AKG18,'Lista de mercado'!$B:$I,8,0))</f>
        <v>0</v>
      </c>
      <c r="AKK18" s="99">
        <f t="shared" si="138"/>
        <v>0</v>
      </c>
      <c r="AKL18" s="98">
        <f t="shared" ca="1" si="139"/>
        <v>0</v>
      </c>
      <c r="AKM18" s="103"/>
      <c r="AKN18" s="291">
        <f t="shared" ref="AKN18" ca="1" si="339">+AKN16+AKN14</f>
        <v>0</v>
      </c>
      <c r="AKO18" s="292"/>
      <c r="AKP18" s="292"/>
      <c r="AKQ18" s="293"/>
      <c r="AKR18" s="85"/>
      <c r="AKT18" s="78"/>
      <c r="AKU18" s="83"/>
      <c r="AKV18" s="84"/>
      <c r="AKW18" s="81">
        <f ca="1">IF(ISERROR(VLOOKUP(AKU18,'Lista de mercado'!$B:$I,5,0)),0,VLOOKUP(AKU18,'Lista de mercado'!$B:$I,5,0))</f>
        <v>0</v>
      </c>
      <c r="AKX18" s="98">
        <f ca="1">IF(ISERROR(VLOOKUP(AKU18,'Lista de mercado'!$B:$I,8,0)),0,VLOOKUP(AKU18,'Lista de mercado'!$B:$I,8,0))</f>
        <v>0</v>
      </c>
      <c r="AKY18" s="99">
        <f t="shared" si="140"/>
        <v>0</v>
      </c>
      <c r="AKZ18" s="98">
        <f t="shared" ca="1" si="141"/>
        <v>0</v>
      </c>
      <c r="ALA18" s="103"/>
      <c r="ALB18" s="291">
        <f t="shared" ref="ALB18" ca="1" si="340">+ALB16+ALB14</f>
        <v>0</v>
      </c>
      <c r="ALC18" s="292"/>
      <c r="ALD18" s="292"/>
      <c r="ALE18" s="293"/>
      <c r="ALF18" s="85"/>
      <c r="ALH18" s="78"/>
      <c r="ALI18" s="83"/>
      <c r="ALJ18" s="84"/>
      <c r="ALK18" s="81">
        <f ca="1">IF(ISERROR(VLOOKUP(ALI18,'Lista de mercado'!$B:$I,5,0)),0,VLOOKUP(ALI18,'Lista de mercado'!$B:$I,5,0))</f>
        <v>0</v>
      </c>
      <c r="ALL18" s="98">
        <f ca="1">IF(ISERROR(VLOOKUP(ALI18,'Lista de mercado'!$B:$I,8,0)),0,VLOOKUP(ALI18,'Lista de mercado'!$B:$I,8,0))</f>
        <v>0</v>
      </c>
      <c r="ALM18" s="99">
        <f t="shared" si="142"/>
        <v>0</v>
      </c>
      <c r="ALN18" s="98">
        <f t="shared" ca="1" si="143"/>
        <v>0</v>
      </c>
      <c r="ALO18" s="103"/>
      <c r="ALP18" s="291">
        <f t="shared" ref="ALP18" ca="1" si="341">+ALP16+ALP14</f>
        <v>0</v>
      </c>
      <c r="ALQ18" s="292"/>
      <c r="ALR18" s="292"/>
      <c r="ALS18" s="293"/>
      <c r="ALT18" s="85"/>
      <c r="ALV18" s="78"/>
      <c r="ALW18" s="83"/>
      <c r="ALX18" s="84"/>
      <c r="ALY18" s="81">
        <f ca="1">IF(ISERROR(VLOOKUP(ALW18,'Lista de mercado'!$B:$I,5,0)),0,VLOOKUP(ALW18,'Lista de mercado'!$B:$I,5,0))</f>
        <v>0</v>
      </c>
      <c r="ALZ18" s="98">
        <f ca="1">IF(ISERROR(VLOOKUP(ALW18,'Lista de mercado'!$B:$I,8,0)),0,VLOOKUP(ALW18,'Lista de mercado'!$B:$I,8,0))</f>
        <v>0</v>
      </c>
      <c r="AMA18" s="99">
        <f t="shared" si="144"/>
        <v>0</v>
      </c>
      <c r="AMB18" s="98">
        <f t="shared" ca="1" si="145"/>
        <v>0</v>
      </c>
      <c r="AMC18" s="103"/>
      <c r="AMD18" s="291">
        <f t="shared" ref="AMD18" ca="1" si="342">+AMD16+AMD14</f>
        <v>0</v>
      </c>
      <c r="AME18" s="292"/>
      <c r="AMF18" s="292"/>
      <c r="AMG18" s="293"/>
      <c r="AMH18" s="85"/>
    </row>
    <row r="19" spans="1:1023" x14ac:dyDescent="0.3">
      <c r="B19" s="78"/>
      <c r="C19" s="83"/>
      <c r="D19" s="84"/>
      <c r="E19" s="81">
        <f ca="1">IF(ISERROR(VLOOKUP(C19,'Lista de mercado'!$B:$I,5,0)),0,VLOOKUP(C19,'Lista de mercado'!$B:$I,5,0))</f>
        <v>0</v>
      </c>
      <c r="F19" s="98">
        <f ca="1">IF(ISERROR(VLOOKUP(C19,'Lista de mercado'!$B:$I,8,0)),0,VLOOKUP(C19,'Lista de mercado'!$B:$I,8,0))</f>
        <v>0</v>
      </c>
      <c r="G19" s="99">
        <f t="shared" si="0"/>
        <v>0</v>
      </c>
      <c r="H19" s="98">
        <f t="shared" ca="1" si="1"/>
        <v>0</v>
      </c>
      <c r="I19" s="103"/>
      <c r="J19" s="294" t="s">
        <v>78</v>
      </c>
      <c r="K19" s="295"/>
      <c r="L19" s="295"/>
      <c r="M19" s="296"/>
      <c r="N19" s="86"/>
      <c r="P19" s="78"/>
      <c r="Q19" s="83"/>
      <c r="R19" s="84"/>
      <c r="S19" s="81">
        <f ca="1">IF(ISERROR(VLOOKUP(Q19,'Lista de mercado'!$B:$I,5,0)),0,VLOOKUP(Q19,'Lista de mercado'!$B:$I,5,0))</f>
        <v>0</v>
      </c>
      <c r="T19" s="98">
        <f ca="1">IF(ISERROR(VLOOKUP(Q19,'Lista de mercado'!$B:$I,8,0)),0,VLOOKUP(Q19,'Lista de mercado'!$B:$I,8,0))</f>
        <v>0</v>
      </c>
      <c r="U19" s="99">
        <f t="shared" si="2"/>
        <v>0</v>
      </c>
      <c r="V19" s="98">
        <f t="shared" ca="1" si="3"/>
        <v>0</v>
      </c>
      <c r="W19" s="103"/>
      <c r="X19" s="294" t="s">
        <v>78</v>
      </c>
      <c r="Y19" s="295"/>
      <c r="Z19" s="295"/>
      <c r="AA19" s="296"/>
      <c r="AB19" s="86"/>
      <c r="AD19" s="78"/>
      <c r="AE19" s="83" t="s">
        <v>11</v>
      </c>
      <c r="AF19" s="127">
        <v>4</v>
      </c>
      <c r="AG19" s="81" t="str">
        <f ca="1">IF(ISERROR(VLOOKUP(AE19,'Lista de mercado'!$B:$I,5,0)),0,VLOOKUP(AE19,'Lista de mercado'!$B:$I,5,0))</f>
        <v>gr</v>
      </c>
      <c r="AH19" s="98">
        <f ca="1">IF(ISERROR(VLOOKUP(AE19,'Lista de mercado'!$B:$I,8,0)),0,VLOOKUP(AE19,'Lista de mercado'!$B:$I,8,0))</f>
        <v>6.3271604938271606</v>
      </c>
      <c r="AI19" s="99">
        <f t="shared" si="4"/>
        <v>4</v>
      </c>
      <c r="AJ19" s="98">
        <f t="shared" ca="1" si="5"/>
        <v>25.308641975308642</v>
      </c>
      <c r="AK19" s="103"/>
      <c r="AL19" s="294" t="s">
        <v>78</v>
      </c>
      <c r="AM19" s="295"/>
      <c r="AN19" s="295"/>
      <c r="AO19" s="296"/>
      <c r="AP19" s="86"/>
      <c r="AR19" s="78"/>
      <c r="AS19" s="83" t="s">
        <v>34</v>
      </c>
      <c r="AT19" s="127">
        <v>3</v>
      </c>
      <c r="AU19" s="81" t="str">
        <f ca="1">IF(ISERROR(VLOOKUP(AS19,'Lista de mercado'!$B:$I,5,0)),0,VLOOKUP(AS19,'Lista de mercado'!$B:$I,5,0))</f>
        <v>gr</v>
      </c>
      <c r="AV19" s="98">
        <f ca="1">IF(ISERROR(VLOOKUP(AS19,'Lista de mercado'!$B:$I,8,0)),0,VLOOKUP(AS19,'Lista de mercado'!$B:$I,8,0))</f>
        <v>85.625</v>
      </c>
      <c r="AW19" s="99">
        <f t="shared" si="6"/>
        <v>3</v>
      </c>
      <c r="AX19" s="98">
        <f t="shared" ca="1" si="7"/>
        <v>256.875</v>
      </c>
      <c r="AY19" s="103"/>
      <c r="AZ19" s="294" t="s">
        <v>78</v>
      </c>
      <c r="BA19" s="295"/>
      <c r="BB19" s="295"/>
      <c r="BC19" s="296"/>
      <c r="BD19" s="86"/>
      <c r="BF19" s="78"/>
      <c r="BG19" s="83"/>
      <c r="BH19" s="84"/>
      <c r="BI19" s="81">
        <f ca="1">IF(ISERROR(VLOOKUP(BG19,'Lista de mercado'!$B:$I,5,0)),0,VLOOKUP(BG19,'Lista de mercado'!$B:$I,5,0))</f>
        <v>0</v>
      </c>
      <c r="BJ19" s="98">
        <f ca="1">IF(ISERROR(VLOOKUP(BG19,'Lista de mercado'!$B:$I,8,0)),0,VLOOKUP(BG19,'Lista de mercado'!$B:$I,8,0))</f>
        <v>0</v>
      </c>
      <c r="BK19" s="99">
        <f t="shared" si="8"/>
        <v>0</v>
      </c>
      <c r="BL19" s="98">
        <f t="shared" ca="1" si="9"/>
        <v>0</v>
      </c>
      <c r="BM19" s="103"/>
      <c r="BN19" s="294" t="s">
        <v>78</v>
      </c>
      <c r="BO19" s="295"/>
      <c r="BP19" s="295"/>
      <c r="BQ19" s="296"/>
      <c r="BR19" s="86"/>
      <c r="BT19" s="78"/>
      <c r="BU19" s="83"/>
      <c r="BV19" s="84"/>
      <c r="BW19" s="81">
        <f ca="1">IF(ISERROR(VLOOKUP(BU19,'Lista de mercado'!$B:$I,5,0)),0,VLOOKUP(BU19,'Lista de mercado'!$B:$I,5,0))</f>
        <v>0</v>
      </c>
      <c r="BX19" s="98">
        <f ca="1">IF(ISERROR(VLOOKUP(BU19,'Lista de mercado'!$B:$I,8,0)),0,VLOOKUP(BU19,'Lista de mercado'!$B:$I,8,0))</f>
        <v>0</v>
      </c>
      <c r="BY19" s="99">
        <f t="shared" si="10"/>
        <v>0</v>
      </c>
      <c r="BZ19" s="98">
        <f t="shared" ca="1" si="11"/>
        <v>0</v>
      </c>
      <c r="CA19" s="103"/>
      <c r="CB19" s="294" t="s">
        <v>78</v>
      </c>
      <c r="CC19" s="295"/>
      <c r="CD19" s="295"/>
      <c r="CE19" s="296"/>
      <c r="CF19" s="86"/>
      <c r="CH19" s="78"/>
      <c r="CI19" s="83"/>
      <c r="CJ19" s="84"/>
      <c r="CK19" s="81">
        <f ca="1">IF(ISERROR(VLOOKUP(CI19,'Lista de mercado'!$B:$I,5,0)),0,VLOOKUP(CI19,'Lista de mercado'!$B:$I,5,0))</f>
        <v>0</v>
      </c>
      <c r="CL19" s="98">
        <f ca="1">IF(ISERROR(VLOOKUP(CI19,'Lista de mercado'!$B:$I,8,0)),0,VLOOKUP(CI19,'Lista de mercado'!$B:$I,8,0))</f>
        <v>0</v>
      </c>
      <c r="CM19" s="99">
        <f t="shared" si="12"/>
        <v>0</v>
      </c>
      <c r="CN19" s="98">
        <f t="shared" ca="1" si="13"/>
        <v>0</v>
      </c>
      <c r="CO19" s="103"/>
      <c r="CP19" s="294" t="s">
        <v>78</v>
      </c>
      <c r="CQ19" s="295"/>
      <c r="CR19" s="295"/>
      <c r="CS19" s="296"/>
      <c r="CT19" s="86"/>
      <c r="CV19" s="78"/>
      <c r="CW19" s="83"/>
      <c r="CX19" s="84"/>
      <c r="CY19" s="81">
        <f ca="1">IF(ISERROR(VLOOKUP(CW19,'Lista de mercado'!$B:$I,5,0)),0,VLOOKUP(CW19,'Lista de mercado'!$B:$I,5,0))</f>
        <v>0</v>
      </c>
      <c r="CZ19" s="98">
        <f ca="1">IF(ISERROR(VLOOKUP(CW19,'Lista de mercado'!$B:$I,8,0)),0,VLOOKUP(CW19,'Lista de mercado'!$B:$I,8,0))</f>
        <v>0</v>
      </c>
      <c r="DA19" s="99">
        <f t="shared" si="14"/>
        <v>0</v>
      </c>
      <c r="DB19" s="98">
        <f t="shared" ca="1" si="15"/>
        <v>0</v>
      </c>
      <c r="DC19" s="103"/>
      <c r="DD19" s="294" t="s">
        <v>78</v>
      </c>
      <c r="DE19" s="295"/>
      <c r="DF19" s="295"/>
      <c r="DG19" s="296"/>
      <c r="DH19" s="86"/>
      <c r="DJ19" s="78"/>
      <c r="DK19" s="83"/>
      <c r="DL19" s="84"/>
      <c r="DM19" s="81">
        <f ca="1">IF(ISERROR(VLOOKUP(DK19,'Lista de mercado'!$B:$I,5,0)),0,VLOOKUP(DK19,'Lista de mercado'!$B:$I,5,0))</f>
        <v>0</v>
      </c>
      <c r="DN19" s="98">
        <f ca="1">IF(ISERROR(VLOOKUP(DK19,'Lista de mercado'!$B:$I,8,0)),0,VLOOKUP(DK19,'Lista de mercado'!$B:$I,8,0))</f>
        <v>0</v>
      </c>
      <c r="DO19" s="99">
        <f t="shared" si="16"/>
        <v>0</v>
      </c>
      <c r="DP19" s="98">
        <f t="shared" ca="1" si="17"/>
        <v>0</v>
      </c>
      <c r="DQ19" s="103"/>
      <c r="DR19" s="294" t="s">
        <v>78</v>
      </c>
      <c r="DS19" s="295"/>
      <c r="DT19" s="295"/>
      <c r="DU19" s="296"/>
      <c r="DV19" s="86"/>
      <c r="DX19" s="78"/>
      <c r="DY19" s="83"/>
      <c r="DZ19" s="84"/>
      <c r="EA19" s="81">
        <f ca="1">IF(ISERROR(VLOOKUP(DY19,'Lista de mercado'!$B:$I,5,0)),0,VLOOKUP(DY19,'Lista de mercado'!$B:$I,5,0))</f>
        <v>0</v>
      </c>
      <c r="EB19" s="98">
        <f ca="1">IF(ISERROR(VLOOKUP(DY19,'Lista de mercado'!$B:$I,8,0)),0,VLOOKUP(DY19,'Lista de mercado'!$B:$I,8,0))</f>
        <v>0</v>
      </c>
      <c r="EC19" s="99">
        <f t="shared" si="18"/>
        <v>0</v>
      </c>
      <c r="ED19" s="98">
        <f t="shared" ca="1" si="19"/>
        <v>0</v>
      </c>
      <c r="EE19" s="103"/>
      <c r="EF19" s="294" t="s">
        <v>78</v>
      </c>
      <c r="EG19" s="295"/>
      <c r="EH19" s="295"/>
      <c r="EI19" s="296"/>
      <c r="EJ19" s="86"/>
      <c r="EL19" s="78"/>
      <c r="EM19" s="83"/>
      <c r="EN19" s="84"/>
      <c r="EO19" s="81">
        <f ca="1">IF(ISERROR(VLOOKUP(EM19,'Lista de mercado'!$B:$I,5,0)),0,VLOOKUP(EM19,'Lista de mercado'!$B:$I,5,0))</f>
        <v>0</v>
      </c>
      <c r="EP19" s="98">
        <f ca="1">IF(ISERROR(VLOOKUP(EM19,'Lista de mercado'!$B:$I,8,0)),0,VLOOKUP(EM19,'Lista de mercado'!$B:$I,8,0))</f>
        <v>0</v>
      </c>
      <c r="EQ19" s="99">
        <f t="shared" si="20"/>
        <v>0</v>
      </c>
      <c r="ER19" s="98">
        <f t="shared" ca="1" si="21"/>
        <v>0</v>
      </c>
      <c r="ES19" s="103"/>
      <c r="ET19" s="294" t="s">
        <v>78</v>
      </c>
      <c r="EU19" s="295"/>
      <c r="EV19" s="295"/>
      <c r="EW19" s="296"/>
      <c r="EX19" s="86"/>
      <c r="EZ19" s="78"/>
      <c r="FA19" s="83"/>
      <c r="FB19" s="84"/>
      <c r="FC19" s="81">
        <f ca="1">IF(ISERROR(VLOOKUP(FA19,'Lista de mercado'!$B:$I,5,0)),0,VLOOKUP(FA19,'Lista de mercado'!$B:$I,5,0))</f>
        <v>0</v>
      </c>
      <c r="FD19" s="98">
        <f ca="1">IF(ISERROR(VLOOKUP(FA19,'Lista de mercado'!$B:$I,8,0)),0,VLOOKUP(FA19,'Lista de mercado'!$B:$I,8,0))</f>
        <v>0</v>
      </c>
      <c r="FE19" s="99">
        <f t="shared" si="22"/>
        <v>0</v>
      </c>
      <c r="FF19" s="98">
        <f t="shared" ca="1" si="23"/>
        <v>0</v>
      </c>
      <c r="FG19" s="103"/>
      <c r="FH19" s="294" t="s">
        <v>78</v>
      </c>
      <c r="FI19" s="295"/>
      <c r="FJ19" s="295"/>
      <c r="FK19" s="296"/>
      <c r="FL19" s="86"/>
      <c r="FN19" s="78"/>
      <c r="FO19" s="83"/>
      <c r="FP19" s="84"/>
      <c r="FQ19" s="81">
        <f ca="1">IF(ISERROR(VLOOKUP(FO19,'Lista de mercado'!$B:$I,5,0)),0,VLOOKUP(FO19,'Lista de mercado'!$B:$I,5,0))</f>
        <v>0</v>
      </c>
      <c r="FR19" s="98">
        <f ca="1">IF(ISERROR(VLOOKUP(FO19,'Lista de mercado'!$B:$I,8,0)),0,VLOOKUP(FO19,'Lista de mercado'!$B:$I,8,0))</f>
        <v>0</v>
      </c>
      <c r="FS19" s="99">
        <f t="shared" si="24"/>
        <v>0</v>
      </c>
      <c r="FT19" s="98">
        <f t="shared" ca="1" si="25"/>
        <v>0</v>
      </c>
      <c r="FU19" s="103"/>
      <c r="FV19" s="294" t="s">
        <v>78</v>
      </c>
      <c r="FW19" s="295"/>
      <c r="FX19" s="295"/>
      <c r="FY19" s="296"/>
      <c r="FZ19" s="86"/>
      <c r="GB19" s="78"/>
      <c r="GC19" s="83"/>
      <c r="GD19" s="84"/>
      <c r="GE19" s="81">
        <f ca="1">IF(ISERROR(VLOOKUP(GC19,'Lista de mercado'!$B:$I,5,0)),0,VLOOKUP(GC19,'Lista de mercado'!$B:$I,5,0))</f>
        <v>0</v>
      </c>
      <c r="GF19" s="98">
        <f ca="1">IF(ISERROR(VLOOKUP(GC19,'Lista de mercado'!$B:$I,8,0)),0,VLOOKUP(GC19,'Lista de mercado'!$B:$I,8,0))</f>
        <v>0</v>
      </c>
      <c r="GG19" s="99">
        <f t="shared" si="26"/>
        <v>0</v>
      </c>
      <c r="GH19" s="98">
        <f t="shared" ca="1" si="27"/>
        <v>0</v>
      </c>
      <c r="GI19" s="103"/>
      <c r="GJ19" s="294" t="s">
        <v>78</v>
      </c>
      <c r="GK19" s="295"/>
      <c r="GL19" s="295"/>
      <c r="GM19" s="296"/>
      <c r="GN19" s="86"/>
      <c r="GP19" s="78"/>
      <c r="GQ19" s="83"/>
      <c r="GR19" s="84"/>
      <c r="GS19" s="81">
        <f ca="1">IF(ISERROR(VLOOKUP(GQ19,'Lista de mercado'!$B:$I,5,0)),0,VLOOKUP(GQ19,'Lista de mercado'!$B:$I,5,0))</f>
        <v>0</v>
      </c>
      <c r="GT19" s="98">
        <f ca="1">IF(ISERROR(VLOOKUP(GQ19,'Lista de mercado'!$B:$I,8,0)),0,VLOOKUP(GQ19,'Lista de mercado'!$B:$I,8,0))</f>
        <v>0</v>
      </c>
      <c r="GU19" s="99">
        <f t="shared" si="28"/>
        <v>0</v>
      </c>
      <c r="GV19" s="98">
        <f t="shared" ca="1" si="29"/>
        <v>0</v>
      </c>
      <c r="GW19" s="103"/>
      <c r="GX19" s="294" t="s">
        <v>78</v>
      </c>
      <c r="GY19" s="295"/>
      <c r="GZ19" s="295"/>
      <c r="HA19" s="296"/>
      <c r="HB19" s="86"/>
      <c r="HD19" s="78"/>
      <c r="HE19" s="83"/>
      <c r="HF19" s="84"/>
      <c r="HG19" s="81">
        <f ca="1">IF(ISERROR(VLOOKUP(HE19,'Lista de mercado'!$B:$I,5,0)),0,VLOOKUP(HE19,'Lista de mercado'!$B:$I,5,0))</f>
        <v>0</v>
      </c>
      <c r="HH19" s="98">
        <f ca="1">IF(ISERROR(VLOOKUP(HE19,'Lista de mercado'!$B:$I,8,0)),0,VLOOKUP(HE19,'Lista de mercado'!$B:$I,8,0))</f>
        <v>0</v>
      </c>
      <c r="HI19" s="99">
        <f t="shared" si="30"/>
        <v>0</v>
      </c>
      <c r="HJ19" s="98">
        <f t="shared" ca="1" si="31"/>
        <v>0</v>
      </c>
      <c r="HK19" s="103"/>
      <c r="HL19" s="294" t="s">
        <v>78</v>
      </c>
      <c r="HM19" s="295"/>
      <c r="HN19" s="295"/>
      <c r="HO19" s="296"/>
      <c r="HP19" s="86"/>
      <c r="HR19" s="78"/>
      <c r="HS19" s="83"/>
      <c r="HT19" s="84"/>
      <c r="HU19" s="81">
        <f ca="1">IF(ISERROR(VLOOKUP(HS19,'Lista de mercado'!$B:$I,5,0)),0,VLOOKUP(HS19,'Lista de mercado'!$B:$I,5,0))</f>
        <v>0</v>
      </c>
      <c r="HV19" s="98">
        <f ca="1">IF(ISERROR(VLOOKUP(HS19,'Lista de mercado'!$B:$I,8,0)),0,VLOOKUP(HS19,'Lista de mercado'!$B:$I,8,0))</f>
        <v>0</v>
      </c>
      <c r="HW19" s="99">
        <f t="shared" si="32"/>
        <v>0</v>
      </c>
      <c r="HX19" s="98">
        <f t="shared" ca="1" si="33"/>
        <v>0</v>
      </c>
      <c r="HY19" s="103"/>
      <c r="HZ19" s="294" t="s">
        <v>78</v>
      </c>
      <c r="IA19" s="295"/>
      <c r="IB19" s="295"/>
      <c r="IC19" s="296"/>
      <c r="ID19" s="86"/>
      <c r="IF19" s="78"/>
      <c r="IG19" s="83"/>
      <c r="IH19" s="84"/>
      <c r="II19" s="81">
        <f ca="1">IF(ISERROR(VLOOKUP(IG19,'Lista de mercado'!$B:$I,5,0)),0,VLOOKUP(IG19,'Lista de mercado'!$B:$I,5,0))</f>
        <v>0</v>
      </c>
      <c r="IJ19" s="98">
        <f ca="1">IF(ISERROR(VLOOKUP(IG19,'Lista de mercado'!$B:$I,8,0)),0,VLOOKUP(IG19,'Lista de mercado'!$B:$I,8,0))</f>
        <v>0</v>
      </c>
      <c r="IK19" s="99">
        <f t="shared" si="34"/>
        <v>0</v>
      </c>
      <c r="IL19" s="98">
        <f t="shared" ca="1" si="35"/>
        <v>0</v>
      </c>
      <c r="IM19" s="103"/>
      <c r="IN19" s="294" t="s">
        <v>78</v>
      </c>
      <c r="IO19" s="295"/>
      <c r="IP19" s="295"/>
      <c r="IQ19" s="296"/>
      <c r="IR19" s="86"/>
      <c r="IT19" s="78"/>
      <c r="IU19" s="83"/>
      <c r="IV19" s="84"/>
      <c r="IW19" s="81">
        <f ca="1">IF(ISERROR(VLOOKUP(IU19,'Lista de mercado'!$B:$I,5,0)),0,VLOOKUP(IU19,'Lista de mercado'!$B:$I,5,0))</f>
        <v>0</v>
      </c>
      <c r="IX19" s="98">
        <f ca="1">IF(ISERROR(VLOOKUP(IU19,'Lista de mercado'!$B:$I,8,0)),0,VLOOKUP(IU19,'Lista de mercado'!$B:$I,8,0))</f>
        <v>0</v>
      </c>
      <c r="IY19" s="99">
        <f t="shared" si="36"/>
        <v>0</v>
      </c>
      <c r="IZ19" s="98">
        <f t="shared" ca="1" si="37"/>
        <v>0</v>
      </c>
      <c r="JA19" s="103"/>
      <c r="JB19" s="294" t="s">
        <v>78</v>
      </c>
      <c r="JC19" s="295"/>
      <c r="JD19" s="295"/>
      <c r="JE19" s="296"/>
      <c r="JF19" s="86"/>
      <c r="JH19" s="78"/>
      <c r="JI19" s="83"/>
      <c r="JJ19" s="84"/>
      <c r="JK19" s="81">
        <f ca="1">IF(ISERROR(VLOOKUP(JI19,'Lista de mercado'!$B:$I,5,0)),0,VLOOKUP(JI19,'Lista de mercado'!$B:$I,5,0))</f>
        <v>0</v>
      </c>
      <c r="JL19" s="98">
        <f ca="1">IF(ISERROR(VLOOKUP(JI19,'Lista de mercado'!$B:$I,8,0)),0,VLOOKUP(JI19,'Lista de mercado'!$B:$I,8,0))</f>
        <v>0</v>
      </c>
      <c r="JM19" s="99">
        <f t="shared" si="38"/>
        <v>0</v>
      </c>
      <c r="JN19" s="98">
        <f t="shared" ca="1" si="39"/>
        <v>0</v>
      </c>
      <c r="JO19" s="103"/>
      <c r="JP19" s="294" t="s">
        <v>78</v>
      </c>
      <c r="JQ19" s="295"/>
      <c r="JR19" s="295"/>
      <c r="JS19" s="296"/>
      <c r="JT19" s="86"/>
      <c r="JV19" s="78"/>
      <c r="JW19" s="83"/>
      <c r="JX19" s="84"/>
      <c r="JY19" s="81">
        <f ca="1">IF(ISERROR(VLOOKUP(JW19,'Lista de mercado'!$B:$I,5,0)),0,VLOOKUP(JW19,'Lista de mercado'!$B:$I,5,0))</f>
        <v>0</v>
      </c>
      <c r="JZ19" s="98">
        <f ca="1">IF(ISERROR(VLOOKUP(JW19,'Lista de mercado'!$B:$I,8,0)),0,VLOOKUP(JW19,'Lista de mercado'!$B:$I,8,0))</f>
        <v>0</v>
      </c>
      <c r="KA19" s="99">
        <f t="shared" si="40"/>
        <v>0</v>
      </c>
      <c r="KB19" s="98">
        <f t="shared" ca="1" si="41"/>
        <v>0</v>
      </c>
      <c r="KC19" s="103"/>
      <c r="KD19" s="294" t="s">
        <v>78</v>
      </c>
      <c r="KE19" s="295"/>
      <c r="KF19" s="295"/>
      <c r="KG19" s="296"/>
      <c r="KH19" s="86"/>
      <c r="KJ19" s="78"/>
      <c r="KK19" s="83"/>
      <c r="KL19" s="84"/>
      <c r="KM19" s="81">
        <f ca="1">IF(ISERROR(VLOOKUP(KK19,'Lista de mercado'!$B:$I,5,0)),0,VLOOKUP(KK19,'Lista de mercado'!$B:$I,5,0))</f>
        <v>0</v>
      </c>
      <c r="KN19" s="98">
        <f ca="1">IF(ISERROR(VLOOKUP(KK19,'Lista de mercado'!$B:$I,8,0)),0,VLOOKUP(KK19,'Lista de mercado'!$B:$I,8,0))</f>
        <v>0</v>
      </c>
      <c r="KO19" s="99">
        <f t="shared" si="42"/>
        <v>0</v>
      </c>
      <c r="KP19" s="98">
        <f t="shared" ca="1" si="43"/>
        <v>0</v>
      </c>
      <c r="KQ19" s="103"/>
      <c r="KR19" s="294" t="s">
        <v>78</v>
      </c>
      <c r="KS19" s="295"/>
      <c r="KT19" s="295"/>
      <c r="KU19" s="296"/>
      <c r="KV19" s="86"/>
      <c r="KX19" s="78"/>
      <c r="KY19" s="83"/>
      <c r="KZ19" s="84"/>
      <c r="LA19" s="81">
        <f ca="1">IF(ISERROR(VLOOKUP(KY19,'Lista de mercado'!$B:$I,5,0)),0,VLOOKUP(KY19,'Lista de mercado'!$B:$I,5,0))</f>
        <v>0</v>
      </c>
      <c r="LB19" s="98">
        <f ca="1">IF(ISERROR(VLOOKUP(KY19,'Lista de mercado'!$B:$I,8,0)),0,VLOOKUP(KY19,'Lista de mercado'!$B:$I,8,0))</f>
        <v>0</v>
      </c>
      <c r="LC19" s="99">
        <f t="shared" si="44"/>
        <v>0</v>
      </c>
      <c r="LD19" s="98">
        <f t="shared" ca="1" si="45"/>
        <v>0</v>
      </c>
      <c r="LE19" s="103"/>
      <c r="LF19" s="294" t="s">
        <v>78</v>
      </c>
      <c r="LG19" s="295"/>
      <c r="LH19" s="295"/>
      <c r="LI19" s="296"/>
      <c r="LJ19" s="86"/>
      <c r="LL19" s="78"/>
      <c r="LM19" s="83"/>
      <c r="LN19" s="84"/>
      <c r="LO19" s="81">
        <f ca="1">IF(ISERROR(VLOOKUP(LM19,'Lista de mercado'!$B:$I,5,0)),0,VLOOKUP(LM19,'Lista de mercado'!$B:$I,5,0))</f>
        <v>0</v>
      </c>
      <c r="LP19" s="98">
        <f ca="1">IF(ISERROR(VLOOKUP(LM19,'Lista de mercado'!$B:$I,8,0)),0,VLOOKUP(LM19,'Lista de mercado'!$B:$I,8,0))</f>
        <v>0</v>
      </c>
      <c r="LQ19" s="99">
        <f t="shared" si="46"/>
        <v>0</v>
      </c>
      <c r="LR19" s="98">
        <f t="shared" ca="1" si="47"/>
        <v>0</v>
      </c>
      <c r="LS19" s="103"/>
      <c r="LT19" s="294" t="s">
        <v>78</v>
      </c>
      <c r="LU19" s="295"/>
      <c r="LV19" s="295"/>
      <c r="LW19" s="296"/>
      <c r="LX19" s="86"/>
      <c r="LZ19" s="78"/>
      <c r="MA19" s="83"/>
      <c r="MB19" s="84"/>
      <c r="MC19" s="81">
        <f ca="1">IF(ISERROR(VLOOKUP(MA19,'Lista de mercado'!$B:$I,5,0)),0,VLOOKUP(MA19,'Lista de mercado'!$B:$I,5,0))</f>
        <v>0</v>
      </c>
      <c r="MD19" s="98">
        <f ca="1">IF(ISERROR(VLOOKUP(MA19,'Lista de mercado'!$B:$I,8,0)),0,VLOOKUP(MA19,'Lista de mercado'!$B:$I,8,0))</f>
        <v>0</v>
      </c>
      <c r="ME19" s="99">
        <f t="shared" si="48"/>
        <v>0</v>
      </c>
      <c r="MF19" s="98">
        <f t="shared" ca="1" si="49"/>
        <v>0</v>
      </c>
      <c r="MG19" s="103"/>
      <c r="MH19" s="294" t="s">
        <v>78</v>
      </c>
      <c r="MI19" s="295"/>
      <c r="MJ19" s="295"/>
      <c r="MK19" s="296"/>
      <c r="ML19" s="86"/>
      <c r="MN19" s="78"/>
      <c r="MO19" s="83"/>
      <c r="MP19" s="84"/>
      <c r="MQ19" s="81">
        <f ca="1">IF(ISERROR(VLOOKUP(MO19,'Lista de mercado'!$B:$I,5,0)),0,VLOOKUP(MO19,'Lista de mercado'!$B:$I,5,0))</f>
        <v>0</v>
      </c>
      <c r="MR19" s="98">
        <f ca="1">IF(ISERROR(VLOOKUP(MO19,'Lista de mercado'!$B:$I,8,0)),0,VLOOKUP(MO19,'Lista de mercado'!$B:$I,8,0))</f>
        <v>0</v>
      </c>
      <c r="MS19" s="99">
        <f t="shared" si="50"/>
        <v>0</v>
      </c>
      <c r="MT19" s="98">
        <f t="shared" ca="1" si="51"/>
        <v>0</v>
      </c>
      <c r="MU19" s="103"/>
      <c r="MV19" s="294" t="s">
        <v>78</v>
      </c>
      <c r="MW19" s="295"/>
      <c r="MX19" s="295"/>
      <c r="MY19" s="296"/>
      <c r="MZ19" s="86"/>
      <c r="NB19" s="78"/>
      <c r="NC19" s="83"/>
      <c r="ND19" s="84"/>
      <c r="NE19" s="81">
        <f ca="1">IF(ISERROR(VLOOKUP(NC19,'Lista de mercado'!$B:$I,5,0)),0,VLOOKUP(NC19,'Lista de mercado'!$B:$I,5,0))</f>
        <v>0</v>
      </c>
      <c r="NF19" s="98">
        <f ca="1">IF(ISERROR(VLOOKUP(NC19,'Lista de mercado'!$B:$I,8,0)),0,VLOOKUP(NC19,'Lista de mercado'!$B:$I,8,0))</f>
        <v>0</v>
      </c>
      <c r="NG19" s="99">
        <f t="shared" si="52"/>
        <v>0</v>
      </c>
      <c r="NH19" s="98">
        <f t="shared" ca="1" si="53"/>
        <v>0</v>
      </c>
      <c r="NI19" s="103"/>
      <c r="NJ19" s="294" t="s">
        <v>78</v>
      </c>
      <c r="NK19" s="295"/>
      <c r="NL19" s="295"/>
      <c r="NM19" s="296"/>
      <c r="NN19" s="86"/>
      <c r="NP19" s="78"/>
      <c r="NQ19" s="83"/>
      <c r="NR19" s="84"/>
      <c r="NS19" s="81">
        <f ca="1">IF(ISERROR(VLOOKUP(NQ19,'Lista de mercado'!$B:$I,5,0)),0,VLOOKUP(NQ19,'Lista de mercado'!$B:$I,5,0))</f>
        <v>0</v>
      </c>
      <c r="NT19" s="98">
        <f ca="1">IF(ISERROR(VLOOKUP(NQ19,'Lista de mercado'!$B:$I,8,0)),0,VLOOKUP(NQ19,'Lista de mercado'!$B:$I,8,0))</f>
        <v>0</v>
      </c>
      <c r="NU19" s="99">
        <f t="shared" si="54"/>
        <v>0</v>
      </c>
      <c r="NV19" s="98">
        <f t="shared" ca="1" si="55"/>
        <v>0</v>
      </c>
      <c r="NW19" s="103"/>
      <c r="NX19" s="294" t="s">
        <v>78</v>
      </c>
      <c r="NY19" s="295"/>
      <c r="NZ19" s="295"/>
      <c r="OA19" s="296"/>
      <c r="OB19" s="86"/>
      <c r="OD19" s="78"/>
      <c r="OE19" s="83"/>
      <c r="OF19" s="84"/>
      <c r="OG19" s="81">
        <f ca="1">IF(ISERROR(VLOOKUP(OE19,'Lista de mercado'!$B:$I,5,0)),0,VLOOKUP(OE19,'Lista de mercado'!$B:$I,5,0))</f>
        <v>0</v>
      </c>
      <c r="OH19" s="98">
        <f ca="1">IF(ISERROR(VLOOKUP(OE19,'Lista de mercado'!$B:$I,8,0)),0,VLOOKUP(OE19,'Lista de mercado'!$B:$I,8,0))</f>
        <v>0</v>
      </c>
      <c r="OI19" s="99">
        <f t="shared" si="56"/>
        <v>0</v>
      </c>
      <c r="OJ19" s="98">
        <f t="shared" ca="1" si="57"/>
        <v>0</v>
      </c>
      <c r="OK19" s="103"/>
      <c r="OL19" s="294" t="s">
        <v>78</v>
      </c>
      <c r="OM19" s="295"/>
      <c r="ON19" s="295"/>
      <c r="OO19" s="296"/>
      <c r="OP19" s="86"/>
      <c r="OR19" s="78"/>
      <c r="OS19" s="83"/>
      <c r="OT19" s="84"/>
      <c r="OU19" s="81">
        <f ca="1">IF(ISERROR(VLOOKUP(OS19,'Lista de mercado'!$B:$I,5,0)),0,VLOOKUP(OS19,'Lista de mercado'!$B:$I,5,0))</f>
        <v>0</v>
      </c>
      <c r="OV19" s="98">
        <f ca="1">IF(ISERROR(VLOOKUP(OS19,'Lista de mercado'!$B:$I,8,0)),0,VLOOKUP(OS19,'Lista de mercado'!$B:$I,8,0))</f>
        <v>0</v>
      </c>
      <c r="OW19" s="99">
        <f t="shared" si="58"/>
        <v>0</v>
      </c>
      <c r="OX19" s="98">
        <f t="shared" ca="1" si="59"/>
        <v>0</v>
      </c>
      <c r="OY19" s="103"/>
      <c r="OZ19" s="294" t="s">
        <v>78</v>
      </c>
      <c r="PA19" s="295"/>
      <c r="PB19" s="295"/>
      <c r="PC19" s="296"/>
      <c r="PD19" s="86"/>
      <c r="PF19" s="78"/>
      <c r="PG19" s="83"/>
      <c r="PH19" s="84"/>
      <c r="PI19" s="81">
        <f ca="1">IF(ISERROR(VLOOKUP(PG19,'Lista de mercado'!$B:$I,5,0)),0,VLOOKUP(PG19,'Lista de mercado'!$B:$I,5,0))</f>
        <v>0</v>
      </c>
      <c r="PJ19" s="98">
        <f ca="1">IF(ISERROR(VLOOKUP(PG19,'Lista de mercado'!$B:$I,8,0)),0,VLOOKUP(PG19,'Lista de mercado'!$B:$I,8,0))</f>
        <v>0</v>
      </c>
      <c r="PK19" s="99">
        <f t="shared" si="60"/>
        <v>0</v>
      </c>
      <c r="PL19" s="98">
        <f t="shared" ca="1" si="61"/>
        <v>0</v>
      </c>
      <c r="PM19" s="103"/>
      <c r="PN19" s="294" t="s">
        <v>78</v>
      </c>
      <c r="PO19" s="295"/>
      <c r="PP19" s="295"/>
      <c r="PQ19" s="296"/>
      <c r="PR19" s="86"/>
      <c r="PT19" s="78"/>
      <c r="PU19" s="83"/>
      <c r="PV19" s="84"/>
      <c r="PW19" s="81">
        <f ca="1">IF(ISERROR(VLOOKUP(PU19,'Lista de mercado'!$B:$I,5,0)),0,VLOOKUP(PU19,'Lista de mercado'!$B:$I,5,0))</f>
        <v>0</v>
      </c>
      <c r="PX19" s="98">
        <f ca="1">IF(ISERROR(VLOOKUP(PU19,'Lista de mercado'!$B:$I,8,0)),0,VLOOKUP(PU19,'Lista de mercado'!$B:$I,8,0))</f>
        <v>0</v>
      </c>
      <c r="PY19" s="99">
        <f t="shared" si="62"/>
        <v>0</v>
      </c>
      <c r="PZ19" s="98">
        <f t="shared" ca="1" si="63"/>
        <v>0</v>
      </c>
      <c r="QA19" s="103"/>
      <c r="QB19" s="294" t="s">
        <v>78</v>
      </c>
      <c r="QC19" s="295"/>
      <c r="QD19" s="295"/>
      <c r="QE19" s="296"/>
      <c r="QF19" s="86"/>
      <c r="QH19" s="78"/>
      <c r="QI19" s="83"/>
      <c r="QJ19" s="84"/>
      <c r="QK19" s="81">
        <f ca="1">IF(ISERROR(VLOOKUP(QI19,'Lista de mercado'!$B:$I,5,0)),0,VLOOKUP(QI19,'Lista de mercado'!$B:$I,5,0))</f>
        <v>0</v>
      </c>
      <c r="QL19" s="98">
        <f ca="1">IF(ISERROR(VLOOKUP(QI19,'Lista de mercado'!$B:$I,8,0)),0,VLOOKUP(QI19,'Lista de mercado'!$B:$I,8,0))</f>
        <v>0</v>
      </c>
      <c r="QM19" s="99">
        <f t="shared" si="64"/>
        <v>0</v>
      </c>
      <c r="QN19" s="98">
        <f t="shared" ca="1" si="65"/>
        <v>0</v>
      </c>
      <c r="QO19" s="103"/>
      <c r="QP19" s="294" t="s">
        <v>78</v>
      </c>
      <c r="QQ19" s="295"/>
      <c r="QR19" s="295"/>
      <c r="QS19" s="296"/>
      <c r="QT19" s="86"/>
      <c r="QV19" s="78"/>
      <c r="QW19" s="83"/>
      <c r="QX19" s="84"/>
      <c r="QY19" s="81">
        <f ca="1">IF(ISERROR(VLOOKUP(QW19,'Lista de mercado'!$B:$I,5,0)),0,VLOOKUP(QW19,'Lista de mercado'!$B:$I,5,0))</f>
        <v>0</v>
      </c>
      <c r="QZ19" s="98">
        <f ca="1">IF(ISERROR(VLOOKUP(QW19,'Lista de mercado'!$B:$I,8,0)),0,VLOOKUP(QW19,'Lista de mercado'!$B:$I,8,0))</f>
        <v>0</v>
      </c>
      <c r="RA19" s="99">
        <f t="shared" si="66"/>
        <v>0</v>
      </c>
      <c r="RB19" s="98">
        <f t="shared" ca="1" si="67"/>
        <v>0</v>
      </c>
      <c r="RC19" s="103"/>
      <c r="RD19" s="294" t="s">
        <v>78</v>
      </c>
      <c r="RE19" s="295"/>
      <c r="RF19" s="295"/>
      <c r="RG19" s="296"/>
      <c r="RH19" s="86"/>
      <c r="RJ19" s="78"/>
      <c r="RK19" s="83"/>
      <c r="RL19" s="84"/>
      <c r="RM19" s="81">
        <f ca="1">IF(ISERROR(VLOOKUP(RK19,'Lista de mercado'!$B:$I,5,0)),0,VLOOKUP(RK19,'Lista de mercado'!$B:$I,5,0))</f>
        <v>0</v>
      </c>
      <c r="RN19" s="98">
        <f ca="1">IF(ISERROR(VLOOKUP(RK19,'Lista de mercado'!$B:$I,8,0)),0,VLOOKUP(RK19,'Lista de mercado'!$B:$I,8,0))</f>
        <v>0</v>
      </c>
      <c r="RO19" s="99">
        <f t="shared" si="68"/>
        <v>0</v>
      </c>
      <c r="RP19" s="98">
        <f t="shared" ca="1" si="69"/>
        <v>0</v>
      </c>
      <c r="RQ19" s="103"/>
      <c r="RR19" s="294" t="s">
        <v>78</v>
      </c>
      <c r="RS19" s="295"/>
      <c r="RT19" s="295"/>
      <c r="RU19" s="296"/>
      <c r="RV19" s="86"/>
      <c r="RX19" s="78"/>
      <c r="RY19" s="83"/>
      <c r="RZ19" s="84"/>
      <c r="SA19" s="81">
        <f ca="1">IF(ISERROR(VLOOKUP(RY19,'Lista de mercado'!$B:$I,5,0)),0,VLOOKUP(RY19,'Lista de mercado'!$B:$I,5,0))</f>
        <v>0</v>
      </c>
      <c r="SB19" s="98">
        <f ca="1">IF(ISERROR(VLOOKUP(RY19,'Lista de mercado'!$B:$I,8,0)),0,VLOOKUP(RY19,'Lista de mercado'!$B:$I,8,0))</f>
        <v>0</v>
      </c>
      <c r="SC19" s="99">
        <f t="shared" si="70"/>
        <v>0</v>
      </c>
      <c r="SD19" s="98">
        <f t="shared" ca="1" si="71"/>
        <v>0</v>
      </c>
      <c r="SE19" s="103"/>
      <c r="SF19" s="294" t="s">
        <v>78</v>
      </c>
      <c r="SG19" s="295"/>
      <c r="SH19" s="295"/>
      <c r="SI19" s="296"/>
      <c r="SJ19" s="86"/>
      <c r="SL19" s="78"/>
      <c r="SM19" s="83"/>
      <c r="SN19" s="84"/>
      <c r="SO19" s="81">
        <f ca="1">IF(ISERROR(VLOOKUP(SM19,'Lista de mercado'!$B:$I,5,0)),0,VLOOKUP(SM19,'Lista de mercado'!$B:$I,5,0))</f>
        <v>0</v>
      </c>
      <c r="SP19" s="98">
        <f ca="1">IF(ISERROR(VLOOKUP(SM19,'Lista de mercado'!$B:$I,8,0)),0,VLOOKUP(SM19,'Lista de mercado'!$B:$I,8,0))</f>
        <v>0</v>
      </c>
      <c r="SQ19" s="99">
        <f t="shared" si="72"/>
        <v>0</v>
      </c>
      <c r="SR19" s="98">
        <f t="shared" ca="1" si="73"/>
        <v>0</v>
      </c>
      <c r="SS19" s="103"/>
      <c r="ST19" s="294" t="s">
        <v>78</v>
      </c>
      <c r="SU19" s="295"/>
      <c r="SV19" s="295"/>
      <c r="SW19" s="296"/>
      <c r="SX19" s="86"/>
      <c r="SZ19" s="78"/>
      <c r="TA19" s="83"/>
      <c r="TB19" s="84"/>
      <c r="TC19" s="81">
        <f ca="1">IF(ISERROR(VLOOKUP(TA19,'Lista de mercado'!$B:$I,5,0)),0,VLOOKUP(TA19,'Lista de mercado'!$B:$I,5,0))</f>
        <v>0</v>
      </c>
      <c r="TD19" s="98">
        <f ca="1">IF(ISERROR(VLOOKUP(TA19,'Lista de mercado'!$B:$I,8,0)),0,VLOOKUP(TA19,'Lista de mercado'!$B:$I,8,0))</f>
        <v>0</v>
      </c>
      <c r="TE19" s="99">
        <f t="shared" si="74"/>
        <v>0</v>
      </c>
      <c r="TF19" s="98">
        <f t="shared" ca="1" si="75"/>
        <v>0</v>
      </c>
      <c r="TG19" s="103"/>
      <c r="TH19" s="294" t="s">
        <v>78</v>
      </c>
      <c r="TI19" s="295"/>
      <c r="TJ19" s="295"/>
      <c r="TK19" s="296"/>
      <c r="TL19" s="86"/>
      <c r="TN19" s="78"/>
      <c r="TO19" s="83"/>
      <c r="TP19" s="84"/>
      <c r="TQ19" s="81">
        <f ca="1">IF(ISERROR(VLOOKUP(TO19,'Lista de mercado'!$B:$I,5,0)),0,VLOOKUP(TO19,'Lista de mercado'!$B:$I,5,0))</f>
        <v>0</v>
      </c>
      <c r="TR19" s="98">
        <f ca="1">IF(ISERROR(VLOOKUP(TO19,'Lista de mercado'!$B:$I,8,0)),0,VLOOKUP(TO19,'Lista de mercado'!$B:$I,8,0))</f>
        <v>0</v>
      </c>
      <c r="TS19" s="99">
        <f t="shared" si="76"/>
        <v>0</v>
      </c>
      <c r="TT19" s="98">
        <f t="shared" ca="1" si="77"/>
        <v>0</v>
      </c>
      <c r="TU19" s="103"/>
      <c r="TV19" s="294" t="s">
        <v>78</v>
      </c>
      <c r="TW19" s="295"/>
      <c r="TX19" s="295"/>
      <c r="TY19" s="296"/>
      <c r="TZ19" s="86"/>
      <c r="UB19" s="78"/>
      <c r="UC19" s="83"/>
      <c r="UD19" s="84"/>
      <c r="UE19" s="81">
        <f ca="1">IF(ISERROR(VLOOKUP(UC19,'Lista de mercado'!$B:$I,5,0)),0,VLOOKUP(UC19,'Lista de mercado'!$B:$I,5,0))</f>
        <v>0</v>
      </c>
      <c r="UF19" s="98">
        <f ca="1">IF(ISERROR(VLOOKUP(UC19,'Lista de mercado'!$B:$I,8,0)),0,VLOOKUP(UC19,'Lista de mercado'!$B:$I,8,0))</f>
        <v>0</v>
      </c>
      <c r="UG19" s="99">
        <f t="shared" si="78"/>
        <v>0</v>
      </c>
      <c r="UH19" s="98">
        <f t="shared" ca="1" si="79"/>
        <v>0</v>
      </c>
      <c r="UI19" s="103"/>
      <c r="UJ19" s="294" t="s">
        <v>78</v>
      </c>
      <c r="UK19" s="295"/>
      <c r="UL19" s="295"/>
      <c r="UM19" s="296"/>
      <c r="UN19" s="86"/>
      <c r="UP19" s="78"/>
      <c r="UQ19" s="83"/>
      <c r="UR19" s="84"/>
      <c r="US19" s="81">
        <f ca="1">IF(ISERROR(VLOOKUP(UQ19,'Lista de mercado'!$B:$I,5,0)),0,VLOOKUP(UQ19,'Lista de mercado'!$B:$I,5,0))</f>
        <v>0</v>
      </c>
      <c r="UT19" s="98">
        <f ca="1">IF(ISERROR(VLOOKUP(UQ19,'Lista de mercado'!$B:$I,8,0)),0,VLOOKUP(UQ19,'Lista de mercado'!$B:$I,8,0))</f>
        <v>0</v>
      </c>
      <c r="UU19" s="99">
        <f t="shared" si="80"/>
        <v>0</v>
      </c>
      <c r="UV19" s="98">
        <f t="shared" ca="1" si="81"/>
        <v>0</v>
      </c>
      <c r="UW19" s="103"/>
      <c r="UX19" s="294" t="s">
        <v>78</v>
      </c>
      <c r="UY19" s="295"/>
      <c r="UZ19" s="295"/>
      <c r="VA19" s="296"/>
      <c r="VB19" s="86"/>
      <c r="VD19" s="78"/>
      <c r="VE19" s="83"/>
      <c r="VF19" s="84"/>
      <c r="VG19" s="81">
        <f ca="1">IF(ISERROR(VLOOKUP(VE19,'Lista de mercado'!$B:$I,5,0)),0,VLOOKUP(VE19,'Lista de mercado'!$B:$I,5,0))</f>
        <v>0</v>
      </c>
      <c r="VH19" s="98">
        <f ca="1">IF(ISERROR(VLOOKUP(VE19,'Lista de mercado'!$B:$I,8,0)),0,VLOOKUP(VE19,'Lista de mercado'!$B:$I,8,0))</f>
        <v>0</v>
      </c>
      <c r="VI19" s="99">
        <f t="shared" si="82"/>
        <v>0</v>
      </c>
      <c r="VJ19" s="98">
        <f t="shared" ca="1" si="83"/>
        <v>0</v>
      </c>
      <c r="VK19" s="103"/>
      <c r="VL19" s="294" t="s">
        <v>78</v>
      </c>
      <c r="VM19" s="295"/>
      <c r="VN19" s="295"/>
      <c r="VO19" s="296"/>
      <c r="VP19" s="86"/>
      <c r="VR19" s="78"/>
      <c r="VS19" s="83"/>
      <c r="VT19" s="84"/>
      <c r="VU19" s="81">
        <f ca="1">IF(ISERROR(VLOOKUP(VS19,'Lista de mercado'!$B:$I,5,0)),0,VLOOKUP(VS19,'Lista de mercado'!$B:$I,5,0))</f>
        <v>0</v>
      </c>
      <c r="VV19" s="98">
        <f ca="1">IF(ISERROR(VLOOKUP(VS19,'Lista de mercado'!$B:$I,8,0)),0,VLOOKUP(VS19,'Lista de mercado'!$B:$I,8,0))</f>
        <v>0</v>
      </c>
      <c r="VW19" s="99">
        <f t="shared" si="84"/>
        <v>0</v>
      </c>
      <c r="VX19" s="98">
        <f t="shared" ca="1" si="85"/>
        <v>0</v>
      </c>
      <c r="VY19" s="103"/>
      <c r="VZ19" s="294" t="s">
        <v>78</v>
      </c>
      <c r="WA19" s="295"/>
      <c r="WB19" s="295"/>
      <c r="WC19" s="296"/>
      <c r="WD19" s="86"/>
      <c r="WF19" s="78"/>
      <c r="WG19" s="83"/>
      <c r="WH19" s="84"/>
      <c r="WI19" s="81">
        <f ca="1">IF(ISERROR(VLOOKUP(WG19,'Lista de mercado'!$B:$I,5,0)),0,VLOOKUP(WG19,'Lista de mercado'!$B:$I,5,0))</f>
        <v>0</v>
      </c>
      <c r="WJ19" s="98">
        <f ca="1">IF(ISERROR(VLOOKUP(WG19,'Lista de mercado'!$B:$I,8,0)),0,VLOOKUP(WG19,'Lista de mercado'!$B:$I,8,0))</f>
        <v>0</v>
      </c>
      <c r="WK19" s="99">
        <f t="shared" si="86"/>
        <v>0</v>
      </c>
      <c r="WL19" s="98">
        <f t="shared" ca="1" si="87"/>
        <v>0</v>
      </c>
      <c r="WM19" s="103"/>
      <c r="WN19" s="294" t="s">
        <v>78</v>
      </c>
      <c r="WO19" s="295"/>
      <c r="WP19" s="295"/>
      <c r="WQ19" s="296"/>
      <c r="WR19" s="86"/>
      <c r="WT19" s="78"/>
      <c r="WU19" s="83"/>
      <c r="WV19" s="84"/>
      <c r="WW19" s="81">
        <f ca="1">IF(ISERROR(VLOOKUP(WU19,'Lista de mercado'!$B:$I,5,0)),0,VLOOKUP(WU19,'Lista de mercado'!$B:$I,5,0))</f>
        <v>0</v>
      </c>
      <c r="WX19" s="98">
        <f ca="1">IF(ISERROR(VLOOKUP(WU19,'Lista de mercado'!$B:$I,8,0)),0,VLOOKUP(WU19,'Lista de mercado'!$B:$I,8,0))</f>
        <v>0</v>
      </c>
      <c r="WY19" s="99">
        <f t="shared" si="88"/>
        <v>0</v>
      </c>
      <c r="WZ19" s="98">
        <f t="shared" ca="1" si="89"/>
        <v>0</v>
      </c>
      <c r="XA19" s="103"/>
      <c r="XB19" s="294" t="s">
        <v>78</v>
      </c>
      <c r="XC19" s="295"/>
      <c r="XD19" s="295"/>
      <c r="XE19" s="296"/>
      <c r="XF19" s="86"/>
      <c r="XH19" s="78"/>
      <c r="XI19" s="83"/>
      <c r="XJ19" s="84"/>
      <c r="XK19" s="81">
        <f ca="1">IF(ISERROR(VLOOKUP(XI19,'Lista de mercado'!$B:$I,5,0)),0,VLOOKUP(XI19,'Lista de mercado'!$B:$I,5,0))</f>
        <v>0</v>
      </c>
      <c r="XL19" s="98">
        <f ca="1">IF(ISERROR(VLOOKUP(XI19,'Lista de mercado'!$B:$I,8,0)),0,VLOOKUP(XI19,'Lista de mercado'!$B:$I,8,0))</f>
        <v>0</v>
      </c>
      <c r="XM19" s="99">
        <f t="shared" si="90"/>
        <v>0</v>
      </c>
      <c r="XN19" s="98">
        <f t="shared" ca="1" si="91"/>
        <v>0</v>
      </c>
      <c r="XO19" s="103"/>
      <c r="XP19" s="294" t="s">
        <v>78</v>
      </c>
      <c r="XQ19" s="295"/>
      <c r="XR19" s="295"/>
      <c r="XS19" s="296"/>
      <c r="XT19" s="86"/>
      <c r="XV19" s="78"/>
      <c r="XW19" s="83"/>
      <c r="XX19" s="84"/>
      <c r="XY19" s="81">
        <f ca="1">IF(ISERROR(VLOOKUP(XW19,'Lista de mercado'!$B:$I,5,0)),0,VLOOKUP(XW19,'Lista de mercado'!$B:$I,5,0))</f>
        <v>0</v>
      </c>
      <c r="XZ19" s="98">
        <f ca="1">IF(ISERROR(VLOOKUP(XW19,'Lista de mercado'!$B:$I,8,0)),0,VLOOKUP(XW19,'Lista de mercado'!$B:$I,8,0))</f>
        <v>0</v>
      </c>
      <c r="YA19" s="99">
        <f t="shared" si="92"/>
        <v>0</v>
      </c>
      <c r="YB19" s="98">
        <f t="shared" ca="1" si="93"/>
        <v>0</v>
      </c>
      <c r="YC19" s="103"/>
      <c r="YD19" s="294" t="s">
        <v>78</v>
      </c>
      <c r="YE19" s="295"/>
      <c r="YF19" s="295"/>
      <c r="YG19" s="296"/>
      <c r="YH19" s="86"/>
      <c r="YJ19" s="78"/>
      <c r="YK19" s="83"/>
      <c r="YL19" s="84"/>
      <c r="YM19" s="81">
        <f ca="1">IF(ISERROR(VLOOKUP(YK19,'Lista de mercado'!$B:$I,5,0)),0,VLOOKUP(YK19,'Lista de mercado'!$B:$I,5,0))</f>
        <v>0</v>
      </c>
      <c r="YN19" s="98">
        <f ca="1">IF(ISERROR(VLOOKUP(YK19,'Lista de mercado'!$B:$I,8,0)),0,VLOOKUP(YK19,'Lista de mercado'!$B:$I,8,0))</f>
        <v>0</v>
      </c>
      <c r="YO19" s="99">
        <f t="shared" si="94"/>
        <v>0</v>
      </c>
      <c r="YP19" s="98">
        <f t="shared" ca="1" si="95"/>
        <v>0</v>
      </c>
      <c r="YQ19" s="103"/>
      <c r="YR19" s="294" t="s">
        <v>78</v>
      </c>
      <c r="YS19" s="295"/>
      <c r="YT19" s="295"/>
      <c r="YU19" s="296"/>
      <c r="YV19" s="86"/>
      <c r="YX19" s="78"/>
      <c r="YY19" s="83"/>
      <c r="YZ19" s="84"/>
      <c r="ZA19" s="81">
        <f ca="1">IF(ISERROR(VLOOKUP(YY19,'Lista de mercado'!$B:$I,5,0)),0,VLOOKUP(YY19,'Lista de mercado'!$B:$I,5,0))</f>
        <v>0</v>
      </c>
      <c r="ZB19" s="98">
        <f ca="1">IF(ISERROR(VLOOKUP(YY19,'Lista de mercado'!$B:$I,8,0)),0,VLOOKUP(YY19,'Lista de mercado'!$B:$I,8,0))</f>
        <v>0</v>
      </c>
      <c r="ZC19" s="99">
        <f t="shared" si="96"/>
        <v>0</v>
      </c>
      <c r="ZD19" s="98">
        <f t="shared" ca="1" si="97"/>
        <v>0</v>
      </c>
      <c r="ZE19" s="103"/>
      <c r="ZF19" s="294" t="s">
        <v>78</v>
      </c>
      <c r="ZG19" s="295"/>
      <c r="ZH19" s="295"/>
      <c r="ZI19" s="296"/>
      <c r="ZJ19" s="86"/>
      <c r="ZL19" s="78"/>
      <c r="ZM19" s="83"/>
      <c r="ZN19" s="84"/>
      <c r="ZO19" s="81">
        <f ca="1">IF(ISERROR(VLOOKUP(ZM19,'Lista de mercado'!$B:$I,5,0)),0,VLOOKUP(ZM19,'Lista de mercado'!$B:$I,5,0))</f>
        <v>0</v>
      </c>
      <c r="ZP19" s="98">
        <f ca="1">IF(ISERROR(VLOOKUP(ZM19,'Lista de mercado'!$B:$I,8,0)),0,VLOOKUP(ZM19,'Lista de mercado'!$B:$I,8,0))</f>
        <v>0</v>
      </c>
      <c r="ZQ19" s="99">
        <f t="shared" si="98"/>
        <v>0</v>
      </c>
      <c r="ZR19" s="98">
        <f t="shared" ca="1" si="99"/>
        <v>0</v>
      </c>
      <c r="ZS19" s="103"/>
      <c r="ZT19" s="294" t="s">
        <v>78</v>
      </c>
      <c r="ZU19" s="295"/>
      <c r="ZV19" s="295"/>
      <c r="ZW19" s="296"/>
      <c r="ZX19" s="86"/>
      <c r="ZZ19" s="78"/>
      <c r="AAA19" s="83"/>
      <c r="AAB19" s="84"/>
      <c r="AAC19" s="81">
        <f ca="1">IF(ISERROR(VLOOKUP(AAA19,'Lista de mercado'!$B:$I,5,0)),0,VLOOKUP(AAA19,'Lista de mercado'!$B:$I,5,0))</f>
        <v>0</v>
      </c>
      <c r="AAD19" s="98">
        <f ca="1">IF(ISERROR(VLOOKUP(AAA19,'Lista de mercado'!$B:$I,8,0)),0,VLOOKUP(AAA19,'Lista de mercado'!$B:$I,8,0))</f>
        <v>0</v>
      </c>
      <c r="AAE19" s="99">
        <f t="shared" si="100"/>
        <v>0</v>
      </c>
      <c r="AAF19" s="98">
        <f t="shared" ca="1" si="101"/>
        <v>0</v>
      </c>
      <c r="AAG19" s="103"/>
      <c r="AAH19" s="294" t="s">
        <v>78</v>
      </c>
      <c r="AAI19" s="295"/>
      <c r="AAJ19" s="295"/>
      <c r="AAK19" s="296"/>
      <c r="AAL19" s="86"/>
      <c r="AAN19" s="78"/>
      <c r="AAO19" s="83"/>
      <c r="AAP19" s="84"/>
      <c r="AAQ19" s="81">
        <f ca="1">IF(ISERROR(VLOOKUP(AAO19,'Lista de mercado'!$B:$I,5,0)),0,VLOOKUP(AAO19,'Lista de mercado'!$B:$I,5,0))</f>
        <v>0</v>
      </c>
      <c r="AAR19" s="98">
        <f ca="1">IF(ISERROR(VLOOKUP(AAO19,'Lista de mercado'!$B:$I,8,0)),0,VLOOKUP(AAO19,'Lista de mercado'!$B:$I,8,0))</f>
        <v>0</v>
      </c>
      <c r="AAS19" s="99">
        <f t="shared" si="102"/>
        <v>0</v>
      </c>
      <c r="AAT19" s="98">
        <f t="shared" ca="1" si="103"/>
        <v>0</v>
      </c>
      <c r="AAU19" s="103"/>
      <c r="AAV19" s="294" t="s">
        <v>78</v>
      </c>
      <c r="AAW19" s="295"/>
      <c r="AAX19" s="295"/>
      <c r="AAY19" s="296"/>
      <c r="AAZ19" s="86"/>
      <c r="ABB19" s="78"/>
      <c r="ABC19" s="83"/>
      <c r="ABD19" s="84"/>
      <c r="ABE19" s="81">
        <f ca="1">IF(ISERROR(VLOOKUP(ABC19,'Lista de mercado'!$B:$I,5,0)),0,VLOOKUP(ABC19,'Lista de mercado'!$B:$I,5,0))</f>
        <v>0</v>
      </c>
      <c r="ABF19" s="98">
        <f ca="1">IF(ISERROR(VLOOKUP(ABC19,'Lista de mercado'!$B:$I,8,0)),0,VLOOKUP(ABC19,'Lista de mercado'!$B:$I,8,0))</f>
        <v>0</v>
      </c>
      <c r="ABG19" s="99">
        <f t="shared" si="104"/>
        <v>0</v>
      </c>
      <c r="ABH19" s="98">
        <f t="shared" ca="1" si="105"/>
        <v>0</v>
      </c>
      <c r="ABI19" s="103"/>
      <c r="ABJ19" s="294" t="s">
        <v>78</v>
      </c>
      <c r="ABK19" s="295"/>
      <c r="ABL19" s="295"/>
      <c r="ABM19" s="296"/>
      <c r="ABN19" s="86"/>
      <c r="ABP19" s="78"/>
      <c r="ABQ19" s="83"/>
      <c r="ABR19" s="84"/>
      <c r="ABS19" s="81">
        <f ca="1">IF(ISERROR(VLOOKUP(ABQ19,'Lista de mercado'!$B:$I,5,0)),0,VLOOKUP(ABQ19,'Lista de mercado'!$B:$I,5,0))</f>
        <v>0</v>
      </c>
      <c r="ABT19" s="98">
        <f ca="1">IF(ISERROR(VLOOKUP(ABQ19,'Lista de mercado'!$B:$I,8,0)),0,VLOOKUP(ABQ19,'Lista de mercado'!$B:$I,8,0))</f>
        <v>0</v>
      </c>
      <c r="ABU19" s="99">
        <f t="shared" si="106"/>
        <v>0</v>
      </c>
      <c r="ABV19" s="98">
        <f t="shared" ca="1" si="107"/>
        <v>0</v>
      </c>
      <c r="ABW19" s="103"/>
      <c r="ABX19" s="294" t="s">
        <v>78</v>
      </c>
      <c r="ABY19" s="295"/>
      <c r="ABZ19" s="295"/>
      <c r="ACA19" s="296"/>
      <c r="ACB19" s="86"/>
      <c r="ACD19" s="78"/>
      <c r="ACE19" s="83"/>
      <c r="ACF19" s="84"/>
      <c r="ACG19" s="81">
        <f ca="1">IF(ISERROR(VLOOKUP(ACE19,'Lista de mercado'!$B:$I,5,0)),0,VLOOKUP(ACE19,'Lista de mercado'!$B:$I,5,0))</f>
        <v>0</v>
      </c>
      <c r="ACH19" s="98">
        <f ca="1">IF(ISERROR(VLOOKUP(ACE19,'Lista de mercado'!$B:$I,8,0)),0,VLOOKUP(ACE19,'Lista de mercado'!$B:$I,8,0))</f>
        <v>0</v>
      </c>
      <c r="ACI19" s="99">
        <f t="shared" si="108"/>
        <v>0</v>
      </c>
      <c r="ACJ19" s="98">
        <f t="shared" ca="1" si="109"/>
        <v>0</v>
      </c>
      <c r="ACK19" s="103"/>
      <c r="ACL19" s="294" t="s">
        <v>78</v>
      </c>
      <c r="ACM19" s="295"/>
      <c r="ACN19" s="295"/>
      <c r="ACO19" s="296"/>
      <c r="ACP19" s="86"/>
      <c r="ACR19" s="78"/>
      <c r="ACS19" s="83"/>
      <c r="ACT19" s="84"/>
      <c r="ACU19" s="81">
        <f ca="1">IF(ISERROR(VLOOKUP(ACS19,'Lista de mercado'!$B:$I,5,0)),0,VLOOKUP(ACS19,'Lista de mercado'!$B:$I,5,0))</f>
        <v>0</v>
      </c>
      <c r="ACV19" s="98">
        <f ca="1">IF(ISERROR(VLOOKUP(ACS19,'Lista de mercado'!$B:$I,8,0)),0,VLOOKUP(ACS19,'Lista de mercado'!$B:$I,8,0))</f>
        <v>0</v>
      </c>
      <c r="ACW19" s="99">
        <f t="shared" si="110"/>
        <v>0</v>
      </c>
      <c r="ACX19" s="98">
        <f t="shared" ca="1" si="111"/>
        <v>0</v>
      </c>
      <c r="ACY19" s="103"/>
      <c r="ACZ19" s="294" t="s">
        <v>78</v>
      </c>
      <c r="ADA19" s="295"/>
      <c r="ADB19" s="295"/>
      <c r="ADC19" s="296"/>
      <c r="ADD19" s="86"/>
      <c r="ADF19" s="78"/>
      <c r="ADG19" s="83"/>
      <c r="ADH19" s="84"/>
      <c r="ADI19" s="81">
        <f ca="1">IF(ISERROR(VLOOKUP(ADG19,'Lista de mercado'!$B:$I,5,0)),0,VLOOKUP(ADG19,'Lista de mercado'!$B:$I,5,0))</f>
        <v>0</v>
      </c>
      <c r="ADJ19" s="98">
        <f ca="1">IF(ISERROR(VLOOKUP(ADG19,'Lista de mercado'!$B:$I,8,0)),0,VLOOKUP(ADG19,'Lista de mercado'!$B:$I,8,0))</f>
        <v>0</v>
      </c>
      <c r="ADK19" s="99">
        <f t="shared" si="112"/>
        <v>0</v>
      </c>
      <c r="ADL19" s="98">
        <f t="shared" ca="1" si="113"/>
        <v>0</v>
      </c>
      <c r="ADM19" s="103"/>
      <c r="ADN19" s="294" t="s">
        <v>78</v>
      </c>
      <c r="ADO19" s="295"/>
      <c r="ADP19" s="295"/>
      <c r="ADQ19" s="296"/>
      <c r="ADR19" s="86"/>
      <c r="ADT19" s="78"/>
      <c r="ADU19" s="83"/>
      <c r="ADV19" s="84"/>
      <c r="ADW19" s="81">
        <f ca="1">IF(ISERROR(VLOOKUP(ADU19,'Lista de mercado'!$B:$I,5,0)),0,VLOOKUP(ADU19,'Lista de mercado'!$B:$I,5,0))</f>
        <v>0</v>
      </c>
      <c r="ADX19" s="98">
        <f ca="1">IF(ISERROR(VLOOKUP(ADU19,'Lista de mercado'!$B:$I,8,0)),0,VLOOKUP(ADU19,'Lista de mercado'!$B:$I,8,0))</f>
        <v>0</v>
      </c>
      <c r="ADY19" s="99">
        <f t="shared" si="114"/>
        <v>0</v>
      </c>
      <c r="ADZ19" s="98">
        <f t="shared" ca="1" si="115"/>
        <v>0</v>
      </c>
      <c r="AEA19" s="103"/>
      <c r="AEB19" s="294" t="s">
        <v>78</v>
      </c>
      <c r="AEC19" s="295"/>
      <c r="AED19" s="295"/>
      <c r="AEE19" s="296"/>
      <c r="AEF19" s="86"/>
      <c r="AEH19" s="78"/>
      <c r="AEI19" s="83"/>
      <c r="AEJ19" s="84"/>
      <c r="AEK19" s="81">
        <f ca="1">IF(ISERROR(VLOOKUP(AEI19,'Lista de mercado'!$B:$I,5,0)),0,VLOOKUP(AEI19,'Lista de mercado'!$B:$I,5,0))</f>
        <v>0</v>
      </c>
      <c r="AEL19" s="98">
        <f ca="1">IF(ISERROR(VLOOKUP(AEI19,'Lista de mercado'!$B:$I,8,0)),0,VLOOKUP(AEI19,'Lista de mercado'!$B:$I,8,0))</f>
        <v>0</v>
      </c>
      <c r="AEM19" s="99">
        <f t="shared" si="116"/>
        <v>0</v>
      </c>
      <c r="AEN19" s="98">
        <f t="shared" ca="1" si="117"/>
        <v>0</v>
      </c>
      <c r="AEO19" s="103"/>
      <c r="AEP19" s="294" t="s">
        <v>78</v>
      </c>
      <c r="AEQ19" s="295"/>
      <c r="AER19" s="295"/>
      <c r="AES19" s="296"/>
      <c r="AET19" s="86"/>
      <c r="AEV19" s="78"/>
      <c r="AEW19" s="83"/>
      <c r="AEX19" s="84"/>
      <c r="AEY19" s="81">
        <f ca="1">IF(ISERROR(VLOOKUP(AEW19,'Lista de mercado'!$B:$I,5,0)),0,VLOOKUP(AEW19,'Lista de mercado'!$B:$I,5,0))</f>
        <v>0</v>
      </c>
      <c r="AEZ19" s="98">
        <f ca="1">IF(ISERROR(VLOOKUP(AEW19,'Lista de mercado'!$B:$I,8,0)),0,VLOOKUP(AEW19,'Lista de mercado'!$B:$I,8,0))</f>
        <v>0</v>
      </c>
      <c r="AFA19" s="99">
        <f t="shared" si="118"/>
        <v>0</v>
      </c>
      <c r="AFB19" s="98">
        <f t="shared" ca="1" si="119"/>
        <v>0</v>
      </c>
      <c r="AFC19" s="103"/>
      <c r="AFD19" s="294" t="s">
        <v>78</v>
      </c>
      <c r="AFE19" s="295"/>
      <c r="AFF19" s="295"/>
      <c r="AFG19" s="296"/>
      <c r="AFH19" s="86"/>
      <c r="AFJ19" s="78"/>
      <c r="AFK19" s="83"/>
      <c r="AFL19" s="84"/>
      <c r="AFM19" s="81">
        <f ca="1">IF(ISERROR(VLOOKUP(AFK19,'Lista de mercado'!$B:$I,5,0)),0,VLOOKUP(AFK19,'Lista de mercado'!$B:$I,5,0))</f>
        <v>0</v>
      </c>
      <c r="AFN19" s="98">
        <f ca="1">IF(ISERROR(VLOOKUP(AFK19,'Lista de mercado'!$B:$I,8,0)),0,VLOOKUP(AFK19,'Lista de mercado'!$B:$I,8,0))</f>
        <v>0</v>
      </c>
      <c r="AFO19" s="99">
        <f t="shared" si="120"/>
        <v>0</v>
      </c>
      <c r="AFP19" s="98">
        <f t="shared" ca="1" si="121"/>
        <v>0</v>
      </c>
      <c r="AFQ19" s="103"/>
      <c r="AFR19" s="294" t="s">
        <v>78</v>
      </c>
      <c r="AFS19" s="295"/>
      <c r="AFT19" s="295"/>
      <c r="AFU19" s="296"/>
      <c r="AFV19" s="86"/>
      <c r="AFX19" s="78"/>
      <c r="AFY19" s="83"/>
      <c r="AFZ19" s="84"/>
      <c r="AGA19" s="81">
        <f ca="1">IF(ISERROR(VLOOKUP(AFY19,'Lista de mercado'!$B:$I,5,0)),0,VLOOKUP(AFY19,'Lista de mercado'!$B:$I,5,0))</f>
        <v>0</v>
      </c>
      <c r="AGB19" s="98">
        <f ca="1">IF(ISERROR(VLOOKUP(AFY19,'Lista de mercado'!$B:$I,8,0)),0,VLOOKUP(AFY19,'Lista de mercado'!$B:$I,8,0))</f>
        <v>0</v>
      </c>
      <c r="AGC19" s="99">
        <f t="shared" si="122"/>
        <v>0</v>
      </c>
      <c r="AGD19" s="98">
        <f t="shared" ca="1" si="123"/>
        <v>0</v>
      </c>
      <c r="AGE19" s="103"/>
      <c r="AGF19" s="294" t="s">
        <v>78</v>
      </c>
      <c r="AGG19" s="295"/>
      <c r="AGH19" s="295"/>
      <c r="AGI19" s="296"/>
      <c r="AGJ19" s="86"/>
      <c r="AGL19" s="78"/>
      <c r="AGM19" s="83"/>
      <c r="AGN19" s="84"/>
      <c r="AGO19" s="81">
        <f ca="1">IF(ISERROR(VLOOKUP(AGM19,'Lista de mercado'!$B:$I,5,0)),0,VLOOKUP(AGM19,'Lista de mercado'!$B:$I,5,0))</f>
        <v>0</v>
      </c>
      <c r="AGP19" s="98">
        <f ca="1">IF(ISERROR(VLOOKUP(AGM19,'Lista de mercado'!$B:$I,8,0)),0,VLOOKUP(AGM19,'Lista de mercado'!$B:$I,8,0))</f>
        <v>0</v>
      </c>
      <c r="AGQ19" s="99">
        <f t="shared" si="124"/>
        <v>0</v>
      </c>
      <c r="AGR19" s="98">
        <f t="shared" ca="1" si="125"/>
        <v>0</v>
      </c>
      <c r="AGS19" s="103"/>
      <c r="AGT19" s="294" t="s">
        <v>78</v>
      </c>
      <c r="AGU19" s="295"/>
      <c r="AGV19" s="295"/>
      <c r="AGW19" s="296"/>
      <c r="AGX19" s="86"/>
      <c r="AGZ19" s="78"/>
      <c r="AHA19" s="83"/>
      <c r="AHB19" s="84"/>
      <c r="AHC19" s="81">
        <f ca="1">IF(ISERROR(VLOOKUP(AHA19,'Lista de mercado'!$B:$I,5,0)),0,VLOOKUP(AHA19,'Lista de mercado'!$B:$I,5,0))</f>
        <v>0</v>
      </c>
      <c r="AHD19" s="98">
        <f ca="1">IF(ISERROR(VLOOKUP(AHA19,'Lista de mercado'!$B:$I,8,0)),0,VLOOKUP(AHA19,'Lista de mercado'!$B:$I,8,0))</f>
        <v>0</v>
      </c>
      <c r="AHE19" s="99">
        <f t="shared" si="126"/>
        <v>0</v>
      </c>
      <c r="AHF19" s="98">
        <f t="shared" ca="1" si="127"/>
        <v>0</v>
      </c>
      <c r="AHG19" s="103"/>
      <c r="AHH19" s="294" t="s">
        <v>78</v>
      </c>
      <c r="AHI19" s="295"/>
      <c r="AHJ19" s="295"/>
      <c r="AHK19" s="296"/>
      <c r="AHL19" s="86"/>
      <c r="AHN19" s="78"/>
      <c r="AHO19" s="83"/>
      <c r="AHP19" s="84"/>
      <c r="AHQ19" s="81">
        <f ca="1">IF(ISERROR(VLOOKUP(AHO19,'Lista de mercado'!$B:$I,5,0)),0,VLOOKUP(AHO19,'Lista de mercado'!$B:$I,5,0))</f>
        <v>0</v>
      </c>
      <c r="AHR19" s="98">
        <f ca="1">IF(ISERROR(VLOOKUP(AHO19,'Lista de mercado'!$B:$I,8,0)),0,VLOOKUP(AHO19,'Lista de mercado'!$B:$I,8,0))</f>
        <v>0</v>
      </c>
      <c r="AHS19" s="99">
        <f t="shared" si="128"/>
        <v>0</v>
      </c>
      <c r="AHT19" s="98">
        <f t="shared" ca="1" si="129"/>
        <v>0</v>
      </c>
      <c r="AHU19" s="103"/>
      <c r="AHV19" s="294" t="s">
        <v>78</v>
      </c>
      <c r="AHW19" s="295"/>
      <c r="AHX19" s="295"/>
      <c r="AHY19" s="296"/>
      <c r="AHZ19" s="86"/>
      <c r="AIB19" s="78"/>
      <c r="AIC19" s="83"/>
      <c r="AID19" s="84"/>
      <c r="AIE19" s="81">
        <f ca="1">IF(ISERROR(VLOOKUP(AIC19,'Lista de mercado'!$B:$I,5,0)),0,VLOOKUP(AIC19,'Lista de mercado'!$B:$I,5,0))</f>
        <v>0</v>
      </c>
      <c r="AIF19" s="98">
        <f ca="1">IF(ISERROR(VLOOKUP(AIC19,'Lista de mercado'!$B:$I,8,0)),0,VLOOKUP(AIC19,'Lista de mercado'!$B:$I,8,0))</f>
        <v>0</v>
      </c>
      <c r="AIG19" s="99">
        <f t="shared" si="130"/>
        <v>0</v>
      </c>
      <c r="AIH19" s="98">
        <f t="shared" ca="1" si="131"/>
        <v>0</v>
      </c>
      <c r="AII19" s="103"/>
      <c r="AIJ19" s="294" t="s">
        <v>78</v>
      </c>
      <c r="AIK19" s="295"/>
      <c r="AIL19" s="295"/>
      <c r="AIM19" s="296"/>
      <c r="AIN19" s="86"/>
      <c r="AIP19" s="78"/>
      <c r="AIQ19" s="83"/>
      <c r="AIR19" s="84"/>
      <c r="AIS19" s="81">
        <f ca="1">IF(ISERROR(VLOOKUP(AIQ19,'Lista de mercado'!$B:$I,5,0)),0,VLOOKUP(AIQ19,'Lista de mercado'!$B:$I,5,0))</f>
        <v>0</v>
      </c>
      <c r="AIT19" s="98">
        <f ca="1">IF(ISERROR(VLOOKUP(AIQ19,'Lista de mercado'!$B:$I,8,0)),0,VLOOKUP(AIQ19,'Lista de mercado'!$B:$I,8,0))</f>
        <v>0</v>
      </c>
      <c r="AIU19" s="99">
        <f t="shared" si="132"/>
        <v>0</v>
      </c>
      <c r="AIV19" s="98">
        <f t="shared" ca="1" si="133"/>
        <v>0</v>
      </c>
      <c r="AIW19" s="103"/>
      <c r="AIX19" s="294" t="s">
        <v>78</v>
      </c>
      <c r="AIY19" s="295"/>
      <c r="AIZ19" s="295"/>
      <c r="AJA19" s="296"/>
      <c r="AJB19" s="86"/>
      <c r="AJD19" s="78"/>
      <c r="AJE19" s="83"/>
      <c r="AJF19" s="84"/>
      <c r="AJG19" s="81">
        <f ca="1">IF(ISERROR(VLOOKUP(AJE19,'Lista de mercado'!$B:$I,5,0)),0,VLOOKUP(AJE19,'Lista de mercado'!$B:$I,5,0))</f>
        <v>0</v>
      </c>
      <c r="AJH19" s="98">
        <f ca="1">IF(ISERROR(VLOOKUP(AJE19,'Lista de mercado'!$B:$I,8,0)),0,VLOOKUP(AJE19,'Lista de mercado'!$B:$I,8,0))</f>
        <v>0</v>
      </c>
      <c r="AJI19" s="99">
        <f t="shared" si="134"/>
        <v>0</v>
      </c>
      <c r="AJJ19" s="98">
        <f t="shared" ca="1" si="135"/>
        <v>0</v>
      </c>
      <c r="AJK19" s="103"/>
      <c r="AJL19" s="294" t="s">
        <v>78</v>
      </c>
      <c r="AJM19" s="295"/>
      <c r="AJN19" s="295"/>
      <c r="AJO19" s="296"/>
      <c r="AJP19" s="86"/>
      <c r="AJR19" s="78"/>
      <c r="AJS19" s="83"/>
      <c r="AJT19" s="84"/>
      <c r="AJU19" s="81">
        <f ca="1">IF(ISERROR(VLOOKUP(AJS19,'Lista de mercado'!$B:$I,5,0)),0,VLOOKUP(AJS19,'Lista de mercado'!$B:$I,5,0))</f>
        <v>0</v>
      </c>
      <c r="AJV19" s="98">
        <f ca="1">IF(ISERROR(VLOOKUP(AJS19,'Lista de mercado'!$B:$I,8,0)),0,VLOOKUP(AJS19,'Lista de mercado'!$B:$I,8,0))</f>
        <v>0</v>
      </c>
      <c r="AJW19" s="99">
        <f t="shared" si="136"/>
        <v>0</v>
      </c>
      <c r="AJX19" s="98">
        <f t="shared" ca="1" si="137"/>
        <v>0</v>
      </c>
      <c r="AJY19" s="103"/>
      <c r="AJZ19" s="294" t="s">
        <v>78</v>
      </c>
      <c r="AKA19" s="295"/>
      <c r="AKB19" s="295"/>
      <c r="AKC19" s="296"/>
      <c r="AKD19" s="86"/>
      <c r="AKF19" s="78"/>
      <c r="AKG19" s="83"/>
      <c r="AKH19" s="84"/>
      <c r="AKI19" s="81">
        <f ca="1">IF(ISERROR(VLOOKUP(AKG19,'Lista de mercado'!$B:$I,5,0)),0,VLOOKUP(AKG19,'Lista de mercado'!$B:$I,5,0))</f>
        <v>0</v>
      </c>
      <c r="AKJ19" s="98">
        <f ca="1">IF(ISERROR(VLOOKUP(AKG19,'Lista de mercado'!$B:$I,8,0)),0,VLOOKUP(AKG19,'Lista de mercado'!$B:$I,8,0))</f>
        <v>0</v>
      </c>
      <c r="AKK19" s="99">
        <f t="shared" si="138"/>
        <v>0</v>
      </c>
      <c r="AKL19" s="98">
        <f t="shared" ca="1" si="139"/>
        <v>0</v>
      </c>
      <c r="AKM19" s="103"/>
      <c r="AKN19" s="294" t="s">
        <v>78</v>
      </c>
      <c r="AKO19" s="295"/>
      <c r="AKP19" s="295"/>
      <c r="AKQ19" s="296"/>
      <c r="AKR19" s="86"/>
      <c r="AKT19" s="78"/>
      <c r="AKU19" s="83"/>
      <c r="AKV19" s="84"/>
      <c r="AKW19" s="81">
        <f ca="1">IF(ISERROR(VLOOKUP(AKU19,'Lista de mercado'!$B:$I,5,0)),0,VLOOKUP(AKU19,'Lista de mercado'!$B:$I,5,0))</f>
        <v>0</v>
      </c>
      <c r="AKX19" s="98">
        <f ca="1">IF(ISERROR(VLOOKUP(AKU19,'Lista de mercado'!$B:$I,8,0)),0,VLOOKUP(AKU19,'Lista de mercado'!$B:$I,8,0))</f>
        <v>0</v>
      </c>
      <c r="AKY19" s="99">
        <f t="shared" si="140"/>
        <v>0</v>
      </c>
      <c r="AKZ19" s="98">
        <f t="shared" ca="1" si="141"/>
        <v>0</v>
      </c>
      <c r="ALA19" s="103"/>
      <c r="ALB19" s="294" t="s">
        <v>78</v>
      </c>
      <c r="ALC19" s="295"/>
      <c r="ALD19" s="295"/>
      <c r="ALE19" s="296"/>
      <c r="ALF19" s="86"/>
      <c r="ALH19" s="78"/>
      <c r="ALI19" s="83"/>
      <c r="ALJ19" s="84"/>
      <c r="ALK19" s="81">
        <f ca="1">IF(ISERROR(VLOOKUP(ALI19,'Lista de mercado'!$B:$I,5,0)),0,VLOOKUP(ALI19,'Lista de mercado'!$B:$I,5,0))</f>
        <v>0</v>
      </c>
      <c r="ALL19" s="98">
        <f ca="1">IF(ISERROR(VLOOKUP(ALI19,'Lista de mercado'!$B:$I,8,0)),0,VLOOKUP(ALI19,'Lista de mercado'!$B:$I,8,0))</f>
        <v>0</v>
      </c>
      <c r="ALM19" s="99">
        <f t="shared" si="142"/>
        <v>0</v>
      </c>
      <c r="ALN19" s="98">
        <f t="shared" ca="1" si="143"/>
        <v>0</v>
      </c>
      <c r="ALO19" s="103"/>
      <c r="ALP19" s="294" t="s">
        <v>78</v>
      </c>
      <c r="ALQ19" s="295"/>
      <c r="ALR19" s="295"/>
      <c r="ALS19" s="296"/>
      <c r="ALT19" s="86"/>
      <c r="ALV19" s="78"/>
      <c r="ALW19" s="83"/>
      <c r="ALX19" s="84"/>
      <c r="ALY19" s="81">
        <f ca="1">IF(ISERROR(VLOOKUP(ALW19,'Lista de mercado'!$B:$I,5,0)),0,VLOOKUP(ALW19,'Lista de mercado'!$B:$I,5,0))</f>
        <v>0</v>
      </c>
      <c r="ALZ19" s="98">
        <f ca="1">IF(ISERROR(VLOOKUP(ALW19,'Lista de mercado'!$B:$I,8,0)),0,VLOOKUP(ALW19,'Lista de mercado'!$B:$I,8,0))</f>
        <v>0</v>
      </c>
      <c r="AMA19" s="99">
        <f t="shared" si="144"/>
        <v>0</v>
      </c>
      <c r="AMB19" s="98">
        <f t="shared" ca="1" si="145"/>
        <v>0</v>
      </c>
      <c r="AMC19" s="103"/>
      <c r="AMD19" s="294" t="s">
        <v>78</v>
      </c>
      <c r="AME19" s="295"/>
      <c r="AMF19" s="295"/>
      <c r="AMG19" s="296"/>
      <c r="AMH19" s="86"/>
    </row>
    <row r="20" spans="1:1023" x14ac:dyDescent="0.3">
      <c r="B20" s="78"/>
      <c r="C20" s="83"/>
      <c r="D20" s="84"/>
      <c r="E20" s="81">
        <f ca="1">IF(ISERROR(VLOOKUP(C20,'Lista de mercado'!$B:$I,5,0)),0,VLOOKUP(C20,'Lista de mercado'!$B:$I,5,0))</f>
        <v>0</v>
      </c>
      <c r="F20" s="98">
        <f ca="1">IF(ISERROR(VLOOKUP(C20,'Lista de mercado'!$B:$I,8,0)),0,VLOOKUP(C20,'Lista de mercado'!$B:$I,8,0))</f>
        <v>0</v>
      </c>
      <c r="G20" s="99">
        <f t="shared" si="0"/>
        <v>0</v>
      </c>
      <c r="H20" s="98">
        <f t="shared" ca="1" si="1"/>
        <v>0</v>
      </c>
      <c r="I20" s="103"/>
      <c r="J20" s="291">
        <f ca="1">IF(ISERROR(J18/I6),0,(J18/I6))</f>
        <v>2189.4684422110554</v>
      </c>
      <c r="K20" s="292"/>
      <c r="L20" s="292"/>
      <c r="M20" s="293"/>
      <c r="N20" s="82"/>
      <c r="P20" s="78"/>
      <c r="Q20" s="83"/>
      <c r="R20" s="84"/>
      <c r="S20" s="81">
        <f ca="1">IF(ISERROR(VLOOKUP(Q20,'Lista de mercado'!$B:$I,5,0)),0,VLOOKUP(Q20,'Lista de mercado'!$B:$I,5,0))</f>
        <v>0</v>
      </c>
      <c r="T20" s="98">
        <f ca="1">IF(ISERROR(VLOOKUP(Q20,'Lista de mercado'!$B:$I,8,0)),0,VLOOKUP(Q20,'Lista de mercado'!$B:$I,8,0))</f>
        <v>0</v>
      </c>
      <c r="U20" s="99">
        <f t="shared" si="2"/>
        <v>0</v>
      </c>
      <c r="V20" s="98">
        <f t="shared" ca="1" si="3"/>
        <v>0</v>
      </c>
      <c r="W20" s="103"/>
      <c r="X20" s="291">
        <f ca="1">IF(ISERROR(X18/W6),0,(X18/W6))</f>
        <v>8499.1666666666661</v>
      </c>
      <c r="Y20" s="292"/>
      <c r="Z20" s="292"/>
      <c r="AA20" s="293"/>
      <c r="AB20" s="82"/>
      <c r="AD20" s="78"/>
      <c r="AE20" s="83" t="s">
        <v>38</v>
      </c>
      <c r="AF20" s="127">
        <v>1</v>
      </c>
      <c r="AG20" s="81" t="str">
        <f ca="1">IF(ISERROR(VLOOKUP(AE20,'Lista de mercado'!$B:$I,5,0)),0,VLOOKUP(AE20,'Lista de mercado'!$B:$I,5,0))</f>
        <v>gr</v>
      </c>
      <c r="AH20" s="98">
        <f ca="1">IF(ISERROR(VLOOKUP(AE20,'Lista de mercado'!$B:$I,8,0)),0,VLOOKUP(AE20,'Lista de mercado'!$B:$I,8,0))</f>
        <v>1.4</v>
      </c>
      <c r="AI20" s="99">
        <f t="shared" si="4"/>
        <v>1</v>
      </c>
      <c r="AJ20" s="98">
        <f t="shared" ca="1" si="5"/>
        <v>1.4</v>
      </c>
      <c r="AK20" s="103"/>
      <c r="AL20" s="291">
        <f t="shared" ref="AL20" ca="1" si="343">IF(ISERROR(AL18/AK6),0,(AL18/AK6))</f>
        <v>24565.844074074073</v>
      </c>
      <c r="AM20" s="292"/>
      <c r="AN20" s="292"/>
      <c r="AO20" s="293"/>
      <c r="AP20" s="82"/>
      <c r="AR20" s="78"/>
      <c r="AS20" s="83"/>
      <c r="AT20" s="84"/>
      <c r="AU20" s="81">
        <f ca="1">IF(ISERROR(VLOOKUP(AS20,'Lista de mercado'!$B:$I,5,0)),0,VLOOKUP(AS20,'Lista de mercado'!$B:$I,5,0))</f>
        <v>0</v>
      </c>
      <c r="AV20" s="98">
        <f ca="1">IF(ISERROR(VLOOKUP(AS20,'Lista de mercado'!$B:$I,8,0)),0,VLOOKUP(AS20,'Lista de mercado'!$B:$I,8,0))</f>
        <v>0</v>
      </c>
      <c r="AW20" s="99">
        <f t="shared" si="6"/>
        <v>0</v>
      </c>
      <c r="AX20" s="98">
        <f t="shared" ca="1" si="7"/>
        <v>0</v>
      </c>
      <c r="AY20" s="103"/>
      <c r="AZ20" s="291">
        <f t="shared" ref="AZ20" ca="1" si="344">IF(ISERROR(AZ18/AY6),0,(AZ18/AY6))</f>
        <v>26692.977824074074</v>
      </c>
      <c r="BA20" s="292"/>
      <c r="BB20" s="292"/>
      <c r="BC20" s="293"/>
      <c r="BD20" s="82"/>
      <c r="BF20" s="78"/>
      <c r="BG20" s="83"/>
      <c r="BH20" s="84"/>
      <c r="BI20" s="81">
        <f ca="1">IF(ISERROR(VLOOKUP(BG20,'Lista de mercado'!$B:$I,5,0)),0,VLOOKUP(BG20,'Lista de mercado'!$B:$I,5,0))</f>
        <v>0</v>
      </c>
      <c r="BJ20" s="98">
        <f ca="1">IF(ISERROR(VLOOKUP(BG20,'Lista de mercado'!$B:$I,8,0)),0,VLOOKUP(BG20,'Lista de mercado'!$B:$I,8,0))</f>
        <v>0</v>
      </c>
      <c r="BK20" s="99">
        <f t="shared" si="8"/>
        <v>0</v>
      </c>
      <c r="BL20" s="98">
        <f t="shared" ca="1" si="9"/>
        <v>0</v>
      </c>
      <c r="BM20" s="103"/>
      <c r="BN20" s="291">
        <f t="shared" ref="BN20" ca="1" si="345">IF(ISERROR(BN18/BM6),0,(BN18/BM6))</f>
        <v>0</v>
      </c>
      <c r="BO20" s="292"/>
      <c r="BP20" s="292"/>
      <c r="BQ20" s="293"/>
      <c r="BR20" s="82"/>
      <c r="BT20" s="78"/>
      <c r="BU20" s="83"/>
      <c r="BV20" s="84"/>
      <c r="BW20" s="81">
        <f ca="1">IF(ISERROR(VLOOKUP(BU20,'Lista de mercado'!$B:$I,5,0)),0,VLOOKUP(BU20,'Lista de mercado'!$B:$I,5,0))</f>
        <v>0</v>
      </c>
      <c r="BX20" s="98">
        <f ca="1">IF(ISERROR(VLOOKUP(BU20,'Lista de mercado'!$B:$I,8,0)),0,VLOOKUP(BU20,'Lista de mercado'!$B:$I,8,0))</f>
        <v>0</v>
      </c>
      <c r="BY20" s="99">
        <f t="shared" si="10"/>
        <v>0</v>
      </c>
      <c r="BZ20" s="98">
        <f t="shared" ca="1" si="11"/>
        <v>0</v>
      </c>
      <c r="CA20" s="103"/>
      <c r="CB20" s="291">
        <f t="shared" ref="CB20" ca="1" si="346">IF(ISERROR(CB18/CA6),0,(CB18/CA6))</f>
        <v>0</v>
      </c>
      <c r="CC20" s="292"/>
      <c r="CD20" s="292"/>
      <c r="CE20" s="293"/>
      <c r="CF20" s="82"/>
      <c r="CH20" s="78"/>
      <c r="CI20" s="83"/>
      <c r="CJ20" s="84"/>
      <c r="CK20" s="81">
        <f ca="1">IF(ISERROR(VLOOKUP(CI20,'Lista de mercado'!$B:$I,5,0)),0,VLOOKUP(CI20,'Lista de mercado'!$B:$I,5,0))</f>
        <v>0</v>
      </c>
      <c r="CL20" s="98">
        <f ca="1">IF(ISERROR(VLOOKUP(CI20,'Lista de mercado'!$B:$I,8,0)),0,VLOOKUP(CI20,'Lista de mercado'!$B:$I,8,0))</f>
        <v>0</v>
      </c>
      <c r="CM20" s="99">
        <f t="shared" si="12"/>
        <v>0</v>
      </c>
      <c r="CN20" s="98">
        <f t="shared" ca="1" si="13"/>
        <v>0</v>
      </c>
      <c r="CO20" s="103"/>
      <c r="CP20" s="291">
        <f t="shared" ref="CP20" ca="1" si="347">IF(ISERROR(CP18/CO6),0,(CP18/CO6))</f>
        <v>0</v>
      </c>
      <c r="CQ20" s="292"/>
      <c r="CR20" s="292"/>
      <c r="CS20" s="293"/>
      <c r="CT20" s="82"/>
      <c r="CV20" s="78"/>
      <c r="CW20" s="83"/>
      <c r="CX20" s="84"/>
      <c r="CY20" s="81">
        <f ca="1">IF(ISERROR(VLOOKUP(CW20,'Lista de mercado'!$B:$I,5,0)),0,VLOOKUP(CW20,'Lista de mercado'!$B:$I,5,0))</f>
        <v>0</v>
      </c>
      <c r="CZ20" s="98">
        <f ca="1">IF(ISERROR(VLOOKUP(CW20,'Lista de mercado'!$B:$I,8,0)),0,VLOOKUP(CW20,'Lista de mercado'!$B:$I,8,0))</f>
        <v>0</v>
      </c>
      <c r="DA20" s="99">
        <f t="shared" si="14"/>
        <v>0</v>
      </c>
      <c r="DB20" s="98">
        <f t="shared" ca="1" si="15"/>
        <v>0</v>
      </c>
      <c r="DC20" s="103"/>
      <c r="DD20" s="291">
        <f t="shared" ref="DD20" ca="1" si="348">IF(ISERROR(DD18/DC6),0,(DD18/DC6))</f>
        <v>0</v>
      </c>
      <c r="DE20" s="292"/>
      <c r="DF20" s="292"/>
      <c r="DG20" s="293"/>
      <c r="DH20" s="82"/>
      <c r="DJ20" s="78"/>
      <c r="DK20" s="83"/>
      <c r="DL20" s="84"/>
      <c r="DM20" s="81">
        <f ca="1">IF(ISERROR(VLOOKUP(DK20,'Lista de mercado'!$B:$I,5,0)),0,VLOOKUP(DK20,'Lista de mercado'!$B:$I,5,0))</f>
        <v>0</v>
      </c>
      <c r="DN20" s="98">
        <f ca="1">IF(ISERROR(VLOOKUP(DK20,'Lista de mercado'!$B:$I,8,0)),0,VLOOKUP(DK20,'Lista de mercado'!$B:$I,8,0))</f>
        <v>0</v>
      </c>
      <c r="DO20" s="99">
        <f t="shared" si="16"/>
        <v>0</v>
      </c>
      <c r="DP20" s="98">
        <f t="shared" ca="1" si="17"/>
        <v>0</v>
      </c>
      <c r="DQ20" s="103"/>
      <c r="DR20" s="291">
        <f t="shared" ref="DR20" ca="1" si="349">IF(ISERROR(DR18/DQ6),0,(DR18/DQ6))</f>
        <v>0</v>
      </c>
      <c r="DS20" s="292"/>
      <c r="DT20" s="292"/>
      <c r="DU20" s="293"/>
      <c r="DV20" s="82"/>
      <c r="DX20" s="78"/>
      <c r="DY20" s="83"/>
      <c r="DZ20" s="84"/>
      <c r="EA20" s="81">
        <f ca="1">IF(ISERROR(VLOOKUP(DY20,'Lista de mercado'!$B:$I,5,0)),0,VLOOKUP(DY20,'Lista de mercado'!$B:$I,5,0))</f>
        <v>0</v>
      </c>
      <c r="EB20" s="98">
        <f ca="1">IF(ISERROR(VLOOKUP(DY20,'Lista de mercado'!$B:$I,8,0)),0,VLOOKUP(DY20,'Lista de mercado'!$B:$I,8,0))</f>
        <v>0</v>
      </c>
      <c r="EC20" s="99">
        <f t="shared" si="18"/>
        <v>0</v>
      </c>
      <c r="ED20" s="98">
        <f t="shared" ca="1" si="19"/>
        <v>0</v>
      </c>
      <c r="EE20" s="103"/>
      <c r="EF20" s="291">
        <f t="shared" ref="EF20" ca="1" si="350">IF(ISERROR(EF18/EE6),0,(EF18/EE6))</f>
        <v>0</v>
      </c>
      <c r="EG20" s="292"/>
      <c r="EH20" s="292"/>
      <c r="EI20" s="293"/>
      <c r="EJ20" s="82"/>
      <c r="EL20" s="78"/>
      <c r="EM20" s="83"/>
      <c r="EN20" s="84"/>
      <c r="EO20" s="81">
        <f ca="1">IF(ISERROR(VLOOKUP(EM20,'Lista de mercado'!$B:$I,5,0)),0,VLOOKUP(EM20,'Lista de mercado'!$B:$I,5,0))</f>
        <v>0</v>
      </c>
      <c r="EP20" s="98">
        <f ca="1">IF(ISERROR(VLOOKUP(EM20,'Lista de mercado'!$B:$I,8,0)),0,VLOOKUP(EM20,'Lista de mercado'!$B:$I,8,0))</f>
        <v>0</v>
      </c>
      <c r="EQ20" s="99">
        <f t="shared" si="20"/>
        <v>0</v>
      </c>
      <c r="ER20" s="98">
        <f t="shared" ca="1" si="21"/>
        <v>0</v>
      </c>
      <c r="ES20" s="103"/>
      <c r="ET20" s="291">
        <f t="shared" ref="ET20" ca="1" si="351">IF(ISERROR(ET18/ES6),0,(ET18/ES6))</f>
        <v>0</v>
      </c>
      <c r="EU20" s="292"/>
      <c r="EV20" s="292"/>
      <c r="EW20" s="293"/>
      <c r="EX20" s="82"/>
      <c r="EZ20" s="78"/>
      <c r="FA20" s="83"/>
      <c r="FB20" s="84"/>
      <c r="FC20" s="81">
        <f ca="1">IF(ISERROR(VLOOKUP(FA20,'Lista de mercado'!$B:$I,5,0)),0,VLOOKUP(FA20,'Lista de mercado'!$B:$I,5,0))</f>
        <v>0</v>
      </c>
      <c r="FD20" s="98">
        <f ca="1">IF(ISERROR(VLOOKUP(FA20,'Lista de mercado'!$B:$I,8,0)),0,VLOOKUP(FA20,'Lista de mercado'!$B:$I,8,0))</f>
        <v>0</v>
      </c>
      <c r="FE20" s="99">
        <f t="shared" si="22"/>
        <v>0</v>
      </c>
      <c r="FF20" s="98">
        <f t="shared" ca="1" si="23"/>
        <v>0</v>
      </c>
      <c r="FG20" s="103"/>
      <c r="FH20" s="291">
        <f t="shared" ref="FH20" ca="1" si="352">IF(ISERROR(FH18/FG6),0,(FH18/FG6))</f>
        <v>0</v>
      </c>
      <c r="FI20" s="292"/>
      <c r="FJ20" s="292"/>
      <c r="FK20" s="293"/>
      <c r="FL20" s="82"/>
      <c r="FN20" s="78"/>
      <c r="FO20" s="83"/>
      <c r="FP20" s="84"/>
      <c r="FQ20" s="81">
        <f ca="1">IF(ISERROR(VLOOKUP(FO20,'Lista de mercado'!$B:$I,5,0)),0,VLOOKUP(FO20,'Lista de mercado'!$B:$I,5,0))</f>
        <v>0</v>
      </c>
      <c r="FR20" s="98">
        <f ca="1">IF(ISERROR(VLOOKUP(FO20,'Lista de mercado'!$B:$I,8,0)),0,VLOOKUP(FO20,'Lista de mercado'!$B:$I,8,0))</f>
        <v>0</v>
      </c>
      <c r="FS20" s="99">
        <f t="shared" si="24"/>
        <v>0</v>
      </c>
      <c r="FT20" s="98">
        <f t="shared" ca="1" si="25"/>
        <v>0</v>
      </c>
      <c r="FU20" s="103"/>
      <c r="FV20" s="291">
        <f t="shared" ref="FV20" ca="1" si="353">IF(ISERROR(FV18/FU6),0,(FV18/FU6))</f>
        <v>0</v>
      </c>
      <c r="FW20" s="292"/>
      <c r="FX20" s="292"/>
      <c r="FY20" s="293"/>
      <c r="FZ20" s="82"/>
      <c r="GB20" s="78"/>
      <c r="GC20" s="83"/>
      <c r="GD20" s="84"/>
      <c r="GE20" s="81">
        <f ca="1">IF(ISERROR(VLOOKUP(GC20,'Lista de mercado'!$B:$I,5,0)),0,VLOOKUP(GC20,'Lista de mercado'!$B:$I,5,0))</f>
        <v>0</v>
      </c>
      <c r="GF20" s="98">
        <f ca="1">IF(ISERROR(VLOOKUP(GC20,'Lista de mercado'!$B:$I,8,0)),0,VLOOKUP(GC20,'Lista de mercado'!$B:$I,8,0))</f>
        <v>0</v>
      </c>
      <c r="GG20" s="99">
        <f t="shared" si="26"/>
        <v>0</v>
      </c>
      <c r="GH20" s="98">
        <f t="shared" ca="1" si="27"/>
        <v>0</v>
      </c>
      <c r="GI20" s="103"/>
      <c r="GJ20" s="291">
        <f t="shared" ref="GJ20" ca="1" si="354">IF(ISERROR(GJ18/GI6),0,(GJ18/GI6))</f>
        <v>0</v>
      </c>
      <c r="GK20" s="292"/>
      <c r="GL20" s="292"/>
      <c r="GM20" s="293"/>
      <c r="GN20" s="82"/>
      <c r="GP20" s="78"/>
      <c r="GQ20" s="83"/>
      <c r="GR20" s="84"/>
      <c r="GS20" s="81">
        <f ca="1">IF(ISERROR(VLOOKUP(GQ20,'Lista de mercado'!$B:$I,5,0)),0,VLOOKUP(GQ20,'Lista de mercado'!$B:$I,5,0))</f>
        <v>0</v>
      </c>
      <c r="GT20" s="98">
        <f ca="1">IF(ISERROR(VLOOKUP(GQ20,'Lista de mercado'!$B:$I,8,0)),0,VLOOKUP(GQ20,'Lista de mercado'!$B:$I,8,0))</f>
        <v>0</v>
      </c>
      <c r="GU20" s="99">
        <f t="shared" si="28"/>
        <v>0</v>
      </c>
      <c r="GV20" s="98">
        <f t="shared" ca="1" si="29"/>
        <v>0</v>
      </c>
      <c r="GW20" s="103"/>
      <c r="GX20" s="291">
        <f t="shared" ref="GX20" ca="1" si="355">IF(ISERROR(GX18/GW6),0,(GX18/GW6))</f>
        <v>0</v>
      </c>
      <c r="GY20" s="292"/>
      <c r="GZ20" s="292"/>
      <c r="HA20" s="293"/>
      <c r="HB20" s="82"/>
      <c r="HD20" s="78"/>
      <c r="HE20" s="83"/>
      <c r="HF20" s="84"/>
      <c r="HG20" s="81">
        <f ca="1">IF(ISERROR(VLOOKUP(HE20,'Lista de mercado'!$B:$I,5,0)),0,VLOOKUP(HE20,'Lista de mercado'!$B:$I,5,0))</f>
        <v>0</v>
      </c>
      <c r="HH20" s="98">
        <f ca="1">IF(ISERROR(VLOOKUP(HE20,'Lista de mercado'!$B:$I,8,0)),0,VLOOKUP(HE20,'Lista de mercado'!$B:$I,8,0))</f>
        <v>0</v>
      </c>
      <c r="HI20" s="99">
        <f t="shared" si="30"/>
        <v>0</v>
      </c>
      <c r="HJ20" s="98">
        <f t="shared" ca="1" si="31"/>
        <v>0</v>
      </c>
      <c r="HK20" s="103"/>
      <c r="HL20" s="291">
        <f t="shared" ref="HL20" ca="1" si="356">IF(ISERROR(HL18/HK6),0,(HL18/HK6))</f>
        <v>0</v>
      </c>
      <c r="HM20" s="292"/>
      <c r="HN20" s="292"/>
      <c r="HO20" s="293"/>
      <c r="HP20" s="82"/>
      <c r="HR20" s="78"/>
      <c r="HS20" s="83"/>
      <c r="HT20" s="84"/>
      <c r="HU20" s="81">
        <f ca="1">IF(ISERROR(VLOOKUP(HS20,'Lista de mercado'!$B:$I,5,0)),0,VLOOKUP(HS20,'Lista de mercado'!$B:$I,5,0))</f>
        <v>0</v>
      </c>
      <c r="HV20" s="98">
        <f ca="1">IF(ISERROR(VLOOKUP(HS20,'Lista de mercado'!$B:$I,8,0)),0,VLOOKUP(HS20,'Lista de mercado'!$B:$I,8,0))</f>
        <v>0</v>
      </c>
      <c r="HW20" s="99">
        <f t="shared" si="32"/>
        <v>0</v>
      </c>
      <c r="HX20" s="98">
        <f t="shared" ca="1" si="33"/>
        <v>0</v>
      </c>
      <c r="HY20" s="103"/>
      <c r="HZ20" s="291">
        <f t="shared" ref="HZ20" ca="1" si="357">IF(ISERROR(HZ18/HY6),0,(HZ18/HY6))</f>
        <v>0</v>
      </c>
      <c r="IA20" s="292"/>
      <c r="IB20" s="292"/>
      <c r="IC20" s="293"/>
      <c r="ID20" s="82"/>
      <c r="IF20" s="78"/>
      <c r="IG20" s="83"/>
      <c r="IH20" s="84"/>
      <c r="II20" s="81">
        <f ca="1">IF(ISERROR(VLOOKUP(IG20,'Lista de mercado'!$B:$I,5,0)),0,VLOOKUP(IG20,'Lista de mercado'!$B:$I,5,0))</f>
        <v>0</v>
      </c>
      <c r="IJ20" s="98">
        <f ca="1">IF(ISERROR(VLOOKUP(IG20,'Lista de mercado'!$B:$I,8,0)),0,VLOOKUP(IG20,'Lista de mercado'!$B:$I,8,0))</f>
        <v>0</v>
      </c>
      <c r="IK20" s="99">
        <f t="shared" si="34"/>
        <v>0</v>
      </c>
      <c r="IL20" s="98">
        <f t="shared" ca="1" si="35"/>
        <v>0</v>
      </c>
      <c r="IM20" s="103"/>
      <c r="IN20" s="291">
        <f t="shared" ref="IN20" ca="1" si="358">IF(ISERROR(IN18/IM6),0,(IN18/IM6))</f>
        <v>0</v>
      </c>
      <c r="IO20" s="292"/>
      <c r="IP20" s="292"/>
      <c r="IQ20" s="293"/>
      <c r="IR20" s="82"/>
      <c r="IT20" s="78"/>
      <c r="IU20" s="83"/>
      <c r="IV20" s="84"/>
      <c r="IW20" s="81">
        <f ca="1">IF(ISERROR(VLOOKUP(IU20,'Lista de mercado'!$B:$I,5,0)),0,VLOOKUP(IU20,'Lista de mercado'!$B:$I,5,0))</f>
        <v>0</v>
      </c>
      <c r="IX20" s="98">
        <f ca="1">IF(ISERROR(VLOOKUP(IU20,'Lista de mercado'!$B:$I,8,0)),0,VLOOKUP(IU20,'Lista de mercado'!$B:$I,8,0))</f>
        <v>0</v>
      </c>
      <c r="IY20" s="99">
        <f t="shared" si="36"/>
        <v>0</v>
      </c>
      <c r="IZ20" s="98">
        <f t="shared" ca="1" si="37"/>
        <v>0</v>
      </c>
      <c r="JA20" s="103"/>
      <c r="JB20" s="291">
        <f t="shared" ref="JB20" ca="1" si="359">IF(ISERROR(JB18/JA6),0,(JB18/JA6))</f>
        <v>0</v>
      </c>
      <c r="JC20" s="292"/>
      <c r="JD20" s="292"/>
      <c r="JE20" s="293"/>
      <c r="JF20" s="82"/>
      <c r="JH20" s="78"/>
      <c r="JI20" s="83"/>
      <c r="JJ20" s="84"/>
      <c r="JK20" s="81">
        <f ca="1">IF(ISERROR(VLOOKUP(JI20,'Lista de mercado'!$B:$I,5,0)),0,VLOOKUP(JI20,'Lista de mercado'!$B:$I,5,0))</f>
        <v>0</v>
      </c>
      <c r="JL20" s="98">
        <f ca="1">IF(ISERROR(VLOOKUP(JI20,'Lista de mercado'!$B:$I,8,0)),0,VLOOKUP(JI20,'Lista de mercado'!$B:$I,8,0))</f>
        <v>0</v>
      </c>
      <c r="JM20" s="99">
        <f t="shared" si="38"/>
        <v>0</v>
      </c>
      <c r="JN20" s="98">
        <f t="shared" ca="1" si="39"/>
        <v>0</v>
      </c>
      <c r="JO20" s="103"/>
      <c r="JP20" s="291">
        <f t="shared" ref="JP20" ca="1" si="360">IF(ISERROR(JP18/JO6),0,(JP18/JO6))</f>
        <v>0</v>
      </c>
      <c r="JQ20" s="292"/>
      <c r="JR20" s="292"/>
      <c r="JS20" s="293"/>
      <c r="JT20" s="82"/>
      <c r="JV20" s="78"/>
      <c r="JW20" s="83"/>
      <c r="JX20" s="84"/>
      <c r="JY20" s="81">
        <f ca="1">IF(ISERROR(VLOOKUP(JW20,'Lista de mercado'!$B:$I,5,0)),0,VLOOKUP(JW20,'Lista de mercado'!$B:$I,5,0))</f>
        <v>0</v>
      </c>
      <c r="JZ20" s="98">
        <f ca="1">IF(ISERROR(VLOOKUP(JW20,'Lista de mercado'!$B:$I,8,0)),0,VLOOKUP(JW20,'Lista de mercado'!$B:$I,8,0))</f>
        <v>0</v>
      </c>
      <c r="KA20" s="99">
        <f t="shared" si="40"/>
        <v>0</v>
      </c>
      <c r="KB20" s="98">
        <f t="shared" ca="1" si="41"/>
        <v>0</v>
      </c>
      <c r="KC20" s="103"/>
      <c r="KD20" s="291">
        <f t="shared" ref="KD20" ca="1" si="361">IF(ISERROR(KD18/KC6),0,(KD18/KC6))</f>
        <v>0</v>
      </c>
      <c r="KE20" s="292"/>
      <c r="KF20" s="292"/>
      <c r="KG20" s="293"/>
      <c r="KH20" s="82"/>
      <c r="KJ20" s="78"/>
      <c r="KK20" s="83"/>
      <c r="KL20" s="84"/>
      <c r="KM20" s="81">
        <f ca="1">IF(ISERROR(VLOOKUP(KK20,'Lista de mercado'!$B:$I,5,0)),0,VLOOKUP(KK20,'Lista de mercado'!$B:$I,5,0))</f>
        <v>0</v>
      </c>
      <c r="KN20" s="98">
        <f ca="1">IF(ISERROR(VLOOKUP(KK20,'Lista de mercado'!$B:$I,8,0)),0,VLOOKUP(KK20,'Lista de mercado'!$B:$I,8,0))</f>
        <v>0</v>
      </c>
      <c r="KO20" s="99">
        <f t="shared" si="42"/>
        <v>0</v>
      </c>
      <c r="KP20" s="98">
        <f t="shared" ca="1" si="43"/>
        <v>0</v>
      </c>
      <c r="KQ20" s="103"/>
      <c r="KR20" s="291">
        <f t="shared" ref="KR20" ca="1" si="362">IF(ISERROR(KR18/KQ6),0,(KR18/KQ6))</f>
        <v>0</v>
      </c>
      <c r="KS20" s="292"/>
      <c r="KT20" s="292"/>
      <c r="KU20" s="293"/>
      <c r="KV20" s="82"/>
      <c r="KX20" s="78"/>
      <c r="KY20" s="83"/>
      <c r="KZ20" s="84"/>
      <c r="LA20" s="81">
        <f ca="1">IF(ISERROR(VLOOKUP(KY20,'Lista de mercado'!$B:$I,5,0)),0,VLOOKUP(KY20,'Lista de mercado'!$B:$I,5,0))</f>
        <v>0</v>
      </c>
      <c r="LB20" s="98">
        <f ca="1">IF(ISERROR(VLOOKUP(KY20,'Lista de mercado'!$B:$I,8,0)),0,VLOOKUP(KY20,'Lista de mercado'!$B:$I,8,0))</f>
        <v>0</v>
      </c>
      <c r="LC20" s="99">
        <f t="shared" si="44"/>
        <v>0</v>
      </c>
      <c r="LD20" s="98">
        <f t="shared" ca="1" si="45"/>
        <v>0</v>
      </c>
      <c r="LE20" s="103"/>
      <c r="LF20" s="291">
        <f t="shared" ref="LF20" ca="1" si="363">IF(ISERROR(LF18/LE6),0,(LF18/LE6))</f>
        <v>0</v>
      </c>
      <c r="LG20" s="292"/>
      <c r="LH20" s="292"/>
      <c r="LI20" s="293"/>
      <c r="LJ20" s="82"/>
      <c r="LL20" s="78"/>
      <c r="LM20" s="83"/>
      <c r="LN20" s="84"/>
      <c r="LO20" s="81">
        <f ca="1">IF(ISERROR(VLOOKUP(LM20,'Lista de mercado'!$B:$I,5,0)),0,VLOOKUP(LM20,'Lista de mercado'!$B:$I,5,0))</f>
        <v>0</v>
      </c>
      <c r="LP20" s="98">
        <f ca="1">IF(ISERROR(VLOOKUP(LM20,'Lista de mercado'!$B:$I,8,0)),0,VLOOKUP(LM20,'Lista de mercado'!$B:$I,8,0))</f>
        <v>0</v>
      </c>
      <c r="LQ20" s="99">
        <f t="shared" si="46"/>
        <v>0</v>
      </c>
      <c r="LR20" s="98">
        <f t="shared" ca="1" si="47"/>
        <v>0</v>
      </c>
      <c r="LS20" s="103"/>
      <c r="LT20" s="291">
        <f t="shared" ref="LT20" ca="1" si="364">IF(ISERROR(LT18/LS6),0,(LT18/LS6))</f>
        <v>0</v>
      </c>
      <c r="LU20" s="292"/>
      <c r="LV20" s="292"/>
      <c r="LW20" s="293"/>
      <c r="LX20" s="82"/>
      <c r="LZ20" s="78"/>
      <c r="MA20" s="83"/>
      <c r="MB20" s="84"/>
      <c r="MC20" s="81">
        <f ca="1">IF(ISERROR(VLOOKUP(MA20,'Lista de mercado'!$B:$I,5,0)),0,VLOOKUP(MA20,'Lista de mercado'!$B:$I,5,0))</f>
        <v>0</v>
      </c>
      <c r="MD20" s="98">
        <f ca="1">IF(ISERROR(VLOOKUP(MA20,'Lista de mercado'!$B:$I,8,0)),0,VLOOKUP(MA20,'Lista de mercado'!$B:$I,8,0))</f>
        <v>0</v>
      </c>
      <c r="ME20" s="99">
        <f t="shared" si="48"/>
        <v>0</v>
      </c>
      <c r="MF20" s="98">
        <f t="shared" ca="1" si="49"/>
        <v>0</v>
      </c>
      <c r="MG20" s="103"/>
      <c r="MH20" s="291">
        <f t="shared" ref="MH20" ca="1" si="365">IF(ISERROR(MH18/MG6),0,(MH18/MG6))</f>
        <v>0</v>
      </c>
      <c r="MI20" s="292"/>
      <c r="MJ20" s="292"/>
      <c r="MK20" s="293"/>
      <c r="ML20" s="82"/>
      <c r="MN20" s="78"/>
      <c r="MO20" s="83"/>
      <c r="MP20" s="84"/>
      <c r="MQ20" s="81">
        <f ca="1">IF(ISERROR(VLOOKUP(MO20,'Lista de mercado'!$B:$I,5,0)),0,VLOOKUP(MO20,'Lista de mercado'!$B:$I,5,0))</f>
        <v>0</v>
      </c>
      <c r="MR20" s="98">
        <f ca="1">IF(ISERROR(VLOOKUP(MO20,'Lista de mercado'!$B:$I,8,0)),0,VLOOKUP(MO20,'Lista de mercado'!$B:$I,8,0))</f>
        <v>0</v>
      </c>
      <c r="MS20" s="99">
        <f t="shared" si="50"/>
        <v>0</v>
      </c>
      <c r="MT20" s="98">
        <f t="shared" ca="1" si="51"/>
        <v>0</v>
      </c>
      <c r="MU20" s="103"/>
      <c r="MV20" s="291">
        <f t="shared" ref="MV20" ca="1" si="366">IF(ISERROR(MV18/MU6),0,(MV18/MU6))</f>
        <v>0</v>
      </c>
      <c r="MW20" s="292"/>
      <c r="MX20" s="292"/>
      <c r="MY20" s="293"/>
      <c r="MZ20" s="82"/>
      <c r="NB20" s="78"/>
      <c r="NC20" s="83"/>
      <c r="ND20" s="84"/>
      <c r="NE20" s="81">
        <f ca="1">IF(ISERROR(VLOOKUP(NC20,'Lista de mercado'!$B:$I,5,0)),0,VLOOKUP(NC20,'Lista de mercado'!$B:$I,5,0))</f>
        <v>0</v>
      </c>
      <c r="NF20" s="98">
        <f ca="1">IF(ISERROR(VLOOKUP(NC20,'Lista de mercado'!$B:$I,8,0)),0,VLOOKUP(NC20,'Lista de mercado'!$B:$I,8,0))</f>
        <v>0</v>
      </c>
      <c r="NG20" s="99">
        <f t="shared" si="52"/>
        <v>0</v>
      </c>
      <c r="NH20" s="98">
        <f t="shared" ca="1" si="53"/>
        <v>0</v>
      </c>
      <c r="NI20" s="103"/>
      <c r="NJ20" s="291">
        <f t="shared" ref="NJ20" ca="1" si="367">IF(ISERROR(NJ18/NI6),0,(NJ18/NI6))</f>
        <v>0</v>
      </c>
      <c r="NK20" s="292"/>
      <c r="NL20" s="292"/>
      <c r="NM20" s="293"/>
      <c r="NN20" s="82"/>
      <c r="NP20" s="78"/>
      <c r="NQ20" s="83"/>
      <c r="NR20" s="84"/>
      <c r="NS20" s="81">
        <f ca="1">IF(ISERROR(VLOOKUP(NQ20,'Lista de mercado'!$B:$I,5,0)),0,VLOOKUP(NQ20,'Lista de mercado'!$B:$I,5,0))</f>
        <v>0</v>
      </c>
      <c r="NT20" s="98">
        <f ca="1">IF(ISERROR(VLOOKUP(NQ20,'Lista de mercado'!$B:$I,8,0)),0,VLOOKUP(NQ20,'Lista de mercado'!$B:$I,8,0))</f>
        <v>0</v>
      </c>
      <c r="NU20" s="99">
        <f t="shared" si="54"/>
        <v>0</v>
      </c>
      <c r="NV20" s="98">
        <f t="shared" ca="1" si="55"/>
        <v>0</v>
      </c>
      <c r="NW20" s="103"/>
      <c r="NX20" s="291">
        <f t="shared" ref="NX20" ca="1" si="368">IF(ISERROR(NX18/NW6),0,(NX18/NW6))</f>
        <v>0</v>
      </c>
      <c r="NY20" s="292"/>
      <c r="NZ20" s="292"/>
      <c r="OA20" s="293"/>
      <c r="OB20" s="82"/>
      <c r="OD20" s="78"/>
      <c r="OE20" s="83"/>
      <c r="OF20" s="84"/>
      <c r="OG20" s="81">
        <f ca="1">IF(ISERROR(VLOOKUP(OE20,'Lista de mercado'!$B:$I,5,0)),0,VLOOKUP(OE20,'Lista de mercado'!$B:$I,5,0))</f>
        <v>0</v>
      </c>
      <c r="OH20" s="98">
        <f ca="1">IF(ISERROR(VLOOKUP(OE20,'Lista de mercado'!$B:$I,8,0)),0,VLOOKUP(OE20,'Lista de mercado'!$B:$I,8,0))</f>
        <v>0</v>
      </c>
      <c r="OI20" s="99">
        <f t="shared" si="56"/>
        <v>0</v>
      </c>
      <c r="OJ20" s="98">
        <f t="shared" ca="1" si="57"/>
        <v>0</v>
      </c>
      <c r="OK20" s="103"/>
      <c r="OL20" s="291">
        <f t="shared" ref="OL20" ca="1" si="369">IF(ISERROR(OL18/OK6),0,(OL18/OK6))</f>
        <v>0</v>
      </c>
      <c r="OM20" s="292"/>
      <c r="ON20" s="292"/>
      <c r="OO20" s="293"/>
      <c r="OP20" s="82"/>
      <c r="OR20" s="78"/>
      <c r="OS20" s="83"/>
      <c r="OT20" s="84"/>
      <c r="OU20" s="81">
        <f ca="1">IF(ISERROR(VLOOKUP(OS20,'Lista de mercado'!$B:$I,5,0)),0,VLOOKUP(OS20,'Lista de mercado'!$B:$I,5,0))</f>
        <v>0</v>
      </c>
      <c r="OV20" s="98">
        <f ca="1">IF(ISERROR(VLOOKUP(OS20,'Lista de mercado'!$B:$I,8,0)),0,VLOOKUP(OS20,'Lista de mercado'!$B:$I,8,0))</f>
        <v>0</v>
      </c>
      <c r="OW20" s="99">
        <f t="shared" si="58"/>
        <v>0</v>
      </c>
      <c r="OX20" s="98">
        <f t="shared" ca="1" si="59"/>
        <v>0</v>
      </c>
      <c r="OY20" s="103"/>
      <c r="OZ20" s="291">
        <f t="shared" ref="OZ20" ca="1" si="370">IF(ISERROR(OZ18/OY6),0,(OZ18/OY6))</f>
        <v>0</v>
      </c>
      <c r="PA20" s="292"/>
      <c r="PB20" s="292"/>
      <c r="PC20" s="293"/>
      <c r="PD20" s="82"/>
      <c r="PF20" s="78"/>
      <c r="PG20" s="83"/>
      <c r="PH20" s="84"/>
      <c r="PI20" s="81">
        <f ca="1">IF(ISERROR(VLOOKUP(PG20,'Lista de mercado'!$B:$I,5,0)),0,VLOOKUP(PG20,'Lista de mercado'!$B:$I,5,0))</f>
        <v>0</v>
      </c>
      <c r="PJ20" s="98">
        <f ca="1">IF(ISERROR(VLOOKUP(PG20,'Lista de mercado'!$B:$I,8,0)),0,VLOOKUP(PG20,'Lista de mercado'!$B:$I,8,0))</f>
        <v>0</v>
      </c>
      <c r="PK20" s="99">
        <f t="shared" si="60"/>
        <v>0</v>
      </c>
      <c r="PL20" s="98">
        <f t="shared" ca="1" si="61"/>
        <v>0</v>
      </c>
      <c r="PM20" s="103"/>
      <c r="PN20" s="291">
        <f t="shared" ref="PN20" ca="1" si="371">IF(ISERROR(PN18/PM6),0,(PN18/PM6))</f>
        <v>0</v>
      </c>
      <c r="PO20" s="292"/>
      <c r="PP20" s="292"/>
      <c r="PQ20" s="293"/>
      <c r="PR20" s="82"/>
      <c r="PT20" s="78"/>
      <c r="PU20" s="83"/>
      <c r="PV20" s="84"/>
      <c r="PW20" s="81">
        <f ca="1">IF(ISERROR(VLOOKUP(PU20,'Lista de mercado'!$B:$I,5,0)),0,VLOOKUP(PU20,'Lista de mercado'!$B:$I,5,0))</f>
        <v>0</v>
      </c>
      <c r="PX20" s="98">
        <f ca="1">IF(ISERROR(VLOOKUP(PU20,'Lista de mercado'!$B:$I,8,0)),0,VLOOKUP(PU20,'Lista de mercado'!$B:$I,8,0))</f>
        <v>0</v>
      </c>
      <c r="PY20" s="99">
        <f t="shared" si="62"/>
        <v>0</v>
      </c>
      <c r="PZ20" s="98">
        <f t="shared" ca="1" si="63"/>
        <v>0</v>
      </c>
      <c r="QA20" s="103"/>
      <c r="QB20" s="291">
        <f t="shared" ref="QB20" ca="1" si="372">IF(ISERROR(QB18/QA6),0,(QB18/QA6))</f>
        <v>0</v>
      </c>
      <c r="QC20" s="292"/>
      <c r="QD20" s="292"/>
      <c r="QE20" s="293"/>
      <c r="QF20" s="82"/>
      <c r="QH20" s="78"/>
      <c r="QI20" s="83"/>
      <c r="QJ20" s="84"/>
      <c r="QK20" s="81">
        <f ca="1">IF(ISERROR(VLOOKUP(QI20,'Lista de mercado'!$B:$I,5,0)),0,VLOOKUP(QI20,'Lista de mercado'!$B:$I,5,0))</f>
        <v>0</v>
      </c>
      <c r="QL20" s="98">
        <f ca="1">IF(ISERROR(VLOOKUP(QI20,'Lista de mercado'!$B:$I,8,0)),0,VLOOKUP(QI20,'Lista de mercado'!$B:$I,8,0))</f>
        <v>0</v>
      </c>
      <c r="QM20" s="99">
        <f t="shared" si="64"/>
        <v>0</v>
      </c>
      <c r="QN20" s="98">
        <f t="shared" ca="1" si="65"/>
        <v>0</v>
      </c>
      <c r="QO20" s="103"/>
      <c r="QP20" s="291">
        <f t="shared" ref="QP20" ca="1" si="373">IF(ISERROR(QP18/QO6),0,(QP18/QO6))</f>
        <v>0</v>
      </c>
      <c r="QQ20" s="292"/>
      <c r="QR20" s="292"/>
      <c r="QS20" s="293"/>
      <c r="QT20" s="82"/>
      <c r="QV20" s="78"/>
      <c r="QW20" s="83"/>
      <c r="QX20" s="84"/>
      <c r="QY20" s="81">
        <f ca="1">IF(ISERROR(VLOOKUP(QW20,'Lista de mercado'!$B:$I,5,0)),0,VLOOKUP(QW20,'Lista de mercado'!$B:$I,5,0))</f>
        <v>0</v>
      </c>
      <c r="QZ20" s="98">
        <f ca="1">IF(ISERROR(VLOOKUP(QW20,'Lista de mercado'!$B:$I,8,0)),0,VLOOKUP(QW20,'Lista de mercado'!$B:$I,8,0))</f>
        <v>0</v>
      </c>
      <c r="RA20" s="99">
        <f t="shared" si="66"/>
        <v>0</v>
      </c>
      <c r="RB20" s="98">
        <f t="shared" ca="1" si="67"/>
        <v>0</v>
      </c>
      <c r="RC20" s="103"/>
      <c r="RD20" s="291">
        <f t="shared" ref="RD20" ca="1" si="374">IF(ISERROR(RD18/RC6),0,(RD18/RC6))</f>
        <v>0</v>
      </c>
      <c r="RE20" s="292"/>
      <c r="RF20" s="292"/>
      <c r="RG20" s="293"/>
      <c r="RH20" s="82"/>
      <c r="RJ20" s="78"/>
      <c r="RK20" s="83"/>
      <c r="RL20" s="84"/>
      <c r="RM20" s="81">
        <f ca="1">IF(ISERROR(VLOOKUP(RK20,'Lista de mercado'!$B:$I,5,0)),0,VLOOKUP(RK20,'Lista de mercado'!$B:$I,5,0))</f>
        <v>0</v>
      </c>
      <c r="RN20" s="98">
        <f ca="1">IF(ISERROR(VLOOKUP(RK20,'Lista de mercado'!$B:$I,8,0)),0,VLOOKUP(RK20,'Lista de mercado'!$B:$I,8,0))</f>
        <v>0</v>
      </c>
      <c r="RO20" s="99">
        <f t="shared" si="68"/>
        <v>0</v>
      </c>
      <c r="RP20" s="98">
        <f t="shared" ca="1" si="69"/>
        <v>0</v>
      </c>
      <c r="RQ20" s="103"/>
      <c r="RR20" s="291">
        <f t="shared" ref="RR20" ca="1" si="375">IF(ISERROR(RR18/RQ6),0,(RR18/RQ6))</f>
        <v>0</v>
      </c>
      <c r="RS20" s="292"/>
      <c r="RT20" s="292"/>
      <c r="RU20" s="293"/>
      <c r="RV20" s="82"/>
      <c r="RX20" s="78"/>
      <c r="RY20" s="83"/>
      <c r="RZ20" s="84"/>
      <c r="SA20" s="81">
        <f ca="1">IF(ISERROR(VLOOKUP(RY20,'Lista de mercado'!$B:$I,5,0)),0,VLOOKUP(RY20,'Lista de mercado'!$B:$I,5,0))</f>
        <v>0</v>
      </c>
      <c r="SB20" s="98">
        <f ca="1">IF(ISERROR(VLOOKUP(RY20,'Lista de mercado'!$B:$I,8,0)),0,VLOOKUP(RY20,'Lista de mercado'!$B:$I,8,0))</f>
        <v>0</v>
      </c>
      <c r="SC20" s="99">
        <f t="shared" si="70"/>
        <v>0</v>
      </c>
      <c r="SD20" s="98">
        <f t="shared" ca="1" si="71"/>
        <v>0</v>
      </c>
      <c r="SE20" s="103"/>
      <c r="SF20" s="291">
        <f t="shared" ref="SF20" ca="1" si="376">IF(ISERROR(SF18/SE6),0,(SF18/SE6))</f>
        <v>0</v>
      </c>
      <c r="SG20" s="292"/>
      <c r="SH20" s="292"/>
      <c r="SI20" s="293"/>
      <c r="SJ20" s="82"/>
      <c r="SL20" s="78"/>
      <c r="SM20" s="83"/>
      <c r="SN20" s="84"/>
      <c r="SO20" s="81">
        <f ca="1">IF(ISERROR(VLOOKUP(SM20,'Lista de mercado'!$B:$I,5,0)),0,VLOOKUP(SM20,'Lista de mercado'!$B:$I,5,0))</f>
        <v>0</v>
      </c>
      <c r="SP20" s="98">
        <f ca="1">IF(ISERROR(VLOOKUP(SM20,'Lista de mercado'!$B:$I,8,0)),0,VLOOKUP(SM20,'Lista de mercado'!$B:$I,8,0))</f>
        <v>0</v>
      </c>
      <c r="SQ20" s="99">
        <f t="shared" si="72"/>
        <v>0</v>
      </c>
      <c r="SR20" s="98">
        <f t="shared" ca="1" si="73"/>
        <v>0</v>
      </c>
      <c r="SS20" s="103"/>
      <c r="ST20" s="291">
        <f t="shared" ref="ST20" ca="1" si="377">IF(ISERROR(ST18/SS6),0,(ST18/SS6))</f>
        <v>0</v>
      </c>
      <c r="SU20" s="292"/>
      <c r="SV20" s="292"/>
      <c r="SW20" s="293"/>
      <c r="SX20" s="82"/>
      <c r="SZ20" s="78"/>
      <c r="TA20" s="83"/>
      <c r="TB20" s="84"/>
      <c r="TC20" s="81">
        <f ca="1">IF(ISERROR(VLOOKUP(TA20,'Lista de mercado'!$B:$I,5,0)),0,VLOOKUP(TA20,'Lista de mercado'!$B:$I,5,0))</f>
        <v>0</v>
      </c>
      <c r="TD20" s="98">
        <f ca="1">IF(ISERROR(VLOOKUP(TA20,'Lista de mercado'!$B:$I,8,0)),0,VLOOKUP(TA20,'Lista de mercado'!$B:$I,8,0))</f>
        <v>0</v>
      </c>
      <c r="TE20" s="99">
        <f t="shared" si="74"/>
        <v>0</v>
      </c>
      <c r="TF20" s="98">
        <f t="shared" ca="1" si="75"/>
        <v>0</v>
      </c>
      <c r="TG20" s="103"/>
      <c r="TH20" s="291">
        <f t="shared" ref="TH20" ca="1" si="378">IF(ISERROR(TH18/TG6),0,(TH18/TG6))</f>
        <v>0</v>
      </c>
      <c r="TI20" s="292"/>
      <c r="TJ20" s="292"/>
      <c r="TK20" s="293"/>
      <c r="TL20" s="82"/>
      <c r="TN20" s="78"/>
      <c r="TO20" s="83"/>
      <c r="TP20" s="84"/>
      <c r="TQ20" s="81">
        <f ca="1">IF(ISERROR(VLOOKUP(TO20,'Lista de mercado'!$B:$I,5,0)),0,VLOOKUP(TO20,'Lista de mercado'!$B:$I,5,0))</f>
        <v>0</v>
      </c>
      <c r="TR20" s="98">
        <f ca="1">IF(ISERROR(VLOOKUP(TO20,'Lista de mercado'!$B:$I,8,0)),0,VLOOKUP(TO20,'Lista de mercado'!$B:$I,8,0))</f>
        <v>0</v>
      </c>
      <c r="TS20" s="99">
        <f t="shared" si="76"/>
        <v>0</v>
      </c>
      <c r="TT20" s="98">
        <f t="shared" ca="1" si="77"/>
        <v>0</v>
      </c>
      <c r="TU20" s="103"/>
      <c r="TV20" s="291">
        <f t="shared" ref="TV20" ca="1" si="379">IF(ISERROR(TV18/TU6),0,(TV18/TU6))</f>
        <v>0</v>
      </c>
      <c r="TW20" s="292"/>
      <c r="TX20" s="292"/>
      <c r="TY20" s="293"/>
      <c r="TZ20" s="82"/>
      <c r="UB20" s="78"/>
      <c r="UC20" s="83"/>
      <c r="UD20" s="84"/>
      <c r="UE20" s="81">
        <f ca="1">IF(ISERROR(VLOOKUP(UC20,'Lista de mercado'!$B:$I,5,0)),0,VLOOKUP(UC20,'Lista de mercado'!$B:$I,5,0))</f>
        <v>0</v>
      </c>
      <c r="UF20" s="98">
        <f ca="1">IF(ISERROR(VLOOKUP(UC20,'Lista de mercado'!$B:$I,8,0)),0,VLOOKUP(UC20,'Lista de mercado'!$B:$I,8,0))</f>
        <v>0</v>
      </c>
      <c r="UG20" s="99">
        <f t="shared" si="78"/>
        <v>0</v>
      </c>
      <c r="UH20" s="98">
        <f t="shared" ca="1" si="79"/>
        <v>0</v>
      </c>
      <c r="UI20" s="103"/>
      <c r="UJ20" s="291">
        <f t="shared" ref="UJ20" ca="1" si="380">IF(ISERROR(UJ18/UI6),0,(UJ18/UI6))</f>
        <v>0</v>
      </c>
      <c r="UK20" s="292"/>
      <c r="UL20" s="292"/>
      <c r="UM20" s="293"/>
      <c r="UN20" s="82"/>
      <c r="UP20" s="78"/>
      <c r="UQ20" s="83"/>
      <c r="UR20" s="84"/>
      <c r="US20" s="81">
        <f ca="1">IF(ISERROR(VLOOKUP(UQ20,'Lista de mercado'!$B:$I,5,0)),0,VLOOKUP(UQ20,'Lista de mercado'!$B:$I,5,0))</f>
        <v>0</v>
      </c>
      <c r="UT20" s="98">
        <f ca="1">IF(ISERROR(VLOOKUP(UQ20,'Lista de mercado'!$B:$I,8,0)),0,VLOOKUP(UQ20,'Lista de mercado'!$B:$I,8,0))</f>
        <v>0</v>
      </c>
      <c r="UU20" s="99">
        <f t="shared" si="80"/>
        <v>0</v>
      </c>
      <c r="UV20" s="98">
        <f t="shared" ca="1" si="81"/>
        <v>0</v>
      </c>
      <c r="UW20" s="103"/>
      <c r="UX20" s="291">
        <f t="shared" ref="UX20" ca="1" si="381">IF(ISERROR(UX18/UW6),0,(UX18/UW6))</f>
        <v>0</v>
      </c>
      <c r="UY20" s="292"/>
      <c r="UZ20" s="292"/>
      <c r="VA20" s="293"/>
      <c r="VB20" s="82"/>
      <c r="VD20" s="78"/>
      <c r="VE20" s="83"/>
      <c r="VF20" s="84"/>
      <c r="VG20" s="81">
        <f ca="1">IF(ISERROR(VLOOKUP(VE20,'Lista de mercado'!$B:$I,5,0)),0,VLOOKUP(VE20,'Lista de mercado'!$B:$I,5,0))</f>
        <v>0</v>
      </c>
      <c r="VH20" s="98">
        <f ca="1">IF(ISERROR(VLOOKUP(VE20,'Lista de mercado'!$B:$I,8,0)),0,VLOOKUP(VE20,'Lista de mercado'!$B:$I,8,0))</f>
        <v>0</v>
      </c>
      <c r="VI20" s="99">
        <f t="shared" si="82"/>
        <v>0</v>
      </c>
      <c r="VJ20" s="98">
        <f t="shared" ca="1" si="83"/>
        <v>0</v>
      </c>
      <c r="VK20" s="103"/>
      <c r="VL20" s="291">
        <f t="shared" ref="VL20" ca="1" si="382">IF(ISERROR(VL18/VK6),0,(VL18/VK6))</f>
        <v>0</v>
      </c>
      <c r="VM20" s="292"/>
      <c r="VN20" s="292"/>
      <c r="VO20" s="293"/>
      <c r="VP20" s="82"/>
      <c r="VR20" s="78"/>
      <c r="VS20" s="83"/>
      <c r="VT20" s="84"/>
      <c r="VU20" s="81">
        <f ca="1">IF(ISERROR(VLOOKUP(VS20,'Lista de mercado'!$B:$I,5,0)),0,VLOOKUP(VS20,'Lista de mercado'!$B:$I,5,0))</f>
        <v>0</v>
      </c>
      <c r="VV20" s="98">
        <f ca="1">IF(ISERROR(VLOOKUP(VS20,'Lista de mercado'!$B:$I,8,0)),0,VLOOKUP(VS20,'Lista de mercado'!$B:$I,8,0))</f>
        <v>0</v>
      </c>
      <c r="VW20" s="99">
        <f t="shared" si="84"/>
        <v>0</v>
      </c>
      <c r="VX20" s="98">
        <f t="shared" ca="1" si="85"/>
        <v>0</v>
      </c>
      <c r="VY20" s="103"/>
      <c r="VZ20" s="291">
        <f t="shared" ref="VZ20" ca="1" si="383">IF(ISERROR(VZ18/VY6),0,(VZ18/VY6))</f>
        <v>0</v>
      </c>
      <c r="WA20" s="292"/>
      <c r="WB20" s="292"/>
      <c r="WC20" s="293"/>
      <c r="WD20" s="82"/>
      <c r="WF20" s="78"/>
      <c r="WG20" s="83"/>
      <c r="WH20" s="84"/>
      <c r="WI20" s="81">
        <f ca="1">IF(ISERROR(VLOOKUP(WG20,'Lista de mercado'!$B:$I,5,0)),0,VLOOKUP(WG20,'Lista de mercado'!$B:$I,5,0))</f>
        <v>0</v>
      </c>
      <c r="WJ20" s="98">
        <f ca="1">IF(ISERROR(VLOOKUP(WG20,'Lista de mercado'!$B:$I,8,0)),0,VLOOKUP(WG20,'Lista de mercado'!$B:$I,8,0))</f>
        <v>0</v>
      </c>
      <c r="WK20" s="99">
        <f t="shared" si="86"/>
        <v>0</v>
      </c>
      <c r="WL20" s="98">
        <f t="shared" ca="1" si="87"/>
        <v>0</v>
      </c>
      <c r="WM20" s="103"/>
      <c r="WN20" s="291">
        <f t="shared" ref="WN20" ca="1" si="384">IF(ISERROR(WN18/WM6),0,(WN18/WM6))</f>
        <v>0</v>
      </c>
      <c r="WO20" s="292"/>
      <c r="WP20" s="292"/>
      <c r="WQ20" s="293"/>
      <c r="WR20" s="82"/>
      <c r="WT20" s="78"/>
      <c r="WU20" s="83"/>
      <c r="WV20" s="84"/>
      <c r="WW20" s="81">
        <f ca="1">IF(ISERROR(VLOOKUP(WU20,'Lista de mercado'!$B:$I,5,0)),0,VLOOKUP(WU20,'Lista de mercado'!$B:$I,5,0))</f>
        <v>0</v>
      </c>
      <c r="WX20" s="98">
        <f ca="1">IF(ISERROR(VLOOKUP(WU20,'Lista de mercado'!$B:$I,8,0)),0,VLOOKUP(WU20,'Lista de mercado'!$B:$I,8,0))</f>
        <v>0</v>
      </c>
      <c r="WY20" s="99">
        <f t="shared" si="88"/>
        <v>0</v>
      </c>
      <c r="WZ20" s="98">
        <f t="shared" ca="1" si="89"/>
        <v>0</v>
      </c>
      <c r="XA20" s="103"/>
      <c r="XB20" s="291">
        <f t="shared" ref="XB20" ca="1" si="385">IF(ISERROR(XB18/XA6),0,(XB18/XA6))</f>
        <v>0</v>
      </c>
      <c r="XC20" s="292"/>
      <c r="XD20" s="292"/>
      <c r="XE20" s="293"/>
      <c r="XF20" s="82"/>
      <c r="XH20" s="78"/>
      <c r="XI20" s="83"/>
      <c r="XJ20" s="84"/>
      <c r="XK20" s="81">
        <f ca="1">IF(ISERROR(VLOOKUP(XI20,'Lista de mercado'!$B:$I,5,0)),0,VLOOKUP(XI20,'Lista de mercado'!$B:$I,5,0))</f>
        <v>0</v>
      </c>
      <c r="XL20" s="98">
        <f ca="1">IF(ISERROR(VLOOKUP(XI20,'Lista de mercado'!$B:$I,8,0)),0,VLOOKUP(XI20,'Lista de mercado'!$B:$I,8,0))</f>
        <v>0</v>
      </c>
      <c r="XM20" s="99">
        <f t="shared" si="90"/>
        <v>0</v>
      </c>
      <c r="XN20" s="98">
        <f t="shared" ca="1" si="91"/>
        <v>0</v>
      </c>
      <c r="XO20" s="103"/>
      <c r="XP20" s="291">
        <f t="shared" ref="XP20" ca="1" si="386">IF(ISERROR(XP18/XO6),0,(XP18/XO6))</f>
        <v>0</v>
      </c>
      <c r="XQ20" s="292"/>
      <c r="XR20" s="292"/>
      <c r="XS20" s="293"/>
      <c r="XT20" s="82"/>
      <c r="XV20" s="78"/>
      <c r="XW20" s="83"/>
      <c r="XX20" s="84"/>
      <c r="XY20" s="81">
        <f ca="1">IF(ISERROR(VLOOKUP(XW20,'Lista de mercado'!$B:$I,5,0)),0,VLOOKUP(XW20,'Lista de mercado'!$B:$I,5,0))</f>
        <v>0</v>
      </c>
      <c r="XZ20" s="98">
        <f ca="1">IF(ISERROR(VLOOKUP(XW20,'Lista de mercado'!$B:$I,8,0)),0,VLOOKUP(XW20,'Lista de mercado'!$B:$I,8,0))</f>
        <v>0</v>
      </c>
      <c r="YA20" s="99">
        <f t="shared" si="92"/>
        <v>0</v>
      </c>
      <c r="YB20" s="98">
        <f t="shared" ca="1" si="93"/>
        <v>0</v>
      </c>
      <c r="YC20" s="103"/>
      <c r="YD20" s="291">
        <f t="shared" ref="YD20" ca="1" si="387">IF(ISERROR(YD18/YC6),0,(YD18/YC6))</f>
        <v>0</v>
      </c>
      <c r="YE20" s="292"/>
      <c r="YF20" s="292"/>
      <c r="YG20" s="293"/>
      <c r="YH20" s="82"/>
      <c r="YJ20" s="78"/>
      <c r="YK20" s="83"/>
      <c r="YL20" s="84"/>
      <c r="YM20" s="81">
        <f ca="1">IF(ISERROR(VLOOKUP(YK20,'Lista de mercado'!$B:$I,5,0)),0,VLOOKUP(YK20,'Lista de mercado'!$B:$I,5,0))</f>
        <v>0</v>
      </c>
      <c r="YN20" s="98">
        <f ca="1">IF(ISERROR(VLOOKUP(YK20,'Lista de mercado'!$B:$I,8,0)),0,VLOOKUP(YK20,'Lista de mercado'!$B:$I,8,0))</f>
        <v>0</v>
      </c>
      <c r="YO20" s="99">
        <f t="shared" si="94"/>
        <v>0</v>
      </c>
      <c r="YP20" s="98">
        <f t="shared" ca="1" si="95"/>
        <v>0</v>
      </c>
      <c r="YQ20" s="103"/>
      <c r="YR20" s="291">
        <f t="shared" ref="YR20" ca="1" si="388">IF(ISERROR(YR18/YQ6),0,(YR18/YQ6))</f>
        <v>0</v>
      </c>
      <c r="YS20" s="292"/>
      <c r="YT20" s="292"/>
      <c r="YU20" s="293"/>
      <c r="YV20" s="82"/>
      <c r="YX20" s="78"/>
      <c r="YY20" s="83"/>
      <c r="YZ20" s="84"/>
      <c r="ZA20" s="81">
        <f ca="1">IF(ISERROR(VLOOKUP(YY20,'Lista de mercado'!$B:$I,5,0)),0,VLOOKUP(YY20,'Lista de mercado'!$B:$I,5,0))</f>
        <v>0</v>
      </c>
      <c r="ZB20" s="98">
        <f ca="1">IF(ISERROR(VLOOKUP(YY20,'Lista de mercado'!$B:$I,8,0)),0,VLOOKUP(YY20,'Lista de mercado'!$B:$I,8,0))</f>
        <v>0</v>
      </c>
      <c r="ZC20" s="99">
        <f t="shared" si="96"/>
        <v>0</v>
      </c>
      <c r="ZD20" s="98">
        <f t="shared" ca="1" si="97"/>
        <v>0</v>
      </c>
      <c r="ZE20" s="103"/>
      <c r="ZF20" s="291">
        <f t="shared" ref="ZF20" ca="1" si="389">IF(ISERROR(ZF18/ZE6),0,(ZF18/ZE6))</f>
        <v>0</v>
      </c>
      <c r="ZG20" s="292"/>
      <c r="ZH20" s="292"/>
      <c r="ZI20" s="293"/>
      <c r="ZJ20" s="82"/>
      <c r="ZL20" s="78"/>
      <c r="ZM20" s="83"/>
      <c r="ZN20" s="84"/>
      <c r="ZO20" s="81">
        <f ca="1">IF(ISERROR(VLOOKUP(ZM20,'Lista de mercado'!$B:$I,5,0)),0,VLOOKUP(ZM20,'Lista de mercado'!$B:$I,5,0))</f>
        <v>0</v>
      </c>
      <c r="ZP20" s="98">
        <f ca="1">IF(ISERROR(VLOOKUP(ZM20,'Lista de mercado'!$B:$I,8,0)),0,VLOOKUP(ZM20,'Lista de mercado'!$B:$I,8,0))</f>
        <v>0</v>
      </c>
      <c r="ZQ20" s="99">
        <f t="shared" si="98"/>
        <v>0</v>
      </c>
      <c r="ZR20" s="98">
        <f t="shared" ca="1" si="99"/>
        <v>0</v>
      </c>
      <c r="ZS20" s="103"/>
      <c r="ZT20" s="291">
        <f t="shared" ref="ZT20" ca="1" si="390">IF(ISERROR(ZT18/ZS6),0,(ZT18/ZS6))</f>
        <v>0</v>
      </c>
      <c r="ZU20" s="292"/>
      <c r="ZV20" s="292"/>
      <c r="ZW20" s="293"/>
      <c r="ZX20" s="82"/>
      <c r="ZZ20" s="78"/>
      <c r="AAA20" s="83"/>
      <c r="AAB20" s="84"/>
      <c r="AAC20" s="81">
        <f ca="1">IF(ISERROR(VLOOKUP(AAA20,'Lista de mercado'!$B:$I,5,0)),0,VLOOKUP(AAA20,'Lista de mercado'!$B:$I,5,0))</f>
        <v>0</v>
      </c>
      <c r="AAD20" s="98">
        <f ca="1">IF(ISERROR(VLOOKUP(AAA20,'Lista de mercado'!$B:$I,8,0)),0,VLOOKUP(AAA20,'Lista de mercado'!$B:$I,8,0))</f>
        <v>0</v>
      </c>
      <c r="AAE20" s="99">
        <f t="shared" si="100"/>
        <v>0</v>
      </c>
      <c r="AAF20" s="98">
        <f t="shared" ca="1" si="101"/>
        <v>0</v>
      </c>
      <c r="AAG20" s="103"/>
      <c r="AAH20" s="291">
        <f t="shared" ref="AAH20" ca="1" si="391">IF(ISERROR(AAH18/AAG6),0,(AAH18/AAG6))</f>
        <v>0</v>
      </c>
      <c r="AAI20" s="292"/>
      <c r="AAJ20" s="292"/>
      <c r="AAK20" s="293"/>
      <c r="AAL20" s="82"/>
      <c r="AAN20" s="78"/>
      <c r="AAO20" s="83"/>
      <c r="AAP20" s="84"/>
      <c r="AAQ20" s="81">
        <f ca="1">IF(ISERROR(VLOOKUP(AAO20,'Lista de mercado'!$B:$I,5,0)),0,VLOOKUP(AAO20,'Lista de mercado'!$B:$I,5,0))</f>
        <v>0</v>
      </c>
      <c r="AAR20" s="98">
        <f ca="1">IF(ISERROR(VLOOKUP(AAO20,'Lista de mercado'!$B:$I,8,0)),0,VLOOKUP(AAO20,'Lista de mercado'!$B:$I,8,0))</f>
        <v>0</v>
      </c>
      <c r="AAS20" s="99">
        <f t="shared" si="102"/>
        <v>0</v>
      </c>
      <c r="AAT20" s="98">
        <f t="shared" ca="1" si="103"/>
        <v>0</v>
      </c>
      <c r="AAU20" s="103"/>
      <c r="AAV20" s="291">
        <f t="shared" ref="AAV20" ca="1" si="392">IF(ISERROR(AAV18/AAU6),0,(AAV18/AAU6))</f>
        <v>0</v>
      </c>
      <c r="AAW20" s="292"/>
      <c r="AAX20" s="292"/>
      <c r="AAY20" s="293"/>
      <c r="AAZ20" s="82"/>
      <c r="ABB20" s="78"/>
      <c r="ABC20" s="83"/>
      <c r="ABD20" s="84"/>
      <c r="ABE20" s="81">
        <f ca="1">IF(ISERROR(VLOOKUP(ABC20,'Lista de mercado'!$B:$I,5,0)),0,VLOOKUP(ABC20,'Lista de mercado'!$B:$I,5,0))</f>
        <v>0</v>
      </c>
      <c r="ABF20" s="98">
        <f ca="1">IF(ISERROR(VLOOKUP(ABC20,'Lista de mercado'!$B:$I,8,0)),0,VLOOKUP(ABC20,'Lista de mercado'!$B:$I,8,0))</f>
        <v>0</v>
      </c>
      <c r="ABG20" s="99">
        <f t="shared" si="104"/>
        <v>0</v>
      </c>
      <c r="ABH20" s="98">
        <f t="shared" ca="1" si="105"/>
        <v>0</v>
      </c>
      <c r="ABI20" s="103"/>
      <c r="ABJ20" s="291">
        <f t="shared" ref="ABJ20" ca="1" si="393">IF(ISERROR(ABJ18/ABI6),0,(ABJ18/ABI6))</f>
        <v>0</v>
      </c>
      <c r="ABK20" s="292"/>
      <c r="ABL20" s="292"/>
      <c r="ABM20" s="293"/>
      <c r="ABN20" s="82"/>
      <c r="ABP20" s="78"/>
      <c r="ABQ20" s="83"/>
      <c r="ABR20" s="84"/>
      <c r="ABS20" s="81">
        <f ca="1">IF(ISERROR(VLOOKUP(ABQ20,'Lista de mercado'!$B:$I,5,0)),0,VLOOKUP(ABQ20,'Lista de mercado'!$B:$I,5,0))</f>
        <v>0</v>
      </c>
      <c r="ABT20" s="98">
        <f ca="1">IF(ISERROR(VLOOKUP(ABQ20,'Lista de mercado'!$B:$I,8,0)),0,VLOOKUP(ABQ20,'Lista de mercado'!$B:$I,8,0))</f>
        <v>0</v>
      </c>
      <c r="ABU20" s="99">
        <f t="shared" si="106"/>
        <v>0</v>
      </c>
      <c r="ABV20" s="98">
        <f t="shared" ca="1" si="107"/>
        <v>0</v>
      </c>
      <c r="ABW20" s="103"/>
      <c r="ABX20" s="291">
        <f t="shared" ref="ABX20" ca="1" si="394">IF(ISERROR(ABX18/ABW6),0,(ABX18/ABW6))</f>
        <v>0</v>
      </c>
      <c r="ABY20" s="292"/>
      <c r="ABZ20" s="292"/>
      <c r="ACA20" s="293"/>
      <c r="ACB20" s="82"/>
      <c r="ACD20" s="78"/>
      <c r="ACE20" s="83"/>
      <c r="ACF20" s="84"/>
      <c r="ACG20" s="81">
        <f ca="1">IF(ISERROR(VLOOKUP(ACE20,'Lista de mercado'!$B:$I,5,0)),0,VLOOKUP(ACE20,'Lista de mercado'!$B:$I,5,0))</f>
        <v>0</v>
      </c>
      <c r="ACH20" s="98">
        <f ca="1">IF(ISERROR(VLOOKUP(ACE20,'Lista de mercado'!$B:$I,8,0)),0,VLOOKUP(ACE20,'Lista de mercado'!$B:$I,8,0))</f>
        <v>0</v>
      </c>
      <c r="ACI20" s="99">
        <f t="shared" si="108"/>
        <v>0</v>
      </c>
      <c r="ACJ20" s="98">
        <f t="shared" ca="1" si="109"/>
        <v>0</v>
      </c>
      <c r="ACK20" s="103"/>
      <c r="ACL20" s="291">
        <f t="shared" ref="ACL20" ca="1" si="395">IF(ISERROR(ACL18/ACK6),0,(ACL18/ACK6))</f>
        <v>0</v>
      </c>
      <c r="ACM20" s="292"/>
      <c r="ACN20" s="292"/>
      <c r="ACO20" s="293"/>
      <c r="ACP20" s="82"/>
      <c r="ACR20" s="78"/>
      <c r="ACS20" s="83"/>
      <c r="ACT20" s="84"/>
      <c r="ACU20" s="81">
        <f ca="1">IF(ISERROR(VLOOKUP(ACS20,'Lista de mercado'!$B:$I,5,0)),0,VLOOKUP(ACS20,'Lista de mercado'!$B:$I,5,0))</f>
        <v>0</v>
      </c>
      <c r="ACV20" s="98">
        <f ca="1">IF(ISERROR(VLOOKUP(ACS20,'Lista de mercado'!$B:$I,8,0)),0,VLOOKUP(ACS20,'Lista de mercado'!$B:$I,8,0))</f>
        <v>0</v>
      </c>
      <c r="ACW20" s="99">
        <f t="shared" si="110"/>
        <v>0</v>
      </c>
      <c r="ACX20" s="98">
        <f t="shared" ca="1" si="111"/>
        <v>0</v>
      </c>
      <c r="ACY20" s="103"/>
      <c r="ACZ20" s="291">
        <f t="shared" ref="ACZ20" ca="1" si="396">IF(ISERROR(ACZ18/ACY6),0,(ACZ18/ACY6))</f>
        <v>0</v>
      </c>
      <c r="ADA20" s="292"/>
      <c r="ADB20" s="292"/>
      <c r="ADC20" s="293"/>
      <c r="ADD20" s="82"/>
      <c r="ADF20" s="78"/>
      <c r="ADG20" s="83"/>
      <c r="ADH20" s="84"/>
      <c r="ADI20" s="81">
        <f ca="1">IF(ISERROR(VLOOKUP(ADG20,'Lista de mercado'!$B:$I,5,0)),0,VLOOKUP(ADG20,'Lista de mercado'!$B:$I,5,0))</f>
        <v>0</v>
      </c>
      <c r="ADJ20" s="98">
        <f ca="1">IF(ISERROR(VLOOKUP(ADG20,'Lista de mercado'!$B:$I,8,0)),0,VLOOKUP(ADG20,'Lista de mercado'!$B:$I,8,0))</f>
        <v>0</v>
      </c>
      <c r="ADK20" s="99">
        <f t="shared" si="112"/>
        <v>0</v>
      </c>
      <c r="ADL20" s="98">
        <f t="shared" ca="1" si="113"/>
        <v>0</v>
      </c>
      <c r="ADM20" s="103"/>
      <c r="ADN20" s="291">
        <f t="shared" ref="ADN20" ca="1" si="397">IF(ISERROR(ADN18/ADM6),0,(ADN18/ADM6))</f>
        <v>0</v>
      </c>
      <c r="ADO20" s="292"/>
      <c r="ADP20" s="292"/>
      <c r="ADQ20" s="293"/>
      <c r="ADR20" s="82"/>
      <c r="ADT20" s="78"/>
      <c r="ADU20" s="83"/>
      <c r="ADV20" s="84"/>
      <c r="ADW20" s="81">
        <f ca="1">IF(ISERROR(VLOOKUP(ADU20,'Lista de mercado'!$B:$I,5,0)),0,VLOOKUP(ADU20,'Lista de mercado'!$B:$I,5,0))</f>
        <v>0</v>
      </c>
      <c r="ADX20" s="98">
        <f ca="1">IF(ISERROR(VLOOKUP(ADU20,'Lista de mercado'!$B:$I,8,0)),0,VLOOKUP(ADU20,'Lista de mercado'!$B:$I,8,0))</f>
        <v>0</v>
      </c>
      <c r="ADY20" s="99">
        <f t="shared" si="114"/>
        <v>0</v>
      </c>
      <c r="ADZ20" s="98">
        <f t="shared" ca="1" si="115"/>
        <v>0</v>
      </c>
      <c r="AEA20" s="103"/>
      <c r="AEB20" s="291">
        <f t="shared" ref="AEB20" ca="1" si="398">IF(ISERROR(AEB18/AEA6),0,(AEB18/AEA6))</f>
        <v>0</v>
      </c>
      <c r="AEC20" s="292"/>
      <c r="AED20" s="292"/>
      <c r="AEE20" s="293"/>
      <c r="AEF20" s="82"/>
      <c r="AEH20" s="78"/>
      <c r="AEI20" s="83"/>
      <c r="AEJ20" s="84"/>
      <c r="AEK20" s="81">
        <f ca="1">IF(ISERROR(VLOOKUP(AEI20,'Lista de mercado'!$B:$I,5,0)),0,VLOOKUP(AEI20,'Lista de mercado'!$B:$I,5,0))</f>
        <v>0</v>
      </c>
      <c r="AEL20" s="98">
        <f ca="1">IF(ISERROR(VLOOKUP(AEI20,'Lista de mercado'!$B:$I,8,0)),0,VLOOKUP(AEI20,'Lista de mercado'!$B:$I,8,0))</f>
        <v>0</v>
      </c>
      <c r="AEM20" s="99">
        <f t="shared" si="116"/>
        <v>0</v>
      </c>
      <c r="AEN20" s="98">
        <f t="shared" ca="1" si="117"/>
        <v>0</v>
      </c>
      <c r="AEO20" s="103"/>
      <c r="AEP20" s="291">
        <f t="shared" ref="AEP20" ca="1" si="399">IF(ISERROR(AEP18/AEO6),0,(AEP18/AEO6))</f>
        <v>0</v>
      </c>
      <c r="AEQ20" s="292"/>
      <c r="AER20" s="292"/>
      <c r="AES20" s="293"/>
      <c r="AET20" s="82"/>
      <c r="AEV20" s="78"/>
      <c r="AEW20" s="83"/>
      <c r="AEX20" s="84"/>
      <c r="AEY20" s="81">
        <f ca="1">IF(ISERROR(VLOOKUP(AEW20,'Lista de mercado'!$B:$I,5,0)),0,VLOOKUP(AEW20,'Lista de mercado'!$B:$I,5,0))</f>
        <v>0</v>
      </c>
      <c r="AEZ20" s="98">
        <f ca="1">IF(ISERROR(VLOOKUP(AEW20,'Lista de mercado'!$B:$I,8,0)),0,VLOOKUP(AEW20,'Lista de mercado'!$B:$I,8,0))</f>
        <v>0</v>
      </c>
      <c r="AFA20" s="99">
        <f t="shared" si="118"/>
        <v>0</v>
      </c>
      <c r="AFB20" s="98">
        <f t="shared" ca="1" si="119"/>
        <v>0</v>
      </c>
      <c r="AFC20" s="103"/>
      <c r="AFD20" s="291">
        <f t="shared" ref="AFD20" ca="1" si="400">IF(ISERROR(AFD18/AFC6),0,(AFD18/AFC6))</f>
        <v>0</v>
      </c>
      <c r="AFE20" s="292"/>
      <c r="AFF20" s="292"/>
      <c r="AFG20" s="293"/>
      <c r="AFH20" s="82"/>
      <c r="AFJ20" s="78"/>
      <c r="AFK20" s="83"/>
      <c r="AFL20" s="84"/>
      <c r="AFM20" s="81">
        <f ca="1">IF(ISERROR(VLOOKUP(AFK20,'Lista de mercado'!$B:$I,5,0)),0,VLOOKUP(AFK20,'Lista de mercado'!$B:$I,5,0))</f>
        <v>0</v>
      </c>
      <c r="AFN20" s="98">
        <f ca="1">IF(ISERROR(VLOOKUP(AFK20,'Lista de mercado'!$B:$I,8,0)),0,VLOOKUP(AFK20,'Lista de mercado'!$B:$I,8,0))</f>
        <v>0</v>
      </c>
      <c r="AFO20" s="99">
        <f t="shared" si="120"/>
        <v>0</v>
      </c>
      <c r="AFP20" s="98">
        <f t="shared" ca="1" si="121"/>
        <v>0</v>
      </c>
      <c r="AFQ20" s="103"/>
      <c r="AFR20" s="291">
        <f t="shared" ref="AFR20" ca="1" si="401">IF(ISERROR(AFR18/AFQ6),0,(AFR18/AFQ6))</f>
        <v>0</v>
      </c>
      <c r="AFS20" s="292"/>
      <c r="AFT20" s="292"/>
      <c r="AFU20" s="293"/>
      <c r="AFV20" s="82"/>
      <c r="AFX20" s="78"/>
      <c r="AFY20" s="83"/>
      <c r="AFZ20" s="84"/>
      <c r="AGA20" s="81">
        <f ca="1">IF(ISERROR(VLOOKUP(AFY20,'Lista de mercado'!$B:$I,5,0)),0,VLOOKUP(AFY20,'Lista de mercado'!$B:$I,5,0))</f>
        <v>0</v>
      </c>
      <c r="AGB20" s="98">
        <f ca="1">IF(ISERROR(VLOOKUP(AFY20,'Lista de mercado'!$B:$I,8,0)),0,VLOOKUP(AFY20,'Lista de mercado'!$B:$I,8,0))</f>
        <v>0</v>
      </c>
      <c r="AGC20" s="99">
        <f t="shared" si="122"/>
        <v>0</v>
      </c>
      <c r="AGD20" s="98">
        <f t="shared" ca="1" si="123"/>
        <v>0</v>
      </c>
      <c r="AGE20" s="103"/>
      <c r="AGF20" s="291">
        <f t="shared" ref="AGF20" ca="1" si="402">IF(ISERROR(AGF18/AGE6),0,(AGF18/AGE6))</f>
        <v>0</v>
      </c>
      <c r="AGG20" s="292"/>
      <c r="AGH20" s="292"/>
      <c r="AGI20" s="293"/>
      <c r="AGJ20" s="82"/>
      <c r="AGL20" s="78"/>
      <c r="AGM20" s="83"/>
      <c r="AGN20" s="84"/>
      <c r="AGO20" s="81">
        <f ca="1">IF(ISERROR(VLOOKUP(AGM20,'Lista de mercado'!$B:$I,5,0)),0,VLOOKUP(AGM20,'Lista de mercado'!$B:$I,5,0))</f>
        <v>0</v>
      </c>
      <c r="AGP20" s="98">
        <f ca="1">IF(ISERROR(VLOOKUP(AGM20,'Lista de mercado'!$B:$I,8,0)),0,VLOOKUP(AGM20,'Lista de mercado'!$B:$I,8,0))</f>
        <v>0</v>
      </c>
      <c r="AGQ20" s="99">
        <f t="shared" si="124"/>
        <v>0</v>
      </c>
      <c r="AGR20" s="98">
        <f t="shared" ca="1" si="125"/>
        <v>0</v>
      </c>
      <c r="AGS20" s="103"/>
      <c r="AGT20" s="291">
        <f t="shared" ref="AGT20" ca="1" si="403">IF(ISERROR(AGT18/AGS6),0,(AGT18/AGS6))</f>
        <v>0</v>
      </c>
      <c r="AGU20" s="292"/>
      <c r="AGV20" s="292"/>
      <c r="AGW20" s="293"/>
      <c r="AGX20" s="82"/>
      <c r="AGZ20" s="78"/>
      <c r="AHA20" s="83"/>
      <c r="AHB20" s="84"/>
      <c r="AHC20" s="81">
        <f ca="1">IF(ISERROR(VLOOKUP(AHA20,'Lista de mercado'!$B:$I,5,0)),0,VLOOKUP(AHA20,'Lista de mercado'!$B:$I,5,0))</f>
        <v>0</v>
      </c>
      <c r="AHD20" s="98">
        <f ca="1">IF(ISERROR(VLOOKUP(AHA20,'Lista de mercado'!$B:$I,8,0)),0,VLOOKUP(AHA20,'Lista de mercado'!$B:$I,8,0))</f>
        <v>0</v>
      </c>
      <c r="AHE20" s="99">
        <f t="shared" si="126"/>
        <v>0</v>
      </c>
      <c r="AHF20" s="98">
        <f t="shared" ca="1" si="127"/>
        <v>0</v>
      </c>
      <c r="AHG20" s="103"/>
      <c r="AHH20" s="291">
        <f t="shared" ref="AHH20" ca="1" si="404">IF(ISERROR(AHH18/AHG6),0,(AHH18/AHG6))</f>
        <v>0</v>
      </c>
      <c r="AHI20" s="292"/>
      <c r="AHJ20" s="292"/>
      <c r="AHK20" s="293"/>
      <c r="AHL20" s="82"/>
      <c r="AHN20" s="78"/>
      <c r="AHO20" s="83"/>
      <c r="AHP20" s="84"/>
      <c r="AHQ20" s="81">
        <f ca="1">IF(ISERROR(VLOOKUP(AHO20,'Lista de mercado'!$B:$I,5,0)),0,VLOOKUP(AHO20,'Lista de mercado'!$B:$I,5,0))</f>
        <v>0</v>
      </c>
      <c r="AHR20" s="98">
        <f ca="1">IF(ISERROR(VLOOKUP(AHO20,'Lista de mercado'!$B:$I,8,0)),0,VLOOKUP(AHO20,'Lista de mercado'!$B:$I,8,0))</f>
        <v>0</v>
      </c>
      <c r="AHS20" s="99">
        <f t="shared" si="128"/>
        <v>0</v>
      </c>
      <c r="AHT20" s="98">
        <f t="shared" ca="1" si="129"/>
        <v>0</v>
      </c>
      <c r="AHU20" s="103"/>
      <c r="AHV20" s="291">
        <f t="shared" ref="AHV20" ca="1" si="405">IF(ISERROR(AHV18/AHU6),0,(AHV18/AHU6))</f>
        <v>0</v>
      </c>
      <c r="AHW20" s="292"/>
      <c r="AHX20" s="292"/>
      <c r="AHY20" s="293"/>
      <c r="AHZ20" s="82"/>
      <c r="AIB20" s="78"/>
      <c r="AIC20" s="83"/>
      <c r="AID20" s="84"/>
      <c r="AIE20" s="81">
        <f ca="1">IF(ISERROR(VLOOKUP(AIC20,'Lista de mercado'!$B:$I,5,0)),0,VLOOKUP(AIC20,'Lista de mercado'!$B:$I,5,0))</f>
        <v>0</v>
      </c>
      <c r="AIF20" s="98">
        <f ca="1">IF(ISERROR(VLOOKUP(AIC20,'Lista de mercado'!$B:$I,8,0)),0,VLOOKUP(AIC20,'Lista de mercado'!$B:$I,8,0))</f>
        <v>0</v>
      </c>
      <c r="AIG20" s="99">
        <f t="shared" si="130"/>
        <v>0</v>
      </c>
      <c r="AIH20" s="98">
        <f t="shared" ca="1" si="131"/>
        <v>0</v>
      </c>
      <c r="AII20" s="103"/>
      <c r="AIJ20" s="291">
        <f t="shared" ref="AIJ20" ca="1" si="406">IF(ISERROR(AIJ18/AII6),0,(AIJ18/AII6))</f>
        <v>0</v>
      </c>
      <c r="AIK20" s="292"/>
      <c r="AIL20" s="292"/>
      <c r="AIM20" s="293"/>
      <c r="AIN20" s="82"/>
      <c r="AIP20" s="78"/>
      <c r="AIQ20" s="83"/>
      <c r="AIR20" s="84"/>
      <c r="AIS20" s="81">
        <f ca="1">IF(ISERROR(VLOOKUP(AIQ20,'Lista de mercado'!$B:$I,5,0)),0,VLOOKUP(AIQ20,'Lista de mercado'!$B:$I,5,0))</f>
        <v>0</v>
      </c>
      <c r="AIT20" s="98">
        <f ca="1">IF(ISERROR(VLOOKUP(AIQ20,'Lista de mercado'!$B:$I,8,0)),0,VLOOKUP(AIQ20,'Lista de mercado'!$B:$I,8,0))</f>
        <v>0</v>
      </c>
      <c r="AIU20" s="99">
        <f t="shared" si="132"/>
        <v>0</v>
      </c>
      <c r="AIV20" s="98">
        <f t="shared" ca="1" si="133"/>
        <v>0</v>
      </c>
      <c r="AIW20" s="103"/>
      <c r="AIX20" s="291">
        <f t="shared" ref="AIX20" ca="1" si="407">IF(ISERROR(AIX18/AIW6),0,(AIX18/AIW6))</f>
        <v>0</v>
      </c>
      <c r="AIY20" s="292"/>
      <c r="AIZ20" s="292"/>
      <c r="AJA20" s="293"/>
      <c r="AJB20" s="82"/>
      <c r="AJD20" s="78"/>
      <c r="AJE20" s="83"/>
      <c r="AJF20" s="84"/>
      <c r="AJG20" s="81">
        <f ca="1">IF(ISERROR(VLOOKUP(AJE20,'Lista de mercado'!$B:$I,5,0)),0,VLOOKUP(AJE20,'Lista de mercado'!$B:$I,5,0))</f>
        <v>0</v>
      </c>
      <c r="AJH20" s="98">
        <f ca="1">IF(ISERROR(VLOOKUP(AJE20,'Lista de mercado'!$B:$I,8,0)),0,VLOOKUP(AJE20,'Lista de mercado'!$B:$I,8,0))</f>
        <v>0</v>
      </c>
      <c r="AJI20" s="99">
        <f t="shared" si="134"/>
        <v>0</v>
      </c>
      <c r="AJJ20" s="98">
        <f t="shared" ca="1" si="135"/>
        <v>0</v>
      </c>
      <c r="AJK20" s="103"/>
      <c r="AJL20" s="291">
        <f t="shared" ref="AJL20" ca="1" si="408">IF(ISERROR(AJL18/AJK6),0,(AJL18/AJK6))</f>
        <v>0</v>
      </c>
      <c r="AJM20" s="292"/>
      <c r="AJN20" s="292"/>
      <c r="AJO20" s="293"/>
      <c r="AJP20" s="82"/>
      <c r="AJR20" s="78"/>
      <c r="AJS20" s="83"/>
      <c r="AJT20" s="84"/>
      <c r="AJU20" s="81">
        <f ca="1">IF(ISERROR(VLOOKUP(AJS20,'Lista de mercado'!$B:$I,5,0)),0,VLOOKUP(AJS20,'Lista de mercado'!$B:$I,5,0))</f>
        <v>0</v>
      </c>
      <c r="AJV20" s="98">
        <f ca="1">IF(ISERROR(VLOOKUP(AJS20,'Lista de mercado'!$B:$I,8,0)),0,VLOOKUP(AJS20,'Lista de mercado'!$B:$I,8,0))</f>
        <v>0</v>
      </c>
      <c r="AJW20" s="99">
        <f t="shared" si="136"/>
        <v>0</v>
      </c>
      <c r="AJX20" s="98">
        <f t="shared" ca="1" si="137"/>
        <v>0</v>
      </c>
      <c r="AJY20" s="103"/>
      <c r="AJZ20" s="291">
        <f t="shared" ref="AJZ20" ca="1" si="409">IF(ISERROR(AJZ18/AJY6),0,(AJZ18/AJY6))</f>
        <v>0</v>
      </c>
      <c r="AKA20" s="292"/>
      <c r="AKB20" s="292"/>
      <c r="AKC20" s="293"/>
      <c r="AKD20" s="82"/>
      <c r="AKF20" s="78"/>
      <c r="AKG20" s="83"/>
      <c r="AKH20" s="84"/>
      <c r="AKI20" s="81">
        <f ca="1">IF(ISERROR(VLOOKUP(AKG20,'Lista de mercado'!$B:$I,5,0)),0,VLOOKUP(AKG20,'Lista de mercado'!$B:$I,5,0))</f>
        <v>0</v>
      </c>
      <c r="AKJ20" s="98">
        <f ca="1">IF(ISERROR(VLOOKUP(AKG20,'Lista de mercado'!$B:$I,8,0)),0,VLOOKUP(AKG20,'Lista de mercado'!$B:$I,8,0))</f>
        <v>0</v>
      </c>
      <c r="AKK20" s="99">
        <f t="shared" si="138"/>
        <v>0</v>
      </c>
      <c r="AKL20" s="98">
        <f t="shared" ca="1" si="139"/>
        <v>0</v>
      </c>
      <c r="AKM20" s="103"/>
      <c r="AKN20" s="291">
        <f t="shared" ref="AKN20" ca="1" si="410">IF(ISERROR(AKN18/AKM6),0,(AKN18/AKM6))</f>
        <v>0</v>
      </c>
      <c r="AKO20" s="292"/>
      <c r="AKP20" s="292"/>
      <c r="AKQ20" s="293"/>
      <c r="AKR20" s="82"/>
      <c r="AKT20" s="78"/>
      <c r="AKU20" s="83"/>
      <c r="AKV20" s="84"/>
      <c r="AKW20" s="81">
        <f ca="1">IF(ISERROR(VLOOKUP(AKU20,'Lista de mercado'!$B:$I,5,0)),0,VLOOKUP(AKU20,'Lista de mercado'!$B:$I,5,0))</f>
        <v>0</v>
      </c>
      <c r="AKX20" s="98">
        <f ca="1">IF(ISERROR(VLOOKUP(AKU20,'Lista de mercado'!$B:$I,8,0)),0,VLOOKUP(AKU20,'Lista de mercado'!$B:$I,8,0))</f>
        <v>0</v>
      </c>
      <c r="AKY20" s="99">
        <f t="shared" si="140"/>
        <v>0</v>
      </c>
      <c r="AKZ20" s="98">
        <f t="shared" ca="1" si="141"/>
        <v>0</v>
      </c>
      <c r="ALA20" s="103"/>
      <c r="ALB20" s="291">
        <f t="shared" ref="ALB20" ca="1" si="411">IF(ISERROR(ALB18/ALA6),0,(ALB18/ALA6))</f>
        <v>0</v>
      </c>
      <c r="ALC20" s="292"/>
      <c r="ALD20" s="292"/>
      <c r="ALE20" s="293"/>
      <c r="ALF20" s="82"/>
      <c r="ALH20" s="78"/>
      <c r="ALI20" s="83"/>
      <c r="ALJ20" s="84"/>
      <c r="ALK20" s="81">
        <f ca="1">IF(ISERROR(VLOOKUP(ALI20,'Lista de mercado'!$B:$I,5,0)),0,VLOOKUP(ALI20,'Lista de mercado'!$B:$I,5,0))</f>
        <v>0</v>
      </c>
      <c r="ALL20" s="98">
        <f ca="1">IF(ISERROR(VLOOKUP(ALI20,'Lista de mercado'!$B:$I,8,0)),0,VLOOKUP(ALI20,'Lista de mercado'!$B:$I,8,0))</f>
        <v>0</v>
      </c>
      <c r="ALM20" s="99">
        <f t="shared" si="142"/>
        <v>0</v>
      </c>
      <c r="ALN20" s="98">
        <f t="shared" ca="1" si="143"/>
        <v>0</v>
      </c>
      <c r="ALO20" s="103"/>
      <c r="ALP20" s="291">
        <f t="shared" ref="ALP20" ca="1" si="412">IF(ISERROR(ALP18/ALO6),0,(ALP18/ALO6))</f>
        <v>0</v>
      </c>
      <c r="ALQ20" s="292"/>
      <c r="ALR20" s="292"/>
      <c r="ALS20" s="293"/>
      <c r="ALT20" s="82"/>
      <c r="ALV20" s="78"/>
      <c r="ALW20" s="83"/>
      <c r="ALX20" s="84"/>
      <c r="ALY20" s="81">
        <f ca="1">IF(ISERROR(VLOOKUP(ALW20,'Lista de mercado'!$B:$I,5,0)),0,VLOOKUP(ALW20,'Lista de mercado'!$B:$I,5,0))</f>
        <v>0</v>
      </c>
      <c r="ALZ20" s="98">
        <f ca="1">IF(ISERROR(VLOOKUP(ALW20,'Lista de mercado'!$B:$I,8,0)),0,VLOOKUP(ALW20,'Lista de mercado'!$B:$I,8,0))</f>
        <v>0</v>
      </c>
      <c r="AMA20" s="99">
        <f t="shared" si="144"/>
        <v>0</v>
      </c>
      <c r="AMB20" s="98">
        <f t="shared" ca="1" si="145"/>
        <v>0</v>
      </c>
      <c r="AMC20" s="103"/>
      <c r="AMD20" s="291">
        <f t="shared" ref="AMD20" ca="1" si="413">IF(ISERROR(AMD18/AMC6),0,(AMD18/AMC6))</f>
        <v>0</v>
      </c>
      <c r="AME20" s="292"/>
      <c r="AMF20" s="292"/>
      <c r="AMG20" s="293"/>
      <c r="AMH20" s="82"/>
    </row>
    <row r="21" spans="1:1023" x14ac:dyDescent="0.3">
      <c r="B21" s="78"/>
      <c r="C21" s="83"/>
      <c r="D21" s="84"/>
      <c r="E21" s="81">
        <f ca="1">IF(ISERROR(VLOOKUP(C21,'Lista de mercado'!$B:$I,5,0)),0,VLOOKUP(C21,'Lista de mercado'!$B:$I,5,0))</f>
        <v>0</v>
      </c>
      <c r="F21" s="98">
        <f ca="1">IF(ISERROR(VLOOKUP(C21,'Lista de mercado'!$B:$I,8,0)),0,VLOOKUP(C21,'Lista de mercado'!$B:$I,8,0))</f>
        <v>0</v>
      </c>
      <c r="G21" s="99">
        <f t="shared" si="0"/>
        <v>0</v>
      </c>
      <c r="H21" s="98">
        <f t="shared" ca="1" si="1"/>
        <v>0</v>
      </c>
      <c r="I21" s="103"/>
      <c r="J21" s="287" t="s">
        <v>79</v>
      </c>
      <c r="K21" s="288"/>
      <c r="L21" s="289" t="str">
        <f>+L3</f>
        <v>gr</v>
      </c>
      <c r="M21" s="290"/>
      <c r="N21" s="85"/>
      <c r="P21" s="78"/>
      <c r="Q21" s="83"/>
      <c r="R21" s="84"/>
      <c r="S21" s="81">
        <f ca="1">IF(ISERROR(VLOOKUP(Q21,'Lista de mercado'!$B:$I,5,0)),0,VLOOKUP(Q21,'Lista de mercado'!$B:$I,5,0))</f>
        <v>0</v>
      </c>
      <c r="T21" s="98">
        <f ca="1">IF(ISERROR(VLOOKUP(Q21,'Lista de mercado'!$B:$I,8,0)),0,VLOOKUP(Q21,'Lista de mercado'!$B:$I,8,0))</f>
        <v>0</v>
      </c>
      <c r="U21" s="99">
        <f t="shared" si="2"/>
        <v>0</v>
      </c>
      <c r="V21" s="98">
        <f t="shared" ca="1" si="3"/>
        <v>0</v>
      </c>
      <c r="W21" s="103"/>
      <c r="X21" s="287" t="s">
        <v>79</v>
      </c>
      <c r="Y21" s="288"/>
      <c r="Z21" s="289" t="str">
        <f>+Z3</f>
        <v>und</v>
      </c>
      <c r="AA21" s="290"/>
      <c r="AB21" s="85"/>
      <c r="AD21" s="78"/>
      <c r="AE21" s="83" t="s">
        <v>37</v>
      </c>
      <c r="AF21" s="127">
        <v>20</v>
      </c>
      <c r="AG21" s="81" t="str">
        <f ca="1">IF(ISERROR(VLOOKUP(AE21,'Lista de mercado'!$B:$I,5,0)),0,VLOOKUP(AE21,'Lista de mercado'!$B:$I,5,0))</f>
        <v>gr</v>
      </c>
      <c r="AH21" s="98">
        <f ca="1">IF(ISERROR(VLOOKUP(AE21,'Lista de mercado'!$B:$I,8,0)),0,VLOOKUP(AE21,'Lista de mercado'!$B:$I,8,0))</f>
        <v>24</v>
      </c>
      <c r="AI21" s="99">
        <f t="shared" si="4"/>
        <v>20</v>
      </c>
      <c r="AJ21" s="98">
        <f t="shared" ca="1" si="5"/>
        <v>480</v>
      </c>
      <c r="AK21" s="103"/>
      <c r="AL21" s="287" t="s">
        <v>79</v>
      </c>
      <c r="AM21" s="288"/>
      <c r="AN21" s="289" t="str">
        <f t="shared" ref="AN21" si="414">+AN3</f>
        <v>und</v>
      </c>
      <c r="AO21" s="290"/>
      <c r="AP21" s="85"/>
      <c r="AR21" s="78"/>
      <c r="AS21" s="83"/>
      <c r="AT21" s="84"/>
      <c r="AU21" s="81">
        <f ca="1">IF(ISERROR(VLOOKUP(AS21,'Lista de mercado'!$B:$I,5,0)),0,VLOOKUP(AS21,'Lista de mercado'!$B:$I,5,0))</f>
        <v>0</v>
      </c>
      <c r="AV21" s="98">
        <f ca="1">IF(ISERROR(VLOOKUP(AS21,'Lista de mercado'!$B:$I,8,0)),0,VLOOKUP(AS21,'Lista de mercado'!$B:$I,8,0))</f>
        <v>0</v>
      </c>
      <c r="AW21" s="99">
        <f t="shared" si="6"/>
        <v>0</v>
      </c>
      <c r="AX21" s="98">
        <f t="shared" ca="1" si="7"/>
        <v>0</v>
      </c>
      <c r="AY21" s="103"/>
      <c r="AZ21" s="287" t="s">
        <v>79</v>
      </c>
      <c r="BA21" s="288"/>
      <c r="BB21" s="289" t="str">
        <f t="shared" ref="BB21" si="415">+BB3</f>
        <v>und</v>
      </c>
      <c r="BC21" s="290"/>
      <c r="BD21" s="85"/>
      <c r="BF21" s="78"/>
      <c r="BG21" s="83"/>
      <c r="BH21" s="84"/>
      <c r="BI21" s="81">
        <f ca="1">IF(ISERROR(VLOOKUP(BG21,'Lista de mercado'!$B:$I,5,0)),0,VLOOKUP(BG21,'Lista de mercado'!$B:$I,5,0))</f>
        <v>0</v>
      </c>
      <c r="BJ21" s="98">
        <f ca="1">IF(ISERROR(VLOOKUP(BG21,'Lista de mercado'!$B:$I,8,0)),0,VLOOKUP(BG21,'Lista de mercado'!$B:$I,8,0))</f>
        <v>0</v>
      </c>
      <c r="BK21" s="99">
        <f t="shared" si="8"/>
        <v>0</v>
      </c>
      <c r="BL21" s="98">
        <f t="shared" ca="1" si="9"/>
        <v>0</v>
      </c>
      <c r="BM21" s="103"/>
      <c r="BN21" s="287" t="s">
        <v>79</v>
      </c>
      <c r="BO21" s="288"/>
      <c r="BP21" s="289">
        <f t="shared" ref="BP21" si="416">+BP3</f>
        <v>0</v>
      </c>
      <c r="BQ21" s="290"/>
      <c r="BR21" s="85"/>
      <c r="BT21" s="78"/>
      <c r="BU21" s="83"/>
      <c r="BV21" s="84"/>
      <c r="BW21" s="81">
        <f ca="1">IF(ISERROR(VLOOKUP(BU21,'Lista de mercado'!$B:$I,5,0)),0,VLOOKUP(BU21,'Lista de mercado'!$B:$I,5,0))</f>
        <v>0</v>
      </c>
      <c r="BX21" s="98">
        <f ca="1">IF(ISERROR(VLOOKUP(BU21,'Lista de mercado'!$B:$I,8,0)),0,VLOOKUP(BU21,'Lista de mercado'!$B:$I,8,0))</f>
        <v>0</v>
      </c>
      <c r="BY21" s="99">
        <f t="shared" si="10"/>
        <v>0</v>
      </c>
      <c r="BZ21" s="98">
        <f t="shared" ca="1" si="11"/>
        <v>0</v>
      </c>
      <c r="CA21" s="103"/>
      <c r="CB21" s="287" t="s">
        <v>79</v>
      </c>
      <c r="CC21" s="288"/>
      <c r="CD21" s="289">
        <f t="shared" ref="CD21" si="417">+CD3</f>
        <v>0</v>
      </c>
      <c r="CE21" s="290"/>
      <c r="CF21" s="85"/>
      <c r="CH21" s="78"/>
      <c r="CI21" s="83"/>
      <c r="CJ21" s="84"/>
      <c r="CK21" s="81">
        <f ca="1">IF(ISERROR(VLOOKUP(CI21,'Lista de mercado'!$B:$I,5,0)),0,VLOOKUP(CI21,'Lista de mercado'!$B:$I,5,0))</f>
        <v>0</v>
      </c>
      <c r="CL21" s="98">
        <f ca="1">IF(ISERROR(VLOOKUP(CI21,'Lista de mercado'!$B:$I,8,0)),0,VLOOKUP(CI21,'Lista de mercado'!$B:$I,8,0))</f>
        <v>0</v>
      </c>
      <c r="CM21" s="99">
        <f t="shared" si="12"/>
        <v>0</v>
      </c>
      <c r="CN21" s="98">
        <f t="shared" ca="1" si="13"/>
        <v>0</v>
      </c>
      <c r="CO21" s="103"/>
      <c r="CP21" s="287" t="s">
        <v>79</v>
      </c>
      <c r="CQ21" s="288"/>
      <c r="CR21" s="289">
        <f t="shared" ref="CR21" si="418">+CR3</f>
        <v>0</v>
      </c>
      <c r="CS21" s="290"/>
      <c r="CT21" s="85"/>
      <c r="CV21" s="78"/>
      <c r="CW21" s="83"/>
      <c r="CX21" s="84"/>
      <c r="CY21" s="81">
        <f ca="1">IF(ISERROR(VLOOKUP(CW21,'Lista de mercado'!$B:$I,5,0)),0,VLOOKUP(CW21,'Lista de mercado'!$B:$I,5,0))</f>
        <v>0</v>
      </c>
      <c r="CZ21" s="98">
        <f ca="1">IF(ISERROR(VLOOKUP(CW21,'Lista de mercado'!$B:$I,8,0)),0,VLOOKUP(CW21,'Lista de mercado'!$B:$I,8,0))</f>
        <v>0</v>
      </c>
      <c r="DA21" s="99">
        <f t="shared" si="14"/>
        <v>0</v>
      </c>
      <c r="DB21" s="98">
        <f t="shared" ca="1" si="15"/>
        <v>0</v>
      </c>
      <c r="DC21" s="103"/>
      <c r="DD21" s="287" t="s">
        <v>79</v>
      </c>
      <c r="DE21" s="288"/>
      <c r="DF21" s="289">
        <f t="shared" ref="DF21" si="419">+DF3</f>
        <v>0</v>
      </c>
      <c r="DG21" s="290"/>
      <c r="DH21" s="85"/>
      <c r="DJ21" s="78"/>
      <c r="DK21" s="83"/>
      <c r="DL21" s="84"/>
      <c r="DM21" s="81">
        <f ca="1">IF(ISERROR(VLOOKUP(DK21,'Lista de mercado'!$B:$I,5,0)),0,VLOOKUP(DK21,'Lista de mercado'!$B:$I,5,0))</f>
        <v>0</v>
      </c>
      <c r="DN21" s="98">
        <f ca="1">IF(ISERROR(VLOOKUP(DK21,'Lista de mercado'!$B:$I,8,0)),0,VLOOKUP(DK21,'Lista de mercado'!$B:$I,8,0))</f>
        <v>0</v>
      </c>
      <c r="DO21" s="99">
        <f t="shared" si="16"/>
        <v>0</v>
      </c>
      <c r="DP21" s="98">
        <f t="shared" ca="1" si="17"/>
        <v>0</v>
      </c>
      <c r="DQ21" s="103"/>
      <c r="DR21" s="287" t="s">
        <v>79</v>
      </c>
      <c r="DS21" s="288"/>
      <c r="DT21" s="289">
        <f t="shared" ref="DT21" si="420">+DT3</f>
        <v>0</v>
      </c>
      <c r="DU21" s="290"/>
      <c r="DV21" s="85"/>
      <c r="DX21" s="78"/>
      <c r="DY21" s="83"/>
      <c r="DZ21" s="84"/>
      <c r="EA21" s="81">
        <f ca="1">IF(ISERROR(VLOOKUP(DY21,'Lista de mercado'!$B:$I,5,0)),0,VLOOKUP(DY21,'Lista de mercado'!$B:$I,5,0))</f>
        <v>0</v>
      </c>
      <c r="EB21" s="98">
        <f ca="1">IF(ISERROR(VLOOKUP(DY21,'Lista de mercado'!$B:$I,8,0)),0,VLOOKUP(DY21,'Lista de mercado'!$B:$I,8,0))</f>
        <v>0</v>
      </c>
      <c r="EC21" s="99">
        <f t="shared" si="18"/>
        <v>0</v>
      </c>
      <c r="ED21" s="98">
        <f t="shared" ca="1" si="19"/>
        <v>0</v>
      </c>
      <c r="EE21" s="103"/>
      <c r="EF21" s="287" t="s">
        <v>79</v>
      </c>
      <c r="EG21" s="288"/>
      <c r="EH21" s="289">
        <f t="shared" ref="EH21" si="421">+EH3</f>
        <v>0</v>
      </c>
      <c r="EI21" s="290"/>
      <c r="EJ21" s="85"/>
      <c r="EL21" s="78"/>
      <c r="EM21" s="83"/>
      <c r="EN21" s="84"/>
      <c r="EO21" s="81">
        <f ca="1">IF(ISERROR(VLOOKUP(EM21,'Lista de mercado'!$B:$I,5,0)),0,VLOOKUP(EM21,'Lista de mercado'!$B:$I,5,0))</f>
        <v>0</v>
      </c>
      <c r="EP21" s="98">
        <f ca="1">IF(ISERROR(VLOOKUP(EM21,'Lista de mercado'!$B:$I,8,0)),0,VLOOKUP(EM21,'Lista de mercado'!$B:$I,8,0))</f>
        <v>0</v>
      </c>
      <c r="EQ21" s="99">
        <f t="shared" si="20"/>
        <v>0</v>
      </c>
      <c r="ER21" s="98">
        <f t="shared" ca="1" si="21"/>
        <v>0</v>
      </c>
      <c r="ES21" s="103"/>
      <c r="ET21" s="287" t="s">
        <v>79</v>
      </c>
      <c r="EU21" s="288"/>
      <c r="EV21" s="289">
        <f t="shared" ref="EV21" si="422">+EV3</f>
        <v>0</v>
      </c>
      <c r="EW21" s="290"/>
      <c r="EX21" s="85"/>
      <c r="EZ21" s="78"/>
      <c r="FA21" s="83"/>
      <c r="FB21" s="84"/>
      <c r="FC21" s="81">
        <f ca="1">IF(ISERROR(VLOOKUP(FA21,'Lista de mercado'!$B:$I,5,0)),0,VLOOKUP(FA21,'Lista de mercado'!$B:$I,5,0))</f>
        <v>0</v>
      </c>
      <c r="FD21" s="98">
        <f ca="1">IF(ISERROR(VLOOKUP(FA21,'Lista de mercado'!$B:$I,8,0)),0,VLOOKUP(FA21,'Lista de mercado'!$B:$I,8,0))</f>
        <v>0</v>
      </c>
      <c r="FE21" s="99">
        <f t="shared" si="22"/>
        <v>0</v>
      </c>
      <c r="FF21" s="98">
        <f t="shared" ca="1" si="23"/>
        <v>0</v>
      </c>
      <c r="FG21" s="103"/>
      <c r="FH21" s="287" t="s">
        <v>79</v>
      </c>
      <c r="FI21" s="288"/>
      <c r="FJ21" s="289">
        <f t="shared" ref="FJ21" si="423">+FJ3</f>
        <v>0</v>
      </c>
      <c r="FK21" s="290"/>
      <c r="FL21" s="85"/>
      <c r="FN21" s="78"/>
      <c r="FO21" s="83"/>
      <c r="FP21" s="84"/>
      <c r="FQ21" s="81">
        <f ca="1">IF(ISERROR(VLOOKUP(FO21,'Lista de mercado'!$B:$I,5,0)),0,VLOOKUP(FO21,'Lista de mercado'!$B:$I,5,0))</f>
        <v>0</v>
      </c>
      <c r="FR21" s="98">
        <f ca="1">IF(ISERROR(VLOOKUP(FO21,'Lista de mercado'!$B:$I,8,0)),0,VLOOKUP(FO21,'Lista de mercado'!$B:$I,8,0))</f>
        <v>0</v>
      </c>
      <c r="FS21" s="99">
        <f t="shared" si="24"/>
        <v>0</v>
      </c>
      <c r="FT21" s="98">
        <f t="shared" ca="1" si="25"/>
        <v>0</v>
      </c>
      <c r="FU21" s="103"/>
      <c r="FV21" s="287" t="s">
        <v>79</v>
      </c>
      <c r="FW21" s="288"/>
      <c r="FX21" s="289">
        <f t="shared" ref="FX21" si="424">+FX3</f>
        <v>0</v>
      </c>
      <c r="FY21" s="290"/>
      <c r="FZ21" s="85"/>
      <c r="GB21" s="78"/>
      <c r="GC21" s="83"/>
      <c r="GD21" s="84"/>
      <c r="GE21" s="81">
        <f ca="1">IF(ISERROR(VLOOKUP(GC21,'Lista de mercado'!$B:$I,5,0)),0,VLOOKUP(GC21,'Lista de mercado'!$B:$I,5,0))</f>
        <v>0</v>
      </c>
      <c r="GF21" s="98">
        <f ca="1">IF(ISERROR(VLOOKUP(GC21,'Lista de mercado'!$B:$I,8,0)),0,VLOOKUP(GC21,'Lista de mercado'!$B:$I,8,0))</f>
        <v>0</v>
      </c>
      <c r="GG21" s="99">
        <f t="shared" si="26"/>
        <v>0</v>
      </c>
      <c r="GH21" s="98">
        <f t="shared" ca="1" si="27"/>
        <v>0</v>
      </c>
      <c r="GI21" s="103"/>
      <c r="GJ21" s="287" t="s">
        <v>79</v>
      </c>
      <c r="GK21" s="288"/>
      <c r="GL21" s="289">
        <f t="shared" ref="GL21" si="425">+GL3</f>
        <v>0</v>
      </c>
      <c r="GM21" s="290"/>
      <c r="GN21" s="85"/>
      <c r="GP21" s="78"/>
      <c r="GQ21" s="83"/>
      <c r="GR21" s="84"/>
      <c r="GS21" s="81">
        <f ca="1">IF(ISERROR(VLOOKUP(GQ21,'Lista de mercado'!$B:$I,5,0)),0,VLOOKUP(GQ21,'Lista de mercado'!$B:$I,5,0))</f>
        <v>0</v>
      </c>
      <c r="GT21" s="98">
        <f ca="1">IF(ISERROR(VLOOKUP(GQ21,'Lista de mercado'!$B:$I,8,0)),0,VLOOKUP(GQ21,'Lista de mercado'!$B:$I,8,0))</f>
        <v>0</v>
      </c>
      <c r="GU21" s="99">
        <f t="shared" si="28"/>
        <v>0</v>
      </c>
      <c r="GV21" s="98">
        <f t="shared" ca="1" si="29"/>
        <v>0</v>
      </c>
      <c r="GW21" s="103"/>
      <c r="GX21" s="287" t="s">
        <v>79</v>
      </c>
      <c r="GY21" s="288"/>
      <c r="GZ21" s="289">
        <f t="shared" ref="GZ21" si="426">+GZ3</f>
        <v>0</v>
      </c>
      <c r="HA21" s="290"/>
      <c r="HB21" s="85"/>
      <c r="HD21" s="78"/>
      <c r="HE21" s="83"/>
      <c r="HF21" s="84"/>
      <c r="HG21" s="81">
        <f ca="1">IF(ISERROR(VLOOKUP(HE21,'Lista de mercado'!$B:$I,5,0)),0,VLOOKUP(HE21,'Lista de mercado'!$B:$I,5,0))</f>
        <v>0</v>
      </c>
      <c r="HH21" s="98">
        <f ca="1">IF(ISERROR(VLOOKUP(HE21,'Lista de mercado'!$B:$I,8,0)),0,VLOOKUP(HE21,'Lista de mercado'!$B:$I,8,0))</f>
        <v>0</v>
      </c>
      <c r="HI21" s="99">
        <f t="shared" si="30"/>
        <v>0</v>
      </c>
      <c r="HJ21" s="98">
        <f t="shared" ca="1" si="31"/>
        <v>0</v>
      </c>
      <c r="HK21" s="103"/>
      <c r="HL21" s="287" t="s">
        <v>79</v>
      </c>
      <c r="HM21" s="288"/>
      <c r="HN21" s="289">
        <f t="shared" ref="HN21" si="427">+HN3</f>
        <v>0</v>
      </c>
      <c r="HO21" s="290"/>
      <c r="HP21" s="85"/>
      <c r="HR21" s="78"/>
      <c r="HS21" s="83"/>
      <c r="HT21" s="84"/>
      <c r="HU21" s="81">
        <f ca="1">IF(ISERROR(VLOOKUP(HS21,'Lista de mercado'!$B:$I,5,0)),0,VLOOKUP(HS21,'Lista de mercado'!$B:$I,5,0))</f>
        <v>0</v>
      </c>
      <c r="HV21" s="98">
        <f ca="1">IF(ISERROR(VLOOKUP(HS21,'Lista de mercado'!$B:$I,8,0)),0,VLOOKUP(HS21,'Lista de mercado'!$B:$I,8,0))</f>
        <v>0</v>
      </c>
      <c r="HW21" s="99">
        <f t="shared" si="32"/>
        <v>0</v>
      </c>
      <c r="HX21" s="98">
        <f t="shared" ca="1" si="33"/>
        <v>0</v>
      </c>
      <c r="HY21" s="103"/>
      <c r="HZ21" s="287" t="s">
        <v>79</v>
      </c>
      <c r="IA21" s="288"/>
      <c r="IB21" s="289">
        <f t="shared" ref="IB21" si="428">+IB3</f>
        <v>0</v>
      </c>
      <c r="IC21" s="290"/>
      <c r="ID21" s="85"/>
      <c r="IF21" s="78"/>
      <c r="IG21" s="83"/>
      <c r="IH21" s="84"/>
      <c r="II21" s="81">
        <f ca="1">IF(ISERROR(VLOOKUP(IG21,'Lista de mercado'!$B:$I,5,0)),0,VLOOKUP(IG21,'Lista de mercado'!$B:$I,5,0))</f>
        <v>0</v>
      </c>
      <c r="IJ21" s="98">
        <f ca="1">IF(ISERROR(VLOOKUP(IG21,'Lista de mercado'!$B:$I,8,0)),0,VLOOKUP(IG21,'Lista de mercado'!$B:$I,8,0))</f>
        <v>0</v>
      </c>
      <c r="IK21" s="99">
        <f t="shared" si="34"/>
        <v>0</v>
      </c>
      <c r="IL21" s="98">
        <f t="shared" ca="1" si="35"/>
        <v>0</v>
      </c>
      <c r="IM21" s="103"/>
      <c r="IN21" s="287" t="s">
        <v>79</v>
      </c>
      <c r="IO21" s="288"/>
      <c r="IP21" s="289">
        <f t="shared" ref="IP21" si="429">+IP3</f>
        <v>0</v>
      </c>
      <c r="IQ21" s="290"/>
      <c r="IR21" s="85"/>
      <c r="IT21" s="78"/>
      <c r="IU21" s="83"/>
      <c r="IV21" s="84"/>
      <c r="IW21" s="81">
        <f ca="1">IF(ISERROR(VLOOKUP(IU21,'Lista de mercado'!$B:$I,5,0)),0,VLOOKUP(IU21,'Lista de mercado'!$B:$I,5,0))</f>
        <v>0</v>
      </c>
      <c r="IX21" s="98">
        <f ca="1">IF(ISERROR(VLOOKUP(IU21,'Lista de mercado'!$B:$I,8,0)),0,VLOOKUP(IU21,'Lista de mercado'!$B:$I,8,0))</f>
        <v>0</v>
      </c>
      <c r="IY21" s="99">
        <f t="shared" si="36"/>
        <v>0</v>
      </c>
      <c r="IZ21" s="98">
        <f t="shared" ca="1" si="37"/>
        <v>0</v>
      </c>
      <c r="JA21" s="103"/>
      <c r="JB21" s="287" t="s">
        <v>79</v>
      </c>
      <c r="JC21" s="288"/>
      <c r="JD21" s="289">
        <f t="shared" ref="JD21" si="430">+JD3</f>
        <v>0</v>
      </c>
      <c r="JE21" s="290"/>
      <c r="JF21" s="85"/>
      <c r="JH21" s="78"/>
      <c r="JI21" s="83"/>
      <c r="JJ21" s="84"/>
      <c r="JK21" s="81">
        <f ca="1">IF(ISERROR(VLOOKUP(JI21,'Lista de mercado'!$B:$I,5,0)),0,VLOOKUP(JI21,'Lista de mercado'!$B:$I,5,0))</f>
        <v>0</v>
      </c>
      <c r="JL21" s="98">
        <f ca="1">IF(ISERROR(VLOOKUP(JI21,'Lista de mercado'!$B:$I,8,0)),0,VLOOKUP(JI21,'Lista de mercado'!$B:$I,8,0))</f>
        <v>0</v>
      </c>
      <c r="JM21" s="99">
        <f t="shared" si="38"/>
        <v>0</v>
      </c>
      <c r="JN21" s="98">
        <f t="shared" ca="1" si="39"/>
        <v>0</v>
      </c>
      <c r="JO21" s="103"/>
      <c r="JP21" s="287" t="s">
        <v>79</v>
      </c>
      <c r="JQ21" s="288"/>
      <c r="JR21" s="289">
        <f t="shared" ref="JR21" si="431">+JR3</f>
        <v>0</v>
      </c>
      <c r="JS21" s="290"/>
      <c r="JT21" s="85"/>
      <c r="JV21" s="78"/>
      <c r="JW21" s="83"/>
      <c r="JX21" s="84"/>
      <c r="JY21" s="81">
        <f ca="1">IF(ISERROR(VLOOKUP(JW21,'Lista de mercado'!$B:$I,5,0)),0,VLOOKUP(JW21,'Lista de mercado'!$B:$I,5,0))</f>
        <v>0</v>
      </c>
      <c r="JZ21" s="98">
        <f ca="1">IF(ISERROR(VLOOKUP(JW21,'Lista de mercado'!$B:$I,8,0)),0,VLOOKUP(JW21,'Lista de mercado'!$B:$I,8,0))</f>
        <v>0</v>
      </c>
      <c r="KA21" s="99">
        <f t="shared" si="40"/>
        <v>0</v>
      </c>
      <c r="KB21" s="98">
        <f t="shared" ca="1" si="41"/>
        <v>0</v>
      </c>
      <c r="KC21" s="103"/>
      <c r="KD21" s="287" t="s">
        <v>79</v>
      </c>
      <c r="KE21" s="288"/>
      <c r="KF21" s="289">
        <f t="shared" ref="KF21" si="432">+KF3</f>
        <v>0</v>
      </c>
      <c r="KG21" s="290"/>
      <c r="KH21" s="85"/>
      <c r="KJ21" s="78"/>
      <c r="KK21" s="83"/>
      <c r="KL21" s="84"/>
      <c r="KM21" s="81">
        <f ca="1">IF(ISERROR(VLOOKUP(KK21,'Lista de mercado'!$B:$I,5,0)),0,VLOOKUP(KK21,'Lista de mercado'!$B:$I,5,0))</f>
        <v>0</v>
      </c>
      <c r="KN21" s="98">
        <f ca="1">IF(ISERROR(VLOOKUP(KK21,'Lista de mercado'!$B:$I,8,0)),0,VLOOKUP(KK21,'Lista de mercado'!$B:$I,8,0))</f>
        <v>0</v>
      </c>
      <c r="KO21" s="99">
        <f t="shared" si="42"/>
        <v>0</v>
      </c>
      <c r="KP21" s="98">
        <f t="shared" ca="1" si="43"/>
        <v>0</v>
      </c>
      <c r="KQ21" s="103"/>
      <c r="KR21" s="287" t="s">
        <v>79</v>
      </c>
      <c r="KS21" s="288"/>
      <c r="KT21" s="289">
        <f t="shared" ref="KT21" si="433">+KT3</f>
        <v>0</v>
      </c>
      <c r="KU21" s="290"/>
      <c r="KV21" s="85"/>
      <c r="KX21" s="78"/>
      <c r="KY21" s="83"/>
      <c r="KZ21" s="84"/>
      <c r="LA21" s="81">
        <f ca="1">IF(ISERROR(VLOOKUP(KY21,'Lista de mercado'!$B:$I,5,0)),0,VLOOKUP(KY21,'Lista de mercado'!$B:$I,5,0))</f>
        <v>0</v>
      </c>
      <c r="LB21" s="98">
        <f ca="1">IF(ISERROR(VLOOKUP(KY21,'Lista de mercado'!$B:$I,8,0)),0,VLOOKUP(KY21,'Lista de mercado'!$B:$I,8,0))</f>
        <v>0</v>
      </c>
      <c r="LC21" s="99">
        <f t="shared" si="44"/>
        <v>0</v>
      </c>
      <c r="LD21" s="98">
        <f t="shared" ca="1" si="45"/>
        <v>0</v>
      </c>
      <c r="LE21" s="103"/>
      <c r="LF21" s="287" t="s">
        <v>79</v>
      </c>
      <c r="LG21" s="288"/>
      <c r="LH21" s="289">
        <f t="shared" ref="LH21" si="434">+LH3</f>
        <v>0</v>
      </c>
      <c r="LI21" s="290"/>
      <c r="LJ21" s="85"/>
      <c r="LL21" s="78"/>
      <c r="LM21" s="83"/>
      <c r="LN21" s="84"/>
      <c r="LO21" s="81">
        <f ca="1">IF(ISERROR(VLOOKUP(LM21,'Lista de mercado'!$B:$I,5,0)),0,VLOOKUP(LM21,'Lista de mercado'!$B:$I,5,0))</f>
        <v>0</v>
      </c>
      <c r="LP21" s="98">
        <f ca="1">IF(ISERROR(VLOOKUP(LM21,'Lista de mercado'!$B:$I,8,0)),0,VLOOKUP(LM21,'Lista de mercado'!$B:$I,8,0))</f>
        <v>0</v>
      </c>
      <c r="LQ21" s="99">
        <f t="shared" si="46"/>
        <v>0</v>
      </c>
      <c r="LR21" s="98">
        <f t="shared" ca="1" si="47"/>
        <v>0</v>
      </c>
      <c r="LS21" s="103"/>
      <c r="LT21" s="287" t="s">
        <v>79</v>
      </c>
      <c r="LU21" s="288"/>
      <c r="LV21" s="289">
        <f t="shared" ref="LV21" si="435">+LV3</f>
        <v>0</v>
      </c>
      <c r="LW21" s="290"/>
      <c r="LX21" s="85"/>
      <c r="LZ21" s="78"/>
      <c r="MA21" s="83"/>
      <c r="MB21" s="84"/>
      <c r="MC21" s="81">
        <f ca="1">IF(ISERROR(VLOOKUP(MA21,'Lista de mercado'!$B:$I,5,0)),0,VLOOKUP(MA21,'Lista de mercado'!$B:$I,5,0))</f>
        <v>0</v>
      </c>
      <c r="MD21" s="98">
        <f ca="1">IF(ISERROR(VLOOKUP(MA21,'Lista de mercado'!$B:$I,8,0)),0,VLOOKUP(MA21,'Lista de mercado'!$B:$I,8,0))</f>
        <v>0</v>
      </c>
      <c r="ME21" s="99">
        <f t="shared" si="48"/>
        <v>0</v>
      </c>
      <c r="MF21" s="98">
        <f t="shared" ca="1" si="49"/>
        <v>0</v>
      </c>
      <c r="MG21" s="103"/>
      <c r="MH21" s="287" t="s">
        <v>79</v>
      </c>
      <c r="MI21" s="288"/>
      <c r="MJ21" s="289">
        <f t="shared" ref="MJ21" si="436">+MJ3</f>
        <v>0</v>
      </c>
      <c r="MK21" s="290"/>
      <c r="ML21" s="85"/>
      <c r="MN21" s="78"/>
      <c r="MO21" s="83"/>
      <c r="MP21" s="84"/>
      <c r="MQ21" s="81">
        <f ca="1">IF(ISERROR(VLOOKUP(MO21,'Lista de mercado'!$B:$I,5,0)),0,VLOOKUP(MO21,'Lista de mercado'!$B:$I,5,0))</f>
        <v>0</v>
      </c>
      <c r="MR21" s="98">
        <f ca="1">IF(ISERROR(VLOOKUP(MO21,'Lista de mercado'!$B:$I,8,0)),0,VLOOKUP(MO21,'Lista de mercado'!$B:$I,8,0))</f>
        <v>0</v>
      </c>
      <c r="MS21" s="99">
        <f t="shared" si="50"/>
        <v>0</v>
      </c>
      <c r="MT21" s="98">
        <f t="shared" ca="1" si="51"/>
        <v>0</v>
      </c>
      <c r="MU21" s="103"/>
      <c r="MV21" s="287" t="s">
        <v>79</v>
      </c>
      <c r="MW21" s="288"/>
      <c r="MX21" s="289">
        <f t="shared" ref="MX21" si="437">+MX3</f>
        <v>0</v>
      </c>
      <c r="MY21" s="290"/>
      <c r="MZ21" s="85"/>
      <c r="NB21" s="78"/>
      <c r="NC21" s="83"/>
      <c r="ND21" s="84"/>
      <c r="NE21" s="81">
        <f ca="1">IF(ISERROR(VLOOKUP(NC21,'Lista de mercado'!$B:$I,5,0)),0,VLOOKUP(NC21,'Lista de mercado'!$B:$I,5,0))</f>
        <v>0</v>
      </c>
      <c r="NF21" s="98">
        <f ca="1">IF(ISERROR(VLOOKUP(NC21,'Lista de mercado'!$B:$I,8,0)),0,VLOOKUP(NC21,'Lista de mercado'!$B:$I,8,0))</f>
        <v>0</v>
      </c>
      <c r="NG21" s="99">
        <f t="shared" si="52"/>
        <v>0</v>
      </c>
      <c r="NH21" s="98">
        <f t="shared" ca="1" si="53"/>
        <v>0</v>
      </c>
      <c r="NI21" s="103"/>
      <c r="NJ21" s="287" t="s">
        <v>79</v>
      </c>
      <c r="NK21" s="288"/>
      <c r="NL21" s="289">
        <f t="shared" ref="NL21" si="438">+NL3</f>
        <v>0</v>
      </c>
      <c r="NM21" s="290"/>
      <c r="NN21" s="85"/>
      <c r="NP21" s="78"/>
      <c r="NQ21" s="83"/>
      <c r="NR21" s="84"/>
      <c r="NS21" s="81">
        <f ca="1">IF(ISERROR(VLOOKUP(NQ21,'Lista de mercado'!$B:$I,5,0)),0,VLOOKUP(NQ21,'Lista de mercado'!$B:$I,5,0))</f>
        <v>0</v>
      </c>
      <c r="NT21" s="98">
        <f ca="1">IF(ISERROR(VLOOKUP(NQ21,'Lista de mercado'!$B:$I,8,0)),0,VLOOKUP(NQ21,'Lista de mercado'!$B:$I,8,0))</f>
        <v>0</v>
      </c>
      <c r="NU21" s="99">
        <f t="shared" si="54"/>
        <v>0</v>
      </c>
      <c r="NV21" s="98">
        <f t="shared" ca="1" si="55"/>
        <v>0</v>
      </c>
      <c r="NW21" s="103"/>
      <c r="NX21" s="287" t="s">
        <v>79</v>
      </c>
      <c r="NY21" s="288"/>
      <c r="NZ21" s="289">
        <f t="shared" ref="NZ21" si="439">+NZ3</f>
        <v>0</v>
      </c>
      <c r="OA21" s="290"/>
      <c r="OB21" s="85"/>
      <c r="OD21" s="78"/>
      <c r="OE21" s="83"/>
      <c r="OF21" s="84"/>
      <c r="OG21" s="81">
        <f ca="1">IF(ISERROR(VLOOKUP(OE21,'Lista de mercado'!$B:$I,5,0)),0,VLOOKUP(OE21,'Lista de mercado'!$B:$I,5,0))</f>
        <v>0</v>
      </c>
      <c r="OH21" s="98">
        <f ca="1">IF(ISERROR(VLOOKUP(OE21,'Lista de mercado'!$B:$I,8,0)),0,VLOOKUP(OE21,'Lista de mercado'!$B:$I,8,0))</f>
        <v>0</v>
      </c>
      <c r="OI21" s="99">
        <f t="shared" si="56"/>
        <v>0</v>
      </c>
      <c r="OJ21" s="98">
        <f t="shared" ca="1" si="57"/>
        <v>0</v>
      </c>
      <c r="OK21" s="103"/>
      <c r="OL21" s="287" t="s">
        <v>79</v>
      </c>
      <c r="OM21" s="288"/>
      <c r="ON21" s="289">
        <f t="shared" ref="ON21" si="440">+ON3</f>
        <v>0</v>
      </c>
      <c r="OO21" s="290"/>
      <c r="OP21" s="85"/>
      <c r="OR21" s="78"/>
      <c r="OS21" s="83"/>
      <c r="OT21" s="84"/>
      <c r="OU21" s="81">
        <f ca="1">IF(ISERROR(VLOOKUP(OS21,'Lista de mercado'!$B:$I,5,0)),0,VLOOKUP(OS21,'Lista de mercado'!$B:$I,5,0))</f>
        <v>0</v>
      </c>
      <c r="OV21" s="98">
        <f ca="1">IF(ISERROR(VLOOKUP(OS21,'Lista de mercado'!$B:$I,8,0)),0,VLOOKUP(OS21,'Lista de mercado'!$B:$I,8,0))</f>
        <v>0</v>
      </c>
      <c r="OW21" s="99">
        <f t="shared" si="58"/>
        <v>0</v>
      </c>
      <c r="OX21" s="98">
        <f t="shared" ca="1" si="59"/>
        <v>0</v>
      </c>
      <c r="OY21" s="103"/>
      <c r="OZ21" s="287" t="s">
        <v>79</v>
      </c>
      <c r="PA21" s="288"/>
      <c r="PB21" s="289">
        <f t="shared" ref="PB21" si="441">+PB3</f>
        <v>0</v>
      </c>
      <c r="PC21" s="290"/>
      <c r="PD21" s="85"/>
      <c r="PF21" s="78"/>
      <c r="PG21" s="83"/>
      <c r="PH21" s="84"/>
      <c r="PI21" s="81">
        <f ca="1">IF(ISERROR(VLOOKUP(PG21,'Lista de mercado'!$B:$I,5,0)),0,VLOOKUP(PG21,'Lista de mercado'!$B:$I,5,0))</f>
        <v>0</v>
      </c>
      <c r="PJ21" s="98">
        <f ca="1">IF(ISERROR(VLOOKUP(PG21,'Lista de mercado'!$B:$I,8,0)),0,VLOOKUP(PG21,'Lista de mercado'!$B:$I,8,0))</f>
        <v>0</v>
      </c>
      <c r="PK21" s="99">
        <f t="shared" si="60"/>
        <v>0</v>
      </c>
      <c r="PL21" s="98">
        <f t="shared" ca="1" si="61"/>
        <v>0</v>
      </c>
      <c r="PM21" s="103"/>
      <c r="PN21" s="287" t="s">
        <v>79</v>
      </c>
      <c r="PO21" s="288"/>
      <c r="PP21" s="289">
        <f t="shared" ref="PP21" si="442">+PP3</f>
        <v>0</v>
      </c>
      <c r="PQ21" s="290"/>
      <c r="PR21" s="85"/>
      <c r="PT21" s="78"/>
      <c r="PU21" s="83"/>
      <c r="PV21" s="84"/>
      <c r="PW21" s="81">
        <f ca="1">IF(ISERROR(VLOOKUP(PU21,'Lista de mercado'!$B:$I,5,0)),0,VLOOKUP(PU21,'Lista de mercado'!$B:$I,5,0))</f>
        <v>0</v>
      </c>
      <c r="PX21" s="98">
        <f ca="1">IF(ISERROR(VLOOKUP(PU21,'Lista de mercado'!$B:$I,8,0)),0,VLOOKUP(PU21,'Lista de mercado'!$B:$I,8,0))</f>
        <v>0</v>
      </c>
      <c r="PY21" s="99">
        <f t="shared" si="62"/>
        <v>0</v>
      </c>
      <c r="PZ21" s="98">
        <f t="shared" ca="1" si="63"/>
        <v>0</v>
      </c>
      <c r="QA21" s="103"/>
      <c r="QB21" s="287" t="s">
        <v>79</v>
      </c>
      <c r="QC21" s="288"/>
      <c r="QD21" s="289">
        <f t="shared" ref="QD21" si="443">+QD3</f>
        <v>0</v>
      </c>
      <c r="QE21" s="290"/>
      <c r="QF21" s="85"/>
      <c r="QH21" s="78"/>
      <c r="QI21" s="83"/>
      <c r="QJ21" s="84"/>
      <c r="QK21" s="81">
        <f ca="1">IF(ISERROR(VLOOKUP(QI21,'Lista de mercado'!$B:$I,5,0)),0,VLOOKUP(QI21,'Lista de mercado'!$B:$I,5,0))</f>
        <v>0</v>
      </c>
      <c r="QL21" s="98">
        <f ca="1">IF(ISERROR(VLOOKUP(QI21,'Lista de mercado'!$B:$I,8,0)),0,VLOOKUP(QI21,'Lista de mercado'!$B:$I,8,0))</f>
        <v>0</v>
      </c>
      <c r="QM21" s="99">
        <f t="shared" si="64"/>
        <v>0</v>
      </c>
      <c r="QN21" s="98">
        <f t="shared" ca="1" si="65"/>
        <v>0</v>
      </c>
      <c r="QO21" s="103"/>
      <c r="QP21" s="287" t="s">
        <v>79</v>
      </c>
      <c r="QQ21" s="288"/>
      <c r="QR21" s="289">
        <f t="shared" ref="QR21" si="444">+QR3</f>
        <v>0</v>
      </c>
      <c r="QS21" s="290"/>
      <c r="QT21" s="85"/>
      <c r="QV21" s="78"/>
      <c r="QW21" s="83"/>
      <c r="QX21" s="84"/>
      <c r="QY21" s="81">
        <f ca="1">IF(ISERROR(VLOOKUP(QW21,'Lista de mercado'!$B:$I,5,0)),0,VLOOKUP(QW21,'Lista de mercado'!$B:$I,5,0))</f>
        <v>0</v>
      </c>
      <c r="QZ21" s="98">
        <f ca="1">IF(ISERROR(VLOOKUP(QW21,'Lista de mercado'!$B:$I,8,0)),0,VLOOKUP(QW21,'Lista de mercado'!$B:$I,8,0))</f>
        <v>0</v>
      </c>
      <c r="RA21" s="99">
        <f t="shared" si="66"/>
        <v>0</v>
      </c>
      <c r="RB21" s="98">
        <f t="shared" ca="1" si="67"/>
        <v>0</v>
      </c>
      <c r="RC21" s="103"/>
      <c r="RD21" s="287" t="s">
        <v>79</v>
      </c>
      <c r="RE21" s="288"/>
      <c r="RF21" s="289">
        <f t="shared" ref="RF21" si="445">+RF3</f>
        <v>0</v>
      </c>
      <c r="RG21" s="290"/>
      <c r="RH21" s="85"/>
      <c r="RJ21" s="78"/>
      <c r="RK21" s="83"/>
      <c r="RL21" s="84"/>
      <c r="RM21" s="81">
        <f ca="1">IF(ISERROR(VLOOKUP(RK21,'Lista de mercado'!$B:$I,5,0)),0,VLOOKUP(RK21,'Lista de mercado'!$B:$I,5,0))</f>
        <v>0</v>
      </c>
      <c r="RN21" s="98">
        <f ca="1">IF(ISERROR(VLOOKUP(RK21,'Lista de mercado'!$B:$I,8,0)),0,VLOOKUP(RK21,'Lista de mercado'!$B:$I,8,0))</f>
        <v>0</v>
      </c>
      <c r="RO21" s="99">
        <f t="shared" si="68"/>
        <v>0</v>
      </c>
      <c r="RP21" s="98">
        <f t="shared" ca="1" si="69"/>
        <v>0</v>
      </c>
      <c r="RQ21" s="103"/>
      <c r="RR21" s="287" t="s">
        <v>79</v>
      </c>
      <c r="RS21" s="288"/>
      <c r="RT21" s="289">
        <f t="shared" ref="RT21" si="446">+RT3</f>
        <v>0</v>
      </c>
      <c r="RU21" s="290"/>
      <c r="RV21" s="85"/>
      <c r="RX21" s="78"/>
      <c r="RY21" s="83"/>
      <c r="RZ21" s="84"/>
      <c r="SA21" s="81">
        <f ca="1">IF(ISERROR(VLOOKUP(RY21,'Lista de mercado'!$B:$I,5,0)),0,VLOOKUP(RY21,'Lista de mercado'!$B:$I,5,0))</f>
        <v>0</v>
      </c>
      <c r="SB21" s="98">
        <f ca="1">IF(ISERROR(VLOOKUP(RY21,'Lista de mercado'!$B:$I,8,0)),0,VLOOKUP(RY21,'Lista de mercado'!$B:$I,8,0))</f>
        <v>0</v>
      </c>
      <c r="SC21" s="99">
        <f t="shared" si="70"/>
        <v>0</v>
      </c>
      <c r="SD21" s="98">
        <f t="shared" ca="1" si="71"/>
        <v>0</v>
      </c>
      <c r="SE21" s="103"/>
      <c r="SF21" s="287" t="s">
        <v>79</v>
      </c>
      <c r="SG21" s="288"/>
      <c r="SH21" s="289">
        <f t="shared" ref="SH21" si="447">+SH3</f>
        <v>0</v>
      </c>
      <c r="SI21" s="290"/>
      <c r="SJ21" s="85"/>
      <c r="SL21" s="78"/>
      <c r="SM21" s="83"/>
      <c r="SN21" s="84"/>
      <c r="SO21" s="81">
        <f ca="1">IF(ISERROR(VLOOKUP(SM21,'Lista de mercado'!$B:$I,5,0)),0,VLOOKUP(SM21,'Lista de mercado'!$B:$I,5,0))</f>
        <v>0</v>
      </c>
      <c r="SP21" s="98">
        <f ca="1">IF(ISERROR(VLOOKUP(SM21,'Lista de mercado'!$B:$I,8,0)),0,VLOOKUP(SM21,'Lista de mercado'!$B:$I,8,0))</f>
        <v>0</v>
      </c>
      <c r="SQ21" s="99">
        <f t="shared" si="72"/>
        <v>0</v>
      </c>
      <c r="SR21" s="98">
        <f t="shared" ca="1" si="73"/>
        <v>0</v>
      </c>
      <c r="SS21" s="103"/>
      <c r="ST21" s="287" t="s">
        <v>79</v>
      </c>
      <c r="SU21" s="288"/>
      <c r="SV21" s="289">
        <f t="shared" ref="SV21" si="448">+SV3</f>
        <v>0</v>
      </c>
      <c r="SW21" s="290"/>
      <c r="SX21" s="85"/>
      <c r="SZ21" s="78"/>
      <c r="TA21" s="83"/>
      <c r="TB21" s="84"/>
      <c r="TC21" s="81">
        <f ca="1">IF(ISERROR(VLOOKUP(TA21,'Lista de mercado'!$B:$I,5,0)),0,VLOOKUP(TA21,'Lista de mercado'!$B:$I,5,0))</f>
        <v>0</v>
      </c>
      <c r="TD21" s="98">
        <f ca="1">IF(ISERROR(VLOOKUP(TA21,'Lista de mercado'!$B:$I,8,0)),0,VLOOKUP(TA21,'Lista de mercado'!$B:$I,8,0))</f>
        <v>0</v>
      </c>
      <c r="TE21" s="99">
        <f t="shared" si="74"/>
        <v>0</v>
      </c>
      <c r="TF21" s="98">
        <f t="shared" ca="1" si="75"/>
        <v>0</v>
      </c>
      <c r="TG21" s="103"/>
      <c r="TH21" s="287" t="s">
        <v>79</v>
      </c>
      <c r="TI21" s="288"/>
      <c r="TJ21" s="289">
        <f t="shared" ref="TJ21" si="449">+TJ3</f>
        <v>0</v>
      </c>
      <c r="TK21" s="290"/>
      <c r="TL21" s="85"/>
      <c r="TN21" s="78"/>
      <c r="TO21" s="83"/>
      <c r="TP21" s="84"/>
      <c r="TQ21" s="81">
        <f ca="1">IF(ISERROR(VLOOKUP(TO21,'Lista de mercado'!$B:$I,5,0)),0,VLOOKUP(TO21,'Lista de mercado'!$B:$I,5,0))</f>
        <v>0</v>
      </c>
      <c r="TR21" s="98">
        <f ca="1">IF(ISERROR(VLOOKUP(TO21,'Lista de mercado'!$B:$I,8,0)),0,VLOOKUP(TO21,'Lista de mercado'!$B:$I,8,0))</f>
        <v>0</v>
      </c>
      <c r="TS21" s="99">
        <f t="shared" si="76"/>
        <v>0</v>
      </c>
      <c r="TT21" s="98">
        <f t="shared" ca="1" si="77"/>
        <v>0</v>
      </c>
      <c r="TU21" s="103"/>
      <c r="TV21" s="287" t="s">
        <v>79</v>
      </c>
      <c r="TW21" s="288"/>
      <c r="TX21" s="289">
        <f t="shared" ref="TX21" si="450">+TX3</f>
        <v>0</v>
      </c>
      <c r="TY21" s="290"/>
      <c r="TZ21" s="85"/>
      <c r="UB21" s="78"/>
      <c r="UC21" s="83"/>
      <c r="UD21" s="84"/>
      <c r="UE21" s="81">
        <f ca="1">IF(ISERROR(VLOOKUP(UC21,'Lista de mercado'!$B:$I,5,0)),0,VLOOKUP(UC21,'Lista de mercado'!$B:$I,5,0))</f>
        <v>0</v>
      </c>
      <c r="UF21" s="98">
        <f ca="1">IF(ISERROR(VLOOKUP(UC21,'Lista de mercado'!$B:$I,8,0)),0,VLOOKUP(UC21,'Lista de mercado'!$B:$I,8,0))</f>
        <v>0</v>
      </c>
      <c r="UG21" s="99">
        <f t="shared" si="78"/>
        <v>0</v>
      </c>
      <c r="UH21" s="98">
        <f t="shared" ca="1" si="79"/>
        <v>0</v>
      </c>
      <c r="UI21" s="103"/>
      <c r="UJ21" s="287" t="s">
        <v>79</v>
      </c>
      <c r="UK21" s="288"/>
      <c r="UL21" s="289">
        <f t="shared" ref="UL21" si="451">+UL3</f>
        <v>0</v>
      </c>
      <c r="UM21" s="290"/>
      <c r="UN21" s="85"/>
      <c r="UP21" s="78"/>
      <c r="UQ21" s="83"/>
      <c r="UR21" s="84"/>
      <c r="US21" s="81">
        <f ca="1">IF(ISERROR(VLOOKUP(UQ21,'Lista de mercado'!$B:$I,5,0)),0,VLOOKUP(UQ21,'Lista de mercado'!$B:$I,5,0))</f>
        <v>0</v>
      </c>
      <c r="UT21" s="98">
        <f ca="1">IF(ISERROR(VLOOKUP(UQ21,'Lista de mercado'!$B:$I,8,0)),0,VLOOKUP(UQ21,'Lista de mercado'!$B:$I,8,0))</f>
        <v>0</v>
      </c>
      <c r="UU21" s="99">
        <f t="shared" si="80"/>
        <v>0</v>
      </c>
      <c r="UV21" s="98">
        <f t="shared" ca="1" si="81"/>
        <v>0</v>
      </c>
      <c r="UW21" s="103"/>
      <c r="UX21" s="287" t="s">
        <v>79</v>
      </c>
      <c r="UY21" s="288"/>
      <c r="UZ21" s="289">
        <f t="shared" ref="UZ21" si="452">+UZ3</f>
        <v>0</v>
      </c>
      <c r="VA21" s="290"/>
      <c r="VB21" s="85"/>
      <c r="VD21" s="78"/>
      <c r="VE21" s="83"/>
      <c r="VF21" s="84"/>
      <c r="VG21" s="81">
        <f ca="1">IF(ISERROR(VLOOKUP(VE21,'Lista de mercado'!$B:$I,5,0)),0,VLOOKUP(VE21,'Lista de mercado'!$B:$I,5,0))</f>
        <v>0</v>
      </c>
      <c r="VH21" s="98">
        <f ca="1">IF(ISERROR(VLOOKUP(VE21,'Lista de mercado'!$B:$I,8,0)),0,VLOOKUP(VE21,'Lista de mercado'!$B:$I,8,0))</f>
        <v>0</v>
      </c>
      <c r="VI21" s="99">
        <f t="shared" si="82"/>
        <v>0</v>
      </c>
      <c r="VJ21" s="98">
        <f t="shared" ca="1" si="83"/>
        <v>0</v>
      </c>
      <c r="VK21" s="103"/>
      <c r="VL21" s="287" t="s">
        <v>79</v>
      </c>
      <c r="VM21" s="288"/>
      <c r="VN21" s="289">
        <f t="shared" ref="VN21" si="453">+VN3</f>
        <v>0</v>
      </c>
      <c r="VO21" s="290"/>
      <c r="VP21" s="85"/>
      <c r="VR21" s="78"/>
      <c r="VS21" s="83"/>
      <c r="VT21" s="84"/>
      <c r="VU21" s="81">
        <f ca="1">IF(ISERROR(VLOOKUP(VS21,'Lista de mercado'!$B:$I,5,0)),0,VLOOKUP(VS21,'Lista de mercado'!$B:$I,5,0))</f>
        <v>0</v>
      </c>
      <c r="VV21" s="98">
        <f ca="1">IF(ISERROR(VLOOKUP(VS21,'Lista de mercado'!$B:$I,8,0)),0,VLOOKUP(VS21,'Lista de mercado'!$B:$I,8,0))</f>
        <v>0</v>
      </c>
      <c r="VW21" s="99">
        <f t="shared" si="84"/>
        <v>0</v>
      </c>
      <c r="VX21" s="98">
        <f t="shared" ca="1" si="85"/>
        <v>0</v>
      </c>
      <c r="VY21" s="103"/>
      <c r="VZ21" s="287" t="s">
        <v>79</v>
      </c>
      <c r="WA21" s="288"/>
      <c r="WB21" s="289">
        <f t="shared" ref="WB21" si="454">+WB3</f>
        <v>0</v>
      </c>
      <c r="WC21" s="290"/>
      <c r="WD21" s="85"/>
      <c r="WF21" s="78"/>
      <c r="WG21" s="83"/>
      <c r="WH21" s="84"/>
      <c r="WI21" s="81">
        <f ca="1">IF(ISERROR(VLOOKUP(WG21,'Lista de mercado'!$B:$I,5,0)),0,VLOOKUP(WG21,'Lista de mercado'!$B:$I,5,0))</f>
        <v>0</v>
      </c>
      <c r="WJ21" s="98">
        <f ca="1">IF(ISERROR(VLOOKUP(WG21,'Lista de mercado'!$B:$I,8,0)),0,VLOOKUP(WG21,'Lista de mercado'!$B:$I,8,0))</f>
        <v>0</v>
      </c>
      <c r="WK21" s="99">
        <f t="shared" si="86"/>
        <v>0</v>
      </c>
      <c r="WL21" s="98">
        <f t="shared" ca="1" si="87"/>
        <v>0</v>
      </c>
      <c r="WM21" s="103"/>
      <c r="WN21" s="287" t="s">
        <v>79</v>
      </c>
      <c r="WO21" s="288"/>
      <c r="WP21" s="289">
        <f t="shared" ref="WP21:YT21" si="455">+WP3</f>
        <v>0</v>
      </c>
      <c r="WQ21" s="290"/>
      <c r="WR21" s="85"/>
      <c r="WT21" s="78"/>
      <c r="WU21" s="83"/>
      <c r="WV21" s="84"/>
      <c r="WW21" s="81">
        <f ca="1">IF(ISERROR(VLOOKUP(WU21,'Lista de mercado'!$B:$I,5,0)),0,VLOOKUP(WU21,'Lista de mercado'!$B:$I,5,0))</f>
        <v>0</v>
      </c>
      <c r="WX21" s="98">
        <f ca="1">IF(ISERROR(VLOOKUP(WU21,'Lista de mercado'!$B:$I,8,0)),0,VLOOKUP(WU21,'Lista de mercado'!$B:$I,8,0))</f>
        <v>0</v>
      </c>
      <c r="WY21" s="99">
        <f t="shared" si="88"/>
        <v>0</v>
      </c>
      <c r="WZ21" s="98">
        <f t="shared" ca="1" si="89"/>
        <v>0</v>
      </c>
      <c r="XA21" s="103"/>
      <c r="XB21" s="287" t="s">
        <v>79</v>
      </c>
      <c r="XC21" s="288"/>
      <c r="XD21" s="289">
        <f t="shared" ref="XD21:ZH21" si="456">+XD3</f>
        <v>0</v>
      </c>
      <c r="XE21" s="290"/>
      <c r="XF21" s="85"/>
      <c r="XH21" s="78"/>
      <c r="XI21" s="83"/>
      <c r="XJ21" s="84"/>
      <c r="XK21" s="81">
        <f ca="1">IF(ISERROR(VLOOKUP(XI21,'Lista de mercado'!$B:$I,5,0)),0,VLOOKUP(XI21,'Lista de mercado'!$B:$I,5,0))</f>
        <v>0</v>
      </c>
      <c r="XL21" s="98">
        <f ca="1">IF(ISERROR(VLOOKUP(XI21,'Lista de mercado'!$B:$I,8,0)),0,VLOOKUP(XI21,'Lista de mercado'!$B:$I,8,0))</f>
        <v>0</v>
      </c>
      <c r="XM21" s="99">
        <f t="shared" si="90"/>
        <v>0</v>
      </c>
      <c r="XN21" s="98">
        <f t="shared" ca="1" si="91"/>
        <v>0</v>
      </c>
      <c r="XO21" s="103"/>
      <c r="XP21" s="287" t="s">
        <v>79</v>
      </c>
      <c r="XQ21" s="288"/>
      <c r="XR21" s="289">
        <f t="shared" si="455"/>
        <v>0</v>
      </c>
      <c r="XS21" s="290"/>
      <c r="XT21" s="85"/>
      <c r="XV21" s="78"/>
      <c r="XW21" s="83"/>
      <c r="XX21" s="84"/>
      <c r="XY21" s="81">
        <f ca="1">IF(ISERROR(VLOOKUP(XW21,'Lista de mercado'!$B:$I,5,0)),0,VLOOKUP(XW21,'Lista de mercado'!$B:$I,5,0))</f>
        <v>0</v>
      </c>
      <c r="XZ21" s="98">
        <f ca="1">IF(ISERROR(VLOOKUP(XW21,'Lista de mercado'!$B:$I,8,0)),0,VLOOKUP(XW21,'Lista de mercado'!$B:$I,8,0))</f>
        <v>0</v>
      </c>
      <c r="YA21" s="99">
        <f t="shared" si="92"/>
        <v>0</v>
      </c>
      <c r="YB21" s="98">
        <f t="shared" ca="1" si="93"/>
        <v>0</v>
      </c>
      <c r="YC21" s="103"/>
      <c r="YD21" s="287" t="s">
        <v>79</v>
      </c>
      <c r="YE21" s="288"/>
      <c r="YF21" s="289">
        <f t="shared" si="456"/>
        <v>0</v>
      </c>
      <c r="YG21" s="290"/>
      <c r="YH21" s="85"/>
      <c r="YJ21" s="78"/>
      <c r="YK21" s="83"/>
      <c r="YL21" s="84"/>
      <c r="YM21" s="81">
        <f ca="1">IF(ISERROR(VLOOKUP(YK21,'Lista de mercado'!$B:$I,5,0)),0,VLOOKUP(YK21,'Lista de mercado'!$B:$I,5,0))</f>
        <v>0</v>
      </c>
      <c r="YN21" s="98">
        <f ca="1">IF(ISERROR(VLOOKUP(YK21,'Lista de mercado'!$B:$I,8,0)),0,VLOOKUP(YK21,'Lista de mercado'!$B:$I,8,0))</f>
        <v>0</v>
      </c>
      <c r="YO21" s="99">
        <f t="shared" si="94"/>
        <v>0</v>
      </c>
      <c r="YP21" s="98">
        <f t="shared" ca="1" si="95"/>
        <v>0</v>
      </c>
      <c r="YQ21" s="103"/>
      <c r="YR21" s="287" t="s">
        <v>79</v>
      </c>
      <c r="YS21" s="288"/>
      <c r="YT21" s="289">
        <f t="shared" si="455"/>
        <v>0</v>
      </c>
      <c r="YU21" s="290"/>
      <c r="YV21" s="85"/>
      <c r="YX21" s="78"/>
      <c r="YY21" s="83"/>
      <c r="YZ21" s="84"/>
      <c r="ZA21" s="81">
        <f ca="1">IF(ISERROR(VLOOKUP(YY21,'Lista de mercado'!$B:$I,5,0)),0,VLOOKUP(YY21,'Lista de mercado'!$B:$I,5,0))</f>
        <v>0</v>
      </c>
      <c r="ZB21" s="98">
        <f ca="1">IF(ISERROR(VLOOKUP(YY21,'Lista de mercado'!$B:$I,8,0)),0,VLOOKUP(YY21,'Lista de mercado'!$B:$I,8,0))</f>
        <v>0</v>
      </c>
      <c r="ZC21" s="99">
        <f t="shared" si="96"/>
        <v>0</v>
      </c>
      <c r="ZD21" s="98">
        <f t="shared" ca="1" si="97"/>
        <v>0</v>
      </c>
      <c r="ZE21" s="103"/>
      <c r="ZF21" s="287" t="s">
        <v>79</v>
      </c>
      <c r="ZG21" s="288"/>
      <c r="ZH21" s="289">
        <f t="shared" si="456"/>
        <v>0</v>
      </c>
      <c r="ZI21" s="290"/>
      <c r="ZJ21" s="85"/>
      <c r="ZL21" s="78"/>
      <c r="ZM21" s="83"/>
      <c r="ZN21" s="84"/>
      <c r="ZO21" s="81">
        <f ca="1">IF(ISERROR(VLOOKUP(ZM21,'Lista de mercado'!$B:$I,5,0)),0,VLOOKUP(ZM21,'Lista de mercado'!$B:$I,5,0))</f>
        <v>0</v>
      </c>
      <c r="ZP21" s="98">
        <f ca="1">IF(ISERROR(VLOOKUP(ZM21,'Lista de mercado'!$B:$I,8,0)),0,VLOOKUP(ZM21,'Lista de mercado'!$B:$I,8,0))</f>
        <v>0</v>
      </c>
      <c r="ZQ21" s="99">
        <f t="shared" si="98"/>
        <v>0</v>
      </c>
      <c r="ZR21" s="98">
        <f t="shared" ca="1" si="99"/>
        <v>0</v>
      </c>
      <c r="ZS21" s="103"/>
      <c r="ZT21" s="287" t="s">
        <v>79</v>
      </c>
      <c r="ZU21" s="288"/>
      <c r="ZV21" s="289">
        <f t="shared" ref="ZV21:ABZ21" si="457">+ZV3</f>
        <v>0</v>
      </c>
      <c r="ZW21" s="290"/>
      <c r="ZX21" s="85"/>
      <c r="ZZ21" s="78"/>
      <c r="AAA21" s="83"/>
      <c r="AAB21" s="84"/>
      <c r="AAC21" s="81">
        <f ca="1">IF(ISERROR(VLOOKUP(AAA21,'Lista de mercado'!$B:$I,5,0)),0,VLOOKUP(AAA21,'Lista de mercado'!$B:$I,5,0))</f>
        <v>0</v>
      </c>
      <c r="AAD21" s="98">
        <f ca="1">IF(ISERROR(VLOOKUP(AAA21,'Lista de mercado'!$B:$I,8,0)),0,VLOOKUP(AAA21,'Lista de mercado'!$B:$I,8,0))</f>
        <v>0</v>
      </c>
      <c r="AAE21" s="99">
        <f t="shared" si="100"/>
        <v>0</v>
      </c>
      <c r="AAF21" s="98">
        <f t="shared" ca="1" si="101"/>
        <v>0</v>
      </c>
      <c r="AAG21" s="103"/>
      <c r="AAH21" s="287" t="s">
        <v>79</v>
      </c>
      <c r="AAI21" s="288"/>
      <c r="AAJ21" s="289">
        <f t="shared" ref="AAJ21:ACN21" si="458">+AAJ3</f>
        <v>0</v>
      </c>
      <c r="AAK21" s="290"/>
      <c r="AAL21" s="85"/>
      <c r="AAN21" s="78"/>
      <c r="AAO21" s="83"/>
      <c r="AAP21" s="84"/>
      <c r="AAQ21" s="81">
        <f ca="1">IF(ISERROR(VLOOKUP(AAO21,'Lista de mercado'!$B:$I,5,0)),0,VLOOKUP(AAO21,'Lista de mercado'!$B:$I,5,0))</f>
        <v>0</v>
      </c>
      <c r="AAR21" s="98">
        <f ca="1">IF(ISERROR(VLOOKUP(AAO21,'Lista de mercado'!$B:$I,8,0)),0,VLOOKUP(AAO21,'Lista de mercado'!$B:$I,8,0))</f>
        <v>0</v>
      </c>
      <c r="AAS21" s="99">
        <f t="shared" si="102"/>
        <v>0</v>
      </c>
      <c r="AAT21" s="98">
        <f t="shared" ca="1" si="103"/>
        <v>0</v>
      </c>
      <c r="AAU21" s="103"/>
      <c r="AAV21" s="287" t="s">
        <v>79</v>
      </c>
      <c r="AAW21" s="288"/>
      <c r="AAX21" s="289">
        <f t="shared" si="457"/>
        <v>0</v>
      </c>
      <c r="AAY21" s="290"/>
      <c r="AAZ21" s="85"/>
      <c r="ABB21" s="78"/>
      <c r="ABC21" s="83"/>
      <c r="ABD21" s="84"/>
      <c r="ABE21" s="81">
        <f ca="1">IF(ISERROR(VLOOKUP(ABC21,'Lista de mercado'!$B:$I,5,0)),0,VLOOKUP(ABC21,'Lista de mercado'!$B:$I,5,0))</f>
        <v>0</v>
      </c>
      <c r="ABF21" s="98">
        <f ca="1">IF(ISERROR(VLOOKUP(ABC21,'Lista de mercado'!$B:$I,8,0)),0,VLOOKUP(ABC21,'Lista de mercado'!$B:$I,8,0))</f>
        <v>0</v>
      </c>
      <c r="ABG21" s="99">
        <f t="shared" si="104"/>
        <v>0</v>
      </c>
      <c r="ABH21" s="98">
        <f t="shared" ca="1" si="105"/>
        <v>0</v>
      </c>
      <c r="ABI21" s="103"/>
      <c r="ABJ21" s="287" t="s">
        <v>79</v>
      </c>
      <c r="ABK21" s="288"/>
      <c r="ABL21" s="289">
        <f t="shared" si="458"/>
        <v>0</v>
      </c>
      <c r="ABM21" s="290"/>
      <c r="ABN21" s="85"/>
      <c r="ABP21" s="78"/>
      <c r="ABQ21" s="83"/>
      <c r="ABR21" s="84"/>
      <c r="ABS21" s="81">
        <f ca="1">IF(ISERROR(VLOOKUP(ABQ21,'Lista de mercado'!$B:$I,5,0)),0,VLOOKUP(ABQ21,'Lista de mercado'!$B:$I,5,0))</f>
        <v>0</v>
      </c>
      <c r="ABT21" s="98">
        <f ca="1">IF(ISERROR(VLOOKUP(ABQ21,'Lista de mercado'!$B:$I,8,0)),0,VLOOKUP(ABQ21,'Lista de mercado'!$B:$I,8,0))</f>
        <v>0</v>
      </c>
      <c r="ABU21" s="99">
        <f t="shared" si="106"/>
        <v>0</v>
      </c>
      <c r="ABV21" s="98">
        <f t="shared" ca="1" si="107"/>
        <v>0</v>
      </c>
      <c r="ABW21" s="103"/>
      <c r="ABX21" s="287" t="s">
        <v>79</v>
      </c>
      <c r="ABY21" s="288"/>
      <c r="ABZ21" s="289">
        <f t="shared" si="457"/>
        <v>0</v>
      </c>
      <c r="ACA21" s="290"/>
      <c r="ACB21" s="85"/>
      <c r="ACD21" s="78"/>
      <c r="ACE21" s="83"/>
      <c r="ACF21" s="84"/>
      <c r="ACG21" s="81">
        <f ca="1">IF(ISERROR(VLOOKUP(ACE21,'Lista de mercado'!$B:$I,5,0)),0,VLOOKUP(ACE21,'Lista de mercado'!$B:$I,5,0))</f>
        <v>0</v>
      </c>
      <c r="ACH21" s="98">
        <f ca="1">IF(ISERROR(VLOOKUP(ACE21,'Lista de mercado'!$B:$I,8,0)),0,VLOOKUP(ACE21,'Lista de mercado'!$B:$I,8,0))</f>
        <v>0</v>
      </c>
      <c r="ACI21" s="99">
        <f t="shared" si="108"/>
        <v>0</v>
      </c>
      <c r="ACJ21" s="98">
        <f t="shared" ca="1" si="109"/>
        <v>0</v>
      </c>
      <c r="ACK21" s="103"/>
      <c r="ACL21" s="287" t="s">
        <v>79</v>
      </c>
      <c r="ACM21" s="288"/>
      <c r="ACN21" s="289">
        <f t="shared" si="458"/>
        <v>0</v>
      </c>
      <c r="ACO21" s="290"/>
      <c r="ACP21" s="85"/>
      <c r="ACR21" s="78"/>
      <c r="ACS21" s="83"/>
      <c r="ACT21" s="84"/>
      <c r="ACU21" s="81">
        <f ca="1">IF(ISERROR(VLOOKUP(ACS21,'Lista de mercado'!$B:$I,5,0)),0,VLOOKUP(ACS21,'Lista de mercado'!$B:$I,5,0))</f>
        <v>0</v>
      </c>
      <c r="ACV21" s="98">
        <f ca="1">IF(ISERROR(VLOOKUP(ACS21,'Lista de mercado'!$B:$I,8,0)),0,VLOOKUP(ACS21,'Lista de mercado'!$B:$I,8,0))</f>
        <v>0</v>
      </c>
      <c r="ACW21" s="99">
        <f t="shared" si="110"/>
        <v>0</v>
      </c>
      <c r="ACX21" s="98">
        <f t="shared" ca="1" si="111"/>
        <v>0</v>
      </c>
      <c r="ACY21" s="103"/>
      <c r="ACZ21" s="287" t="s">
        <v>79</v>
      </c>
      <c r="ADA21" s="288"/>
      <c r="ADB21" s="289">
        <f t="shared" ref="ADB21:AFF21" si="459">+ADB3</f>
        <v>0</v>
      </c>
      <c r="ADC21" s="290"/>
      <c r="ADD21" s="85"/>
      <c r="ADF21" s="78"/>
      <c r="ADG21" s="83"/>
      <c r="ADH21" s="84"/>
      <c r="ADI21" s="81">
        <f ca="1">IF(ISERROR(VLOOKUP(ADG21,'Lista de mercado'!$B:$I,5,0)),0,VLOOKUP(ADG21,'Lista de mercado'!$B:$I,5,0))</f>
        <v>0</v>
      </c>
      <c r="ADJ21" s="98">
        <f ca="1">IF(ISERROR(VLOOKUP(ADG21,'Lista de mercado'!$B:$I,8,0)),0,VLOOKUP(ADG21,'Lista de mercado'!$B:$I,8,0))</f>
        <v>0</v>
      </c>
      <c r="ADK21" s="99">
        <f t="shared" si="112"/>
        <v>0</v>
      </c>
      <c r="ADL21" s="98">
        <f t="shared" ca="1" si="113"/>
        <v>0</v>
      </c>
      <c r="ADM21" s="103"/>
      <c r="ADN21" s="287" t="s">
        <v>79</v>
      </c>
      <c r="ADO21" s="288"/>
      <c r="ADP21" s="289">
        <f t="shared" ref="ADP21:AFT21" si="460">+ADP3</f>
        <v>0</v>
      </c>
      <c r="ADQ21" s="290"/>
      <c r="ADR21" s="85"/>
      <c r="ADT21" s="78"/>
      <c r="ADU21" s="83"/>
      <c r="ADV21" s="84"/>
      <c r="ADW21" s="81">
        <f ca="1">IF(ISERROR(VLOOKUP(ADU21,'Lista de mercado'!$B:$I,5,0)),0,VLOOKUP(ADU21,'Lista de mercado'!$B:$I,5,0))</f>
        <v>0</v>
      </c>
      <c r="ADX21" s="98">
        <f ca="1">IF(ISERROR(VLOOKUP(ADU21,'Lista de mercado'!$B:$I,8,0)),0,VLOOKUP(ADU21,'Lista de mercado'!$B:$I,8,0))</f>
        <v>0</v>
      </c>
      <c r="ADY21" s="99">
        <f t="shared" si="114"/>
        <v>0</v>
      </c>
      <c r="ADZ21" s="98">
        <f t="shared" ca="1" si="115"/>
        <v>0</v>
      </c>
      <c r="AEA21" s="103"/>
      <c r="AEB21" s="287" t="s">
        <v>79</v>
      </c>
      <c r="AEC21" s="288"/>
      <c r="AED21" s="289">
        <f t="shared" si="459"/>
        <v>0</v>
      </c>
      <c r="AEE21" s="290"/>
      <c r="AEF21" s="85"/>
      <c r="AEH21" s="78"/>
      <c r="AEI21" s="83"/>
      <c r="AEJ21" s="84"/>
      <c r="AEK21" s="81">
        <f ca="1">IF(ISERROR(VLOOKUP(AEI21,'Lista de mercado'!$B:$I,5,0)),0,VLOOKUP(AEI21,'Lista de mercado'!$B:$I,5,0))</f>
        <v>0</v>
      </c>
      <c r="AEL21" s="98">
        <f ca="1">IF(ISERROR(VLOOKUP(AEI21,'Lista de mercado'!$B:$I,8,0)),0,VLOOKUP(AEI21,'Lista de mercado'!$B:$I,8,0))</f>
        <v>0</v>
      </c>
      <c r="AEM21" s="99">
        <f t="shared" si="116"/>
        <v>0</v>
      </c>
      <c r="AEN21" s="98">
        <f t="shared" ca="1" si="117"/>
        <v>0</v>
      </c>
      <c r="AEO21" s="103"/>
      <c r="AEP21" s="287" t="s">
        <v>79</v>
      </c>
      <c r="AEQ21" s="288"/>
      <c r="AER21" s="289">
        <f t="shared" si="460"/>
        <v>0</v>
      </c>
      <c r="AES21" s="290"/>
      <c r="AET21" s="85"/>
      <c r="AEV21" s="78"/>
      <c r="AEW21" s="83"/>
      <c r="AEX21" s="84"/>
      <c r="AEY21" s="81">
        <f ca="1">IF(ISERROR(VLOOKUP(AEW21,'Lista de mercado'!$B:$I,5,0)),0,VLOOKUP(AEW21,'Lista de mercado'!$B:$I,5,0))</f>
        <v>0</v>
      </c>
      <c r="AEZ21" s="98">
        <f ca="1">IF(ISERROR(VLOOKUP(AEW21,'Lista de mercado'!$B:$I,8,0)),0,VLOOKUP(AEW21,'Lista de mercado'!$B:$I,8,0))</f>
        <v>0</v>
      </c>
      <c r="AFA21" s="99">
        <f t="shared" si="118"/>
        <v>0</v>
      </c>
      <c r="AFB21" s="98">
        <f t="shared" ca="1" si="119"/>
        <v>0</v>
      </c>
      <c r="AFC21" s="103"/>
      <c r="AFD21" s="287" t="s">
        <v>79</v>
      </c>
      <c r="AFE21" s="288"/>
      <c r="AFF21" s="289">
        <f t="shared" si="459"/>
        <v>0</v>
      </c>
      <c r="AFG21" s="290"/>
      <c r="AFH21" s="85"/>
      <c r="AFJ21" s="78"/>
      <c r="AFK21" s="83"/>
      <c r="AFL21" s="84"/>
      <c r="AFM21" s="81">
        <f ca="1">IF(ISERROR(VLOOKUP(AFK21,'Lista de mercado'!$B:$I,5,0)),0,VLOOKUP(AFK21,'Lista de mercado'!$B:$I,5,0))</f>
        <v>0</v>
      </c>
      <c r="AFN21" s="98">
        <f ca="1">IF(ISERROR(VLOOKUP(AFK21,'Lista de mercado'!$B:$I,8,0)),0,VLOOKUP(AFK21,'Lista de mercado'!$B:$I,8,0))</f>
        <v>0</v>
      </c>
      <c r="AFO21" s="99">
        <f t="shared" si="120"/>
        <v>0</v>
      </c>
      <c r="AFP21" s="98">
        <f t="shared" ca="1" si="121"/>
        <v>0</v>
      </c>
      <c r="AFQ21" s="103"/>
      <c r="AFR21" s="287" t="s">
        <v>79</v>
      </c>
      <c r="AFS21" s="288"/>
      <c r="AFT21" s="289">
        <f t="shared" si="460"/>
        <v>0</v>
      </c>
      <c r="AFU21" s="290"/>
      <c r="AFV21" s="85"/>
      <c r="AFX21" s="78"/>
      <c r="AFY21" s="83"/>
      <c r="AFZ21" s="84"/>
      <c r="AGA21" s="81">
        <f ca="1">IF(ISERROR(VLOOKUP(AFY21,'Lista de mercado'!$B:$I,5,0)),0,VLOOKUP(AFY21,'Lista de mercado'!$B:$I,5,0))</f>
        <v>0</v>
      </c>
      <c r="AGB21" s="98">
        <f ca="1">IF(ISERROR(VLOOKUP(AFY21,'Lista de mercado'!$B:$I,8,0)),0,VLOOKUP(AFY21,'Lista de mercado'!$B:$I,8,0))</f>
        <v>0</v>
      </c>
      <c r="AGC21" s="99">
        <f t="shared" si="122"/>
        <v>0</v>
      </c>
      <c r="AGD21" s="98">
        <f t="shared" ca="1" si="123"/>
        <v>0</v>
      </c>
      <c r="AGE21" s="103"/>
      <c r="AGF21" s="287" t="s">
        <v>79</v>
      </c>
      <c r="AGG21" s="288"/>
      <c r="AGH21" s="289">
        <f t="shared" ref="AGH21:AIL21" si="461">+AGH3</f>
        <v>0</v>
      </c>
      <c r="AGI21" s="290"/>
      <c r="AGJ21" s="85"/>
      <c r="AGL21" s="78"/>
      <c r="AGM21" s="83"/>
      <c r="AGN21" s="84"/>
      <c r="AGO21" s="81">
        <f ca="1">IF(ISERROR(VLOOKUP(AGM21,'Lista de mercado'!$B:$I,5,0)),0,VLOOKUP(AGM21,'Lista de mercado'!$B:$I,5,0))</f>
        <v>0</v>
      </c>
      <c r="AGP21" s="98">
        <f ca="1">IF(ISERROR(VLOOKUP(AGM21,'Lista de mercado'!$B:$I,8,0)),0,VLOOKUP(AGM21,'Lista de mercado'!$B:$I,8,0))</f>
        <v>0</v>
      </c>
      <c r="AGQ21" s="99">
        <f t="shared" si="124"/>
        <v>0</v>
      </c>
      <c r="AGR21" s="98">
        <f t="shared" ca="1" si="125"/>
        <v>0</v>
      </c>
      <c r="AGS21" s="103"/>
      <c r="AGT21" s="287" t="s">
        <v>79</v>
      </c>
      <c r="AGU21" s="288"/>
      <c r="AGV21" s="289">
        <f t="shared" ref="AGV21:AIZ21" si="462">+AGV3</f>
        <v>0</v>
      </c>
      <c r="AGW21" s="290"/>
      <c r="AGX21" s="85"/>
      <c r="AGZ21" s="78"/>
      <c r="AHA21" s="83"/>
      <c r="AHB21" s="84"/>
      <c r="AHC21" s="81">
        <f ca="1">IF(ISERROR(VLOOKUP(AHA21,'Lista de mercado'!$B:$I,5,0)),0,VLOOKUP(AHA21,'Lista de mercado'!$B:$I,5,0))</f>
        <v>0</v>
      </c>
      <c r="AHD21" s="98">
        <f ca="1">IF(ISERROR(VLOOKUP(AHA21,'Lista de mercado'!$B:$I,8,0)),0,VLOOKUP(AHA21,'Lista de mercado'!$B:$I,8,0))</f>
        <v>0</v>
      </c>
      <c r="AHE21" s="99">
        <f t="shared" si="126"/>
        <v>0</v>
      </c>
      <c r="AHF21" s="98">
        <f t="shared" ca="1" si="127"/>
        <v>0</v>
      </c>
      <c r="AHG21" s="103"/>
      <c r="AHH21" s="287" t="s">
        <v>79</v>
      </c>
      <c r="AHI21" s="288"/>
      <c r="AHJ21" s="289">
        <f t="shared" si="461"/>
        <v>0</v>
      </c>
      <c r="AHK21" s="290"/>
      <c r="AHL21" s="85"/>
      <c r="AHN21" s="78"/>
      <c r="AHO21" s="83"/>
      <c r="AHP21" s="84"/>
      <c r="AHQ21" s="81">
        <f ca="1">IF(ISERROR(VLOOKUP(AHO21,'Lista de mercado'!$B:$I,5,0)),0,VLOOKUP(AHO21,'Lista de mercado'!$B:$I,5,0))</f>
        <v>0</v>
      </c>
      <c r="AHR21" s="98">
        <f ca="1">IF(ISERROR(VLOOKUP(AHO21,'Lista de mercado'!$B:$I,8,0)),0,VLOOKUP(AHO21,'Lista de mercado'!$B:$I,8,0))</f>
        <v>0</v>
      </c>
      <c r="AHS21" s="99">
        <f t="shared" si="128"/>
        <v>0</v>
      </c>
      <c r="AHT21" s="98">
        <f t="shared" ca="1" si="129"/>
        <v>0</v>
      </c>
      <c r="AHU21" s="103"/>
      <c r="AHV21" s="287" t="s">
        <v>79</v>
      </c>
      <c r="AHW21" s="288"/>
      <c r="AHX21" s="289">
        <f t="shared" si="462"/>
        <v>0</v>
      </c>
      <c r="AHY21" s="290"/>
      <c r="AHZ21" s="85"/>
      <c r="AIB21" s="78"/>
      <c r="AIC21" s="83"/>
      <c r="AID21" s="84"/>
      <c r="AIE21" s="81">
        <f ca="1">IF(ISERROR(VLOOKUP(AIC21,'Lista de mercado'!$B:$I,5,0)),0,VLOOKUP(AIC21,'Lista de mercado'!$B:$I,5,0))</f>
        <v>0</v>
      </c>
      <c r="AIF21" s="98">
        <f ca="1">IF(ISERROR(VLOOKUP(AIC21,'Lista de mercado'!$B:$I,8,0)),0,VLOOKUP(AIC21,'Lista de mercado'!$B:$I,8,0))</f>
        <v>0</v>
      </c>
      <c r="AIG21" s="99">
        <f t="shared" si="130"/>
        <v>0</v>
      </c>
      <c r="AIH21" s="98">
        <f t="shared" ca="1" si="131"/>
        <v>0</v>
      </c>
      <c r="AII21" s="103"/>
      <c r="AIJ21" s="287" t="s">
        <v>79</v>
      </c>
      <c r="AIK21" s="288"/>
      <c r="AIL21" s="289">
        <f t="shared" si="461"/>
        <v>0</v>
      </c>
      <c r="AIM21" s="290"/>
      <c r="AIN21" s="85"/>
      <c r="AIP21" s="78"/>
      <c r="AIQ21" s="83"/>
      <c r="AIR21" s="84"/>
      <c r="AIS21" s="81">
        <f ca="1">IF(ISERROR(VLOOKUP(AIQ21,'Lista de mercado'!$B:$I,5,0)),0,VLOOKUP(AIQ21,'Lista de mercado'!$B:$I,5,0))</f>
        <v>0</v>
      </c>
      <c r="AIT21" s="98">
        <f ca="1">IF(ISERROR(VLOOKUP(AIQ21,'Lista de mercado'!$B:$I,8,0)),0,VLOOKUP(AIQ21,'Lista de mercado'!$B:$I,8,0))</f>
        <v>0</v>
      </c>
      <c r="AIU21" s="99">
        <f t="shared" si="132"/>
        <v>0</v>
      </c>
      <c r="AIV21" s="98">
        <f t="shared" ca="1" si="133"/>
        <v>0</v>
      </c>
      <c r="AIW21" s="103"/>
      <c r="AIX21" s="287" t="s">
        <v>79</v>
      </c>
      <c r="AIY21" s="288"/>
      <c r="AIZ21" s="289">
        <f t="shared" si="462"/>
        <v>0</v>
      </c>
      <c r="AJA21" s="290"/>
      <c r="AJB21" s="85"/>
      <c r="AJD21" s="78"/>
      <c r="AJE21" s="83"/>
      <c r="AJF21" s="84"/>
      <c r="AJG21" s="81">
        <f ca="1">IF(ISERROR(VLOOKUP(AJE21,'Lista de mercado'!$B:$I,5,0)),0,VLOOKUP(AJE21,'Lista de mercado'!$B:$I,5,0))</f>
        <v>0</v>
      </c>
      <c r="AJH21" s="98">
        <f ca="1">IF(ISERROR(VLOOKUP(AJE21,'Lista de mercado'!$B:$I,8,0)),0,VLOOKUP(AJE21,'Lista de mercado'!$B:$I,8,0))</f>
        <v>0</v>
      </c>
      <c r="AJI21" s="99">
        <f t="shared" si="134"/>
        <v>0</v>
      </c>
      <c r="AJJ21" s="98">
        <f t="shared" ca="1" si="135"/>
        <v>0</v>
      </c>
      <c r="AJK21" s="103"/>
      <c r="AJL21" s="287" t="s">
        <v>79</v>
      </c>
      <c r="AJM21" s="288"/>
      <c r="AJN21" s="289">
        <f t="shared" ref="AJN21" si="463">+AJN3</f>
        <v>0</v>
      </c>
      <c r="AJO21" s="290"/>
      <c r="AJP21" s="85"/>
      <c r="AJR21" s="78"/>
      <c r="AJS21" s="83"/>
      <c r="AJT21" s="84"/>
      <c r="AJU21" s="81">
        <f ca="1">IF(ISERROR(VLOOKUP(AJS21,'Lista de mercado'!$B:$I,5,0)),0,VLOOKUP(AJS21,'Lista de mercado'!$B:$I,5,0))</f>
        <v>0</v>
      </c>
      <c r="AJV21" s="98">
        <f ca="1">IF(ISERROR(VLOOKUP(AJS21,'Lista de mercado'!$B:$I,8,0)),0,VLOOKUP(AJS21,'Lista de mercado'!$B:$I,8,0))</f>
        <v>0</v>
      </c>
      <c r="AJW21" s="99">
        <f t="shared" si="136"/>
        <v>0</v>
      </c>
      <c r="AJX21" s="98">
        <f t="shared" ca="1" si="137"/>
        <v>0</v>
      </c>
      <c r="AJY21" s="103"/>
      <c r="AJZ21" s="287" t="s">
        <v>79</v>
      </c>
      <c r="AKA21" s="288"/>
      <c r="AKB21" s="289">
        <f t="shared" ref="AKB21" si="464">+AKB3</f>
        <v>0</v>
      </c>
      <c r="AKC21" s="290"/>
      <c r="AKD21" s="85"/>
      <c r="AKF21" s="78"/>
      <c r="AKG21" s="83"/>
      <c r="AKH21" s="84"/>
      <c r="AKI21" s="81">
        <f ca="1">IF(ISERROR(VLOOKUP(AKG21,'Lista de mercado'!$B:$I,5,0)),0,VLOOKUP(AKG21,'Lista de mercado'!$B:$I,5,0))</f>
        <v>0</v>
      </c>
      <c r="AKJ21" s="98">
        <f ca="1">IF(ISERROR(VLOOKUP(AKG21,'Lista de mercado'!$B:$I,8,0)),0,VLOOKUP(AKG21,'Lista de mercado'!$B:$I,8,0))</f>
        <v>0</v>
      </c>
      <c r="AKK21" s="99">
        <f t="shared" si="138"/>
        <v>0</v>
      </c>
      <c r="AKL21" s="98">
        <f t="shared" ca="1" si="139"/>
        <v>0</v>
      </c>
      <c r="AKM21" s="103"/>
      <c r="AKN21" s="287" t="s">
        <v>79</v>
      </c>
      <c r="AKO21" s="288"/>
      <c r="AKP21" s="289">
        <f t="shared" ref="AKP21" si="465">+AKP3</f>
        <v>0</v>
      </c>
      <c r="AKQ21" s="290"/>
      <c r="AKR21" s="85"/>
      <c r="AKT21" s="78"/>
      <c r="AKU21" s="83"/>
      <c r="AKV21" s="84"/>
      <c r="AKW21" s="81">
        <f ca="1">IF(ISERROR(VLOOKUP(AKU21,'Lista de mercado'!$B:$I,5,0)),0,VLOOKUP(AKU21,'Lista de mercado'!$B:$I,5,0))</f>
        <v>0</v>
      </c>
      <c r="AKX21" s="98">
        <f ca="1">IF(ISERROR(VLOOKUP(AKU21,'Lista de mercado'!$B:$I,8,0)),0,VLOOKUP(AKU21,'Lista de mercado'!$B:$I,8,0))</f>
        <v>0</v>
      </c>
      <c r="AKY21" s="99">
        <f t="shared" si="140"/>
        <v>0</v>
      </c>
      <c r="AKZ21" s="98">
        <f t="shared" ca="1" si="141"/>
        <v>0</v>
      </c>
      <c r="ALA21" s="103"/>
      <c r="ALB21" s="287" t="s">
        <v>79</v>
      </c>
      <c r="ALC21" s="288"/>
      <c r="ALD21" s="289">
        <f t="shared" ref="ALD21" si="466">+ALD3</f>
        <v>0</v>
      </c>
      <c r="ALE21" s="290"/>
      <c r="ALF21" s="85"/>
      <c r="ALH21" s="78"/>
      <c r="ALI21" s="83"/>
      <c r="ALJ21" s="84"/>
      <c r="ALK21" s="81">
        <f ca="1">IF(ISERROR(VLOOKUP(ALI21,'Lista de mercado'!$B:$I,5,0)),0,VLOOKUP(ALI21,'Lista de mercado'!$B:$I,5,0))</f>
        <v>0</v>
      </c>
      <c r="ALL21" s="98">
        <f ca="1">IF(ISERROR(VLOOKUP(ALI21,'Lista de mercado'!$B:$I,8,0)),0,VLOOKUP(ALI21,'Lista de mercado'!$B:$I,8,0))</f>
        <v>0</v>
      </c>
      <c r="ALM21" s="99">
        <f t="shared" si="142"/>
        <v>0</v>
      </c>
      <c r="ALN21" s="98">
        <f t="shared" ca="1" si="143"/>
        <v>0</v>
      </c>
      <c r="ALO21" s="103"/>
      <c r="ALP21" s="287" t="s">
        <v>79</v>
      </c>
      <c r="ALQ21" s="288"/>
      <c r="ALR21" s="289">
        <f t="shared" ref="ALR21" si="467">+ALR3</f>
        <v>0</v>
      </c>
      <c r="ALS21" s="290"/>
      <c r="ALT21" s="85"/>
      <c r="ALV21" s="78"/>
      <c r="ALW21" s="83"/>
      <c r="ALX21" s="84"/>
      <c r="ALY21" s="81">
        <f ca="1">IF(ISERROR(VLOOKUP(ALW21,'Lista de mercado'!$B:$I,5,0)),0,VLOOKUP(ALW21,'Lista de mercado'!$B:$I,5,0))</f>
        <v>0</v>
      </c>
      <c r="ALZ21" s="98">
        <f ca="1">IF(ISERROR(VLOOKUP(ALW21,'Lista de mercado'!$B:$I,8,0)),0,VLOOKUP(ALW21,'Lista de mercado'!$B:$I,8,0))</f>
        <v>0</v>
      </c>
      <c r="AMA21" s="99">
        <f t="shared" si="144"/>
        <v>0</v>
      </c>
      <c r="AMB21" s="98">
        <f t="shared" ca="1" si="145"/>
        <v>0</v>
      </c>
      <c r="AMC21" s="103"/>
      <c r="AMD21" s="287" t="s">
        <v>79</v>
      </c>
      <c r="AME21" s="288"/>
      <c r="AMF21" s="289">
        <f t="shared" ref="AMF21" si="468">+AMF3</f>
        <v>0</v>
      </c>
      <c r="AMG21" s="290"/>
      <c r="AMH21" s="85"/>
    </row>
    <row r="22" spans="1:1023" x14ac:dyDescent="0.3">
      <c r="B22" s="78"/>
      <c r="C22" s="83"/>
      <c r="D22" s="84"/>
      <c r="E22" s="81">
        <f ca="1">IF(ISERROR(VLOOKUP(C22,'Lista de mercado'!$B:$I,5,0)),0,VLOOKUP(C22,'Lista de mercado'!$B:$I,5,0))</f>
        <v>0</v>
      </c>
      <c r="F22" s="98">
        <f ca="1">IF(ISERROR(VLOOKUP(C22,'Lista de mercado'!$B:$I,8,0)),0,VLOOKUP(C22,'Lista de mercado'!$B:$I,8,0))</f>
        <v>0</v>
      </c>
      <c r="G22" s="99">
        <f t="shared" si="0"/>
        <v>0</v>
      </c>
      <c r="H22" s="98">
        <f t="shared" ca="1" si="1"/>
        <v>0</v>
      </c>
      <c r="I22" s="103"/>
      <c r="J22" s="284">
        <f ca="1">IF(ISERROR(J20/I3),0,(J20/I3))</f>
        <v>8.7578737688442221</v>
      </c>
      <c r="K22" s="285"/>
      <c r="L22" s="285"/>
      <c r="M22" s="286"/>
      <c r="N22" s="73"/>
      <c r="P22" s="78"/>
      <c r="Q22" s="83"/>
      <c r="R22" s="84"/>
      <c r="S22" s="81">
        <f ca="1">IF(ISERROR(VLOOKUP(Q22,'Lista de mercado'!$B:$I,5,0)),0,VLOOKUP(Q22,'Lista de mercado'!$B:$I,5,0))</f>
        <v>0</v>
      </c>
      <c r="T22" s="98">
        <f ca="1">IF(ISERROR(VLOOKUP(Q22,'Lista de mercado'!$B:$I,8,0)),0,VLOOKUP(Q22,'Lista de mercado'!$B:$I,8,0))</f>
        <v>0</v>
      </c>
      <c r="U22" s="99">
        <f t="shared" si="2"/>
        <v>0</v>
      </c>
      <c r="V22" s="98">
        <f t="shared" ca="1" si="3"/>
        <v>0</v>
      </c>
      <c r="W22" s="103"/>
      <c r="X22" s="284">
        <f ca="1">IF(ISERROR(X20/W3),0,(X20/W3))</f>
        <v>1416.5277777777776</v>
      </c>
      <c r="Y22" s="285"/>
      <c r="Z22" s="285"/>
      <c r="AA22" s="286"/>
      <c r="AB22" s="73"/>
      <c r="AD22" s="78"/>
      <c r="AE22" s="83" t="s">
        <v>29</v>
      </c>
      <c r="AF22" s="84">
        <v>20</v>
      </c>
      <c r="AG22" s="81" t="str">
        <f ca="1">IF(ISERROR(VLOOKUP(AE22,'Lista de mercado'!$B:$I,5,0)),0,VLOOKUP(AE22,'Lista de mercado'!$B:$I,5,0))</f>
        <v>gr</v>
      </c>
      <c r="AH22" s="98">
        <f ca="1">IF(ISERROR(VLOOKUP(AE22,'Lista de mercado'!$B:$I,8,0)),0,VLOOKUP(AE22,'Lista de mercado'!$B:$I,8,0))</f>
        <v>166.66666666666666</v>
      </c>
      <c r="AI22" s="99">
        <f t="shared" si="4"/>
        <v>20</v>
      </c>
      <c r="AJ22" s="98">
        <f t="shared" ca="1" si="5"/>
        <v>3333.333333333333</v>
      </c>
      <c r="AK22" s="103"/>
      <c r="AL22" s="284">
        <f t="shared" ref="AL22" ca="1" si="469">IF(ISERROR(AL20/AK3),0,(AL20/AK3))</f>
        <v>3070.7305092592592</v>
      </c>
      <c r="AM22" s="285"/>
      <c r="AN22" s="285"/>
      <c r="AO22" s="286"/>
      <c r="AP22" s="73"/>
      <c r="AR22" s="78"/>
      <c r="AS22" s="83"/>
      <c r="AT22" s="84"/>
      <c r="AU22" s="81">
        <f ca="1">IF(ISERROR(VLOOKUP(AS22,'Lista de mercado'!$B:$I,5,0)),0,VLOOKUP(AS22,'Lista de mercado'!$B:$I,5,0))</f>
        <v>0</v>
      </c>
      <c r="AV22" s="98">
        <f ca="1">IF(ISERROR(VLOOKUP(AS22,'Lista de mercado'!$B:$I,8,0)),0,VLOOKUP(AS22,'Lista de mercado'!$B:$I,8,0))</f>
        <v>0</v>
      </c>
      <c r="AW22" s="99">
        <f t="shared" si="6"/>
        <v>0</v>
      </c>
      <c r="AX22" s="98">
        <f t="shared" ca="1" si="7"/>
        <v>0</v>
      </c>
      <c r="AY22" s="103"/>
      <c r="AZ22" s="284">
        <f t="shared" ref="AZ22" ca="1" si="470">IF(ISERROR(AZ20/AY3),0,(AZ20/AY3))</f>
        <v>4448.8296373456787</v>
      </c>
      <c r="BA22" s="285"/>
      <c r="BB22" s="285"/>
      <c r="BC22" s="286"/>
      <c r="BD22" s="73"/>
      <c r="BF22" s="78"/>
      <c r="BG22" s="83"/>
      <c r="BH22" s="84"/>
      <c r="BI22" s="81">
        <f ca="1">IF(ISERROR(VLOOKUP(BG22,'Lista de mercado'!$B:$I,5,0)),0,VLOOKUP(BG22,'Lista de mercado'!$B:$I,5,0))</f>
        <v>0</v>
      </c>
      <c r="BJ22" s="98">
        <f ca="1">IF(ISERROR(VLOOKUP(BG22,'Lista de mercado'!$B:$I,8,0)),0,VLOOKUP(BG22,'Lista de mercado'!$B:$I,8,0))</f>
        <v>0</v>
      </c>
      <c r="BK22" s="99">
        <f t="shared" si="8"/>
        <v>0</v>
      </c>
      <c r="BL22" s="98">
        <f t="shared" ca="1" si="9"/>
        <v>0</v>
      </c>
      <c r="BM22" s="103"/>
      <c r="BN22" s="284">
        <f t="shared" ref="BN22" ca="1" si="471">IF(ISERROR(BN20/BM3),0,(BN20/BM3))</f>
        <v>0</v>
      </c>
      <c r="BO22" s="285"/>
      <c r="BP22" s="285"/>
      <c r="BQ22" s="286"/>
      <c r="BR22" s="73"/>
      <c r="BT22" s="78"/>
      <c r="BU22" s="83"/>
      <c r="BV22" s="84"/>
      <c r="BW22" s="81">
        <f ca="1">IF(ISERROR(VLOOKUP(BU22,'Lista de mercado'!$B:$I,5,0)),0,VLOOKUP(BU22,'Lista de mercado'!$B:$I,5,0))</f>
        <v>0</v>
      </c>
      <c r="BX22" s="98">
        <f ca="1">IF(ISERROR(VLOOKUP(BU22,'Lista de mercado'!$B:$I,8,0)),0,VLOOKUP(BU22,'Lista de mercado'!$B:$I,8,0))</f>
        <v>0</v>
      </c>
      <c r="BY22" s="99">
        <f t="shared" si="10"/>
        <v>0</v>
      </c>
      <c r="BZ22" s="98">
        <f t="shared" ca="1" si="11"/>
        <v>0</v>
      </c>
      <c r="CA22" s="103"/>
      <c r="CB22" s="284">
        <f t="shared" ref="CB22" ca="1" si="472">IF(ISERROR(CB20/CA3),0,(CB20/CA3))</f>
        <v>0</v>
      </c>
      <c r="CC22" s="285"/>
      <c r="CD22" s="285"/>
      <c r="CE22" s="286"/>
      <c r="CF22" s="73"/>
      <c r="CH22" s="78"/>
      <c r="CI22" s="83"/>
      <c r="CJ22" s="84"/>
      <c r="CK22" s="81">
        <f ca="1">IF(ISERROR(VLOOKUP(CI22,'Lista de mercado'!$B:$I,5,0)),0,VLOOKUP(CI22,'Lista de mercado'!$B:$I,5,0))</f>
        <v>0</v>
      </c>
      <c r="CL22" s="98">
        <f ca="1">IF(ISERROR(VLOOKUP(CI22,'Lista de mercado'!$B:$I,8,0)),0,VLOOKUP(CI22,'Lista de mercado'!$B:$I,8,0))</f>
        <v>0</v>
      </c>
      <c r="CM22" s="99">
        <f t="shared" si="12"/>
        <v>0</v>
      </c>
      <c r="CN22" s="98">
        <f t="shared" ca="1" si="13"/>
        <v>0</v>
      </c>
      <c r="CO22" s="103"/>
      <c r="CP22" s="284">
        <f t="shared" ref="CP22" ca="1" si="473">IF(ISERROR(CP20/CO3),0,(CP20/CO3))</f>
        <v>0</v>
      </c>
      <c r="CQ22" s="285"/>
      <c r="CR22" s="285"/>
      <c r="CS22" s="286"/>
      <c r="CT22" s="73"/>
      <c r="CV22" s="78"/>
      <c r="CW22" s="83"/>
      <c r="CX22" s="84"/>
      <c r="CY22" s="81">
        <f ca="1">IF(ISERROR(VLOOKUP(CW22,'Lista de mercado'!$B:$I,5,0)),0,VLOOKUP(CW22,'Lista de mercado'!$B:$I,5,0))</f>
        <v>0</v>
      </c>
      <c r="CZ22" s="98">
        <f ca="1">IF(ISERROR(VLOOKUP(CW22,'Lista de mercado'!$B:$I,8,0)),0,VLOOKUP(CW22,'Lista de mercado'!$B:$I,8,0))</f>
        <v>0</v>
      </c>
      <c r="DA22" s="99">
        <f t="shared" si="14"/>
        <v>0</v>
      </c>
      <c r="DB22" s="98">
        <f t="shared" ca="1" si="15"/>
        <v>0</v>
      </c>
      <c r="DC22" s="103"/>
      <c r="DD22" s="284">
        <f t="shared" ref="DD22" ca="1" si="474">IF(ISERROR(DD20/DC3),0,(DD20/DC3))</f>
        <v>0</v>
      </c>
      <c r="DE22" s="285"/>
      <c r="DF22" s="285"/>
      <c r="DG22" s="286"/>
      <c r="DH22" s="73"/>
      <c r="DJ22" s="78"/>
      <c r="DK22" s="83"/>
      <c r="DL22" s="84"/>
      <c r="DM22" s="81">
        <f ca="1">IF(ISERROR(VLOOKUP(DK22,'Lista de mercado'!$B:$I,5,0)),0,VLOOKUP(DK22,'Lista de mercado'!$B:$I,5,0))</f>
        <v>0</v>
      </c>
      <c r="DN22" s="98">
        <f ca="1">IF(ISERROR(VLOOKUP(DK22,'Lista de mercado'!$B:$I,8,0)),0,VLOOKUP(DK22,'Lista de mercado'!$B:$I,8,0))</f>
        <v>0</v>
      </c>
      <c r="DO22" s="99">
        <f t="shared" si="16"/>
        <v>0</v>
      </c>
      <c r="DP22" s="98">
        <f t="shared" ca="1" si="17"/>
        <v>0</v>
      </c>
      <c r="DQ22" s="103"/>
      <c r="DR22" s="284">
        <f t="shared" ref="DR22" ca="1" si="475">IF(ISERROR(DR20/DQ3),0,(DR20/DQ3))</f>
        <v>0</v>
      </c>
      <c r="DS22" s="285"/>
      <c r="DT22" s="285"/>
      <c r="DU22" s="286"/>
      <c r="DV22" s="73"/>
      <c r="DX22" s="78"/>
      <c r="DY22" s="83"/>
      <c r="DZ22" s="84"/>
      <c r="EA22" s="81">
        <f ca="1">IF(ISERROR(VLOOKUP(DY22,'Lista de mercado'!$B:$I,5,0)),0,VLOOKUP(DY22,'Lista de mercado'!$B:$I,5,0))</f>
        <v>0</v>
      </c>
      <c r="EB22" s="98">
        <f ca="1">IF(ISERROR(VLOOKUP(DY22,'Lista de mercado'!$B:$I,8,0)),0,VLOOKUP(DY22,'Lista de mercado'!$B:$I,8,0))</f>
        <v>0</v>
      </c>
      <c r="EC22" s="99">
        <f t="shared" si="18"/>
        <v>0</v>
      </c>
      <c r="ED22" s="98">
        <f t="shared" ca="1" si="19"/>
        <v>0</v>
      </c>
      <c r="EE22" s="103"/>
      <c r="EF22" s="284">
        <f t="shared" ref="EF22" ca="1" si="476">IF(ISERROR(EF20/EE3),0,(EF20/EE3))</f>
        <v>0</v>
      </c>
      <c r="EG22" s="285"/>
      <c r="EH22" s="285"/>
      <c r="EI22" s="286"/>
      <c r="EJ22" s="73"/>
      <c r="EL22" s="78"/>
      <c r="EM22" s="83"/>
      <c r="EN22" s="84"/>
      <c r="EO22" s="81">
        <f ca="1">IF(ISERROR(VLOOKUP(EM22,'Lista de mercado'!$B:$I,5,0)),0,VLOOKUP(EM22,'Lista de mercado'!$B:$I,5,0))</f>
        <v>0</v>
      </c>
      <c r="EP22" s="98">
        <f ca="1">IF(ISERROR(VLOOKUP(EM22,'Lista de mercado'!$B:$I,8,0)),0,VLOOKUP(EM22,'Lista de mercado'!$B:$I,8,0))</f>
        <v>0</v>
      </c>
      <c r="EQ22" s="99">
        <f t="shared" si="20"/>
        <v>0</v>
      </c>
      <c r="ER22" s="98">
        <f t="shared" ca="1" si="21"/>
        <v>0</v>
      </c>
      <c r="ES22" s="103"/>
      <c r="ET22" s="284">
        <f t="shared" ref="ET22" ca="1" si="477">IF(ISERROR(ET20/ES3),0,(ET20/ES3))</f>
        <v>0</v>
      </c>
      <c r="EU22" s="285"/>
      <c r="EV22" s="285"/>
      <c r="EW22" s="286"/>
      <c r="EX22" s="73"/>
      <c r="EZ22" s="78"/>
      <c r="FA22" s="83"/>
      <c r="FB22" s="84"/>
      <c r="FC22" s="81">
        <f ca="1">IF(ISERROR(VLOOKUP(FA22,'Lista de mercado'!$B:$I,5,0)),0,VLOOKUP(FA22,'Lista de mercado'!$B:$I,5,0))</f>
        <v>0</v>
      </c>
      <c r="FD22" s="98">
        <f ca="1">IF(ISERROR(VLOOKUP(FA22,'Lista de mercado'!$B:$I,8,0)),0,VLOOKUP(FA22,'Lista de mercado'!$B:$I,8,0))</f>
        <v>0</v>
      </c>
      <c r="FE22" s="99">
        <f t="shared" si="22"/>
        <v>0</v>
      </c>
      <c r="FF22" s="98">
        <f t="shared" ca="1" si="23"/>
        <v>0</v>
      </c>
      <c r="FG22" s="103"/>
      <c r="FH22" s="284">
        <f t="shared" ref="FH22" ca="1" si="478">IF(ISERROR(FH20/FG3),0,(FH20/FG3))</f>
        <v>0</v>
      </c>
      <c r="FI22" s="285"/>
      <c r="FJ22" s="285"/>
      <c r="FK22" s="286"/>
      <c r="FL22" s="73"/>
      <c r="FN22" s="78"/>
      <c r="FO22" s="83"/>
      <c r="FP22" s="84"/>
      <c r="FQ22" s="81">
        <f ca="1">IF(ISERROR(VLOOKUP(FO22,'Lista de mercado'!$B:$I,5,0)),0,VLOOKUP(FO22,'Lista de mercado'!$B:$I,5,0))</f>
        <v>0</v>
      </c>
      <c r="FR22" s="98">
        <f ca="1">IF(ISERROR(VLOOKUP(FO22,'Lista de mercado'!$B:$I,8,0)),0,VLOOKUP(FO22,'Lista de mercado'!$B:$I,8,0))</f>
        <v>0</v>
      </c>
      <c r="FS22" s="99">
        <f t="shared" si="24"/>
        <v>0</v>
      </c>
      <c r="FT22" s="98">
        <f t="shared" ca="1" si="25"/>
        <v>0</v>
      </c>
      <c r="FU22" s="103"/>
      <c r="FV22" s="284">
        <f t="shared" ref="FV22" ca="1" si="479">IF(ISERROR(FV20/FU3),0,(FV20/FU3))</f>
        <v>0</v>
      </c>
      <c r="FW22" s="285"/>
      <c r="FX22" s="285"/>
      <c r="FY22" s="286"/>
      <c r="FZ22" s="73"/>
      <c r="GB22" s="78"/>
      <c r="GC22" s="83"/>
      <c r="GD22" s="84"/>
      <c r="GE22" s="81">
        <f ca="1">IF(ISERROR(VLOOKUP(GC22,'Lista de mercado'!$B:$I,5,0)),0,VLOOKUP(GC22,'Lista de mercado'!$B:$I,5,0))</f>
        <v>0</v>
      </c>
      <c r="GF22" s="98">
        <f ca="1">IF(ISERROR(VLOOKUP(GC22,'Lista de mercado'!$B:$I,8,0)),0,VLOOKUP(GC22,'Lista de mercado'!$B:$I,8,0))</f>
        <v>0</v>
      </c>
      <c r="GG22" s="99">
        <f t="shared" si="26"/>
        <v>0</v>
      </c>
      <c r="GH22" s="98">
        <f t="shared" ca="1" si="27"/>
        <v>0</v>
      </c>
      <c r="GI22" s="103"/>
      <c r="GJ22" s="284">
        <f t="shared" ref="GJ22" ca="1" si="480">IF(ISERROR(GJ20/GI3),0,(GJ20/GI3))</f>
        <v>0</v>
      </c>
      <c r="GK22" s="285"/>
      <c r="GL22" s="285"/>
      <c r="GM22" s="286"/>
      <c r="GN22" s="73"/>
      <c r="GP22" s="78"/>
      <c r="GQ22" s="83"/>
      <c r="GR22" s="84"/>
      <c r="GS22" s="81">
        <f ca="1">IF(ISERROR(VLOOKUP(GQ22,'Lista de mercado'!$B:$I,5,0)),0,VLOOKUP(GQ22,'Lista de mercado'!$B:$I,5,0))</f>
        <v>0</v>
      </c>
      <c r="GT22" s="98">
        <f ca="1">IF(ISERROR(VLOOKUP(GQ22,'Lista de mercado'!$B:$I,8,0)),0,VLOOKUP(GQ22,'Lista de mercado'!$B:$I,8,0))</f>
        <v>0</v>
      </c>
      <c r="GU22" s="99">
        <f t="shared" si="28"/>
        <v>0</v>
      </c>
      <c r="GV22" s="98">
        <f t="shared" ca="1" si="29"/>
        <v>0</v>
      </c>
      <c r="GW22" s="103"/>
      <c r="GX22" s="284">
        <f t="shared" ref="GX22" ca="1" si="481">IF(ISERROR(GX20/GW3),0,(GX20/GW3))</f>
        <v>0</v>
      </c>
      <c r="GY22" s="285"/>
      <c r="GZ22" s="285"/>
      <c r="HA22" s="286"/>
      <c r="HB22" s="73"/>
      <c r="HD22" s="78"/>
      <c r="HE22" s="83"/>
      <c r="HF22" s="84"/>
      <c r="HG22" s="81">
        <f ca="1">IF(ISERROR(VLOOKUP(HE22,'Lista de mercado'!$B:$I,5,0)),0,VLOOKUP(HE22,'Lista de mercado'!$B:$I,5,0))</f>
        <v>0</v>
      </c>
      <c r="HH22" s="98">
        <f ca="1">IF(ISERROR(VLOOKUP(HE22,'Lista de mercado'!$B:$I,8,0)),0,VLOOKUP(HE22,'Lista de mercado'!$B:$I,8,0))</f>
        <v>0</v>
      </c>
      <c r="HI22" s="99">
        <f t="shared" si="30"/>
        <v>0</v>
      </c>
      <c r="HJ22" s="98">
        <f t="shared" ca="1" si="31"/>
        <v>0</v>
      </c>
      <c r="HK22" s="103"/>
      <c r="HL22" s="284">
        <f t="shared" ref="HL22" ca="1" si="482">IF(ISERROR(HL20/HK3),0,(HL20/HK3))</f>
        <v>0</v>
      </c>
      <c r="HM22" s="285"/>
      <c r="HN22" s="285"/>
      <c r="HO22" s="286"/>
      <c r="HP22" s="73"/>
      <c r="HR22" s="78"/>
      <c r="HS22" s="83"/>
      <c r="HT22" s="84"/>
      <c r="HU22" s="81">
        <f ca="1">IF(ISERROR(VLOOKUP(HS22,'Lista de mercado'!$B:$I,5,0)),0,VLOOKUP(HS22,'Lista de mercado'!$B:$I,5,0))</f>
        <v>0</v>
      </c>
      <c r="HV22" s="98">
        <f ca="1">IF(ISERROR(VLOOKUP(HS22,'Lista de mercado'!$B:$I,8,0)),0,VLOOKUP(HS22,'Lista de mercado'!$B:$I,8,0))</f>
        <v>0</v>
      </c>
      <c r="HW22" s="99">
        <f t="shared" si="32"/>
        <v>0</v>
      </c>
      <c r="HX22" s="98">
        <f t="shared" ca="1" si="33"/>
        <v>0</v>
      </c>
      <c r="HY22" s="103"/>
      <c r="HZ22" s="284">
        <f t="shared" ref="HZ22" ca="1" si="483">IF(ISERROR(HZ20/HY3),0,(HZ20/HY3))</f>
        <v>0</v>
      </c>
      <c r="IA22" s="285"/>
      <c r="IB22" s="285"/>
      <c r="IC22" s="286"/>
      <c r="ID22" s="73"/>
      <c r="IF22" s="78"/>
      <c r="IG22" s="83"/>
      <c r="IH22" s="84"/>
      <c r="II22" s="81">
        <f ca="1">IF(ISERROR(VLOOKUP(IG22,'Lista de mercado'!$B:$I,5,0)),0,VLOOKUP(IG22,'Lista de mercado'!$B:$I,5,0))</f>
        <v>0</v>
      </c>
      <c r="IJ22" s="98">
        <f ca="1">IF(ISERROR(VLOOKUP(IG22,'Lista de mercado'!$B:$I,8,0)),0,VLOOKUP(IG22,'Lista de mercado'!$B:$I,8,0))</f>
        <v>0</v>
      </c>
      <c r="IK22" s="99">
        <f t="shared" si="34"/>
        <v>0</v>
      </c>
      <c r="IL22" s="98">
        <f t="shared" ca="1" si="35"/>
        <v>0</v>
      </c>
      <c r="IM22" s="103"/>
      <c r="IN22" s="284">
        <f t="shared" ref="IN22" ca="1" si="484">IF(ISERROR(IN20/IM3),0,(IN20/IM3))</f>
        <v>0</v>
      </c>
      <c r="IO22" s="285"/>
      <c r="IP22" s="285"/>
      <c r="IQ22" s="286"/>
      <c r="IR22" s="73"/>
      <c r="IT22" s="78"/>
      <c r="IU22" s="83"/>
      <c r="IV22" s="84"/>
      <c r="IW22" s="81">
        <f ca="1">IF(ISERROR(VLOOKUP(IU22,'Lista de mercado'!$B:$I,5,0)),0,VLOOKUP(IU22,'Lista de mercado'!$B:$I,5,0))</f>
        <v>0</v>
      </c>
      <c r="IX22" s="98">
        <f ca="1">IF(ISERROR(VLOOKUP(IU22,'Lista de mercado'!$B:$I,8,0)),0,VLOOKUP(IU22,'Lista de mercado'!$B:$I,8,0))</f>
        <v>0</v>
      </c>
      <c r="IY22" s="99">
        <f t="shared" si="36"/>
        <v>0</v>
      </c>
      <c r="IZ22" s="98">
        <f t="shared" ca="1" si="37"/>
        <v>0</v>
      </c>
      <c r="JA22" s="103"/>
      <c r="JB22" s="284">
        <f t="shared" ref="JB22" ca="1" si="485">IF(ISERROR(JB20/JA3),0,(JB20/JA3))</f>
        <v>0</v>
      </c>
      <c r="JC22" s="285"/>
      <c r="JD22" s="285"/>
      <c r="JE22" s="286"/>
      <c r="JF22" s="73"/>
      <c r="JH22" s="78"/>
      <c r="JI22" s="83"/>
      <c r="JJ22" s="84"/>
      <c r="JK22" s="81">
        <f ca="1">IF(ISERROR(VLOOKUP(JI22,'Lista de mercado'!$B:$I,5,0)),0,VLOOKUP(JI22,'Lista de mercado'!$B:$I,5,0))</f>
        <v>0</v>
      </c>
      <c r="JL22" s="98">
        <f ca="1">IF(ISERROR(VLOOKUP(JI22,'Lista de mercado'!$B:$I,8,0)),0,VLOOKUP(JI22,'Lista de mercado'!$B:$I,8,0))</f>
        <v>0</v>
      </c>
      <c r="JM22" s="99">
        <f t="shared" si="38"/>
        <v>0</v>
      </c>
      <c r="JN22" s="98">
        <f t="shared" ca="1" si="39"/>
        <v>0</v>
      </c>
      <c r="JO22" s="103"/>
      <c r="JP22" s="284">
        <f t="shared" ref="JP22" ca="1" si="486">IF(ISERROR(JP20/JO3),0,(JP20/JO3))</f>
        <v>0</v>
      </c>
      <c r="JQ22" s="285"/>
      <c r="JR22" s="285"/>
      <c r="JS22" s="286"/>
      <c r="JT22" s="73"/>
      <c r="JV22" s="78"/>
      <c r="JW22" s="83"/>
      <c r="JX22" s="84"/>
      <c r="JY22" s="81">
        <f ca="1">IF(ISERROR(VLOOKUP(JW22,'Lista de mercado'!$B:$I,5,0)),0,VLOOKUP(JW22,'Lista de mercado'!$B:$I,5,0))</f>
        <v>0</v>
      </c>
      <c r="JZ22" s="98">
        <f ca="1">IF(ISERROR(VLOOKUP(JW22,'Lista de mercado'!$B:$I,8,0)),0,VLOOKUP(JW22,'Lista de mercado'!$B:$I,8,0))</f>
        <v>0</v>
      </c>
      <c r="KA22" s="99">
        <f t="shared" si="40"/>
        <v>0</v>
      </c>
      <c r="KB22" s="98">
        <f t="shared" ca="1" si="41"/>
        <v>0</v>
      </c>
      <c r="KC22" s="103"/>
      <c r="KD22" s="284">
        <f t="shared" ref="KD22" ca="1" si="487">IF(ISERROR(KD20/KC3),0,(KD20/KC3))</f>
        <v>0</v>
      </c>
      <c r="KE22" s="285"/>
      <c r="KF22" s="285"/>
      <c r="KG22" s="286"/>
      <c r="KH22" s="73"/>
      <c r="KJ22" s="78"/>
      <c r="KK22" s="83"/>
      <c r="KL22" s="84"/>
      <c r="KM22" s="81">
        <f ca="1">IF(ISERROR(VLOOKUP(KK22,'Lista de mercado'!$B:$I,5,0)),0,VLOOKUP(KK22,'Lista de mercado'!$B:$I,5,0))</f>
        <v>0</v>
      </c>
      <c r="KN22" s="98">
        <f ca="1">IF(ISERROR(VLOOKUP(KK22,'Lista de mercado'!$B:$I,8,0)),0,VLOOKUP(KK22,'Lista de mercado'!$B:$I,8,0))</f>
        <v>0</v>
      </c>
      <c r="KO22" s="99">
        <f t="shared" si="42"/>
        <v>0</v>
      </c>
      <c r="KP22" s="98">
        <f t="shared" ca="1" si="43"/>
        <v>0</v>
      </c>
      <c r="KQ22" s="103"/>
      <c r="KR22" s="284">
        <f t="shared" ref="KR22" ca="1" si="488">IF(ISERROR(KR20/KQ3),0,(KR20/KQ3))</f>
        <v>0</v>
      </c>
      <c r="KS22" s="285"/>
      <c r="KT22" s="285"/>
      <c r="KU22" s="286"/>
      <c r="KV22" s="73"/>
      <c r="KX22" s="78"/>
      <c r="KY22" s="83"/>
      <c r="KZ22" s="84"/>
      <c r="LA22" s="81">
        <f ca="1">IF(ISERROR(VLOOKUP(KY22,'Lista de mercado'!$B:$I,5,0)),0,VLOOKUP(KY22,'Lista de mercado'!$B:$I,5,0))</f>
        <v>0</v>
      </c>
      <c r="LB22" s="98">
        <f ca="1">IF(ISERROR(VLOOKUP(KY22,'Lista de mercado'!$B:$I,8,0)),0,VLOOKUP(KY22,'Lista de mercado'!$B:$I,8,0))</f>
        <v>0</v>
      </c>
      <c r="LC22" s="99">
        <f t="shared" si="44"/>
        <v>0</v>
      </c>
      <c r="LD22" s="98">
        <f t="shared" ca="1" si="45"/>
        <v>0</v>
      </c>
      <c r="LE22" s="103"/>
      <c r="LF22" s="284">
        <f t="shared" ref="LF22" ca="1" si="489">IF(ISERROR(LF20/LE3),0,(LF20/LE3))</f>
        <v>0</v>
      </c>
      <c r="LG22" s="285"/>
      <c r="LH22" s="285"/>
      <c r="LI22" s="286"/>
      <c r="LJ22" s="73"/>
      <c r="LL22" s="78"/>
      <c r="LM22" s="83"/>
      <c r="LN22" s="84"/>
      <c r="LO22" s="81">
        <f ca="1">IF(ISERROR(VLOOKUP(LM22,'Lista de mercado'!$B:$I,5,0)),0,VLOOKUP(LM22,'Lista de mercado'!$B:$I,5,0))</f>
        <v>0</v>
      </c>
      <c r="LP22" s="98">
        <f ca="1">IF(ISERROR(VLOOKUP(LM22,'Lista de mercado'!$B:$I,8,0)),0,VLOOKUP(LM22,'Lista de mercado'!$B:$I,8,0))</f>
        <v>0</v>
      </c>
      <c r="LQ22" s="99">
        <f t="shared" si="46"/>
        <v>0</v>
      </c>
      <c r="LR22" s="98">
        <f t="shared" ca="1" si="47"/>
        <v>0</v>
      </c>
      <c r="LS22" s="103"/>
      <c r="LT22" s="284">
        <f t="shared" ref="LT22" ca="1" si="490">IF(ISERROR(LT20/LS3),0,(LT20/LS3))</f>
        <v>0</v>
      </c>
      <c r="LU22" s="285"/>
      <c r="LV22" s="285"/>
      <c r="LW22" s="286"/>
      <c r="LX22" s="73"/>
      <c r="LZ22" s="78"/>
      <c r="MA22" s="83"/>
      <c r="MB22" s="84"/>
      <c r="MC22" s="81">
        <f ca="1">IF(ISERROR(VLOOKUP(MA22,'Lista de mercado'!$B:$I,5,0)),0,VLOOKUP(MA22,'Lista de mercado'!$B:$I,5,0))</f>
        <v>0</v>
      </c>
      <c r="MD22" s="98">
        <f ca="1">IF(ISERROR(VLOOKUP(MA22,'Lista de mercado'!$B:$I,8,0)),0,VLOOKUP(MA22,'Lista de mercado'!$B:$I,8,0))</f>
        <v>0</v>
      </c>
      <c r="ME22" s="99">
        <f t="shared" si="48"/>
        <v>0</v>
      </c>
      <c r="MF22" s="98">
        <f t="shared" ca="1" si="49"/>
        <v>0</v>
      </c>
      <c r="MG22" s="103"/>
      <c r="MH22" s="284">
        <f t="shared" ref="MH22" ca="1" si="491">IF(ISERROR(MH20/MG3),0,(MH20/MG3))</f>
        <v>0</v>
      </c>
      <c r="MI22" s="285"/>
      <c r="MJ22" s="285"/>
      <c r="MK22" s="286"/>
      <c r="ML22" s="73"/>
      <c r="MN22" s="78"/>
      <c r="MO22" s="83"/>
      <c r="MP22" s="84"/>
      <c r="MQ22" s="81">
        <f ca="1">IF(ISERROR(VLOOKUP(MO22,'Lista de mercado'!$B:$I,5,0)),0,VLOOKUP(MO22,'Lista de mercado'!$B:$I,5,0))</f>
        <v>0</v>
      </c>
      <c r="MR22" s="98">
        <f ca="1">IF(ISERROR(VLOOKUP(MO22,'Lista de mercado'!$B:$I,8,0)),0,VLOOKUP(MO22,'Lista de mercado'!$B:$I,8,0))</f>
        <v>0</v>
      </c>
      <c r="MS22" s="99">
        <f t="shared" si="50"/>
        <v>0</v>
      </c>
      <c r="MT22" s="98">
        <f t="shared" ca="1" si="51"/>
        <v>0</v>
      </c>
      <c r="MU22" s="103"/>
      <c r="MV22" s="284">
        <f t="shared" ref="MV22" ca="1" si="492">IF(ISERROR(MV20/MU3),0,(MV20/MU3))</f>
        <v>0</v>
      </c>
      <c r="MW22" s="285"/>
      <c r="MX22" s="285"/>
      <c r="MY22" s="286"/>
      <c r="MZ22" s="73"/>
      <c r="NB22" s="78"/>
      <c r="NC22" s="83"/>
      <c r="ND22" s="84"/>
      <c r="NE22" s="81">
        <f ca="1">IF(ISERROR(VLOOKUP(NC22,'Lista de mercado'!$B:$I,5,0)),0,VLOOKUP(NC22,'Lista de mercado'!$B:$I,5,0))</f>
        <v>0</v>
      </c>
      <c r="NF22" s="98">
        <f ca="1">IF(ISERROR(VLOOKUP(NC22,'Lista de mercado'!$B:$I,8,0)),0,VLOOKUP(NC22,'Lista de mercado'!$B:$I,8,0))</f>
        <v>0</v>
      </c>
      <c r="NG22" s="99">
        <f t="shared" si="52"/>
        <v>0</v>
      </c>
      <c r="NH22" s="98">
        <f t="shared" ca="1" si="53"/>
        <v>0</v>
      </c>
      <c r="NI22" s="103"/>
      <c r="NJ22" s="284">
        <f t="shared" ref="NJ22" ca="1" si="493">IF(ISERROR(NJ20/NI3),0,(NJ20/NI3))</f>
        <v>0</v>
      </c>
      <c r="NK22" s="285"/>
      <c r="NL22" s="285"/>
      <c r="NM22" s="286"/>
      <c r="NN22" s="73"/>
      <c r="NP22" s="78"/>
      <c r="NQ22" s="83"/>
      <c r="NR22" s="84"/>
      <c r="NS22" s="81">
        <f ca="1">IF(ISERROR(VLOOKUP(NQ22,'Lista de mercado'!$B:$I,5,0)),0,VLOOKUP(NQ22,'Lista de mercado'!$B:$I,5,0))</f>
        <v>0</v>
      </c>
      <c r="NT22" s="98">
        <f ca="1">IF(ISERROR(VLOOKUP(NQ22,'Lista de mercado'!$B:$I,8,0)),0,VLOOKUP(NQ22,'Lista de mercado'!$B:$I,8,0))</f>
        <v>0</v>
      </c>
      <c r="NU22" s="99">
        <f t="shared" si="54"/>
        <v>0</v>
      </c>
      <c r="NV22" s="98">
        <f t="shared" ca="1" si="55"/>
        <v>0</v>
      </c>
      <c r="NW22" s="103"/>
      <c r="NX22" s="284">
        <f t="shared" ref="NX22" ca="1" si="494">IF(ISERROR(NX20/NW3),0,(NX20/NW3))</f>
        <v>0</v>
      </c>
      <c r="NY22" s="285"/>
      <c r="NZ22" s="285"/>
      <c r="OA22" s="286"/>
      <c r="OB22" s="73"/>
      <c r="OD22" s="78"/>
      <c r="OE22" s="83"/>
      <c r="OF22" s="84"/>
      <c r="OG22" s="81">
        <f ca="1">IF(ISERROR(VLOOKUP(OE22,'Lista de mercado'!$B:$I,5,0)),0,VLOOKUP(OE22,'Lista de mercado'!$B:$I,5,0))</f>
        <v>0</v>
      </c>
      <c r="OH22" s="98">
        <f ca="1">IF(ISERROR(VLOOKUP(OE22,'Lista de mercado'!$B:$I,8,0)),0,VLOOKUP(OE22,'Lista de mercado'!$B:$I,8,0))</f>
        <v>0</v>
      </c>
      <c r="OI22" s="99">
        <f t="shared" si="56"/>
        <v>0</v>
      </c>
      <c r="OJ22" s="98">
        <f t="shared" ca="1" si="57"/>
        <v>0</v>
      </c>
      <c r="OK22" s="103"/>
      <c r="OL22" s="284">
        <f t="shared" ref="OL22" ca="1" si="495">IF(ISERROR(OL20/OK3),0,(OL20/OK3))</f>
        <v>0</v>
      </c>
      <c r="OM22" s="285"/>
      <c r="ON22" s="285"/>
      <c r="OO22" s="286"/>
      <c r="OP22" s="73"/>
      <c r="OR22" s="78"/>
      <c r="OS22" s="83"/>
      <c r="OT22" s="84"/>
      <c r="OU22" s="81">
        <f ca="1">IF(ISERROR(VLOOKUP(OS22,'Lista de mercado'!$B:$I,5,0)),0,VLOOKUP(OS22,'Lista de mercado'!$B:$I,5,0))</f>
        <v>0</v>
      </c>
      <c r="OV22" s="98">
        <f ca="1">IF(ISERROR(VLOOKUP(OS22,'Lista de mercado'!$B:$I,8,0)),0,VLOOKUP(OS22,'Lista de mercado'!$B:$I,8,0))</f>
        <v>0</v>
      </c>
      <c r="OW22" s="99">
        <f t="shared" si="58"/>
        <v>0</v>
      </c>
      <c r="OX22" s="98">
        <f t="shared" ca="1" si="59"/>
        <v>0</v>
      </c>
      <c r="OY22" s="103"/>
      <c r="OZ22" s="284">
        <f t="shared" ref="OZ22" ca="1" si="496">IF(ISERROR(OZ20/OY3),0,(OZ20/OY3))</f>
        <v>0</v>
      </c>
      <c r="PA22" s="285"/>
      <c r="PB22" s="285"/>
      <c r="PC22" s="286"/>
      <c r="PD22" s="73"/>
      <c r="PF22" s="78"/>
      <c r="PG22" s="83"/>
      <c r="PH22" s="84"/>
      <c r="PI22" s="81">
        <f ca="1">IF(ISERROR(VLOOKUP(PG22,'Lista de mercado'!$B:$I,5,0)),0,VLOOKUP(PG22,'Lista de mercado'!$B:$I,5,0))</f>
        <v>0</v>
      </c>
      <c r="PJ22" s="98">
        <f ca="1">IF(ISERROR(VLOOKUP(PG22,'Lista de mercado'!$B:$I,8,0)),0,VLOOKUP(PG22,'Lista de mercado'!$B:$I,8,0))</f>
        <v>0</v>
      </c>
      <c r="PK22" s="99">
        <f t="shared" si="60"/>
        <v>0</v>
      </c>
      <c r="PL22" s="98">
        <f t="shared" ca="1" si="61"/>
        <v>0</v>
      </c>
      <c r="PM22" s="103"/>
      <c r="PN22" s="284">
        <f t="shared" ref="PN22" ca="1" si="497">IF(ISERROR(PN20/PM3),0,(PN20/PM3))</f>
        <v>0</v>
      </c>
      <c r="PO22" s="285"/>
      <c r="PP22" s="285"/>
      <c r="PQ22" s="286"/>
      <c r="PR22" s="73"/>
      <c r="PT22" s="78"/>
      <c r="PU22" s="83"/>
      <c r="PV22" s="84"/>
      <c r="PW22" s="81">
        <f ca="1">IF(ISERROR(VLOOKUP(PU22,'Lista de mercado'!$B:$I,5,0)),0,VLOOKUP(PU22,'Lista de mercado'!$B:$I,5,0))</f>
        <v>0</v>
      </c>
      <c r="PX22" s="98">
        <f ca="1">IF(ISERROR(VLOOKUP(PU22,'Lista de mercado'!$B:$I,8,0)),0,VLOOKUP(PU22,'Lista de mercado'!$B:$I,8,0))</f>
        <v>0</v>
      </c>
      <c r="PY22" s="99">
        <f t="shared" si="62"/>
        <v>0</v>
      </c>
      <c r="PZ22" s="98">
        <f t="shared" ca="1" si="63"/>
        <v>0</v>
      </c>
      <c r="QA22" s="103"/>
      <c r="QB22" s="284">
        <f t="shared" ref="QB22" ca="1" si="498">IF(ISERROR(QB20/QA3),0,(QB20/QA3))</f>
        <v>0</v>
      </c>
      <c r="QC22" s="285"/>
      <c r="QD22" s="285"/>
      <c r="QE22" s="286"/>
      <c r="QF22" s="73"/>
      <c r="QH22" s="78"/>
      <c r="QI22" s="83"/>
      <c r="QJ22" s="84"/>
      <c r="QK22" s="81">
        <f ca="1">IF(ISERROR(VLOOKUP(QI22,'Lista de mercado'!$B:$I,5,0)),0,VLOOKUP(QI22,'Lista de mercado'!$B:$I,5,0))</f>
        <v>0</v>
      </c>
      <c r="QL22" s="98">
        <f ca="1">IF(ISERROR(VLOOKUP(QI22,'Lista de mercado'!$B:$I,8,0)),0,VLOOKUP(QI22,'Lista de mercado'!$B:$I,8,0))</f>
        <v>0</v>
      </c>
      <c r="QM22" s="99">
        <f t="shared" si="64"/>
        <v>0</v>
      </c>
      <c r="QN22" s="98">
        <f t="shared" ca="1" si="65"/>
        <v>0</v>
      </c>
      <c r="QO22" s="103"/>
      <c r="QP22" s="284">
        <f t="shared" ref="QP22" ca="1" si="499">IF(ISERROR(QP20/QO3),0,(QP20/QO3))</f>
        <v>0</v>
      </c>
      <c r="QQ22" s="285"/>
      <c r="QR22" s="285"/>
      <c r="QS22" s="286"/>
      <c r="QT22" s="73"/>
      <c r="QV22" s="78"/>
      <c r="QW22" s="83"/>
      <c r="QX22" s="84"/>
      <c r="QY22" s="81">
        <f ca="1">IF(ISERROR(VLOOKUP(QW22,'Lista de mercado'!$B:$I,5,0)),0,VLOOKUP(QW22,'Lista de mercado'!$B:$I,5,0))</f>
        <v>0</v>
      </c>
      <c r="QZ22" s="98">
        <f ca="1">IF(ISERROR(VLOOKUP(QW22,'Lista de mercado'!$B:$I,8,0)),0,VLOOKUP(QW22,'Lista de mercado'!$B:$I,8,0))</f>
        <v>0</v>
      </c>
      <c r="RA22" s="99">
        <f t="shared" si="66"/>
        <v>0</v>
      </c>
      <c r="RB22" s="98">
        <f t="shared" ca="1" si="67"/>
        <v>0</v>
      </c>
      <c r="RC22" s="103"/>
      <c r="RD22" s="284">
        <f t="shared" ref="RD22" ca="1" si="500">IF(ISERROR(RD20/RC3),0,(RD20/RC3))</f>
        <v>0</v>
      </c>
      <c r="RE22" s="285"/>
      <c r="RF22" s="285"/>
      <c r="RG22" s="286"/>
      <c r="RH22" s="73"/>
      <c r="RJ22" s="78"/>
      <c r="RK22" s="83"/>
      <c r="RL22" s="84"/>
      <c r="RM22" s="81">
        <f ca="1">IF(ISERROR(VLOOKUP(RK22,'Lista de mercado'!$B:$I,5,0)),0,VLOOKUP(RK22,'Lista de mercado'!$B:$I,5,0))</f>
        <v>0</v>
      </c>
      <c r="RN22" s="98">
        <f ca="1">IF(ISERROR(VLOOKUP(RK22,'Lista de mercado'!$B:$I,8,0)),0,VLOOKUP(RK22,'Lista de mercado'!$B:$I,8,0))</f>
        <v>0</v>
      </c>
      <c r="RO22" s="99">
        <f t="shared" si="68"/>
        <v>0</v>
      </c>
      <c r="RP22" s="98">
        <f t="shared" ca="1" si="69"/>
        <v>0</v>
      </c>
      <c r="RQ22" s="103"/>
      <c r="RR22" s="284">
        <f t="shared" ref="RR22" ca="1" si="501">IF(ISERROR(RR20/RQ3),0,(RR20/RQ3))</f>
        <v>0</v>
      </c>
      <c r="RS22" s="285"/>
      <c r="RT22" s="285"/>
      <c r="RU22" s="286"/>
      <c r="RV22" s="73"/>
      <c r="RX22" s="78"/>
      <c r="RY22" s="83"/>
      <c r="RZ22" s="84"/>
      <c r="SA22" s="81">
        <f ca="1">IF(ISERROR(VLOOKUP(RY22,'Lista de mercado'!$B:$I,5,0)),0,VLOOKUP(RY22,'Lista de mercado'!$B:$I,5,0))</f>
        <v>0</v>
      </c>
      <c r="SB22" s="98">
        <f ca="1">IF(ISERROR(VLOOKUP(RY22,'Lista de mercado'!$B:$I,8,0)),0,VLOOKUP(RY22,'Lista de mercado'!$B:$I,8,0))</f>
        <v>0</v>
      </c>
      <c r="SC22" s="99">
        <f t="shared" si="70"/>
        <v>0</v>
      </c>
      <c r="SD22" s="98">
        <f t="shared" ca="1" si="71"/>
        <v>0</v>
      </c>
      <c r="SE22" s="103"/>
      <c r="SF22" s="284">
        <f t="shared" ref="SF22" ca="1" si="502">IF(ISERROR(SF20/SE3),0,(SF20/SE3))</f>
        <v>0</v>
      </c>
      <c r="SG22" s="285"/>
      <c r="SH22" s="285"/>
      <c r="SI22" s="286"/>
      <c r="SJ22" s="73"/>
      <c r="SL22" s="78"/>
      <c r="SM22" s="83"/>
      <c r="SN22" s="84"/>
      <c r="SO22" s="81">
        <f ca="1">IF(ISERROR(VLOOKUP(SM22,'Lista de mercado'!$B:$I,5,0)),0,VLOOKUP(SM22,'Lista de mercado'!$B:$I,5,0))</f>
        <v>0</v>
      </c>
      <c r="SP22" s="98">
        <f ca="1">IF(ISERROR(VLOOKUP(SM22,'Lista de mercado'!$B:$I,8,0)),0,VLOOKUP(SM22,'Lista de mercado'!$B:$I,8,0))</f>
        <v>0</v>
      </c>
      <c r="SQ22" s="99">
        <f t="shared" si="72"/>
        <v>0</v>
      </c>
      <c r="SR22" s="98">
        <f t="shared" ca="1" si="73"/>
        <v>0</v>
      </c>
      <c r="SS22" s="103"/>
      <c r="ST22" s="284">
        <f t="shared" ref="ST22" ca="1" si="503">IF(ISERROR(ST20/SS3),0,(ST20/SS3))</f>
        <v>0</v>
      </c>
      <c r="SU22" s="285"/>
      <c r="SV22" s="285"/>
      <c r="SW22" s="286"/>
      <c r="SX22" s="73"/>
      <c r="SZ22" s="78"/>
      <c r="TA22" s="83"/>
      <c r="TB22" s="84"/>
      <c r="TC22" s="81">
        <f ca="1">IF(ISERROR(VLOOKUP(TA22,'Lista de mercado'!$B:$I,5,0)),0,VLOOKUP(TA22,'Lista de mercado'!$B:$I,5,0))</f>
        <v>0</v>
      </c>
      <c r="TD22" s="98">
        <f ca="1">IF(ISERROR(VLOOKUP(TA22,'Lista de mercado'!$B:$I,8,0)),0,VLOOKUP(TA22,'Lista de mercado'!$B:$I,8,0))</f>
        <v>0</v>
      </c>
      <c r="TE22" s="99">
        <f t="shared" si="74"/>
        <v>0</v>
      </c>
      <c r="TF22" s="98">
        <f t="shared" ca="1" si="75"/>
        <v>0</v>
      </c>
      <c r="TG22" s="103"/>
      <c r="TH22" s="284">
        <f t="shared" ref="TH22" ca="1" si="504">IF(ISERROR(TH20/TG3),0,(TH20/TG3))</f>
        <v>0</v>
      </c>
      <c r="TI22" s="285"/>
      <c r="TJ22" s="285"/>
      <c r="TK22" s="286"/>
      <c r="TL22" s="73"/>
      <c r="TN22" s="78"/>
      <c r="TO22" s="83"/>
      <c r="TP22" s="84"/>
      <c r="TQ22" s="81">
        <f ca="1">IF(ISERROR(VLOOKUP(TO22,'Lista de mercado'!$B:$I,5,0)),0,VLOOKUP(TO22,'Lista de mercado'!$B:$I,5,0))</f>
        <v>0</v>
      </c>
      <c r="TR22" s="98">
        <f ca="1">IF(ISERROR(VLOOKUP(TO22,'Lista de mercado'!$B:$I,8,0)),0,VLOOKUP(TO22,'Lista de mercado'!$B:$I,8,0))</f>
        <v>0</v>
      </c>
      <c r="TS22" s="99">
        <f t="shared" si="76"/>
        <v>0</v>
      </c>
      <c r="TT22" s="98">
        <f t="shared" ca="1" si="77"/>
        <v>0</v>
      </c>
      <c r="TU22" s="103"/>
      <c r="TV22" s="284">
        <f t="shared" ref="TV22" ca="1" si="505">IF(ISERROR(TV20/TU3),0,(TV20/TU3))</f>
        <v>0</v>
      </c>
      <c r="TW22" s="285"/>
      <c r="TX22" s="285"/>
      <c r="TY22" s="286"/>
      <c r="TZ22" s="73"/>
      <c r="UB22" s="78"/>
      <c r="UC22" s="83"/>
      <c r="UD22" s="84"/>
      <c r="UE22" s="81">
        <f ca="1">IF(ISERROR(VLOOKUP(UC22,'Lista de mercado'!$B:$I,5,0)),0,VLOOKUP(UC22,'Lista de mercado'!$B:$I,5,0))</f>
        <v>0</v>
      </c>
      <c r="UF22" s="98">
        <f ca="1">IF(ISERROR(VLOOKUP(UC22,'Lista de mercado'!$B:$I,8,0)),0,VLOOKUP(UC22,'Lista de mercado'!$B:$I,8,0))</f>
        <v>0</v>
      </c>
      <c r="UG22" s="99">
        <f t="shared" si="78"/>
        <v>0</v>
      </c>
      <c r="UH22" s="98">
        <f t="shared" ca="1" si="79"/>
        <v>0</v>
      </c>
      <c r="UI22" s="103"/>
      <c r="UJ22" s="284">
        <f t="shared" ref="UJ22" ca="1" si="506">IF(ISERROR(UJ20/UI3),0,(UJ20/UI3))</f>
        <v>0</v>
      </c>
      <c r="UK22" s="285"/>
      <c r="UL22" s="285"/>
      <c r="UM22" s="286"/>
      <c r="UN22" s="73"/>
      <c r="UP22" s="78"/>
      <c r="UQ22" s="83"/>
      <c r="UR22" s="84"/>
      <c r="US22" s="81">
        <f ca="1">IF(ISERROR(VLOOKUP(UQ22,'Lista de mercado'!$B:$I,5,0)),0,VLOOKUP(UQ22,'Lista de mercado'!$B:$I,5,0))</f>
        <v>0</v>
      </c>
      <c r="UT22" s="98">
        <f ca="1">IF(ISERROR(VLOOKUP(UQ22,'Lista de mercado'!$B:$I,8,0)),0,VLOOKUP(UQ22,'Lista de mercado'!$B:$I,8,0))</f>
        <v>0</v>
      </c>
      <c r="UU22" s="99">
        <f t="shared" si="80"/>
        <v>0</v>
      </c>
      <c r="UV22" s="98">
        <f t="shared" ca="1" si="81"/>
        <v>0</v>
      </c>
      <c r="UW22" s="103"/>
      <c r="UX22" s="284">
        <f t="shared" ref="UX22" ca="1" si="507">IF(ISERROR(UX20/UW3),0,(UX20/UW3))</f>
        <v>0</v>
      </c>
      <c r="UY22" s="285"/>
      <c r="UZ22" s="285"/>
      <c r="VA22" s="286"/>
      <c r="VB22" s="73"/>
      <c r="VD22" s="78"/>
      <c r="VE22" s="83"/>
      <c r="VF22" s="84"/>
      <c r="VG22" s="81">
        <f ca="1">IF(ISERROR(VLOOKUP(VE22,'Lista de mercado'!$B:$I,5,0)),0,VLOOKUP(VE22,'Lista de mercado'!$B:$I,5,0))</f>
        <v>0</v>
      </c>
      <c r="VH22" s="98">
        <f ca="1">IF(ISERROR(VLOOKUP(VE22,'Lista de mercado'!$B:$I,8,0)),0,VLOOKUP(VE22,'Lista de mercado'!$B:$I,8,0))</f>
        <v>0</v>
      </c>
      <c r="VI22" s="99">
        <f t="shared" si="82"/>
        <v>0</v>
      </c>
      <c r="VJ22" s="98">
        <f t="shared" ca="1" si="83"/>
        <v>0</v>
      </c>
      <c r="VK22" s="103"/>
      <c r="VL22" s="284">
        <f t="shared" ref="VL22" ca="1" si="508">IF(ISERROR(VL20/VK3),0,(VL20/VK3))</f>
        <v>0</v>
      </c>
      <c r="VM22" s="285"/>
      <c r="VN22" s="285"/>
      <c r="VO22" s="286"/>
      <c r="VP22" s="73"/>
      <c r="VR22" s="78"/>
      <c r="VS22" s="83"/>
      <c r="VT22" s="84"/>
      <c r="VU22" s="81">
        <f ca="1">IF(ISERROR(VLOOKUP(VS22,'Lista de mercado'!$B:$I,5,0)),0,VLOOKUP(VS22,'Lista de mercado'!$B:$I,5,0))</f>
        <v>0</v>
      </c>
      <c r="VV22" s="98">
        <f ca="1">IF(ISERROR(VLOOKUP(VS22,'Lista de mercado'!$B:$I,8,0)),0,VLOOKUP(VS22,'Lista de mercado'!$B:$I,8,0))</f>
        <v>0</v>
      </c>
      <c r="VW22" s="99">
        <f t="shared" si="84"/>
        <v>0</v>
      </c>
      <c r="VX22" s="98">
        <f t="shared" ca="1" si="85"/>
        <v>0</v>
      </c>
      <c r="VY22" s="103"/>
      <c r="VZ22" s="284">
        <f t="shared" ref="VZ22" ca="1" si="509">IF(ISERROR(VZ20/VY3),0,(VZ20/VY3))</f>
        <v>0</v>
      </c>
      <c r="WA22" s="285"/>
      <c r="WB22" s="285"/>
      <c r="WC22" s="286"/>
      <c r="WD22" s="73"/>
      <c r="WF22" s="78"/>
      <c r="WG22" s="83"/>
      <c r="WH22" s="84"/>
      <c r="WI22" s="81">
        <f ca="1">IF(ISERROR(VLOOKUP(WG22,'Lista de mercado'!$B:$I,5,0)),0,VLOOKUP(WG22,'Lista de mercado'!$B:$I,5,0))</f>
        <v>0</v>
      </c>
      <c r="WJ22" s="98">
        <f ca="1">IF(ISERROR(VLOOKUP(WG22,'Lista de mercado'!$B:$I,8,0)),0,VLOOKUP(WG22,'Lista de mercado'!$B:$I,8,0))</f>
        <v>0</v>
      </c>
      <c r="WK22" s="99">
        <f t="shared" si="86"/>
        <v>0</v>
      </c>
      <c r="WL22" s="98">
        <f t="shared" ca="1" si="87"/>
        <v>0</v>
      </c>
      <c r="WM22" s="103"/>
      <c r="WN22" s="284">
        <f t="shared" ref="WN22" ca="1" si="510">IF(ISERROR(WN20/WM3),0,(WN20/WM3))</f>
        <v>0</v>
      </c>
      <c r="WO22" s="285"/>
      <c r="WP22" s="285"/>
      <c r="WQ22" s="286"/>
      <c r="WR22" s="73"/>
      <c r="WT22" s="78"/>
      <c r="WU22" s="83"/>
      <c r="WV22" s="84"/>
      <c r="WW22" s="81">
        <f ca="1">IF(ISERROR(VLOOKUP(WU22,'Lista de mercado'!$B:$I,5,0)),0,VLOOKUP(WU22,'Lista de mercado'!$B:$I,5,0))</f>
        <v>0</v>
      </c>
      <c r="WX22" s="98">
        <f ca="1">IF(ISERROR(VLOOKUP(WU22,'Lista de mercado'!$B:$I,8,0)),0,VLOOKUP(WU22,'Lista de mercado'!$B:$I,8,0))</f>
        <v>0</v>
      </c>
      <c r="WY22" s="99">
        <f t="shared" si="88"/>
        <v>0</v>
      </c>
      <c r="WZ22" s="98">
        <f t="shared" ca="1" si="89"/>
        <v>0</v>
      </c>
      <c r="XA22" s="103"/>
      <c r="XB22" s="284">
        <f t="shared" ref="XB22" ca="1" si="511">IF(ISERROR(XB20/XA3),0,(XB20/XA3))</f>
        <v>0</v>
      </c>
      <c r="XC22" s="285"/>
      <c r="XD22" s="285"/>
      <c r="XE22" s="286"/>
      <c r="XF22" s="73"/>
      <c r="XH22" s="78"/>
      <c r="XI22" s="83"/>
      <c r="XJ22" s="84"/>
      <c r="XK22" s="81">
        <f ca="1">IF(ISERROR(VLOOKUP(XI22,'Lista de mercado'!$B:$I,5,0)),0,VLOOKUP(XI22,'Lista de mercado'!$B:$I,5,0))</f>
        <v>0</v>
      </c>
      <c r="XL22" s="98">
        <f ca="1">IF(ISERROR(VLOOKUP(XI22,'Lista de mercado'!$B:$I,8,0)),0,VLOOKUP(XI22,'Lista de mercado'!$B:$I,8,0))</f>
        <v>0</v>
      </c>
      <c r="XM22" s="99">
        <f t="shared" si="90"/>
        <v>0</v>
      </c>
      <c r="XN22" s="98">
        <f t="shared" ca="1" si="91"/>
        <v>0</v>
      </c>
      <c r="XO22" s="103"/>
      <c r="XP22" s="284">
        <f t="shared" ref="XP22" ca="1" si="512">IF(ISERROR(XP20/XO3),0,(XP20/XO3))</f>
        <v>0</v>
      </c>
      <c r="XQ22" s="285"/>
      <c r="XR22" s="285"/>
      <c r="XS22" s="286"/>
      <c r="XT22" s="73"/>
      <c r="XV22" s="78"/>
      <c r="XW22" s="83"/>
      <c r="XX22" s="84"/>
      <c r="XY22" s="81">
        <f ca="1">IF(ISERROR(VLOOKUP(XW22,'Lista de mercado'!$B:$I,5,0)),0,VLOOKUP(XW22,'Lista de mercado'!$B:$I,5,0))</f>
        <v>0</v>
      </c>
      <c r="XZ22" s="98">
        <f ca="1">IF(ISERROR(VLOOKUP(XW22,'Lista de mercado'!$B:$I,8,0)),0,VLOOKUP(XW22,'Lista de mercado'!$B:$I,8,0))</f>
        <v>0</v>
      </c>
      <c r="YA22" s="99">
        <f t="shared" si="92"/>
        <v>0</v>
      </c>
      <c r="YB22" s="98">
        <f t="shared" ca="1" si="93"/>
        <v>0</v>
      </c>
      <c r="YC22" s="103"/>
      <c r="YD22" s="284">
        <f t="shared" ref="YD22" ca="1" si="513">IF(ISERROR(YD20/YC3),0,(YD20/YC3))</f>
        <v>0</v>
      </c>
      <c r="YE22" s="285"/>
      <c r="YF22" s="285"/>
      <c r="YG22" s="286"/>
      <c r="YH22" s="73"/>
      <c r="YJ22" s="78"/>
      <c r="YK22" s="83"/>
      <c r="YL22" s="84"/>
      <c r="YM22" s="81">
        <f ca="1">IF(ISERROR(VLOOKUP(YK22,'Lista de mercado'!$B:$I,5,0)),0,VLOOKUP(YK22,'Lista de mercado'!$B:$I,5,0))</f>
        <v>0</v>
      </c>
      <c r="YN22" s="98">
        <f ca="1">IF(ISERROR(VLOOKUP(YK22,'Lista de mercado'!$B:$I,8,0)),0,VLOOKUP(YK22,'Lista de mercado'!$B:$I,8,0))</f>
        <v>0</v>
      </c>
      <c r="YO22" s="99">
        <f t="shared" si="94"/>
        <v>0</v>
      </c>
      <c r="YP22" s="98">
        <f t="shared" ca="1" si="95"/>
        <v>0</v>
      </c>
      <c r="YQ22" s="103"/>
      <c r="YR22" s="284">
        <f t="shared" ref="YR22" ca="1" si="514">IF(ISERROR(YR20/YQ3),0,(YR20/YQ3))</f>
        <v>0</v>
      </c>
      <c r="YS22" s="285"/>
      <c r="YT22" s="285"/>
      <c r="YU22" s="286"/>
      <c r="YV22" s="73"/>
      <c r="YX22" s="78"/>
      <c r="YY22" s="83"/>
      <c r="YZ22" s="84"/>
      <c r="ZA22" s="81">
        <f ca="1">IF(ISERROR(VLOOKUP(YY22,'Lista de mercado'!$B:$I,5,0)),0,VLOOKUP(YY22,'Lista de mercado'!$B:$I,5,0))</f>
        <v>0</v>
      </c>
      <c r="ZB22" s="98">
        <f ca="1">IF(ISERROR(VLOOKUP(YY22,'Lista de mercado'!$B:$I,8,0)),0,VLOOKUP(YY22,'Lista de mercado'!$B:$I,8,0))</f>
        <v>0</v>
      </c>
      <c r="ZC22" s="99">
        <f t="shared" si="96"/>
        <v>0</v>
      </c>
      <c r="ZD22" s="98">
        <f t="shared" ca="1" si="97"/>
        <v>0</v>
      </c>
      <c r="ZE22" s="103"/>
      <c r="ZF22" s="284">
        <f t="shared" ref="ZF22" ca="1" si="515">IF(ISERROR(ZF20/ZE3),0,(ZF20/ZE3))</f>
        <v>0</v>
      </c>
      <c r="ZG22" s="285"/>
      <c r="ZH22" s="285"/>
      <c r="ZI22" s="286"/>
      <c r="ZJ22" s="73"/>
      <c r="ZL22" s="78"/>
      <c r="ZM22" s="83"/>
      <c r="ZN22" s="84"/>
      <c r="ZO22" s="81">
        <f ca="1">IF(ISERROR(VLOOKUP(ZM22,'Lista de mercado'!$B:$I,5,0)),0,VLOOKUP(ZM22,'Lista de mercado'!$B:$I,5,0))</f>
        <v>0</v>
      </c>
      <c r="ZP22" s="98">
        <f ca="1">IF(ISERROR(VLOOKUP(ZM22,'Lista de mercado'!$B:$I,8,0)),0,VLOOKUP(ZM22,'Lista de mercado'!$B:$I,8,0))</f>
        <v>0</v>
      </c>
      <c r="ZQ22" s="99">
        <f t="shared" si="98"/>
        <v>0</v>
      </c>
      <c r="ZR22" s="98">
        <f t="shared" ca="1" si="99"/>
        <v>0</v>
      </c>
      <c r="ZS22" s="103"/>
      <c r="ZT22" s="284">
        <f t="shared" ref="ZT22" ca="1" si="516">IF(ISERROR(ZT20/ZS3),0,(ZT20/ZS3))</f>
        <v>0</v>
      </c>
      <c r="ZU22" s="285"/>
      <c r="ZV22" s="285"/>
      <c r="ZW22" s="286"/>
      <c r="ZX22" s="73"/>
      <c r="ZZ22" s="78"/>
      <c r="AAA22" s="83"/>
      <c r="AAB22" s="84"/>
      <c r="AAC22" s="81">
        <f ca="1">IF(ISERROR(VLOOKUP(AAA22,'Lista de mercado'!$B:$I,5,0)),0,VLOOKUP(AAA22,'Lista de mercado'!$B:$I,5,0))</f>
        <v>0</v>
      </c>
      <c r="AAD22" s="98">
        <f ca="1">IF(ISERROR(VLOOKUP(AAA22,'Lista de mercado'!$B:$I,8,0)),0,VLOOKUP(AAA22,'Lista de mercado'!$B:$I,8,0))</f>
        <v>0</v>
      </c>
      <c r="AAE22" s="99">
        <f t="shared" si="100"/>
        <v>0</v>
      </c>
      <c r="AAF22" s="98">
        <f t="shared" ca="1" si="101"/>
        <v>0</v>
      </c>
      <c r="AAG22" s="103"/>
      <c r="AAH22" s="284">
        <f t="shared" ref="AAH22" ca="1" si="517">IF(ISERROR(AAH20/AAG3),0,(AAH20/AAG3))</f>
        <v>0</v>
      </c>
      <c r="AAI22" s="285"/>
      <c r="AAJ22" s="285"/>
      <c r="AAK22" s="286"/>
      <c r="AAL22" s="73"/>
      <c r="AAN22" s="78"/>
      <c r="AAO22" s="83"/>
      <c r="AAP22" s="84"/>
      <c r="AAQ22" s="81">
        <f ca="1">IF(ISERROR(VLOOKUP(AAO22,'Lista de mercado'!$B:$I,5,0)),0,VLOOKUP(AAO22,'Lista de mercado'!$B:$I,5,0))</f>
        <v>0</v>
      </c>
      <c r="AAR22" s="98">
        <f ca="1">IF(ISERROR(VLOOKUP(AAO22,'Lista de mercado'!$B:$I,8,0)),0,VLOOKUP(AAO22,'Lista de mercado'!$B:$I,8,0))</f>
        <v>0</v>
      </c>
      <c r="AAS22" s="99">
        <f t="shared" si="102"/>
        <v>0</v>
      </c>
      <c r="AAT22" s="98">
        <f t="shared" ca="1" si="103"/>
        <v>0</v>
      </c>
      <c r="AAU22" s="103"/>
      <c r="AAV22" s="284">
        <f t="shared" ref="AAV22" ca="1" si="518">IF(ISERROR(AAV20/AAU3),0,(AAV20/AAU3))</f>
        <v>0</v>
      </c>
      <c r="AAW22" s="285"/>
      <c r="AAX22" s="285"/>
      <c r="AAY22" s="286"/>
      <c r="AAZ22" s="73"/>
      <c r="ABB22" s="78"/>
      <c r="ABC22" s="83"/>
      <c r="ABD22" s="84"/>
      <c r="ABE22" s="81">
        <f ca="1">IF(ISERROR(VLOOKUP(ABC22,'Lista de mercado'!$B:$I,5,0)),0,VLOOKUP(ABC22,'Lista de mercado'!$B:$I,5,0))</f>
        <v>0</v>
      </c>
      <c r="ABF22" s="98">
        <f ca="1">IF(ISERROR(VLOOKUP(ABC22,'Lista de mercado'!$B:$I,8,0)),0,VLOOKUP(ABC22,'Lista de mercado'!$B:$I,8,0))</f>
        <v>0</v>
      </c>
      <c r="ABG22" s="99">
        <f t="shared" si="104"/>
        <v>0</v>
      </c>
      <c r="ABH22" s="98">
        <f t="shared" ca="1" si="105"/>
        <v>0</v>
      </c>
      <c r="ABI22" s="103"/>
      <c r="ABJ22" s="284">
        <f t="shared" ref="ABJ22" ca="1" si="519">IF(ISERROR(ABJ20/ABI3),0,(ABJ20/ABI3))</f>
        <v>0</v>
      </c>
      <c r="ABK22" s="285"/>
      <c r="ABL22" s="285"/>
      <c r="ABM22" s="286"/>
      <c r="ABN22" s="73"/>
      <c r="ABP22" s="78"/>
      <c r="ABQ22" s="83"/>
      <c r="ABR22" s="84"/>
      <c r="ABS22" s="81">
        <f ca="1">IF(ISERROR(VLOOKUP(ABQ22,'Lista de mercado'!$B:$I,5,0)),0,VLOOKUP(ABQ22,'Lista de mercado'!$B:$I,5,0))</f>
        <v>0</v>
      </c>
      <c r="ABT22" s="98">
        <f ca="1">IF(ISERROR(VLOOKUP(ABQ22,'Lista de mercado'!$B:$I,8,0)),0,VLOOKUP(ABQ22,'Lista de mercado'!$B:$I,8,0))</f>
        <v>0</v>
      </c>
      <c r="ABU22" s="99">
        <f t="shared" si="106"/>
        <v>0</v>
      </c>
      <c r="ABV22" s="98">
        <f t="shared" ca="1" si="107"/>
        <v>0</v>
      </c>
      <c r="ABW22" s="103"/>
      <c r="ABX22" s="284">
        <f t="shared" ref="ABX22" ca="1" si="520">IF(ISERROR(ABX20/ABW3),0,(ABX20/ABW3))</f>
        <v>0</v>
      </c>
      <c r="ABY22" s="285"/>
      <c r="ABZ22" s="285"/>
      <c r="ACA22" s="286"/>
      <c r="ACB22" s="73"/>
      <c r="ACD22" s="78"/>
      <c r="ACE22" s="83"/>
      <c r="ACF22" s="84"/>
      <c r="ACG22" s="81">
        <f ca="1">IF(ISERROR(VLOOKUP(ACE22,'Lista de mercado'!$B:$I,5,0)),0,VLOOKUP(ACE22,'Lista de mercado'!$B:$I,5,0))</f>
        <v>0</v>
      </c>
      <c r="ACH22" s="98">
        <f ca="1">IF(ISERROR(VLOOKUP(ACE22,'Lista de mercado'!$B:$I,8,0)),0,VLOOKUP(ACE22,'Lista de mercado'!$B:$I,8,0))</f>
        <v>0</v>
      </c>
      <c r="ACI22" s="99">
        <f t="shared" si="108"/>
        <v>0</v>
      </c>
      <c r="ACJ22" s="98">
        <f t="shared" ca="1" si="109"/>
        <v>0</v>
      </c>
      <c r="ACK22" s="103"/>
      <c r="ACL22" s="284">
        <f t="shared" ref="ACL22" ca="1" si="521">IF(ISERROR(ACL20/ACK3),0,(ACL20/ACK3))</f>
        <v>0</v>
      </c>
      <c r="ACM22" s="285"/>
      <c r="ACN22" s="285"/>
      <c r="ACO22" s="286"/>
      <c r="ACP22" s="73"/>
      <c r="ACR22" s="78"/>
      <c r="ACS22" s="83"/>
      <c r="ACT22" s="84"/>
      <c r="ACU22" s="81">
        <f ca="1">IF(ISERROR(VLOOKUP(ACS22,'Lista de mercado'!$B:$I,5,0)),0,VLOOKUP(ACS22,'Lista de mercado'!$B:$I,5,0))</f>
        <v>0</v>
      </c>
      <c r="ACV22" s="98">
        <f ca="1">IF(ISERROR(VLOOKUP(ACS22,'Lista de mercado'!$B:$I,8,0)),0,VLOOKUP(ACS22,'Lista de mercado'!$B:$I,8,0))</f>
        <v>0</v>
      </c>
      <c r="ACW22" s="99">
        <f t="shared" si="110"/>
        <v>0</v>
      </c>
      <c r="ACX22" s="98">
        <f t="shared" ca="1" si="111"/>
        <v>0</v>
      </c>
      <c r="ACY22" s="103"/>
      <c r="ACZ22" s="284">
        <f t="shared" ref="ACZ22" ca="1" si="522">IF(ISERROR(ACZ20/ACY3),0,(ACZ20/ACY3))</f>
        <v>0</v>
      </c>
      <c r="ADA22" s="285"/>
      <c r="ADB22" s="285"/>
      <c r="ADC22" s="286"/>
      <c r="ADD22" s="73"/>
      <c r="ADF22" s="78"/>
      <c r="ADG22" s="83"/>
      <c r="ADH22" s="84"/>
      <c r="ADI22" s="81">
        <f ca="1">IF(ISERROR(VLOOKUP(ADG22,'Lista de mercado'!$B:$I,5,0)),0,VLOOKUP(ADG22,'Lista de mercado'!$B:$I,5,0))</f>
        <v>0</v>
      </c>
      <c r="ADJ22" s="98">
        <f ca="1">IF(ISERROR(VLOOKUP(ADG22,'Lista de mercado'!$B:$I,8,0)),0,VLOOKUP(ADG22,'Lista de mercado'!$B:$I,8,0))</f>
        <v>0</v>
      </c>
      <c r="ADK22" s="99">
        <f t="shared" si="112"/>
        <v>0</v>
      </c>
      <c r="ADL22" s="98">
        <f t="shared" ca="1" si="113"/>
        <v>0</v>
      </c>
      <c r="ADM22" s="103"/>
      <c r="ADN22" s="284">
        <f t="shared" ref="ADN22" ca="1" si="523">IF(ISERROR(ADN20/ADM3),0,(ADN20/ADM3))</f>
        <v>0</v>
      </c>
      <c r="ADO22" s="285"/>
      <c r="ADP22" s="285"/>
      <c r="ADQ22" s="286"/>
      <c r="ADR22" s="73"/>
      <c r="ADT22" s="78"/>
      <c r="ADU22" s="83"/>
      <c r="ADV22" s="84"/>
      <c r="ADW22" s="81">
        <f ca="1">IF(ISERROR(VLOOKUP(ADU22,'Lista de mercado'!$B:$I,5,0)),0,VLOOKUP(ADU22,'Lista de mercado'!$B:$I,5,0))</f>
        <v>0</v>
      </c>
      <c r="ADX22" s="98">
        <f ca="1">IF(ISERROR(VLOOKUP(ADU22,'Lista de mercado'!$B:$I,8,0)),0,VLOOKUP(ADU22,'Lista de mercado'!$B:$I,8,0))</f>
        <v>0</v>
      </c>
      <c r="ADY22" s="99">
        <f t="shared" si="114"/>
        <v>0</v>
      </c>
      <c r="ADZ22" s="98">
        <f t="shared" ca="1" si="115"/>
        <v>0</v>
      </c>
      <c r="AEA22" s="103"/>
      <c r="AEB22" s="284">
        <f t="shared" ref="AEB22" ca="1" si="524">IF(ISERROR(AEB20/AEA3),0,(AEB20/AEA3))</f>
        <v>0</v>
      </c>
      <c r="AEC22" s="285"/>
      <c r="AED22" s="285"/>
      <c r="AEE22" s="286"/>
      <c r="AEF22" s="73"/>
      <c r="AEH22" s="78"/>
      <c r="AEI22" s="83"/>
      <c r="AEJ22" s="84"/>
      <c r="AEK22" s="81">
        <f ca="1">IF(ISERROR(VLOOKUP(AEI22,'Lista de mercado'!$B:$I,5,0)),0,VLOOKUP(AEI22,'Lista de mercado'!$B:$I,5,0))</f>
        <v>0</v>
      </c>
      <c r="AEL22" s="98">
        <f ca="1">IF(ISERROR(VLOOKUP(AEI22,'Lista de mercado'!$B:$I,8,0)),0,VLOOKUP(AEI22,'Lista de mercado'!$B:$I,8,0))</f>
        <v>0</v>
      </c>
      <c r="AEM22" s="99">
        <f t="shared" si="116"/>
        <v>0</v>
      </c>
      <c r="AEN22" s="98">
        <f t="shared" ca="1" si="117"/>
        <v>0</v>
      </c>
      <c r="AEO22" s="103"/>
      <c r="AEP22" s="284">
        <f t="shared" ref="AEP22" ca="1" si="525">IF(ISERROR(AEP20/AEO3),0,(AEP20/AEO3))</f>
        <v>0</v>
      </c>
      <c r="AEQ22" s="285"/>
      <c r="AER22" s="285"/>
      <c r="AES22" s="286"/>
      <c r="AET22" s="73"/>
      <c r="AEV22" s="78"/>
      <c r="AEW22" s="83"/>
      <c r="AEX22" s="84"/>
      <c r="AEY22" s="81">
        <f ca="1">IF(ISERROR(VLOOKUP(AEW22,'Lista de mercado'!$B:$I,5,0)),0,VLOOKUP(AEW22,'Lista de mercado'!$B:$I,5,0))</f>
        <v>0</v>
      </c>
      <c r="AEZ22" s="98">
        <f ca="1">IF(ISERROR(VLOOKUP(AEW22,'Lista de mercado'!$B:$I,8,0)),0,VLOOKUP(AEW22,'Lista de mercado'!$B:$I,8,0))</f>
        <v>0</v>
      </c>
      <c r="AFA22" s="99">
        <f t="shared" si="118"/>
        <v>0</v>
      </c>
      <c r="AFB22" s="98">
        <f t="shared" ca="1" si="119"/>
        <v>0</v>
      </c>
      <c r="AFC22" s="103"/>
      <c r="AFD22" s="284">
        <f t="shared" ref="AFD22" ca="1" si="526">IF(ISERROR(AFD20/AFC3),0,(AFD20/AFC3))</f>
        <v>0</v>
      </c>
      <c r="AFE22" s="285"/>
      <c r="AFF22" s="285"/>
      <c r="AFG22" s="286"/>
      <c r="AFH22" s="73"/>
      <c r="AFJ22" s="78"/>
      <c r="AFK22" s="83"/>
      <c r="AFL22" s="84"/>
      <c r="AFM22" s="81">
        <f ca="1">IF(ISERROR(VLOOKUP(AFK22,'Lista de mercado'!$B:$I,5,0)),0,VLOOKUP(AFK22,'Lista de mercado'!$B:$I,5,0))</f>
        <v>0</v>
      </c>
      <c r="AFN22" s="98">
        <f ca="1">IF(ISERROR(VLOOKUP(AFK22,'Lista de mercado'!$B:$I,8,0)),0,VLOOKUP(AFK22,'Lista de mercado'!$B:$I,8,0))</f>
        <v>0</v>
      </c>
      <c r="AFO22" s="99">
        <f t="shared" si="120"/>
        <v>0</v>
      </c>
      <c r="AFP22" s="98">
        <f t="shared" ca="1" si="121"/>
        <v>0</v>
      </c>
      <c r="AFQ22" s="103"/>
      <c r="AFR22" s="284">
        <f t="shared" ref="AFR22" ca="1" si="527">IF(ISERROR(AFR20/AFQ3),0,(AFR20/AFQ3))</f>
        <v>0</v>
      </c>
      <c r="AFS22" s="285"/>
      <c r="AFT22" s="285"/>
      <c r="AFU22" s="286"/>
      <c r="AFV22" s="73"/>
      <c r="AFX22" s="78"/>
      <c r="AFY22" s="83"/>
      <c r="AFZ22" s="84"/>
      <c r="AGA22" s="81">
        <f ca="1">IF(ISERROR(VLOOKUP(AFY22,'Lista de mercado'!$B:$I,5,0)),0,VLOOKUP(AFY22,'Lista de mercado'!$B:$I,5,0))</f>
        <v>0</v>
      </c>
      <c r="AGB22" s="98">
        <f ca="1">IF(ISERROR(VLOOKUP(AFY22,'Lista de mercado'!$B:$I,8,0)),0,VLOOKUP(AFY22,'Lista de mercado'!$B:$I,8,0))</f>
        <v>0</v>
      </c>
      <c r="AGC22" s="99">
        <f t="shared" si="122"/>
        <v>0</v>
      </c>
      <c r="AGD22" s="98">
        <f t="shared" ca="1" si="123"/>
        <v>0</v>
      </c>
      <c r="AGE22" s="103"/>
      <c r="AGF22" s="284">
        <f t="shared" ref="AGF22" ca="1" si="528">IF(ISERROR(AGF20/AGE3),0,(AGF20/AGE3))</f>
        <v>0</v>
      </c>
      <c r="AGG22" s="285"/>
      <c r="AGH22" s="285"/>
      <c r="AGI22" s="286"/>
      <c r="AGJ22" s="73"/>
      <c r="AGL22" s="78"/>
      <c r="AGM22" s="83"/>
      <c r="AGN22" s="84"/>
      <c r="AGO22" s="81">
        <f ca="1">IF(ISERROR(VLOOKUP(AGM22,'Lista de mercado'!$B:$I,5,0)),0,VLOOKUP(AGM22,'Lista de mercado'!$B:$I,5,0))</f>
        <v>0</v>
      </c>
      <c r="AGP22" s="98">
        <f ca="1">IF(ISERROR(VLOOKUP(AGM22,'Lista de mercado'!$B:$I,8,0)),0,VLOOKUP(AGM22,'Lista de mercado'!$B:$I,8,0))</f>
        <v>0</v>
      </c>
      <c r="AGQ22" s="99">
        <f t="shared" si="124"/>
        <v>0</v>
      </c>
      <c r="AGR22" s="98">
        <f t="shared" ca="1" si="125"/>
        <v>0</v>
      </c>
      <c r="AGS22" s="103"/>
      <c r="AGT22" s="284">
        <f t="shared" ref="AGT22" ca="1" si="529">IF(ISERROR(AGT20/AGS3),0,(AGT20/AGS3))</f>
        <v>0</v>
      </c>
      <c r="AGU22" s="285"/>
      <c r="AGV22" s="285"/>
      <c r="AGW22" s="286"/>
      <c r="AGX22" s="73"/>
      <c r="AGZ22" s="78"/>
      <c r="AHA22" s="83"/>
      <c r="AHB22" s="84"/>
      <c r="AHC22" s="81">
        <f ca="1">IF(ISERROR(VLOOKUP(AHA22,'Lista de mercado'!$B:$I,5,0)),0,VLOOKUP(AHA22,'Lista de mercado'!$B:$I,5,0))</f>
        <v>0</v>
      </c>
      <c r="AHD22" s="98">
        <f ca="1">IF(ISERROR(VLOOKUP(AHA22,'Lista de mercado'!$B:$I,8,0)),0,VLOOKUP(AHA22,'Lista de mercado'!$B:$I,8,0))</f>
        <v>0</v>
      </c>
      <c r="AHE22" s="99">
        <f t="shared" si="126"/>
        <v>0</v>
      </c>
      <c r="AHF22" s="98">
        <f t="shared" ca="1" si="127"/>
        <v>0</v>
      </c>
      <c r="AHG22" s="103"/>
      <c r="AHH22" s="284">
        <f t="shared" ref="AHH22" ca="1" si="530">IF(ISERROR(AHH20/AHG3),0,(AHH20/AHG3))</f>
        <v>0</v>
      </c>
      <c r="AHI22" s="285"/>
      <c r="AHJ22" s="285"/>
      <c r="AHK22" s="286"/>
      <c r="AHL22" s="73"/>
      <c r="AHN22" s="78"/>
      <c r="AHO22" s="83"/>
      <c r="AHP22" s="84"/>
      <c r="AHQ22" s="81">
        <f ca="1">IF(ISERROR(VLOOKUP(AHO22,'Lista de mercado'!$B:$I,5,0)),0,VLOOKUP(AHO22,'Lista de mercado'!$B:$I,5,0))</f>
        <v>0</v>
      </c>
      <c r="AHR22" s="98">
        <f ca="1">IF(ISERROR(VLOOKUP(AHO22,'Lista de mercado'!$B:$I,8,0)),0,VLOOKUP(AHO22,'Lista de mercado'!$B:$I,8,0))</f>
        <v>0</v>
      </c>
      <c r="AHS22" s="99">
        <f t="shared" si="128"/>
        <v>0</v>
      </c>
      <c r="AHT22" s="98">
        <f t="shared" ca="1" si="129"/>
        <v>0</v>
      </c>
      <c r="AHU22" s="103"/>
      <c r="AHV22" s="284">
        <f t="shared" ref="AHV22" ca="1" si="531">IF(ISERROR(AHV20/AHU3),0,(AHV20/AHU3))</f>
        <v>0</v>
      </c>
      <c r="AHW22" s="285"/>
      <c r="AHX22" s="285"/>
      <c r="AHY22" s="286"/>
      <c r="AHZ22" s="73"/>
      <c r="AIB22" s="78"/>
      <c r="AIC22" s="83"/>
      <c r="AID22" s="84"/>
      <c r="AIE22" s="81">
        <f ca="1">IF(ISERROR(VLOOKUP(AIC22,'Lista de mercado'!$B:$I,5,0)),0,VLOOKUP(AIC22,'Lista de mercado'!$B:$I,5,0))</f>
        <v>0</v>
      </c>
      <c r="AIF22" s="98">
        <f ca="1">IF(ISERROR(VLOOKUP(AIC22,'Lista de mercado'!$B:$I,8,0)),0,VLOOKUP(AIC22,'Lista de mercado'!$B:$I,8,0))</f>
        <v>0</v>
      </c>
      <c r="AIG22" s="99">
        <f t="shared" si="130"/>
        <v>0</v>
      </c>
      <c r="AIH22" s="98">
        <f t="shared" ca="1" si="131"/>
        <v>0</v>
      </c>
      <c r="AII22" s="103"/>
      <c r="AIJ22" s="284">
        <f t="shared" ref="AIJ22" ca="1" si="532">IF(ISERROR(AIJ20/AII3),0,(AIJ20/AII3))</f>
        <v>0</v>
      </c>
      <c r="AIK22" s="285"/>
      <c r="AIL22" s="285"/>
      <c r="AIM22" s="286"/>
      <c r="AIN22" s="73"/>
      <c r="AIP22" s="78"/>
      <c r="AIQ22" s="83"/>
      <c r="AIR22" s="84"/>
      <c r="AIS22" s="81">
        <f ca="1">IF(ISERROR(VLOOKUP(AIQ22,'Lista de mercado'!$B:$I,5,0)),0,VLOOKUP(AIQ22,'Lista de mercado'!$B:$I,5,0))</f>
        <v>0</v>
      </c>
      <c r="AIT22" s="98">
        <f ca="1">IF(ISERROR(VLOOKUP(AIQ22,'Lista de mercado'!$B:$I,8,0)),0,VLOOKUP(AIQ22,'Lista de mercado'!$B:$I,8,0))</f>
        <v>0</v>
      </c>
      <c r="AIU22" s="99">
        <f t="shared" si="132"/>
        <v>0</v>
      </c>
      <c r="AIV22" s="98">
        <f t="shared" ca="1" si="133"/>
        <v>0</v>
      </c>
      <c r="AIW22" s="103"/>
      <c r="AIX22" s="284">
        <f t="shared" ref="AIX22" ca="1" si="533">IF(ISERROR(AIX20/AIW3),0,(AIX20/AIW3))</f>
        <v>0</v>
      </c>
      <c r="AIY22" s="285"/>
      <c r="AIZ22" s="285"/>
      <c r="AJA22" s="286"/>
      <c r="AJB22" s="73"/>
      <c r="AJD22" s="78"/>
      <c r="AJE22" s="83"/>
      <c r="AJF22" s="84"/>
      <c r="AJG22" s="81">
        <f ca="1">IF(ISERROR(VLOOKUP(AJE22,'Lista de mercado'!$B:$I,5,0)),0,VLOOKUP(AJE22,'Lista de mercado'!$B:$I,5,0))</f>
        <v>0</v>
      </c>
      <c r="AJH22" s="98">
        <f ca="1">IF(ISERROR(VLOOKUP(AJE22,'Lista de mercado'!$B:$I,8,0)),0,VLOOKUP(AJE22,'Lista de mercado'!$B:$I,8,0))</f>
        <v>0</v>
      </c>
      <c r="AJI22" s="99">
        <f t="shared" si="134"/>
        <v>0</v>
      </c>
      <c r="AJJ22" s="98">
        <f t="shared" ca="1" si="135"/>
        <v>0</v>
      </c>
      <c r="AJK22" s="103"/>
      <c r="AJL22" s="284">
        <f t="shared" ref="AJL22" ca="1" si="534">IF(ISERROR(AJL20/AJK3),0,(AJL20/AJK3))</f>
        <v>0</v>
      </c>
      <c r="AJM22" s="285"/>
      <c r="AJN22" s="285"/>
      <c r="AJO22" s="286"/>
      <c r="AJP22" s="73"/>
      <c r="AJR22" s="78"/>
      <c r="AJS22" s="83"/>
      <c r="AJT22" s="84"/>
      <c r="AJU22" s="81">
        <f ca="1">IF(ISERROR(VLOOKUP(AJS22,'Lista de mercado'!$B:$I,5,0)),0,VLOOKUP(AJS22,'Lista de mercado'!$B:$I,5,0))</f>
        <v>0</v>
      </c>
      <c r="AJV22" s="98">
        <f ca="1">IF(ISERROR(VLOOKUP(AJS22,'Lista de mercado'!$B:$I,8,0)),0,VLOOKUP(AJS22,'Lista de mercado'!$B:$I,8,0))</f>
        <v>0</v>
      </c>
      <c r="AJW22" s="99">
        <f t="shared" si="136"/>
        <v>0</v>
      </c>
      <c r="AJX22" s="98">
        <f t="shared" ca="1" si="137"/>
        <v>0</v>
      </c>
      <c r="AJY22" s="103"/>
      <c r="AJZ22" s="284">
        <f t="shared" ref="AJZ22" ca="1" si="535">IF(ISERROR(AJZ20/AJY3),0,(AJZ20/AJY3))</f>
        <v>0</v>
      </c>
      <c r="AKA22" s="285"/>
      <c r="AKB22" s="285"/>
      <c r="AKC22" s="286"/>
      <c r="AKD22" s="73"/>
      <c r="AKF22" s="78"/>
      <c r="AKG22" s="83"/>
      <c r="AKH22" s="84"/>
      <c r="AKI22" s="81">
        <f ca="1">IF(ISERROR(VLOOKUP(AKG22,'Lista de mercado'!$B:$I,5,0)),0,VLOOKUP(AKG22,'Lista de mercado'!$B:$I,5,0))</f>
        <v>0</v>
      </c>
      <c r="AKJ22" s="98">
        <f ca="1">IF(ISERROR(VLOOKUP(AKG22,'Lista de mercado'!$B:$I,8,0)),0,VLOOKUP(AKG22,'Lista de mercado'!$B:$I,8,0))</f>
        <v>0</v>
      </c>
      <c r="AKK22" s="99">
        <f t="shared" si="138"/>
        <v>0</v>
      </c>
      <c r="AKL22" s="98">
        <f t="shared" ca="1" si="139"/>
        <v>0</v>
      </c>
      <c r="AKM22" s="103"/>
      <c r="AKN22" s="284">
        <f t="shared" ref="AKN22" ca="1" si="536">IF(ISERROR(AKN20/AKM3),0,(AKN20/AKM3))</f>
        <v>0</v>
      </c>
      <c r="AKO22" s="285"/>
      <c r="AKP22" s="285"/>
      <c r="AKQ22" s="286"/>
      <c r="AKR22" s="73"/>
      <c r="AKT22" s="78"/>
      <c r="AKU22" s="83"/>
      <c r="AKV22" s="84"/>
      <c r="AKW22" s="81">
        <f ca="1">IF(ISERROR(VLOOKUP(AKU22,'Lista de mercado'!$B:$I,5,0)),0,VLOOKUP(AKU22,'Lista de mercado'!$B:$I,5,0))</f>
        <v>0</v>
      </c>
      <c r="AKX22" s="98">
        <f ca="1">IF(ISERROR(VLOOKUP(AKU22,'Lista de mercado'!$B:$I,8,0)),0,VLOOKUP(AKU22,'Lista de mercado'!$B:$I,8,0))</f>
        <v>0</v>
      </c>
      <c r="AKY22" s="99">
        <f t="shared" si="140"/>
        <v>0</v>
      </c>
      <c r="AKZ22" s="98">
        <f t="shared" ca="1" si="141"/>
        <v>0</v>
      </c>
      <c r="ALA22" s="103"/>
      <c r="ALB22" s="284">
        <f t="shared" ref="ALB22" ca="1" si="537">IF(ISERROR(ALB20/ALA3),0,(ALB20/ALA3))</f>
        <v>0</v>
      </c>
      <c r="ALC22" s="285"/>
      <c r="ALD22" s="285"/>
      <c r="ALE22" s="286"/>
      <c r="ALF22" s="73"/>
      <c r="ALH22" s="78"/>
      <c r="ALI22" s="83"/>
      <c r="ALJ22" s="84"/>
      <c r="ALK22" s="81">
        <f ca="1">IF(ISERROR(VLOOKUP(ALI22,'Lista de mercado'!$B:$I,5,0)),0,VLOOKUP(ALI22,'Lista de mercado'!$B:$I,5,0))</f>
        <v>0</v>
      </c>
      <c r="ALL22" s="98">
        <f ca="1">IF(ISERROR(VLOOKUP(ALI22,'Lista de mercado'!$B:$I,8,0)),0,VLOOKUP(ALI22,'Lista de mercado'!$B:$I,8,0))</f>
        <v>0</v>
      </c>
      <c r="ALM22" s="99">
        <f t="shared" si="142"/>
        <v>0</v>
      </c>
      <c r="ALN22" s="98">
        <f t="shared" ca="1" si="143"/>
        <v>0</v>
      </c>
      <c r="ALO22" s="103"/>
      <c r="ALP22" s="284">
        <f t="shared" ref="ALP22" ca="1" si="538">IF(ISERROR(ALP20/ALO3),0,(ALP20/ALO3))</f>
        <v>0</v>
      </c>
      <c r="ALQ22" s="285"/>
      <c r="ALR22" s="285"/>
      <c r="ALS22" s="286"/>
      <c r="ALT22" s="73"/>
      <c r="ALV22" s="78"/>
      <c r="ALW22" s="83"/>
      <c r="ALX22" s="84"/>
      <c r="ALY22" s="81">
        <f ca="1">IF(ISERROR(VLOOKUP(ALW22,'Lista de mercado'!$B:$I,5,0)),0,VLOOKUP(ALW22,'Lista de mercado'!$B:$I,5,0))</f>
        <v>0</v>
      </c>
      <c r="ALZ22" s="98">
        <f ca="1">IF(ISERROR(VLOOKUP(ALW22,'Lista de mercado'!$B:$I,8,0)),0,VLOOKUP(ALW22,'Lista de mercado'!$B:$I,8,0))</f>
        <v>0</v>
      </c>
      <c r="AMA22" s="99">
        <f t="shared" si="144"/>
        <v>0</v>
      </c>
      <c r="AMB22" s="98">
        <f t="shared" ca="1" si="145"/>
        <v>0</v>
      </c>
      <c r="AMC22" s="103"/>
      <c r="AMD22" s="284">
        <f t="shared" ref="AMD22" ca="1" si="539">IF(ISERROR(AMD20/AMC3),0,(AMD20/AMC3))</f>
        <v>0</v>
      </c>
      <c r="AME22" s="285"/>
      <c r="AMF22" s="285"/>
      <c r="AMG22" s="286"/>
      <c r="AMH22" s="73"/>
    </row>
    <row r="23" spans="1:1023" x14ac:dyDescent="0.3">
      <c r="B23" s="78"/>
      <c r="C23" s="83"/>
      <c r="D23" s="84"/>
      <c r="E23" s="81">
        <f ca="1">IF(ISERROR(VLOOKUP(C23,'Lista de mercado'!$B:$I,5,0)),0,VLOOKUP(C23,'Lista de mercado'!$B:$I,5,0))</f>
        <v>0</v>
      </c>
      <c r="F23" s="98">
        <f ca="1">IF(ISERROR(VLOOKUP(C23,'Lista de mercado'!$B:$I,8,0)),0,VLOOKUP(C23,'Lista de mercado'!$B:$I,8,0))</f>
        <v>0</v>
      </c>
      <c r="G23" s="99">
        <f t="shared" si="0"/>
        <v>0</v>
      </c>
      <c r="H23" s="98">
        <f t="shared" ca="1" si="1"/>
        <v>0</v>
      </c>
      <c r="I23" s="103"/>
      <c r="J23" s="87"/>
      <c r="K23" s="88"/>
      <c r="L23" s="88"/>
      <c r="M23" s="89"/>
      <c r="N23" s="73"/>
      <c r="P23" s="78"/>
      <c r="Q23" s="83"/>
      <c r="R23" s="84"/>
      <c r="S23" s="81">
        <f ca="1">IF(ISERROR(VLOOKUP(Q23,'Lista de mercado'!$B:$I,5,0)),0,VLOOKUP(Q23,'Lista de mercado'!$B:$I,5,0))</f>
        <v>0</v>
      </c>
      <c r="T23" s="98">
        <f ca="1">IF(ISERROR(VLOOKUP(Q23,'Lista de mercado'!$B:$I,8,0)),0,VLOOKUP(Q23,'Lista de mercado'!$B:$I,8,0))</f>
        <v>0</v>
      </c>
      <c r="U23" s="99">
        <f t="shared" si="2"/>
        <v>0</v>
      </c>
      <c r="V23" s="98">
        <f t="shared" ca="1" si="3"/>
        <v>0</v>
      </c>
      <c r="W23" s="103"/>
      <c r="X23" s="87"/>
      <c r="Y23" s="88"/>
      <c r="Z23" s="88"/>
      <c r="AA23" s="89"/>
      <c r="AB23" s="73"/>
      <c r="AD23" s="78"/>
      <c r="AE23" s="83"/>
      <c r="AF23" s="84"/>
      <c r="AG23" s="81">
        <f ca="1">IF(ISERROR(VLOOKUP(AE23,'Lista de mercado'!$B:$I,5,0)),0,VLOOKUP(AE23,'Lista de mercado'!$B:$I,5,0))</f>
        <v>0</v>
      </c>
      <c r="AH23" s="98">
        <f ca="1">IF(ISERROR(VLOOKUP(AE23,'Lista de mercado'!$B:$I,8,0)),0,VLOOKUP(AE23,'Lista de mercado'!$B:$I,8,0))</f>
        <v>0</v>
      </c>
      <c r="AI23" s="99">
        <f t="shared" si="4"/>
        <v>0</v>
      </c>
      <c r="AJ23" s="98">
        <f t="shared" ca="1" si="5"/>
        <v>0</v>
      </c>
      <c r="AK23" s="103"/>
      <c r="AL23" s="87"/>
      <c r="AM23" s="88"/>
      <c r="AN23" s="88"/>
      <c r="AO23" s="89"/>
      <c r="AP23" s="73"/>
      <c r="AR23" s="78"/>
      <c r="AS23" s="83"/>
      <c r="AT23" s="84"/>
      <c r="AU23" s="81">
        <f ca="1">IF(ISERROR(VLOOKUP(AS23,'Lista de mercado'!$B:$I,5,0)),0,VLOOKUP(AS23,'Lista de mercado'!$B:$I,5,0))</f>
        <v>0</v>
      </c>
      <c r="AV23" s="98">
        <f ca="1">IF(ISERROR(VLOOKUP(AS23,'Lista de mercado'!$B:$I,8,0)),0,VLOOKUP(AS23,'Lista de mercado'!$B:$I,8,0))</f>
        <v>0</v>
      </c>
      <c r="AW23" s="99">
        <f t="shared" si="6"/>
        <v>0</v>
      </c>
      <c r="AX23" s="98">
        <f t="shared" ca="1" si="7"/>
        <v>0</v>
      </c>
      <c r="AY23" s="103"/>
      <c r="AZ23" s="87"/>
      <c r="BA23" s="88"/>
      <c r="BB23" s="88"/>
      <c r="BC23" s="89"/>
      <c r="BD23" s="73"/>
      <c r="BF23" s="78"/>
      <c r="BG23" s="83"/>
      <c r="BH23" s="84"/>
      <c r="BI23" s="81">
        <f ca="1">IF(ISERROR(VLOOKUP(BG23,'Lista de mercado'!$B:$I,5,0)),0,VLOOKUP(BG23,'Lista de mercado'!$B:$I,5,0))</f>
        <v>0</v>
      </c>
      <c r="BJ23" s="98">
        <f ca="1">IF(ISERROR(VLOOKUP(BG23,'Lista de mercado'!$B:$I,8,0)),0,VLOOKUP(BG23,'Lista de mercado'!$B:$I,8,0))</f>
        <v>0</v>
      </c>
      <c r="BK23" s="99">
        <f t="shared" si="8"/>
        <v>0</v>
      </c>
      <c r="BL23" s="98">
        <f t="shared" ca="1" si="9"/>
        <v>0</v>
      </c>
      <c r="BM23" s="103"/>
      <c r="BN23" s="87"/>
      <c r="BO23" s="88"/>
      <c r="BP23" s="88"/>
      <c r="BQ23" s="89"/>
      <c r="BR23" s="73"/>
      <c r="BT23" s="78"/>
      <c r="BU23" s="83"/>
      <c r="BV23" s="84"/>
      <c r="BW23" s="81">
        <f ca="1">IF(ISERROR(VLOOKUP(BU23,'Lista de mercado'!$B:$I,5,0)),0,VLOOKUP(BU23,'Lista de mercado'!$B:$I,5,0))</f>
        <v>0</v>
      </c>
      <c r="BX23" s="98">
        <f ca="1">IF(ISERROR(VLOOKUP(BU23,'Lista de mercado'!$B:$I,8,0)),0,VLOOKUP(BU23,'Lista de mercado'!$B:$I,8,0))</f>
        <v>0</v>
      </c>
      <c r="BY23" s="99">
        <f t="shared" si="10"/>
        <v>0</v>
      </c>
      <c r="BZ23" s="98">
        <f t="shared" ca="1" si="11"/>
        <v>0</v>
      </c>
      <c r="CA23" s="103"/>
      <c r="CB23" s="87"/>
      <c r="CC23" s="88"/>
      <c r="CD23" s="88"/>
      <c r="CE23" s="89"/>
      <c r="CF23" s="73"/>
      <c r="CH23" s="78"/>
      <c r="CI23" s="83"/>
      <c r="CJ23" s="84"/>
      <c r="CK23" s="81">
        <f ca="1">IF(ISERROR(VLOOKUP(CI23,'Lista de mercado'!$B:$I,5,0)),0,VLOOKUP(CI23,'Lista de mercado'!$B:$I,5,0))</f>
        <v>0</v>
      </c>
      <c r="CL23" s="98">
        <f ca="1">IF(ISERROR(VLOOKUP(CI23,'Lista de mercado'!$B:$I,8,0)),0,VLOOKUP(CI23,'Lista de mercado'!$B:$I,8,0))</f>
        <v>0</v>
      </c>
      <c r="CM23" s="99">
        <f t="shared" si="12"/>
        <v>0</v>
      </c>
      <c r="CN23" s="98">
        <f t="shared" ca="1" si="13"/>
        <v>0</v>
      </c>
      <c r="CO23" s="103"/>
      <c r="CP23" s="87"/>
      <c r="CQ23" s="88"/>
      <c r="CR23" s="88"/>
      <c r="CS23" s="89"/>
      <c r="CT23" s="73"/>
      <c r="CV23" s="78"/>
      <c r="CW23" s="83"/>
      <c r="CX23" s="84"/>
      <c r="CY23" s="81">
        <f ca="1">IF(ISERROR(VLOOKUP(CW23,'Lista de mercado'!$B:$I,5,0)),0,VLOOKUP(CW23,'Lista de mercado'!$B:$I,5,0))</f>
        <v>0</v>
      </c>
      <c r="CZ23" s="98">
        <f ca="1">IF(ISERROR(VLOOKUP(CW23,'Lista de mercado'!$B:$I,8,0)),0,VLOOKUP(CW23,'Lista de mercado'!$B:$I,8,0))</f>
        <v>0</v>
      </c>
      <c r="DA23" s="99">
        <f t="shared" si="14"/>
        <v>0</v>
      </c>
      <c r="DB23" s="98">
        <f t="shared" ca="1" si="15"/>
        <v>0</v>
      </c>
      <c r="DC23" s="103"/>
      <c r="DD23" s="87"/>
      <c r="DE23" s="88"/>
      <c r="DF23" s="88"/>
      <c r="DG23" s="89"/>
      <c r="DH23" s="73"/>
      <c r="DJ23" s="78"/>
      <c r="DK23" s="83"/>
      <c r="DL23" s="84"/>
      <c r="DM23" s="81">
        <f ca="1">IF(ISERROR(VLOOKUP(DK23,'Lista de mercado'!$B:$I,5,0)),0,VLOOKUP(DK23,'Lista de mercado'!$B:$I,5,0))</f>
        <v>0</v>
      </c>
      <c r="DN23" s="98">
        <f ca="1">IF(ISERROR(VLOOKUP(DK23,'Lista de mercado'!$B:$I,8,0)),0,VLOOKUP(DK23,'Lista de mercado'!$B:$I,8,0))</f>
        <v>0</v>
      </c>
      <c r="DO23" s="99">
        <f t="shared" si="16"/>
        <v>0</v>
      </c>
      <c r="DP23" s="98">
        <f t="shared" ca="1" si="17"/>
        <v>0</v>
      </c>
      <c r="DQ23" s="103"/>
      <c r="DR23" s="87"/>
      <c r="DS23" s="88"/>
      <c r="DT23" s="88"/>
      <c r="DU23" s="89"/>
      <c r="DV23" s="73"/>
      <c r="DX23" s="78"/>
      <c r="DY23" s="83"/>
      <c r="DZ23" s="84"/>
      <c r="EA23" s="81">
        <f ca="1">IF(ISERROR(VLOOKUP(DY23,'Lista de mercado'!$B:$I,5,0)),0,VLOOKUP(DY23,'Lista de mercado'!$B:$I,5,0))</f>
        <v>0</v>
      </c>
      <c r="EB23" s="98">
        <f ca="1">IF(ISERROR(VLOOKUP(DY23,'Lista de mercado'!$B:$I,8,0)),0,VLOOKUP(DY23,'Lista de mercado'!$B:$I,8,0))</f>
        <v>0</v>
      </c>
      <c r="EC23" s="99">
        <f t="shared" si="18"/>
        <v>0</v>
      </c>
      <c r="ED23" s="98">
        <f t="shared" ca="1" si="19"/>
        <v>0</v>
      </c>
      <c r="EE23" s="103"/>
      <c r="EF23" s="87"/>
      <c r="EG23" s="88"/>
      <c r="EH23" s="88"/>
      <c r="EI23" s="89"/>
      <c r="EJ23" s="73"/>
      <c r="EL23" s="78"/>
      <c r="EM23" s="83"/>
      <c r="EN23" s="84"/>
      <c r="EO23" s="81">
        <f ca="1">IF(ISERROR(VLOOKUP(EM23,'Lista de mercado'!$B:$I,5,0)),0,VLOOKUP(EM23,'Lista de mercado'!$B:$I,5,0))</f>
        <v>0</v>
      </c>
      <c r="EP23" s="98">
        <f ca="1">IF(ISERROR(VLOOKUP(EM23,'Lista de mercado'!$B:$I,8,0)),0,VLOOKUP(EM23,'Lista de mercado'!$B:$I,8,0))</f>
        <v>0</v>
      </c>
      <c r="EQ23" s="99">
        <f t="shared" si="20"/>
        <v>0</v>
      </c>
      <c r="ER23" s="98">
        <f t="shared" ca="1" si="21"/>
        <v>0</v>
      </c>
      <c r="ES23" s="103"/>
      <c r="ET23" s="87"/>
      <c r="EU23" s="88"/>
      <c r="EV23" s="88"/>
      <c r="EW23" s="89"/>
      <c r="EX23" s="73"/>
      <c r="EZ23" s="78"/>
      <c r="FA23" s="83"/>
      <c r="FB23" s="84"/>
      <c r="FC23" s="81">
        <f ca="1">IF(ISERROR(VLOOKUP(FA23,'Lista de mercado'!$B:$I,5,0)),0,VLOOKUP(FA23,'Lista de mercado'!$B:$I,5,0))</f>
        <v>0</v>
      </c>
      <c r="FD23" s="98">
        <f ca="1">IF(ISERROR(VLOOKUP(FA23,'Lista de mercado'!$B:$I,8,0)),0,VLOOKUP(FA23,'Lista de mercado'!$B:$I,8,0))</f>
        <v>0</v>
      </c>
      <c r="FE23" s="99">
        <f t="shared" si="22"/>
        <v>0</v>
      </c>
      <c r="FF23" s="98">
        <f t="shared" ca="1" si="23"/>
        <v>0</v>
      </c>
      <c r="FG23" s="103"/>
      <c r="FH23" s="87"/>
      <c r="FI23" s="88"/>
      <c r="FJ23" s="88"/>
      <c r="FK23" s="89"/>
      <c r="FL23" s="73"/>
      <c r="FN23" s="78"/>
      <c r="FO23" s="83"/>
      <c r="FP23" s="84"/>
      <c r="FQ23" s="81">
        <f ca="1">IF(ISERROR(VLOOKUP(FO23,'Lista de mercado'!$B:$I,5,0)),0,VLOOKUP(FO23,'Lista de mercado'!$B:$I,5,0))</f>
        <v>0</v>
      </c>
      <c r="FR23" s="98">
        <f ca="1">IF(ISERROR(VLOOKUP(FO23,'Lista de mercado'!$B:$I,8,0)),0,VLOOKUP(FO23,'Lista de mercado'!$B:$I,8,0))</f>
        <v>0</v>
      </c>
      <c r="FS23" s="99">
        <f t="shared" si="24"/>
        <v>0</v>
      </c>
      <c r="FT23" s="98">
        <f t="shared" ca="1" si="25"/>
        <v>0</v>
      </c>
      <c r="FU23" s="103"/>
      <c r="FV23" s="87"/>
      <c r="FW23" s="88"/>
      <c r="FX23" s="88"/>
      <c r="FY23" s="89"/>
      <c r="FZ23" s="73"/>
      <c r="GB23" s="78"/>
      <c r="GC23" s="83"/>
      <c r="GD23" s="84"/>
      <c r="GE23" s="81">
        <f ca="1">IF(ISERROR(VLOOKUP(GC23,'Lista de mercado'!$B:$I,5,0)),0,VLOOKUP(GC23,'Lista de mercado'!$B:$I,5,0))</f>
        <v>0</v>
      </c>
      <c r="GF23" s="98">
        <f ca="1">IF(ISERROR(VLOOKUP(GC23,'Lista de mercado'!$B:$I,8,0)),0,VLOOKUP(GC23,'Lista de mercado'!$B:$I,8,0))</f>
        <v>0</v>
      </c>
      <c r="GG23" s="99">
        <f t="shared" si="26"/>
        <v>0</v>
      </c>
      <c r="GH23" s="98">
        <f t="shared" ca="1" si="27"/>
        <v>0</v>
      </c>
      <c r="GI23" s="103"/>
      <c r="GJ23" s="87"/>
      <c r="GK23" s="88"/>
      <c r="GL23" s="88"/>
      <c r="GM23" s="89"/>
      <c r="GN23" s="73"/>
      <c r="GP23" s="78"/>
      <c r="GQ23" s="83"/>
      <c r="GR23" s="84"/>
      <c r="GS23" s="81">
        <f ca="1">IF(ISERROR(VLOOKUP(GQ23,'Lista de mercado'!$B:$I,5,0)),0,VLOOKUP(GQ23,'Lista de mercado'!$B:$I,5,0))</f>
        <v>0</v>
      </c>
      <c r="GT23" s="98">
        <f ca="1">IF(ISERROR(VLOOKUP(GQ23,'Lista de mercado'!$B:$I,8,0)),0,VLOOKUP(GQ23,'Lista de mercado'!$B:$I,8,0))</f>
        <v>0</v>
      </c>
      <c r="GU23" s="99">
        <f t="shared" si="28"/>
        <v>0</v>
      </c>
      <c r="GV23" s="98">
        <f t="shared" ca="1" si="29"/>
        <v>0</v>
      </c>
      <c r="GW23" s="103"/>
      <c r="GX23" s="87"/>
      <c r="GY23" s="88"/>
      <c r="GZ23" s="88"/>
      <c r="HA23" s="89"/>
      <c r="HB23" s="73"/>
      <c r="HD23" s="78"/>
      <c r="HE23" s="83"/>
      <c r="HF23" s="84"/>
      <c r="HG23" s="81">
        <f ca="1">IF(ISERROR(VLOOKUP(HE23,'Lista de mercado'!$B:$I,5,0)),0,VLOOKUP(HE23,'Lista de mercado'!$B:$I,5,0))</f>
        <v>0</v>
      </c>
      <c r="HH23" s="98">
        <f ca="1">IF(ISERROR(VLOOKUP(HE23,'Lista de mercado'!$B:$I,8,0)),0,VLOOKUP(HE23,'Lista de mercado'!$B:$I,8,0))</f>
        <v>0</v>
      </c>
      <c r="HI23" s="99">
        <f t="shared" si="30"/>
        <v>0</v>
      </c>
      <c r="HJ23" s="98">
        <f t="shared" ca="1" si="31"/>
        <v>0</v>
      </c>
      <c r="HK23" s="103"/>
      <c r="HL23" s="87"/>
      <c r="HM23" s="88"/>
      <c r="HN23" s="88"/>
      <c r="HO23" s="89"/>
      <c r="HP23" s="73"/>
      <c r="HR23" s="78"/>
      <c r="HS23" s="83"/>
      <c r="HT23" s="84"/>
      <c r="HU23" s="81">
        <f ca="1">IF(ISERROR(VLOOKUP(HS23,'Lista de mercado'!$B:$I,5,0)),0,VLOOKUP(HS23,'Lista de mercado'!$B:$I,5,0))</f>
        <v>0</v>
      </c>
      <c r="HV23" s="98">
        <f ca="1">IF(ISERROR(VLOOKUP(HS23,'Lista de mercado'!$B:$I,8,0)),0,VLOOKUP(HS23,'Lista de mercado'!$B:$I,8,0))</f>
        <v>0</v>
      </c>
      <c r="HW23" s="99">
        <f t="shared" si="32"/>
        <v>0</v>
      </c>
      <c r="HX23" s="98">
        <f t="shared" ca="1" si="33"/>
        <v>0</v>
      </c>
      <c r="HY23" s="103"/>
      <c r="HZ23" s="87"/>
      <c r="IA23" s="88"/>
      <c r="IB23" s="88"/>
      <c r="IC23" s="89"/>
      <c r="ID23" s="73"/>
      <c r="IF23" s="78"/>
      <c r="IG23" s="83"/>
      <c r="IH23" s="84"/>
      <c r="II23" s="81">
        <f ca="1">IF(ISERROR(VLOOKUP(IG23,'Lista de mercado'!$B:$I,5,0)),0,VLOOKUP(IG23,'Lista de mercado'!$B:$I,5,0))</f>
        <v>0</v>
      </c>
      <c r="IJ23" s="98">
        <f ca="1">IF(ISERROR(VLOOKUP(IG23,'Lista de mercado'!$B:$I,8,0)),0,VLOOKUP(IG23,'Lista de mercado'!$B:$I,8,0))</f>
        <v>0</v>
      </c>
      <c r="IK23" s="99">
        <f t="shared" si="34"/>
        <v>0</v>
      </c>
      <c r="IL23" s="98">
        <f t="shared" ca="1" si="35"/>
        <v>0</v>
      </c>
      <c r="IM23" s="103"/>
      <c r="IN23" s="87"/>
      <c r="IO23" s="88"/>
      <c r="IP23" s="88"/>
      <c r="IQ23" s="89"/>
      <c r="IR23" s="73"/>
      <c r="IT23" s="78"/>
      <c r="IU23" s="83"/>
      <c r="IV23" s="84"/>
      <c r="IW23" s="81">
        <f ca="1">IF(ISERROR(VLOOKUP(IU23,'Lista de mercado'!$B:$I,5,0)),0,VLOOKUP(IU23,'Lista de mercado'!$B:$I,5,0))</f>
        <v>0</v>
      </c>
      <c r="IX23" s="98">
        <f ca="1">IF(ISERROR(VLOOKUP(IU23,'Lista de mercado'!$B:$I,8,0)),0,VLOOKUP(IU23,'Lista de mercado'!$B:$I,8,0))</f>
        <v>0</v>
      </c>
      <c r="IY23" s="99">
        <f t="shared" si="36"/>
        <v>0</v>
      </c>
      <c r="IZ23" s="98">
        <f t="shared" ca="1" si="37"/>
        <v>0</v>
      </c>
      <c r="JA23" s="103"/>
      <c r="JB23" s="87"/>
      <c r="JC23" s="88"/>
      <c r="JD23" s="88"/>
      <c r="JE23" s="89"/>
      <c r="JF23" s="73"/>
      <c r="JH23" s="78"/>
      <c r="JI23" s="83"/>
      <c r="JJ23" s="84"/>
      <c r="JK23" s="81">
        <f ca="1">IF(ISERROR(VLOOKUP(JI23,'Lista de mercado'!$B:$I,5,0)),0,VLOOKUP(JI23,'Lista de mercado'!$B:$I,5,0))</f>
        <v>0</v>
      </c>
      <c r="JL23" s="98">
        <f ca="1">IF(ISERROR(VLOOKUP(JI23,'Lista de mercado'!$B:$I,8,0)),0,VLOOKUP(JI23,'Lista de mercado'!$B:$I,8,0))</f>
        <v>0</v>
      </c>
      <c r="JM23" s="99">
        <f t="shared" si="38"/>
        <v>0</v>
      </c>
      <c r="JN23" s="98">
        <f t="shared" ca="1" si="39"/>
        <v>0</v>
      </c>
      <c r="JO23" s="103"/>
      <c r="JP23" s="87"/>
      <c r="JQ23" s="88"/>
      <c r="JR23" s="88"/>
      <c r="JS23" s="89"/>
      <c r="JT23" s="73"/>
      <c r="JV23" s="78"/>
      <c r="JW23" s="83"/>
      <c r="JX23" s="84"/>
      <c r="JY23" s="81">
        <f ca="1">IF(ISERROR(VLOOKUP(JW23,'Lista de mercado'!$B:$I,5,0)),0,VLOOKUP(JW23,'Lista de mercado'!$B:$I,5,0))</f>
        <v>0</v>
      </c>
      <c r="JZ23" s="98">
        <f ca="1">IF(ISERROR(VLOOKUP(JW23,'Lista de mercado'!$B:$I,8,0)),0,VLOOKUP(JW23,'Lista de mercado'!$B:$I,8,0))</f>
        <v>0</v>
      </c>
      <c r="KA23" s="99">
        <f t="shared" si="40"/>
        <v>0</v>
      </c>
      <c r="KB23" s="98">
        <f t="shared" ca="1" si="41"/>
        <v>0</v>
      </c>
      <c r="KC23" s="103"/>
      <c r="KD23" s="87"/>
      <c r="KE23" s="88"/>
      <c r="KF23" s="88"/>
      <c r="KG23" s="89"/>
      <c r="KH23" s="73"/>
      <c r="KJ23" s="78"/>
      <c r="KK23" s="83"/>
      <c r="KL23" s="84"/>
      <c r="KM23" s="81">
        <f ca="1">IF(ISERROR(VLOOKUP(KK23,'Lista de mercado'!$B:$I,5,0)),0,VLOOKUP(KK23,'Lista de mercado'!$B:$I,5,0))</f>
        <v>0</v>
      </c>
      <c r="KN23" s="98">
        <f ca="1">IF(ISERROR(VLOOKUP(KK23,'Lista de mercado'!$B:$I,8,0)),0,VLOOKUP(KK23,'Lista de mercado'!$B:$I,8,0))</f>
        <v>0</v>
      </c>
      <c r="KO23" s="99">
        <f t="shared" si="42"/>
        <v>0</v>
      </c>
      <c r="KP23" s="98">
        <f t="shared" ca="1" si="43"/>
        <v>0</v>
      </c>
      <c r="KQ23" s="103"/>
      <c r="KR23" s="87"/>
      <c r="KS23" s="88"/>
      <c r="KT23" s="88"/>
      <c r="KU23" s="89"/>
      <c r="KV23" s="73"/>
      <c r="KX23" s="78"/>
      <c r="KY23" s="83"/>
      <c r="KZ23" s="84"/>
      <c r="LA23" s="81">
        <f ca="1">IF(ISERROR(VLOOKUP(KY23,'Lista de mercado'!$B:$I,5,0)),0,VLOOKUP(KY23,'Lista de mercado'!$B:$I,5,0))</f>
        <v>0</v>
      </c>
      <c r="LB23" s="98">
        <f ca="1">IF(ISERROR(VLOOKUP(KY23,'Lista de mercado'!$B:$I,8,0)),0,VLOOKUP(KY23,'Lista de mercado'!$B:$I,8,0))</f>
        <v>0</v>
      </c>
      <c r="LC23" s="99">
        <f t="shared" si="44"/>
        <v>0</v>
      </c>
      <c r="LD23" s="98">
        <f t="shared" ca="1" si="45"/>
        <v>0</v>
      </c>
      <c r="LE23" s="103"/>
      <c r="LF23" s="87"/>
      <c r="LG23" s="88"/>
      <c r="LH23" s="88"/>
      <c r="LI23" s="89"/>
      <c r="LJ23" s="73"/>
      <c r="LL23" s="78"/>
      <c r="LM23" s="83"/>
      <c r="LN23" s="84"/>
      <c r="LO23" s="81">
        <f ca="1">IF(ISERROR(VLOOKUP(LM23,'Lista de mercado'!$B:$I,5,0)),0,VLOOKUP(LM23,'Lista de mercado'!$B:$I,5,0))</f>
        <v>0</v>
      </c>
      <c r="LP23" s="98">
        <f ca="1">IF(ISERROR(VLOOKUP(LM23,'Lista de mercado'!$B:$I,8,0)),0,VLOOKUP(LM23,'Lista de mercado'!$B:$I,8,0))</f>
        <v>0</v>
      </c>
      <c r="LQ23" s="99">
        <f t="shared" si="46"/>
        <v>0</v>
      </c>
      <c r="LR23" s="98">
        <f t="shared" ca="1" si="47"/>
        <v>0</v>
      </c>
      <c r="LS23" s="103"/>
      <c r="LT23" s="87"/>
      <c r="LU23" s="88"/>
      <c r="LV23" s="88"/>
      <c r="LW23" s="89"/>
      <c r="LX23" s="73"/>
      <c r="LZ23" s="78"/>
      <c r="MA23" s="83"/>
      <c r="MB23" s="84"/>
      <c r="MC23" s="81">
        <f ca="1">IF(ISERROR(VLOOKUP(MA23,'Lista de mercado'!$B:$I,5,0)),0,VLOOKUP(MA23,'Lista de mercado'!$B:$I,5,0))</f>
        <v>0</v>
      </c>
      <c r="MD23" s="98">
        <f ca="1">IF(ISERROR(VLOOKUP(MA23,'Lista de mercado'!$B:$I,8,0)),0,VLOOKUP(MA23,'Lista de mercado'!$B:$I,8,0))</f>
        <v>0</v>
      </c>
      <c r="ME23" s="99">
        <f t="shared" si="48"/>
        <v>0</v>
      </c>
      <c r="MF23" s="98">
        <f t="shared" ca="1" si="49"/>
        <v>0</v>
      </c>
      <c r="MG23" s="103"/>
      <c r="MH23" s="87"/>
      <c r="MI23" s="88"/>
      <c r="MJ23" s="88"/>
      <c r="MK23" s="89"/>
      <c r="ML23" s="73"/>
      <c r="MN23" s="78"/>
      <c r="MO23" s="83"/>
      <c r="MP23" s="84"/>
      <c r="MQ23" s="81">
        <f ca="1">IF(ISERROR(VLOOKUP(MO23,'Lista de mercado'!$B:$I,5,0)),0,VLOOKUP(MO23,'Lista de mercado'!$B:$I,5,0))</f>
        <v>0</v>
      </c>
      <c r="MR23" s="98">
        <f ca="1">IF(ISERROR(VLOOKUP(MO23,'Lista de mercado'!$B:$I,8,0)),0,VLOOKUP(MO23,'Lista de mercado'!$B:$I,8,0))</f>
        <v>0</v>
      </c>
      <c r="MS23" s="99">
        <f t="shared" si="50"/>
        <v>0</v>
      </c>
      <c r="MT23" s="98">
        <f t="shared" ca="1" si="51"/>
        <v>0</v>
      </c>
      <c r="MU23" s="103"/>
      <c r="MV23" s="87"/>
      <c r="MW23" s="88"/>
      <c r="MX23" s="88"/>
      <c r="MY23" s="89"/>
      <c r="MZ23" s="73"/>
      <c r="NB23" s="78"/>
      <c r="NC23" s="83"/>
      <c r="ND23" s="84"/>
      <c r="NE23" s="81">
        <f ca="1">IF(ISERROR(VLOOKUP(NC23,'Lista de mercado'!$B:$I,5,0)),0,VLOOKUP(NC23,'Lista de mercado'!$B:$I,5,0))</f>
        <v>0</v>
      </c>
      <c r="NF23" s="98">
        <f ca="1">IF(ISERROR(VLOOKUP(NC23,'Lista de mercado'!$B:$I,8,0)),0,VLOOKUP(NC23,'Lista de mercado'!$B:$I,8,0))</f>
        <v>0</v>
      </c>
      <c r="NG23" s="99">
        <f t="shared" si="52"/>
        <v>0</v>
      </c>
      <c r="NH23" s="98">
        <f t="shared" ca="1" si="53"/>
        <v>0</v>
      </c>
      <c r="NI23" s="103"/>
      <c r="NJ23" s="87"/>
      <c r="NK23" s="88"/>
      <c r="NL23" s="88"/>
      <c r="NM23" s="89"/>
      <c r="NN23" s="73"/>
      <c r="NP23" s="78"/>
      <c r="NQ23" s="83"/>
      <c r="NR23" s="84"/>
      <c r="NS23" s="81">
        <f ca="1">IF(ISERROR(VLOOKUP(NQ23,'Lista de mercado'!$B:$I,5,0)),0,VLOOKUP(NQ23,'Lista de mercado'!$B:$I,5,0))</f>
        <v>0</v>
      </c>
      <c r="NT23" s="98">
        <f ca="1">IF(ISERROR(VLOOKUP(NQ23,'Lista de mercado'!$B:$I,8,0)),0,VLOOKUP(NQ23,'Lista de mercado'!$B:$I,8,0))</f>
        <v>0</v>
      </c>
      <c r="NU23" s="99">
        <f t="shared" si="54"/>
        <v>0</v>
      </c>
      <c r="NV23" s="98">
        <f t="shared" ca="1" si="55"/>
        <v>0</v>
      </c>
      <c r="NW23" s="103"/>
      <c r="NX23" s="87"/>
      <c r="NY23" s="88"/>
      <c r="NZ23" s="88"/>
      <c r="OA23" s="89"/>
      <c r="OB23" s="73"/>
      <c r="OD23" s="78"/>
      <c r="OE23" s="83"/>
      <c r="OF23" s="84"/>
      <c r="OG23" s="81">
        <f ca="1">IF(ISERROR(VLOOKUP(OE23,'Lista de mercado'!$B:$I,5,0)),0,VLOOKUP(OE23,'Lista de mercado'!$B:$I,5,0))</f>
        <v>0</v>
      </c>
      <c r="OH23" s="98">
        <f ca="1">IF(ISERROR(VLOOKUP(OE23,'Lista de mercado'!$B:$I,8,0)),0,VLOOKUP(OE23,'Lista de mercado'!$B:$I,8,0))</f>
        <v>0</v>
      </c>
      <c r="OI23" s="99">
        <f t="shared" si="56"/>
        <v>0</v>
      </c>
      <c r="OJ23" s="98">
        <f t="shared" ca="1" si="57"/>
        <v>0</v>
      </c>
      <c r="OK23" s="103"/>
      <c r="OL23" s="87"/>
      <c r="OM23" s="88"/>
      <c r="ON23" s="88"/>
      <c r="OO23" s="89"/>
      <c r="OP23" s="73"/>
      <c r="OR23" s="78"/>
      <c r="OS23" s="83"/>
      <c r="OT23" s="84"/>
      <c r="OU23" s="81">
        <f ca="1">IF(ISERROR(VLOOKUP(OS23,'Lista de mercado'!$B:$I,5,0)),0,VLOOKUP(OS23,'Lista de mercado'!$B:$I,5,0))</f>
        <v>0</v>
      </c>
      <c r="OV23" s="98">
        <f ca="1">IF(ISERROR(VLOOKUP(OS23,'Lista de mercado'!$B:$I,8,0)),0,VLOOKUP(OS23,'Lista de mercado'!$B:$I,8,0))</f>
        <v>0</v>
      </c>
      <c r="OW23" s="99">
        <f t="shared" si="58"/>
        <v>0</v>
      </c>
      <c r="OX23" s="98">
        <f t="shared" ca="1" si="59"/>
        <v>0</v>
      </c>
      <c r="OY23" s="103"/>
      <c r="OZ23" s="87"/>
      <c r="PA23" s="88"/>
      <c r="PB23" s="88"/>
      <c r="PC23" s="89"/>
      <c r="PD23" s="73"/>
      <c r="PF23" s="78"/>
      <c r="PG23" s="83"/>
      <c r="PH23" s="84"/>
      <c r="PI23" s="81">
        <f ca="1">IF(ISERROR(VLOOKUP(PG23,'Lista de mercado'!$B:$I,5,0)),0,VLOOKUP(PG23,'Lista de mercado'!$B:$I,5,0))</f>
        <v>0</v>
      </c>
      <c r="PJ23" s="98">
        <f ca="1">IF(ISERROR(VLOOKUP(PG23,'Lista de mercado'!$B:$I,8,0)),0,VLOOKUP(PG23,'Lista de mercado'!$B:$I,8,0))</f>
        <v>0</v>
      </c>
      <c r="PK23" s="99">
        <f t="shared" si="60"/>
        <v>0</v>
      </c>
      <c r="PL23" s="98">
        <f t="shared" ca="1" si="61"/>
        <v>0</v>
      </c>
      <c r="PM23" s="103"/>
      <c r="PN23" s="87"/>
      <c r="PO23" s="88"/>
      <c r="PP23" s="88"/>
      <c r="PQ23" s="89"/>
      <c r="PR23" s="73"/>
      <c r="PT23" s="78"/>
      <c r="PU23" s="83"/>
      <c r="PV23" s="84"/>
      <c r="PW23" s="81">
        <f ca="1">IF(ISERROR(VLOOKUP(PU23,'Lista de mercado'!$B:$I,5,0)),0,VLOOKUP(PU23,'Lista de mercado'!$B:$I,5,0))</f>
        <v>0</v>
      </c>
      <c r="PX23" s="98">
        <f ca="1">IF(ISERROR(VLOOKUP(PU23,'Lista de mercado'!$B:$I,8,0)),0,VLOOKUP(PU23,'Lista de mercado'!$B:$I,8,0))</f>
        <v>0</v>
      </c>
      <c r="PY23" s="99">
        <f t="shared" si="62"/>
        <v>0</v>
      </c>
      <c r="PZ23" s="98">
        <f t="shared" ca="1" si="63"/>
        <v>0</v>
      </c>
      <c r="QA23" s="103"/>
      <c r="QB23" s="87"/>
      <c r="QC23" s="88"/>
      <c r="QD23" s="88"/>
      <c r="QE23" s="89"/>
      <c r="QF23" s="73"/>
      <c r="QH23" s="78"/>
      <c r="QI23" s="83"/>
      <c r="QJ23" s="84"/>
      <c r="QK23" s="81">
        <f ca="1">IF(ISERROR(VLOOKUP(QI23,'Lista de mercado'!$B:$I,5,0)),0,VLOOKUP(QI23,'Lista de mercado'!$B:$I,5,0))</f>
        <v>0</v>
      </c>
      <c r="QL23" s="98">
        <f ca="1">IF(ISERROR(VLOOKUP(QI23,'Lista de mercado'!$B:$I,8,0)),0,VLOOKUP(QI23,'Lista de mercado'!$B:$I,8,0))</f>
        <v>0</v>
      </c>
      <c r="QM23" s="99">
        <f t="shared" si="64"/>
        <v>0</v>
      </c>
      <c r="QN23" s="98">
        <f t="shared" ca="1" si="65"/>
        <v>0</v>
      </c>
      <c r="QO23" s="103"/>
      <c r="QP23" s="87"/>
      <c r="QQ23" s="88"/>
      <c r="QR23" s="88"/>
      <c r="QS23" s="89"/>
      <c r="QT23" s="73"/>
      <c r="QV23" s="78"/>
      <c r="QW23" s="83"/>
      <c r="QX23" s="84"/>
      <c r="QY23" s="81">
        <f ca="1">IF(ISERROR(VLOOKUP(QW23,'Lista de mercado'!$B:$I,5,0)),0,VLOOKUP(QW23,'Lista de mercado'!$B:$I,5,0))</f>
        <v>0</v>
      </c>
      <c r="QZ23" s="98">
        <f ca="1">IF(ISERROR(VLOOKUP(QW23,'Lista de mercado'!$B:$I,8,0)),0,VLOOKUP(QW23,'Lista de mercado'!$B:$I,8,0))</f>
        <v>0</v>
      </c>
      <c r="RA23" s="99">
        <f t="shared" si="66"/>
        <v>0</v>
      </c>
      <c r="RB23" s="98">
        <f t="shared" ca="1" si="67"/>
        <v>0</v>
      </c>
      <c r="RC23" s="103"/>
      <c r="RD23" s="87"/>
      <c r="RE23" s="88"/>
      <c r="RF23" s="88"/>
      <c r="RG23" s="89"/>
      <c r="RH23" s="73"/>
      <c r="RJ23" s="78"/>
      <c r="RK23" s="83"/>
      <c r="RL23" s="84"/>
      <c r="RM23" s="81">
        <f ca="1">IF(ISERROR(VLOOKUP(RK23,'Lista de mercado'!$B:$I,5,0)),0,VLOOKUP(RK23,'Lista de mercado'!$B:$I,5,0))</f>
        <v>0</v>
      </c>
      <c r="RN23" s="98">
        <f ca="1">IF(ISERROR(VLOOKUP(RK23,'Lista de mercado'!$B:$I,8,0)),0,VLOOKUP(RK23,'Lista de mercado'!$B:$I,8,0))</f>
        <v>0</v>
      </c>
      <c r="RO23" s="99">
        <f t="shared" si="68"/>
        <v>0</v>
      </c>
      <c r="RP23" s="98">
        <f t="shared" ca="1" si="69"/>
        <v>0</v>
      </c>
      <c r="RQ23" s="103"/>
      <c r="RR23" s="87"/>
      <c r="RS23" s="88"/>
      <c r="RT23" s="88"/>
      <c r="RU23" s="89"/>
      <c r="RV23" s="73"/>
      <c r="RX23" s="78"/>
      <c r="RY23" s="83"/>
      <c r="RZ23" s="84"/>
      <c r="SA23" s="81">
        <f ca="1">IF(ISERROR(VLOOKUP(RY23,'Lista de mercado'!$B:$I,5,0)),0,VLOOKUP(RY23,'Lista de mercado'!$B:$I,5,0))</f>
        <v>0</v>
      </c>
      <c r="SB23" s="98">
        <f ca="1">IF(ISERROR(VLOOKUP(RY23,'Lista de mercado'!$B:$I,8,0)),0,VLOOKUP(RY23,'Lista de mercado'!$B:$I,8,0))</f>
        <v>0</v>
      </c>
      <c r="SC23" s="99">
        <f t="shared" si="70"/>
        <v>0</v>
      </c>
      <c r="SD23" s="98">
        <f t="shared" ca="1" si="71"/>
        <v>0</v>
      </c>
      <c r="SE23" s="103"/>
      <c r="SF23" s="87"/>
      <c r="SG23" s="88"/>
      <c r="SH23" s="88"/>
      <c r="SI23" s="89"/>
      <c r="SJ23" s="73"/>
      <c r="SL23" s="78"/>
      <c r="SM23" s="83"/>
      <c r="SN23" s="84"/>
      <c r="SO23" s="81">
        <f ca="1">IF(ISERROR(VLOOKUP(SM23,'Lista de mercado'!$B:$I,5,0)),0,VLOOKUP(SM23,'Lista de mercado'!$B:$I,5,0))</f>
        <v>0</v>
      </c>
      <c r="SP23" s="98">
        <f ca="1">IF(ISERROR(VLOOKUP(SM23,'Lista de mercado'!$B:$I,8,0)),0,VLOOKUP(SM23,'Lista de mercado'!$B:$I,8,0))</f>
        <v>0</v>
      </c>
      <c r="SQ23" s="99">
        <f t="shared" si="72"/>
        <v>0</v>
      </c>
      <c r="SR23" s="98">
        <f t="shared" ca="1" si="73"/>
        <v>0</v>
      </c>
      <c r="SS23" s="103"/>
      <c r="ST23" s="87"/>
      <c r="SU23" s="88"/>
      <c r="SV23" s="88"/>
      <c r="SW23" s="89"/>
      <c r="SX23" s="73"/>
      <c r="SZ23" s="78"/>
      <c r="TA23" s="83"/>
      <c r="TB23" s="84"/>
      <c r="TC23" s="81">
        <f ca="1">IF(ISERROR(VLOOKUP(TA23,'Lista de mercado'!$B:$I,5,0)),0,VLOOKUP(TA23,'Lista de mercado'!$B:$I,5,0))</f>
        <v>0</v>
      </c>
      <c r="TD23" s="98">
        <f ca="1">IF(ISERROR(VLOOKUP(TA23,'Lista de mercado'!$B:$I,8,0)),0,VLOOKUP(TA23,'Lista de mercado'!$B:$I,8,0))</f>
        <v>0</v>
      </c>
      <c r="TE23" s="99">
        <f t="shared" si="74"/>
        <v>0</v>
      </c>
      <c r="TF23" s="98">
        <f t="shared" ca="1" si="75"/>
        <v>0</v>
      </c>
      <c r="TG23" s="103"/>
      <c r="TH23" s="87"/>
      <c r="TI23" s="88"/>
      <c r="TJ23" s="88"/>
      <c r="TK23" s="89"/>
      <c r="TL23" s="73"/>
      <c r="TN23" s="78"/>
      <c r="TO23" s="83"/>
      <c r="TP23" s="84"/>
      <c r="TQ23" s="81">
        <f ca="1">IF(ISERROR(VLOOKUP(TO23,'Lista de mercado'!$B:$I,5,0)),0,VLOOKUP(TO23,'Lista de mercado'!$B:$I,5,0))</f>
        <v>0</v>
      </c>
      <c r="TR23" s="98">
        <f ca="1">IF(ISERROR(VLOOKUP(TO23,'Lista de mercado'!$B:$I,8,0)),0,VLOOKUP(TO23,'Lista de mercado'!$B:$I,8,0))</f>
        <v>0</v>
      </c>
      <c r="TS23" s="99">
        <f t="shared" si="76"/>
        <v>0</v>
      </c>
      <c r="TT23" s="98">
        <f t="shared" ca="1" si="77"/>
        <v>0</v>
      </c>
      <c r="TU23" s="103"/>
      <c r="TV23" s="87"/>
      <c r="TW23" s="88"/>
      <c r="TX23" s="88"/>
      <c r="TY23" s="89"/>
      <c r="TZ23" s="73"/>
      <c r="UB23" s="78"/>
      <c r="UC23" s="83"/>
      <c r="UD23" s="84"/>
      <c r="UE23" s="81">
        <f ca="1">IF(ISERROR(VLOOKUP(UC23,'Lista de mercado'!$B:$I,5,0)),0,VLOOKUP(UC23,'Lista de mercado'!$B:$I,5,0))</f>
        <v>0</v>
      </c>
      <c r="UF23" s="98">
        <f ca="1">IF(ISERROR(VLOOKUP(UC23,'Lista de mercado'!$B:$I,8,0)),0,VLOOKUP(UC23,'Lista de mercado'!$B:$I,8,0))</f>
        <v>0</v>
      </c>
      <c r="UG23" s="99">
        <f t="shared" si="78"/>
        <v>0</v>
      </c>
      <c r="UH23" s="98">
        <f t="shared" ca="1" si="79"/>
        <v>0</v>
      </c>
      <c r="UI23" s="103"/>
      <c r="UJ23" s="87"/>
      <c r="UK23" s="88"/>
      <c r="UL23" s="88"/>
      <c r="UM23" s="89"/>
      <c r="UN23" s="73"/>
      <c r="UP23" s="78"/>
      <c r="UQ23" s="83"/>
      <c r="UR23" s="84"/>
      <c r="US23" s="81">
        <f ca="1">IF(ISERROR(VLOOKUP(UQ23,'Lista de mercado'!$B:$I,5,0)),0,VLOOKUP(UQ23,'Lista de mercado'!$B:$I,5,0))</f>
        <v>0</v>
      </c>
      <c r="UT23" s="98">
        <f ca="1">IF(ISERROR(VLOOKUP(UQ23,'Lista de mercado'!$B:$I,8,0)),0,VLOOKUP(UQ23,'Lista de mercado'!$B:$I,8,0))</f>
        <v>0</v>
      </c>
      <c r="UU23" s="99">
        <f t="shared" si="80"/>
        <v>0</v>
      </c>
      <c r="UV23" s="98">
        <f t="shared" ca="1" si="81"/>
        <v>0</v>
      </c>
      <c r="UW23" s="103"/>
      <c r="UX23" s="87"/>
      <c r="UY23" s="88"/>
      <c r="UZ23" s="88"/>
      <c r="VA23" s="89"/>
      <c r="VB23" s="73"/>
      <c r="VD23" s="78"/>
      <c r="VE23" s="83"/>
      <c r="VF23" s="84"/>
      <c r="VG23" s="81">
        <f ca="1">IF(ISERROR(VLOOKUP(VE23,'Lista de mercado'!$B:$I,5,0)),0,VLOOKUP(VE23,'Lista de mercado'!$B:$I,5,0))</f>
        <v>0</v>
      </c>
      <c r="VH23" s="98">
        <f ca="1">IF(ISERROR(VLOOKUP(VE23,'Lista de mercado'!$B:$I,8,0)),0,VLOOKUP(VE23,'Lista de mercado'!$B:$I,8,0))</f>
        <v>0</v>
      </c>
      <c r="VI23" s="99">
        <f t="shared" si="82"/>
        <v>0</v>
      </c>
      <c r="VJ23" s="98">
        <f t="shared" ca="1" si="83"/>
        <v>0</v>
      </c>
      <c r="VK23" s="103"/>
      <c r="VL23" s="87"/>
      <c r="VM23" s="88"/>
      <c r="VN23" s="88"/>
      <c r="VO23" s="89"/>
      <c r="VP23" s="73"/>
      <c r="VR23" s="78"/>
      <c r="VS23" s="83"/>
      <c r="VT23" s="84"/>
      <c r="VU23" s="81">
        <f ca="1">IF(ISERROR(VLOOKUP(VS23,'Lista de mercado'!$B:$I,5,0)),0,VLOOKUP(VS23,'Lista de mercado'!$B:$I,5,0))</f>
        <v>0</v>
      </c>
      <c r="VV23" s="98">
        <f ca="1">IF(ISERROR(VLOOKUP(VS23,'Lista de mercado'!$B:$I,8,0)),0,VLOOKUP(VS23,'Lista de mercado'!$B:$I,8,0))</f>
        <v>0</v>
      </c>
      <c r="VW23" s="99">
        <f t="shared" si="84"/>
        <v>0</v>
      </c>
      <c r="VX23" s="98">
        <f t="shared" ca="1" si="85"/>
        <v>0</v>
      </c>
      <c r="VY23" s="103"/>
      <c r="VZ23" s="87"/>
      <c r="WA23" s="88"/>
      <c r="WB23" s="88"/>
      <c r="WC23" s="89"/>
      <c r="WD23" s="73"/>
      <c r="WF23" s="78"/>
      <c r="WG23" s="83"/>
      <c r="WH23" s="84"/>
      <c r="WI23" s="81">
        <f ca="1">IF(ISERROR(VLOOKUP(WG23,'Lista de mercado'!$B:$I,5,0)),0,VLOOKUP(WG23,'Lista de mercado'!$B:$I,5,0))</f>
        <v>0</v>
      </c>
      <c r="WJ23" s="98">
        <f ca="1">IF(ISERROR(VLOOKUP(WG23,'Lista de mercado'!$B:$I,8,0)),0,VLOOKUP(WG23,'Lista de mercado'!$B:$I,8,0))</f>
        <v>0</v>
      </c>
      <c r="WK23" s="99">
        <f t="shared" si="86"/>
        <v>0</v>
      </c>
      <c r="WL23" s="98">
        <f t="shared" ca="1" si="87"/>
        <v>0</v>
      </c>
      <c r="WM23" s="103"/>
      <c r="WN23" s="87"/>
      <c r="WO23" s="88"/>
      <c r="WP23" s="88"/>
      <c r="WQ23" s="89"/>
      <c r="WR23" s="73"/>
      <c r="WT23" s="78"/>
      <c r="WU23" s="83"/>
      <c r="WV23" s="84"/>
      <c r="WW23" s="81">
        <f ca="1">IF(ISERROR(VLOOKUP(WU23,'Lista de mercado'!$B:$I,5,0)),0,VLOOKUP(WU23,'Lista de mercado'!$B:$I,5,0))</f>
        <v>0</v>
      </c>
      <c r="WX23" s="98">
        <f ca="1">IF(ISERROR(VLOOKUP(WU23,'Lista de mercado'!$B:$I,8,0)),0,VLOOKUP(WU23,'Lista de mercado'!$B:$I,8,0))</f>
        <v>0</v>
      </c>
      <c r="WY23" s="99">
        <f t="shared" si="88"/>
        <v>0</v>
      </c>
      <c r="WZ23" s="98">
        <f t="shared" ca="1" si="89"/>
        <v>0</v>
      </c>
      <c r="XA23" s="103"/>
      <c r="XB23" s="87"/>
      <c r="XC23" s="88"/>
      <c r="XD23" s="88"/>
      <c r="XE23" s="89"/>
      <c r="XF23" s="73"/>
      <c r="XH23" s="78"/>
      <c r="XI23" s="83"/>
      <c r="XJ23" s="84"/>
      <c r="XK23" s="81">
        <f ca="1">IF(ISERROR(VLOOKUP(XI23,'Lista de mercado'!$B:$I,5,0)),0,VLOOKUP(XI23,'Lista de mercado'!$B:$I,5,0))</f>
        <v>0</v>
      </c>
      <c r="XL23" s="98">
        <f ca="1">IF(ISERROR(VLOOKUP(XI23,'Lista de mercado'!$B:$I,8,0)),0,VLOOKUP(XI23,'Lista de mercado'!$B:$I,8,0))</f>
        <v>0</v>
      </c>
      <c r="XM23" s="99">
        <f t="shared" si="90"/>
        <v>0</v>
      </c>
      <c r="XN23" s="98">
        <f t="shared" ca="1" si="91"/>
        <v>0</v>
      </c>
      <c r="XO23" s="103"/>
      <c r="XP23" s="87"/>
      <c r="XQ23" s="88"/>
      <c r="XR23" s="88"/>
      <c r="XS23" s="89"/>
      <c r="XT23" s="73"/>
      <c r="XV23" s="78"/>
      <c r="XW23" s="83"/>
      <c r="XX23" s="84"/>
      <c r="XY23" s="81">
        <f ca="1">IF(ISERROR(VLOOKUP(XW23,'Lista de mercado'!$B:$I,5,0)),0,VLOOKUP(XW23,'Lista de mercado'!$B:$I,5,0))</f>
        <v>0</v>
      </c>
      <c r="XZ23" s="98">
        <f ca="1">IF(ISERROR(VLOOKUP(XW23,'Lista de mercado'!$B:$I,8,0)),0,VLOOKUP(XW23,'Lista de mercado'!$B:$I,8,0))</f>
        <v>0</v>
      </c>
      <c r="YA23" s="99">
        <f t="shared" si="92"/>
        <v>0</v>
      </c>
      <c r="YB23" s="98">
        <f t="shared" ca="1" si="93"/>
        <v>0</v>
      </c>
      <c r="YC23" s="103"/>
      <c r="YD23" s="87"/>
      <c r="YE23" s="88"/>
      <c r="YF23" s="88"/>
      <c r="YG23" s="89"/>
      <c r="YH23" s="73"/>
      <c r="YJ23" s="78"/>
      <c r="YK23" s="83"/>
      <c r="YL23" s="84"/>
      <c r="YM23" s="81">
        <f ca="1">IF(ISERROR(VLOOKUP(YK23,'Lista de mercado'!$B:$I,5,0)),0,VLOOKUP(YK23,'Lista de mercado'!$B:$I,5,0))</f>
        <v>0</v>
      </c>
      <c r="YN23" s="98">
        <f ca="1">IF(ISERROR(VLOOKUP(YK23,'Lista de mercado'!$B:$I,8,0)),0,VLOOKUP(YK23,'Lista de mercado'!$B:$I,8,0))</f>
        <v>0</v>
      </c>
      <c r="YO23" s="99">
        <f t="shared" si="94"/>
        <v>0</v>
      </c>
      <c r="YP23" s="98">
        <f t="shared" ca="1" si="95"/>
        <v>0</v>
      </c>
      <c r="YQ23" s="103"/>
      <c r="YR23" s="87"/>
      <c r="YS23" s="88"/>
      <c r="YT23" s="88"/>
      <c r="YU23" s="89"/>
      <c r="YV23" s="73"/>
      <c r="YX23" s="78"/>
      <c r="YY23" s="83"/>
      <c r="YZ23" s="84"/>
      <c r="ZA23" s="81">
        <f ca="1">IF(ISERROR(VLOOKUP(YY23,'Lista de mercado'!$B:$I,5,0)),0,VLOOKUP(YY23,'Lista de mercado'!$B:$I,5,0))</f>
        <v>0</v>
      </c>
      <c r="ZB23" s="98">
        <f ca="1">IF(ISERROR(VLOOKUP(YY23,'Lista de mercado'!$B:$I,8,0)),0,VLOOKUP(YY23,'Lista de mercado'!$B:$I,8,0))</f>
        <v>0</v>
      </c>
      <c r="ZC23" s="99">
        <f t="shared" si="96"/>
        <v>0</v>
      </c>
      <c r="ZD23" s="98">
        <f t="shared" ca="1" si="97"/>
        <v>0</v>
      </c>
      <c r="ZE23" s="103"/>
      <c r="ZF23" s="87"/>
      <c r="ZG23" s="88"/>
      <c r="ZH23" s="88"/>
      <c r="ZI23" s="89"/>
      <c r="ZJ23" s="73"/>
      <c r="ZL23" s="78"/>
      <c r="ZM23" s="83"/>
      <c r="ZN23" s="84"/>
      <c r="ZO23" s="81">
        <f ca="1">IF(ISERROR(VLOOKUP(ZM23,'Lista de mercado'!$B:$I,5,0)),0,VLOOKUP(ZM23,'Lista de mercado'!$B:$I,5,0))</f>
        <v>0</v>
      </c>
      <c r="ZP23" s="98">
        <f ca="1">IF(ISERROR(VLOOKUP(ZM23,'Lista de mercado'!$B:$I,8,0)),0,VLOOKUP(ZM23,'Lista de mercado'!$B:$I,8,0))</f>
        <v>0</v>
      </c>
      <c r="ZQ23" s="99">
        <f t="shared" si="98"/>
        <v>0</v>
      </c>
      <c r="ZR23" s="98">
        <f t="shared" ca="1" si="99"/>
        <v>0</v>
      </c>
      <c r="ZS23" s="103"/>
      <c r="ZT23" s="87"/>
      <c r="ZU23" s="88"/>
      <c r="ZV23" s="88"/>
      <c r="ZW23" s="89"/>
      <c r="ZX23" s="73"/>
      <c r="ZZ23" s="78"/>
      <c r="AAA23" s="83"/>
      <c r="AAB23" s="84"/>
      <c r="AAC23" s="81">
        <f ca="1">IF(ISERROR(VLOOKUP(AAA23,'Lista de mercado'!$B:$I,5,0)),0,VLOOKUP(AAA23,'Lista de mercado'!$B:$I,5,0))</f>
        <v>0</v>
      </c>
      <c r="AAD23" s="98">
        <f ca="1">IF(ISERROR(VLOOKUP(AAA23,'Lista de mercado'!$B:$I,8,0)),0,VLOOKUP(AAA23,'Lista de mercado'!$B:$I,8,0))</f>
        <v>0</v>
      </c>
      <c r="AAE23" s="99">
        <f t="shared" si="100"/>
        <v>0</v>
      </c>
      <c r="AAF23" s="98">
        <f t="shared" ca="1" si="101"/>
        <v>0</v>
      </c>
      <c r="AAG23" s="103"/>
      <c r="AAH23" s="87"/>
      <c r="AAI23" s="88"/>
      <c r="AAJ23" s="88"/>
      <c r="AAK23" s="89"/>
      <c r="AAL23" s="73"/>
      <c r="AAN23" s="78"/>
      <c r="AAO23" s="83"/>
      <c r="AAP23" s="84"/>
      <c r="AAQ23" s="81">
        <f ca="1">IF(ISERROR(VLOOKUP(AAO23,'Lista de mercado'!$B:$I,5,0)),0,VLOOKUP(AAO23,'Lista de mercado'!$B:$I,5,0))</f>
        <v>0</v>
      </c>
      <c r="AAR23" s="98">
        <f ca="1">IF(ISERROR(VLOOKUP(AAO23,'Lista de mercado'!$B:$I,8,0)),0,VLOOKUP(AAO23,'Lista de mercado'!$B:$I,8,0))</f>
        <v>0</v>
      </c>
      <c r="AAS23" s="99">
        <f t="shared" si="102"/>
        <v>0</v>
      </c>
      <c r="AAT23" s="98">
        <f t="shared" ca="1" si="103"/>
        <v>0</v>
      </c>
      <c r="AAU23" s="103"/>
      <c r="AAV23" s="87"/>
      <c r="AAW23" s="88"/>
      <c r="AAX23" s="88"/>
      <c r="AAY23" s="89"/>
      <c r="AAZ23" s="73"/>
      <c r="ABB23" s="78"/>
      <c r="ABC23" s="83"/>
      <c r="ABD23" s="84"/>
      <c r="ABE23" s="81">
        <f ca="1">IF(ISERROR(VLOOKUP(ABC23,'Lista de mercado'!$B:$I,5,0)),0,VLOOKUP(ABC23,'Lista de mercado'!$B:$I,5,0))</f>
        <v>0</v>
      </c>
      <c r="ABF23" s="98">
        <f ca="1">IF(ISERROR(VLOOKUP(ABC23,'Lista de mercado'!$B:$I,8,0)),0,VLOOKUP(ABC23,'Lista de mercado'!$B:$I,8,0))</f>
        <v>0</v>
      </c>
      <c r="ABG23" s="99">
        <f t="shared" si="104"/>
        <v>0</v>
      </c>
      <c r="ABH23" s="98">
        <f t="shared" ca="1" si="105"/>
        <v>0</v>
      </c>
      <c r="ABI23" s="103"/>
      <c r="ABJ23" s="87"/>
      <c r="ABK23" s="88"/>
      <c r="ABL23" s="88"/>
      <c r="ABM23" s="89"/>
      <c r="ABN23" s="73"/>
      <c r="ABP23" s="78"/>
      <c r="ABQ23" s="83"/>
      <c r="ABR23" s="84"/>
      <c r="ABS23" s="81">
        <f ca="1">IF(ISERROR(VLOOKUP(ABQ23,'Lista de mercado'!$B:$I,5,0)),0,VLOOKUP(ABQ23,'Lista de mercado'!$B:$I,5,0))</f>
        <v>0</v>
      </c>
      <c r="ABT23" s="98">
        <f ca="1">IF(ISERROR(VLOOKUP(ABQ23,'Lista de mercado'!$B:$I,8,0)),0,VLOOKUP(ABQ23,'Lista de mercado'!$B:$I,8,0))</f>
        <v>0</v>
      </c>
      <c r="ABU23" s="99">
        <f t="shared" si="106"/>
        <v>0</v>
      </c>
      <c r="ABV23" s="98">
        <f t="shared" ca="1" si="107"/>
        <v>0</v>
      </c>
      <c r="ABW23" s="103"/>
      <c r="ABX23" s="87"/>
      <c r="ABY23" s="88"/>
      <c r="ABZ23" s="88"/>
      <c r="ACA23" s="89"/>
      <c r="ACB23" s="73"/>
      <c r="ACD23" s="78"/>
      <c r="ACE23" s="83"/>
      <c r="ACF23" s="84"/>
      <c r="ACG23" s="81">
        <f ca="1">IF(ISERROR(VLOOKUP(ACE23,'Lista de mercado'!$B:$I,5,0)),0,VLOOKUP(ACE23,'Lista de mercado'!$B:$I,5,0))</f>
        <v>0</v>
      </c>
      <c r="ACH23" s="98">
        <f ca="1">IF(ISERROR(VLOOKUP(ACE23,'Lista de mercado'!$B:$I,8,0)),0,VLOOKUP(ACE23,'Lista de mercado'!$B:$I,8,0))</f>
        <v>0</v>
      </c>
      <c r="ACI23" s="99">
        <f t="shared" si="108"/>
        <v>0</v>
      </c>
      <c r="ACJ23" s="98">
        <f t="shared" ca="1" si="109"/>
        <v>0</v>
      </c>
      <c r="ACK23" s="103"/>
      <c r="ACL23" s="87"/>
      <c r="ACM23" s="88"/>
      <c r="ACN23" s="88"/>
      <c r="ACO23" s="89"/>
      <c r="ACP23" s="73"/>
      <c r="ACR23" s="78"/>
      <c r="ACS23" s="83"/>
      <c r="ACT23" s="84"/>
      <c r="ACU23" s="81">
        <f ca="1">IF(ISERROR(VLOOKUP(ACS23,'Lista de mercado'!$B:$I,5,0)),0,VLOOKUP(ACS23,'Lista de mercado'!$B:$I,5,0))</f>
        <v>0</v>
      </c>
      <c r="ACV23" s="98">
        <f ca="1">IF(ISERROR(VLOOKUP(ACS23,'Lista de mercado'!$B:$I,8,0)),0,VLOOKUP(ACS23,'Lista de mercado'!$B:$I,8,0))</f>
        <v>0</v>
      </c>
      <c r="ACW23" s="99">
        <f t="shared" si="110"/>
        <v>0</v>
      </c>
      <c r="ACX23" s="98">
        <f t="shared" ca="1" si="111"/>
        <v>0</v>
      </c>
      <c r="ACY23" s="103"/>
      <c r="ACZ23" s="87"/>
      <c r="ADA23" s="88"/>
      <c r="ADB23" s="88"/>
      <c r="ADC23" s="89"/>
      <c r="ADD23" s="73"/>
      <c r="ADF23" s="78"/>
      <c r="ADG23" s="83"/>
      <c r="ADH23" s="84"/>
      <c r="ADI23" s="81">
        <f ca="1">IF(ISERROR(VLOOKUP(ADG23,'Lista de mercado'!$B:$I,5,0)),0,VLOOKUP(ADG23,'Lista de mercado'!$B:$I,5,0))</f>
        <v>0</v>
      </c>
      <c r="ADJ23" s="98">
        <f ca="1">IF(ISERROR(VLOOKUP(ADG23,'Lista de mercado'!$B:$I,8,0)),0,VLOOKUP(ADG23,'Lista de mercado'!$B:$I,8,0))</f>
        <v>0</v>
      </c>
      <c r="ADK23" s="99">
        <f t="shared" si="112"/>
        <v>0</v>
      </c>
      <c r="ADL23" s="98">
        <f t="shared" ca="1" si="113"/>
        <v>0</v>
      </c>
      <c r="ADM23" s="103"/>
      <c r="ADN23" s="87"/>
      <c r="ADO23" s="88"/>
      <c r="ADP23" s="88"/>
      <c r="ADQ23" s="89"/>
      <c r="ADR23" s="73"/>
      <c r="ADT23" s="78"/>
      <c r="ADU23" s="83"/>
      <c r="ADV23" s="84"/>
      <c r="ADW23" s="81">
        <f ca="1">IF(ISERROR(VLOOKUP(ADU23,'Lista de mercado'!$B:$I,5,0)),0,VLOOKUP(ADU23,'Lista de mercado'!$B:$I,5,0))</f>
        <v>0</v>
      </c>
      <c r="ADX23" s="98">
        <f ca="1">IF(ISERROR(VLOOKUP(ADU23,'Lista de mercado'!$B:$I,8,0)),0,VLOOKUP(ADU23,'Lista de mercado'!$B:$I,8,0))</f>
        <v>0</v>
      </c>
      <c r="ADY23" s="99">
        <f t="shared" si="114"/>
        <v>0</v>
      </c>
      <c r="ADZ23" s="98">
        <f t="shared" ca="1" si="115"/>
        <v>0</v>
      </c>
      <c r="AEA23" s="103"/>
      <c r="AEB23" s="87"/>
      <c r="AEC23" s="88"/>
      <c r="AED23" s="88"/>
      <c r="AEE23" s="89"/>
      <c r="AEF23" s="73"/>
      <c r="AEH23" s="78"/>
      <c r="AEI23" s="83"/>
      <c r="AEJ23" s="84"/>
      <c r="AEK23" s="81">
        <f ca="1">IF(ISERROR(VLOOKUP(AEI23,'Lista de mercado'!$B:$I,5,0)),0,VLOOKUP(AEI23,'Lista de mercado'!$B:$I,5,0))</f>
        <v>0</v>
      </c>
      <c r="AEL23" s="98">
        <f ca="1">IF(ISERROR(VLOOKUP(AEI23,'Lista de mercado'!$B:$I,8,0)),0,VLOOKUP(AEI23,'Lista de mercado'!$B:$I,8,0))</f>
        <v>0</v>
      </c>
      <c r="AEM23" s="99">
        <f t="shared" si="116"/>
        <v>0</v>
      </c>
      <c r="AEN23" s="98">
        <f t="shared" ca="1" si="117"/>
        <v>0</v>
      </c>
      <c r="AEO23" s="103"/>
      <c r="AEP23" s="87"/>
      <c r="AEQ23" s="88"/>
      <c r="AER23" s="88"/>
      <c r="AES23" s="89"/>
      <c r="AET23" s="73"/>
      <c r="AEV23" s="78"/>
      <c r="AEW23" s="83"/>
      <c r="AEX23" s="84"/>
      <c r="AEY23" s="81">
        <f ca="1">IF(ISERROR(VLOOKUP(AEW23,'Lista de mercado'!$B:$I,5,0)),0,VLOOKUP(AEW23,'Lista de mercado'!$B:$I,5,0))</f>
        <v>0</v>
      </c>
      <c r="AEZ23" s="98">
        <f ca="1">IF(ISERROR(VLOOKUP(AEW23,'Lista de mercado'!$B:$I,8,0)),0,VLOOKUP(AEW23,'Lista de mercado'!$B:$I,8,0))</f>
        <v>0</v>
      </c>
      <c r="AFA23" s="99">
        <f t="shared" si="118"/>
        <v>0</v>
      </c>
      <c r="AFB23" s="98">
        <f t="shared" ca="1" si="119"/>
        <v>0</v>
      </c>
      <c r="AFC23" s="103"/>
      <c r="AFD23" s="87"/>
      <c r="AFE23" s="88"/>
      <c r="AFF23" s="88"/>
      <c r="AFG23" s="89"/>
      <c r="AFH23" s="73"/>
      <c r="AFJ23" s="78"/>
      <c r="AFK23" s="83"/>
      <c r="AFL23" s="84"/>
      <c r="AFM23" s="81">
        <f ca="1">IF(ISERROR(VLOOKUP(AFK23,'Lista de mercado'!$B:$I,5,0)),0,VLOOKUP(AFK23,'Lista de mercado'!$B:$I,5,0))</f>
        <v>0</v>
      </c>
      <c r="AFN23" s="98">
        <f ca="1">IF(ISERROR(VLOOKUP(AFK23,'Lista de mercado'!$B:$I,8,0)),0,VLOOKUP(AFK23,'Lista de mercado'!$B:$I,8,0))</f>
        <v>0</v>
      </c>
      <c r="AFO23" s="99">
        <f t="shared" si="120"/>
        <v>0</v>
      </c>
      <c r="AFP23" s="98">
        <f t="shared" ca="1" si="121"/>
        <v>0</v>
      </c>
      <c r="AFQ23" s="103"/>
      <c r="AFR23" s="87"/>
      <c r="AFS23" s="88"/>
      <c r="AFT23" s="88"/>
      <c r="AFU23" s="89"/>
      <c r="AFV23" s="73"/>
      <c r="AFX23" s="78"/>
      <c r="AFY23" s="83"/>
      <c r="AFZ23" s="84"/>
      <c r="AGA23" s="81">
        <f ca="1">IF(ISERROR(VLOOKUP(AFY23,'Lista de mercado'!$B:$I,5,0)),0,VLOOKUP(AFY23,'Lista de mercado'!$B:$I,5,0))</f>
        <v>0</v>
      </c>
      <c r="AGB23" s="98">
        <f ca="1">IF(ISERROR(VLOOKUP(AFY23,'Lista de mercado'!$B:$I,8,0)),0,VLOOKUP(AFY23,'Lista de mercado'!$B:$I,8,0))</f>
        <v>0</v>
      </c>
      <c r="AGC23" s="99">
        <f t="shared" si="122"/>
        <v>0</v>
      </c>
      <c r="AGD23" s="98">
        <f t="shared" ca="1" si="123"/>
        <v>0</v>
      </c>
      <c r="AGE23" s="103"/>
      <c r="AGF23" s="87"/>
      <c r="AGG23" s="88"/>
      <c r="AGH23" s="88"/>
      <c r="AGI23" s="89"/>
      <c r="AGJ23" s="73"/>
      <c r="AGL23" s="78"/>
      <c r="AGM23" s="83"/>
      <c r="AGN23" s="84"/>
      <c r="AGO23" s="81">
        <f ca="1">IF(ISERROR(VLOOKUP(AGM23,'Lista de mercado'!$B:$I,5,0)),0,VLOOKUP(AGM23,'Lista de mercado'!$B:$I,5,0))</f>
        <v>0</v>
      </c>
      <c r="AGP23" s="98">
        <f ca="1">IF(ISERROR(VLOOKUP(AGM23,'Lista de mercado'!$B:$I,8,0)),0,VLOOKUP(AGM23,'Lista de mercado'!$B:$I,8,0))</f>
        <v>0</v>
      </c>
      <c r="AGQ23" s="99">
        <f t="shared" si="124"/>
        <v>0</v>
      </c>
      <c r="AGR23" s="98">
        <f t="shared" ca="1" si="125"/>
        <v>0</v>
      </c>
      <c r="AGS23" s="103"/>
      <c r="AGT23" s="87"/>
      <c r="AGU23" s="88"/>
      <c r="AGV23" s="88"/>
      <c r="AGW23" s="89"/>
      <c r="AGX23" s="73"/>
      <c r="AGZ23" s="78"/>
      <c r="AHA23" s="83"/>
      <c r="AHB23" s="84"/>
      <c r="AHC23" s="81">
        <f ca="1">IF(ISERROR(VLOOKUP(AHA23,'Lista de mercado'!$B:$I,5,0)),0,VLOOKUP(AHA23,'Lista de mercado'!$B:$I,5,0))</f>
        <v>0</v>
      </c>
      <c r="AHD23" s="98">
        <f ca="1">IF(ISERROR(VLOOKUP(AHA23,'Lista de mercado'!$B:$I,8,0)),0,VLOOKUP(AHA23,'Lista de mercado'!$B:$I,8,0))</f>
        <v>0</v>
      </c>
      <c r="AHE23" s="99">
        <f t="shared" si="126"/>
        <v>0</v>
      </c>
      <c r="AHF23" s="98">
        <f t="shared" ca="1" si="127"/>
        <v>0</v>
      </c>
      <c r="AHG23" s="103"/>
      <c r="AHH23" s="87"/>
      <c r="AHI23" s="88"/>
      <c r="AHJ23" s="88"/>
      <c r="AHK23" s="89"/>
      <c r="AHL23" s="73"/>
      <c r="AHN23" s="78"/>
      <c r="AHO23" s="83"/>
      <c r="AHP23" s="84"/>
      <c r="AHQ23" s="81">
        <f ca="1">IF(ISERROR(VLOOKUP(AHO23,'Lista de mercado'!$B:$I,5,0)),0,VLOOKUP(AHO23,'Lista de mercado'!$B:$I,5,0))</f>
        <v>0</v>
      </c>
      <c r="AHR23" s="98">
        <f ca="1">IF(ISERROR(VLOOKUP(AHO23,'Lista de mercado'!$B:$I,8,0)),0,VLOOKUP(AHO23,'Lista de mercado'!$B:$I,8,0))</f>
        <v>0</v>
      </c>
      <c r="AHS23" s="99">
        <f t="shared" si="128"/>
        <v>0</v>
      </c>
      <c r="AHT23" s="98">
        <f t="shared" ca="1" si="129"/>
        <v>0</v>
      </c>
      <c r="AHU23" s="103"/>
      <c r="AHV23" s="87"/>
      <c r="AHW23" s="88"/>
      <c r="AHX23" s="88"/>
      <c r="AHY23" s="89"/>
      <c r="AHZ23" s="73"/>
      <c r="AIB23" s="78"/>
      <c r="AIC23" s="83"/>
      <c r="AID23" s="84"/>
      <c r="AIE23" s="81">
        <f ca="1">IF(ISERROR(VLOOKUP(AIC23,'Lista de mercado'!$B:$I,5,0)),0,VLOOKUP(AIC23,'Lista de mercado'!$B:$I,5,0))</f>
        <v>0</v>
      </c>
      <c r="AIF23" s="98">
        <f ca="1">IF(ISERROR(VLOOKUP(AIC23,'Lista de mercado'!$B:$I,8,0)),0,VLOOKUP(AIC23,'Lista de mercado'!$B:$I,8,0))</f>
        <v>0</v>
      </c>
      <c r="AIG23" s="99">
        <f t="shared" si="130"/>
        <v>0</v>
      </c>
      <c r="AIH23" s="98">
        <f t="shared" ca="1" si="131"/>
        <v>0</v>
      </c>
      <c r="AII23" s="103"/>
      <c r="AIJ23" s="87"/>
      <c r="AIK23" s="88"/>
      <c r="AIL23" s="88"/>
      <c r="AIM23" s="89"/>
      <c r="AIN23" s="73"/>
      <c r="AIP23" s="78"/>
      <c r="AIQ23" s="83"/>
      <c r="AIR23" s="84"/>
      <c r="AIS23" s="81">
        <f ca="1">IF(ISERROR(VLOOKUP(AIQ23,'Lista de mercado'!$B:$I,5,0)),0,VLOOKUP(AIQ23,'Lista de mercado'!$B:$I,5,0))</f>
        <v>0</v>
      </c>
      <c r="AIT23" s="98">
        <f ca="1">IF(ISERROR(VLOOKUP(AIQ23,'Lista de mercado'!$B:$I,8,0)),0,VLOOKUP(AIQ23,'Lista de mercado'!$B:$I,8,0))</f>
        <v>0</v>
      </c>
      <c r="AIU23" s="99">
        <f t="shared" si="132"/>
        <v>0</v>
      </c>
      <c r="AIV23" s="98">
        <f t="shared" ca="1" si="133"/>
        <v>0</v>
      </c>
      <c r="AIW23" s="103"/>
      <c r="AIX23" s="87"/>
      <c r="AIY23" s="88"/>
      <c r="AIZ23" s="88"/>
      <c r="AJA23" s="89"/>
      <c r="AJB23" s="73"/>
      <c r="AJD23" s="78"/>
      <c r="AJE23" s="83"/>
      <c r="AJF23" s="84"/>
      <c r="AJG23" s="81">
        <f ca="1">IF(ISERROR(VLOOKUP(AJE23,'Lista de mercado'!$B:$I,5,0)),0,VLOOKUP(AJE23,'Lista de mercado'!$B:$I,5,0))</f>
        <v>0</v>
      </c>
      <c r="AJH23" s="98">
        <f ca="1">IF(ISERROR(VLOOKUP(AJE23,'Lista de mercado'!$B:$I,8,0)),0,VLOOKUP(AJE23,'Lista de mercado'!$B:$I,8,0))</f>
        <v>0</v>
      </c>
      <c r="AJI23" s="99">
        <f t="shared" si="134"/>
        <v>0</v>
      </c>
      <c r="AJJ23" s="98">
        <f t="shared" ca="1" si="135"/>
        <v>0</v>
      </c>
      <c r="AJK23" s="103"/>
      <c r="AJL23" s="87"/>
      <c r="AJM23" s="88"/>
      <c r="AJN23" s="88"/>
      <c r="AJO23" s="89"/>
      <c r="AJP23" s="73"/>
      <c r="AJR23" s="78"/>
      <c r="AJS23" s="83"/>
      <c r="AJT23" s="84"/>
      <c r="AJU23" s="81">
        <f ca="1">IF(ISERROR(VLOOKUP(AJS23,'Lista de mercado'!$B:$I,5,0)),0,VLOOKUP(AJS23,'Lista de mercado'!$B:$I,5,0))</f>
        <v>0</v>
      </c>
      <c r="AJV23" s="98">
        <f ca="1">IF(ISERROR(VLOOKUP(AJS23,'Lista de mercado'!$B:$I,8,0)),0,VLOOKUP(AJS23,'Lista de mercado'!$B:$I,8,0))</f>
        <v>0</v>
      </c>
      <c r="AJW23" s="99">
        <f t="shared" si="136"/>
        <v>0</v>
      </c>
      <c r="AJX23" s="98">
        <f t="shared" ca="1" si="137"/>
        <v>0</v>
      </c>
      <c r="AJY23" s="103"/>
      <c r="AJZ23" s="87"/>
      <c r="AKA23" s="88"/>
      <c r="AKB23" s="88"/>
      <c r="AKC23" s="89"/>
      <c r="AKD23" s="73"/>
      <c r="AKF23" s="78"/>
      <c r="AKG23" s="83"/>
      <c r="AKH23" s="84"/>
      <c r="AKI23" s="81">
        <f ca="1">IF(ISERROR(VLOOKUP(AKG23,'Lista de mercado'!$B:$I,5,0)),0,VLOOKUP(AKG23,'Lista de mercado'!$B:$I,5,0))</f>
        <v>0</v>
      </c>
      <c r="AKJ23" s="98">
        <f ca="1">IF(ISERROR(VLOOKUP(AKG23,'Lista de mercado'!$B:$I,8,0)),0,VLOOKUP(AKG23,'Lista de mercado'!$B:$I,8,0))</f>
        <v>0</v>
      </c>
      <c r="AKK23" s="99">
        <f t="shared" si="138"/>
        <v>0</v>
      </c>
      <c r="AKL23" s="98">
        <f t="shared" ca="1" si="139"/>
        <v>0</v>
      </c>
      <c r="AKM23" s="103"/>
      <c r="AKN23" s="87"/>
      <c r="AKO23" s="88"/>
      <c r="AKP23" s="88"/>
      <c r="AKQ23" s="89"/>
      <c r="AKR23" s="73"/>
      <c r="AKT23" s="78"/>
      <c r="AKU23" s="83"/>
      <c r="AKV23" s="84"/>
      <c r="AKW23" s="81">
        <f ca="1">IF(ISERROR(VLOOKUP(AKU23,'Lista de mercado'!$B:$I,5,0)),0,VLOOKUP(AKU23,'Lista de mercado'!$B:$I,5,0))</f>
        <v>0</v>
      </c>
      <c r="AKX23" s="98">
        <f ca="1">IF(ISERROR(VLOOKUP(AKU23,'Lista de mercado'!$B:$I,8,0)),0,VLOOKUP(AKU23,'Lista de mercado'!$B:$I,8,0))</f>
        <v>0</v>
      </c>
      <c r="AKY23" s="99">
        <f t="shared" si="140"/>
        <v>0</v>
      </c>
      <c r="AKZ23" s="98">
        <f t="shared" ca="1" si="141"/>
        <v>0</v>
      </c>
      <c r="ALA23" s="103"/>
      <c r="ALB23" s="87"/>
      <c r="ALC23" s="88"/>
      <c r="ALD23" s="88"/>
      <c r="ALE23" s="89"/>
      <c r="ALF23" s="73"/>
      <c r="ALH23" s="78"/>
      <c r="ALI23" s="83"/>
      <c r="ALJ23" s="84"/>
      <c r="ALK23" s="81">
        <f ca="1">IF(ISERROR(VLOOKUP(ALI23,'Lista de mercado'!$B:$I,5,0)),0,VLOOKUP(ALI23,'Lista de mercado'!$B:$I,5,0))</f>
        <v>0</v>
      </c>
      <c r="ALL23" s="98">
        <f ca="1">IF(ISERROR(VLOOKUP(ALI23,'Lista de mercado'!$B:$I,8,0)),0,VLOOKUP(ALI23,'Lista de mercado'!$B:$I,8,0))</f>
        <v>0</v>
      </c>
      <c r="ALM23" s="99">
        <f t="shared" si="142"/>
        <v>0</v>
      </c>
      <c r="ALN23" s="98">
        <f t="shared" ca="1" si="143"/>
        <v>0</v>
      </c>
      <c r="ALO23" s="103"/>
      <c r="ALP23" s="87"/>
      <c r="ALQ23" s="88"/>
      <c r="ALR23" s="88"/>
      <c r="ALS23" s="89"/>
      <c r="ALT23" s="73"/>
      <c r="ALV23" s="78"/>
      <c r="ALW23" s="83"/>
      <c r="ALX23" s="84"/>
      <c r="ALY23" s="81">
        <f ca="1">IF(ISERROR(VLOOKUP(ALW23,'Lista de mercado'!$B:$I,5,0)),0,VLOOKUP(ALW23,'Lista de mercado'!$B:$I,5,0))</f>
        <v>0</v>
      </c>
      <c r="ALZ23" s="98">
        <f ca="1">IF(ISERROR(VLOOKUP(ALW23,'Lista de mercado'!$B:$I,8,0)),0,VLOOKUP(ALW23,'Lista de mercado'!$B:$I,8,0))</f>
        <v>0</v>
      </c>
      <c r="AMA23" s="99">
        <f t="shared" si="144"/>
        <v>0</v>
      </c>
      <c r="AMB23" s="98">
        <f t="shared" ca="1" si="145"/>
        <v>0</v>
      </c>
      <c r="AMC23" s="103"/>
      <c r="AMD23" s="87"/>
      <c r="AME23" s="88"/>
      <c r="AMF23" s="88"/>
      <c r="AMG23" s="89"/>
      <c r="AMH23" s="73"/>
    </row>
    <row r="24" spans="1:1023" x14ac:dyDescent="0.3">
      <c r="B24" s="78"/>
      <c r="C24" s="83"/>
      <c r="D24" s="84"/>
      <c r="E24" s="81">
        <f ca="1">IF(ISERROR(VLOOKUP(C24,'Lista de mercado'!$B:$I,5,0)),0,VLOOKUP(C24,'Lista de mercado'!$B:$I,5,0))</f>
        <v>0</v>
      </c>
      <c r="F24" s="98">
        <f ca="1">IF(ISERROR(VLOOKUP(C24,'Lista de mercado'!$B:$I,8,0)),0,VLOOKUP(C24,'Lista de mercado'!$B:$I,8,0))</f>
        <v>0</v>
      </c>
      <c r="G24" s="99">
        <f t="shared" si="0"/>
        <v>0</v>
      </c>
      <c r="H24" s="98">
        <f t="shared" ca="1" si="1"/>
        <v>0</v>
      </c>
      <c r="I24" s="103"/>
      <c r="J24" s="101"/>
      <c r="K24" s="101"/>
      <c r="L24" s="101"/>
      <c r="M24" s="101"/>
      <c r="N24" s="73"/>
      <c r="P24" s="78"/>
      <c r="Q24" s="83"/>
      <c r="R24" s="84"/>
      <c r="S24" s="81">
        <f ca="1">IF(ISERROR(VLOOKUP(Q24,'Lista de mercado'!$B:$I,5,0)),0,VLOOKUP(Q24,'Lista de mercado'!$B:$I,5,0))</f>
        <v>0</v>
      </c>
      <c r="T24" s="98">
        <f ca="1">IF(ISERROR(VLOOKUP(Q24,'Lista de mercado'!$B:$I,8,0)),0,VLOOKUP(Q24,'Lista de mercado'!$B:$I,8,0))</f>
        <v>0</v>
      </c>
      <c r="U24" s="99">
        <f t="shared" si="2"/>
        <v>0</v>
      </c>
      <c r="V24" s="98">
        <f t="shared" ca="1" si="3"/>
        <v>0</v>
      </c>
      <c r="W24" s="103"/>
      <c r="X24" s="101"/>
      <c r="Y24" s="101"/>
      <c r="Z24" s="101"/>
      <c r="AA24" s="101"/>
      <c r="AB24" s="73"/>
      <c r="AD24" s="78"/>
      <c r="AE24" s="83"/>
      <c r="AF24" s="84"/>
      <c r="AG24" s="81">
        <f ca="1">IF(ISERROR(VLOOKUP(AE24,'Lista de mercado'!$B:$I,5,0)),0,VLOOKUP(AE24,'Lista de mercado'!$B:$I,5,0))</f>
        <v>0</v>
      </c>
      <c r="AH24" s="98">
        <f ca="1">IF(ISERROR(VLOOKUP(AE24,'Lista de mercado'!$B:$I,8,0)),0,VLOOKUP(AE24,'Lista de mercado'!$B:$I,8,0))</f>
        <v>0</v>
      </c>
      <c r="AI24" s="99">
        <f t="shared" si="4"/>
        <v>0</v>
      </c>
      <c r="AJ24" s="98">
        <f t="shared" ca="1" si="5"/>
        <v>0</v>
      </c>
      <c r="AK24" s="103"/>
      <c r="AL24" s="101"/>
      <c r="AM24" s="101"/>
      <c r="AN24" s="101"/>
      <c r="AO24" s="101"/>
      <c r="AP24" s="73"/>
      <c r="AR24" s="78"/>
      <c r="AS24" s="83"/>
      <c r="AT24" s="84"/>
      <c r="AU24" s="81">
        <f ca="1">IF(ISERROR(VLOOKUP(AS24,'Lista de mercado'!$B:$I,5,0)),0,VLOOKUP(AS24,'Lista de mercado'!$B:$I,5,0))</f>
        <v>0</v>
      </c>
      <c r="AV24" s="98">
        <f ca="1">IF(ISERROR(VLOOKUP(AS24,'Lista de mercado'!$B:$I,8,0)),0,VLOOKUP(AS24,'Lista de mercado'!$B:$I,8,0))</f>
        <v>0</v>
      </c>
      <c r="AW24" s="99">
        <f t="shared" si="6"/>
        <v>0</v>
      </c>
      <c r="AX24" s="98">
        <f t="shared" ca="1" si="7"/>
        <v>0</v>
      </c>
      <c r="AY24" s="103"/>
      <c r="AZ24" s="101"/>
      <c r="BA24" s="101"/>
      <c r="BB24" s="101"/>
      <c r="BC24" s="101"/>
      <c r="BD24" s="73"/>
      <c r="BF24" s="78"/>
      <c r="BG24" s="83"/>
      <c r="BH24" s="84"/>
      <c r="BI24" s="81">
        <f ca="1">IF(ISERROR(VLOOKUP(BG24,'Lista de mercado'!$B:$I,5,0)),0,VLOOKUP(BG24,'Lista de mercado'!$B:$I,5,0))</f>
        <v>0</v>
      </c>
      <c r="BJ24" s="98">
        <f ca="1">IF(ISERROR(VLOOKUP(BG24,'Lista de mercado'!$B:$I,8,0)),0,VLOOKUP(BG24,'Lista de mercado'!$B:$I,8,0))</f>
        <v>0</v>
      </c>
      <c r="BK24" s="99">
        <f t="shared" si="8"/>
        <v>0</v>
      </c>
      <c r="BL24" s="98">
        <f t="shared" ca="1" si="9"/>
        <v>0</v>
      </c>
      <c r="BM24" s="103"/>
      <c r="BN24" s="101"/>
      <c r="BO24" s="101"/>
      <c r="BP24" s="101"/>
      <c r="BQ24" s="101"/>
      <c r="BR24" s="73"/>
      <c r="BT24" s="78"/>
      <c r="BU24" s="83"/>
      <c r="BV24" s="84"/>
      <c r="BW24" s="81">
        <f ca="1">IF(ISERROR(VLOOKUP(BU24,'Lista de mercado'!$B:$I,5,0)),0,VLOOKUP(BU24,'Lista de mercado'!$B:$I,5,0))</f>
        <v>0</v>
      </c>
      <c r="BX24" s="98">
        <f ca="1">IF(ISERROR(VLOOKUP(BU24,'Lista de mercado'!$B:$I,8,0)),0,VLOOKUP(BU24,'Lista de mercado'!$B:$I,8,0))</f>
        <v>0</v>
      </c>
      <c r="BY24" s="99">
        <f t="shared" si="10"/>
        <v>0</v>
      </c>
      <c r="BZ24" s="98">
        <f t="shared" ca="1" si="11"/>
        <v>0</v>
      </c>
      <c r="CA24" s="103"/>
      <c r="CB24" s="101"/>
      <c r="CC24" s="101"/>
      <c r="CD24" s="101"/>
      <c r="CE24" s="101"/>
      <c r="CF24" s="73"/>
      <c r="CH24" s="78"/>
      <c r="CI24" s="83"/>
      <c r="CJ24" s="84"/>
      <c r="CK24" s="81">
        <f ca="1">IF(ISERROR(VLOOKUP(CI24,'Lista de mercado'!$B:$I,5,0)),0,VLOOKUP(CI24,'Lista de mercado'!$B:$I,5,0))</f>
        <v>0</v>
      </c>
      <c r="CL24" s="98">
        <f ca="1">IF(ISERROR(VLOOKUP(CI24,'Lista de mercado'!$B:$I,8,0)),0,VLOOKUP(CI24,'Lista de mercado'!$B:$I,8,0))</f>
        <v>0</v>
      </c>
      <c r="CM24" s="99">
        <f t="shared" si="12"/>
        <v>0</v>
      </c>
      <c r="CN24" s="98">
        <f t="shared" ca="1" si="13"/>
        <v>0</v>
      </c>
      <c r="CO24" s="103"/>
      <c r="CP24" s="101"/>
      <c r="CQ24" s="101"/>
      <c r="CR24" s="101"/>
      <c r="CS24" s="101"/>
      <c r="CT24" s="73"/>
      <c r="CV24" s="78"/>
      <c r="CW24" s="83"/>
      <c r="CX24" s="84"/>
      <c r="CY24" s="81">
        <f ca="1">IF(ISERROR(VLOOKUP(CW24,'Lista de mercado'!$B:$I,5,0)),0,VLOOKUP(CW24,'Lista de mercado'!$B:$I,5,0))</f>
        <v>0</v>
      </c>
      <c r="CZ24" s="98">
        <f ca="1">IF(ISERROR(VLOOKUP(CW24,'Lista de mercado'!$B:$I,8,0)),0,VLOOKUP(CW24,'Lista de mercado'!$B:$I,8,0))</f>
        <v>0</v>
      </c>
      <c r="DA24" s="99">
        <f t="shared" si="14"/>
        <v>0</v>
      </c>
      <c r="DB24" s="98">
        <f t="shared" ca="1" si="15"/>
        <v>0</v>
      </c>
      <c r="DC24" s="103"/>
      <c r="DD24" s="101"/>
      <c r="DE24" s="101"/>
      <c r="DF24" s="101"/>
      <c r="DG24" s="101"/>
      <c r="DH24" s="73"/>
      <c r="DJ24" s="78"/>
      <c r="DK24" s="83"/>
      <c r="DL24" s="84"/>
      <c r="DM24" s="81">
        <f ca="1">IF(ISERROR(VLOOKUP(DK24,'Lista de mercado'!$B:$I,5,0)),0,VLOOKUP(DK24,'Lista de mercado'!$B:$I,5,0))</f>
        <v>0</v>
      </c>
      <c r="DN24" s="98">
        <f ca="1">IF(ISERROR(VLOOKUP(DK24,'Lista de mercado'!$B:$I,8,0)),0,VLOOKUP(DK24,'Lista de mercado'!$B:$I,8,0))</f>
        <v>0</v>
      </c>
      <c r="DO24" s="99">
        <f t="shared" si="16"/>
        <v>0</v>
      </c>
      <c r="DP24" s="98">
        <f t="shared" ca="1" si="17"/>
        <v>0</v>
      </c>
      <c r="DQ24" s="103"/>
      <c r="DR24" s="101"/>
      <c r="DS24" s="101"/>
      <c r="DT24" s="101"/>
      <c r="DU24" s="101"/>
      <c r="DV24" s="73"/>
      <c r="DX24" s="78"/>
      <c r="DY24" s="83"/>
      <c r="DZ24" s="84"/>
      <c r="EA24" s="81">
        <f ca="1">IF(ISERROR(VLOOKUP(DY24,'Lista de mercado'!$B:$I,5,0)),0,VLOOKUP(DY24,'Lista de mercado'!$B:$I,5,0))</f>
        <v>0</v>
      </c>
      <c r="EB24" s="98">
        <f ca="1">IF(ISERROR(VLOOKUP(DY24,'Lista de mercado'!$B:$I,8,0)),0,VLOOKUP(DY24,'Lista de mercado'!$B:$I,8,0))</f>
        <v>0</v>
      </c>
      <c r="EC24" s="99">
        <f t="shared" si="18"/>
        <v>0</v>
      </c>
      <c r="ED24" s="98">
        <f t="shared" ca="1" si="19"/>
        <v>0</v>
      </c>
      <c r="EE24" s="103"/>
      <c r="EF24" s="101"/>
      <c r="EG24" s="101"/>
      <c r="EH24" s="101"/>
      <c r="EI24" s="101"/>
      <c r="EJ24" s="73"/>
      <c r="EL24" s="78"/>
      <c r="EM24" s="83"/>
      <c r="EN24" s="84"/>
      <c r="EO24" s="81">
        <f ca="1">IF(ISERROR(VLOOKUP(EM24,'Lista de mercado'!$B:$I,5,0)),0,VLOOKUP(EM24,'Lista de mercado'!$B:$I,5,0))</f>
        <v>0</v>
      </c>
      <c r="EP24" s="98">
        <f ca="1">IF(ISERROR(VLOOKUP(EM24,'Lista de mercado'!$B:$I,8,0)),0,VLOOKUP(EM24,'Lista de mercado'!$B:$I,8,0))</f>
        <v>0</v>
      </c>
      <c r="EQ24" s="99">
        <f t="shared" si="20"/>
        <v>0</v>
      </c>
      <c r="ER24" s="98">
        <f t="shared" ca="1" si="21"/>
        <v>0</v>
      </c>
      <c r="ES24" s="103"/>
      <c r="ET24" s="101"/>
      <c r="EU24" s="101"/>
      <c r="EV24" s="101"/>
      <c r="EW24" s="101"/>
      <c r="EX24" s="73"/>
      <c r="EZ24" s="78"/>
      <c r="FA24" s="83"/>
      <c r="FB24" s="84"/>
      <c r="FC24" s="81">
        <f ca="1">IF(ISERROR(VLOOKUP(FA24,'Lista de mercado'!$B:$I,5,0)),0,VLOOKUP(FA24,'Lista de mercado'!$B:$I,5,0))</f>
        <v>0</v>
      </c>
      <c r="FD24" s="98">
        <f ca="1">IF(ISERROR(VLOOKUP(FA24,'Lista de mercado'!$B:$I,8,0)),0,VLOOKUP(FA24,'Lista de mercado'!$B:$I,8,0))</f>
        <v>0</v>
      </c>
      <c r="FE24" s="99">
        <f t="shared" si="22"/>
        <v>0</v>
      </c>
      <c r="FF24" s="98">
        <f t="shared" ca="1" si="23"/>
        <v>0</v>
      </c>
      <c r="FG24" s="103"/>
      <c r="FH24" s="101"/>
      <c r="FI24" s="101"/>
      <c r="FJ24" s="101"/>
      <c r="FK24" s="101"/>
      <c r="FL24" s="73"/>
      <c r="FN24" s="78"/>
      <c r="FO24" s="83"/>
      <c r="FP24" s="84"/>
      <c r="FQ24" s="81">
        <f ca="1">IF(ISERROR(VLOOKUP(FO24,'Lista de mercado'!$B:$I,5,0)),0,VLOOKUP(FO24,'Lista de mercado'!$B:$I,5,0))</f>
        <v>0</v>
      </c>
      <c r="FR24" s="98">
        <f ca="1">IF(ISERROR(VLOOKUP(FO24,'Lista de mercado'!$B:$I,8,0)),0,VLOOKUP(FO24,'Lista de mercado'!$B:$I,8,0))</f>
        <v>0</v>
      </c>
      <c r="FS24" s="99">
        <f t="shared" si="24"/>
        <v>0</v>
      </c>
      <c r="FT24" s="98">
        <f t="shared" ca="1" si="25"/>
        <v>0</v>
      </c>
      <c r="FU24" s="103"/>
      <c r="FV24" s="101"/>
      <c r="FW24" s="101"/>
      <c r="FX24" s="101"/>
      <c r="FY24" s="101"/>
      <c r="FZ24" s="73"/>
      <c r="GB24" s="78"/>
      <c r="GC24" s="83"/>
      <c r="GD24" s="84"/>
      <c r="GE24" s="81">
        <f ca="1">IF(ISERROR(VLOOKUP(GC24,'Lista de mercado'!$B:$I,5,0)),0,VLOOKUP(GC24,'Lista de mercado'!$B:$I,5,0))</f>
        <v>0</v>
      </c>
      <c r="GF24" s="98">
        <f ca="1">IF(ISERROR(VLOOKUP(GC24,'Lista de mercado'!$B:$I,8,0)),0,VLOOKUP(GC24,'Lista de mercado'!$B:$I,8,0))</f>
        <v>0</v>
      </c>
      <c r="GG24" s="99">
        <f t="shared" si="26"/>
        <v>0</v>
      </c>
      <c r="GH24" s="98">
        <f t="shared" ca="1" si="27"/>
        <v>0</v>
      </c>
      <c r="GI24" s="103"/>
      <c r="GJ24" s="101"/>
      <c r="GK24" s="101"/>
      <c r="GL24" s="101"/>
      <c r="GM24" s="101"/>
      <c r="GN24" s="73"/>
      <c r="GP24" s="78"/>
      <c r="GQ24" s="83"/>
      <c r="GR24" s="84"/>
      <c r="GS24" s="81">
        <f ca="1">IF(ISERROR(VLOOKUP(GQ24,'Lista de mercado'!$B:$I,5,0)),0,VLOOKUP(GQ24,'Lista de mercado'!$B:$I,5,0))</f>
        <v>0</v>
      </c>
      <c r="GT24" s="98">
        <f ca="1">IF(ISERROR(VLOOKUP(GQ24,'Lista de mercado'!$B:$I,8,0)),0,VLOOKUP(GQ24,'Lista de mercado'!$B:$I,8,0))</f>
        <v>0</v>
      </c>
      <c r="GU24" s="99">
        <f t="shared" si="28"/>
        <v>0</v>
      </c>
      <c r="GV24" s="98">
        <f t="shared" ca="1" si="29"/>
        <v>0</v>
      </c>
      <c r="GW24" s="103"/>
      <c r="GX24" s="101"/>
      <c r="GY24" s="101"/>
      <c r="GZ24" s="101"/>
      <c r="HA24" s="101"/>
      <c r="HB24" s="73"/>
      <c r="HD24" s="78"/>
      <c r="HE24" s="83"/>
      <c r="HF24" s="84"/>
      <c r="HG24" s="81">
        <f ca="1">IF(ISERROR(VLOOKUP(HE24,'Lista de mercado'!$B:$I,5,0)),0,VLOOKUP(HE24,'Lista de mercado'!$B:$I,5,0))</f>
        <v>0</v>
      </c>
      <c r="HH24" s="98">
        <f ca="1">IF(ISERROR(VLOOKUP(HE24,'Lista de mercado'!$B:$I,8,0)),0,VLOOKUP(HE24,'Lista de mercado'!$B:$I,8,0))</f>
        <v>0</v>
      </c>
      <c r="HI24" s="99">
        <f t="shared" si="30"/>
        <v>0</v>
      </c>
      <c r="HJ24" s="98">
        <f t="shared" ca="1" si="31"/>
        <v>0</v>
      </c>
      <c r="HK24" s="103"/>
      <c r="HL24" s="101"/>
      <c r="HM24" s="101"/>
      <c r="HN24" s="101"/>
      <c r="HO24" s="101"/>
      <c r="HP24" s="73"/>
      <c r="HR24" s="78"/>
      <c r="HS24" s="83"/>
      <c r="HT24" s="84"/>
      <c r="HU24" s="81">
        <f ca="1">IF(ISERROR(VLOOKUP(HS24,'Lista de mercado'!$B:$I,5,0)),0,VLOOKUP(HS24,'Lista de mercado'!$B:$I,5,0))</f>
        <v>0</v>
      </c>
      <c r="HV24" s="98">
        <f ca="1">IF(ISERROR(VLOOKUP(HS24,'Lista de mercado'!$B:$I,8,0)),0,VLOOKUP(HS24,'Lista de mercado'!$B:$I,8,0))</f>
        <v>0</v>
      </c>
      <c r="HW24" s="99">
        <f t="shared" si="32"/>
        <v>0</v>
      </c>
      <c r="HX24" s="98">
        <f t="shared" ca="1" si="33"/>
        <v>0</v>
      </c>
      <c r="HY24" s="103"/>
      <c r="HZ24" s="101"/>
      <c r="IA24" s="101"/>
      <c r="IB24" s="101"/>
      <c r="IC24" s="101"/>
      <c r="ID24" s="73"/>
      <c r="IF24" s="78"/>
      <c r="IG24" s="83"/>
      <c r="IH24" s="84"/>
      <c r="II24" s="81">
        <f ca="1">IF(ISERROR(VLOOKUP(IG24,'Lista de mercado'!$B:$I,5,0)),0,VLOOKUP(IG24,'Lista de mercado'!$B:$I,5,0))</f>
        <v>0</v>
      </c>
      <c r="IJ24" s="98">
        <f ca="1">IF(ISERROR(VLOOKUP(IG24,'Lista de mercado'!$B:$I,8,0)),0,VLOOKUP(IG24,'Lista de mercado'!$B:$I,8,0))</f>
        <v>0</v>
      </c>
      <c r="IK24" s="99">
        <f t="shared" si="34"/>
        <v>0</v>
      </c>
      <c r="IL24" s="98">
        <f t="shared" ca="1" si="35"/>
        <v>0</v>
      </c>
      <c r="IM24" s="103"/>
      <c r="IN24" s="101"/>
      <c r="IO24" s="101"/>
      <c r="IP24" s="101"/>
      <c r="IQ24" s="101"/>
      <c r="IR24" s="73"/>
      <c r="IT24" s="78"/>
      <c r="IU24" s="83"/>
      <c r="IV24" s="84"/>
      <c r="IW24" s="81">
        <f ca="1">IF(ISERROR(VLOOKUP(IU24,'Lista de mercado'!$B:$I,5,0)),0,VLOOKUP(IU24,'Lista de mercado'!$B:$I,5,0))</f>
        <v>0</v>
      </c>
      <c r="IX24" s="98">
        <f ca="1">IF(ISERROR(VLOOKUP(IU24,'Lista de mercado'!$B:$I,8,0)),0,VLOOKUP(IU24,'Lista de mercado'!$B:$I,8,0))</f>
        <v>0</v>
      </c>
      <c r="IY24" s="99">
        <f t="shared" si="36"/>
        <v>0</v>
      </c>
      <c r="IZ24" s="98">
        <f t="shared" ca="1" si="37"/>
        <v>0</v>
      </c>
      <c r="JA24" s="103"/>
      <c r="JB24" s="101"/>
      <c r="JC24" s="101"/>
      <c r="JD24" s="101"/>
      <c r="JE24" s="101"/>
      <c r="JF24" s="73"/>
      <c r="JH24" s="78"/>
      <c r="JI24" s="83"/>
      <c r="JJ24" s="84"/>
      <c r="JK24" s="81">
        <f ca="1">IF(ISERROR(VLOOKUP(JI24,'Lista de mercado'!$B:$I,5,0)),0,VLOOKUP(JI24,'Lista de mercado'!$B:$I,5,0))</f>
        <v>0</v>
      </c>
      <c r="JL24" s="98">
        <f ca="1">IF(ISERROR(VLOOKUP(JI24,'Lista de mercado'!$B:$I,8,0)),0,VLOOKUP(JI24,'Lista de mercado'!$B:$I,8,0))</f>
        <v>0</v>
      </c>
      <c r="JM24" s="99">
        <f t="shared" si="38"/>
        <v>0</v>
      </c>
      <c r="JN24" s="98">
        <f t="shared" ca="1" si="39"/>
        <v>0</v>
      </c>
      <c r="JO24" s="103"/>
      <c r="JP24" s="101"/>
      <c r="JQ24" s="101"/>
      <c r="JR24" s="101"/>
      <c r="JS24" s="101"/>
      <c r="JT24" s="73"/>
      <c r="JV24" s="78"/>
      <c r="JW24" s="83"/>
      <c r="JX24" s="84"/>
      <c r="JY24" s="81">
        <f ca="1">IF(ISERROR(VLOOKUP(JW24,'Lista de mercado'!$B:$I,5,0)),0,VLOOKUP(JW24,'Lista de mercado'!$B:$I,5,0))</f>
        <v>0</v>
      </c>
      <c r="JZ24" s="98">
        <f ca="1">IF(ISERROR(VLOOKUP(JW24,'Lista de mercado'!$B:$I,8,0)),0,VLOOKUP(JW24,'Lista de mercado'!$B:$I,8,0))</f>
        <v>0</v>
      </c>
      <c r="KA24" s="99">
        <f t="shared" si="40"/>
        <v>0</v>
      </c>
      <c r="KB24" s="98">
        <f t="shared" ca="1" si="41"/>
        <v>0</v>
      </c>
      <c r="KC24" s="103"/>
      <c r="KD24" s="101"/>
      <c r="KE24" s="101"/>
      <c r="KF24" s="101"/>
      <c r="KG24" s="101"/>
      <c r="KH24" s="73"/>
      <c r="KJ24" s="78"/>
      <c r="KK24" s="83"/>
      <c r="KL24" s="84"/>
      <c r="KM24" s="81">
        <f ca="1">IF(ISERROR(VLOOKUP(KK24,'Lista de mercado'!$B:$I,5,0)),0,VLOOKUP(KK24,'Lista de mercado'!$B:$I,5,0))</f>
        <v>0</v>
      </c>
      <c r="KN24" s="98">
        <f ca="1">IF(ISERROR(VLOOKUP(KK24,'Lista de mercado'!$B:$I,8,0)),0,VLOOKUP(KK24,'Lista de mercado'!$B:$I,8,0))</f>
        <v>0</v>
      </c>
      <c r="KO24" s="99">
        <f t="shared" si="42"/>
        <v>0</v>
      </c>
      <c r="KP24" s="98">
        <f t="shared" ca="1" si="43"/>
        <v>0</v>
      </c>
      <c r="KQ24" s="103"/>
      <c r="KR24" s="101"/>
      <c r="KS24" s="101"/>
      <c r="KT24" s="101"/>
      <c r="KU24" s="101"/>
      <c r="KV24" s="73"/>
      <c r="KX24" s="78"/>
      <c r="KY24" s="83"/>
      <c r="KZ24" s="84"/>
      <c r="LA24" s="81">
        <f ca="1">IF(ISERROR(VLOOKUP(KY24,'Lista de mercado'!$B:$I,5,0)),0,VLOOKUP(KY24,'Lista de mercado'!$B:$I,5,0))</f>
        <v>0</v>
      </c>
      <c r="LB24" s="98">
        <f ca="1">IF(ISERROR(VLOOKUP(KY24,'Lista de mercado'!$B:$I,8,0)),0,VLOOKUP(KY24,'Lista de mercado'!$B:$I,8,0))</f>
        <v>0</v>
      </c>
      <c r="LC24" s="99">
        <f t="shared" si="44"/>
        <v>0</v>
      </c>
      <c r="LD24" s="98">
        <f t="shared" ca="1" si="45"/>
        <v>0</v>
      </c>
      <c r="LE24" s="103"/>
      <c r="LF24" s="101"/>
      <c r="LG24" s="101"/>
      <c r="LH24" s="101"/>
      <c r="LI24" s="101"/>
      <c r="LJ24" s="73"/>
      <c r="LL24" s="78"/>
      <c r="LM24" s="83"/>
      <c r="LN24" s="84"/>
      <c r="LO24" s="81">
        <f ca="1">IF(ISERROR(VLOOKUP(LM24,'Lista de mercado'!$B:$I,5,0)),0,VLOOKUP(LM24,'Lista de mercado'!$B:$I,5,0))</f>
        <v>0</v>
      </c>
      <c r="LP24" s="98">
        <f ca="1">IF(ISERROR(VLOOKUP(LM24,'Lista de mercado'!$B:$I,8,0)),0,VLOOKUP(LM24,'Lista de mercado'!$B:$I,8,0))</f>
        <v>0</v>
      </c>
      <c r="LQ24" s="99">
        <f t="shared" si="46"/>
        <v>0</v>
      </c>
      <c r="LR24" s="98">
        <f t="shared" ca="1" si="47"/>
        <v>0</v>
      </c>
      <c r="LS24" s="103"/>
      <c r="LT24" s="101"/>
      <c r="LU24" s="101"/>
      <c r="LV24" s="101"/>
      <c r="LW24" s="101"/>
      <c r="LX24" s="73"/>
      <c r="LZ24" s="78"/>
      <c r="MA24" s="83"/>
      <c r="MB24" s="84"/>
      <c r="MC24" s="81">
        <f ca="1">IF(ISERROR(VLOOKUP(MA24,'Lista de mercado'!$B:$I,5,0)),0,VLOOKUP(MA24,'Lista de mercado'!$B:$I,5,0))</f>
        <v>0</v>
      </c>
      <c r="MD24" s="98">
        <f ca="1">IF(ISERROR(VLOOKUP(MA24,'Lista de mercado'!$B:$I,8,0)),0,VLOOKUP(MA24,'Lista de mercado'!$B:$I,8,0))</f>
        <v>0</v>
      </c>
      <c r="ME24" s="99">
        <f t="shared" si="48"/>
        <v>0</v>
      </c>
      <c r="MF24" s="98">
        <f t="shared" ca="1" si="49"/>
        <v>0</v>
      </c>
      <c r="MG24" s="103"/>
      <c r="MH24" s="101"/>
      <c r="MI24" s="101"/>
      <c r="MJ24" s="101"/>
      <c r="MK24" s="101"/>
      <c r="ML24" s="73"/>
      <c r="MN24" s="78"/>
      <c r="MO24" s="83"/>
      <c r="MP24" s="84"/>
      <c r="MQ24" s="81">
        <f ca="1">IF(ISERROR(VLOOKUP(MO24,'Lista de mercado'!$B:$I,5,0)),0,VLOOKUP(MO24,'Lista de mercado'!$B:$I,5,0))</f>
        <v>0</v>
      </c>
      <c r="MR24" s="98">
        <f ca="1">IF(ISERROR(VLOOKUP(MO24,'Lista de mercado'!$B:$I,8,0)),0,VLOOKUP(MO24,'Lista de mercado'!$B:$I,8,0))</f>
        <v>0</v>
      </c>
      <c r="MS24" s="99">
        <f t="shared" si="50"/>
        <v>0</v>
      </c>
      <c r="MT24" s="98">
        <f t="shared" ca="1" si="51"/>
        <v>0</v>
      </c>
      <c r="MU24" s="103"/>
      <c r="MV24" s="101"/>
      <c r="MW24" s="101"/>
      <c r="MX24" s="101"/>
      <c r="MY24" s="101"/>
      <c r="MZ24" s="73"/>
      <c r="NB24" s="78"/>
      <c r="NC24" s="83"/>
      <c r="ND24" s="84"/>
      <c r="NE24" s="81">
        <f ca="1">IF(ISERROR(VLOOKUP(NC24,'Lista de mercado'!$B:$I,5,0)),0,VLOOKUP(NC24,'Lista de mercado'!$B:$I,5,0))</f>
        <v>0</v>
      </c>
      <c r="NF24" s="98">
        <f ca="1">IF(ISERROR(VLOOKUP(NC24,'Lista de mercado'!$B:$I,8,0)),0,VLOOKUP(NC24,'Lista de mercado'!$B:$I,8,0))</f>
        <v>0</v>
      </c>
      <c r="NG24" s="99">
        <f t="shared" si="52"/>
        <v>0</v>
      </c>
      <c r="NH24" s="98">
        <f t="shared" ca="1" si="53"/>
        <v>0</v>
      </c>
      <c r="NI24" s="103"/>
      <c r="NJ24" s="101"/>
      <c r="NK24" s="101"/>
      <c r="NL24" s="101"/>
      <c r="NM24" s="101"/>
      <c r="NN24" s="73"/>
      <c r="NP24" s="78"/>
      <c r="NQ24" s="83"/>
      <c r="NR24" s="84"/>
      <c r="NS24" s="81">
        <f ca="1">IF(ISERROR(VLOOKUP(NQ24,'Lista de mercado'!$B:$I,5,0)),0,VLOOKUP(NQ24,'Lista de mercado'!$B:$I,5,0))</f>
        <v>0</v>
      </c>
      <c r="NT24" s="98">
        <f ca="1">IF(ISERROR(VLOOKUP(NQ24,'Lista de mercado'!$B:$I,8,0)),0,VLOOKUP(NQ24,'Lista de mercado'!$B:$I,8,0))</f>
        <v>0</v>
      </c>
      <c r="NU24" s="99">
        <f t="shared" si="54"/>
        <v>0</v>
      </c>
      <c r="NV24" s="98">
        <f t="shared" ca="1" si="55"/>
        <v>0</v>
      </c>
      <c r="NW24" s="103"/>
      <c r="NX24" s="101"/>
      <c r="NY24" s="101"/>
      <c r="NZ24" s="101"/>
      <c r="OA24" s="101"/>
      <c r="OB24" s="73"/>
      <c r="OD24" s="78"/>
      <c r="OE24" s="83"/>
      <c r="OF24" s="84"/>
      <c r="OG24" s="81">
        <f ca="1">IF(ISERROR(VLOOKUP(OE24,'Lista de mercado'!$B:$I,5,0)),0,VLOOKUP(OE24,'Lista de mercado'!$B:$I,5,0))</f>
        <v>0</v>
      </c>
      <c r="OH24" s="98">
        <f ca="1">IF(ISERROR(VLOOKUP(OE24,'Lista de mercado'!$B:$I,8,0)),0,VLOOKUP(OE24,'Lista de mercado'!$B:$I,8,0))</f>
        <v>0</v>
      </c>
      <c r="OI24" s="99">
        <f t="shared" si="56"/>
        <v>0</v>
      </c>
      <c r="OJ24" s="98">
        <f t="shared" ca="1" si="57"/>
        <v>0</v>
      </c>
      <c r="OK24" s="103"/>
      <c r="OL24" s="101"/>
      <c r="OM24" s="101"/>
      <c r="ON24" s="101"/>
      <c r="OO24" s="101"/>
      <c r="OP24" s="73"/>
      <c r="OR24" s="78"/>
      <c r="OS24" s="83"/>
      <c r="OT24" s="84"/>
      <c r="OU24" s="81">
        <f ca="1">IF(ISERROR(VLOOKUP(OS24,'Lista de mercado'!$B:$I,5,0)),0,VLOOKUP(OS24,'Lista de mercado'!$B:$I,5,0))</f>
        <v>0</v>
      </c>
      <c r="OV24" s="98">
        <f ca="1">IF(ISERROR(VLOOKUP(OS24,'Lista de mercado'!$B:$I,8,0)),0,VLOOKUP(OS24,'Lista de mercado'!$B:$I,8,0))</f>
        <v>0</v>
      </c>
      <c r="OW24" s="99">
        <f t="shared" si="58"/>
        <v>0</v>
      </c>
      <c r="OX24" s="98">
        <f t="shared" ca="1" si="59"/>
        <v>0</v>
      </c>
      <c r="OY24" s="103"/>
      <c r="OZ24" s="101"/>
      <c r="PA24" s="101"/>
      <c r="PB24" s="101"/>
      <c r="PC24" s="101"/>
      <c r="PD24" s="73"/>
      <c r="PF24" s="78"/>
      <c r="PG24" s="83"/>
      <c r="PH24" s="84"/>
      <c r="PI24" s="81">
        <f ca="1">IF(ISERROR(VLOOKUP(PG24,'Lista de mercado'!$B:$I,5,0)),0,VLOOKUP(PG24,'Lista de mercado'!$B:$I,5,0))</f>
        <v>0</v>
      </c>
      <c r="PJ24" s="98">
        <f ca="1">IF(ISERROR(VLOOKUP(PG24,'Lista de mercado'!$B:$I,8,0)),0,VLOOKUP(PG24,'Lista de mercado'!$B:$I,8,0))</f>
        <v>0</v>
      </c>
      <c r="PK24" s="99">
        <f t="shared" si="60"/>
        <v>0</v>
      </c>
      <c r="PL24" s="98">
        <f t="shared" ca="1" si="61"/>
        <v>0</v>
      </c>
      <c r="PM24" s="103"/>
      <c r="PN24" s="101"/>
      <c r="PO24" s="101"/>
      <c r="PP24" s="101"/>
      <c r="PQ24" s="101"/>
      <c r="PR24" s="73"/>
      <c r="PT24" s="78"/>
      <c r="PU24" s="83"/>
      <c r="PV24" s="84"/>
      <c r="PW24" s="81">
        <f ca="1">IF(ISERROR(VLOOKUP(PU24,'Lista de mercado'!$B:$I,5,0)),0,VLOOKUP(PU24,'Lista de mercado'!$B:$I,5,0))</f>
        <v>0</v>
      </c>
      <c r="PX24" s="98">
        <f ca="1">IF(ISERROR(VLOOKUP(PU24,'Lista de mercado'!$B:$I,8,0)),0,VLOOKUP(PU24,'Lista de mercado'!$B:$I,8,0))</f>
        <v>0</v>
      </c>
      <c r="PY24" s="99">
        <f t="shared" si="62"/>
        <v>0</v>
      </c>
      <c r="PZ24" s="98">
        <f t="shared" ca="1" si="63"/>
        <v>0</v>
      </c>
      <c r="QA24" s="103"/>
      <c r="QB24" s="101"/>
      <c r="QC24" s="101"/>
      <c r="QD24" s="101"/>
      <c r="QE24" s="101"/>
      <c r="QF24" s="73"/>
      <c r="QH24" s="78"/>
      <c r="QI24" s="83"/>
      <c r="QJ24" s="84"/>
      <c r="QK24" s="81">
        <f ca="1">IF(ISERROR(VLOOKUP(QI24,'Lista de mercado'!$B:$I,5,0)),0,VLOOKUP(QI24,'Lista de mercado'!$B:$I,5,0))</f>
        <v>0</v>
      </c>
      <c r="QL24" s="98">
        <f ca="1">IF(ISERROR(VLOOKUP(QI24,'Lista de mercado'!$B:$I,8,0)),0,VLOOKUP(QI24,'Lista de mercado'!$B:$I,8,0))</f>
        <v>0</v>
      </c>
      <c r="QM24" s="99">
        <f t="shared" si="64"/>
        <v>0</v>
      </c>
      <c r="QN24" s="98">
        <f t="shared" ca="1" si="65"/>
        <v>0</v>
      </c>
      <c r="QO24" s="103"/>
      <c r="QP24" s="101"/>
      <c r="QQ24" s="101"/>
      <c r="QR24" s="101"/>
      <c r="QS24" s="101"/>
      <c r="QT24" s="73"/>
      <c r="QV24" s="78"/>
      <c r="QW24" s="83"/>
      <c r="QX24" s="84"/>
      <c r="QY24" s="81">
        <f ca="1">IF(ISERROR(VLOOKUP(QW24,'Lista de mercado'!$B:$I,5,0)),0,VLOOKUP(QW24,'Lista de mercado'!$B:$I,5,0))</f>
        <v>0</v>
      </c>
      <c r="QZ24" s="98">
        <f ca="1">IF(ISERROR(VLOOKUP(QW24,'Lista de mercado'!$B:$I,8,0)),0,VLOOKUP(QW24,'Lista de mercado'!$B:$I,8,0))</f>
        <v>0</v>
      </c>
      <c r="RA24" s="99">
        <f t="shared" si="66"/>
        <v>0</v>
      </c>
      <c r="RB24" s="98">
        <f t="shared" ca="1" si="67"/>
        <v>0</v>
      </c>
      <c r="RC24" s="103"/>
      <c r="RD24" s="101"/>
      <c r="RE24" s="101"/>
      <c r="RF24" s="101"/>
      <c r="RG24" s="101"/>
      <c r="RH24" s="73"/>
      <c r="RJ24" s="78"/>
      <c r="RK24" s="83"/>
      <c r="RL24" s="84"/>
      <c r="RM24" s="81">
        <f ca="1">IF(ISERROR(VLOOKUP(RK24,'Lista de mercado'!$B:$I,5,0)),0,VLOOKUP(RK24,'Lista de mercado'!$B:$I,5,0))</f>
        <v>0</v>
      </c>
      <c r="RN24" s="98">
        <f ca="1">IF(ISERROR(VLOOKUP(RK24,'Lista de mercado'!$B:$I,8,0)),0,VLOOKUP(RK24,'Lista de mercado'!$B:$I,8,0))</f>
        <v>0</v>
      </c>
      <c r="RO24" s="99">
        <f t="shared" si="68"/>
        <v>0</v>
      </c>
      <c r="RP24" s="98">
        <f t="shared" ca="1" si="69"/>
        <v>0</v>
      </c>
      <c r="RQ24" s="103"/>
      <c r="RR24" s="101"/>
      <c r="RS24" s="101"/>
      <c r="RT24" s="101"/>
      <c r="RU24" s="101"/>
      <c r="RV24" s="73"/>
      <c r="RX24" s="78"/>
      <c r="RY24" s="83"/>
      <c r="RZ24" s="84"/>
      <c r="SA24" s="81">
        <f ca="1">IF(ISERROR(VLOOKUP(RY24,'Lista de mercado'!$B:$I,5,0)),0,VLOOKUP(RY24,'Lista de mercado'!$B:$I,5,0))</f>
        <v>0</v>
      </c>
      <c r="SB24" s="98">
        <f ca="1">IF(ISERROR(VLOOKUP(RY24,'Lista de mercado'!$B:$I,8,0)),0,VLOOKUP(RY24,'Lista de mercado'!$B:$I,8,0))</f>
        <v>0</v>
      </c>
      <c r="SC24" s="99">
        <f t="shared" si="70"/>
        <v>0</v>
      </c>
      <c r="SD24" s="98">
        <f t="shared" ca="1" si="71"/>
        <v>0</v>
      </c>
      <c r="SE24" s="103"/>
      <c r="SF24" s="101"/>
      <c r="SG24" s="101"/>
      <c r="SH24" s="101"/>
      <c r="SI24" s="101"/>
      <c r="SJ24" s="73"/>
      <c r="SL24" s="78"/>
      <c r="SM24" s="83"/>
      <c r="SN24" s="84"/>
      <c r="SO24" s="81">
        <f ca="1">IF(ISERROR(VLOOKUP(SM24,'Lista de mercado'!$B:$I,5,0)),0,VLOOKUP(SM24,'Lista de mercado'!$B:$I,5,0))</f>
        <v>0</v>
      </c>
      <c r="SP24" s="98">
        <f ca="1">IF(ISERROR(VLOOKUP(SM24,'Lista de mercado'!$B:$I,8,0)),0,VLOOKUP(SM24,'Lista de mercado'!$B:$I,8,0))</f>
        <v>0</v>
      </c>
      <c r="SQ24" s="99">
        <f t="shared" si="72"/>
        <v>0</v>
      </c>
      <c r="SR24" s="98">
        <f t="shared" ca="1" si="73"/>
        <v>0</v>
      </c>
      <c r="SS24" s="103"/>
      <c r="ST24" s="101"/>
      <c r="SU24" s="101"/>
      <c r="SV24" s="101"/>
      <c r="SW24" s="101"/>
      <c r="SX24" s="73"/>
      <c r="SZ24" s="78"/>
      <c r="TA24" s="83"/>
      <c r="TB24" s="84"/>
      <c r="TC24" s="81">
        <f ca="1">IF(ISERROR(VLOOKUP(TA24,'Lista de mercado'!$B:$I,5,0)),0,VLOOKUP(TA24,'Lista de mercado'!$B:$I,5,0))</f>
        <v>0</v>
      </c>
      <c r="TD24" s="98">
        <f ca="1">IF(ISERROR(VLOOKUP(TA24,'Lista de mercado'!$B:$I,8,0)),0,VLOOKUP(TA24,'Lista de mercado'!$B:$I,8,0))</f>
        <v>0</v>
      </c>
      <c r="TE24" s="99">
        <f t="shared" si="74"/>
        <v>0</v>
      </c>
      <c r="TF24" s="98">
        <f t="shared" ca="1" si="75"/>
        <v>0</v>
      </c>
      <c r="TG24" s="103"/>
      <c r="TH24" s="101"/>
      <c r="TI24" s="101"/>
      <c r="TJ24" s="101"/>
      <c r="TK24" s="101"/>
      <c r="TL24" s="73"/>
      <c r="TN24" s="78"/>
      <c r="TO24" s="83"/>
      <c r="TP24" s="84"/>
      <c r="TQ24" s="81">
        <f ca="1">IF(ISERROR(VLOOKUP(TO24,'Lista de mercado'!$B:$I,5,0)),0,VLOOKUP(TO24,'Lista de mercado'!$B:$I,5,0))</f>
        <v>0</v>
      </c>
      <c r="TR24" s="98">
        <f ca="1">IF(ISERROR(VLOOKUP(TO24,'Lista de mercado'!$B:$I,8,0)),0,VLOOKUP(TO24,'Lista de mercado'!$B:$I,8,0))</f>
        <v>0</v>
      </c>
      <c r="TS24" s="99">
        <f t="shared" si="76"/>
        <v>0</v>
      </c>
      <c r="TT24" s="98">
        <f t="shared" ca="1" si="77"/>
        <v>0</v>
      </c>
      <c r="TU24" s="103"/>
      <c r="TV24" s="101"/>
      <c r="TW24" s="101"/>
      <c r="TX24" s="101"/>
      <c r="TY24" s="101"/>
      <c r="TZ24" s="73"/>
      <c r="UB24" s="78"/>
      <c r="UC24" s="83"/>
      <c r="UD24" s="84"/>
      <c r="UE24" s="81">
        <f ca="1">IF(ISERROR(VLOOKUP(UC24,'Lista de mercado'!$B:$I,5,0)),0,VLOOKUP(UC24,'Lista de mercado'!$B:$I,5,0))</f>
        <v>0</v>
      </c>
      <c r="UF24" s="98">
        <f ca="1">IF(ISERROR(VLOOKUP(UC24,'Lista de mercado'!$B:$I,8,0)),0,VLOOKUP(UC24,'Lista de mercado'!$B:$I,8,0))</f>
        <v>0</v>
      </c>
      <c r="UG24" s="99">
        <f t="shared" si="78"/>
        <v>0</v>
      </c>
      <c r="UH24" s="98">
        <f t="shared" ca="1" si="79"/>
        <v>0</v>
      </c>
      <c r="UI24" s="103"/>
      <c r="UJ24" s="101"/>
      <c r="UK24" s="101"/>
      <c r="UL24" s="101"/>
      <c r="UM24" s="101"/>
      <c r="UN24" s="73"/>
      <c r="UP24" s="78"/>
      <c r="UQ24" s="83"/>
      <c r="UR24" s="84"/>
      <c r="US24" s="81">
        <f ca="1">IF(ISERROR(VLOOKUP(UQ24,'Lista de mercado'!$B:$I,5,0)),0,VLOOKUP(UQ24,'Lista de mercado'!$B:$I,5,0))</f>
        <v>0</v>
      </c>
      <c r="UT24" s="98">
        <f ca="1">IF(ISERROR(VLOOKUP(UQ24,'Lista de mercado'!$B:$I,8,0)),0,VLOOKUP(UQ24,'Lista de mercado'!$B:$I,8,0))</f>
        <v>0</v>
      </c>
      <c r="UU24" s="99">
        <f t="shared" si="80"/>
        <v>0</v>
      </c>
      <c r="UV24" s="98">
        <f t="shared" ca="1" si="81"/>
        <v>0</v>
      </c>
      <c r="UW24" s="103"/>
      <c r="UX24" s="101"/>
      <c r="UY24" s="101"/>
      <c r="UZ24" s="101"/>
      <c r="VA24" s="101"/>
      <c r="VB24" s="73"/>
      <c r="VD24" s="78"/>
      <c r="VE24" s="83"/>
      <c r="VF24" s="84"/>
      <c r="VG24" s="81">
        <f ca="1">IF(ISERROR(VLOOKUP(VE24,'Lista de mercado'!$B:$I,5,0)),0,VLOOKUP(VE24,'Lista de mercado'!$B:$I,5,0))</f>
        <v>0</v>
      </c>
      <c r="VH24" s="98">
        <f ca="1">IF(ISERROR(VLOOKUP(VE24,'Lista de mercado'!$B:$I,8,0)),0,VLOOKUP(VE24,'Lista de mercado'!$B:$I,8,0))</f>
        <v>0</v>
      </c>
      <c r="VI24" s="99">
        <f t="shared" si="82"/>
        <v>0</v>
      </c>
      <c r="VJ24" s="98">
        <f t="shared" ca="1" si="83"/>
        <v>0</v>
      </c>
      <c r="VK24" s="103"/>
      <c r="VL24" s="101"/>
      <c r="VM24" s="101"/>
      <c r="VN24" s="101"/>
      <c r="VO24" s="101"/>
      <c r="VP24" s="73"/>
      <c r="VR24" s="78"/>
      <c r="VS24" s="83"/>
      <c r="VT24" s="84"/>
      <c r="VU24" s="81">
        <f ca="1">IF(ISERROR(VLOOKUP(VS24,'Lista de mercado'!$B:$I,5,0)),0,VLOOKUP(VS24,'Lista de mercado'!$B:$I,5,0))</f>
        <v>0</v>
      </c>
      <c r="VV24" s="98">
        <f ca="1">IF(ISERROR(VLOOKUP(VS24,'Lista de mercado'!$B:$I,8,0)),0,VLOOKUP(VS24,'Lista de mercado'!$B:$I,8,0))</f>
        <v>0</v>
      </c>
      <c r="VW24" s="99">
        <f t="shared" si="84"/>
        <v>0</v>
      </c>
      <c r="VX24" s="98">
        <f t="shared" ca="1" si="85"/>
        <v>0</v>
      </c>
      <c r="VY24" s="103"/>
      <c r="VZ24" s="101"/>
      <c r="WA24" s="101"/>
      <c r="WB24" s="101"/>
      <c r="WC24" s="101"/>
      <c r="WD24" s="73"/>
      <c r="WF24" s="78"/>
      <c r="WG24" s="83"/>
      <c r="WH24" s="84"/>
      <c r="WI24" s="81">
        <f ca="1">IF(ISERROR(VLOOKUP(WG24,'Lista de mercado'!$B:$I,5,0)),0,VLOOKUP(WG24,'Lista de mercado'!$B:$I,5,0))</f>
        <v>0</v>
      </c>
      <c r="WJ24" s="98">
        <f ca="1">IF(ISERROR(VLOOKUP(WG24,'Lista de mercado'!$B:$I,8,0)),0,VLOOKUP(WG24,'Lista de mercado'!$B:$I,8,0))</f>
        <v>0</v>
      </c>
      <c r="WK24" s="99">
        <f t="shared" si="86"/>
        <v>0</v>
      </c>
      <c r="WL24" s="98">
        <f t="shared" ca="1" si="87"/>
        <v>0</v>
      </c>
      <c r="WM24" s="103"/>
      <c r="WN24" s="101"/>
      <c r="WO24" s="101"/>
      <c r="WP24" s="101"/>
      <c r="WQ24" s="101"/>
      <c r="WR24" s="73"/>
      <c r="WT24" s="78"/>
      <c r="WU24" s="83"/>
      <c r="WV24" s="84"/>
      <c r="WW24" s="81">
        <f ca="1">IF(ISERROR(VLOOKUP(WU24,'Lista de mercado'!$B:$I,5,0)),0,VLOOKUP(WU24,'Lista de mercado'!$B:$I,5,0))</f>
        <v>0</v>
      </c>
      <c r="WX24" s="98">
        <f ca="1">IF(ISERROR(VLOOKUP(WU24,'Lista de mercado'!$B:$I,8,0)),0,VLOOKUP(WU24,'Lista de mercado'!$B:$I,8,0))</f>
        <v>0</v>
      </c>
      <c r="WY24" s="99">
        <f t="shared" si="88"/>
        <v>0</v>
      </c>
      <c r="WZ24" s="98">
        <f t="shared" ca="1" si="89"/>
        <v>0</v>
      </c>
      <c r="XA24" s="103"/>
      <c r="XB24" s="101"/>
      <c r="XC24" s="101"/>
      <c r="XD24" s="101"/>
      <c r="XE24" s="101"/>
      <c r="XF24" s="73"/>
      <c r="XH24" s="78"/>
      <c r="XI24" s="83"/>
      <c r="XJ24" s="84"/>
      <c r="XK24" s="81">
        <f ca="1">IF(ISERROR(VLOOKUP(XI24,'Lista de mercado'!$B:$I,5,0)),0,VLOOKUP(XI24,'Lista de mercado'!$B:$I,5,0))</f>
        <v>0</v>
      </c>
      <c r="XL24" s="98">
        <f ca="1">IF(ISERROR(VLOOKUP(XI24,'Lista de mercado'!$B:$I,8,0)),0,VLOOKUP(XI24,'Lista de mercado'!$B:$I,8,0))</f>
        <v>0</v>
      </c>
      <c r="XM24" s="99">
        <f t="shared" si="90"/>
        <v>0</v>
      </c>
      <c r="XN24" s="98">
        <f t="shared" ca="1" si="91"/>
        <v>0</v>
      </c>
      <c r="XO24" s="103"/>
      <c r="XP24" s="101"/>
      <c r="XQ24" s="101"/>
      <c r="XR24" s="101"/>
      <c r="XS24" s="101"/>
      <c r="XT24" s="73"/>
      <c r="XV24" s="78"/>
      <c r="XW24" s="83"/>
      <c r="XX24" s="84"/>
      <c r="XY24" s="81">
        <f ca="1">IF(ISERROR(VLOOKUP(XW24,'Lista de mercado'!$B:$I,5,0)),0,VLOOKUP(XW24,'Lista de mercado'!$B:$I,5,0))</f>
        <v>0</v>
      </c>
      <c r="XZ24" s="98">
        <f ca="1">IF(ISERROR(VLOOKUP(XW24,'Lista de mercado'!$B:$I,8,0)),0,VLOOKUP(XW24,'Lista de mercado'!$B:$I,8,0))</f>
        <v>0</v>
      </c>
      <c r="YA24" s="99">
        <f t="shared" si="92"/>
        <v>0</v>
      </c>
      <c r="YB24" s="98">
        <f t="shared" ca="1" si="93"/>
        <v>0</v>
      </c>
      <c r="YC24" s="103"/>
      <c r="YD24" s="101"/>
      <c r="YE24" s="101"/>
      <c r="YF24" s="101"/>
      <c r="YG24" s="101"/>
      <c r="YH24" s="73"/>
      <c r="YJ24" s="78"/>
      <c r="YK24" s="83"/>
      <c r="YL24" s="84"/>
      <c r="YM24" s="81">
        <f ca="1">IF(ISERROR(VLOOKUP(YK24,'Lista de mercado'!$B:$I,5,0)),0,VLOOKUP(YK24,'Lista de mercado'!$B:$I,5,0))</f>
        <v>0</v>
      </c>
      <c r="YN24" s="98">
        <f ca="1">IF(ISERROR(VLOOKUP(YK24,'Lista de mercado'!$B:$I,8,0)),0,VLOOKUP(YK24,'Lista de mercado'!$B:$I,8,0))</f>
        <v>0</v>
      </c>
      <c r="YO24" s="99">
        <f t="shared" si="94"/>
        <v>0</v>
      </c>
      <c r="YP24" s="98">
        <f t="shared" ca="1" si="95"/>
        <v>0</v>
      </c>
      <c r="YQ24" s="103"/>
      <c r="YR24" s="101"/>
      <c r="YS24" s="101"/>
      <c r="YT24" s="101"/>
      <c r="YU24" s="101"/>
      <c r="YV24" s="73"/>
      <c r="YX24" s="78"/>
      <c r="YY24" s="83"/>
      <c r="YZ24" s="84"/>
      <c r="ZA24" s="81">
        <f ca="1">IF(ISERROR(VLOOKUP(YY24,'Lista de mercado'!$B:$I,5,0)),0,VLOOKUP(YY24,'Lista de mercado'!$B:$I,5,0))</f>
        <v>0</v>
      </c>
      <c r="ZB24" s="98">
        <f ca="1">IF(ISERROR(VLOOKUP(YY24,'Lista de mercado'!$B:$I,8,0)),0,VLOOKUP(YY24,'Lista de mercado'!$B:$I,8,0))</f>
        <v>0</v>
      </c>
      <c r="ZC24" s="99">
        <f t="shared" si="96"/>
        <v>0</v>
      </c>
      <c r="ZD24" s="98">
        <f t="shared" ca="1" si="97"/>
        <v>0</v>
      </c>
      <c r="ZE24" s="103"/>
      <c r="ZF24" s="101"/>
      <c r="ZG24" s="101"/>
      <c r="ZH24" s="101"/>
      <c r="ZI24" s="101"/>
      <c r="ZJ24" s="73"/>
      <c r="ZL24" s="78"/>
      <c r="ZM24" s="83"/>
      <c r="ZN24" s="84"/>
      <c r="ZO24" s="81">
        <f ca="1">IF(ISERROR(VLOOKUP(ZM24,'Lista de mercado'!$B:$I,5,0)),0,VLOOKUP(ZM24,'Lista de mercado'!$B:$I,5,0))</f>
        <v>0</v>
      </c>
      <c r="ZP24" s="98">
        <f ca="1">IF(ISERROR(VLOOKUP(ZM24,'Lista de mercado'!$B:$I,8,0)),0,VLOOKUP(ZM24,'Lista de mercado'!$B:$I,8,0))</f>
        <v>0</v>
      </c>
      <c r="ZQ24" s="99">
        <f t="shared" si="98"/>
        <v>0</v>
      </c>
      <c r="ZR24" s="98">
        <f t="shared" ca="1" si="99"/>
        <v>0</v>
      </c>
      <c r="ZS24" s="103"/>
      <c r="ZT24" s="101"/>
      <c r="ZU24" s="101"/>
      <c r="ZV24" s="101"/>
      <c r="ZW24" s="101"/>
      <c r="ZX24" s="73"/>
      <c r="ZZ24" s="78"/>
      <c r="AAA24" s="83"/>
      <c r="AAB24" s="84"/>
      <c r="AAC24" s="81">
        <f ca="1">IF(ISERROR(VLOOKUP(AAA24,'Lista de mercado'!$B:$I,5,0)),0,VLOOKUP(AAA24,'Lista de mercado'!$B:$I,5,0))</f>
        <v>0</v>
      </c>
      <c r="AAD24" s="98">
        <f ca="1">IF(ISERROR(VLOOKUP(AAA24,'Lista de mercado'!$B:$I,8,0)),0,VLOOKUP(AAA24,'Lista de mercado'!$B:$I,8,0))</f>
        <v>0</v>
      </c>
      <c r="AAE24" s="99">
        <f t="shared" si="100"/>
        <v>0</v>
      </c>
      <c r="AAF24" s="98">
        <f t="shared" ca="1" si="101"/>
        <v>0</v>
      </c>
      <c r="AAG24" s="103"/>
      <c r="AAH24" s="101"/>
      <c r="AAI24" s="101"/>
      <c r="AAJ24" s="101"/>
      <c r="AAK24" s="101"/>
      <c r="AAL24" s="73"/>
      <c r="AAN24" s="78"/>
      <c r="AAO24" s="83"/>
      <c r="AAP24" s="84"/>
      <c r="AAQ24" s="81">
        <f ca="1">IF(ISERROR(VLOOKUP(AAO24,'Lista de mercado'!$B:$I,5,0)),0,VLOOKUP(AAO24,'Lista de mercado'!$B:$I,5,0))</f>
        <v>0</v>
      </c>
      <c r="AAR24" s="98">
        <f ca="1">IF(ISERROR(VLOOKUP(AAO24,'Lista de mercado'!$B:$I,8,0)),0,VLOOKUP(AAO24,'Lista de mercado'!$B:$I,8,0))</f>
        <v>0</v>
      </c>
      <c r="AAS24" s="99">
        <f t="shared" si="102"/>
        <v>0</v>
      </c>
      <c r="AAT24" s="98">
        <f t="shared" ca="1" si="103"/>
        <v>0</v>
      </c>
      <c r="AAU24" s="103"/>
      <c r="AAV24" s="101"/>
      <c r="AAW24" s="101"/>
      <c r="AAX24" s="101"/>
      <c r="AAY24" s="101"/>
      <c r="AAZ24" s="73"/>
      <c r="ABB24" s="78"/>
      <c r="ABC24" s="83"/>
      <c r="ABD24" s="84"/>
      <c r="ABE24" s="81">
        <f ca="1">IF(ISERROR(VLOOKUP(ABC24,'Lista de mercado'!$B:$I,5,0)),0,VLOOKUP(ABC24,'Lista de mercado'!$B:$I,5,0))</f>
        <v>0</v>
      </c>
      <c r="ABF24" s="98">
        <f ca="1">IF(ISERROR(VLOOKUP(ABC24,'Lista de mercado'!$B:$I,8,0)),0,VLOOKUP(ABC24,'Lista de mercado'!$B:$I,8,0))</f>
        <v>0</v>
      </c>
      <c r="ABG24" s="99">
        <f t="shared" si="104"/>
        <v>0</v>
      </c>
      <c r="ABH24" s="98">
        <f t="shared" ca="1" si="105"/>
        <v>0</v>
      </c>
      <c r="ABI24" s="103"/>
      <c r="ABJ24" s="101"/>
      <c r="ABK24" s="101"/>
      <c r="ABL24" s="101"/>
      <c r="ABM24" s="101"/>
      <c r="ABN24" s="73"/>
      <c r="ABP24" s="78"/>
      <c r="ABQ24" s="83"/>
      <c r="ABR24" s="84"/>
      <c r="ABS24" s="81">
        <f ca="1">IF(ISERROR(VLOOKUP(ABQ24,'Lista de mercado'!$B:$I,5,0)),0,VLOOKUP(ABQ24,'Lista de mercado'!$B:$I,5,0))</f>
        <v>0</v>
      </c>
      <c r="ABT24" s="98">
        <f ca="1">IF(ISERROR(VLOOKUP(ABQ24,'Lista de mercado'!$B:$I,8,0)),0,VLOOKUP(ABQ24,'Lista de mercado'!$B:$I,8,0))</f>
        <v>0</v>
      </c>
      <c r="ABU24" s="99">
        <f t="shared" si="106"/>
        <v>0</v>
      </c>
      <c r="ABV24" s="98">
        <f t="shared" ca="1" si="107"/>
        <v>0</v>
      </c>
      <c r="ABW24" s="103"/>
      <c r="ABX24" s="101"/>
      <c r="ABY24" s="101"/>
      <c r="ABZ24" s="101"/>
      <c r="ACA24" s="101"/>
      <c r="ACB24" s="73"/>
      <c r="ACD24" s="78"/>
      <c r="ACE24" s="83"/>
      <c r="ACF24" s="84"/>
      <c r="ACG24" s="81">
        <f ca="1">IF(ISERROR(VLOOKUP(ACE24,'Lista de mercado'!$B:$I,5,0)),0,VLOOKUP(ACE24,'Lista de mercado'!$B:$I,5,0))</f>
        <v>0</v>
      </c>
      <c r="ACH24" s="98">
        <f ca="1">IF(ISERROR(VLOOKUP(ACE24,'Lista de mercado'!$B:$I,8,0)),0,VLOOKUP(ACE24,'Lista de mercado'!$B:$I,8,0))</f>
        <v>0</v>
      </c>
      <c r="ACI24" s="99">
        <f t="shared" si="108"/>
        <v>0</v>
      </c>
      <c r="ACJ24" s="98">
        <f t="shared" ca="1" si="109"/>
        <v>0</v>
      </c>
      <c r="ACK24" s="103"/>
      <c r="ACL24" s="101"/>
      <c r="ACM24" s="101"/>
      <c r="ACN24" s="101"/>
      <c r="ACO24" s="101"/>
      <c r="ACP24" s="73"/>
      <c r="ACR24" s="78"/>
      <c r="ACS24" s="83"/>
      <c r="ACT24" s="84"/>
      <c r="ACU24" s="81">
        <f ca="1">IF(ISERROR(VLOOKUP(ACS24,'Lista de mercado'!$B:$I,5,0)),0,VLOOKUP(ACS24,'Lista de mercado'!$B:$I,5,0))</f>
        <v>0</v>
      </c>
      <c r="ACV24" s="98">
        <f ca="1">IF(ISERROR(VLOOKUP(ACS24,'Lista de mercado'!$B:$I,8,0)),0,VLOOKUP(ACS24,'Lista de mercado'!$B:$I,8,0))</f>
        <v>0</v>
      </c>
      <c r="ACW24" s="99">
        <f t="shared" si="110"/>
        <v>0</v>
      </c>
      <c r="ACX24" s="98">
        <f t="shared" ca="1" si="111"/>
        <v>0</v>
      </c>
      <c r="ACY24" s="103"/>
      <c r="ACZ24" s="101"/>
      <c r="ADA24" s="101"/>
      <c r="ADB24" s="101"/>
      <c r="ADC24" s="101"/>
      <c r="ADD24" s="73"/>
      <c r="ADF24" s="78"/>
      <c r="ADG24" s="83"/>
      <c r="ADH24" s="84"/>
      <c r="ADI24" s="81">
        <f ca="1">IF(ISERROR(VLOOKUP(ADG24,'Lista de mercado'!$B:$I,5,0)),0,VLOOKUP(ADG24,'Lista de mercado'!$B:$I,5,0))</f>
        <v>0</v>
      </c>
      <c r="ADJ24" s="98">
        <f ca="1">IF(ISERROR(VLOOKUP(ADG24,'Lista de mercado'!$B:$I,8,0)),0,VLOOKUP(ADG24,'Lista de mercado'!$B:$I,8,0))</f>
        <v>0</v>
      </c>
      <c r="ADK24" s="99">
        <f t="shared" si="112"/>
        <v>0</v>
      </c>
      <c r="ADL24" s="98">
        <f t="shared" ca="1" si="113"/>
        <v>0</v>
      </c>
      <c r="ADM24" s="103"/>
      <c r="ADN24" s="101"/>
      <c r="ADO24" s="101"/>
      <c r="ADP24" s="101"/>
      <c r="ADQ24" s="101"/>
      <c r="ADR24" s="73"/>
      <c r="ADT24" s="78"/>
      <c r="ADU24" s="83"/>
      <c r="ADV24" s="84"/>
      <c r="ADW24" s="81">
        <f ca="1">IF(ISERROR(VLOOKUP(ADU24,'Lista de mercado'!$B:$I,5,0)),0,VLOOKUP(ADU24,'Lista de mercado'!$B:$I,5,0))</f>
        <v>0</v>
      </c>
      <c r="ADX24" s="98">
        <f ca="1">IF(ISERROR(VLOOKUP(ADU24,'Lista de mercado'!$B:$I,8,0)),0,VLOOKUP(ADU24,'Lista de mercado'!$B:$I,8,0))</f>
        <v>0</v>
      </c>
      <c r="ADY24" s="99">
        <f t="shared" si="114"/>
        <v>0</v>
      </c>
      <c r="ADZ24" s="98">
        <f t="shared" ca="1" si="115"/>
        <v>0</v>
      </c>
      <c r="AEA24" s="103"/>
      <c r="AEB24" s="101"/>
      <c r="AEC24" s="101"/>
      <c r="AED24" s="101"/>
      <c r="AEE24" s="101"/>
      <c r="AEF24" s="73"/>
      <c r="AEH24" s="78"/>
      <c r="AEI24" s="83"/>
      <c r="AEJ24" s="84"/>
      <c r="AEK24" s="81">
        <f ca="1">IF(ISERROR(VLOOKUP(AEI24,'Lista de mercado'!$B:$I,5,0)),0,VLOOKUP(AEI24,'Lista de mercado'!$B:$I,5,0))</f>
        <v>0</v>
      </c>
      <c r="AEL24" s="98">
        <f ca="1">IF(ISERROR(VLOOKUP(AEI24,'Lista de mercado'!$B:$I,8,0)),0,VLOOKUP(AEI24,'Lista de mercado'!$B:$I,8,0))</f>
        <v>0</v>
      </c>
      <c r="AEM24" s="99">
        <f t="shared" si="116"/>
        <v>0</v>
      </c>
      <c r="AEN24" s="98">
        <f t="shared" ca="1" si="117"/>
        <v>0</v>
      </c>
      <c r="AEO24" s="103"/>
      <c r="AEP24" s="101"/>
      <c r="AEQ24" s="101"/>
      <c r="AER24" s="101"/>
      <c r="AES24" s="101"/>
      <c r="AET24" s="73"/>
      <c r="AEV24" s="78"/>
      <c r="AEW24" s="83"/>
      <c r="AEX24" s="84"/>
      <c r="AEY24" s="81">
        <f ca="1">IF(ISERROR(VLOOKUP(AEW24,'Lista de mercado'!$B:$I,5,0)),0,VLOOKUP(AEW24,'Lista de mercado'!$B:$I,5,0))</f>
        <v>0</v>
      </c>
      <c r="AEZ24" s="98">
        <f ca="1">IF(ISERROR(VLOOKUP(AEW24,'Lista de mercado'!$B:$I,8,0)),0,VLOOKUP(AEW24,'Lista de mercado'!$B:$I,8,0))</f>
        <v>0</v>
      </c>
      <c r="AFA24" s="99">
        <f t="shared" si="118"/>
        <v>0</v>
      </c>
      <c r="AFB24" s="98">
        <f t="shared" ca="1" si="119"/>
        <v>0</v>
      </c>
      <c r="AFC24" s="103"/>
      <c r="AFD24" s="101"/>
      <c r="AFE24" s="101"/>
      <c r="AFF24" s="101"/>
      <c r="AFG24" s="101"/>
      <c r="AFH24" s="73"/>
      <c r="AFJ24" s="78"/>
      <c r="AFK24" s="83"/>
      <c r="AFL24" s="84"/>
      <c r="AFM24" s="81">
        <f ca="1">IF(ISERROR(VLOOKUP(AFK24,'Lista de mercado'!$B:$I,5,0)),0,VLOOKUP(AFK24,'Lista de mercado'!$B:$I,5,0))</f>
        <v>0</v>
      </c>
      <c r="AFN24" s="98">
        <f ca="1">IF(ISERROR(VLOOKUP(AFK24,'Lista de mercado'!$B:$I,8,0)),0,VLOOKUP(AFK24,'Lista de mercado'!$B:$I,8,0))</f>
        <v>0</v>
      </c>
      <c r="AFO24" s="99">
        <f t="shared" si="120"/>
        <v>0</v>
      </c>
      <c r="AFP24" s="98">
        <f t="shared" ca="1" si="121"/>
        <v>0</v>
      </c>
      <c r="AFQ24" s="103"/>
      <c r="AFR24" s="101"/>
      <c r="AFS24" s="101"/>
      <c r="AFT24" s="101"/>
      <c r="AFU24" s="101"/>
      <c r="AFV24" s="73"/>
      <c r="AFX24" s="78"/>
      <c r="AFY24" s="83"/>
      <c r="AFZ24" s="84"/>
      <c r="AGA24" s="81">
        <f ca="1">IF(ISERROR(VLOOKUP(AFY24,'Lista de mercado'!$B:$I,5,0)),0,VLOOKUP(AFY24,'Lista de mercado'!$B:$I,5,0))</f>
        <v>0</v>
      </c>
      <c r="AGB24" s="98">
        <f ca="1">IF(ISERROR(VLOOKUP(AFY24,'Lista de mercado'!$B:$I,8,0)),0,VLOOKUP(AFY24,'Lista de mercado'!$B:$I,8,0))</f>
        <v>0</v>
      </c>
      <c r="AGC24" s="99">
        <f t="shared" si="122"/>
        <v>0</v>
      </c>
      <c r="AGD24" s="98">
        <f t="shared" ca="1" si="123"/>
        <v>0</v>
      </c>
      <c r="AGE24" s="103"/>
      <c r="AGF24" s="101"/>
      <c r="AGG24" s="101"/>
      <c r="AGH24" s="101"/>
      <c r="AGI24" s="101"/>
      <c r="AGJ24" s="73"/>
      <c r="AGL24" s="78"/>
      <c r="AGM24" s="83"/>
      <c r="AGN24" s="84"/>
      <c r="AGO24" s="81">
        <f ca="1">IF(ISERROR(VLOOKUP(AGM24,'Lista de mercado'!$B:$I,5,0)),0,VLOOKUP(AGM24,'Lista de mercado'!$B:$I,5,0))</f>
        <v>0</v>
      </c>
      <c r="AGP24" s="98">
        <f ca="1">IF(ISERROR(VLOOKUP(AGM24,'Lista de mercado'!$B:$I,8,0)),0,VLOOKUP(AGM24,'Lista de mercado'!$B:$I,8,0))</f>
        <v>0</v>
      </c>
      <c r="AGQ24" s="99">
        <f t="shared" si="124"/>
        <v>0</v>
      </c>
      <c r="AGR24" s="98">
        <f t="shared" ca="1" si="125"/>
        <v>0</v>
      </c>
      <c r="AGS24" s="103"/>
      <c r="AGT24" s="101"/>
      <c r="AGU24" s="101"/>
      <c r="AGV24" s="101"/>
      <c r="AGW24" s="101"/>
      <c r="AGX24" s="73"/>
      <c r="AGZ24" s="78"/>
      <c r="AHA24" s="83"/>
      <c r="AHB24" s="84"/>
      <c r="AHC24" s="81">
        <f ca="1">IF(ISERROR(VLOOKUP(AHA24,'Lista de mercado'!$B:$I,5,0)),0,VLOOKUP(AHA24,'Lista de mercado'!$B:$I,5,0))</f>
        <v>0</v>
      </c>
      <c r="AHD24" s="98">
        <f ca="1">IF(ISERROR(VLOOKUP(AHA24,'Lista de mercado'!$B:$I,8,0)),0,VLOOKUP(AHA24,'Lista de mercado'!$B:$I,8,0))</f>
        <v>0</v>
      </c>
      <c r="AHE24" s="99">
        <f t="shared" si="126"/>
        <v>0</v>
      </c>
      <c r="AHF24" s="98">
        <f t="shared" ca="1" si="127"/>
        <v>0</v>
      </c>
      <c r="AHG24" s="103"/>
      <c r="AHH24" s="101"/>
      <c r="AHI24" s="101"/>
      <c r="AHJ24" s="101"/>
      <c r="AHK24" s="101"/>
      <c r="AHL24" s="73"/>
      <c r="AHN24" s="78"/>
      <c r="AHO24" s="83"/>
      <c r="AHP24" s="84"/>
      <c r="AHQ24" s="81">
        <f ca="1">IF(ISERROR(VLOOKUP(AHO24,'Lista de mercado'!$B:$I,5,0)),0,VLOOKUP(AHO24,'Lista de mercado'!$B:$I,5,0))</f>
        <v>0</v>
      </c>
      <c r="AHR24" s="98">
        <f ca="1">IF(ISERROR(VLOOKUP(AHO24,'Lista de mercado'!$B:$I,8,0)),0,VLOOKUP(AHO24,'Lista de mercado'!$B:$I,8,0))</f>
        <v>0</v>
      </c>
      <c r="AHS24" s="99">
        <f t="shared" si="128"/>
        <v>0</v>
      </c>
      <c r="AHT24" s="98">
        <f t="shared" ca="1" si="129"/>
        <v>0</v>
      </c>
      <c r="AHU24" s="103"/>
      <c r="AHV24" s="101"/>
      <c r="AHW24" s="101"/>
      <c r="AHX24" s="101"/>
      <c r="AHY24" s="101"/>
      <c r="AHZ24" s="73"/>
      <c r="AIB24" s="78"/>
      <c r="AIC24" s="83"/>
      <c r="AID24" s="84"/>
      <c r="AIE24" s="81">
        <f ca="1">IF(ISERROR(VLOOKUP(AIC24,'Lista de mercado'!$B:$I,5,0)),0,VLOOKUP(AIC24,'Lista de mercado'!$B:$I,5,0))</f>
        <v>0</v>
      </c>
      <c r="AIF24" s="98">
        <f ca="1">IF(ISERROR(VLOOKUP(AIC24,'Lista de mercado'!$B:$I,8,0)),0,VLOOKUP(AIC24,'Lista de mercado'!$B:$I,8,0))</f>
        <v>0</v>
      </c>
      <c r="AIG24" s="99">
        <f t="shared" si="130"/>
        <v>0</v>
      </c>
      <c r="AIH24" s="98">
        <f t="shared" ca="1" si="131"/>
        <v>0</v>
      </c>
      <c r="AII24" s="103"/>
      <c r="AIJ24" s="101"/>
      <c r="AIK24" s="101"/>
      <c r="AIL24" s="101"/>
      <c r="AIM24" s="101"/>
      <c r="AIN24" s="73"/>
      <c r="AIP24" s="78"/>
      <c r="AIQ24" s="83"/>
      <c r="AIR24" s="84"/>
      <c r="AIS24" s="81">
        <f ca="1">IF(ISERROR(VLOOKUP(AIQ24,'Lista de mercado'!$B:$I,5,0)),0,VLOOKUP(AIQ24,'Lista de mercado'!$B:$I,5,0))</f>
        <v>0</v>
      </c>
      <c r="AIT24" s="98">
        <f ca="1">IF(ISERROR(VLOOKUP(AIQ24,'Lista de mercado'!$B:$I,8,0)),0,VLOOKUP(AIQ24,'Lista de mercado'!$B:$I,8,0))</f>
        <v>0</v>
      </c>
      <c r="AIU24" s="99">
        <f t="shared" si="132"/>
        <v>0</v>
      </c>
      <c r="AIV24" s="98">
        <f t="shared" ca="1" si="133"/>
        <v>0</v>
      </c>
      <c r="AIW24" s="103"/>
      <c r="AIX24" s="101"/>
      <c r="AIY24" s="101"/>
      <c r="AIZ24" s="101"/>
      <c r="AJA24" s="101"/>
      <c r="AJB24" s="73"/>
      <c r="AJD24" s="78"/>
      <c r="AJE24" s="83"/>
      <c r="AJF24" s="84"/>
      <c r="AJG24" s="81">
        <f ca="1">IF(ISERROR(VLOOKUP(AJE24,'Lista de mercado'!$B:$I,5,0)),0,VLOOKUP(AJE24,'Lista de mercado'!$B:$I,5,0))</f>
        <v>0</v>
      </c>
      <c r="AJH24" s="98">
        <f ca="1">IF(ISERROR(VLOOKUP(AJE24,'Lista de mercado'!$B:$I,8,0)),0,VLOOKUP(AJE24,'Lista de mercado'!$B:$I,8,0))</f>
        <v>0</v>
      </c>
      <c r="AJI24" s="99">
        <f t="shared" si="134"/>
        <v>0</v>
      </c>
      <c r="AJJ24" s="98">
        <f t="shared" ca="1" si="135"/>
        <v>0</v>
      </c>
      <c r="AJK24" s="103"/>
      <c r="AJL24" s="101"/>
      <c r="AJM24" s="101"/>
      <c r="AJN24" s="101"/>
      <c r="AJO24" s="101"/>
      <c r="AJP24" s="73"/>
      <c r="AJR24" s="78"/>
      <c r="AJS24" s="83"/>
      <c r="AJT24" s="84"/>
      <c r="AJU24" s="81">
        <f ca="1">IF(ISERROR(VLOOKUP(AJS24,'Lista de mercado'!$B:$I,5,0)),0,VLOOKUP(AJS24,'Lista de mercado'!$B:$I,5,0))</f>
        <v>0</v>
      </c>
      <c r="AJV24" s="98">
        <f ca="1">IF(ISERROR(VLOOKUP(AJS24,'Lista de mercado'!$B:$I,8,0)),0,VLOOKUP(AJS24,'Lista de mercado'!$B:$I,8,0))</f>
        <v>0</v>
      </c>
      <c r="AJW24" s="99">
        <f t="shared" si="136"/>
        <v>0</v>
      </c>
      <c r="AJX24" s="98">
        <f t="shared" ca="1" si="137"/>
        <v>0</v>
      </c>
      <c r="AJY24" s="103"/>
      <c r="AJZ24" s="101"/>
      <c r="AKA24" s="101"/>
      <c r="AKB24" s="101"/>
      <c r="AKC24" s="101"/>
      <c r="AKD24" s="73"/>
      <c r="AKF24" s="78"/>
      <c r="AKG24" s="83"/>
      <c r="AKH24" s="84"/>
      <c r="AKI24" s="81">
        <f ca="1">IF(ISERROR(VLOOKUP(AKG24,'Lista de mercado'!$B:$I,5,0)),0,VLOOKUP(AKG24,'Lista de mercado'!$B:$I,5,0))</f>
        <v>0</v>
      </c>
      <c r="AKJ24" s="98">
        <f ca="1">IF(ISERROR(VLOOKUP(AKG24,'Lista de mercado'!$B:$I,8,0)),0,VLOOKUP(AKG24,'Lista de mercado'!$B:$I,8,0))</f>
        <v>0</v>
      </c>
      <c r="AKK24" s="99">
        <f t="shared" si="138"/>
        <v>0</v>
      </c>
      <c r="AKL24" s="98">
        <f t="shared" ca="1" si="139"/>
        <v>0</v>
      </c>
      <c r="AKM24" s="103"/>
      <c r="AKN24" s="101"/>
      <c r="AKO24" s="101"/>
      <c r="AKP24" s="101"/>
      <c r="AKQ24" s="101"/>
      <c r="AKR24" s="73"/>
      <c r="AKT24" s="78"/>
      <c r="AKU24" s="83"/>
      <c r="AKV24" s="84"/>
      <c r="AKW24" s="81">
        <f ca="1">IF(ISERROR(VLOOKUP(AKU24,'Lista de mercado'!$B:$I,5,0)),0,VLOOKUP(AKU24,'Lista de mercado'!$B:$I,5,0))</f>
        <v>0</v>
      </c>
      <c r="AKX24" s="98">
        <f ca="1">IF(ISERROR(VLOOKUP(AKU24,'Lista de mercado'!$B:$I,8,0)),0,VLOOKUP(AKU24,'Lista de mercado'!$B:$I,8,0))</f>
        <v>0</v>
      </c>
      <c r="AKY24" s="99">
        <f t="shared" si="140"/>
        <v>0</v>
      </c>
      <c r="AKZ24" s="98">
        <f t="shared" ca="1" si="141"/>
        <v>0</v>
      </c>
      <c r="ALA24" s="103"/>
      <c r="ALB24" s="101"/>
      <c r="ALC24" s="101"/>
      <c r="ALD24" s="101"/>
      <c r="ALE24" s="101"/>
      <c r="ALF24" s="73"/>
      <c r="ALH24" s="78"/>
      <c r="ALI24" s="83"/>
      <c r="ALJ24" s="84"/>
      <c r="ALK24" s="81">
        <f ca="1">IF(ISERROR(VLOOKUP(ALI24,'Lista de mercado'!$B:$I,5,0)),0,VLOOKUP(ALI24,'Lista de mercado'!$B:$I,5,0))</f>
        <v>0</v>
      </c>
      <c r="ALL24" s="98">
        <f ca="1">IF(ISERROR(VLOOKUP(ALI24,'Lista de mercado'!$B:$I,8,0)),0,VLOOKUP(ALI24,'Lista de mercado'!$B:$I,8,0))</f>
        <v>0</v>
      </c>
      <c r="ALM24" s="99">
        <f t="shared" si="142"/>
        <v>0</v>
      </c>
      <c r="ALN24" s="98">
        <f t="shared" ca="1" si="143"/>
        <v>0</v>
      </c>
      <c r="ALO24" s="103"/>
      <c r="ALP24" s="101"/>
      <c r="ALQ24" s="101"/>
      <c r="ALR24" s="101"/>
      <c r="ALS24" s="101"/>
      <c r="ALT24" s="73"/>
      <c r="ALV24" s="78"/>
      <c r="ALW24" s="83"/>
      <c r="ALX24" s="84"/>
      <c r="ALY24" s="81">
        <f ca="1">IF(ISERROR(VLOOKUP(ALW24,'Lista de mercado'!$B:$I,5,0)),0,VLOOKUP(ALW24,'Lista de mercado'!$B:$I,5,0))</f>
        <v>0</v>
      </c>
      <c r="ALZ24" s="98">
        <f ca="1">IF(ISERROR(VLOOKUP(ALW24,'Lista de mercado'!$B:$I,8,0)),0,VLOOKUP(ALW24,'Lista de mercado'!$B:$I,8,0))</f>
        <v>0</v>
      </c>
      <c r="AMA24" s="99">
        <f t="shared" si="144"/>
        <v>0</v>
      </c>
      <c r="AMB24" s="98">
        <f t="shared" ca="1" si="145"/>
        <v>0</v>
      </c>
      <c r="AMC24" s="103"/>
      <c r="AMD24" s="101"/>
      <c r="AME24" s="101"/>
      <c r="AMF24" s="101"/>
      <c r="AMG24" s="101"/>
      <c r="AMH24" s="73"/>
    </row>
    <row r="25" spans="1:1023" ht="13.8" customHeight="1" x14ac:dyDescent="0.3">
      <c r="B25" s="78"/>
      <c r="C25" s="83"/>
      <c r="D25" s="84"/>
      <c r="E25" s="81">
        <f ca="1">IF(ISERROR(VLOOKUP(C25,'Lista de mercado'!$B:$I,5,0)),0,VLOOKUP(C25,'Lista de mercado'!$B:$I,5,0))</f>
        <v>0</v>
      </c>
      <c r="F25" s="98">
        <f ca="1">IF(ISERROR(VLOOKUP(C25,'Lista de mercado'!$B:$I,8,0)),0,VLOOKUP(C25,'Lista de mercado'!$B:$I,8,0))</f>
        <v>0</v>
      </c>
      <c r="G25" s="99">
        <f t="shared" ref="G25:G28" si="540">+D25*I$6</f>
        <v>0</v>
      </c>
      <c r="H25" s="98">
        <f t="shared" ref="H25:H28" ca="1" si="541">+G25*F25</f>
        <v>0</v>
      </c>
      <c r="I25" s="103"/>
      <c r="J25" s="101"/>
      <c r="K25" s="101"/>
      <c r="L25" s="101"/>
      <c r="M25" s="101"/>
      <c r="N25" s="73"/>
      <c r="P25" s="78"/>
      <c r="Q25" s="83"/>
      <c r="R25" s="84"/>
      <c r="S25" s="81">
        <f ca="1">IF(ISERROR(VLOOKUP(Q25,'Lista de mercado'!$B:$I,5,0)),0,VLOOKUP(Q25,'Lista de mercado'!$B:$I,5,0))</f>
        <v>0</v>
      </c>
      <c r="T25" s="98">
        <f ca="1">IF(ISERROR(VLOOKUP(Q25,'Lista de mercado'!$B:$I,8,0)),0,VLOOKUP(Q25,'Lista de mercado'!$B:$I,8,0))</f>
        <v>0</v>
      </c>
      <c r="U25" s="99">
        <f t="shared" si="2"/>
        <v>0</v>
      </c>
      <c r="V25" s="98">
        <f t="shared" ca="1" si="3"/>
        <v>0</v>
      </c>
      <c r="W25" s="103"/>
      <c r="X25" s="101"/>
      <c r="Y25" s="101"/>
      <c r="Z25" s="101"/>
      <c r="AA25" s="101"/>
      <c r="AB25" s="73"/>
      <c r="AD25" s="78"/>
      <c r="AE25" s="83"/>
      <c r="AF25" s="84"/>
      <c r="AG25" s="81">
        <f ca="1">IF(ISERROR(VLOOKUP(AE25,'Lista de mercado'!$B:$I,5,0)),0,VLOOKUP(AE25,'Lista de mercado'!$B:$I,5,0))</f>
        <v>0</v>
      </c>
      <c r="AH25" s="98">
        <f ca="1">IF(ISERROR(VLOOKUP(AE25,'Lista de mercado'!$B:$I,8,0)),0,VLOOKUP(AE25,'Lista de mercado'!$B:$I,8,0))</f>
        <v>0</v>
      </c>
      <c r="AI25" s="99">
        <f t="shared" si="4"/>
        <v>0</v>
      </c>
      <c r="AJ25" s="98">
        <f t="shared" ca="1" si="5"/>
        <v>0</v>
      </c>
      <c r="AK25" s="103"/>
      <c r="AL25" s="101"/>
      <c r="AM25" s="101"/>
      <c r="AN25" s="101"/>
      <c r="AO25" s="101"/>
      <c r="AP25" s="73"/>
      <c r="AR25" s="78"/>
      <c r="AS25" s="83"/>
      <c r="AT25" s="84"/>
      <c r="AU25" s="81">
        <f ca="1">IF(ISERROR(VLOOKUP(AS25,'Lista de mercado'!$B:$I,5,0)),0,VLOOKUP(AS25,'Lista de mercado'!$B:$I,5,0))</f>
        <v>0</v>
      </c>
      <c r="AV25" s="98">
        <f ca="1">IF(ISERROR(VLOOKUP(AS25,'Lista de mercado'!$B:$I,8,0)),0,VLOOKUP(AS25,'Lista de mercado'!$B:$I,8,0))</f>
        <v>0</v>
      </c>
      <c r="AW25" s="99">
        <f t="shared" si="6"/>
        <v>0</v>
      </c>
      <c r="AX25" s="98">
        <f t="shared" ca="1" si="7"/>
        <v>0</v>
      </c>
      <c r="AY25" s="103"/>
      <c r="AZ25" s="101"/>
      <c r="BA25" s="101"/>
      <c r="BB25" s="101"/>
      <c r="BC25" s="101"/>
      <c r="BD25" s="73"/>
      <c r="BF25" s="78"/>
      <c r="BG25" s="83"/>
      <c r="BH25" s="84"/>
      <c r="BI25" s="81">
        <f ca="1">IF(ISERROR(VLOOKUP(BG25,'Lista de mercado'!$B:$I,5,0)),0,VLOOKUP(BG25,'Lista de mercado'!$B:$I,5,0))</f>
        <v>0</v>
      </c>
      <c r="BJ25" s="98">
        <f ca="1">IF(ISERROR(VLOOKUP(BG25,'Lista de mercado'!$B:$I,8,0)),0,VLOOKUP(BG25,'Lista de mercado'!$B:$I,8,0))</f>
        <v>0</v>
      </c>
      <c r="BK25" s="99">
        <f t="shared" si="8"/>
        <v>0</v>
      </c>
      <c r="BL25" s="98">
        <f t="shared" ca="1" si="9"/>
        <v>0</v>
      </c>
      <c r="BM25" s="103"/>
      <c r="BN25" s="101"/>
      <c r="BO25" s="101"/>
      <c r="BP25" s="101"/>
      <c r="BQ25" s="101"/>
      <c r="BR25" s="73"/>
      <c r="BT25" s="78"/>
      <c r="BU25" s="83"/>
      <c r="BV25" s="84"/>
      <c r="BW25" s="81">
        <f ca="1">IF(ISERROR(VLOOKUP(BU25,'Lista de mercado'!$B:$I,5,0)),0,VLOOKUP(BU25,'Lista de mercado'!$B:$I,5,0))</f>
        <v>0</v>
      </c>
      <c r="BX25" s="98">
        <f ca="1">IF(ISERROR(VLOOKUP(BU25,'Lista de mercado'!$B:$I,8,0)),0,VLOOKUP(BU25,'Lista de mercado'!$B:$I,8,0))</f>
        <v>0</v>
      </c>
      <c r="BY25" s="99">
        <f t="shared" si="10"/>
        <v>0</v>
      </c>
      <c r="BZ25" s="98">
        <f t="shared" ca="1" si="11"/>
        <v>0</v>
      </c>
      <c r="CA25" s="103"/>
      <c r="CB25" s="101"/>
      <c r="CC25" s="101"/>
      <c r="CD25" s="101"/>
      <c r="CE25" s="101"/>
      <c r="CF25" s="73"/>
      <c r="CH25" s="78"/>
      <c r="CI25" s="83"/>
      <c r="CJ25" s="84"/>
      <c r="CK25" s="81">
        <f ca="1">IF(ISERROR(VLOOKUP(CI25,'Lista de mercado'!$B:$I,5,0)),0,VLOOKUP(CI25,'Lista de mercado'!$B:$I,5,0))</f>
        <v>0</v>
      </c>
      <c r="CL25" s="98">
        <f ca="1">IF(ISERROR(VLOOKUP(CI25,'Lista de mercado'!$B:$I,8,0)),0,VLOOKUP(CI25,'Lista de mercado'!$B:$I,8,0))</f>
        <v>0</v>
      </c>
      <c r="CM25" s="99">
        <f t="shared" si="12"/>
        <v>0</v>
      </c>
      <c r="CN25" s="98">
        <f t="shared" ca="1" si="13"/>
        <v>0</v>
      </c>
      <c r="CO25" s="103"/>
      <c r="CP25" s="101"/>
      <c r="CQ25" s="101"/>
      <c r="CR25" s="101"/>
      <c r="CS25" s="101"/>
      <c r="CT25" s="73"/>
      <c r="CV25" s="78"/>
      <c r="CW25" s="83"/>
      <c r="CX25" s="84"/>
      <c r="CY25" s="81">
        <f ca="1">IF(ISERROR(VLOOKUP(CW25,'Lista de mercado'!$B:$I,5,0)),0,VLOOKUP(CW25,'Lista de mercado'!$B:$I,5,0))</f>
        <v>0</v>
      </c>
      <c r="CZ25" s="98">
        <f ca="1">IF(ISERROR(VLOOKUP(CW25,'Lista de mercado'!$B:$I,8,0)),0,VLOOKUP(CW25,'Lista de mercado'!$B:$I,8,0))</f>
        <v>0</v>
      </c>
      <c r="DA25" s="99">
        <f t="shared" si="14"/>
        <v>0</v>
      </c>
      <c r="DB25" s="98">
        <f t="shared" ca="1" si="15"/>
        <v>0</v>
      </c>
      <c r="DC25" s="103"/>
      <c r="DD25" s="101"/>
      <c r="DE25" s="101"/>
      <c r="DF25" s="101"/>
      <c r="DG25" s="101"/>
      <c r="DH25" s="73"/>
      <c r="DJ25" s="78"/>
      <c r="DK25" s="83"/>
      <c r="DL25" s="84"/>
      <c r="DM25" s="81">
        <f ca="1">IF(ISERROR(VLOOKUP(DK25,'Lista de mercado'!$B:$I,5,0)),0,VLOOKUP(DK25,'Lista de mercado'!$B:$I,5,0))</f>
        <v>0</v>
      </c>
      <c r="DN25" s="98">
        <f ca="1">IF(ISERROR(VLOOKUP(DK25,'Lista de mercado'!$B:$I,8,0)),0,VLOOKUP(DK25,'Lista de mercado'!$B:$I,8,0))</f>
        <v>0</v>
      </c>
      <c r="DO25" s="99">
        <f t="shared" si="16"/>
        <v>0</v>
      </c>
      <c r="DP25" s="98">
        <f t="shared" ca="1" si="17"/>
        <v>0</v>
      </c>
      <c r="DQ25" s="103"/>
      <c r="DR25" s="101"/>
      <c r="DS25" s="101"/>
      <c r="DT25" s="101"/>
      <c r="DU25" s="101"/>
      <c r="DV25" s="73"/>
      <c r="DX25" s="78"/>
      <c r="DY25" s="83"/>
      <c r="DZ25" s="84"/>
      <c r="EA25" s="81">
        <f ca="1">IF(ISERROR(VLOOKUP(DY25,'Lista de mercado'!$B:$I,5,0)),0,VLOOKUP(DY25,'Lista de mercado'!$B:$I,5,0))</f>
        <v>0</v>
      </c>
      <c r="EB25" s="98">
        <f ca="1">IF(ISERROR(VLOOKUP(DY25,'Lista de mercado'!$B:$I,8,0)),0,VLOOKUP(DY25,'Lista de mercado'!$B:$I,8,0))</f>
        <v>0</v>
      </c>
      <c r="EC25" s="99">
        <f t="shared" si="18"/>
        <v>0</v>
      </c>
      <c r="ED25" s="98">
        <f t="shared" ca="1" si="19"/>
        <v>0</v>
      </c>
      <c r="EE25" s="103"/>
      <c r="EF25" s="101"/>
      <c r="EG25" s="101"/>
      <c r="EH25" s="101"/>
      <c r="EI25" s="101"/>
      <c r="EJ25" s="73"/>
      <c r="EL25" s="78"/>
      <c r="EM25" s="83"/>
      <c r="EN25" s="84"/>
      <c r="EO25" s="81">
        <f ca="1">IF(ISERROR(VLOOKUP(EM25,'Lista de mercado'!$B:$I,5,0)),0,VLOOKUP(EM25,'Lista de mercado'!$B:$I,5,0))</f>
        <v>0</v>
      </c>
      <c r="EP25" s="98">
        <f ca="1">IF(ISERROR(VLOOKUP(EM25,'Lista de mercado'!$B:$I,8,0)),0,VLOOKUP(EM25,'Lista de mercado'!$B:$I,8,0))</f>
        <v>0</v>
      </c>
      <c r="EQ25" s="99">
        <f t="shared" si="20"/>
        <v>0</v>
      </c>
      <c r="ER25" s="98">
        <f t="shared" ca="1" si="21"/>
        <v>0</v>
      </c>
      <c r="ES25" s="103"/>
      <c r="ET25" s="101"/>
      <c r="EU25" s="101"/>
      <c r="EV25" s="101"/>
      <c r="EW25" s="101"/>
      <c r="EX25" s="73"/>
      <c r="EZ25" s="78"/>
      <c r="FA25" s="83"/>
      <c r="FB25" s="84"/>
      <c r="FC25" s="81">
        <f ca="1">IF(ISERROR(VLOOKUP(FA25,'Lista de mercado'!$B:$I,5,0)),0,VLOOKUP(FA25,'Lista de mercado'!$B:$I,5,0))</f>
        <v>0</v>
      </c>
      <c r="FD25" s="98">
        <f ca="1">IF(ISERROR(VLOOKUP(FA25,'Lista de mercado'!$B:$I,8,0)),0,VLOOKUP(FA25,'Lista de mercado'!$B:$I,8,0))</f>
        <v>0</v>
      </c>
      <c r="FE25" s="99">
        <f t="shared" si="22"/>
        <v>0</v>
      </c>
      <c r="FF25" s="98">
        <f t="shared" ca="1" si="23"/>
        <v>0</v>
      </c>
      <c r="FG25" s="103"/>
      <c r="FH25" s="101"/>
      <c r="FI25" s="101"/>
      <c r="FJ25" s="101"/>
      <c r="FK25" s="101"/>
      <c r="FL25" s="73"/>
      <c r="FN25" s="78"/>
      <c r="FO25" s="83"/>
      <c r="FP25" s="84"/>
      <c r="FQ25" s="81">
        <f ca="1">IF(ISERROR(VLOOKUP(FO25,'Lista de mercado'!$B:$I,5,0)),0,VLOOKUP(FO25,'Lista de mercado'!$B:$I,5,0))</f>
        <v>0</v>
      </c>
      <c r="FR25" s="98">
        <f ca="1">IF(ISERROR(VLOOKUP(FO25,'Lista de mercado'!$B:$I,8,0)),0,VLOOKUP(FO25,'Lista de mercado'!$B:$I,8,0))</f>
        <v>0</v>
      </c>
      <c r="FS25" s="99">
        <f t="shared" si="24"/>
        <v>0</v>
      </c>
      <c r="FT25" s="98">
        <f t="shared" ca="1" si="25"/>
        <v>0</v>
      </c>
      <c r="FU25" s="103"/>
      <c r="FV25" s="101"/>
      <c r="FW25" s="101"/>
      <c r="FX25" s="101"/>
      <c r="FY25" s="101"/>
      <c r="FZ25" s="73"/>
      <c r="GB25" s="78"/>
      <c r="GC25" s="83"/>
      <c r="GD25" s="84"/>
      <c r="GE25" s="81">
        <f ca="1">IF(ISERROR(VLOOKUP(GC25,'Lista de mercado'!$B:$I,5,0)),0,VLOOKUP(GC25,'Lista de mercado'!$B:$I,5,0))</f>
        <v>0</v>
      </c>
      <c r="GF25" s="98">
        <f ca="1">IF(ISERROR(VLOOKUP(GC25,'Lista de mercado'!$B:$I,8,0)),0,VLOOKUP(GC25,'Lista de mercado'!$B:$I,8,0))</f>
        <v>0</v>
      </c>
      <c r="GG25" s="99">
        <f t="shared" si="26"/>
        <v>0</v>
      </c>
      <c r="GH25" s="98">
        <f t="shared" ca="1" si="27"/>
        <v>0</v>
      </c>
      <c r="GI25" s="103"/>
      <c r="GJ25" s="101"/>
      <c r="GK25" s="101"/>
      <c r="GL25" s="101"/>
      <c r="GM25" s="101"/>
      <c r="GN25" s="73"/>
      <c r="GP25" s="78"/>
      <c r="GQ25" s="83"/>
      <c r="GR25" s="84"/>
      <c r="GS25" s="81">
        <f ca="1">IF(ISERROR(VLOOKUP(GQ25,'Lista de mercado'!$B:$I,5,0)),0,VLOOKUP(GQ25,'Lista de mercado'!$B:$I,5,0))</f>
        <v>0</v>
      </c>
      <c r="GT25" s="98">
        <f ca="1">IF(ISERROR(VLOOKUP(GQ25,'Lista de mercado'!$B:$I,8,0)),0,VLOOKUP(GQ25,'Lista de mercado'!$B:$I,8,0))</f>
        <v>0</v>
      </c>
      <c r="GU25" s="99">
        <f t="shared" si="28"/>
        <v>0</v>
      </c>
      <c r="GV25" s="98">
        <f t="shared" ca="1" si="29"/>
        <v>0</v>
      </c>
      <c r="GW25" s="103"/>
      <c r="GX25" s="101"/>
      <c r="GY25" s="101"/>
      <c r="GZ25" s="101"/>
      <c r="HA25" s="101"/>
      <c r="HB25" s="73"/>
      <c r="HD25" s="78"/>
      <c r="HE25" s="83"/>
      <c r="HF25" s="84"/>
      <c r="HG25" s="81">
        <f ca="1">IF(ISERROR(VLOOKUP(HE25,'Lista de mercado'!$B:$I,5,0)),0,VLOOKUP(HE25,'Lista de mercado'!$B:$I,5,0))</f>
        <v>0</v>
      </c>
      <c r="HH25" s="98">
        <f ca="1">IF(ISERROR(VLOOKUP(HE25,'Lista de mercado'!$B:$I,8,0)),0,VLOOKUP(HE25,'Lista de mercado'!$B:$I,8,0))</f>
        <v>0</v>
      </c>
      <c r="HI25" s="99">
        <f t="shared" si="30"/>
        <v>0</v>
      </c>
      <c r="HJ25" s="98">
        <f t="shared" ca="1" si="31"/>
        <v>0</v>
      </c>
      <c r="HK25" s="103"/>
      <c r="HL25" s="101"/>
      <c r="HM25" s="101"/>
      <c r="HN25" s="101"/>
      <c r="HO25" s="101"/>
      <c r="HP25" s="73"/>
      <c r="HR25" s="78"/>
      <c r="HS25" s="83"/>
      <c r="HT25" s="84"/>
      <c r="HU25" s="81">
        <f ca="1">IF(ISERROR(VLOOKUP(HS25,'Lista de mercado'!$B:$I,5,0)),0,VLOOKUP(HS25,'Lista de mercado'!$B:$I,5,0))</f>
        <v>0</v>
      </c>
      <c r="HV25" s="98">
        <f ca="1">IF(ISERROR(VLOOKUP(HS25,'Lista de mercado'!$B:$I,8,0)),0,VLOOKUP(HS25,'Lista de mercado'!$B:$I,8,0))</f>
        <v>0</v>
      </c>
      <c r="HW25" s="99">
        <f t="shared" si="32"/>
        <v>0</v>
      </c>
      <c r="HX25" s="98">
        <f t="shared" ca="1" si="33"/>
        <v>0</v>
      </c>
      <c r="HY25" s="103"/>
      <c r="HZ25" s="101"/>
      <c r="IA25" s="101"/>
      <c r="IB25" s="101"/>
      <c r="IC25" s="101"/>
      <c r="ID25" s="73"/>
      <c r="IF25" s="78"/>
      <c r="IG25" s="83"/>
      <c r="IH25" s="84"/>
      <c r="II25" s="81">
        <f ca="1">IF(ISERROR(VLOOKUP(IG25,'Lista de mercado'!$B:$I,5,0)),0,VLOOKUP(IG25,'Lista de mercado'!$B:$I,5,0))</f>
        <v>0</v>
      </c>
      <c r="IJ25" s="98">
        <f ca="1">IF(ISERROR(VLOOKUP(IG25,'Lista de mercado'!$B:$I,8,0)),0,VLOOKUP(IG25,'Lista de mercado'!$B:$I,8,0))</f>
        <v>0</v>
      </c>
      <c r="IK25" s="99">
        <f t="shared" si="34"/>
        <v>0</v>
      </c>
      <c r="IL25" s="98">
        <f t="shared" ca="1" si="35"/>
        <v>0</v>
      </c>
      <c r="IM25" s="103"/>
      <c r="IN25" s="101"/>
      <c r="IO25" s="101"/>
      <c r="IP25" s="101"/>
      <c r="IQ25" s="101"/>
      <c r="IR25" s="73"/>
      <c r="IT25" s="78"/>
      <c r="IU25" s="83"/>
      <c r="IV25" s="84"/>
      <c r="IW25" s="81">
        <f ca="1">IF(ISERROR(VLOOKUP(IU25,'Lista de mercado'!$B:$I,5,0)),0,VLOOKUP(IU25,'Lista de mercado'!$B:$I,5,0))</f>
        <v>0</v>
      </c>
      <c r="IX25" s="98">
        <f ca="1">IF(ISERROR(VLOOKUP(IU25,'Lista de mercado'!$B:$I,8,0)),0,VLOOKUP(IU25,'Lista de mercado'!$B:$I,8,0))</f>
        <v>0</v>
      </c>
      <c r="IY25" s="99">
        <f t="shared" si="36"/>
        <v>0</v>
      </c>
      <c r="IZ25" s="98">
        <f t="shared" ca="1" si="37"/>
        <v>0</v>
      </c>
      <c r="JA25" s="103"/>
      <c r="JB25" s="101"/>
      <c r="JC25" s="101"/>
      <c r="JD25" s="101"/>
      <c r="JE25" s="101"/>
      <c r="JF25" s="73"/>
      <c r="JH25" s="78"/>
      <c r="JI25" s="83"/>
      <c r="JJ25" s="84"/>
      <c r="JK25" s="81">
        <f ca="1">IF(ISERROR(VLOOKUP(JI25,'Lista de mercado'!$B:$I,5,0)),0,VLOOKUP(JI25,'Lista de mercado'!$B:$I,5,0))</f>
        <v>0</v>
      </c>
      <c r="JL25" s="98">
        <f ca="1">IF(ISERROR(VLOOKUP(JI25,'Lista de mercado'!$B:$I,8,0)),0,VLOOKUP(JI25,'Lista de mercado'!$B:$I,8,0))</f>
        <v>0</v>
      </c>
      <c r="JM25" s="99">
        <f t="shared" si="38"/>
        <v>0</v>
      </c>
      <c r="JN25" s="98">
        <f t="shared" ca="1" si="39"/>
        <v>0</v>
      </c>
      <c r="JO25" s="103"/>
      <c r="JP25" s="101"/>
      <c r="JQ25" s="101"/>
      <c r="JR25" s="101"/>
      <c r="JS25" s="101"/>
      <c r="JT25" s="73"/>
      <c r="JV25" s="78"/>
      <c r="JW25" s="83"/>
      <c r="JX25" s="84"/>
      <c r="JY25" s="81">
        <f ca="1">IF(ISERROR(VLOOKUP(JW25,'Lista de mercado'!$B:$I,5,0)),0,VLOOKUP(JW25,'Lista de mercado'!$B:$I,5,0))</f>
        <v>0</v>
      </c>
      <c r="JZ25" s="98">
        <f ca="1">IF(ISERROR(VLOOKUP(JW25,'Lista de mercado'!$B:$I,8,0)),0,VLOOKUP(JW25,'Lista de mercado'!$B:$I,8,0))</f>
        <v>0</v>
      </c>
      <c r="KA25" s="99">
        <f t="shared" si="40"/>
        <v>0</v>
      </c>
      <c r="KB25" s="98">
        <f t="shared" ca="1" si="41"/>
        <v>0</v>
      </c>
      <c r="KC25" s="103"/>
      <c r="KD25" s="101"/>
      <c r="KE25" s="101"/>
      <c r="KF25" s="101"/>
      <c r="KG25" s="101"/>
      <c r="KH25" s="73"/>
      <c r="KJ25" s="78"/>
      <c r="KK25" s="83"/>
      <c r="KL25" s="84"/>
      <c r="KM25" s="81">
        <f ca="1">IF(ISERROR(VLOOKUP(KK25,'Lista de mercado'!$B:$I,5,0)),0,VLOOKUP(KK25,'Lista de mercado'!$B:$I,5,0))</f>
        <v>0</v>
      </c>
      <c r="KN25" s="98">
        <f ca="1">IF(ISERROR(VLOOKUP(KK25,'Lista de mercado'!$B:$I,8,0)),0,VLOOKUP(KK25,'Lista de mercado'!$B:$I,8,0))</f>
        <v>0</v>
      </c>
      <c r="KO25" s="99">
        <f t="shared" si="42"/>
        <v>0</v>
      </c>
      <c r="KP25" s="98">
        <f t="shared" ca="1" si="43"/>
        <v>0</v>
      </c>
      <c r="KQ25" s="103"/>
      <c r="KR25" s="101"/>
      <c r="KS25" s="101"/>
      <c r="KT25" s="101"/>
      <c r="KU25" s="101"/>
      <c r="KV25" s="73"/>
      <c r="KX25" s="78"/>
      <c r="KY25" s="83"/>
      <c r="KZ25" s="84"/>
      <c r="LA25" s="81">
        <f ca="1">IF(ISERROR(VLOOKUP(KY25,'Lista de mercado'!$B:$I,5,0)),0,VLOOKUP(KY25,'Lista de mercado'!$B:$I,5,0))</f>
        <v>0</v>
      </c>
      <c r="LB25" s="98">
        <f ca="1">IF(ISERROR(VLOOKUP(KY25,'Lista de mercado'!$B:$I,8,0)),0,VLOOKUP(KY25,'Lista de mercado'!$B:$I,8,0))</f>
        <v>0</v>
      </c>
      <c r="LC25" s="99">
        <f t="shared" si="44"/>
        <v>0</v>
      </c>
      <c r="LD25" s="98">
        <f t="shared" ca="1" si="45"/>
        <v>0</v>
      </c>
      <c r="LE25" s="103"/>
      <c r="LF25" s="101"/>
      <c r="LG25" s="101"/>
      <c r="LH25" s="101"/>
      <c r="LI25" s="101"/>
      <c r="LJ25" s="73"/>
      <c r="LL25" s="78"/>
      <c r="LM25" s="83"/>
      <c r="LN25" s="84"/>
      <c r="LO25" s="81">
        <f ca="1">IF(ISERROR(VLOOKUP(LM25,'Lista de mercado'!$B:$I,5,0)),0,VLOOKUP(LM25,'Lista de mercado'!$B:$I,5,0))</f>
        <v>0</v>
      </c>
      <c r="LP25" s="98">
        <f ca="1">IF(ISERROR(VLOOKUP(LM25,'Lista de mercado'!$B:$I,8,0)),0,VLOOKUP(LM25,'Lista de mercado'!$B:$I,8,0))</f>
        <v>0</v>
      </c>
      <c r="LQ25" s="99">
        <f t="shared" si="46"/>
        <v>0</v>
      </c>
      <c r="LR25" s="98">
        <f t="shared" ca="1" si="47"/>
        <v>0</v>
      </c>
      <c r="LS25" s="103"/>
      <c r="LT25" s="101"/>
      <c r="LU25" s="101"/>
      <c r="LV25" s="101"/>
      <c r="LW25" s="101"/>
      <c r="LX25" s="73"/>
      <c r="LZ25" s="78"/>
      <c r="MA25" s="83"/>
      <c r="MB25" s="84"/>
      <c r="MC25" s="81">
        <f ca="1">IF(ISERROR(VLOOKUP(MA25,'Lista de mercado'!$B:$I,5,0)),0,VLOOKUP(MA25,'Lista de mercado'!$B:$I,5,0))</f>
        <v>0</v>
      </c>
      <c r="MD25" s="98">
        <f ca="1">IF(ISERROR(VLOOKUP(MA25,'Lista de mercado'!$B:$I,8,0)),0,VLOOKUP(MA25,'Lista de mercado'!$B:$I,8,0))</f>
        <v>0</v>
      </c>
      <c r="ME25" s="99">
        <f t="shared" si="48"/>
        <v>0</v>
      </c>
      <c r="MF25" s="98">
        <f t="shared" ca="1" si="49"/>
        <v>0</v>
      </c>
      <c r="MG25" s="103"/>
      <c r="MH25" s="101"/>
      <c r="MI25" s="101"/>
      <c r="MJ25" s="101"/>
      <c r="MK25" s="101"/>
      <c r="ML25" s="73"/>
      <c r="MN25" s="78"/>
      <c r="MO25" s="83"/>
      <c r="MP25" s="84"/>
      <c r="MQ25" s="81">
        <f ca="1">IF(ISERROR(VLOOKUP(MO25,'Lista de mercado'!$B:$I,5,0)),0,VLOOKUP(MO25,'Lista de mercado'!$B:$I,5,0))</f>
        <v>0</v>
      </c>
      <c r="MR25" s="98">
        <f ca="1">IF(ISERROR(VLOOKUP(MO25,'Lista de mercado'!$B:$I,8,0)),0,VLOOKUP(MO25,'Lista de mercado'!$B:$I,8,0))</f>
        <v>0</v>
      </c>
      <c r="MS25" s="99">
        <f t="shared" si="50"/>
        <v>0</v>
      </c>
      <c r="MT25" s="98">
        <f t="shared" ca="1" si="51"/>
        <v>0</v>
      </c>
      <c r="MU25" s="103"/>
      <c r="MV25" s="101"/>
      <c r="MW25" s="101"/>
      <c r="MX25" s="101"/>
      <c r="MY25" s="101"/>
      <c r="MZ25" s="73"/>
      <c r="NB25" s="78"/>
      <c r="NC25" s="83"/>
      <c r="ND25" s="84"/>
      <c r="NE25" s="81">
        <f ca="1">IF(ISERROR(VLOOKUP(NC25,'Lista de mercado'!$B:$I,5,0)),0,VLOOKUP(NC25,'Lista de mercado'!$B:$I,5,0))</f>
        <v>0</v>
      </c>
      <c r="NF25" s="98">
        <f ca="1">IF(ISERROR(VLOOKUP(NC25,'Lista de mercado'!$B:$I,8,0)),0,VLOOKUP(NC25,'Lista de mercado'!$B:$I,8,0))</f>
        <v>0</v>
      </c>
      <c r="NG25" s="99">
        <f t="shared" si="52"/>
        <v>0</v>
      </c>
      <c r="NH25" s="98">
        <f t="shared" ca="1" si="53"/>
        <v>0</v>
      </c>
      <c r="NI25" s="103"/>
      <c r="NJ25" s="101"/>
      <c r="NK25" s="101"/>
      <c r="NL25" s="101"/>
      <c r="NM25" s="101"/>
      <c r="NN25" s="73"/>
      <c r="NP25" s="78"/>
      <c r="NQ25" s="83"/>
      <c r="NR25" s="84"/>
      <c r="NS25" s="81">
        <f ca="1">IF(ISERROR(VLOOKUP(NQ25,'Lista de mercado'!$B:$I,5,0)),0,VLOOKUP(NQ25,'Lista de mercado'!$B:$I,5,0))</f>
        <v>0</v>
      </c>
      <c r="NT25" s="98">
        <f ca="1">IF(ISERROR(VLOOKUP(NQ25,'Lista de mercado'!$B:$I,8,0)),0,VLOOKUP(NQ25,'Lista de mercado'!$B:$I,8,0))</f>
        <v>0</v>
      </c>
      <c r="NU25" s="99">
        <f t="shared" si="54"/>
        <v>0</v>
      </c>
      <c r="NV25" s="98">
        <f t="shared" ca="1" si="55"/>
        <v>0</v>
      </c>
      <c r="NW25" s="103"/>
      <c r="NX25" s="101"/>
      <c r="NY25" s="101"/>
      <c r="NZ25" s="101"/>
      <c r="OA25" s="101"/>
      <c r="OB25" s="73"/>
      <c r="OD25" s="78"/>
      <c r="OE25" s="83"/>
      <c r="OF25" s="84"/>
      <c r="OG25" s="81">
        <f ca="1">IF(ISERROR(VLOOKUP(OE25,'Lista de mercado'!$B:$I,5,0)),0,VLOOKUP(OE25,'Lista de mercado'!$B:$I,5,0))</f>
        <v>0</v>
      </c>
      <c r="OH25" s="98">
        <f ca="1">IF(ISERROR(VLOOKUP(OE25,'Lista de mercado'!$B:$I,8,0)),0,VLOOKUP(OE25,'Lista de mercado'!$B:$I,8,0))</f>
        <v>0</v>
      </c>
      <c r="OI25" s="99">
        <f t="shared" si="56"/>
        <v>0</v>
      </c>
      <c r="OJ25" s="98">
        <f t="shared" ca="1" si="57"/>
        <v>0</v>
      </c>
      <c r="OK25" s="103"/>
      <c r="OL25" s="101"/>
      <c r="OM25" s="101"/>
      <c r="ON25" s="101"/>
      <c r="OO25" s="101"/>
      <c r="OP25" s="73"/>
      <c r="OR25" s="78"/>
      <c r="OS25" s="83"/>
      <c r="OT25" s="84"/>
      <c r="OU25" s="81">
        <f ca="1">IF(ISERROR(VLOOKUP(OS25,'Lista de mercado'!$B:$I,5,0)),0,VLOOKUP(OS25,'Lista de mercado'!$B:$I,5,0))</f>
        <v>0</v>
      </c>
      <c r="OV25" s="98">
        <f ca="1">IF(ISERROR(VLOOKUP(OS25,'Lista de mercado'!$B:$I,8,0)),0,VLOOKUP(OS25,'Lista de mercado'!$B:$I,8,0))</f>
        <v>0</v>
      </c>
      <c r="OW25" s="99">
        <f t="shared" si="58"/>
        <v>0</v>
      </c>
      <c r="OX25" s="98">
        <f t="shared" ca="1" si="59"/>
        <v>0</v>
      </c>
      <c r="OY25" s="103"/>
      <c r="OZ25" s="101"/>
      <c r="PA25" s="101"/>
      <c r="PB25" s="101"/>
      <c r="PC25" s="101"/>
      <c r="PD25" s="73"/>
      <c r="PF25" s="78"/>
      <c r="PG25" s="83"/>
      <c r="PH25" s="84"/>
      <c r="PI25" s="81">
        <f ca="1">IF(ISERROR(VLOOKUP(PG25,'Lista de mercado'!$B:$I,5,0)),0,VLOOKUP(PG25,'Lista de mercado'!$B:$I,5,0))</f>
        <v>0</v>
      </c>
      <c r="PJ25" s="98">
        <f ca="1">IF(ISERROR(VLOOKUP(PG25,'Lista de mercado'!$B:$I,8,0)),0,VLOOKUP(PG25,'Lista de mercado'!$B:$I,8,0))</f>
        <v>0</v>
      </c>
      <c r="PK25" s="99">
        <f t="shared" si="60"/>
        <v>0</v>
      </c>
      <c r="PL25" s="98">
        <f t="shared" ca="1" si="61"/>
        <v>0</v>
      </c>
      <c r="PM25" s="103"/>
      <c r="PN25" s="101"/>
      <c r="PO25" s="101"/>
      <c r="PP25" s="101"/>
      <c r="PQ25" s="101"/>
      <c r="PR25" s="73"/>
      <c r="PT25" s="78"/>
      <c r="PU25" s="83"/>
      <c r="PV25" s="84"/>
      <c r="PW25" s="81">
        <f ca="1">IF(ISERROR(VLOOKUP(PU25,'Lista de mercado'!$B:$I,5,0)),0,VLOOKUP(PU25,'Lista de mercado'!$B:$I,5,0))</f>
        <v>0</v>
      </c>
      <c r="PX25" s="98">
        <f ca="1">IF(ISERROR(VLOOKUP(PU25,'Lista de mercado'!$B:$I,8,0)),0,VLOOKUP(PU25,'Lista de mercado'!$B:$I,8,0))</f>
        <v>0</v>
      </c>
      <c r="PY25" s="99">
        <f t="shared" si="62"/>
        <v>0</v>
      </c>
      <c r="PZ25" s="98">
        <f t="shared" ca="1" si="63"/>
        <v>0</v>
      </c>
      <c r="QA25" s="103"/>
      <c r="QB25" s="101"/>
      <c r="QC25" s="101"/>
      <c r="QD25" s="101"/>
      <c r="QE25" s="101"/>
      <c r="QF25" s="73"/>
      <c r="QH25" s="78"/>
      <c r="QI25" s="83"/>
      <c r="QJ25" s="84"/>
      <c r="QK25" s="81">
        <f ca="1">IF(ISERROR(VLOOKUP(QI25,'Lista de mercado'!$B:$I,5,0)),0,VLOOKUP(QI25,'Lista de mercado'!$B:$I,5,0))</f>
        <v>0</v>
      </c>
      <c r="QL25" s="98">
        <f ca="1">IF(ISERROR(VLOOKUP(QI25,'Lista de mercado'!$B:$I,8,0)),0,VLOOKUP(QI25,'Lista de mercado'!$B:$I,8,0))</f>
        <v>0</v>
      </c>
      <c r="QM25" s="99">
        <f t="shared" si="64"/>
        <v>0</v>
      </c>
      <c r="QN25" s="98">
        <f t="shared" ca="1" si="65"/>
        <v>0</v>
      </c>
      <c r="QO25" s="103"/>
      <c r="QP25" s="101"/>
      <c r="QQ25" s="101"/>
      <c r="QR25" s="101"/>
      <c r="QS25" s="101"/>
      <c r="QT25" s="73"/>
      <c r="QV25" s="78"/>
      <c r="QW25" s="83"/>
      <c r="QX25" s="84"/>
      <c r="QY25" s="81">
        <f ca="1">IF(ISERROR(VLOOKUP(QW25,'Lista de mercado'!$B:$I,5,0)),0,VLOOKUP(QW25,'Lista de mercado'!$B:$I,5,0))</f>
        <v>0</v>
      </c>
      <c r="QZ25" s="98">
        <f ca="1">IF(ISERROR(VLOOKUP(QW25,'Lista de mercado'!$B:$I,8,0)),0,VLOOKUP(QW25,'Lista de mercado'!$B:$I,8,0))</f>
        <v>0</v>
      </c>
      <c r="RA25" s="99">
        <f t="shared" si="66"/>
        <v>0</v>
      </c>
      <c r="RB25" s="98">
        <f t="shared" ca="1" si="67"/>
        <v>0</v>
      </c>
      <c r="RC25" s="103"/>
      <c r="RD25" s="101"/>
      <c r="RE25" s="101"/>
      <c r="RF25" s="101"/>
      <c r="RG25" s="101"/>
      <c r="RH25" s="73"/>
      <c r="RJ25" s="78"/>
      <c r="RK25" s="83"/>
      <c r="RL25" s="84"/>
      <c r="RM25" s="81">
        <f ca="1">IF(ISERROR(VLOOKUP(RK25,'Lista de mercado'!$B:$I,5,0)),0,VLOOKUP(RK25,'Lista de mercado'!$B:$I,5,0))</f>
        <v>0</v>
      </c>
      <c r="RN25" s="98">
        <f ca="1">IF(ISERROR(VLOOKUP(RK25,'Lista de mercado'!$B:$I,8,0)),0,VLOOKUP(RK25,'Lista de mercado'!$B:$I,8,0))</f>
        <v>0</v>
      </c>
      <c r="RO25" s="99">
        <f t="shared" si="68"/>
        <v>0</v>
      </c>
      <c r="RP25" s="98">
        <f t="shared" ca="1" si="69"/>
        <v>0</v>
      </c>
      <c r="RQ25" s="103"/>
      <c r="RR25" s="101"/>
      <c r="RS25" s="101"/>
      <c r="RT25" s="101"/>
      <c r="RU25" s="101"/>
      <c r="RV25" s="73"/>
      <c r="RX25" s="78"/>
      <c r="RY25" s="83"/>
      <c r="RZ25" s="84"/>
      <c r="SA25" s="81">
        <f ca="1">IF(ISERROR(VLOOKUP(RY25,'Lista de mercado'!$B:$I,5,0)),0,VLOOKUP(RY25,'Lista de mercado'!$B:$I,5,0))</f>
        <v>0</v>
      </c>
      <c r="SB25" s="98">
        <f ca="1">IF(ISERROR(VLOOKUP(RY25,'Lista de mercado'!$B:$I,8,0)),0,VLOOKUP(RY25,'Lista de mercado'!$B:$I,8,0))</f>
        <v>0</v>
      </c>
      <c r="SC25" s="99">
        <f t="shared" si="70"/>
        <v>0</v>
      </c>
      <c r="SD25" s="98">
        <f t="shared" ca="1" si="71"/>
        <v>0</v>
      </c>
      <c r="SE25" s="103"/>
      <c r="SF25" s="101"/>
      <c r="SG25" s="101"/>
      <c r="SH25" s="101"/>
      <c r="SI25" s="101"/>
      <c r="SJ25" s="73"/>
      <c r="SL25" s="78"/>
      <c r="SM25" s="83"/>
      <c r="SN25" s="84"/>
      <c r="SO25" s="81">
        <f ca="1">IF(ISERROR(VLOOKUP(SM25,'Lista de mercado'!$B:$I,5,0)),0,VLOOKUP(SM25,'Lista de mercado'!$B:$I,5,0))</f>
        <v>0</v>
      </c>
      <c r="SP25" s="98">
        <f ca="1">IF(ISERROR(VLOOKUP(SM25,'Lista de mercado'!$B:$I,8,0)),0,VLOOKUP(SM25,'Lista de mercado'!$B:$I,8,0))</f>
        <v>0</v>
      </c>
      <c r="SQ25" s="99">
        <f t="shared" si="72"/>
        <v>0</v>
      </c>
      <c r="SR25" s="98">
        <f t="shared" ca="1" si="73"/>
        <v>0</v>
      </c>
      <c r="SS25" s="103"/>
      <c r="ST25" s="101"/>
      <c r="SU25" s="101"/>
      <c r="SV25" s="101"/>
      <c r="SW25" s="101"/>
      <c r="SX25" s="73"/>
      <c r="SZ25" s="78"/>
      <c r="TA25" s="83"/>
      <c r="TB25" s="84"/>
      <c r="TC25" s="81">
        <f ca="1">IF(ISERROR(VLOOKUP(TA25,'Lista de mercado'!$B:$I,5,0)),0,VLOOKUP(TA25,'Lista de mercado'!$B:$I,5,0))</f>
        <v>0</v>
      </c>
      <c r="TD25" s="98">
        <f ca="1">IF(ISERROR(VLOOKUP(TA25,'Lista de mercado'!$B:$I,8,0)),0,VLOOKUP(TA25,'Lista de mercado'!$B:$I,8,0))</f>
        <v>0</v>
      </c>
      <c r="TE25" s="99">
        <f t="shared" si="74"/>
        <v>0</v>
      </c>
      <c r="TF25" s="98">
        <f t="shared" ca="1" si="75"/>
        <v>0</v>
      </c>
      <c r="TG25" s="103"/>
      <c r="TH25" s="101"/>
      <c r="TI25" s="101"/>
      <c r="TJ25" s="101"/>
      <c r="TK25" s="101"/>
      <c r="TL25" s="73"/>
      <c r="TN25" s="78"/>
      <c r="TO25" s="83"/>
      <c r="TP25" s="84"/>
      <c r="TQ25" s="81">
        <f ca="1">IF(ISERROR(VLOOKUP(TO25,'Lista de mercado'!$B:$I,5,0)),0,VLOOKUP(TO25,'Lista de mercado'!$B:$I,5,0))</f>
        <v>0</v>
      </c>
      <c r="TR25" s="98">
        <f ca="1">IF(ISERROR(VLOOKUP(TO25,'Lista de mercado'!$B:$I,8,0)),0,VLOOKUP(TO25,'Lista de mercado'!$B:$I,8,0))</f>
        <v>0</v>
      </c>
      <c r="TS25" s="99">
        <f t="shared" si="76"/>
        <v>0</v>
      </c>
      <c r="TT25" s="98">
        <f t="shared" ca="1" si="77"/>
        <v>0</v>
      </c>
      <c r="TU25" s="103"/>
      <c r="TV25" s="101"/>
      <c r="TW25" s="101"/>
      <c r="TX25" s="101"/>
      <c r="TY25" s="101"/>
      <c r="TZ25" s="73"/>
      <c r="UB25" s="78"/>
      <c r="UC25" s="83"/>
      <c r="UD25" s="84"/>
      <c r="UE25" s="81">
        <f ca="1">IF(ISERROR(VLOOKUP(UC25,'Lista de mercado'!$B:$I,5,0)),0,VLOOKUP(UC25,'Lista de mercado'!$B:$I,5,0))</f>
        <v>0</v>
      </c>
      <c r="UF25" s="98">
        <f ca="1">IF(ISERROR(VLOOKUP(UC25,'Lista de mercado'!$B:$I,8,0)),0,VLOOKUP(UC25,'Lista de mercado'!$B:$I,8,0))</f>
        <v>0</v>
      </c>
      <c r="UG25" s="99">
        <f t="shared" si="78"/>
        <v>0</v>
      </c>
      <c r="UH25" s="98">
        <f t="shared" ca="1" si="79"/>
        <v>0</v>
      </c>
      <c r="UI25" s="103"/>
      <c r="UJ25" s="101"/>
      <c r="UK25" s="101"/>
      <c r="UL25" s="101"/>
      <c r="UM25" s="101"/>
      <c r="UN25" s="73"/>
      <c r="UP25" s="78"/>
      <c r="UQ25" s="83"/>
      <c r="UR25" s="84"/>
      <c r="US25" s="81">
        <f ca="1">IF(ISERROR(VLOOKUP(UQ25,'Lista de mercado'!$B:$I,5,0)),0,VLOOKUP(UQ25,'Lista de mercado'!$B:$I,5,0))</f>
        <v>0</v>
      </c>
      <c r="UT25" s="98">
        <f ca="1">IF(ISERROR(VLOOKUP(UQ25,'Lista de mercado'!$B:$I,8,0)),0,VLOOKUP(UQ25,'Lista de mercado'!$B:$I,8,0))</f>
        <v>0</v>
      </c>
      <c r="UU25" s="99">
        <f t="shared" si="80"/>
        <v>0</v>
      </c>
      <c r="UV25" s="98">
        <f t="shared" ca="1" si="81"/>
        <v>0</v>
      </c>
      <c r="UW25" s="103"/>
      <c r="UX25" s="101"/>
      <c r="UY25" s="101"/>
      <c r="UZ25" s="101"/>
      <c r="VA25" s="101"/>
      <c r="VB25" s="73"/>
      <c r="VD25" s="78"/>
      <c r="VE25" s="83"/>
      <c r="VF25" s="84"/>
      <c r="VG25" s="81">
        <f ca="1">IF(ISERROR(VLOOKUP(VE25,'Lista de mercado'!$B:$I,5,0)),0,VLOOKUP(VE25,'Lista de mercado'!$B:$I,5,0))</f>
        <v>0</v>
      </c>
      <c r="VH25" s="98">
        <f ca="1">IF(ISERROR(VLOOKUP(VE25,'Lista de mercado'!$B:$I,8,0)),0,VLOOKUP(VE25,'Lista de mercado'!$B:$I,8,0))</f>
        <v>0</v>
      </c>
      <c r="VI25" s="99">
        <f t="shared" si="82"/>
        <v>0</v>
      </c>
      <c r="VJ25" s="98">
        <f t="shared" ca="1" si="83"/>
        <v>0</v>
      </c>
      <c r="VK25" s="103"/>
      <c r="VL25" s="101"/>
      <c r="VM25" s="101"/>
      <c r="VN25" s="101"/>
      <c r="VO25" s="101"/>
      <c r="VP25" s="73"/>
      <c r="VR25" s="78"/>
      <c r="VS25" s="83"/>
      <c r="VT25" s="84"/>
      <c r="VU25" s="81">
        <f ca="1">IF(ISERROR(VLOOKUP(VS25,'Lista de mercado'!$B:$I,5,0)),0,VLOOKUP(VS25,'Lista de mercado'!$B:$I,5,0))</f>
        <v>0</v>
      </c>
      <c r="VV25" s="98">
        <f ca="1">IF(ISERROR(VLOOKUP(VS25,'Lista de mercado'!$B:$I,8,0)),0,VLOOKUP(VS25,'Lista de mercado'!$B:$I,8,0))</f>
        <v>0</v>
      </c>
      <c r="VW25" s="99">
        <f t="shared" si="84"/>
        <v>0</v>
      </c>
      <c r="VX25" s="98">
        <f t="shared" ca="1" si="85"/>
        <v>0</v>
      </c>
      <c r="VY25" s="103"/>
      <c r="VZ25" s="101"/>
      <c r="WA25" s="101"/>
      <c r="WB25" s="101"/>
      <c r="WC25" s="101"/>
      <c r="WD25" s="73"/>
      <c r="WF25" s="78"/>
      <c r="WG25" s="83"/>
      <c r="WH25" s="84"/>
      <c r="WI25" s="81">
        <f ca="1">IF(ISERROR(VLOOKUP(WG25,'Lista de mercado'!$B:$I,5,0)),0,VLOOKUP(WG25,'Lista de mercado'!$B:$I,5,0))</f>
        <v>0</v>
      </c>
      <c r="WJ25" s="98">
        <f ca="1">IF(ISERROR(VLOOKUP(WG25,'Lista de mercado'!$B:$I,8,0)),0,VLOOKUP(WG25,'Lista de mercado'!$B:$I,8,0))</f>
        <v>0</v>
      </c>
      <c r="WK25" s="99">
        <f t="shared" si="86"/>
        <v>0</v>
      </c>
      <c r="WL25" s="98">
        <f t="shared" ca="1" si="87"/>
        <v>0</v>
      </c>
      <c r="WM25" s="103"/>
      <c r="WN25" s="101"/>
      <c r="WO25" s="101"/>
      <c r="WP25" s="101"/>
      <c r="WQ25" s="101"/>
      <c r="WR25" s="73"/>
      <c r="WT25" s="78"/>
      <c r="WU25" s="83"/>
      <c r="WV25" s="84"/>
      <c r="WW25" s="81">
        <f ca="1">IF(ISERROR(VLOOKUP(WU25,'Lista de mercado'!$B:$I,5,0)),0,VLOOKUP(WU25,'Lista de mercado'!$B:$I,5,0))</f>
        <v>0</v>
      </c>
      <c r="WX25" s="98">
        <f ca="1">IF(ISERROR(VLOOKUP(WU25,'Lista de mercado'!$B:$I,8,0)),0,VLOOKUP(WU25,'Lista de mercado'!$B:$I,8,0))</f>
        <v>0</v>
      </c>
      <c r="WY25" s="99">
        <f t="shared" si="88"/>
        <v>0</v>
      </c>
      <c r="WZ25" s="98">
        <f t="shared" ca="1" si="89"/>
        <v>0</v>
      </c>
      <c r="XA25" s="103"/>
      <c r="XB25" s="101"/>
      <c r="XC25" s="101"/>
      <c r="XD25" s="101"/>
      <c r="XE25" s="101"/>
      <c r="XF25" s="73"/>
      <c r="XH25" s="78"/>
      <c r="XI25" s="83"/>
      <c r="XJ25" s="84"/>
      <c r="XK25" s="81">
        <f ca="1">IF(ISERROR(VLOOKUP(XI25,'Lista de mercado'!$B:$I,5,0)),0,VLOOKUP(XI25,'Lista de mercado'!$B:$I,5,0))</f>
        <v>0</v>
      </c>
      <c r="XL25" s="98">
        <f ca="1">IF(ISERROR(VLOOKUP(XI25,'Lista de mercado'!$B:$I,8,0)),0,VLOOKUP(XI25,'Lista de mercado'!$B:$I,8,0))</f>
        <v>0</v>
      </c>
      <c r="XM25" s="99">
        <f t="shared" si="90"/>
        <v>0</v>
      </c>
      <c r="XN25" s="98">
        <f t="shared" ca="1" si="91"/>
        <v>0</v>
      </c>
      <c r="XO25" s="103"/>
      <c r="XP25" s="101"/>
      <c r="XQ25" s="101"/>
      <c r="XR25" s="101"/>
      <c r="XS25" s="101"/>
      <c r="XT25" s="73"/>
      <c r="XV25" s="78"/>
      <c r="XW25" s="83"/>
      <c r="XX25" s="84"/>
      <c r="XY25" s="81">
        <f ca="1">IF(ISERROR(VLOOKUP(XW25,'Lista de mercado'!$B:$I,5,0)),0,VLOOKUP(XW25,'Lista de mercado'!$B:$I,5,0))</f>
        <v>0</v>
      </c>
      <c r="XZ25" s="98">
        <f ca="1">IF(ISERROR(VLOOKUP(XW25,'Lista de mercado'!$B:$I,8,0)),0,VLOOKUP(XW25,'Lista de mercado'!$B:$I,8,0))</f>
        <v>0</v>
      </c>
      <c r="YA25" s="99">
        <f t="shared" si="92"/>
        <v>0</v>
      </c>
      <c r="YB25" s="98">
        <f t="shared" ca="1" si="93"/>
        <v>0</v>
      </c>
      <c r="YC25" s="103"/>
      <c r="YD25" s="101"/>
      <c r="YE25" s="101"/>
      <c r="YF25" s="101"/>
      <c r="YG25" s="101"/>
      <c r="YH25" s="73"/>
      <c r="YJ25" s="78"/>
      <c r="YK25" s="83"/>
      <c r="YL25" s="84"/>
      <c r="YM25" s="81">
        <f ca="1">IF(ISERROR(VLOOKUP(YK25,'Lista de mercado'!$B:$I,5,0)),0,VLOOKUP(YK25,'Lista de mercado'!$B:$I,5,0))</f>
        <v>0</v>
      </c>
      <c r="YN25" s="98">
        <f ca="1">IF(ISERROR(VLOOKUP(YK25,'Lista de mercado'!$B:$I,8,0)),0,VLOOKUP(YK25,'Lista de mercado'!$B:$I,8,0))</f>
        <v>0</v>
      </c>
      <c r="YO25" s="99">
        <f t="shared" si="94"/>
        <v>0</v>
      </c>
      <c r="YP25" s="98">
        <f t="shared" ca="1" si="95"/>
        <v>0</v>
      </c>
      <c r="YQ25" s="103"/>
      <c r="YR25" s="101"/>
      <c r="YS25" s="101"/>
      <c r="YT25" s="101"/>
      <c r="YU25" s="101"/>
      <c r="YV25" s="73"/>
      <c r="YX25" s="78"/>
      <c r="YY25" s="83"/>
      <c r="YZ25" s="84"/>
      <c r="ZA25" s="81">
        <f ca="1">IF(ISERROR(VLOOKUP(YY25,'Lista de mercado'!$B:$I,5,0)),0,VLOOKUP(YY25,'Lista de mercado'!$B:$I,5,0))</f>
        <v>0</v>
      </c>
      <c r="ZB25" s="98">
        <f ca="1">IF(ISERROR(VLOOKUP(YY25,'Lista de mercado'!$B:$I,8,0)),0,VLOOKUP(YY25,'Lista de mercado'!$B:$I,8,0))</f>
        <v>0</v>
      </c>
      <c r="ZC25" s="99">
        <f t="shared" si="96"/>
        <v>0</v>
      </c>
      <c r="ZD25" s="98">
        <f t="shared" ca="1" si="97"/>
        <v>0</v>
      </c>
      <c r="ZE25" s="103"/>
      <c r="ZF25" s="101"/>
      <c r="ZG25" s="101"/>
      <c r="ZH25" s="101"/>
      <c r="ZI25" s="101"/>
      <c r="ZJ25" s="73"/>
      <c r="ZL25" s="78"/>
      <c r="ZM25" s="83"/>
      <c r="ZN25" s="84"/>
      <c r="ZO25" s="81">
        <f ca="1">IF(ISERROR(VLOOKUP(ZM25,'Lista de mercado'!$B:$I,5,0)),0,VLOOKUP(ZM25,'Lista de mercado'!$B:$I,5,0))</f>
        <v>0</v>
      </c>
      <c r="ZP25" s="98">
        <f ca="1">IF(ISERROR(VLOOKUP(ZM25,'Lista de mercado'!$B:$I,8,0)),0,VLOOKUP(ZM25,'Lista de mercado'!$B:$I,8,0))</f>
        <v>0</v>
      </c>
      <c r="ZQ25" s="99">
        <f t="shared" si="98"/>
        <v>0</v>
      </c>
      <c r="ZR25" s="98">
        <f t="shared" ca="1" si="99"/>
        <v>0</v>
      </c>
      <c r="ZS25" s="103"/>
      <c r="ZT25" s="101"/>
      <c r="ZU25" s="101"/>
      <c r="ZV25" s="101"/>
      <c r="ZW25" s="101"/>
      <c r="ZX25" s="73"/>
      <c r="ZZ25" s="78"/>
      <c r="AAA25" s="83"/>
      <c r="AAB25" s="84"/>
      <c r="AAC25" s="81">
        <f ca="1">IF(ISERROR(VLOOKUP(AAA25,'Lista de mercado'!$B:$I,5,0)),0,VLOOKUP(AAA25,'Lista de mercado'!$B:$I,5,0))</f>
        <v>0</v>
      </c>
      <c r="AAD25" s="98">
        <f ca="1">IF(ISERROR(VLOOKUP(AAA25,'Lista de mercado'!$B:$I,8,0)),0,VLOOKUP(AAA25,'Lista de mercado'!$B:$I,8,0))</f>
        <v>0</v>
      </c>
      <c r="AAE25" s="99">
        <f t="shared" si="100"/>
        <v>0</v>
      </c>
      <c r="AAF25" s="98">
        <f t="shared" ca="1" si="101"/>
        <v>0</v>
      </c>
      <c r="AAG25" s="103"/>
      <c r="AAH25" s="101"/>
      <c r="AAI25" s="101"/>
      <c r="AAJ25" s="101"/>
      <c r="AAK25" s="101"/>
      <c r="AAL25" s="73"/>
      <c r="AAN25" s="78"/>
      <c r="AAO25" s="83"/>
      <c r="AAP25" s="84"/>
      <c r="AAQ25" s="81">
        <f ca="1">IF(ISERROR(VLOOKUP(AAO25,'Lista de mercado'!$B:$I,5,0)),0,VLOOKUP(AAO25,'Lista de mercado'!$B:$I,5,0))</f>
        <v>0</v>
      </c>
      <c r="AAR25" s="98">
        <f ca="1">IF(ISERROR(VLOOKUP(AAO25,'Lista de mercado'!$B:$I,8,0)),0,VLOOKUP(AAO25,'Lista de mercado'!$B:$I,8,0))</f>
        <v>0</v>
      </c>
      <c r="AAS25" s="99">
        <f t="shared" si="102"/>
        <v>0</v>
      </c>
      <c r="AAT25" s="98">
        <f t="shared" ca="1" si="103"/>
        <v>0</v>
      </c>
      <c r="AAU25" s="103"/>
      <c r="AAV25" s="101"/>
      <c r="AAW25" s="101"/>
      <c r="AAX25" s="101"/>
      <c r="AAY25" s="101"/>
      <c r="AAZ25" s="73"/>
      <c r="ABB25" s="78"/>
      <c r="ABC25" s="83"/>
      <c r="ABD25" s="84"/>
      <c r="ABE25" s="81">
        <f ca="1">IF(ISERROR(VLOOKUP(ABC25,'Lista de mercado'!$B:$I,5,0)),0,VLOOKUP(ABC25,'Lista de mercado'!$B:$I,5,0))</f>
        <v>0</v>
      </c>
      <c r="ABF25" s="98">
        <f ca="1">IF(ISERROR(VLOOKUP(ABC25,'Lista de mercado'!$B:$I,8,0)),0,VLOOKUP(ABC25,'Lista de mercado'!$B:$I,8,0))</f>
        <v>0</v>
      </c>
      <c r="ABG25" s="99">
        <f t="shared" si="104"/>
        <v>0</v>
      </c>
      <c r="ABH25" s="98">
        <f t="shared" ca="1" si="105"/>
        <v>0</v>
      </c>
      <c r="ABI25" s="103"/>
      <c r="ABJ25" s="101"/>
      <c r="ABK25" s="101"/>
      <c r="ABL25" s="101"/>
      <c r="ABM25" s="101"/>
      <c r="ABN25" s="73"/>
      <c r="ABP25" s="78"/>
      <c r="ABQ25" s="83"/>
      <c r="ABR25" s="84"/>
      <c r="ABS25" s="81">
        <f ca="1">IF(ISERROR(VLOOKUP(ABQ25,'Lista de mercado'!$B:$I,5,0)),0,VLOOKUP(ABQ25,'Lista de mercado'!$B:$I,5,0))</f>
        <v>0</v>
      </c>
      <c r="ABT25" s="98">
        <f ca="1">IF(ISERROR(VLOOKUP(ABQ25,'Lista de mercado'!$B:$I,8,0)),0,VLOOKUP(ABQ25,'Lista de mercado'!$B:$I,8,0))</f>
        <v>0</v>
      </c>
      <c r="ABU25" s="99">
        <f t="shared" si="106"/>
        <v>0</v>
      </c>
      <c r="ABV25" s="98">
        <f t="shared" ca="1" si="107"/>
        <v>0</v>
      </c>
      <c r="ABW25" s="103"/>
      <c r="ABX25" s="101"/>
      <c r="ABY25" s="101"/>
      <c r="ABZ25" s="101"/>
      <c r="ACA25" s="101"/>
      <c r="ACB25" s="73"/>
      <c r="ACD25" s="78"/>
      <c r="ACE25" s="83"/>
      <c r="ACF25" s="84"/>
      <c r="ACG25" s="81">
        <f ca="1">IF(ISERROR(VLOOKUP(ACE25,'Lista de mercado'!$B:$I,5,0)),0,VLOOKUP(ACE25,'Lista de mercado'!$B:$I,5,0))</f>
        <v>0</v>
      </c>
      <c r="ACH25" s="98">
        <f ca="1">IF(ISERROR(VLOOKUP(ACE25,'Lista de mercado'!$B:$I,8,0)),0,VLOOKUP(ACE25,'Lista de mercado'!$B:$I,8,0))</f>
        <v>0</v>
      </c>
      <c r="ACI25" s="99">
        <f t="shared" si="108"/>
        <v>0</v>
      </c>
      <c r="ACJ25" s="98">
        <f t="shared" ca="1" si="109"/>
        <v>0</v>
      </c>
      <c r="ACK25" s="103"/>
      <c r="ACL25" s="101"/>
      <c r="ACM25" s="101"/>
      <c r="ACN25" s="101"/>
      <c r="ACO25" s="101"/>
      <c r="ACP25" s="73"/>
      <c r="ACR25" s="78"/>
      <c r="ACS25" s="83"/>
      <c r="ACT25" s="84"/>
      <c r="ACU25" s="81">
        <f ca="1">IF(ISERROR(VLOOKUP(ACS25,'Lista de mercado'!$B:$I,5,0)),0,VLOOKUP(ACS25,'Lista de mercado'!$B:$I,5,0))</f>
        <v>0</v>
      </c>
      <c r="ACV25" s="98">
        <f ca="1">IF(ISERROR(VLOOKUP(ACS25,'Lista de mercado'!$B:$I,8,0)),0,VLOOKUP(ACS25,'Lista de mercado'!$B:$I,8,0))</f>
        <v>0</v>
      </c>
      <c r="ACW25" s="99">
        <f t="shared" si="110"/>
        <v>0</v>
      </c>
      <c r="ACX25" s="98">
        <f t="shared" ca="1" si="111"/>
        <v>0</v>
      </c>
      <c r="ACY25" s="103"/>
      <c r="ACZ25" s="101"/>
      <c r="ADA25" s="101"/>
      <c r="ADB25" s="101"/>
      <c r="ADC25" s="101"/>
      <c r="ADD25" s="73"/>
      <c r="ADF25" s="78"/>
      <c r="ADG25" s="83"/>
      <c r="ADH25" s="84"/>
      <c r="ADI25" s="81">
        <f ca="1">IF(ISERROR(VLOOKUP(ADG25,'Lista de mercado'!$B:$I,5,0)),0,VLOOKUP(ADG25,'Lista de mercado'!$B:$I,5,0))</f>
        <v>0</v>
      </c>
      <c r="ADJ25" s="98">
        <f ca="1">IF(ISERROR(VLOOKUP(ADG25,'Lista de mercado'!$B:$I,8,0)),0,VLOOKUP(ADG25,'Lista de mercado'!$B:$I,8,0))</f>
        <v>0</v>
      </c>
      <c r="ADK25" s="99">
        <f t="shared" si="112"/>
        <v>0</v>
      </c>
      <c r="ADL25" s="98">
        <f t="shared" ca="1" si="113"/>
        <v>0</v>
      </c>
      <c r="ADM25" s="103"/>
      <c r="ADN25" s="101"/>
      <c r="ADO25" s="101"/>
      <c r="ADP25" s="101"/>
      <c r="ADQ25" s="101"/>
      <c r="ADR25" s="73"/>
      <c r="ADT25" s="78"/>
      <c r="ADU25" s="83"/>
      <c r="ADV25" s="84"/>
      <c r="ADW25" s="81">
        <f ca="1">IF(ISERROR(VLOOKUP(ADU25,'Lista de mercado'!$B:$I,5,0)),0,VLOOKUP(ADU25,'Lista de mercado'!$B:$I,5,0))</f>
        <v>0</v>
      </c>
      <c r="ADX25" s="98">
        <f ca="1">IF(ISERROR(VLOOKUP(ADU25,'Lista de mercado'!$B:$I,8,0)),0,VLOOKUP(ADU25,'Lista de mercado'!$B:$I,8,0))</f>
        <v>0</v>
      </c>
      <c r="ADY25" s="99">
        <f t="shared" si="114"/>
        <v>0</v>
      </c>
      <c r="ADZ25" s="98">
        <f t="shared" ca="1" si="115"/>
        <v>0</v>
      </c>
      <c r="AEA25" s="103"/>
      <c r="AEB25" s="101"/>
      <c r="AEC25" s="101"/>
      <c r="AED25" s="101"/>
      <c r="AEE25" s="101"/>
      <c r="AEF25" s="73"/>
      <c r="AEH25" s="78"/>
      <c r="AEI25" s="83"/>
      <c r="AEJ25" s="84"/>
      <c r="AEK25" s="81">
        <f ca="1">IF(ISERROR(VLOOKUP(AEI25,'Lista de mercado'!$B:$I,5,0)),0,VLOOKUP(AEI25,'Lista de mercado'!$B:$I,5,0))</f>
        <v>0</v>
      </c>
      <c r="AEL25" s="98">
        <f ca="1">IF(ISERROR(VLOOKUP(AEI25,'Lista de mercado'!$B:$I,8,0)),0,VLOOKUP(AEI25,'Lista de mercado'!$B:$I,8,0))</f>
        <v>0</v>
      </c>
      <c r="AEM25" s="99">
        <f t="shared" si="116"/>
        <v>0</v>
      </c>
      <c r="AEN25" s="98">
        <f t="shared" ca="1" si="117"/>
        <v>0</v>
      </c>
      <c r="AEO25" s="103"/>
      <c r="AEP25" s="101"/>
      <c r="AEQ25" s="101"/>
      <c r="AER25" s="101"/>
      <c r="AES25" s="101"/>
      <c r="AET25" s="73"/>
      <c r="AEV25" s="78"/>
      <c r="AEW25" s="83"/>
      <c r="AEX25" s="84"/>
      <c r="AEY25" s="81">
        <f ca="1">IF(ISERROR(VLOOKUP(AEW25,'Lista de mercado'!$B:$I,5,0)),0,VLOOKUP(AEW25,'Lista de mercado'!$B:$I,5,0))</f>
        <v>0</v>
      </c>
      <c r="AEZ25" s="98">
        <f ca="1">IF(ISERROR(VLOOKUP(AEW25,'Lista de mercado'!$B:$I,8,0)),0,VLOOKUP(AEW25,'Lista de mercado'!$B:$I,8,0))</f>
        <v>0</v>
      </c>
      <c r="AFA25" s="99">
        <f t="shared" si="118"/>
        <v>0</v>
      </c>
      <c r="AFB25" s="98">
        <f t="shared" ca="1" si="119"/>
        <v>0</v>
      </c>
      <c r="AFC25" s="103"/>
      <c r="AFD25" s="101"/>
      <c r="AFE25" s="101"/>
      <c r="AFF25" s="101"/>
      <c r="AFG25" s="101"/>
      <c r="AFH25" s="73"/>
      <c r="AFJ25" s="78"/>
      <c r="AFK25" s="83"/>
      <c r="AFL25" s="84"/>
      <c r="AFM25" s="81">
        <f ca="1">IF(ISERROR(VLOOKUP(AFK25,'Lista de mercado'!$B:$I,5,0)),0,VLOOKUP(AFK25,'Lista de mercado'!$B:$I,5,0))</f>
        <v>0</v>
      </c>
      <c r="AFN25" s="98">
        <f ca="1">IF(ISERROR(VLOOKUP(AFK25,'Lista de mercado'!$B:$I,8,0)),0,VLOOKUP(AFK25,'Lista de mercado'!$B:$I,8,0))</f>
        <v>0</v>
      </c>
      <c r="AFO25" s="99">
        <f t="shared" si="120"/>
        <v>0</v>
      </c>
      <c r="AFP25" s="98">
        <f t="shared" ca="1" si="121"/>
        <v>0</v>
      </c>
      <c r="AFQ25" s="103"/>
      <c r="AFR25" s="101"/>
      <c r="AFS25" s="101"/>
      <c r="AFT25" s="101"/>
      <c r="AFU25" s="101"/>
      <c r="AFV25" s="73"/>
      <c r="AFX25" s="78"/>
      <c r="AFY25" s="83"/>
      <c r="AFZ25" s="84"/>
      <c r="AGA25" s="81">
        <f ca="1">IF(ISERROR(VLOOKUP(AFY25,'Lista de mercado'!$B:$I,5,0)),0,VLOOKUP(AFY25,'Lista de mercado'!$B:$I,5,0))</f>
        <v>0</v>
      </c>
      <c r="AGB25" s="98">
        <f ca="1">IF(ISERROR(VLOOKUP(AFY25,'Lista de mercado'!$B:$I,8,0)),0,VLOOKUP(AFY25,'Lista de mercado'!$B:$I,8,0))</f>
        <v>0</v>
      </c>
      <c r="AGC25" s="99">
        <f t="shared" si="122"/>
        <v>0</v>
      </c>
      <c r="AGD25" s="98">
        <f t="shared" ca="1" si="123"/>
        <v>0</v>
      </c>
      <c r="AGE25" s="103"/>
      <c r="AGF25" s="101"/>
      <c r="AGG25" s="101"/>
      <c r="AGH25" s="101"/>
      <c r="AGI25" s="101"/>
      <c r="AGJ25" s="73"/>
      <c r="AGL25" s="78"/>
      <c r="AGM25" s="83"/>
      <c r="AGN25" s="84"/>
      <c r="AGO25" s="81">
        <f ca="1">IF(ISERROR(VLOOKUP(AGM25,'Lista de mercado'!$B:$I,5,0)),0,VLOOKUP(AGM25,'Lista de mercado'!$B:$I,5,0))</f>
        <v>0</v>
      </c>
      <c r="AGP25" s="98">
        <f ca="1">IF(ISERROR(VLOOKUP(AGM25,'Lista de mercado'!$B:$I,8,0)),0,VLOOKUP(AGM25,'Lista de mercado'!$B:$I,8,0))</f>
        <v>0</v>
      </c>
      <c r="AGQ25" s="99">
        <f t="shared" si="124"/>
        <v>0</v>
      </c>
      <c r="AGR25" s="98">
        <f t="shared" ca="1" si="125"/>
        <v>0</v>
      </c>
      <c r="AGS25" s="103"/>
      <c r="AGT25" s="101"/>
      <c r="AGU25" s="101"/>
      <c r="AGV25" s="101"/>
      <c r="AGW25" s="101"/>
      <c r="AGX25" s="73"/>
      <c r="AGZ25" s="78"/>
      <c r="AHA25" s="83"/>
      <c r="AHB25" s="84"/>
      <c r="AHC25" s="81">
        <f ca="1">IF(ISERROR(VLOOKUP(AHA25,'Lista de mercado'!$B:$I,5,0)),0,VLOOKUP(AHA25,'Lista de mercado'!$B:$I,5,0))</f>
        <v>0</v>
      </c>
      <c r="AHD25" s="98">
        <f ca="1">IF(ISERROR(VLOOKUP(AHA25,'Lista de mercado'!$B:$I,8,0)),0,VLOOKUP(AHA25,'Lista de mercado'!$B:$I,8,0))</f>
        <v>0</v>
      </c>
      <c r="AHE25" s="99">
        <f t="shared" si="126"/>
        <v>0</v>
      </c>
      <c r="AHF25" s="98">
        <f t="shared" ca="1" si="127"/>
        <v>0</v>
      </c>
      <c r="AHG25" s="103"/>
      <c r="AHH25" s="101"/>
      <c r="AHI25" s="101"/>
      <c r="AHJ25" s="101"/>
      <c r="AHK25" s="101"/>
      <c r="AHL25" s="73"/>
      <c r="AHN25" s="78"/>
      <c r="AHO25" s="83"/>
      <c r="AHP25" s="84"/>
      <c r="AHQ25" s="81">
        <f ca="1">IF(ISERROR(VLOOKUP(AHO25,'Lista de mercado'!$B:$I,5,0)),0,VLOOKUP(AHO25,'Lista de mercado'!$B:$I,5,0))</f>
        <v>0</v>
      </c>
      <c r="AHR25" s="98">
        <f ca="1">IF(ISERROR(VLOOKUP(AHO25,'Lista de mercado'!$B:$I,8,0)),0,VLOOKUP(AHO25,'Lista de mercado'!$B:$I,8,0))</f>
        <v>0</v>
      </c>
      <c r="AHS25" s="99">
        <f t="shared" si="128"/>
        <v>0</v>
      </c>
      <c r="AHT25" s="98">
        <f t="shared" ca="1" si="129"/>
        <v>0</v>
      </c>
      <c r="AHU25" s="103"/>
      <c r="AHV25" s="101"/>
      <c r="AHW25" s="101"/>
      <c r="AHX25" s="101"/>
      <c r="AHY25" s="101"/>
      <c r="AHZ25" s="73"/>
      <c r="AIB25" s="78"/>
      <c r="AIC25" s="83"/>
      <c r="AID25" s="84"/>
      <c r="AIE25" s="81">
        <f ca="1">IF(ISERROR(VLOOKUP(AIC25,'Lista de mercado'!$B:$I,5,0)),0,VLOOKUP(AIC25,'Lista de mercado'!$B:$I,5,0))</f>
        <v>0</v>
      </c>
      <c r="AIF25" s="98">
        <f ca="1">IF(ISERROR(VLOOKUP(AIC25,'Lista de mercado'!$B:$I,8,0)),0,VLOOKUP(AIC25,'Lista de mercado'!$B:$I,8,0))</f>
        <v>0</v>
      </c>
      <c r="AIG25" s="99">
        <f t="shared" si="130"/>
        <v>0</v>
      </c>
      <c r="AIH25" s="98">
        <f t="shared" ca="1" si="131"/>
        <v>0</v>
      </c>
      <c r="AII25" s="103"/>
      <c r="AIJ25" s="101"/>
      <c r="AIK25" s="101"/>
      <c r="AIL25" s="101"/>
      <c r="AIM25" s="101"/>
      <c r="AIN25" s="73"/>
      <c r="AIP25" s="78"/>
      <c r="AIQ25" s="83"/>
      <c r="AIR25" s="84"/>
      <c r="AIS25" s="81">
        <f ca="1">IF(ISERROR(VLOOKUP(AIQ25,'Lista de mercado'!$B:$I,5,0)),0,VLOOKUP(AIQ25,'Lista de mercado'!$B:$I,5,0))</f>
        <v>0</v>
      </c>
      <c r="AIT25" s="98">
        <f ca="1">IF(ISERROR(VLOOKUP(AIQ25,'Lista de mercado'!$B:$I,8,0)),0,VLOOKUP(AIQ25,'Lista de mercado'!$B:$I,8,0))</f>
        <v>0</v>
      </c>
      <c r="AIU25" s="99">
        <f t="shared" si="132"/>
        <v>0</v>
      </c>
      <c r="AIV25" s="98">
        <f t="shared" ca="1" si="133"/>
        <v>0</v>
      </c>
      <c r="AIW25" s="103"/>
      <c r="AIX25" s="101"/>
      <c r="AIY25" s="101"/>
      <c r="AIZ25" s="101"/>
      <c r="AJA25" s="101"/>
      <c r="AJB25" s="73"/>
      <c r="AJD25" s="78"/>
      <c r="AJE25" s="83"/>
      <c r="AJF25" s="84"/>
      <c r="AJG25" s="81">
        <f ca="1">IF(ISERROR(VLOOKUP(AJE25,'Lista de mercado'!$B:$I,5,0)),0,VLOOKUP(AJE25,'Lista de mercado'!$B:$I,5,0))</f>
        <v>0</v>
      </c>
      <c r="AJH25" s="98">
        <f ca="1">IF(ISERROR(VLOOKUP(AJE25,'Lista de mercado'!$B:$I,8,0)),0,VLOOKUP(AJE25,'Lista de mercado'!$B:$I,8,0))</f>
        <v>0</v>
      </c>
      <c r="AJI25" s="99">
        <f t="shared" si="134"/>
        <v>0</v>
      </c>
      <c r="AJJ25" s="98">
        <f t="shared" ca="1" si="135"/>
        <v>0</v>
      </c>
      <c r="AJK25" s="103"/>
      <c r="AJL25" s="101"/>
      <c r="AJM25" s="101"/>
      <c r="AJN25" s="101"/>
      <c r="AJO25" s="101"/>
      <c r="AJP25" s="73"/>
      <c r="AJR25" s="78"/>
      <c r="AJS25" s="83"/>
      <c r="AJT25" s="84"/>
      <c r="AJU25" s="81">
        <f ca="1">IF(ISERROR(VLOOKUP(AJS25,'Lista de mercado'!$B:$I,5,0)),0,VLOOKUP(AJS25,'Lista de mercado'!$B:$I,5,0))</f>
        <v>0</v>
      </c>
      <c r="AJV25" s="98">
        <f ca="1">IF(ISERROR(VLOOKUP(AJS25,'Lista de mercado'!$B:$I,8,0)),0,VLOOKUP(AJS25,'Lista de mercado'!$B:$I,8,0))</f>
        <v>0</v>
      </c>
      <c r="AJW25" s="99">
        <f t="shared" si="136"/>
        <v>0</v>
      </c>
      <c r="AJX25" s="98">
        <f t="shared" ca="1" si="137"/>
        <v>0</v>
      </c>
      <c r="AJY25" s="103"/>
      <c r="AJZ25" s="101"/>
      <c r="AKA25" s="101"/>
      <c r="AKB25" s="101"/>
      <c r="AKC25" s="101"/>
      <c r="AKD25" s="73"/>
      <c r="AKF25" s="78"/>
      <c r="AKG25" s="83"/>
      <c r="AKH25" s="84"/>
      <c r="AKI25" s="81">
        <f ca="1">IF(ISERROR(VLOOKUP(AKG25,'Lista de mercado'!$B:$I,5,0)),0,VLOOKUP(AKG25,'Lista de mercado'!$B:$I,5,0))</f>
        <v>0</v>
      </c>
      <c r="AKJ25" s="98">
        <f ca="1">IF(ISERROR(VLOOKUP(AKG25,'Lista de mercado'!$B:$I,8,0)),0,VLOOKUP(AKG25,'Lista de mercado'!$B:$I,8,0))</f>
        <v>0</v>
      </c>
      <c r="AKK25" s="99">
        <f t="shared" si="138"/>
        <v>0</v>
      </c>
      <c r="AKL25" s="98">
        <f t="shared" ca="1" si="139"/>
        <v>0</v>
      </c>
      <c r="AKM25" s="103"/>
      <c r="AKN25" s="101"/>
      <c r="AKO25" s="101"/>
      <c r="AKP25" s="101"/>
      <c r="AKQ25" s="101"/>
      <c r="AKR25" s="73"/>
      <c r="AKT25" s="78"/>
      <c r="AKU25" s="83"/>
      <c r="AKV25" s="84"/>
      <c r="AKW25" s="81">
        <f ca="1">IF(ISERROR(VLOOKUP(AKU25,'Lista de mercado'!$B:$I,5,0)),0,VLOOKUP(AKU25,'Lista de mercado'!$B:$I,5,0))</f>
        <v>0</v>
      </c>
      <c r="AKX25" s="98">
        <f ca="1">IF(ISERROR(VLOOKUP(AKU25,'Lista de mercado'!$B:$I,8,0)),0,VLOOKUP(AKU25,'Lista de mercado'!$B:$I,8,0))</f>
        <v>0</v>
      </c>
      <c r="AKY25" s="99">
        <f t="shared" si="140"/>
        <v>0</v>
      </c>
      <c r="AKZ25" s="98">
        <f t="shared" ca="1" si="141"/>
        <v>0</v>
      </c>
      <c r="ALA25" s="103"/>
      <c r="ALB25" s="101"/>
      <c r="ALC25" s="101"/>
      <c r="ALD25" s="101"/>
      <c r="ALE25" s="101"/>
      <c r="ALF25" s="73"/>
      <c r="ALH25" s="78"/>
      <c r="ALI25" s="83"/>
      <c r="ALJ25" s="84"/>
      <c r="ALK25" s="81">
        <f ca="1">IF(ISERROR(VLOOKUP(ALI25,'Lista de mercado'!$B:$I,5,0)),0,VLOOKUP(ALI25,'Lista de mercado'!$B:$I,5,0))</f>
        <v>0</v>
      </c>
      <c r="ALL25" s="98">
        <f ca="1">IF(ISERROR(VLOOKUP(ALI25,'Lista de mercado'!$B:$I,8,0)),0,VLOOKUP(ALI25,'Lista de mercado'!$B:$I,8,0))</f>
        <v>0</v>
      </c>
      <c r="ALM25" s="99">
        <f t="shared" si="142"/>
        <v>0</v>
      </c>
      <c r="ALN25" s="98">
        <f t="shared" ca="1" si="143"/>
        <v>0</v>
      </c>
      <c r="ALO25" s="103"/>
      <c r="ALP25" s="101"/>
      <c r="ALQ25" s="101"/>
      <c r="ALR25" s="101"/>
      <c r="ALS25" s="101"/>
      <c r="ALT25" s="73"/>
      <c r="ALV25" s="78"/>
      <c r="ALW25" s="83"/>
      <c r="ALX25" s="84"/>
      <c r="ALY25" s="81">
        <f ca="1">IF(ISERROR(VLOOKUP(ALW25,'Lista de mercado'!$B:$I,5,0)),0,VLOOKUP(ALW25,'Lista de mercado'!$B:$I,5,0))</f>
        <v>0</v>
      </c>
      <c r="ALZ25" s="98">
        <f ca="1">IF(ISERROR(VLOOKUP(ALW25,'Lista de mercado'!$B:$I,8,0)),0,VLOOKUP(ALW25,'Lista de mercado'!$B:$I,8,0))</f>
        <v>0</v>
      </c>
      <c r="AMA25" s="99">
        <f t="shared" si="144"/>
        <v>0</v>
      </c>
      <c r="AMB25" s="98">
        <f t="shared" ca="1" si="145"/>
        <v>0</v>
      </c>
      <c r="AMC25" s="103"/>
      <c r="AMD25" s="101"/>
      <c r="AME25" s="101"/>
      <c r="AMF25" s="101"/>
      <c r="AMG25" s="101"/>
      <c r="AMH25" s="73"/>
    </row>
    <row r="26" spans="1:1023" ht="13.8" customHeight="1" x14ac:dyDescent="0.3">
      <c r="B26" s="78"/>
      <c r="C26" s="83"/>
      <c r="D26" s="84"/>
      <c r="E26" s="81">
        <f ca="1">IF(ISERROR(VLOOKUP(C26,'Lista de mercado'!$B:$I,5,0)),0,VLOOKUP(C26,'Lista de mercado'!$B:$I,5,0))</f>
        <v>0</v>
      </c>
      <c r="F26" s="98">
        <f ca="1">IF(ISERROR(VLOOKUP(C26,'Lista de mercado'!$B:$I,8,0)),0,VLOOKUP(C26,'Lista de mercado'!$B:$I,8,0))</f>
        <v>0</v>
      </c>
      <c r="G26" s="99">
        <f t="shared" si="540"/>
        <v>0</v>
      </c>
      <c r="H26" s="98">
        <f t="shared" ca="1" si="541"/>
        <v>0</v>
      </c>
      <c r="I26" s="103"/>
      <c r="J26" s="101"/>
      <c r="K26" s="101"/>
      <c r="L26" s="101"/>
      <c r="M26" s="101"/>
      <c r="N26" s="73"/>
      <c r="P26" s="78"/>
      <c r="Q26" s="83"/>
      <c r="R26" s="84"/>
      <c r="S26" s="81">
        <f ca="1">IF(ISERROR(VLOOKUP(Q26,'Lista de mercado'!$B:$I,5,0)),0,VLOOKUP(Q26,'Lista de mercado'!$B:$I,5,0))</f>
        <v>0</v>
      </c>
      <c r="T26" s="98">
        <f ca="1">IF(ISERROR(VLOOKUP(Q26,'Lista de mercado'!$B:$I,8,0)),0,VLOOKUP(Q26,'Lista de mercado'!$B:$I,8,0))</f>
        <v>0</v>
      </c>
      <c r="U26" s="99">
        <f t="shared" si="2"/>
        <v>0</v>
      </c>
      <c r="V26" s="98">
        <f t="shared" ca="1" si="3"/>
        <v>0</v>
      </c>
      <c r="W26" s="103"/>
      <c r="X26" s="101"/>
      <c r="Y26" s="101"/>
      <c r="Z26" s="101"/>
      <c r="AA26" s="101"/>
      <c r="AB26" s="73"/>
      <c r="AD26" s="78"/>
      <c r="AE26" s="83"/>
      <c r="AF26" s="84"/>
      <c r="AG26" s="81">
        <f ca="1">IF(ISERROR(VLOOKUP(AE26,'Lista de mercado'!$B:$I,5,0)),0,VLOOKUP(AE26,'Lista de mercado'!$B:$I,5,0))</f>
        <v>0</v>
      </c>
      <c r="AH26" s="98">
        <f ca="1">IF(ISERROR(VLOOKUP(AE26,'Lista de mercado'!$B:$I,8,0)),0,VLOOKUP(AE26,'Lista de mercado'!$B:$I,8,0))</f>
        <v>0</v>
      </c>
      <c r="AI26" s="99">
        <f t="shared" si="4"/>
        <v>0</v>
      </c>
      <c r="AJ26" s="98">
        <f t="shared" ca="1" si="5"/>
        <v>0</v>
      </c>
      <c r="AK26" s="103"/>
      <c r="AL26" s="101"/>
      <c r="AM26" s="101"/>
      <c r="AN26" s="101"/>
      <c r="AO26" s="101"/>
      <c r="AP26" s="73"/>
      <c r="AR26" s="78"/>
      <c r="AS26" s="83"/>
      <c r="AT26" s="84"/>
      <c r="AU26" s="81">
        <f ca="1">IF(ISERROR(VLOOKUP(AS26,'Lista de mercado'!$B:$I,5,0)),0,VLOOKUP(AS26,'Lista de mercado'!$B:$I,5,0))</f>
        <v>0</v>
      </c>
      <c r="AV26" s="98">
        <f ca="1">IF(ISERROR(VLOOKUP(AS26,'Lista de mercado'!$B:$I,8,0)),0,VLOOKUP(AS26,'Lista de mercado'!$B:$I,8,0))</f>
        <v>0</v>
      </c>
      <c r="AW26" s="99">
        <f t="shared" si="6"/>
        <v>0</v>
      </c>
      <c r="AX26" s="98">
        <f t="shared" ca="1" si="7"/>
        <v>0</v>
      </c>
      <c r="AY26" s="103"/>
      <c r="AZ26" s="101"/>
      <c r="BA26" s="101"/>
      <c r="BB26" s="101"/>
      <c r="BC26" s="101"/>
      <c r="BD26" s="73"/>
      <c r="BF26" s="78"/>
      <c r="BG26" s="83"/>
      <c r="BH26" s="84"/>
      <c r="BI26" s="81">
        <f ca="1">IF(ISERROR(VLOOKUP(BG26,'Lista de mercado'!$B:$I,5,0)),0,VLOOKUP(BG26,'Lista de mercado'!$B:$I,5,0))</f>
        <v>0</v>
      </c>
      <c r="BJ26" s="98">
        <f ca="1">IF(ISERROR(VLOOKUP(BG26,'Lista de mercado'!$B:$I,8,0)),0,VLOOKUP(BG26,'Lista de mercado'!$B:$I,8,0))</f>
        <v>0</v>
      </c>
      <c r="BK26" s="99">
        <f t="shared" si="8"/>
        <v>0</v>
      </c>
      <c r="BL26" s="98">
        <f t="shared" ca="1" si="9"/>
        <v>0</v>
      </c>
      <c r="BM26" s="103"/>
      <c r="BN26" s="101"/>
      <c r="BO26" s="101"/>
      <c r="BP26" s="101"/>
      <c r="BQ26" s="101"/>
      <c r="BR26" s="73"/>
      <c r="BT26" s="78"/>
      <c r="BU26" s="83"/>
      <c r="BV26" s="84"/>
      <c r="BW26" s="81">
        <f ca="1">IF(ISERROR(VLOOKUP(BU26,'Lista de mercado'!$B:$I,5,0)),0,VLOOKUP(BU26,'Lista de mercado'!$B:$I,5,0))</f>
        <v>0</v>
      </c>
      <c r="BX26" s="98">
        <f ca="1">IF(ISERROR(VLOOKUP(BU26,'Lista de mercado'!$B:$I,8,0)),0,VLOOKUP(BU26,'Lista de mercado'!$B:$I,8,0))</f>
        <v>0</v>
      </c>
      <c r="BY26" s="99">
        <f t="shared" si="10"/>
        <v>0</v>
      </c>
      <c r="BZ26" s="98">
        <f t="shared" ca="1" si="11"/>
        <v>0</v>
      </c>
      <c r="CA26" s="103"/>
      <c r="CB26" s="101"/>
      <c r="CC26" s="101"/>
      <c r="CD26" s="101"/>
      <c r="CE26" s="101"/>
      <c r="CF26" s="73"/>
      <c r="CH26" s="78"/>
      <c r="CI26" s="83"/>
      <c r="CJ26" s="84"/>
      <c r="CK26" s="81">
        <f ca="1">IF(ISERROR(VLOOKUP(CI26,'Lista de mercado'!$B:$I,5,0)),0,VLOOKUP(CI26,'Lista de mercado'!$B:$I,5,0))</f>
        <v>0</v>
      </c>
      <c r="CL26" s="98">
        <f ca="1">IF(ISERROR(VLOOKUP(CI26,'Lista de mercado'!$B:$I,8,0)),0,VLOOKUP(CI26,'Lista de mercado'!$B:$I,8,0))</f>
        <v>0</v>
      </c>
      <c r="CM26" s="99">
        <f t="shared" si="12"/>
        <v>0</v>
      </c>
      <c r="CN26" s="98">
        <f t="shared" ca="1" si="13"/>
        <v>0</v>
      </c>
      <c r="CO26" s="103"/>
      <c r="CP26" s="101"/>
      <c r="CQ26" s="101"/>
      <c r="CR26" s="101"/>
      <c r="CS26" s="101"/>
      <c r="CT26" s="73"/>
      <c r="CV26" s="78"/>
      <c r="CW26" s="83"/>
      <c r="CX26" s="84"/>
      <c r="CY26" s="81">
        <f ca="1">IF(ISERROR(VLOOKUP(CW26,'Lista de mercado'!$B:$I,5,0)),0,VLOOKUP(CW26,'Lista de mercado'!$B:$I,5,0))</f>
        <v>0</v>
      </c>
      <c r="CZ26" s="98">
        <f ca="1">IF(ISERROR(VLOOKUP(CW26,'Lista de mercado'!$B:$I,8,0)),0,VLOOKUP(CW26,'Lista de mercado'!$B:$I,8,0))</f>
        <v>0</v>
      </c>
      <c r="DA26" s="99">
        <f t="shared" si="14"/>
        <v>0</v>
      </c>
      <c r="DB26" s="98">
        <f t="shared" ca="1" si="15"/>
        <v>0</v>
      </c>
      <c r="DC26" s="103"/>
      <c r="DD26" s="101"/>
      <c r="DE26" s="101"/>
      <c r="DF26" s="101"/>
      <c r="DG26" s="101"/>
      <c r="DH26" s="73"/>
      <c r="DJ26" s="78"/>
      <c r="DK26" s="83"/>
      <c r="DL26" s="84"/>
      <c r="DM26" s="81">
        <f ca="1">IF(ISERROR(VLOOKUP(DK26,'Lista de mercado'!$B:$I,5,0)),0,VLOOKUP(DK26,'Lista de mercado'!$B:$I,5,0))</f>
        <v>0</v>
      </c>
      <c r="DN26" s="98">
        <f ca="1">IF(ISERROR(VLOOKUP(DK26,'Lista de mercado'!$B:$I,8,0)),0,VLOOKUP(DK26,'Lista de mercado'!$B:$I,8,0))</f>
        <v>0</v>
      </c>
      <c r="DO26" s="99">
        <f t="shared" si="16"/>
        <v>0</v>
      </c>
      <c r="DP26" s="98">
        <f t="shared" ca="1" si="17"/>
        <v>0</v>
      </c>
      <c r="DQ26" s="103"/>
      <c r="DR26" s="101"/>
      <c r="DS26" s="101"/>
      <c r="DT26" s="101"/>
      <c r="DU26" s="101"/>
      <c r="DV26" s="73"/>
      <c r="DX26" s="78"/>
      <c r="DY26" s="83"/>
      <c r="DZ26" s="84"/>
      <c r="EA26" s="81">
        <f ca="1">IF(ISERROR(VLOOKUP(DY26,'Lista de mercado'!$B:$I,5,0)),0,VLOOKUP(DY26,'Lista de mercado'!$B:$I,5,0))</f>
        <v>0</v>
      </c>
      <c r="EB26" s="98">
        <f ca="1">IF(ISERROR(VLOOKUP(DY26,'Lista de mercado'!$B:$I,8,0)),0,VLOOKUP(DY26,'Lista de mercado'!$B:$I,8,0))</f>
        <v>0</v>
      </c>
      <c r="EC26" s="99">
        <f t="shared" si="18"/>
        <v>0</v>
      </c>
      <c r="ED26" s="98">
        <f t="shared" ca="1" si="19"/>
        <v>0</v>
      </c>
      <c r="EE26" s="103"/>
      <c r="EF26" s="101"/>
      <c r="EG26" s="101"/>
      <c r="EH26" s="101"/>
      <c r="EI26" s="101"/>
      <c r="EJ26" s="73"/>
      <c r="EL26" s="78"/>
      <c r="EM26" s="83"/>
      <c r="EN26" s="84"/>
      <c r="EO26" s="81">
        <f ca="1">IF(ISERROR(VLOOKUP(EM26,'Lista de mercado'!$B:$I,5,0)),0,VLOOKUP(EM26,'Lista de mercado'!$B:$I,5,0))</f>
        <v>0</v>
      </c>
      <c r="EP26" s="98">
        <f ca="1">IF(ISERROR(VLOOKUP(EM26,'Lista de mercado'!$B:$I,8,0)),0,VLOOKUP(EM26,'Lista de mercado'!$B:$I,8,0))</f>
        <v>0</v>
      </c>
      <c r="EQ26" s="99">
        <f t="shared" si="20"/>
        <v>0</v>
      </c>
      <c r="ER26" s="98">
        <f t="shared" ca="1" si="21"/>
        <v>0</v>
      </c>
      <c r="ES26" s="103"/>
      <c r="ET26" s="101"/>
      <c r="EU26" s="101"/>
      <c r="EV26" s="101"/>
      <c r="EW26" s="101"/>
      <c r="EX26" s="73"/>
      <c r="EZ26" s="78"/>
      <c r="FA26" s="83"/>
      <c r="FB26" s="84"/>
      <c r="FC26" s="81">
        <f ca="1">IF(ISERROR(VLOOKUP(FA26,'Lista de mercado'!$B:$I,5,0)),0,VLOOKUP(FA26,'Lista de mercado'!$B:$I,5,0))</f>
        <v>0</v>
      </c>
      <c r="FD26" s="98">
        <f ca="1">IF(ISERROR(VLOOKUP(FA26,'Lista de mercado'!$B:$I,8,0)),0,VLOOKUP(FA26,'Lista de mercado'!$B:$I,8,0))</f>
        <v>0</v>
      </c>
      <c r="FE26" s="99">
        <f t="shared" si="22"/>
        <v>0</v>
      </c>
      <c r="FF26" s="98">
        <f t="shared" ca="1" si="23"/>
        <v>0</v>
      </c>
      <c r="FG26" s="103"/>
      <c r="FH26" s="101"/>
      <c r="FI26" s="101"/>
      <c r="FJ26" s="101"/>
      <c r="FK26" s="101"/>
      <c r="FL26" s="73"/>
      <c r="FN26" s="78"/>
      <c r="FO26" s="83"/>
      <c r="FP26" s="84"/>
      <c r="FQ26" s="81">
        <f ca="1">IF(ISERROR(VLOOKUP(FO26,'Lista de mercado'!$B:$I,5,0)),0,VLOOKUP(FO26,'Lista de mercado'!$B:$I,5,0))</f>
        <v>0</v>
      </c>
      <c r="FR26" s="98">
        <f ca="1">IF(ISERROR(VLOOKUP(FO26,'Lista de mercado'!$B:$I,8,0)),0,VLOOKUP(FO26,'Lista de mercado'!$B:$I,8,0))</f>
        <v>0</v>
      </c>
      <c r="FS26" s="99">
        <f t="shared" si="24"/>
        <v>0</v>
      </c>
      <c r="FT26" s="98">
        <f t="shared" ca="1" si="25"/>
        <v>0</v>
      </c>
      <c r="FU26" s="103"/>
      <c r="FV26" s="101"/>
      <c r="FW26" s="101"/>
      <c r="FX26" s="101"/>
      <c r="FY26" s="101"/>
      <c r="FZ26" s="73"/>
      <c r="GB26" s="78"/>
      <c r="GC26" s="83"/>
      <c r="GD26" s="84"/>
      <c r="GE26" s="81">
        <f ca="1">IF(ISERROR(VLOOKUP(GC26,'Lista de mercado'!$B:$I,5,0)),0,VLOOKUP(GC26,'Lista de mercado'!$B:$I,5,0))</f>
        <v>0</v>
      </c>
      <c r="GF26" s="98">
        <f ca="1">IF(ISERROR(VLOOKUP(GC26,'Lista de mercado'!$B:$I,8,0)),0,VLOOKUP(GC26,'Lista de mercado'!$B:$I,8,0))</f>
        <v>0</v>
      </c>
      <c r="GG26" s="99">
        <f t="shared" si="26"/>
        <v>0</v>
      </c>
      <c r="GH26" s="98">
        <f t="shared" ca="1" si="27"/>
        <v>0</v>
      </c>
      <c r="GI26" s="103"/>
      <c r="GJ26" s="101"/>
      <c r="GK26" s="101"/>
      <c r="GL26" s="101"/>
      <c r="GM26" s="101"/>
      <c r="GN26" s="73"/>
      <c r="GP26" s="78"/>
      <c r="GQ26" s="83"/>
      <c r="GR26" s="84"/>
      <c r="GS26" s="81">
        <f ca="1">IF(ISERROR(VLOOKUP(GQ26,'Lista de mercado'!$B:$I,5,0)),0,VLOOKUP(GQ26,'Lista de mercado'!$B:$I,5,0))</f>
        <v>0</v>
      </c>
      <c r="GT26" s="98">
        <f ca="1">IF(ISERROR(VLOOKUP(GQ26,'Lista de mercado'!$B:$I,8,0)),0,VLOOKUP(GQ26,'Lista de mercado'!$B:$I,8,0))</f>
        <v>0</v>
      </c>
      <c r="GU26" s="99">
        <f t="shared" si="28"/>
        <v>0</v>
      </c>
      <c r="GV26" s="98">
        <f t="shared" ca="1" si="29"/>
        <v>0</v>
      </c>
      <c r="GW26" s="103"/>
      <c r="GX26" s="101"/>
      <c r="GY26" s="101"/>
      <c r="GZ26" s="101"/>
      <c r="HA26" s="101"/>
      <c r="HB26" s="73"/>
      <c r="HD26" s="78"/>
      <c r="HE26" s="83"/>
      <c r="HF26" s="84"/>
      <c r="HG26" s="81">
        <f ca="1">IF(ISERROR(VLOOKUP(HE26,'Lista de mercado'!$B:$I,5,0)),0,VLOOKUP(HE26,'Lista de mercado'!$B:$I,5,0))</f>
        <v>0</v>
      </c>
      <c r="HH26" s="98">
        <f ca="1">IF(ISERROR(VLOOKUP(HE26,'Lista de mercado'!$B:$I,8,0)),0,VLOOKUP(HE26,'Lista de mercado'!$B:$I,8,0))</f>
        <v>0</v>
      </c>
      <c r="HI26" s="99">
        <f t="shared" si="30"/>
        <v>0</v>
      </c>
      <c r="HJ26" s="98">
        <f t="shared" ca="1" si="31"/>
        <v>0</v>
      </c>
      <c r="HK26" s="103"/>
      <c r="HL26" s="101"/>
      <c r="HM26" s="101"/>
      <c r="HN26" s="101"/>
      <c r="HO26" s="101"/>
      <c r="HP26" s="73"/>
      <c r="HR26" s="78"/>
      <c r="HS26" s="83"/>
      <c r="HT26" s="84"/>
      <c r="HU26" s="81">
        <f ca="1">IF(ISERROR(VLOOKUP(HS26,'Lista de mercado'!$B:$I,5,0)),0,VLOOKUP(HS26,'Lista de mercado'!$B:$I,5,0))</f>
        <v>0</v>
      </c>
      <c r="HV26" s="98">
        <f ca="1">IF(ISERROR(VLOOKUP(HS26,'Lista de mercado'!$B:$I,8,0)),0,VLOOKUP(HS26,'Lista de mercado'!$B:$I,8,0))</f>
        <v>0</v>
      </c>
      <c r="HW26" s="99">
        <f t="shared" si="32"/>
        <v>0</v>
      </c>
      <c r="HX26" s="98">
        <f t="shared" ca="1" si="33"/>
        <v>0</v>
      </c>
      <c r="HY26" s="103"/>
      <c r="HZ26" s="101"/>
      <c r="IA26" s="101"/>
      <c r="IB26" s="101"/>
      <c r="IC26" s="101"/>
      <c r="ID26" s="73"/>
      <c r="IF26" s="78"/>
      <c r="IG26" s="83"/>
      <c r="IH26" s="84"/>
      <c r="II26" s="81">
        <f ca="1">IF(ISERROR(VLOOKUP(IG26,'Lista de mercado'!$B:$I,5,0)),0,VLOOKUP(IG26,'Lista de mercado'!$B:$I,5,0))</f>
        <v>0</v>
      </c>
      <c r="IJ26" s="98">
        <f ca="1">IF(ISERROR(VLOOKUP(IG26,'Lista de mercado'!$B:$I,8,0)),0,VLOOKUP(IG26,'Lista de mercado'!$B:$I,8,0))</f>
        <v>0</v>
      </c>
      <c r="IK26" s="99">
        <f t="shared" si="34"/>
        <v>0</v>
      </c>
      <c r="IL26" s="98">
        <f t="shared" ca="1" si="35"/>
        <v>0</v>
      </c>
      <c r="IM26" s="103"/>
      <c r="IN26" s="101"/>
      <c r="IO26" s="101"/>
      <c r="IP26" s="101"/>
      <c r="IQ26" s="101"/>
      <c r="IR26" s="73"/>
      <c r="IT26" s="78"/>
      <c r="IU26" s="83"/>
      <c r="IV26" s="84"/>
      <c r="IW26" s="81">
        <f ca="1">IF(ISERROR(VLOOKUP(IU26,'Lista de mercado'!$B:$I,5,0)),0,VLOOKUP(IU26,'Lista de mercado'!$B:$I,5,0))</f>
        <v>0</v>
      </c>
      <c r="IX26" s="98">
        <f ca="1">IF(ISERROR(VLOOKUP(IU26,'Lista de mercado'!$B:$I,8,0)),0,VLOOKUP(IU26,'Lista de mercado'!$B:$I,8,0))</f>
        <v>0</v>
      </c>
      <c r="IY26" s="99">
        <f t="shared" si="36"/>
        <v>0</v>
      </c>
      <c r="IZ26" s="98">
        <f t="shared" ca="1" si="37"/>
        <v>0</v>
      </c>
      <c r="JA26" s="103"/>
      <c r="JB26" s="101"/>
      <c r="JC26" s="101"/>
      <c r="JD26" s="101"/>
      <c r="JE26" s="101"/>
      <c r="JF26" s="73"/>
      <c r="JH26" s="78"/>
      <c r="JI26" s="83"/>
      <c r="JJ26" s="84"/>
      <c r="JK26" s="81">
        <f ca="1">IF(ISERROR(VLOOKUP(JI26,'Lista de mercado'!$B:$I,5,0)),0,VLOOKUP(JI26,'Lista de mercado'!$B:$I,5,0))</f>
        <v>0</v>
      </c>
      <c r="JL26" s="98">
        <f ca="1">IF(ISERROR(VLOOKUP(JI26,'Lista de mercado'!$B:$I,8,0)),0,VLOOKUP(JI26,'Lista de mercado'!$B:$I,8,0))</f>
        <v>0</v>
      </c>
      <c r="JM26" s="99">
        <f t="shared" si="38"/>
        <v>0</v>
      </c>
      <c r="JN26" s="98">
        <f t="shared" ca="1" si="39"/>
        <v>0</v>
      </c>
      <c r="JO26" s="103"/>
      <c r="JP26" s="101"/>
      <c r="JQ26" s="101"/>
      <c r="JR26" s="101"/>
      <c r="JS26" s="101"/>
      <c r="JT26" s="73"/>
      <c r="JV26" s="78"/>
      <c r="JW26" s="83"/>
      <c r="JX26" s="84"/>
      <c r="JY26" s="81">
        <f ca="1">IF(ISERROR(VLOOKUP(JW26,'Lista de mercado'!$B:$I,5,0)),0,VLOOKUP(JW26,'Lista de mercado'!$B:$I,5,0))</f>
        <v>0</v>
      </c>
      <c r="JZ26" s="98">
        <f ca="1">IF(ISERROR(VLOOKUP(JW26,'Lista de mercado'!$B:$I,8,0)),0,VLOOKUP(JW26,'Lista de mercado'!$B:$I,8,0))</f>
        <v>0</v>
      </c>
      <c r="KA26" s="99">
        <f t="shared" si="40"/>
        <v>0</v>
      </c>
      <c r="KB26" s="98">
        <f t="shared" ca="1" si="41"/>
        <v>0</v>
      </c>
      <c r="KC26" s="103"/>
      <c r="KD26" s="101"/>
      <c r="KE26" s="101"/>
      <c r="KF26" s="101"/>
      <c r="KG26" s="101"/>
      <c r="KH26" s="73"/>
      <c r="KJ26" s="78"/>
      <c r="KK26" s="83"/>
      <c r="KL26" s="84"/>
      <c r="KM26" s="81">
        <f ca="1">IF(ISERROR(VLOOKUP(KK26,'Lista de mercado'!$B:$I,5,0)),0,VLOOKUP(KK26,'Lista de mercado'!$B:$I,5,0))</f>
        <v>0</v>
      </c>
      <c r="KN26" s="98">
        <f ca="1">IF(ISERROR(VLOOKUP(KK26,'Lista de mercado'!$B:$I,8,0)),0,VLOOKUP(KK26,'Lista de mercado'!$B:$I,8,0))</f>
        <v>0</v>
      </c>
      <c r="KO26" s="99">
        <f t="shared" si="42"/>
        <v>0</v>
      </c>
      <c r="KP26" s="98">
        <f t="shared" ca="1" si="43"/>
        <v>0</v>
      </c>
      <c r="KQ26" s="103"/>
      <c r="KR26" s="101"/>
      <c r="KS26" s="101"/>
      <c r="KT26" s="101"/>
      <c r="KU26" s="101"/>
      <c r="KV26" s="73"/>
      <c r="KX26" s="78"/>
      <c r="KY26" s="83"/>
      <c r="KZ26" s="84"/>
      <c r="LA26" s="81">
        <f ca="1">IF(ISERROR(VLOOKUP(KY26,'Lista de mercado'!$B:$I,5,0)),0,VLOOKUP(KY26,'Lista de mercado'!$B:$I,5,0))</f>
        <v>0</v>
      </c>
      <c r="LB26" s="98">
        <f ca="1">IF(ISERROR(VLOOKUP(KY26,'Lista de mercado'!$B:$I,8,0)),0,VLOOKUP(KY26,'Lista de mercado'!$B:$I,8,0))</f>
        <v>0</v>
      </c>
      <c r="LC26" s="99">
        <f t="shared" si="44"/>
        <v>0</v>
      </c>
      <c r="LD26" s="98">
        <f t="shared" ca="1" si="45"/>
        <v>0</v>
      </c>
      <c r="LE26" s="103"/>
      <c r="LF26" s="101"/>
      <c r="LG26" s="101"/>
      <c r="LH26" s="101"/>
      <c r="LI26" s="101"/>
      <c r="LJ26" s="73"/>
      <c r="LL26" s="78"/>
      <c r="LM26" s="83"/>
      <c r="LN26" s="84"/>
      <c r="LO26" s="81">
        <f ca="1">IF(ISERROR(VLOOKUP(LM26,'Lista de mercado'!$B:$I,5,0)),0,VLOOKUP(LM26,'Lista de mercado'!$B:$I,5,0))</f>
        <v>0</v>
      </c>
      <c r="LP26" s="98">
        <f ca="1">IF(ISERROR(VLOOKUP(LM26,'Lista de mercado'!$B:$I,8,0)),0,VLOOKUP(LM26,'Lista de mercado'!$B:$I,8,0))</f>
        <v>0</v>
      </c>
      <c r="LQ26" s="99">
        <f t="shared" si="46"/>
        <v>0</v>
      </c>
      <c r="LR26" s="98">
        <f t="shared" ca="1" si="47"/>
        <v>0</v>
      </c>
      <c r="LS26" s="103"/>
      <c r="LT26" s="101"/>
      <c r="LU26" s="101"/>
      <c r="LV26" s="101"/>
      <c r="LW26" s="101"/>
      <c r="LX26" s="73"/>
      <c r="LZ26" s="78"/>
      <c r="MA26" s="83"/>
      <c r="MB26" s="84"/>
      <c r="MC26" s="81">
        <f ca="1">IF(ISERROR(VLOOKUP(MA26,'Lista de mercado'!$B:$I,5,0)),0,VLOOKUP(MA26,'Lista de mercado'!$B:$I,5,0))</f>
        <v>0</v>
      </c>
      <c r="MD26" s="98">
        <f ca="1">IF(ISERROR(VLOOKUP(MA26,'Lista de mercado'!$B:$I,8,0)),0,VLOOKUP(MA26,'Lista de mercado'!$B:$I,8,0))</f>
        <v>0</v>
      </c>
      <c r="ME26" s="99">
        <f t="shared" si="48"/>
        <v>0</v>
      </c>
      <c r="MF26" s="98">
        <f t="shared" ca="1" si="49"/>
        <v>0</v>
      </c>
      <c r="MG26" s="103"/>
      <c r="MH26" s="101"/>
      <c r="MI26" s="101"/>
      <c r="MJ26" s="101"/>
      <c r="MK26" s="101"/>
      <c r="ML26" s="73"/>
      <c r="MN26" s="78"/>
      <c r="MO26" s="83"/>
      <c r="MP26" s="84"/>
      <c r="MQ26" s="81">
        <f ca="1">IF(ISERROR(VLOOKUP(MO26,'Lista de mercado'!$B:$I,5,0)),0,VLOOKUP(MO26,'Lista de mercado'!$B:$I,5,0))</f>
        <v>0</v>
      </c>
      <c r="MR26" s="98">
        <f ca="1">IF(ISERROR(VLOOKUP(MO26,'Lista de mercado'!$B:$I,8,0)),0,VLOOKUP(MO26,'Lista de mercado'!$B:$I,8,0))</f>
        <v>0</v>
      </c>
      <c r="MS26" s="99">
        <f t="shared" si="50"/>
        <v>0</v>
      </c>
      <c r="MT26" s="98">
        <f t="shared" ca="1" si="51"/>
        <v>0</v>
      </c>
      <c r="MU26" s="103"/>
      <c r="MV26" s="101"/>
      <c r="MW26" s="101"/>
      <c r="MX26" s="101"/>
      <c r="MY26" s="101"/>
      <c r="MZ26" s="73"/>
      <c r="NB26" s="78"/>
      <c r="NC26" s="83"/>
      <c r="ND26" s="84"/>
      <c r="NE26" s="81">
        <f ca="1">IF(ISERROR(VLOOKUP(NC26,'Lista de mercado'!$B:$I,5,0)),0,VLOOKUP(NC26,'Lista de mercado'!$B:$I,5,0))</f>
        <v>0</v>
      </c>
      <c r="NF26" s="98">
        <f ca="1">IF(ISERROR(VLOOKUP(NC26,'Lista de mercado'!$B:$I,8,0)),0,VLOOKUP(NC26,'Lista de mercado'!$B:$I,8,0))</f>
        <v>0</v>
      </c>
      <c r="NG26" s="99">
        <f t="shared" si="52"/>
        <v>0</v>
      </c>
      <c r="NH26" s="98">
        <f t="shared" ca="1" si="53"/>
        <v>0</v>
      </c>
      <c r="NI26" s="103"/>
      <c r="NJ26" s="101"/>
      <c r="NK26" s="101"/>
      <c r="NL26" s="101"/>
      <c r="NM26" s="101"/>
      <c r="NN26" s="73"/>
      <c r="NP26" s="78"/>
      <c r="NQ26" s="83"/>
      <c r="NR26" s="84"/>
      <c r="NS26" s="81">
        <f ca="1">IF(ISERROR(VLOOKUP(NQ26,'Lista de mercado'!$B:$I,5,0)),0,VLOOKUP(NQ26,'Lista de mercado'!$B:$I,5,0))</f>
        <v>0</v>
      </c>
      <c r="NT26" s="98">
        <f ca="1">IF(ISERROR(VLOOKUP(NQ26,'Lista de mercado'!$B:$I,8,0)),0,VLOOKUP(NQ26,'Lista de mercado'!$B:$I,8,0))</f>
        <v>0</v>
      </c>
      <c r="NU26" s="99">
        <f t="shared" si="54"/>
        <v>0</v>
      </c>
      <c r="NV26" s="98">
        <f t="shared" ca="1" si="55"/>
        <v>0</v>
      </c>
      <c r="NW26" s="103"/>
      <c r="NX26" s="101"/>
      <c r="NY26" s="101"/>
      <c r="NZ26" s="101"/>
      <c r="OA26" s="101"/>
      <c r="OB26" s="73"/>
      <c r="OD26" s="78"/>
      <c r="OE26" s="83"/>
      <c r="OF26" s="84"/>
      <c r="OG26" s="81">
        <f ca="1">IF(ISERROR(VLOOKUP(OE26,'Lista de mercado'!$B:$I,5,0)),0,VLOOKUP(OE26,'Lista de mercado'!$B:$I,5,0))</f>
        <v>0</v>
      </c>
      <c r="OH26" s="98">
        <f ca="1">IF(ISERROR(VLOOKUP(OE26,'Lista de mercado'!$B:$I,8,0)),0,VLOOKUP(OE26,'Lista de mercado'!$B:$I,8,0))</f>
        <v>0</v>
      </c>
      <c r="OI26" s="99">
        <f t="shared" si="56"/>
        <v>0</v>
      </c>
      <c r="OJ26" s="98">
        <f t="shared" ca="1" si="57"/>
        <v>0</v>
      </c>
      <c r="OK26" s="103"/>
      <c r="OL26" s="101"/>
      <c r="OM26" s="101"/>
      <c r="ON26" s="101"/>
      <c r="OO26" s="101"/>
      <c r="OP26" s="73"/>
      <c r="OR26" s="78"/>
      <c r="OS26" s="83"/>
      <c r="OT26" s="84"/>
      <c r="OU26" s="81">
        <f ca="1">IF(ISERROR(VLOOKUP(OS26,'Lista de mercado'!$B:$I,5,0)),0,VLOOKUP(OS26,'Lista de mercado'!$B:$I,5,0))</f>
        <v>0</v>
      </c>
      <c r="OV26" s="98">
        <f ca="1">IF(ISERROR(VLOOKUP(OS26,'Lista de mercado'!$B:$I,8,0)),0,VLOOKUP(OS26,'Lista de mercado'!$B:$I,8,0))</f>
        <v>0</v>
      </c>
      <c r="OW26" s="99">
        <f t="shared" si="58"/>
        <v>0</v>
      </c>
      <c r="OX26" s="98">
        <f t="shared" ca="1" si="59"/>
        <v>0</v>
      </c>
      <c r="OY26" s="103"/>
      <c r="OZ26" s="101"/>
      <c r="PA26" s="101"/>
      <c r="PB26" s="101"/>
      <c r="PC26" s="101"/>
      <c r="PD26" s="73"/>
      <c r="PF26" s="78"/>
      <c r="PG26" s="83"/>
      <c r="PH26" s="84"/>
      <c r="PI26" s="81">
        <f ca="1">IF(ISERROR(VLOOKUP(PG26,'Lista de mercado'!$B:$I,5,0)),0,VLOOKUP(PG26,'Lista de mercado'!$B:$I,5,0))</f>
        <v>0</v>
      </c>
      <c r="PJ26" s="98">
        <f ca="1">IF(ISERROR(VLOOKUP(PG26,'Lista de mercado'!$B:$I,8,0)),0,VLOOKUP(PG26,'Lista de mercado'!$B:$I,8,0))</f>
        <v>0</v>
      </c>
      <c r="PK26" s="99">
        <f t="shared" si="60"/>
        <v>0</v>
      </c>
      <c r="PL26" s="98">
        <f t="shared" ca="1" si="61"/>
        <v>0</v>
      </c>
      <c r="PM26" s="103"/>
      <c r="PN26" s="101"/>
      <c r="PO26" s="101"/>
      <c r="PP26" s="101"/>
      <c r="PQ26" s="101"/>
      <c r="PR26" s="73"/>
      <c r="PT26" s="78"/>
      <c r="PU26" s="83"/>
      <c r="PV26" s="84"/>
      <c r="PW26" s="81">
        <f ca="1">IF(ISERROR(VLOOKUP(PU26,'Lista de mercado'!$B:$I,5,0)),0,VLOOKUP(PU26,'Lista de mercado'!$B:$I,5,0))</f>
        <v>0</v>
      </c>
      <c r="PX26" s="98">
        <f ca="1">IF(ISERROR(VLOOKUP(PU26,'Lista de mercado'!$B:$I,8,0)),0,VLOOKUP(PU26,'Lista de mercado'!$B:$I,8,0))</f>
        <v>0</v>
      </c>
      <c r="PY26" s="99">
        <f t="shared" si="62"/>
        <v>0</v>
      </c>
      <c r="PZ26" s="98">
        <f t="shared" ca="1" si="63"/>
        <v>0</v>
      </c>
      <c r="QA26" s="103"/>
      <c r="QB26" s="101"/>
      <c r="QC26" s="101"/>
      <c r="QD26" s="101"/>
      <c r="QE26" s="101"/>
      <c r="QF26" s="73"/>
      <c r="QH26" s="78"/>
      <c r="QI26" s="83"/>
      <c r="QJ26" s="84"/>
      <c r="QK26" s="81">
        <f ca="1">IF(ISERROR(VLOOKUP(QI26,'Lista de mercado'!$B:$I,5,0)),0,VLOOKUP(QI26,'Lista de mercado'!$B:$I,5,0))</f>
        <v>0</v>
      </c>
      <c r="QL26" s="98">
        <f ca="1">IF(ISERROR(VLOOKUP(QI26,'Lista de mercado'!$B:$I,8,0)),0,VLOOKUP(QI26,'Lista de mercado'!$B:$I,8,0))</f>
        <v>0</v>
      </c>
      <c r="QM26" s="99">
        <f t="shared" si="64"/>
        <v>0</v>
      </c>
      <c r="QN26" s="98">
        <f t="shared" ca="1" si="65"/>
        <v>0</v>
      </c>
      <c r="QO26" s="103"/>
      <c r="QP26" s="101"/>
      <c r="QQ26" s="101"/>
      <c r="QR26" s="101"/>
      <c r="QS26" s="101"/>
      <c r="QT26" s="73"/>
      <c r="QV26" s="78"/>
      <c r="QW26" s="83"/>
      <c r="QX26" s="84"/>
      <c r="QY26" s="81">
        <f ca="1">IF(ISERROR(VLOOKUP(QW26,'Lista de mercado'!$B:$I,5,0)),0,VLOOKUP(QW26,'Lista de mercado'!$B:$I,5,0))</f>
        <v>0</v>
      </c>
      <c r="QZ26" s="98">
        <f ca="1">IF(ISERROR(VLOOKUP(QW26,'Lista de mercado'!$B:$I,8,0)),0,VLOOKUP(QW26,'Lista de mercado'!$B:$I,8,0))</f>
        <v>0</v>
      </c>
      <c r="RA26" s="99">
        <f t="shared" si="66"/>
        <v>0</v>
      </c>
      <c r="RB26" s="98">
        <f t="shared" ca="1" si="67"/>
        <v>0</v>
      </c>
      <c r="RC26" s="103"/>
      <c r="RD26" s="101"/>
      <c r="RE26" s="101"/>
      <c r="RF26" s="101"/>
      <c r="RG26" s="101"/>
      <c r="RH26" s="73"/>
      <c r="RJ26" s="78"/>
      <c r="RK26" s="83"/>
      <c r="RL26" s="84"/>
      <c r="RM26" s="81">
        <f ca="1">IF(ISERROR(VLOOKUP(RK26,'Lista de mercado'!$B:$I,5,0)),0,VLOOKUP(RK26,'Lista de mercado'!$B:$I,5,0))</f>
        <v>0</v>
      </c>
      <c r="RN26" s="98">
        <f ca="1">IF(ISERROR(VLOOKUP(RK26,'Lista de mercado'!$B:$I,8,0)),0,VLOOKUP(RK26,'Lista de mercado'!$B:$I,8,0))</f>
        <v>0</v>
      </c>
      <c r="RO26" s="99">
        <f t="shared" si="68"/>
        <v>0</v>
      </c>
      <c r="RP26" s="98">
        <f t="shared" ca="1" si="69"/>
        <v>0</v>
      </c>
      <c r="RQ26" s="103"/>
      <c r="RR26" s="101"/>
      <c r="RS26" s="101"/>
      <c r="RT26" s="101"/>
      <c r="RU26" s="101"/>
      <c r="RV26" s="73"/>
      <c r="RX26" s="78"/>
      <c r="RY26" s="83"/>
      <c r="RZ26" s="84"/>
      <c r="SA26" s="81">
        <f ca="1">IF(ISERROR(VLOOKUP(RY26,'Lista de mercado'!$B:$I,5,0)),0,VLOOKUP(RY26,'Lista de mercado'!$B:$I,5,0))</f>
        <v>0</v>
      </c>
      <c r="SB26" s="98">
        <f ca="1">IF(ISERROR(VLOOKUP(RY26,'Lista de mercado'!$B:$I,8,0)),0,VLOOKUP(RY26,'Lista de mercado'!$B:$I,8,0))</f>
        <v>0</v>
      </c>
      <c r="SC26" s="99">
        <f t="shared" si="70"/>
        <v>0</v>
      </c>
      <c r="SD26" s="98">
        <f t="shared" ca="1" si="71"/>
        <v>0</v>
      </c>
      <c r="SE26" s="103"/>
      <c r="SF26" s="101"/>
      <c r="SG26" s="101"/>
      <c r="SH26" s="101"/>
      <c r="SI26" s="101"/>
      <c r="SJ26" s="73"/>
      <c r="SL26" s="78"/>
      <c r="SM26" s="83"/>
      <c r="SN26" s="84"/>
      <c r="SO26" s="81">
        <f ca="1">IF(ISERROR(VLOOKUP(SM26,'Lista de mercado'!$B:$I,5,0)),0,VLOOKUP(SM26,'Lista de mercado'!$B:$I,5,0))</f>
        <v>0</v>
      </c>
      <c r="SP26" s="98">
        <f ca="1">IF(ISERROR(VLOOKUP(SM26,'Lista de mercado'!$B:$I,8,0)),0,VLOOKUP(SM26,'Lista de mercado'!$B:$I,8,0))</f>
        <v>0</v>
      </c>
      <c r="SQ26" s="99">
        <f t="shared" si="72"/>
        <v>0</v>
      </c>
      <c r="SR26" s="98">
        <f t="shared" ca="1" si="73"/>
        <v>0</v>
      </c>
      <c r="SS26" s="103"/>
      <c r="ST26" s="101"/>
      <c r="SU26" s="101"/>
      <c r="SV26" s="101"/>
      <c r="SW26" s="101"/>
      <c r="SX26" s="73"/>
      <c r="SZ26" s="78"/>
      <c r="TA26" s="83"/>
      <c r="TB26" s="84"/>
      <c r="TC26" s="81">
        <f ca="1">IF(ISERROR(VLOOKUP(TA26,'Lista de mercado'!$B:$I,5,0)),0,VLOOKUP(TA26,'Lista de mercado'!$B:$I,5,0))</f>
        <v>0</v>
      </c>
      <c r="TD26" s="98">
        <f ca="1">IF(ISERROR(VLOOKUP(TA26,'Lista de mercado'!$B:$I,8,0)),0,VLOOKUP(TA26,'Lista de mercado'!$B:$I,8,0))</f>
        <v>0</v>
      </c>
      <c r="TE26" s="99">
        <f t="shared" si="74"/>
        <v>0</v>
      </c>
      <c r="TF26" s="98">
        <f t="shared" ca="1" si="75"/>
        <v>0</v>
      </c>
      <c r="TG26" s="103"/>
      <c r="TH26" s="101"/>
      <c r="TI26" s="101"/>
      <c r="TJ26" s="101"/>
      <c r="TK26" s="101"/>
      <c r="TL26" s="73"/>
      <c r="TN26" s="78"/>
      <c r="TO26" s="83"/>
      <c r="TP26" s="84"/>
      <c r="TQ26" s="81">
        <f ca="1">IF(ISERROR(VLOOKUP(TO26,'Lista de mercado'!$B:$I,5,0)),0,VLOOKUP(TO26,'Lista de mercado'!$B:$I,5,0))</f>
        <v>0</v>
      </c>
      <c r="TR26" s="98">
        <f ca="1">IF(ISERROR(VLOOKUP(TO26,'Lista de mercado'!$B:$I,8,0)),0,VLOOKUP(TO26,'Lista de mercado'!$B:$I,8,0))</f>
        <v>0</v>
      </c>
      <c r="TS26" s="99">
        <f t="shared" si="76"/>
        <v>0</v>
      </c>
      <c r="TT26" s="98">
        <f t="shared" ca="1" si="77"/>
        <v>0</v>
      </c>
      <c r="TU26" s="103"/>
      <c r="TV26" s="101"/>
      <c r="TW26" s="101"/>
      <c r="TX26" s="101"/>
      <c r="TY26" s="101"/>
      <c r="TZ26" s="73"/>
      <c r="UB26" s="78"/>
      <c r="UC26" s="83"/>
      <c r="UD26" s="84"/>
      <c r="UE26" s="81">
        <f ca="1">IF(ISERROR(VLOOKUP(UC26,'Lista de mercado'!$B:$I,5,0)),0,VLOOKUP(UC26,'Lista de mercado'!$B:$I,5,0))</f>
        <v>0</v>
      </c>
      <c r="UF26" s="98">
        <f ca="1">IF(ISERROR(VLOOKUP(UC26,'Lista de mercado'!$B:$I,8,0)),0,VLOOKUP(UC26,'Lista de mercado'!$B:$I,8,0))</f>
        <v>0</v>
      </c>
      <c r="UG26" s="99">
        <f t="shared" si="78"/>
        <v>0</v>
      </c>
      <c r="UH26" s="98">
        <f t="shared" ca="1" si="79"/>
        <v>0</v>
      </c>
      <c r="UI26" s="103"/>
      <c r="UJ26" s="101"/>
      <c r="UK26" s="101"/>
      <c r="UL26" s="101"/>
      <c r="UM26" s="101"/>
      <c r="UN26" s="73"/>
      <c r="UP26" s="78"/>
      <c r="UQ26" s="83"/>
      <c r="UR26" s="84"/>
      <c r="US26" s="81">
        <f ca="1">IF(ISERROR(VLOOKUP(UQ26,'Lista de mercado'!$B:$I,5,0)),0,VLOOKUP(UQ26,'Lista de mercado'!$B:$I,5,0))</f>
        <v>0</v>
      </c>
      <c r="UT26" s="98">
        <f ca="1">IF(ISERROR(VLOOKUP(UQ26,'Lista de mercado'!$B:$I,8,0)),0,VLOOKUP(UQ26,'Lista de mercado'!$B:$I,8,0))</f>
        <v>0</v>
      </c>
      <c r="UU26" s="99">
        <f t="shared" si="80"/>
        <v>0</v>
      </c>
      <c r="UV26" s="98">
        <f t="shared" ca="1" si="81"/>
        <v>0</v>
      </c>
      <c r="UW26" s="103"/>
      <c r="UX26" s="101"/>
      <c r="UY26" s="101"/>
      <c r="UZ26" s="101"/>
      <c r="VA26" s="101"/>
      <c r="VB26" s="73"/>
      <c r="VD26" s="78"/>
      <c r="VE26" s="83"/>
      <c r="VF26" s="84"/>
      <c r="VG26" s="81">
        <f ca="1">IF(ISERROR(VLOOKUP(VE26,'Lista de mercado'!$B:$I,5,0)),0,VLOOKUP(VE26,'Lista de mercado'!$B:$I,5,0))</f>
        <v>0</v>
      </c>
      <c r="VH26" s="98">
        <f ca="1">IF(ISERROR(VLOOKUP(VE26,'Lista de mercado'!$B:$I,8,0)),0,VLOOKUP(VE26,'Lista de mercado'!$B:$I,8,0))</f>
        <v>0</v>
      </c>
      <c r="VI26" s="99">
        <f t="shared" si="82"/>
        <v>0</v>
      </c>
      <c r="VJ26" s="98">
        <f t="shared" ca="1" si="83"/>
        <v>0</v>
      </c>
      <c r="VK26" s="103"/>
      <c r="VL26" s="101"/>
      <c r="VM26" s="101"/>
      <c r="VN26" s="101"/>
      <c r="VO26" s="101"/>
      <c r="VP26" s="73"/>
      <c r="VR26" s="78"/>
      <c r="VS26" s="83"/>
      <c r="VT26" s="84"/>
      <c r="VU26" s="81">
        <f ca="1">IF(ISERROR(VLOOKUP(VS26,'Lista de mercado'!$B:$I,5,0)),0,VLOOKUP(VS26,'Lista de mercado'!$B:$I,5,0))</f>
        <v>0</v>
      </c>
      <c r="VV26" s="98">
        <f ca="1">IF(ISERROR(VLOOKUP(VS26,'Lista de mercado'!$B:$I,8,0)),0,VLOOKUP(VS26,'Lista de mercado'!$B:$I,8,0))</f>
        <v>0</v>
      </c>
      <c r="VW26" s="99">
        <f t="shared" si="84"/>
        <v>0</v>
      </c>
      <c r="VX26" s="98">
        <f t="shared" ca="1" si="85"/>
        <v>0</v>
      </c>
      <c r="VY26" s="103"/>
      <c r="VZ26" s="101"/>
      <c r="WA26" s="101"/>
      <c r="WB26" s="101"/>
      <c r="WC26" s="101"/>
      <c r="WD26" s="73"/>
      <c r="WF26" s="78"/>
      <c r="WG26" s="83"/>
      <c r="WH26" s="84"/>
      <c r="WI26" s="81">
        <f ca="1">IF(ISERROR(VLOOKUP(WG26,'Lista de mercado'!$B:$I,5,0)),0,VLOOKUP(WG26,'Lista de mercado'!$B:$I,5,0))</f>
        <v>0</v>
      </c>
      <c r="WJ26" s="98">
        <f ca="1">IF(ISERROR(VLOOKUP(WG26,'Lista de mercado'!$B:$I,8,0)),0,VLOOKUP(WG26,'Lista de mercado'!$B:$I,8,0))</f>
        <v>0</v>
      </c>
      <c r="WK26" s="99">
        <f t="shared" si="86"/>
        <v>0</v>
      </c>
      <c r="WL26" s="98">
        <f t="shared" ca="1" si="87"/>
        <v>0</v>
      </c>
      <c r="WM26" s="103"/>
      <c r="WN26" s="101"/>
      <c r="WO26" s="101"/>
      <c r="WP26" s="101"/>
      <c r="WQ26" s="101"/>
      <c r="WR26" s="73"/>
      <c r="WT26" s="78"/>
      <c r="WU26" s="83"/>
      <c r="WV26" s="84"/>
      <c r="WW26" s="81">
        <f ca="1">IF(ISERROR(VLOOKUP(WU26,'Lista de mercado'!$B:$I,5,0)),0,VLOOKUP(WU26,'Lista de mercado'!$B:$I,5,0))</f>
        <v>0</v>
      </c>
      <c r="WX26" s="98">
        <f ca="1">IF(ISERROR(VLOOKUP(WU26,'Lista de mercado'!$B:$I,8,0)),0,VLOOKUP(WU26,'Lista de mercado'!$B:$I,8,0))</f>
        <v>0</v>
      </c>
      <c r="WY26" s="99">
        <f t="shared" si="88"/>
        <v>0</v>
      </c>
      <c r="WZ26" s="98">
        <f t="shared" ca="1" si="89"/>
        <v>0</v>
      </c>
      <c r="XA26" s="103"/>
      <c r="XB26" s="101"/>
      <c r="XC26" s="101"/>
      <c r="XD26" s="101"/>
      <c r="XE26" s="101"/>
      <c r="XF26" s="73"/>
      <c r="XH26" s="78"/>
      <c r="XI26" s="83"/>
      <c r="XJ26" s="84"/>
      <c r="XK26" s="81">
        <f ca="1">IF(ISERROR(VLOOKUP(XI26,'Lista de mercado'!$B:$I,5,0)),0,VLOOKUP(XI26,'Lista de mercado'!$B:$I,5,0))</f>
        <v>0</v>
      </c>
      <c r="XL26" s="98">
        <f ca="1">IF(ISERROR(VLOOKUP(XI26,'Lista de mercado'!$B:$I,8,0)),0,VLOOKUP(XI26,'Lista de mercado'!$B:$I,8,0))</f>
        <v>0</v>
      </c>
      <c r="XM26" s="99">
        <f t="shared" si="90"/>
        <v>0</v>
      </c>
      <c r="XN26" s="98">
        <f t="shared" ca="1" si="91"/>
        <v>0</v>
      </c>
      <c r="XO26" s="103"/>
      <c r="XP26" s="101"/>
      <c r="XQ26" s="101"/>
      <c r="XR26" s="101"/>
      <c r="XS26" s="101"/>
      <c r="XT26" s="73"/>
      <c r="XV26" s="78"/>
      <c r="XW26" s="83"/>
      <c r="XX26" s="84"/>
      <c r="XY26" s="81">
        <f ca="1">IF(ISERROR(VLOOKUP(XW26,'Lista de mercado'!$B:$I,5,0)),0,VLOOKUP(XW26,'Lista de mercado'!$B:$I,5,0))</f>
        <v>0</v>
      </c>
      <c r="XZ26" s="98">
        <f ca="1">IF(ISERROR(VLOOKUP(XW26,'Lista de mercado'!$B:$I,8,0)),0,VLOOKUP(XW26,'Lista de mercado'!$B:$I,8,0))</f>
        <v>0</v>
      </c>
      <c r="YA26" s="99">
        <f t="shared" si="92"/>
        <v>0</v>
      </c>
      <c r="YB26" s="98">
        <f t="shared" ca="1" si="93"/>
        <v>0</v>
      </c>
      <c r="YC26" s="103"/>
      <c r="YD26" s="101"/>
      <c r="YE26" s="101"/>
      <c r="YF26" s="101"/>
      <c r="YG26" s="101"/>
      <c r="YH26" s="73"/>
      <c r="YJ26" s="78"/>
      <c r="YK26" s="83"/>
      <c r="YL26" s="84"/>
      <c r="YM26" s="81">
        <f ca="1">IF(ISERROR(VLOOKUP(YK26,'Lista de mercado'!$B:$I,5,0)),0,VLOOKUP(YK26,'Lista de mercado'!$B:$I,5,0))</f>
        <v>0</v>
      </c>
      <c r="YN26" s="98">
        <f ca="1">IF(ISERROR(VLOOKUP(YK26,'Lista de mercado'!$B:$I,8,0)),0,VLOOKUP(YK26,'Lista de mercado'!$B:$I,8,0))</f>
        <v>0</v>
      </c>
      <c r="YO26" s="99">
        <f t="shared" si="94"/>
        <v>0</v>
      </c>
      <c r="YP26" s="98">
        <f t="shared" ca="1" si="95"/>
        <v>0</v>
      </c>
      <c r="YQ26" s="103"/>
      <c r="YR26" s="101"/>
      <c r="YS26" s="101"/>
      <c r="YT26" s="101"/>
      <c r="YU26" s="101"/>
      <c r="YV26" s="73"/>
      <c r="YX26" s="78"/>
      <c r="YY26" s="83"/>
      <c r="YZ26" s="84"/>
      <c r="ZA26" s="81">
        <f ca="1">IF(ISERROR(VLOOKUP(YY26,'Lista de mercado'!$B:$I,5,0)),0,VLOOKUP(YY26,'Lista de mercado'!$B:$I,5,0))</f>
        <v>0</v>
      </c>
      <c r="ZB26" s="98">
        <f ca="1">IF(ISERROR(VLOOKUP(YY26,'Lista de mercado'!$B:$I,8,0)),0,VLOOKUP(YY26,'Lista de mercado'!$B:$I,8,0))</f>
        <v>0</v>
      </c>
      <c r="ZC26" s="99">
        <f t="shared" si="96"/>
        <v>0</v>
      </c>
      <c r="ZD26" s="98">
        <f t="shared" ca="1" si="97"/>
        <v>0</v>
      </c>
      <c r="ZE26" s="103"/>
      <c r="ZF26" s="101"/>
      <c r="ZG26" s="101"/>
      <c r="ZH26" s="101"/>
      <c r="ZI26" s="101"/>
      <c r="ZJ26" s="73"/>
      <c r="ZL26" s="78"/>
      <c r="ZM26" s="83"/>
      <c r="ZN26" s="84"/>
      <c r="ZO26" s="81">
        <f ca="1">IF(ISERROR(VLOOKUP(ZM26,'Lista de mercado'!$B:$I,5,0)),0,VLOOKUP(ZM26,'Lista de mercado'!$B:$I,5,0))</f>
        <v>0</v>
      </c>
      <c r="ZP26" s="98">
        <f ca="1">IF(ISERROR(VLOOKUP(ZM26,'Lista de mercado'!$B:$I,8,0)),0,VLOOKUP(ZM26,'Lista de mercado'!$B:$I,8,0))</f>
        <v>0</v>
      </c>
      <c r="ZQ26" s="99">
        <f t="shared" si="98"/>
        <v>0</v>
      </c>
      <c r="ZR26" s="98">
        <f t="shared" ca="1" si="99"/>
        <v>0</v>
      </c>
      <c r="ZS26" s="103"/>
      <c r="ZT26" s="101"/>
      <c r="ZU26" s="101"/>
      <c r="ZV26" s="101"/>
      <c r="ZW26" s="101"/>
      <c r="ZX26" s="73"/>
      <c r="ZZ26" s="78"/>
      <c r="AAA26" s="83"/>
      <c r="AAB26" s="84"/>
      <c r="AAC26" s="81">
        <f ca="1">IF(ISERROR(VLOOKUP(AAA26,'Lista de mercado'!$B:$I,5,0)),0,VLOOKUP(AAA26,'Lista de mercado'!$B:$I,5,0))</f>
        <v>0</v>
      </c>
      <c r="AAD26" s="98">
        <f ca="1">IF(ISERROR(VLOOKUP(AAA26,'Lista de mercado'!$B:$I,8,0)),0,VLOOKUP(AAA26,'Lista de mercado'!$B:$I,8,0))</f>
        <v>0</v>
      </c>
      <c r="AAE26" s="99">
        <f t="shared" si="100"/>
        <v>0</v>
      </c>
      <c r="AAF26" s="98">
        <f t="shared" ca="1" si="101"/>
        <v>0</v>
      </c>
      <c r="AAG26" s="103"/>
      <c r="AAH26" s="101"/>
      <c r="AAI26" s="101"/>
      <c r="AAJ26" s="101"/>
      <c r="AAK26" s="101"/>
      <c r="AAL26" s="73"/>
      <c r="AAN26" s="78"/>
      <c r="AAO26" s="83"/>
      <c r="AAP26" s="84"/>
      <c r="AAQ26" s="81">
        <f ca="1">IF(ISERROR(VLOOKUP(AAO26,'Lista de mercado'!$B:$I,5,0)),0,VLOOKUP(AAO26,'Lista de mercado'!$B:$I,5,0))</f>
        <v>0</v>
      </c>
      <c r="AAR26" s="98">
        <f ca="1">IF(ISERROR(VLOOKUP(AAO26,'Lista de mercado'!$B:$I,8,0)),0,VLOOKUP(AAO26,'Lista de mercado'!$B:$I,8,0))</f>
        <v>0</v>
      </c>
      <c r="AAS26" s="99">
        <f t="shared" si="102"/>
        <v>0</v>
      </c>
      <c r="AAT26" s="98">
        <f t="shared" ca="1" si="103"/>
        <v>0</v>
      </c>
      <c r="AAU26" s="103"/>
      <c r="AAV26" s="101"/>
      <c r="AAW26" s="101"/>
      <c r="AAX26" s="101"/>
      <c r="AAY26" s="101"/>
      <c r="AAZ26" s="73"/>
      <c r="ABB26" s="78"/>
      <c r="ABC26" s="83"/>
      <c r="ABD26" s="84"/>
      <c r="ABE26" s="81">
        <f ca="1">IF(ISERROR(VLOOKUP(ABC26,'Lista de mercado'!$B:$I,5,0)),0,VLOOKUP(ABC26,'Lista de mercado'!$B:$I,5,0))</f>
        <v>0</v>
      </c>
      <c r="ABF26" s="98">
        <f ca="1">IF(ISERROR(VLOOKUP(ABC26,'Lista de mercado'!$B:$I,8,0)),0,VLOOKUP(ABC26,'Lista de mercado'!$B:$I,8,0))</f>
        <v>0</v>
      </c>
      <c r="ABG26" s="99">
        <f t="shared" si="104"/>
        <v>0</v>
      </c>
      <c r="ABH26" s="98">
        <f t="shared" ca="1" si="105"/>
        <v>0</v>
      </c>
      <c r="ABI26" s="103"/>
      <c r="ABJ26" s="101"/>
      <c r="ABK26" s="101"/>
      <c r="ABL26" s="101"/>
      <c r="ABM26" s="101"/>
      <c r="ABN26" s="73"/>
      <c r="ABP26" s="78"/>
      <c r="ABQ26" s="83"/>
      <c r="ABR26" s="84"/>
      <c r="ABS26" s="81">
        <f ca="1">IF(ISERROR(VLOOKUP(ABQ26,'Lista de mercado'!$B:$I,5,0)),0,VLOOKUP(ABQ26,'Lista de mercado'!$B:$I,5,0))</f>
        <v>0</v>
      </c>
      <c r="ABT26" s="98">
        <f ca="1">IF(ISERROR(VLOOKUP(ABQ26,'Lista de mercado'!$B:$I,8,0)),0,VLOOKUP(ABQ26,'Lista de mercado'!$B:$I,8,0))</f>
        <v>0</v>
      </c>
      <c r="ABU26" s="99">
        <f t="shared" si="106"/>
        <v>0</v>
      </c>
      <c r="ABV26" s="98">
        <f t="shared" ca="1" si="107"/>
        <v>0</v>
      </c>
      <c r="ABW26" s="103"/>
      <c r="ABX26" s="101"/>
      <c r="ABY26" s="101"/>
      <c r="ABZ26" s="101"/>
      <c r="ACA26" s="101"/>
      <c r="ACB26" s="73"/>
      <c r="ACD26" s="78"/>
      <c r="ACE26" s="83"/>
      <c r="ACF26" s="84"/>
      <c r="ACG26" s="81">
        <f ca="1">IF(ISERROR(VLOOKUP(ACE26,'Lista de mercado'!$B:$I,5,0)),0,VLOOKUP(ACE26,'Lista de mercado'!$B:$I,5,0))</f>
        <v>0</v>
      </c>
      <c r="ACH26" s="98">
        <f ca="1">IF(ISERROR(VLOOKUP(ACE26,'Lista de mercado'!$B:$I,8,0)),0,VLOOKUP(ACE26,'Lista de mercado'!$B:$I,8,0))</f>
        <v>0</v>
      </c>
      <c r="ACI26" s="99">
        <f t="shared" si="108"/>
        <v>0</v>
      </c>
      <c r="ACJ26" s="98">
        <f t="shared" ca="1" si="109"/>
        <v>0</v>
      </c>
      <c r="ACK26" s="103"/>
      <c r="ACL26" s="101"/>
      <c r="ACM26" s="101"/>
      <c r="ACN26" s="101"/>
      <c r="ACO26" s="101"/>
      <c r="ACP26" s="73"/>
      <c r="ACR26" s="78"/>
      <c r="ACS26" s="83"/>
      <c r="ACT26" s="84"/>
      <c r="ACU26" s="81">
        <f ca="1">IF(ISERROR(VLOOKUP(ACS26,'Lista de mercado'!$B:$I,5,0)),0,VLOOKUP(ACS26,'Lista de mercado'!$B:$I,5,0))</f>
        <v>0</v>
      </c>
      <c r="ACV26" s="98">
        <f ca="1">IF(ISERROR(VLOOKUP(ACS26,'Lista de mercado'!$B:$I,8,0)),0,VLOOKUP(ACS26,'Lista de mercado'!$B:$I,8,0))</f>
        <v>0</v>
      </c>
      <c r="ACW26" s="99">
        <f t="shared" si="110"/>
        <v>0</v>
      </c>
      <c r="ACX26" s="98">
        <f t="shared" ca="1" si="111"/>
        <v>0</v>
      </c>
      <c r="ACY26" s="103"/>
      <c r="ACZ26" s="101"/>
      <c r="ADA26" s="101"/>
      <c r="ADB26" s="101"/>
      <c r="ADC26" s="101"/>
      <c r="ADD26" s="73"/>
      <c r="ADF26" s="78"/>
      <c r="ADG26" s="83"/>
      <c r="ADH26" s="84"/>
      <c r="ADI26" s="81">
        <f ca="1">IF(ISERROR(VLOOKUP(ADG26,'Lista de mercado'!$B:$I,5,0)),0,VLOOKUP(ADG26,'Lista de mercado'!$B:$I,5,0))</f>
        <v>0</v>
      </c>
      <c r="ADJ26" s="98">
        <f ca="1">IF(ISERROR(VLOOKUP(ADG26,'Lista de mercado'!$B:$I,8,0)),0,VLOOKUP(ADG26,'Lista de mercado'!$B:$I,8,0))</f>
        <v>0</v>
      </c>
      <c r="ADK26" s="99">
        <f t="shared" si="112"/>
        <v>0</v>
      </c>
      <c r="ADL26" s="98">
        <f t="shared" ca="1" si="113"/>
        <v>0</v>
      </c>
      <c r="ADM26" s="103"/>
      <c r="ADN26" s="101"/>
      <c r="ADO26" s="101"/>
      <c r="ADP26" s="101"/>
      <c r="ADQ26" s="101"/>
      <c r="ADR26" s="73"/>
      <c r="ADT26" s="78"/>
      <c r="ADU26" s="83"/>
      <c r="ADV26" s="84"/>
      <c r="ADW26" s="81">
        <f ca="1">IF(ISERROR(VLOOKUP(ADU26,'Lista de mercado'!$B:$I,5,0)),0,VLOOKUP(ADU26,'Lista de mercado'!$B:$I,5,0))</f>
        <v>0</v>
      </c>
      <c r="ADX26" s="98">
        <f ca="1">IF(ISERROR(VLOOKUP(ADU26,'Lista de mercado'!$B:$I,8,0)),0,VLOOKUP(ADU26,'Lista de mercado'!$B:$I,8,0))</f>
        <v>0</v>
      </c>
      <c r="ADY26" s="99">
        <f t="shared" si="114"/>
        <v>0</v>
      </c>
      <c r="ADZ26" s="98">
        <f t="shared" ca="1" si="115"/>
        <v>0</v>
      </c>
      <c r="AEA26" s="103"/>
      <c r="AEB26" s="101"/>
      <c r="AEC26" s="101"/>
      <c r="AED26" s="101"/>
      <c r="AEE26" s="101"/>
      <c r="AEF26" s="73"/>
      <c r="AEH26" s="78"/>
      <c r="AEI26" s="83"/>
      <c r="AEJ26" s="84"/>
      <c r="AEK26" s="81">
        <f ca="1">IF(ISERROR(VLOOKUP(AEI26,'Lista de mercado'!$B:$I,5,0)),0,VLOOKUP(AEI26,'Lista de mercado'!$B:$I,5,0))</f>
        <v>0</v>
      </c>
      <c r="AEL26" s="98">
        <f ca="1">IF(ISERROR(VLOOKUP(AEI26,'Lista de mercado'!$B:$I,8,0)),0,VLOOKUP(AEI26,'Lista de mercado'!$B:$I,8,0))</f>
        <v>0</v>
      </c>
      <c r="AEM26" s="99">
        <f t="shared" si="116"/>
        <v>0</v>
      </c>
      <c r="AEN26" s="98">
        <f t="shared" ca="1" si="117"/>
        <v>0</v>
      </c>
      <c r="AEO26" s="103"/>
      <c r="AEP26" s="101"/>
      <c r="AEQ26" s="101"/>
      <c r="AER26" s="101"/>
      <c r="AES26" s="101"/>
      <c r="AET26" s="73"/>
      <c r="AEV26" s="78"/>
      <c r="AEW26" s="83"/>
      <c r="AEX26" s="84"/>
      <c r="AEY26" s="81">
        <f ca="1">IF(ISERROR(VLOOKUP(AEW26,'Lista de mercado'!$B:$I,5,0)),0,VLOOKUP(AEW26,'Lista de mercado'!$B:$I,5,0))</f>
        <v>0</v>
      </c>
      <c r="AEZ26" s="98">
        <f ca="1">IF(ISERROR(VLOOKUP(AEW26,'Lista de mercado'!$B:$I,8,0)),0,VLOOKUP(AEW26,'Lista de mercado'!$B:$I,8,0))</f>
        <v>0</v>
      </c>
      <c r="AFA26" s="99">
        <f t="shared" si="118"/>
        <v>0</v>
      </c>
      <c r="AFB26" s="98">
        <f t="shared" ca="1" si="119"/>
        <v>0</v>
      </c>
      <c r="AFC26" s="103"/>
      <c r="AFD26" s="101"/>
      <c r="AFE26" s="101"/>
      <c r="AFF26" s="101"/>
      <c r="AFG26" s="101"/>
      <c r="AFH26" s="73"/>
      <c r="AFJ26" s="78"/>
      <c r="AFK26" s="83"/>
      <c r="AFL26" s="84"/>
      <c r="AFM26" s="81">
        <f ca="1">IF(ISERROR(VLOOKUP(AFK26,'Lista de mercado'!$B:$I,5,0)),0,VLOOKUP(AFK26,'Lista de mercado'!$B:$I,5,0))</f>
        <v>0</v>
      </c>
      <c r="AFN26" s="98">
        <f ca="1">IF(ISERROR(VLOOKUP(AFK26,'Lista de mercado'!$B:$I,8,0)),0,VLOOKUP(AFK26,'Lista de mercado'!$B:$I,8,0))</f>
        <v>0</v>
      </c>
      <c r="AFO26" s="99">
        <f t="shared" si="120"/>
        <v>0</v>
      </c>
      <c r="AFP26" s="98">
        <f t="shared" ca="1" si="121"/>
        <v>0</v>
      </c>
      <c r="AFQ26" s="103"/>
      <c r="AFR26" s="101"/>
      <c r="AFS26" s="101"/>
      <c r="AFT26" s="101"/>
      <c r="AFU26" s="101"/>
      <c r="AFV26" s="73"/>
      <c r="AFX26" s="78"/>
      <c r="AFY26" s="83"/>
      <c r="AFZ26" s="84"/>
      <c r="AGA26" s="81">
        <f ca="1">IF(ISERROR(VLOOKUP(AFY26,'Lista de mercado'!$B:$I,5,0)),0,VLOOKUP(AFY26,'Lista de mercado'!$B:$I,5,0))</f>
        <v>0</v>
      </c>
      <c r="AGB26" s="98">
        <f ca="1">IF(ISERROR(VLOOKUP(AFY26,'Lista de mercado'!$B:$I,8,0)),0,VLOOKUP(AFY26,'Lista de mercado'!$B:$I,8,0))</f>
        <v>0</v>
      </c>
      <c r="AGC26" s="99">
        <f t="shared" si="122"/>
        <v>0</v>
      </c>
      <c r="AGD26" s="98">
        <f t="shared" ca="1" si="123"/>
        <v>0</v>
      </c>
      <c r="AGE26" s="103"/>
      <c r="AGF26" s="101"/>
      <c r="AGG26" s="101"/>
      <c r="AGH26" s="101"/>
      <c r="AGI26" s="101"/>
      <c r="AGJ26" s="73"/>
      <c r="AGL26" s="78"/>
      <c r="AGM26" s="83"/>
      <c r="AGN26" s="84"/>
      <c r="AGO26" s="81">
        <f ca="1">IF(ISERROR(VLOOKUP(AGM26,'Lista de mercado'!$B:$I,5,0)),0,VLOOKUP(AGM26,'Lista de mercado'!$B:$I,5,0))</f>
        <v>0</v>
      </c>
      <c r="AGP26" s="98">
        <f ca="1">IF(ISERROR(VLOOKUP(AGM26,'Lista de mercado'!$B:$I,8,0)),0,VLOOKUP(AGM26,'Lista de mercado'!$B:$I,8,0))</f>
        <v>0</v>
      </c>
      <c r="AGQ26" s="99">
        <f t="shared" si="124"/>
        <v>0</v>
      </c>
      <c r="AGR26" s="98">
        <f t="shared" ca="1" si="125"/>
        <v>0</v>
      </c>
      <c r="AGS26" s="103"/>
      <c r="AGT26" s="101"/>
      <c r="AGU26" s="101"/>
      <c r="AGV26" s="101"/>
      <c r="AGW26" s="101"/>
      <c r="AGX26" s="73"/>
      <c r="AGZ26" s="78"/>
      <c r="AHA26" s="83"/>
      <c r="AHB26" s="84"/>
      <c r="AHC26" s="81">
        <f ca="1">IF(ISERROR(VLOOKUP(AHA26,'Lista de mercado'!$B:$I,5,0)),0,VLOOKUP(AHA26,'Lista de mercado'!$B:$I,5,0))</f>
        <v>0</v>
      </c>
      <c r="AHD26" s="98">
        <f ca="1">IF(ISERROR(VLOOKUP(AHA26,'Lista de mercado'!$B:$I,8,0)),0,VLOOKUP(AHA26,'Lista de mercado'!$B:$I,8,0))</f>
        <v>0</v>
      </c>
      <c r="AHE26" s="99">
        <f t="shared" si="126"/>
        <v>0</v>
      </c>
      <c r="AHF26" s="98">
        <f t="shared" ca="1" si="127"/>
        <v>0</v>
      </c>
      <c r="AHG26" s="103"/>
      <c r="AHH26" s="101"/>
      <c r="AHI26" s="101"/>
      <c r="AHJ26" s="101"/>
      <c r="AHK26" s="101"/>
      <c r="AHL26" s="73"/>
      <c r="AHN26" s="78"/>
      <c r="AHO26" s="83"/>
      <c r="AHP26" s="84"/>
      <c r="AHQ26" s="81">
        <f ca="1">IF(ISERROR(VLOOKUP(AHO26,'Lista de mercado'!$B:$I,5,0)),0,VLOOKUP(AHO26,'Lista de mercado'!$B:$I,5,0))</f>
        <v>0</v>
      </c>
      <c r="AHR26" s="98">
        <f ca="1">IF(ISERROR(VLOOKUP(AHO26,'Lista de mercado'!$B:$I,8,0)),0,VLOOKUP(AHO26,'Lista de mercado'!$B:$I,8,0))</f>
        <v>0</v>
      </c>
      <c r="AHS26" s="99">
        <f t="shared" si="128"/>
        <v>0</v>
      </c>
      <c r="AHT26" s="98">
        <f t="shared" ca="1" si="129"/>
        <v>0</v>
      </c>
      <c r="AHU26" s="103"/>
      <c r="AHV26" s="101"/>
      <c r="AHW26" s="101"/>
      <c r="AHX26" s="101"/>
      <c r="AHY26" s="101"/>
      <c r="AHZ26" s="73"/>
      <c r="AIB26" s="78"/>
      <c r="AIC26" s="83"/>
      <c r="AID26" s="84"/>
      <c r="AIE26" s="81">
        <f ca="1">IF(ISERROR(VLOOKUP(AIC26,'Lista de mercado'!$B:$I,5,0)),0,VLOOKUP(AIC26,'Lista de mercado'!$B:$I,5,0))</f>
        <v>0</v>
      </c>
      <c r="AIF26" s="98">
        <f ca="1">IF(ISERROR(VLOOKUP(AIC26,'Lista de mercado'!$B:$I,8,0)),0,VLOOKUP(AIC26,'Lista de mercado'!$B:$I,8,0))</f>
        <v>0</v>
      </c>
      <c r="AIG26" s="99">
        <f t="shared" si="130"/>
        <v>0</v>
      </c>
      <c r="AIH26" s="98">
        <f t="shared" ca="1" si="131"/>
        <v>0</v>
      </c>
      <c r="AII26" s="103"/>
      <c r="AIJ26" s="101"/>
      <c r="AIK26" s="101"/>
      <c r="AIL26" s="101"/>
      <c r="AIM26" s="101"/>
      <c r="AIN26" s="73"/>
      <c r="AIP26" s="78"/>
      <c r="AIQ26" s="83"/>
      <c r="AIR26" s="84"/>
      <c r="AIS26" s="81">
        <f ca="1">IF(ISERROR(VLOOKUP(AIQ26,'Lista de mercado'!$B:$I,5,0)),0,VLOOKUP(AIQ26,'Lista de mercado'!$B:$I,5,0))</f>
        <v>0</v>
      </c>
      <c r="AIT26" s="98">
        <f ca="1">IF(ISERROR(VLOOKUP(AIQ26,'Lista de mercado'!$B:$I,8,0)),0,VLOOKUP(AIQ26,'Lista de mercado'!$B:$I,8,0))</f>
        <v>0</v>
      </c>
      <c r="AIU26" s="99">
        <f t="shared" si="132"/>
        <v>0</v>
      </c>
      <c r="AIV26" s="98">
        <f t="shared" ca="1" si="133"/>
        <v>0</v>
      </c>
      <c r="AIW26" s="103"/>
      <c r="AIX26" s="101"/>
      <c r="AIY26" s="101"/>
      <c r="AIZ26" s="101"/>
      <c r="AJA26" s="101"/>
      <c r="AJB26" s="73"/>
      <c r="AJD26" s="78"/>
      <c r="AJE26" s="83"/>
      <c r="AJF26" s="84"/>
      <c r="AJG26" s="81">
        <f ca="1">IF(ISERROR(VLOOKUP(AJE26,'Lista de mercado'!$B:$I,5,0)),0,VLOOKUP(AJE26,'Lista de mercado'!$B:$I,5,0))</f>
        <v>0</v>
      </c>
      <c r="AJH26" s="98">
        <f ca="1">IF(ISERROR(VLOOKUP(AJE26,'Lista de mercado'!$B:$I,8,0)),0,VLOOKUP(AJE26,'Lista de mercado'!$B:$I,8,0))</f>
        <v>0</v>
      </c>
      <c r="AJI26" s="99">
        <f t="shared" si="134"/>
        <v>0</v>
      </c>
      <c r="AJJ26" s="98">
        <f t="shared" ca="1" si="135"/>
        <v>0</v>
      </c>
      <c r="AJK26" s="103"/>
      <c r="AJL26" s="101"/>
      <c r="AJM26" s="101"/>
      <c r="AJN26" s="101"/>
      <c r="AJO26" s="101"/>
      <c r="AJP26" s="73"/>
      <c r="AJR26" s="78"/>
      <c r="AJS26" s="83"/>
      <c r="AJT26" s="84"/>
      <c r="AJU26" s="81">
        <f ca="1">IF(ISERROR(VLOOKUP(AJS26,'Lista de mercado'!$B:$I,5,0)),0,VLOOKUP(AJS26,'Lista de mercado'!$B:$I,5,0))</f>
        <v>0</v>
      </c>
      <c r="AJV26" s="98">
        <f ca="1">IF(ISERROR(VLOOKUP(AJS26,'Lista de mercado'!$B:$I,8,0)),0,VLOOKUP(AJS26,'Lista de mercado'!$B:$I,8,0))</f>
        <v>0</v>
      </c>
      <c r="AJW26" s="99">
        <f t="shared" si="136"/>
        <v>0</v>
      </c>
      <c r="AJX26" s="98">
        <f t="shared" ca="1" si="137"/>
        <v>0</v>
      </c>
      <c r="AJY26" s="103"/>
      <c r="AJZ26" s="101"/>
      <c r="AKA26" s="101"/>
      <c r="AKB26" s="101"/>
      <c r="AKC26" s="101"/>
      <c r="AKD26" s="73"/>
      <c r="AKF26" s="78"/>
      <c r="AKG26" s="83"/>
      <c r="AKH26" s="84"/>
      <c r="AKI26" s="81">
        <f ca="1">IF(ISERROR(VLOOKUP(AKG26,'Lista de mercado'!$B:$I,5,0)),0,VLOOKUP(AKG26,'Lista de mercado'!$B:$I,5,0))</f>
        <v>0</v>
      </c>
      <c r="AKJ26" s="98">
        <f ca="1">IF(ISERROR(VLOOKUP(AKG26,'Lista de mercado'!$B:$I,8,0)),0,VLOOKUP(AKG26,'Lista de mercado'!$B:$I,8,0))</f>
        <v>0</v>
      </c>
      <c r="AKK26" s="99">
        <f t="shared" si="138"/>
        <v>0</v>
      </c>
      <c r="AKL26" s="98">
        <f t="shared" ca="1" si="139"/>
        <v>0</v>
      </c>
      <c r="AKM26" s="103"/>
      <c r="AKN26" s="101"/>
      <c r="AKO26" s="101"/>
      <c r="AKP26" s="101"/>
      <c r="AKQ26" s="101"/>
      <c r="AKR26" s="73"/>
      <c r="AKT26" s="78"/>
      <c r="AKU26" s="83"/>
      <c r="AKV26" s="84"/>
      <c r="AKW26" s="81">
        <f ca="1">IF(ISERROR(VLOOKUP(AKU26,'Lista de mercado'!$B:$I,5,0)),0,VLOOKUP(AKU26,'Lista de mercado'!$B:$I,5,0))</f>
        <v>0</v>
      </c>
      <c r="AKX26" s="98">
        <f ca="1">IF(ISERROR(VLOOKUP(AKU26,'Lista de mercado'!$B:$I,8,0)),0,VLOOKUP(AKU26,'Lista de mercado'!$B:$I,8,0))</f>
        <v>0</v>
      </c>
      <c r="AKY26" s="99">
        <f t="shared" si="140"/>
        <v>0</v>
      </c>
      <c r="AKZ26" s="98">
        <f t="shared" ca="1" si="141"/>
        <v>0</v>
      </c>
      <c r="ALA26" s="103"/>
      <c r="ALB26" s="101"/>
      <c r="ALC26" s="101"/>
      <c r="ALD26" s="101"/>
      <c r="ALE26" s="101"/>
      <c r="ALF26" s="73"/>
      <c r="ALH26" s="78"/>
      <c r="ALI26" s="83"/>
      <c r="ALJ26" s="84"/>
      <c r="ALK26" s="81">
        <f ca="1">IF(ISERROR(VLOOKUP(ALI26,'Lista de mercado'!$B:$I,5,0)),0,VLOOKUP(ALI26,'Lista de mercado'!$B:$I,5,0))</f>
        <v>0</v>
      </c>
      <c r="ALL26" s="98">
        <f ca="1">IF(ISERROR(VLOOKUP(ALI26,'Lista de mercado'!$B:$I,8,0)),0,VLOOKUP(ALI26,'Lista de mercado'!$B:$I,8,0))</f>
        <v>0</v>
      </c>
      <c r="ALM26" s="99">
        <f t="shared" si="142"/>
        <v>0</v>
      </c>
      <c r="ALN26" s="98">
        <f t="shared" ca="1" si="143"/>
        <v>0</v>
      </c>
      <c r="ALO26" s="103"/>
      <c r="ALP26" s="101"/>
      <c r="ALQ26" s="101"/>
      <c r="ALR26" s="101"/>
      <c r="ALS26" s="101"/>
      <c r="ALT26" s="73"/>
      <c r="ALV26" s="78"/>
      <c r="ALW26" s="83"/>
      <c r="ALX26" s="84"/>
      <c r="ALY26" s="81">
        <f ca="1">IF(ISERROR(VLOOKUP(ALW26,'Lista de mercado'!$B:$I,5,0)),0,VLOOKUP(ALW26,'Lista de mercado'!$B:$I,5,0))</f>
        <v>0</v>
      </c>
      <c r="ALZ26" s="98">
        <f ca="1">IF(ISERROR(VLOOKUP(ALW26,'Lista de mercado'!$B:$I,8,0)),0,VLOOKUP(ALW26,'Lista de mercado'!$B:$I,8,0))</f>
        <v>0</v>
      </c>
      <c r="AMA26" s="99">
        <f t="shared" si="144"/>
        <v>0</v>
      </c>
      <c r="AMB26" s="98">
        <f t="shared" ca="1" si="145"/>
        <v>0</v>
      </c>
      <c r="AMC26" s="103"/>
      <c r="AMD26" s="101"/>
      <c r="AME26" s="101"/>
      <c r="AMF26" s="101"/>
      <c r="AMG26" s="101"/>
      <c r="AMH26" s="73"/>
    </row>
    <row r="27" spans="1:1023" x14ac:dyDescent="0.3">
      <c r="B27" s="78"/>
      <c r="C27" s="83"/>
      <c r="D27" s="84"/>
      <c r="E27" s="81">
        <f ca="1">IF(ISERROR(VLOOKUP(C27,'Lista de mercado'!$B:$I,5,0)),0,VLOOKUP(C27,'Lista de mercado'!$B:$I,5,0))</f>
        <v>0</v>
      </c>
      <c r="F27" s="98">
        <f ca="1">IF(ISERROR(VLOOKUP(C27,'Lista de mercado'!$B:$I,8,0)),0,VLOOKUP(C27,'Lista de mercado'!$B:$I,8,0))</f>
        <v>0</v>
      </c>
      <c r="G27" s="99">
        <f t="shared" si="540"/>
        <v>0</v>
      </c>
      <c r="H27" s="98">
        <f t="shared" ca="1" si="541"/>
        <v>0</v>
      </c>
      <c r="I27" s="103"/>
      <c r="J27" s="101"/>
      <c r="K27" s="101"/>
      <c r="L27" s="101"/>
      <c r="M27" s="101"/>
      <c r="N27" s="73"/>
      <c r="P27" s="78"/>
      <c r="Q27" s="83"/>
      <c r="R27" s="84"/>
      <c r="S27" s="81">
        <f ca="1">IF(ISERROR(VLOOKUP(Q27,'Lista de mercado'!$B:$I,5,0)),0,VLOOKUP(Q27,'Lista de mercado'!$B:$I,5,0))</f>
        <v>0</v>
      </c>
      <c r="T27" s="98">
        <f ca="1">IF(ISERROR(VLOOKUP(Q27,'Lista de mercado'!$B:$I,8,0)),0,VLOOKUP(Q27,'Lista de mercado'!$B:$I,8,0))</f>
        <v>0</v>
      </c>
      <c r="U27" s="99">
        <f t="shared" si="2"/>
        <v>0</v>
      </c>
      <c r="V27" s="98">
        <f t="shared" ca="1" si="3"/>
        <v>0</v>
      </c>
      <c r="W27" s="103"/>
      <c r="X27" s="101"/>
      <c r="Y27" s="101"/>
      <c r="Z27" s="101"/>
      <c r="AA27" s="101"/>
      <c r="AB27" s="73"/>
      <c r="AD27" s="78"/>
      <c r="AE27" s="83"/>
      <c r="AF27" s="84"/>
      <c r="AG27" s="81">
        <f ca="1">IF(ISERROR(VLOOKUP(AE27,'Lista de mercado'!$B:$I,5,0)),0,VLOOKUP(AE27,'Lista de mercado'!$B:$I,5,0))</f>
        <v>0</v>
      </c>
      <c r="AH27" s="98">
        <f ca="1">IF(ISERROR(VLOOKUP(AE27,'Lista de mercado'!$B:$I,8,0)),0,VLOOKUP(AE27,'Lista de mercado'!$B:$I,8,0))</f>
        <v>0</v>
      </c>
      <c r="AI27" s="99">
        <f t="shared" si="4"/>
        <v>0</v>
      </c>
      <c r="AJ27" s="98">
        <f t="shared" ca="1" si="5"/>
        <v>0</v>
      </c>
      <c r="AK27" s="103"/>
      <c r="AL27" s="101"/>
      <c r="AM27" s="101"/>
      <c r="AN27" s="101"/>
      <c r="AO27" s="101"/>
      <c r="AP27" s="73"/>
      <c r="AR27" s="78"/>
      <c r="AS27" s="83"/>
      <c r="AT27" s="84"/>
      <c r="AU27" s="81">
        <f ca="1">IF(ISERROR(VLOOKUP(AS27,'Lista de mercado'!$B:$I,5,0)),0,VLOOKUP(AS27,'Lista de mercado'!$B:$I,5,0))</f>
        <v>0</v>
      </c>
      <c r="AV27" s="98">
        <f ca="1">IF(ISERROR(VLOOKUP(AS27,'Lista de mercado'!$B:$I,8,0)),0,VLOOKUP(AS27,'Lista de mercado'!$B:$I,8,0))</f>
        <v>0</v>
      </c>
      <c r="AW27" s="99">
        <f t="shared" si="6"/>
        <v>0</v>
      </c>
      <c r="AX27" s="98">
        <f t="shared" ca="1" si="7"/>
        <v>0</v>
      </c>
      <c r="AY27" s="103"/>
      <c r="AZ27" s="101"/>
      <c r="BA27" s="101"/>
      <c r="BB27" s="101"/>
      <c r="BC27" s="101"/>
      <c r="BD27" s="73"/>
      <c r="BF27" s="78"/>
      <c r="BG27" s="83"/>
      <c r="BH27" s="84"/>
      <c r="BI27" s="81">
        <f ca="1">IF(ISERROR(VLOOKUP(BG27,'Lista de mercado'!$B:$I,5,0)),0,VLOOKUP(BG27,'Lista de mercado'!$B:$I,5,0))</f>
        <v>0</v>
      </c>
      <c r="BJ27" s="98">
        <f ca="1">IF(ISERROR(VLOOKUP(BG27,'Lista de mercado'!$B:$I,8,0)),0,VLOOKUP(BG27,'Lista de mercado'!$B:$I,8,0))</f>
        <v>0</v>
      </c>
      <c r="BK27" s="99">
        <f t="shared" si="8"/>
        <v>0</v>
      </c>
      <c r="BL27" s="98">
        <f t="shared" ca="1" si="9"/>
        <v>0</v>
      </c>
      <c r="BM27" s="103"/>
      <c r="BN27" s="101"/>
      <c r="BO27" s="101"/>
      <c r="BP27" s="101"/>
      <c r="BQ27" s="101"/>
      <c r="BR27" s="73"/>
      <c r="BT27" s="78"/>
      <c r="BU27" s="83"/>
      <c r="BV27" s="84"/>
      <c r="BW27" s="81">
        <f ca="1">IF(ISERROR(VLOOKUP(BU27,'Lista de mercado'!$B:$I,5,0)),0,VLOOKUP(BU27,'Lista de mercado'!$B:$I,5,0))</f>
        <v>0</v>
      </c>
      <c r="BX27" s="98">
        <f ca="1">IF(ISERROR(VLOOKUP(BU27,'Lista de mercado'!$B:$I,8,0)),0,VLOOKUP(BU27,'Lista de mercado'!$B:$I,8,0))</f>
        <v>0</v>
      </c>
      <c r="BY27" s="99">
        <f t="shared" si="10"/>
        <v>0</v>
      </c>
      <c r="BZ27" s="98">
        <f t="shared" ca="1" si="11"/>
        <v>0</v>
      </c>
      <c r="CA27" s="103"/>
      <c r="CB27" s="101"/>
      <c r="CC27" s="101"/>
      <c r="CD27" s="101"/>
      <c r="CE27" s="101"/>
      <c r="CF27" s="73"/>
      <c r="CH27" s="78"/>
      <c r="CI27" s="83"/>
      <c r="CJ27" s="84"/>
      <c r="CK27" s="81">
        <f ca="1">IF(ISERROR(VLOOKUP(CI27,'Lista de mercado'!$B:$I,5,0)),0,VLOOKUP(CI27,'Lista de mercado'!$B:$I,5,0))</f>
        <v>0</v>
      </c>
      <c r="CL27" s="98">
        <f ca="1">IF(ISERROR(VLOOKUP(CI27,'Lista de mercado'!$B:$I,8,0)),0,VLOOKUP(CI27,'Lista de mercado'!$B:$I,8,0))</f>
        <v>0</v>
      </c>
      <c r="CM27" s="99">
        <f t="shared" si="12"/>
        <v>0</v>
      </c>
      <c r="CN27" s="98">
        <f t="shared" ca="1" si="13"/>
        <v>0</v>
      </c>
      <c r="CO27" s="103"/>
      <c r="CP27" s="101"/>
      <c r="CQ27" s="101"/>
      <c r="CR27" s="101"/>
      <c r="CS27" s="101"/>
      <c r="CT27" s="73"/>
      <c r="CV27" s="78"/>
      <c r="CW27" s="83"/>
      <c r="CX27" s="84"/>
      <c r="CY27" s="81">
        <f ca="1">IF(ISERROR(VLOOKUP(CW27,'Lista de mercado'!$B:$I,5,0)),0,VLOOKUP(CW27,'Lista de mercado'!$B:$I,5,0))</f>
        <v>0</v>
      </c>
      <c r="CZ27" s="98">
        <f ca="1">IF(ISERROR(VLOOKUP(CW27,'Lista de mercado'!$B:$I,8,0)),0,VLOOKUP(CW27,'Lista de mercado'!$B:$I,8,0))</f>
        <v>0</v>
      </c>
      <c r="DA27" s="99">
        <f t="shared" si="14"/>
        <v>0</v>
      </c>
      <c r="DB27" s="98">
        <f t="shared" ca="1" si="15"/>
        <v>0</v>
      </c>
      <c r="DC27" s="103"/>
      <c r="DD27" s="101"/>
      <c r="DE27" s="101"/>
      <c r="DF27" s="101"/>
      <c r="DG27" s="101"/>
      <c r="DH27" s="73"/>
      <c r="DJ27" s="78"/>
      <c r="DK27" s="83"/>
      <c r="DL27" s="84"/>
      <c r="DM27" s="81">
        <f ca="1">IF(ISERROR(VLOOKUP(DK27,'Lista de mercado'!$B:$I,5,0)),0,VLOOKUP(DK27,'Lista de mercado'!$B:$I,5,0))</f>
        <v>0</v>
      </c>
      <c r="DN27" s="98">
        <f ca="1">IF(ISERROR(VLOOKUP(DK27,'Lista de mercado'!$B:$I,8,0)),0,VLOOKUP(DK27,'Lista de mercado'!$B:$I,8,0))</f>
        <v>0</v>
      </c>
      <c r="DO27" s="99">
        <f t="shared" si="16"/>
        <v>0</v>
      </c>
      <c r="DP27" s="98">
        <f t="shared" ca="1" si="17"/>
        <v>0</v>
      </c>
      <c r="DQ27" s="103"/>
      <c r="DR27" s="101"/>
      <c r="DS27" s="101"/>
      <c r="DT27" s="101"/>
      <c r="DU27" s="101"/>
      <c r="DV27" s="73"/>
      <c r="DX27" s="78"/>
      <c r="DY27" s="83"/>
      <c r="DZ27" s="84"/>
      <c r="EA27" s="81">
        <f ca="1">IF(ISERROR(VLOOKUP(DY27,'Lista de mercado'!$B:$I,5,0)),0,VLOOKUP(DY27,'Lista de mercado'!$B:$I,5,0))</f>
        <v>0</v>
      </c>
      <c r="EB27" s="98">
        <f ca="1">IF(ISERROR(VLOOKUP(DY27,'Lista de mercado'!$B:$I,8,0)),0,VLOOKUP(DY27,'Lista de mercado'!$B:$I,8,0))</f>
        <v>0</v>
      </c>
      <c r="EC27" s="99">
        <f t="shared" si="18"/>
        <v>0</v>
      </c>
      <c r="ED27" s="98">
        <f t="shared" ca="1" si="19"/>
        <v>0</v>
      </c>
      <c r="EE27" s="103"/>
      <c r="EF27" s="101"/>
      <c r="EG27" s="101"/>
      <c r="EH27" s="101"/>
      <c r="EI27" s="101"/>
      <c r="EJ27" s="73"/>
      <c r="EL27" s="78"/>
      <c r="EM27" s="83"/>
      <c r="EN27" s="84"/>
      <c r="EO27" s="81">
        <f ca="1">IF(ISERROR(VLOOKUP(EM27,'Lista de mercado'!$B:$I,5,0)),0,VLOOKUP(EM27,'Lista de mercado'!$B:$I,5,0))</f>
        <v>0</v>
      </c>
      <c r="EP27" s="98">
        <f ca="1">IF(ISERROR(VLOOKUP(EM27,'Lista de mercado'!$B:$I,8,0)),0,VLOOKUP(EM27,'Lista de mercado'!$B:$I,8,0))</f>
        <v>0</v>
      </c>
      <c r="EQ27" s="99">
        <f t="shared" si="20"/>
        <v>0</v>
      </c>
      <c r="ER27" s="98">
        <f t="shared" ca="1" si="21"/>
        <v>0</v>
      </c>
      <c r="ES27" s="103"/>
      <c r="ET27" s="101"/>
      <c r="EU27" s="101"/>
      <c r="EV27" s="101"/>
      <c r="EW27" s="101"/>
      <c r="EX27" s="73"/>
      <c r="EZ27" s="78"/>
      <c r="FA27" s="83"/>
      <c r="FB27" s="84"/>
      <c r="FC27" s="81">
        <f ca="1">IF(ISERROR(VLOOKUP(FA27,'Lista de mercado'!$B:$I,5,0)),0,VLOOKUP(FA27,'Lista de mercado'!$B:$I,5,0))</f>
        <v>0</v>
      </c>
      <c r="FD27" s="98">
        <f ca="1">IF(ISERROR(VLOOKUP(FA27,'Lista de mercado'!$B:$I,8,0)),0,VLOOKUP(FA27,'Lista de mercado'!$B:$I,8,0))</f>
        <v>0</v>
      </c>
      <c r="FE27" s="99">
        <f t="shared" si="22"/>
        <v>0</v>
      </c>
      <c r="FF27" s="98">
        <f t="shared" ca="1" si="23"/>
        <v>0</v>
      </c>
      <c r="FG27" s="103"/>
      <c r="FH27" s="101"/>
      <c r="FI27" s="101"/>
      <c r="FJ27" s="101"/>
      <c r="FK27" s="101"/>
      <c r="FL27" s="73"/>
      <c r="FN27" s="78"/>
      <c r="FO27" s="83"/>
      <c r="FP27" s="84"/>
      <c r="FQ27" s="81">
        <f ca="1">IF(ISERROR(VLOOKUP(FO27,'Lista de mercado'!$B:$I,5,0)),0,VLOOKUP(FO27,'Lista de mercado'!$B:$I,5,0))</f>
        <v>0</v>
      </c>
      <c r="FR27" s="98">
        <f ca="1">IF(ISERROR(VLOOKUP(FO27,'Lista de mercado'!$B:$I,8,0)),0,VLOOKUP(FO27,'Lista de mercado'!$B:$I,8,0))</f>
        <v>0</v>
      </c>
      <c r="FS27" s="99">
        <f t="shared" si="24"/>
        <v>0</v>
      </c>
      <c r="FT27" s="98">
        <f t="shared" ca="1" si="25"/>
        <v>0</v>
      </c>
      <c r="FU27" s="103"/>
      <c r="FV27" s="101"/>
      <c r="FW27" s="101"/>
      <c r="FX27" s="101"/>
      <c r="FY27" s="101"/>
      <c r="FZ27" s="73"/>
      <c r="GB27" s="78"/>
      <c r="GC27" s="83"/>
      <c r="GD27" s="84"/>
      <c r="GE27" s="81">
        <f ca="1">IF(ISERROR(VLOOKUP(GC27,'Lista de mercado'!$B:$I,5,0)),0,VLOOKUP(GC27,'Lista de mercado'!$B:$I,5,0))</f>
        <v>0</v>
      </c>
      <c r="GF27" s="98">
        <f ca="1">IF(ISERROR(VLOOKUP(GC27,'Lista de mercado'!$B:$I,8,0)),0,VLOOKUP(GC27,'Lista de mercado'!$B:$I,8,0))</f>
        <v>0</v>
      </c>
      <c r="GG27" s="99">
        <f t="shared" si="26"/>
        <v>0</v>
      </c>
      <c r="GH27" s="98">
        <f t="shared" ca="1" si="27"/>
        <v>0</v>
      </c>
      <c r="GI27" s="103"/>
      <c r="GJ27" s="101"/>
      <c r="GK27" s="101"/>
      <c r="GL27" s="101"/>
      <c r="GM27" s="101"/>
      <c r="GN27" s="73"/>
      <c r="GP27" s="78"/>
      <c r="GQ27" s="83"/>
      <c r="GR27" s="84"/>
      <c r="GS27" s="81">
        <f ca="1">IF(ISERROR(VLOOKUP(GQ27,'Lista de mercado'!$B:$I,5,0)),0,VLOOKUP(GQ27,'Lista de mercado'!$B:$I,5,0))</f>
        <v>0</v>
      </c>
      <c r="GT27" s="98">
        <f ca="1">IF(ISERROR(VLOOKUP(GQ27,'Lista de mercado'!$B:$I,8,0)),0,VLOOKUP(GQ27,'Lista de mercado'!$B:$I,8,0))</f>
        <v>0</v>
      </c>
      <c r="GU27" s="99">
        <f t="shared" si="28"/>
        <v>0</v>
      </c>
      <c r="GV27" s="98">
        <f t="shared" ca="1" si="29"/>
        <v>0</v>
      </c>
      <c r="GW27" s="103"/>
      <c r="GX27" s="101"/>
      <c r="GY27" s="101"/>
      <c r="GZ27" s="101"/>
      <c r="HA27" s="101"/>
      <c r="HB27" s="73"/>
      <c r="HD27" s="78"/>
      <c r="HE27" s="83"/>
      <c r="HF27" s="84"/>
      <c r="HG27" s="81">
        <f ca="1">IF(ISERROR(VLOOKUP(HE27,'Lista de mercado'!$B:$I,5,0)),0,VLOOKUP(HE27,'Lista de mercado'!$B:$I,5,0))</f>
        <v>0</v>
      </c>
      <c r="HH27" s="98">
        <f ca="1">IF(ISERROR(VLOOKUP(HE27,'Lista de mercado'!$B:$I,8,0)),0,VLOOKUP(HE27,'Lista de mercado'!$B:$I,8,0))</f>
        <v>0</v>
      </c>
      <c r="HI27" s="99">
        <f t="shared" si="30"/>
        <v>0</v>
      </c>
      <c r="HJ27" s="98">
        <f t="shared" ca="1" si="31"/>
        <v>0</v>
      </c>
      <c r="HK27" s="103"/>
      <c r="HL27" s="101"/>
      <c r="HM27" s="101"/>
      <c r="HN27" s="101"/>
      <c r="HO27" s="101"/>
      <c r="HP27" s="73"/>
      <c r="HR27" s="78"/>
      <c r="HS27" s="83"/>
      <c r="HT27" s="84"/>
      <c r="HU27" s="81">
        <f ca="1">IF(ISERROR(VLOOKUP(HS27,'Lista de mercado'!$B:$I,5,0)),0,VLOOKUP(HS27,'Lista de mercado'!$B:$I,5,0))</f>
        <v>0</v>
      </c>
      <c r="HV27" s="98">
        <f ca="1">IF(ISERROR(VLOOKUP(HS27,'Lista de mercado'!$B:$I,8,0)),0,VLOOKUP(HS27,'Lista de mercado'!$B:$I,8,0))</f>
        <v>0</v>
      </c>
      <c r="HW27" s="99">
        <f t="shared" si="32"/>
        <v>0</v>
      </c>
      <c r="HX27" s="98">
        <f t="shared" ca="1" si="33"/>
        <v>0</v>
      </c>
      <c r="HY27" s="103"/>
      <c r="HZ27" s="101"/>
      <c r="IA27" s="101"/>
      <c r="IB27" s="101"/>
      <c r="IC27" s="101"/>
      <c r="ID27" s="73"/>
      <c r="IF27" s="78"/>
      <c r="IG27" s="83"/>
      <c r="IH27" s="84"/>
      <c r="II27" s="81">
        <f ca="1">IF(ISERROR(VLOOKUP(IG27,'Lista de mercado'!$B:$I,5,0)),0,VLOOKUP(IG27,'Lista de mercado'!$B:$I,5,0))</f>
        <v>0</v>
      </c>
      <c r="IJ27" s="98">
        <f ca="1">IF(ISERROR(VLOOKUP(IG27,'Lista de mercado'!$B:$I,8,0)),0,VLOOKUP(IG27,'Lista de mercado'!$B:$I,8,0))</f>
        <v>0</v>
      </c>
      <c r="IK27" s="99">
        <f t="shared" si="34"/>
        <v>0</v>
      </c>
      <c r="IL27" s="98">
        <f t="shared" ca="1" si="35"/>
        <v>0</v>
      </c>
      <c r="IM27" s="103"/>
      <c r="IN27" s="101"/>
      <c r="IO27" s="101"/>
      <c r="IP27" s="101"/>
      <c r="IQ27" s="101"/>
      <c r="IR27" s="73"/>
      <c r="IT27" s="78"/>
      <c r="IU27" s="83"/>
      <c r="IV27" s="84"/>
      <c r="IW27" s="81">
        <f ca="1">IF(ISERROR(VLOOKUP(IU27,'Lista de mercado'!$B:$I,5,0)),0,VLOOKUP(IU27,'Lista de mercado'!$B:$I,5,0))</f>
        <v>0</v>
      </c>
      <c r="IX27" s="98">
        <f ca="1">IF(ISERROR(VLOOKUP(IU27,'Lista de mercado'!$B:$I,8,0)),0,VLOOKUP(IU27,'Lista de mercado'!$B:$I,8,0))</f>
        <v>0</v>
      </c>
      <c r="IY27" s="99">
        <f t="shared" si="36"/>
        <v>0</v>
      </c>
      <c r="IZ27" s="98">
        <f t="shared" ca="1" si="37"/>
        <v>0</v>
      </c>
      <c r="JA27" s="103"/>
      <c r="JB27" s="101"/>
      <c r="JC27" s="101"/>
      <c r="JD27" s="101"/>
      <c r="JE27" s="101"/>
      <c r="JF27" s="73"/>
      <c r="JH27" s="78"/>
      <c r="JI27" s="83"/>
      <c r="JJ27" s="84"/>
      <c r="JK27" s="81">
        <f ca="1">IF(ISERROR(VLOOKUP(JI27,'Lista de mercado'!$B:$I,5,0)),0,VLOOKUP(JI27,'Lista de mercado'!$B:$I,5,0))</f>
        <v>0</v>
      </c>
      <c r="JL27" s="98">
        <f ca="1">IF(ISERROR(VLOOKUP(JI27,'Lista de mercado'!$B:$I,8,0)),0,VLOOKUP(JI27,'Lista de mercado'!$B:$I,8,0))</f>
        <v>0</v>
      </c>
      <c r="JM27" s="99">
        <f t="shared" si="38"/>
        <v>0</v>
      </c>
      <c r="JN27" s="98">
        <f t="shared" ca="1" si="39"/>
        <v>0</v>
      </c>
      <c r="JO27" s="103"/>
      <c r="JP27" s="101"/>
      <c r="JQ27" s="101"/>
      <c r="JR27" s="101"/>
      <c r="JS27" s="101"/>
      <c r="JT27" s="73"/>
      <c r="JV27" s="78"/>
      <c r="JW27" s="83"/>
      <c r="JX27" s="84"/>
      <c r="JY27" s="81">
        <f ca="1">IF(ISERROR(VLOOKUP(JW27,'Lista de mercado'!$B:$I,5,0)),0,VLOOKUP(JW27,'Lista de mercado'!$B:$I,5,0))</f>
        <v>0</v>
      </c>
      <c r="JZ27" s="98">
        <f ca="1">IF(ISERROR(VLOOKUP(JW27,'Lista de mercado'!$B:$I,8,0)),0,VLOOKUP(JW27,'Lista de mercado'!$B:$I,8,0))</f>
        <v>0</v>
      </c>
      <c r="KA27" s="99">
        <f t="shared" si="40"/>
        <v>0</v>
      </c>
      <c r="KB27" s="98">
        <f t="shared" ca="1" si="41"/>
        <v>0</v>
      </c>
      <c r="KC27" s="103"/>
      <c r="KD27" s="101"/>
      <c r="KE27" s="101"/>
      <c r="KF27" s="101"/>
      <c r="KG27" s="101"/>
      <c r="KH27" s="73"/>
      <c r="KJ27" s="78"/>
      <c r="KK27" s="83"/>
      <c r="KL27" s="84"/>
      <c r="KM27" s="81">
        <f ca="1">IF(ISERROR(VLOOKUP(KK27,'Lista de mercado'!$B:$I,5,0)),0,VLOOKUP(KK27,'Lista de mercado'!$B:$I,5,0))</f>
        <v>0</v>
      </c>
      <c r="KN27" s="98">
        <f ca="1">IF(ISERROR(VLOOKUP(KK27,'Lista de mercado'!$B:$I,8,0)),0,VLOOKUP(KK27,'Lista de mercado'!$B:$I,8,0))</f>
        <v>0</v>
      </c>
      <c r="KO27" s="99">
        <f t="shared" si="42"/>
        <v>0</v>
      </c>
      <c r="KP27" s="98">
        <f t="shared" ca="1" si="43"/>
        <v>0</v>
      </c>
      <c r="KQ27" s="103"/>
      <c r="KR27" s="101"/>
      <c r="KS27" s="101"/>
      <c r="KT27" s="101"/>
      <c r="KU27" s="101"/>
      <c r="KV27" s="73"/>
      <c r="KX27" s="78"/>
      <c r="KY27" s="83"/>
      <c r="KZ27" s="84"/>
      <c r="LA27" s="81">
        <f ca="1">IF(ISERROR(VLOOKUP(KY27,'Lista de mercado'!$B:$I,5,0)),0,VLOOKUP(KY27,'Lista de mercado'!$B:$I,5,0))</f>
        <v>0</v>
      </c>
      <c r="LB27" s="98">
        <f ca="1">IF(ISERROR(VLOOKUP(KY27,'Lista de mercado'!$B:$I,8,0)),0,VLOOKUP(KY27,'Lista de mercado'!$B:$I,8,0))</f>
        <v>0</v>
      </c>
      <c r="LC27" s="99">
        <f t="shared" si="44"/>
        <v>0</v>
      </c>
      <c r="LD27" s="98">
        <f t="shared" ca="1" si="45"/>
        <v>0</v>
      </c>
      <c r="LE27" s="103"/>
      <c r="LF27" s="101"/>
      <c r="LG27" s="101"/>
      <c r="LH27" s="101"/>
      <c r="LI27" s="101"/>
      <c r="LJ27" s="73"/>
      <c r="LL27" s="78"/>
      <c r="LM27" s="83"/>
      <c r="LN27" s="84"/>
      <c r="LO27" s="81">
        <f ca="1">IF(ISERROR(VLOOKUP(LM27,'Lista de mercado'!$B:$I,5,0)),0,VLOOKUP(LM27,'Lista de mercado'!$B:$I,5,0))</f>
        <v>0</v>
      </c>
      <c r="LP27" s="98">
        <f ca="1">IF(ISERROR(VLOOKUP(LM27,'Lista de mercado'!$B:$I,8,0)),0,VLOOKUP(LM27,'Lista de mercado'!$B:$I,8,0))</f>
        <v>0</v>
      </c>
      <c r="LQ27" s="99">
        <f t="shared" si="46"/>
        <v>0</v>
      </c>
      <c r="LR27" s="98">
        <f t="shared" ca="1" si="47"/>
        <v>0</v>
      </c>
      <c r="LS27" s="103"/>
      <c r="LT27" s="101"/>
      <c r="LU27" s="101"/>
      <c r="LV27" s="101"/>
      <c r="LW27" s="101"/>
      <c r="LX27" s="73"/>
      <c r="LZ27" s="78"/>
      <c r="MA27" s="83"/>
      <c r="MB27" s="84"/>
      <c r="MC27" s="81">
        <f ca="1">IF(ISERROR(VLOOKUP(MA27,'Lista de mercado'!$B:$I,5,0)),0,VLOOKUP(MA27,'Lista de mercado'!$B:$I,5,0))</f>
        <v>0</v>
      </c>
      <c r="MD27" s="98">
        <f ca="1">IF(ISERROR(VLOOKUP(MA27,'Lista de mercado'!$B:$I,8,0)),0,VLOOKUP(MA27,'Lista de mercado'!$B:$I,8,0))</f>
        <v>0</v>
      </c>
      <c r="ME27" s="99">
        <f t="shared" si="48"/>
        <v>0</v>
      </c>
      <c r="MF27" s="98">
        <f t="shared" ca="1" si="49"/>
        <v>0</v>
      </c>
      <c r="MG27" s="103"/>
      <c r="MH27" s="101"/>
      <c r="MI27" s="101"/>
      <c r="MJ27" s="101"/>
      <c r="MK27" s="101"/>
      <c r="ML27" s="73"/>
      <c r="MN27" s="78"/>
      <c r="MO27" s="83"/>
      <c r="MP27" s="84"/>
      <c r="MQ27" s="81">
        <f ca="1">IF(ISERROR(VLOOKUP(MO27,'Lista de mercado'!$B:$I,5,0)),0,VLOOKUP(MO27,'Lista de mercado'!$B:$I,5,0))</f>
        <v>0</v>
      </c>
      <c r="MR27" s="98">
        <f ca="1">IF(ISERROR(VLOOKUP(MO27,'Lista de mercado'!$B:$I,8,0)),0,VLOOKUP(MO27,'Lista de mercado'!$B:$I,8,0))</f>
        <v>0</v>
      </c>
      <c r="MS27" s="99">
        <f t="shared" si="50"/>
        <v>0</v>
      </c>
      <c r="MT27" s="98">
        <f t="shared" ca="1" si="51"/>
        <v>0</v>
      </c>
      <c r="MU27" s="103"/>
      <c r="MV27" s="101"/>
      <c r="MW27" s="101"/>
      <c r="MX27" s="101"/>
      <c r="MY27" s="101"/>
      <c r="MZ27" s="73"/>
      <c r="NB27" s="78"/>
      <c r="NC27" s="83"/>
      <c r="ND27" s="84"/>
      <c r="NE27" s="81">
        <f ca="1">IF(ISERROR(VLOOKUP(NC27,'Lista de mercado'!$B:$I,5,0)),0,VLOOKUP(NC27,'Lista de mercado'!$B:$I,5,0))</f>
        <v>0</v>
      </c>
      <c r="NF27" s="98">
        <f ca="1">IF(ISERROR(VLOOKUP(NC27,'Lista de mercado'!$B:$I,8,0)),0,VLOOKUP(NC27,'Lista de mercado'!$B:$I,8,0))</f>
        <v>0</v>
      </c>
      <c r="NG27" s="99">
        <f t="shared" si="52"/>
        <v>0</v>
      </c>
      <c r="NH27" s="98">
        <f t="shared" ca="1" si="53"/>
        <v>0</v>
      </c>
      <c r="NI27" s="103"/>
      <c r="NJ27" s="101"/>
      <c r="NK27" s="101"/>
      <c r="NL27" s="101"/>
      <c r="NM27" s="101"/>
      <c r="NN27" s="73"/>
      <c r="NP27" s="78"/>
      <c r="NQ27" s="83"/>
      <c r="NR27" s="84"/>
      <c r="NS27" s="81">
        <f ca="1">IF(ISERROR(VLOOKUP(NQ27,'Lista de mercado'!$B:$I,5,0)),0,VLOOKUP(NQ27,'Lista de mercado'!$B:$I,5,0))</f>
        <v>0</v>
      </c>
      <c r="NT27" s="98">
        <f ca="1">IF(ISERROR(VLOOKUP(NQ27,'Lista de mercado'!$B:$I,8,0)),0,VLOOKUP(NQ27,'Lista de mercado'!$B:$I,8,0))</f>
        <v>0</v>
      </c>
      <c r="NU27" s="99">
        <f t="shared" si="54"/>
        <v>0</v>
      </c>
      <c r="NV27" s="98">
        <f t="shared" ca="1" si="55"/>
        <v>0</v>
      </c>
      <c r="NW27" s="103"/>
      <c r="NX27" s="101"/>
      <c r="NY27" s="101"/>
      <c r="NZ27" s="101"/>
      <c r="OA27" s="101"/>
      <c r="OB27" s="73"/>
      <c r="OD27" s="78"/>
      <c r="OE27" s="83"/>
      <c r="OF27" s="84"/>
      <c r="OG27" s="81">
        <f ca="1">IF(ISERROR(VLOOKUP(OE27,'Lista de mercado'!$B:$I,5,0)),0,VLOOKUP(OE27,'Lista de mercado'!$B:$I,5,0))</f>
        <v>0</v>
      </c>
      <c r="OH27" s="98">
        <f ca="1">IF(ISERROR(VLOOKUP(OE27,'Lista de mercado'!$B:$I,8,0)),0,VLOOKUP(OE27,'Lista de mercado'!$B:$I,8,0))</f>
        <v>0</v>
      </c>
      <c r="OI27" s="99">
        <f t="shared" si="56"/>
        <v>0</v>
      </c>
      <c r="OJ27" s="98">
        <f t="shared" ca="1" si="57"/>
        <v>0</v>
      </c>
      <c r="OK27" s="103"/>
      <c r="OL27" s="101"/>
      <c r="OM27" s="101"/>
      <c r="ON27" s="101"/>
      <c r="OO27" s="101"/>
      <c r="OP27" s="73"/>
      <c r="OR27" s="78"/>
      <c r="OS27" s="83"/>
      <c r="OT27" s="84"/>
      <c r="OU27" s="81">
        <f ca="1">IF(ISERROR(VLOOKUP(OS27,'Lista de mercado'!$B:$I,5,0)),0,VLOOKUP(OS27,'Lista de mercado'!$B:$I,5,0))</f>
        <v>0</v>
      </c>
      <c r="OV27" s="98">
        <f ca="1">IF(ISERROR(VLOOKUP(OS27,'Lista de mercado'!$B:$I,8,0)),0,VLOOKUP(OS27,'Lista de mercado'!$B:$I,8,0))</f>
        <v>0</v>
      </c>
      <c r="OW27" s="99">
        <f t="shared" si="58"/>
        <v>0</v>
      </c>
      <c r="OX27" s="98">
        <f t="shared" ca="1" si="59"/>
        <v>0</v>
      </c>
      <c r="OY27" s="103"/>
      <c r="OZ27" s="101"/>
      <c r="PA27" s="101"/>
      <c r="PB27" s="101"/>
      <c r="PC27" s="101"/>
      <c r="PD27" s="73"/>
      <c r="PF27" s="78"/>
      <c r="PG27" s="83"/>
      <c r="PH27" s="84"/>
      <c r="PI27" s="81">
        <f ca="1">IF(ISERROR(VLOOKUP(PG27,'Lista de mercado'!$B:$I,5,0)),0,VLOOKUP(PG27,'Lista de mercado'!$B:$I,5,0))</f>
        <v>0</v>
      </c>
      <c r="PJ27" s="98">
        <f ca="1">IF(ISERROR(VLOOKUP(PG27,'Lista de mercado'!$B:$I,8,0)),0,VLOOKUP(PG27,'Lista de mercado'!$B:$I,8,0))</f>
        <v>0</v>
      </c>
      <c r="PK27" s="99">
        <f t="shared" si="60"/>
        <v>0</v>
      </c>
      <c r="PL27" s="98">
        <f t="shared" ca="1" si="61"/>
        <v>0</v>
      </c>
      <c r="PM27" s="103"/>
      <c r="PN27" s="101"/>
      <c r="PO27" s="101"/>
      <c r="PP27" s="101"/>
      <c r="PQ27" s="101"/>
      <c r="PR27" s="73"/>
      <c r="PT27" s="78"/>
      <c r="PU27" s="83"/>
      <c r="PV27" s="84"/>
      <c r="PW27" s="81">
        <f ca="1">IF(ISERROR(VLOOKUP(PU27,'Lista de mercado'!$B:$I,5,0)),0,VLOOKUP(PU27,'Lista de mercado'!$B:$I,5,0))</f>
        <v>0</v>
      </c>
      <c r="PX27" s="98">
        <f ca="1">IF(ISERROR(VLOOKUP(PU27,'Lista de mercado'!$B:$I,8,0)),0,VLOOKUP(PU27,'Lista de mercado'!$B:$I,8,0))</f>
        <v>0</v>
      </c>
      <c r="PY27" s="99">
        <f t="shared" si="62"/>
        <v>0</v>
      </c>
      <c r="PZ27" s="98">
        <f t="shared" ca="1" si="63"/>
        <v>0</v>
      </c>
      <c r="QA27" s="103"/>
      <c r="QB27" s="101"/>
      <c r="QC27" s="101"/>
      <c r="QD27" s="101"/>
      <c r="QE27" s="101"/>
      <c r="QF27" s="73"/>
      <c r="QH27" s="78"/>
      <c r="QI27" s="83"/>
      <c r="QJ27" s="84"/>
      <c r="QK27" s="81">
        <f ca="1">IF(ISERROR(VLOOKUP(QI27,'Lista de mercado'!$B:$I,5,0)),0,VLOOKUP(QI27,'Lista de mercado'!$B:$I,5,0))</f>
        <v>0</v>
      </c>
      <c r="QL27" s="98">
        <f ca="1">IF(ISERROR(VLOOKUP(QI27,'Lista de mercado'!$B:$I,8,0)),0,VLOOKUP(QI27,'Lista de mercado'!$B:$I,8,0))</f>
        <v>0</v>
      </c>
      <c r="QM27" s="99">
        <f t="shared" si="64"/>
        <v>0</v>
      </c>
      <c r="QN27" s="98">
        <f t="shared" ca="1" si="65"/>
        <v>0</v>
      </c>
      <c r="QO27" s="103"/>
      <c r="QP27" s="101"/>
      <c r="QQ27" s="101"/>
      <c r="QR27" s="101"/>
      <c r="QS27" s="101"/>
      <c r="QT27" s="73"/>
      <c r="QV27" s="78"/>
      <c r="QW27" s="83"/>
      <c r="QX27" s="84"/>
      <c r="QY27" s="81">
        <f ca="1">IF(ISERROR(VLOOKUP(QW27,'Lista de mercado'!$B:$I,5,0)),0,VLOOKUP(QW27,'Lista de mercado'!$B:$I,5,0))</f>
        <v>0</v>
      </c>
      <c r="QZ27" s="98">
        <f ca="1">IF(ISERROR(VLOOKUP(QW27,'Lista de mercado'!$B:$I,8,0)),0,VLOOKUP(QW27,'Lista de mercado'!$B:$I,8,0))</f>
        <v>0</v>
      </c>
      <c r="RA27" s="99">
        <f t="shared" si="66"/>
        <v>0</v>
      </c>
      <c r="RB27" s="98">
        <f t="shared" ca="1" si="67"/>
        <v>0</v>
      </c>
      <c r="RC27" s="103"/>
      <c r="RD27" s="101"/>
      <c r="RE27" s="101"/>
      <c r="RF27" s="101"/>
      <c r="RG27" s="101"/>
      <c r="RH27" s="73"/>
      <c r="RJ27" s="78"/>
      <c r="RK27" s="83"/>
      <c r="RL27" s="84"/>
      <c r="RM27" s="81">
        <f ca="1">IF(ISERROR(VLOOKUP(RK27,'Lista de mercado'!$B:$I,5,0)),0,VLOOKUP(RK27,'Lista de mercado'!$B:$I,5,0))</f>
        <v>0</v>
      </c>
      <c r="RN27" s="98">
        <f ca="1">IF(ISERROR(VLOOKUP(RK27,'Lista de mercado'!$B:$I,8,0)),0,VLOOKUP(RK27,'Lista de mercado'!$B:$I,8,0))</f>
        <v>0</v>
      </c>
      <c r="RO27" s="99">
        <f t="shared" si="68"/>
        <v>0</v>
      </c>
      <c r="RP27" s="98">
        <f t="shared" ca="1" si="69"/>
        <v>0</v>
      </c>
      <c r="RQ27" s="103"/>
      <c r="RR27" s="101"/>
      <c r="RS27" s="101"/>
      <c r="RT27" s="101"/>
      <c r="RU27" s="101"/>
      <c r="RV27" s="73"/>
      <c r="RX27" s="78"/>
      <c r="RY27" s="83"/>
      <c r="RZ27" s="84"/>
      <c r="SA27" s="81">
        <f ca="1">IF(ISERROR(VLOOKUP(RY27,'Lista de mercado'!$B:$I,5,0)),0,VLOOKUP(RY27,'Lista de mercado'!$B:$I,5,0))</f>
        <v>0</v>
      </c>
      <c r="SB27" s="98">
        <f ca="1">IF(ISERROR(VLOOKUP(RY27,'Lista de mercado'!$B:$I,8,0)),0,VLOOKUP(RY27,'Lista de mercado'!$B:$I,8,0))</f>
        <v>0</v>
      </c>
      <c r="SC27" s="99">
        <f t="shared" si="70"/>
        <v>0</v>
      </c>
      <c r="SD27" s="98">
        <f t="shared" ca="1" si="71"/>
        <v>0</v>
      </c>
      <c r="SE27" s="103"/>
      <c r="SF27" s="101"/>
      <c r="SG27" s="101"/>
      <c r="SH27" s="101"/>
      <c r="SI27" s="101"/>
      <c r="SJ27" s="73"/>
      <c r="SL27" s="78"/>
      <c r="SM27" s="83"/>
      <c r="SN27" s="84"/>
      <c r="SO27" s="81">
        <f ca="1">IF(ISERROR(VLOOKUP(SM27,'Lista de mercado'!$B:$I,5,0)),0,VLOOKUP(SM27,'Lista de mercado'!$B:$I,5,0))</f>
        <v>0</v>
      </c>
      <c r="SP27" s="98">
        <f ca="1">IF(ISERROR(VLOOKUP(SM27,'Lista de mercado'!$B:$I,8,0)),0,VLOOKUP(SM27,'Lista de mercado'!$B:$I,8,0))</f>
        <v>0</v>
      </c>
      <c r="SQ27" s="99">
        <f t="shared" si="72"/>
        <v>0</v>
      </c>
      <c r="SR27" s="98">
        <f t="shared" ca="1" si="73"/>
        <v>0</v>
      </c>
      <c r="SS27" s="103"/>
      <c r="ST27" s="101"/>
      <c r="SU27" s="101"/>
      <c r="SV27" s="101"/>
      <c r="SW27" s="101"/>
      <c r="SX27" s="73"/>
      <c r="SZ27" s="78"/>
      <c r="TA27" s="83"/>
      <c r="TB27" s="84"/>
      <c r="TC27" s="81">
        <f ca="1">IF(ISERROR(VLOOKUP(TA27,'Lista de mercado'!$B:$I,5,0)),0,VLOOKUP(TA27,'Lista de mercado'!$B:$I,5,0))</f>
        <v>0</v>
      </c>
      <c r="TD27" s="98">
        <f ca="1">IF(ISERROR(VLOOKUP(TA27,'Lista de mercado'!$B:$I,8,0)),0,VLOOKUP(TA27,'Lista de mercado'!$B:$I,8,0))</f>
        <v>0</v>
      </c>
      <c r="TE27" s="99">
        <f t="shared" si="74"/>
        <v>0</v>
      </c>
      <c r="TF27" s="98">
        <f t="shared" ca="1" si="75"/>
        <v>0</v>
      </c>
      <c r="TG27" s="103"/>
      <c r="TH27" s="101"/>
      <c r="TI27" s="101"/>
      <c r="TJ27" s="101"/>
      <c r="TK27" s="101"/>
      <c r="TL27" s="73"/>
      <c r="TN27" s="78"/>
      <c r="TO27" s="83"/>
      <c r="TP27" s="84"/>
      <c r="TQ27" s="81">
        <f ca="1">IF(ISERROR(VLOOKUP(TO27,'Lista de mercado'!$B:$I,5,0)),0,VLOOKUP(TO27,'Lista de mercado'!$B:$I,5,0))</f>
        <v>0</v>
      </c>
      <c r="TR27" s="98">
        <f ca="1">IF(ISERROR(VLOOKUP(TO27,'Lista de mercado'!$B:$I,8,0)),0,VLOOKUP(TO27,'Lista de mercado'!$B:$I,8,0))</f>
        <v>0</v>
      </c>
      <c r="TS27" s="99">
        <f t="shared" si="76"/>
        <v>0</v>
      </c>
      <c r="TT27" s="98">
        <f t="shared" ca="1" si="77"/>
        <v>0</v>
      </c>
      <c r="TU27" s="103"/>
      <c r="TV27" s="101"/>
      <c r="TW27" s="101"/>
      <c r="TX27" s="101"/>
      <c r="TY27" s="101"/>
      <c r="TZ27" s="73"/>
      <c r="UB27" s="78"/>
      <c r="UC27" s="83"/>
      <c r="UD27" s="84"/>
      <c r="UE27" s="81">
        <f ca="1">IF(ISERROR(VLOOKUP(UC27,'Lista de mercado'!$B:$I,5,0)),0,VLOOKUP(UC27,'Lista de mercado'!$B:$I,5,0))</f>
        <v>0</v>
      </c>
      <c r="UF27" s="98">
        <f ca="1">IF(ISERROR(VLOOKUP(UC27,'Lista de mercado'!$B:$I,8,0)),0,VLOOKUP(UC27,'Lista de mercado'!$B:$I,8,0))</f>
        <v>0</v>
      </c>
      <c r="UG27" s="99">
        <f t="shared" si="78"/>
        <v>0</v>
      </c>
      <c r="UH27" s="98">
        <f t="shared" ca="1" si="79"/>
        <v>0</v>
      </c>
      <c r="UI27" s="103"/>
      <c r="UJ27" s="101"/>
      <c r="UK27" s="101"/>
      <c r="UL27" s="101"/>
      <c r="UM27" s="101"/>
      <c r="UN27" s="73"/>
      <c r="UP27" s="78"/>
      <c r="UQ27" s="83"/>
      <c r="UR27" s="84"/>
      <c r="US27" s="81">
        <f ca="1">IF(ISERROR(VLOOKUP(UQ27,'Lista de mercado'!$B:$I,5,0)),0,VLOOKUP(UQ27,'Lista de mercado'!$B:$I,5,0))</f>
        <v>0</v>
      </c>
      <c r="UT27" s="98">
        <f ca="1">IF(ISERROR(VLOOKUP(UQ27,'Lista de mercado'!$B:$I,8,0)),0,VLOOKUP(UQ27,'Lista de mercado'!$B:$I,8,0))</f>
        <v>0</v>
      </c>
      <c r="UU27" s="99">
        <f t="shared" si="80"/>
        <v>0</v>
      </c>
      <c r="UV27" s="98">
        <f t="shared" ca="1" si="81"/>
        <v>0</v>
      </c>
      <c r="UW27" s="103"/>
      <c r="UX27" s="101"/>
      <c r="UY27" s="101"/>
      <c r="UZ27" s="101"/>
      <c r="VA27" s="101"/>
      <c r="VB27" s="73"/>
      <c r="VD27" s="78"/>
      <c r="VE27" s="83"/>
      <c r="VF27" s="84"/>
      <c r="VG27" s="81">
        <f ca="1">IF(ISERROR(VLOOKUP(VE27,'Lista de mercado'!$B:$I,5,0)),0,VLOOKUP(VE27,'Lista de mercado'!$B:$I,5,0))</f>
        <v>0</v>
      </c>
      <c r="VH27" s="98">
        <f ca="1">IF(ISERROR(VLOOKUP(VE27,'Lista de mercado'!$B:$I,8,0)),0,VLOOKUP(VE27,'Lista de mercado'!$B:$I,8,0))</f>
        <v>0</v>
      </c>
      <c r="VI27" s="99">
        <f t="shared" si="82"/>
        <v>0</v>
      </c>
      <c r="VJ27" s="98">
        <f t="shared" ca="1" si="83"/>
        <v>0</v>
      </c>
      <c r="VK27" s="103"/>
      <c r="VL27" s="101"/>
      <c r="VM27" s="101"/>
      <c r="VN27" s="101"/>
      <c r="VO27" s="101"/>
      <c r="VP27" s="73"/>
      <c r="VR27" s="78"/>
      <c r="VS27" s="83"/>
      <c r="VT27" s="84"/>
      <c r="VU27" s="81">
        <f ca="1">IF(ISERROR(VLOOKUP(VS27,'Lista de mercado'!$B:$I,5,0)),0,VLOOKUP(VS27,'Lista de mercado'!$B:$I,5,0))</f>
        <v>0</v>
      </c>
      <c r="VV27" s="98">
        <f ca="1">IF(ISERROR(VLOOKUP(VS27,'Lista de mercado'!$B:$I,8,0)),0,VLOOKUP(VS27,'Lista de mercado'!$B:$I,8,0))</f>
        <v>0</v>
      </c>
      <c r="VW27" s="99">
        <f t="shared" si="84"/>
        <v>0</v>
      </c>
      <c r="VX27" s="98">
        <f t="shared" ca="1" si="85"/>
        <v>0</v>
      </c>
      <c r="VY27" s="103"/>
      <c r="VZ27" s="101"/>
      <c r="WA27" s="101"/>
      <c r="WB27" s="101"/>
      <c r="WC27" s="101"/>
      <c r="WD27" s="73"/>
      <c r="WF27" s="78"/>
      <c r="WG27" s="83"/>
      <c r="WH27" s="84"/>
      <c r="WI27" s="81">
        <f ca="1">IF(ISERROR(VLOOKUP(WG27,'Lista de mercado'!$B:$I,5,0)),0,VLOOKUP(WG27,'Lista de mercado'!$B:$I,5,0))</f>
        <v>0</v>
      </c>
      <c r="WJ27" s="98">
        <f ca="1">IF(ISERROR(VLOOKUP(WG27,'Lista de mercado'!$B:$I,8,0)),0,VLOOKUP(WG27,'Lista de mercado'!$B:$I,8,0))</f>
        <v>0</v>
      </c>
      <c r="WK27" s="99">
        <f t="shared" si="86"/>
        <v>0</v>
      </c>
      <c r="WL27" s="98">
        <f t="shared" ca="1" si="87"/>
        <v>0</v>
      </c>
      <c r="WM27" s="103"/>
      <c r="WN27" s="101"/>
      <c r="WO27" s="101"/>
      <c r="WP27" s="101"/>
      <c r="WQ27" s="101"/>
      <c r="WR27" s="73"/>
      <c r="WT27" s="78"/>
      <c r="WU27" s="83"/>
      <c r="WV27" s="84"/>
      <c r="WW27" s="81">
        <f ca="1">IF(ISERROR(VLOOKUP(WU27,'Lista de mercado'!$B:$I,5,0)),0,VLOOKUP(WU27,'Lista de mercado'!$B:$I,5,0))</f>
        <v>0</v>
      </c>
      <c r="WX27" s="98">
        <f ca="1">IF(ISERROR(VLOOKUP(WU27,'Lista de mercado'!$B:$I,8,0)),0,VLOOKUP(WU27,'Lista de mercado'!$B:$I,8,0))</f>
        <v>0</v>
      </c>
      <c r="WY27" s="99">
        <f t="shared" si="88"/>
        <v>0</v>
      </c>
      <c r="WZ27" s="98">
        <f t="shared" ca="1" si="89"/>
        <v>0</v>
      </c>
      <c r="XA27" s="103"/>
      <c r="XB27" s="101"/>
      <c r="XC27" s="101"/>
      <c r="XD27" s="101"/>
      <c r="XE27" s="101"/>
      <c r="XF27" s="73"/>
      <c r="XH27" s="78"/>
      <c r="XI27" s="83"/>
      <c r="XJ27" s="84"/>
      <c r="XK27" s="81">
        <f ca="1">IF(ISERROR(VLOOKUP(XI27,'Lista de mercado'!$B:$I,5,0)),0,VLOOKUP(XI27,'Lista de mercado'!$B:$I,5,0))</f>
        <v>0</v>
      </c>
      <c r="XL27" s="98">
        <f ca="1">IF(ISERROR(VLOOKUP(XI27,'Lista de mercado'!$B:$I,8,0)),0,VLOOKUP(XI27,'Lista de mercado'!$B:$I,8,0))</f>
        <v>0</v>
      </c>
      <c r="XM27" s="99">
        <f t="shared" si="90"/>
        <v>0</v>
      </c>
      <c r="XN27" s="98">
        <f t="shared" ca="1" si="91"/>
        <v>0</v>
      </c>
      <c r="XO27" s="103"/>
      <c r="XP27" s="101"/>
      <c r="XQ27" s="101"/>
      <c r="XR27" s="101"/>
      <c r="XS27" s="101"/>
      <c r="XT27" s="73"/>
      <c r="XV27" s="78"/>
      <c r="XW27" s="83"/>
      <c r="XX27" s="84"/>
      <c r="XY27" s="81">
        <f ca="1">IF(ISERROR(VLOOKUP(XW27,'Lista de mercado'!$B:$I,5,0)),0,VLOOKUP(XW27,'Lista de mercado'!$B:$I,5,0))</f>
        <v>0</v>
      </c>
      <c r="XZ27" s="98">
        <f ca="1">IF(ISERROR(VLOOKUP(XW27,'Lista de mercado'!$B:$I,8,0)),0,VLOOKUP(XW27,'Lista de mercado'!$B:$I,8,0))</f>
        <v>0</v>
      </c>
      <c r="YA27" s="99">
        <f t="shared" si="92"/>
        <v>0</v>
      </c>
      <c r="YB27" s="98">
        <f t="shared" ca="1" si="93"/>
        <v>0</v>
      </c>
      <c r="YC27" s="103"/>
      <c r="YD27" s="101"/>
      <c r="YE27" s="101"/>
      <c r="YF27" s="101"/>
      <c r="YG27" s="101"/>
      <c r="YH27" s="73"/>
      <c r="YJ27" s="78"/>
      <c r="YK27" s="83"/>
      <c r="YL27" s="84"/>
      <c r="YM27" s="81">
        <f ca="1">IF(ISERROR(VLOOKUP(YK27,'Lista de mercado'!$B:$I,5,0)),0,VLOOKUP(YK27,'Lista de mercado'!$B:$I,5,0))</f>
        <v>0</v>
      </c>
      <c r="YN27" s="98">
        <f ca="1">IF(ISERROR(VLOOKUP(YK27,'Lista de mercado'!$B:$I,8,0)),0,VLOOKUP(YK27,'Lista de mercado'!$B:$I,8,0))</f>
        <v>0</v>
      </c>
      <c r="YO27" s="99">
        <f t="shared" si="94"/>
        <v>0</v>
      </c>
      <c r="YP27" s="98">
        <f t="shared" ca="1" si="95"/>
        <v>0</v>
      </c>
      <c r="YQ27" s="103"/>
      <c r="YR27" s="101"/>
      <c r="YS27" s="101"/>
      <c r="YT27" s="101"/>
      <c r="YU27" s="101"/>
      <c r="YV27" s="73"/>
      <c r="YX27" s="78"/>
      <c r="YY27" s="83"/>
      <c r="YZ27" s="84"/>
      <c r="ZA27" s="81">
        <f ca="1">IF(ISERROR(VLOOKUP(YY27,'Lista de mercado'!$B:$I,5,0)),0,VLOOKUP(YY27,'Lista de mercado'!$B:$I,5,0))</f>
        <v>0</v>
      </c>
      <c r="ZB27" s="98">
        <f ca="1">IF(ISERROR(VLOOKUP(YY27,'Lista de mercado'!$B:$I,8,0)),0,VLOOKUP(YY27,'Lista de mercado'!$B:$I,8,0))</f>
        <v>0</v>
      </c>
      <c r="ZC27" s="99">
        <f t="shared" si="96"/>
        <v>0</v>
      </c>
      <c r="ZD27" s="98">
        <f t="shared" ca="1" si="97"/>
        <v>0</v>
      </c>
      <c r="ZE27" s="103"/>
      <c r="ZF27" s="101"/>
      <c r="ZG27" s="101"/>
      <c r="ZH27" s="101"/>
      <c r="ZI27" s="101"/>
      <c r="ZJ27" s="73"/>
      <c r="ZL27" s="78"/>
      <c r="ZM27" s="83"/>
      <c r="ZN27" s="84"/>
      <c r="ZO27" s="81">
        <f ca="1">IF(ISERROR(VLOOKUP(ZM27,'Lista de mercado'!$B:$I,5,0)),0,VLOOKUP(ZM27,'Lista de mercado'!$B:$I,5,0))</f>
        <v>0</v>
      </c>
      <c r="ZP27" s="98">
        <f ca="1">IF(ISERROR(VLOOKUP(ZM27,'Lista de mercado'!$B:$I,8,0)),0,VLOOKUP(ZM27,'Lista de mercado'!$B:$I,8,0))</f>
        <v>0</v>
      </c>
      <c r="ZQ27" s="99">
        <f t="shared" si="98"/>
        <v>0</v>
      </c>
      <c r="ZR27" s="98">
        <f t="shared" ca="1" si="99"/>
        <v>0</v>
      </c>
      <c r="ZS27" s="103"/>
      <c r="ZT27" s="101"/>
      <c r="ZU27" s="101"/>
      <c r="ZV27" s="101"/>
      <c r="ZW27" s="101"/>
      <c r="ZX27" s="73"/>
      <c r="ZZ27" s="78"/>
      <c r="AAA27" s="83"/>
      <c r="AAB27" s="84"/>
      <c r="AAC27" s="81">
        <f ca="1">IF(ISERROR(VLOOKUP(AAA27,'Lista de mercado'!$B:$I,5,0)),0,VLOOKUP(AAA27,'Lista de mercado'!$B:$I,5,0))</f>
        <v>0</v>
      </c>
      <c r="AAD27" s="98">
        <f ca="1">IF(ISERROR(VLOOKUP(AAA27,'Lista de mercado'!$B:$I,8,0)),0,VLOOKUP(AAA27,'Lista de mercado'!$B:$I,8,0))</f>
        <v>0</v>
      </c>
      <c r="AAE27" s="99">
        <f t="shared" si="100"/>
        <v>0</v>
      </c>
      <c r="AAF27" s="98">
        <f t="shared" ca="1" si="101"/>
        <v>0</v>
      </c>
      <c r="AAG27" s="103"/>
      <c r="AAH27" s="101"/>
      <c r="AAI27" s="101"/>
      <c r="AAJ27" s="101"/>
      <c r="AAK27" s="101"/>
      <c r="AAL27" s="73"/>
      <c r="AAN27" s="78"/>
      <c r="AAO27" s="83"/>
      <c r="AAP27" s="84"/>
      <c r="AAQ27" s="81">
        <f ca="1">IF(ISERROR(VLOOKUP(AAO27,'Lista de mercado'!$B:$I,5,0)),0,VLOOKUP(AAO27,'Lista de mercado'!$B:$I,5,0))</f>
        <v>0</v>
      </c>
      <c r="AAR27" s="98">
        <f ca="1">IF(ISERROR(VLOOKUP(AAO27,'Lista de mercado'!$B:$I,8,0)),0,VLOOKUP(AAO27,'Lista de mercado'!$B:$I,8,0))</f>
        <v>0</v>
      </c>
      <c r="AAS27" s="99">
        <f t="shared" si="102"/>
        <v>0</v>
      </c>
      <c r="AAT27" s="98">
        <f t="shared" ca="1" si="103"/>
        <v>0</v>
      </c>
      <c r="AAU27" s="103"/>
      <c r="AAV27" s="101"/>
      <c r="AAW27" s="101"/>
      <c r="AAX27" s="101"/>
      <c r="AAY27" s="101"/>
      <c r="AAZ27" s="73"/>
      <c r="ABB27" s="78"/>
      <c r="ABC27" s="83"/>
      <c r="ABD27" s="84"/>
      <c r="ABE27" s="81">
        <f ca="1">IF(ISERROR(VLOOKUP(ABC27,'Lista de mercado'!$B:$I,5,0)),0,VLOOKUP(ABC27,'Lista de mercado'!$B:$I,5,0))</f>
        <v>0</v>
      </c>
      <c r="ABF27" s="98">
        <f ca="1">IF(ISERROR(VLOOKUP(ABC27,'Lista de mercado'!$B:$I,8,0)),0,VLOOKUP(ABC27,'Lista de mercado'!$B:$I,8,0))</f>
        <v>0</v>
      </c>
      <c r="ABG27" s="99">
        <f t="shared" si="104"/>
        <v>0</v>
      </c>
      <c r="ABH27" s="98">
        <f t="shared" ca="1" si="105"/>
        <v>0</v>
      </c>
      <c r="ABI27" s="103"/>
      <c r="ABJ27" s="101"/>
      <c r="ABK27" s="101"/>
      <c r="ABL27" s="101"/>
      <c r="ABM27" s="101"/>
      <c r="ABN27" s="73"/>
      <c r="ABP27" s="78"/>
      <c r="ABQ27" s="83"/>
      <c r="ABR27" s="84"/>
      <c r="ABS27" s="81">
        <f ca="1">IF(ISERROR(VLOOKUP(ABQ27,'Lista de mercado'!$B:$I,5,0)),0,VLOOKUP(ABQ27,'Lista de mercado'!$B:$I,5,0))</f>
        <v>0</v>
      </c>
      <c r="ABT27" s="98">
        <f ca="1">IF(ISERROR(VLOOKUP(ABQ27,'Lista de mercado'!$B:$I,8,0)),0,VLOOKUP(ABQ27,'Lista de mercado'!$B:$I,8,0))</f>
        <v>0</v>
      </c>
      <c r="ABU27" s="99">
        <f t="shared" si="106"/>
        <v>0</v>
      </c>
      <c r="ABV27" s="98">
        <f t="shared" ca="1" si="107"/>
        <v>0</v>
      </c>
      <c r="ABW27" s="103"/>
      <c r="ABX27" s="101"/>
      <c r="ABY27" s="101"/>
      <c r="ABZ27" s="101"/>
      <c r="ACA27" s="101"/>
      <c r="ACB27" s="73"/>
      <c r="ACD27" s="78"/>
      <c r="ACE27" s="83"/>
      <c r="ACF27" s="84"/>
      <c r="ACG27" s="81">
        <f ca="1">IF(ISERROR(VLOOKUP(ACE27,'Lista de mercado'!$B:$I,5,0)),0,VLOOKUP(ACE27,'Lista de mercado'!$B:$I,5,0))</f>
        <v>0</v>
      </c>
      <c r="ACH27" s="98">
        <f ca="1">IF(ISERROR(VLOOKUP(ACE27,'Lista de mercado'!$B:$I,8,0)),0,VLOOKUP(ACE27,'Lista de mercado'!$B:$I,8,0))</f>
        <v>0</v>
      </c>
      <c r="ACI27" s="99">
        <f t="shared" si="108"/>
        <v>0</v>
      </c>
      <c r="ACJ27" s="98">
        <f t="shared" ca="1" si="109"/>
        <v>0</v>
      </c>
      <c r="ACK27" s="103"/>
      <c r="ACL27" s="101"/>
      <c r="ACM27" s="101"/>
      <c r="ACN27" s="101"/>
      <c r="ACO27" s="101"/>
      <c r="ACP27" s="73"/>
      <c r="ACR27" s="78"/>
      <c r="ACS27" s="83"/>
      <c r="ACT27" s="84"/>
      <c r="ACU27" s="81">
        <f ca="1">IF(ISERROR(VLOOKUP(ACS27,'Lista de mercado'!$B:$I,5,0)),0,VLOOKUP(ACS27,'Lista de mercado'!$B:$I,5,0))</f>
        <v>0</v>
      </c>
      <c r="ACV27" s="98">
        <f ca="1">IF(ISERROR(VLOOKUP(ACS27,'Lista de mercado'!$B:$I,8,0)),0,VLOOKUP(ACS27,'Lista de mercado'!$B:$I,8,0))</f>
        <v>0</v>
      </c>
      <c r="ACW27" s="99">
        <f t="shared" si="110"/>
        <v>0</v>
      </c>
      <c r="ACX27" s="98">
        <f t="shared" ca="1" si="111"/>
        <v>0</v>
      </c>
      <c r="ACY27" s="103"/>
      <c r="ACZ27" s="101"/>
      <c r="ADA27" s="101"/>
      <c r="ADB27" s="101"/>
      <c r="ADC27" s="101"/>
      <c r="ADD27" s="73"/>
      <c r="ADF27" s="78"/>
      <c r="ADG27" s="83"/>
      <c r="ADH27" s="84"/>
      <c r="ADI27" s="81">
        <f ca="1">IF(ISERROR(VLOOKUP(ADG27,'Lista de mercado'!$B:$I,5,0)),0,VLOOKUP(ADG27,'Lista de mercado'!$B:$I,5,0))</f>
        <v>0</v>
      </c>
      <c r="ADJ27" s="98">
        <f ca="1">IF(ISERROR(VLOOKUP(ADG27,'Lista de mercado'!$B:$I,8,0)),0,VLOOKUP(ADG27,'Lista de mercado'!$B:$I,8,0))</f>
        <v>0</v>
      </c>
      <c r="ADK27" s="99">
        <f t="shared" si="112"/>
        <v>0</v>
      </c>
      <c r="ADL27" s="98">
        <f t="shared" ca="1" si="113"/>
        <v>0</v>
      </c>
      <c r="ADM27" s="103"/>
      <c r="ADN27" s="101"/>
      <c r="ADO27" s="101"/>
      <c r="ADP27" s="101"/>
      <c r="ADQ27" s="101"/>
      <c r="ADR27" s="73"/>
      <c r="ADT27" s="78"/>
      <c r="ADU27" s="83"/>
      <c r="ADV27" s="84"/>
      <c r="ADW27" s="81">
        <f ca="1">IF(ISERROR(VLOOKUP(ADU27,'Lista de mercado'!$B:$I,5,0)),0,VLOOKUP(ADU27,'Lista de mercado'!$B:$I,5,0))</f>
        <v>0</v>
      </c>
      <c r="ADX27" s="98">
        <f ca="1">IF(ISERROR(VLOOKUP(ADU27,'Lista de mercado'!$B:$I,8,0)),0,VLOOKUP(ADU27,'Lista de mercado'!$B:$I,8,0))</f>
        <v>0</v>
      </c>
      <c r="ADY27" s="99">
        <f t="shared" si="114"/>
        <v>0</v>
      </c>
      <c r="ADZ27" s="98">
        <f t="shared" ca="1" si="115"/>
        <v>0</v>
      </c>
      <c r="AEA27" s="103"/>
      <c r="AEB27" s="101"/>
      <c r="AEC27" s="101"/>
      <c r="AED27" s="101"/>
      <c r="AEE27" s="101"/>
      <c r="AEF27" s="73"/>
      <c r="AEH27" s="78"/>
      <c r="AEI27" s="83"/>
      <c r="AEJ27" s="84"/>
      <c r="AEK27" s="81">
        <f ca="1">IF(ISERROR(VLOOKUP(AEI27,'Lista de mercado'!$B:$I,5,0)),0,VLOOKUP(AEI27,'Lista de mercado'!$B:$I,5,0))</f>
        <v>0</v>
      </c>
      <c r="AEL27" s="98">
        <f ca="1">IF(ISERROR(VLOOKUP(AEI27,'Lista de mercado'!$B:$I,8,0)),0,VLOOKUP(AEI27,'Lista de mercado'!$B:$I,8,0))</f>
        <v>0</v>
      </c>
      <c r="AEM27" s="99">
        <f t="shared" si="116"/>
        <v>0</v>
      </c>
      <c r="AEN27" s="98">
        <f t="shared" ca="1" si="117"/>
        <v>0</v>
      </c>
      <c r="AEO27" s="103"/>
      <c r="AEP27" s="101"/>
      <c r="AEQ27" s="101"/>
      <c r="AER27" s="101"/>
      <c r="AES27" s="101"/>
      <c r="AET27" s="73"/>
      <c r="AEV27" s="78"/>
      <c r="AEW27" s="83"/>
      <c r="AEX27" s="84"/>
      <c r="AEY27" s="81">
        <f ca="1">IF(ISERROR(VLOOKUP(AEW27,'Lista de mercado'!$B:$I,5,0)),0,VLOOKUP(AEW27,'Lista de mercado'!$B:$I,5,0))</f>
        <v>0</v>
      </c>
      <c r="AEZ27" s="98">
        <f ca="1">IF(ISERROR(VLOOKUP(AEW27,'Lista de mercado'!$B:$I,8,0)),0,VLOOKUP(AEW27,'Lista de mercado'!$B:$I,8,0))</f>
        <v>0</v>
      </c>
      <c r="AFA27" s="99">
        <f t="shared" si="118"/>
        <v>0</v>
      </c>
      <c r="AFB27" s="98">
        <f t="shared" ca="1" si="119"/>
        <v>0</v>
      </c>
      <c r="AFC27" s="103"/>
      <c r="AFD27" s="101"/>
      <c r="AFE27" s="101"/>
      <c r="AFF27" s="101"/>
      <c r="AFG27" s="101"/>
      <c r="AFH27" s="73"/>
      <c r="AFJ27" s="78"/>
      <c r="AFK27" s="83"/>
      <c r="AFL27" s="84"/>
      <c r="AFM27" s="81">
        <f ca="1">IF(ISERROR(VLOOKUP(AFK27,'Lista de mercado'!$B:$I,5,0)),0,VLOOKUP(AFK27,'Lista de mercado'!$B:$I,5,0))</f>
        <v>0</v>
      </c>
      <c r="AFN27" s="98">
        <f ca="1">IF(ISERROR(VLOOKUP(AFK27,'Lista de mercado'!$B:$I,8,0)),0,VLOOKUP(AFK27,'Lista de mercado'!$B:$I,8,0))</f>
        <v>0</v>
      </c>
      <c r="AFO27" s="99">
        <f t="shared" si="120"/>
        <v>0</v>
      </c>
      <c r="AFP27" s="98">
        <f t="shared" ca="1" si="121"/>
        <v>0</v>
      </c>
      <c r="AFQ27" s="103"/>
      <c r="AFR27" s="101"/>
      <c r="AFS27" s="101"/>
      <c r="AFT27" s="101"/>
      <c r="AFU27" s="101"/>
      <c r="AFV27" s="73"/>
      <c r="AFX27" s="78"/>
      <c r="AFY27" s="83"/>
      <c r="AFZ27" s="84"/>
      <c r="AGA27" s="81">
        <f ca="1">IF(ISERROR(VLOOKUP(AFY27,'Lista de mercado'!$B:$I,5,0)),0,VLOOKUP(AFY27,'Lista de mercado'!$B:$I,5,0))</f>
        <v>0</v>
      </c>
      <c r="AGB27" s="98">
        <f ca="1">IF(ISERROR(VLOOKUP(AFY27,'Lista de mercado'!$B:$I,8,0)),0,VLOOKUP(AFY27,'Lista de mercado'!$B:$I,8,0))</f>
        <v>0</v>
      </c>
      <c r="AGC27" s="99">
        <f t="shared" si="122"/>
        <v>0</v>
      </c>
      <c r="AGD27" s="98">
        <f t="shared" ca="1" si="123"/>
        <v>0</v>
      </c>
      <c r="AGE27" s="103"/>
      <c r="AGF27" s="101"/>
      <c r="AGG27" s="101"/>
      <c r="AGH27" s="101"/>
      <c r="AGI27" s="101"/>
      <c r="AGJ27" s="73"/>
      <c r="AGL27" s="78"/>
      <c r="AGM27" s="83"/>
      <c r="AGN27" s="84"/>
      <c r="AGO27" s="81">
        <f ca="1">IF(ISERROR(VLOOKUP(AGM27,'Lista de mercado'!$B:$I,5,0)),0,VLOOKUP(AGM27,'Lista de mercado'!$B:$I,5,0))</f>
        <v>0</v>
      </c>
      <c r="AGP27" s="98">
        <f ca="1">IF(ISERROR(VLOOKUP(AGM27,'Lista de mercado'!$B:$I,8,0)),0,VLOOKUP(AGM27,'Lista de mercado'!$B:$I,8,0))</f>
        <v>0</v>
      </c>
      <c r="AGQ27" s="99">
        <f t="shared" si="124"/>
        <v>0</v>
      </c>
      <c r="AGR27" s="98">
        <f t="shared" ca="1" si="125"/>
        <v>0</v>
      </c>
      <c r="AGS27" s="103"/>
      <c r="AGT27" s="101"/>
      <c r="AGU27" s="101"/>
      <c r="AGV27" s="101"/>
      <c r="AGW27" s="101"/>
      <c r="AGX27" s="73"/>
      <c r="AGZ27" s="78"/>
      <c r="AHA27" s="83"/>
      <c r="AHB27" s="84"/>
      <c r="AHC27" s="81">
        <f ca="1">IF(ISERROR(VLOOKUP(AHA27,'Lista de mercado'!$B:$I,5,0)),0,VLOOKUP(AHA27,'Lista de mercado'!$B:$I,5,0))</f>
        <v>0</v>
      </c>
      <c r="AHD27" s="98">
        <f ca="1">IF(ISERROR(VLOOKUP(AHA27,'Lista de mercado'!$B:$I,8,0)),0,VLOOKUP(AHA27,'Lista de mercado'!$B:$I,8,0))</f>
        <v>0</v>
      </c>
      <c r="AHE27" s="99">
        <f t="shared" si="126"/>
        <v>0</v>
      </c>
      <c r="AHF27" s="98">
        <f t="shared" ca="1" si="127"/>
        <v>0</v>
      </c>
      <c r="AHG27" s="103"/>
      <c r="AHH27" s="101"/>
      <c r="AHI27" s="101"/>
      <c r="AHJ27" s="101"/>
      <c r="AHK27" s="101"/>
      <c r="AHL27" s="73"/>
      <c r="AHN27" s="78"/>
      <c r="AHO27" s="83"/>
      <c r="AHP27" s="84"/>
      <c r="AHQ27" s="81">
        <f ca="1">IF(ISERROR(VLOOKUP(AHO27,'Lista de mercado'!$B:$I,5,0)),0,VLOOKUP(AHO27,'Lista de mercado'!$B:$I,5,0))</f>
        <v>0</v>
      </c>
      <c r="AHR27" s="98">
        <f ca="1">IF(ISERROR(VLOOKUP(AHO27,'Lista de mercado'!$B:$I,8,0)),0,VLOOKUP(AHO27,'Lista de mercado'!$B:$I,8,0))</f>
        <v>0</v>
      </c>
      <c r="AHS27" s="99">
        <f t="shared" si="128"/>
        <v>0</v>
      </c>
      <c r="AHT27" s="98">
        <f t="shared" ca="1" si="129"/>
        <v>0</v>
      </c>
      <c r="AHU27" s="103"/>
      <c r="AHV27" s="101"/>
      <c r="AHW27" s="101"/>
      <c r="AHX27" s="101"/>
      <c r="AHY27" s="101"/>
      <c r="AHZ27" s="73"/>
      <c r="AIB27" s="78"/>
      <c r="AIC27" s="83"/>
      <c r="AID27" s="84"/>
      <c r="AIE27" s="81">
        <f ca="1">IF(ISERROR(VLOOKUP(AIC27,'Lista de mercado'!$B:$I,5,0)),0,VLOOKUP(AIC27,'Lista de mercado'!$B:$I,5,0))</f>
        <v>0</v>
      </c>
      <c r="AIF27" s="98">
        <f ca="1">IF(ISERROR(VLOOKUP(AIC27,'Lista de mercado'!$B:$I,8,0)),0,VLOOKUP(AIC27,'Lista de mercado'!$B:$I,8,0))</f>
        <v>0</v>
      </c>
      <c r="AIG27" s="99">
        <f t="shared" si="130"/>
        <v>0</v>
      </c>
      <c r="AIH27" s="98">
        <f t="shared" ca="1" si="131"/>
        <v>0</v>
      </c>
      <c r="AII27" s="103"/>
      <c r="AIJ27" s="101"/>
      <c r="AIK27" s="101"/>
      <c r="AIL27" s="101"/>
      <c r="AIM27" s="101"/>
      <c r="AIN27" s="73"/>
      <c r="AIP27" s="78"/>
      <c r="AIQ27" s="83"/>
      <c r="AIR27" s="84"/>
      <c r="AIS27" s="81">
        <f ca="1">IF(ISERROR(VLOOKUP(AIQ27,'Lista de mercado'!$B:$I,5,0)),0,VLOOKUP(AIQ27,'Lista de mercado'!$B:$I,5,0))</f>
        <v>0</v>
      </c>
      <c r="AIT27" s="98">
        <f ca="1">IF(ISERROR(VLOOKUP(AIQ27,'Lista de mercado'!$B:$I,8,0)),0,VLOOKUP(AIQ27,'Lista de mercado'!$B:$I,8,0))</f>
        <v>0</v>
      </c>
      <c r="AIU27" s="99">
        <f t="shared" si="132"/>
        <v>0</v>
      </c>
      <c r="AIV27" s="98">
        <f t="shared" ca="1" si="133"/>
        <v>0</v>
      </c>
      <c r="AIW27" s="103"/>
      <c r="AIX27" s="101"/>
      <c r="AIY27" s="101"/>
      <c r="AIZ27" s="101"/>
      <c r="AJA27" s="101"/>
      <c r="AJB27" s="73"/>
      <c r="AJD27" s="78"/>
      <c r="AJE27" s="83"/>
      <c r="AJF27" s="84"/>
      <c r="AJG27" s="81">
        <f ca="1">IF(ISERROR(VLOOKUP(AJE27,'Lista de mercado'!$B:$I,5,0)),0,VLOOKUP(AJE27,'Lista de mercado'!$B:$I,5,0))</f>
        <v>0</v>
      </c>
      <c r="AJH27" s="98">
        <f ca="1">IF(ISERROR(VLOOKUP(AJE27,'Lista de mercado'!$B:$I,8,0)),0,VLOOKUP(AJE27,'Lista de mercado'!$B:$I,8,0))</f>
        <v>0</v>
      </c>
      <c r="AJI27" s="99">
        <f t="shared" si="134"/>
        <v>0</v>
      </c>
      <c r="AJJ27" s="98">
        <f t="shared" ca="1" si="135"/>
        <v>0</v>
      </c>
      <c r="AJK27" s="103"/>
      <c r="AJL27" s="101"/>
      <c r="AJM27" s="101"/>
      <c r="AJN27" s="101"/>
      <c r="AJO27" s="101"/>
      <c r="AJP27" s="73"/>
      <c r="AJR27" s="78"/>
      <c r="AJS27" s="83"/>
      <c r="AJT27" s="84"/>
      <c r="AJU27" s="81">
        <f ca="1">IF(ISERROR(VLOOKUP(AJS27,'Lista de mercado'!$B:$I,5,0)),0,VLOOKUP(AJS27,'Lista de mercado'!$B:$I,5,0))</f>
        <v>0</v>
      </c>
      <c r="AJV27" s="98">
        <f ca="1">IF(ISERROR(VLOOKUP(AJS27,'Lista de mercado'!$B:$I,8,0)),0,VLOOKUP(AJS27,'Lista de mercado'!$B:$I,8,0))</f>
        <v>0</v>
      </c>
      <c r="AJW27" s="99">
        <f t="shared" si="136"/>
        <v>0</v>
      </c>
      <c r="AJX27" s="98">
        <f t="shared" ca="1" si="137"/>
        <v>0</v>
      </c>
      <c r="AJY27" s="103"/>
      <c r="AJZ27" s="101"/>
      <c r="AKA27" s="101"/>
      <c r="AKB27" s="101"/>
      <c r="AKC27" s="101"/>
      <c r="AKD27" s="73"/>
      <c r="AKF27" s="78"/>
      <c r="AKG27" s="83"/>
      <c r="AKH27" s="84"/>
      <c r="AKI27" s="81">
        <f ca="1">IF(ISERROR(VLOOKUP(AKG27,'Lista de mercado'!$B:$I,5,0)),0,VLOOKUP(AKG27,'Lista de mercado'!$B:$I,5,0))</f>
        <v>0</v>
      </c>
      <c r="AKJ27" s="98">
        <f ca="1">IF(ISERROR(VLOOKUP(AKG27,'Lista de mercado'!$B:$I,8,0)),0,VLOOKUP(AKG27,'Lista de mercado'!$B:$I,8,0))</f>
        <v>0</v>
      </c>
      <c r="AKK27" s="99">
        <f t="shared" si="138"/>
        <v>0</v>
      </c>
      <c r="AKL27" s="98">
        <f t="shared" ca="1" si="139"/>
        <v>0</v>
      </c>
      <c r="AKM27" s="103"/>
      <c r="AKN27" s="101"/>
      <c r="AKO27" s="101"/>
      <c r="AKP27" s="101"/>
      <c r="AKQ27" s="101"/>
      <c r="AKR27" s="73"/>
      <c r="AKT27" s="78"/>
      <c r="AKU27" s="83"/>
      <c r="AKV27" s="84"/>
      <c r="AKW27" s="81">
        <f ca="1">IF(ISERROR(VLOOKUP(AKU27,'Lista de mercado'!$B:$I,5,0)),0,VLOOKUP(AKU27,'Lista de mercado'!$B:$I,5,0))</f>
        <v>0</v>
      </c>
      <c r="AKX27" s="98">
        <f ca="1">IF(ISERROR(VLOOKUP(AKU27,'Lista de mercado'!$B:$I,8,0)),0,VLOOKUP(AKU27,'Lista de mercado'!$B:$I,8,0))</f>
        <v>0</v>
      </c>
      <c r="AKY27" s="99">
        <f t="shared" si="140"/>
        <v>0</v>
      </c>
      <c r="AKZ27" s="98">
        <f t="shared" ca="1" si="141"/>
        <v>0</v>
      </c>
      <c r="ALA27" s="103"/>
      <c r="ALB27" s="101"/>
      <c r="ALC27" s="101"/>
      <c r="ALD27" s="101"/>
      <c r="ALE27" s="101"/>
      <c r="ALF27" s="73"/>
      <c r="ALH27" s="78"/>
      <c r="ALI27" s="83"/>
      <c r="ALJ27" s="84"/>
      <c r="ALK27" s="81">
        <f ca="1">IF(ISERROR(VLOOKUP(ALI27,'Lista de mercado'!$B:$I,5,0)),0,VLOOKUP(ALI27,'Lista de mercado'!$B:$I,5,0))</f>
        <v>0</v>
      </c>
      <c r="ALL27" s="98">
        <f ca="1">IF(ISERROR(VLOOKUP(ALI27,'Lista de mercado'!$B:$I,8,0)),0,VLOOKUP(ALI27,'Lista de mercado'!$B:$I,8,0))</f>
        <v>0</v>
      </c>
      <c r="ALM27" s="99">
        <f t="shared" si="142"/>
        <v>0</v>
      </c>
      <c r="ALN27" s="98">
        <f t="shared" ca="1" si="143"/>
        <v>0</v>
      </c>
      <c r="ALO27" s="103"/>
      <c r="ALP27" s="101"/>
      <c r="ALQ27" s="101"/>
      <c r="ALR27" s="101"/>
      <c r="ALS27" s="101"/>
      <c r="ALT27" s="73"/>
      <c r="ALV27" s="78"/>
      <c r="ALW27" s="83"/>
      <c r="ALX27" s="84"/>
      <c r="ALY27" s="81">
        <f ca="1">IF(ISERROR(VLOOKUP(ALW27,'Lista de mercado'!$B:$I,5,0)),0,VLOOKUP(ALW27,'Lista de mercado'!$B:$I,5,0))</f>
        <v>0</v>
      </c>
      <c r="ALZ27" s="98">
        <f ca="1">IF(ISERROR(VLOOKUP(ALW27,'Lista de mercado'!$B:$I,8,0)),0,VLOOKUP(ALW27,'Lista de mercado'!$B:$I,8,0))</f>
        <v>0</v>
      </c>
      <c r="AMA27" s="99">
        <f t="shared" si="144"/>
        <v>0</v>
      </c>
      <c r="AMB27" s="98">
        <f t="shared" ca="1" si="145"/>
        <v>0</v>
      </c>
      <c r="AMC27" s="103"/>
      <c r="AMD27" s="101"/>
      <c r="AME27" s="101"/>
      <c r="AMF27" s="101"/>
      <c r="AMG27" s="101"/>
      <c r="AMH27" s="73"/>
    </row>
    <row r="28" spans="1:1023" x14ac:dyDescent="0.3">
      <c r="B28" s="78"/>
      <c r="C28" s="90"/>
      <c r="D28" s="91"/>
      <c r="E28" s="81">
        <f ca="1">IF(ISERROR(VLOOKUP(C28,'Lista de mercado'!$B:$I,5,0)),0,VLOOKUP(C28,'Lista de mercado'!$B:$I,5,0))</f>
        <v>0</v>
      </c>
      <c r="F28" s="98">
        <f ca="1">IF(ISERROR(VLOOKUP(C28,'Lista de mercado'!$B:$I,8,0)),0,VLOOKUP(C28,'Lista de mercado'!$B:$I,8,0))</f>
        <v>0</v>
      </c>
      <c r="G28" s="99">
        <f t="shared" si="540"/>
        <v>0</v>
      </c>
      <c r="H28" s="98">
        <f t="shared" ca="1" si="541"/>
        <v>0</v>
      </c>
      <c r="I28" s="103"/>
      <c r="J28" s="101"/>
      <c r="K28" s="101"/>
      <c r="L28" s="101"/>
      <c r="M28" s="101"/>
      <c r="N28" s="73"/>
      <c r="P28" s="78"/>
      <c r="Q28" s="90"/>
      <c r="R28" s="91"/>
      <c r="S28" s="81">
        <f ca="1">IF(ISERROR(VLOOKUP(Q28,'Lista de mercado'!$B:$I,5,0)),0,VLOOKUP(Q28,'Lista de mercado'!$B:$I,5,0))</f>
        <v>0</v>
      </c>
      <c r="T28" s="98">
        <f ca="1">IF(ISERROR(VLOOKUP(Q28,'Lista de mercado'!$B:$I,8,0)),0,VLOOKUP(Q28,'Lista de mercado'!$B:$I,8,0))</f>
        <v>0</v>
      </c>
      <c r="U28" s="99">
        <f t="shared" si="2"/>
        <v>0</v>
      </c>
      <c r="V28" s="98">
        <f t="shared" ca="1" si="3"/>
        <v>0</v>
      </c>
      <c r="W28" s="103"/>
      <c r="X28" s="101"/>
      <c r="Y28" s="101"/>
      <c r="Z28" s="101"/>
      <c r="AA28" s="101"/>
      <c r="AB28" s="73"/>
      <c r="AD28" s="78"/>
      <c r="AE28" s="90"/>
      <c r="AF28" s="91"/>
      <c r="AG28" s="81">
        <f ca="1">IF(ISERROR(VLOOKUP(AE28,'Lista de mercado'!$B:$I,5,0)),0,VLOOKUP(AE28,'Lista de mercado'!$B:$I,5,0))</f>
        <v>0</v>
      </c>
      <c r="AH28" s="98">
        <f ca="1">IF(ISERROR(VLOOKUP(AE28,'Lista de mercado'!$B:$I,8,0)),0,VLOOKUP(AE28,'Lista de mercado'!$B:$I,8,0))</f>
        <v>0</v>
      </c>
      <c r="AI28" s="99">
        <f t="shared" si="4"/>
        <v>0</v>
      </c>
      <c r="AJ28" s="98">
        <f t="shared" ca="1" si="5"/>
        <v>0</v>
      </c>
      <c r="AK28" s="103"/>
      <c r="AL28" s="101"/>
      <c r="AM28" s="101"/>
      <c r="AN28" s="101"/>
      <c r="AO28" s="101"/>
      <c r="AP28" s="73"/>
      <c r="AR28" s="78"/>
      <c r="AS28" s="90"/>
      <c r="AT28" s="91"/>
      <c r="AU28" s="81">
        <f ca="1">IF(ISERROR(VLOOKUP(AS28,'Lista de mercado'!$B:$I,5,0)),0,VLOOKUP(AS28,'Lista de mercado'!$B:$I,5,0))</f>
        <v>0</v>
      </c>
      <c r="AV28" s="98">
        <f ca="1">IF(ISERROR(VLOOKUP(AS28,'Lista de mercado'!$B:$I,8,0)),0,VLOOKUP(AS28,'Lista de mercado'!$B:$I,8,0))</f>
        <v>0</v>
      </c>
      <c r="AW28" s="99">
        <f t="shared" si="6"/>
        <v>0</v>
      </c>
      <c r="AX28" s="98">
        <f t="shared" ca="1" si="7"/>
        <v>0</v>
      </c>
      <c r="AY28" s="103"/>
      <c r="AZ28" s="101"/>
      <c r="BA28" s="101"/>
      <c r="BB28" s="101"/>
      <c r="BC28" s="101"/>
      <c r="BD28" s="73"/>
      <c r="BF28" s="78"/>
      <c r="BG28" s="90"/>
      <c r="BH28" s="91"/>
      <c r="BI28" s="81">
        <f ca="1">IF(ISERROR(VLOOKUP(BG28,'Lista de mercado'!$B:$I,5,0)),0,VLOOKUP(BG28,'Lista de mercado'!$B:$I,5,0))</f>
        <v>0</v>
      </c>
      <c r="BJ28" s="98">
        <f ca="1">IF(ISERROR(VLOOKUP(BG28,'Lista de mercado'!$B:$I,8,0)),0,VLOOKUP(BG28,'Lista de mercado'!$B:$I,8,0))</f>
        <v>0</v>
      </c>
      <c r="BK28" s="99">
        <f t="shared" si="8"/>
        <v>0</v>
      </c>
      <c r="BL28" s="98">
        <f t="shared" ca="1" si="9"/>
        <v>0</v>
      </c>
      <c r="BM28" s="103"/>
      <c r="BN28" s="101"/>
      <c r="BO28" s="101"/>
      <c r="BP28" s="101"/>
      <c r="BQ28" s="101"/>
      <c r="BR28" s="73"/>
      <c r="BT28" s="78"/>
      <c r="BU28" s="90"/>
      <c r="BV28" s="91"/>
      <c r="BW28" s="81">
        <f ca="1">IF(ISERROR(VLOOKUP(BU28,'Lista de mercado'!$B:$I,5,0)),0,VLOOKUP(BU28,'Lista de mercado'!$B:$I,5,0))</f>
        <v>0</v>
      </c>
      <c r="BX28" s="98">
        <f ca="1">IF(ISERROR(VLOOKUP(BU28,'Lista de mercado'!$B:$I,8,0)),0,VLOOKUP(BU28,'Lista de mercado'!$B:$I,8,0))</f>
        <v>0</v>
      </c>
      <c r="BY28" s="99">
        <f t="shared" si="10"/>
        <v>0</v>
      </c>
      <c r="BZ28" s="98">
        <f t="shared" ca="1" si="11"/>
        <v>0</v>
      </c>
      <c r="CA28" s="103"/>
      <c r="CB28" s="101"/>
      <c r="CC28" s="101"/>
      <c r="CD28" s="101"/>
      <c r="CE28" s="101"/>
      <c r="CF28" s="73"/>
      <c r="CH28" s="78"/>
      <c r="CI28" s="90"/>
      <c r="CJ28" s="91"/>
      <c r="CK28" s="81">
        <f ca="1">IF(ISERROR(VLOOKUP(CI28,'Lista de mercado'!$B:$I,5,0)),0,VLOOKUP(CI28,'Lista de mercado'!$B:$I,5,0))</f>
        <v>0</v>
      </c>
      <c r="CL28" s="98">
        <f ca="1">IF(ISERROR(VLOOKUP(CI28,'Lista de mercado'!$B:$I,8,0)),0,VLOOKUP(CI28,'Lista de mercado'!$B:$I,8,0))</f>
        <v>0</v>
      </c>
      <c r="CM28" s="99">
        <f t="shared" si="12"/>
        <v>0</v>
      </c>
      <c r="CN28" s="98">
        <f t="shared" ca="1" si="13"/>
        <v>0</v>
      </c>
      <c r="CO28" s="103"/>
      <c r="CP28" s="101"/>
      <c r="CQ28" s="101"/>
      <c r="CR28" s="101"/>
      <c r="CS28" s="101"/>
      <c r="CT28" s="73"/>
      <c r="CV28" s="78"/>
      <c r="CW28" s="90"/>
      <c r="CX28" s="91"/>
      <c r="CY28" s="81">
        <f ca="1">IF(ISERROR(VLOOKUP(CW28,'Lista de mercado'!$B:$I,5,0)),0,VLOOKUP(CW28,'Lista de mercado'!$B:$I,5,0))</f>
        <v>0</v>
      </c>
      <c r="CZ28" s="98">
        <f ca="1">IF(ISERROR(VLOOKUP(CW28,'Lista de mercado'!$B:$I,8,0)),0,VLOOKUP(CW28,'Lista de mercado'!$B:$I,8,0))</f>
        <v>0</v>
      </c>
      <c r="DA28" s="99">
        <f t="shared" si="14"/>
        <v>0</v>
      </c>
      <c r="DB28" s="98">
        <f t="shared" ca="1" si="15"/>
        <v>0</v>
      </c>
      <c r="DC28" s="103"/>
      <c r="DD28" s="101"/>
      <c r="DE28" s="101"/>
      <c r="DF28" s="101"/>
      <c r="DG28" s="101"/>
      <c r="DH28" s="73"/>
      <c r="DJ28" s="78"/>
      <c r="DK28" s="90"/>
      <c r="DL28" s="91"/>
      <c r="DM28" s="81">
        <f ca="1">IF(ISERROR(VLOOKUP(DK28,'Lista de mercado'!$B:$I,5,0)),0,VLOOKUP(DK28,'Lista de mercado'!$B:$I,5,0))</f>
        <v>0</v>
      </c>
      <c r="DN28" s="98">
        <f ca="1">IF(ISERROR(VLOOKUP(DK28,'Lista de mercado'!$B:$I,8,0)),0,VLOOKUP(DK28,'Lista de mercado'!$B:$I,8,0))</f>
        <v>0</v>
      </c>
      <c r="DO28" s="99">
        <f t="shared" si="16"/>
        <v>0</v>
      </c>
      <c r="DP28" s="98">
        <f t="shared" ca="1" si="17"/>
        <v>0</v>
      </c>
      <c r="DQ28" s="103"/>
      <c r="DR28" s="101"/>
      <c r="DS28" s="101"/>
      <c r="DT28" s="101"/>
      <c r="DU28" s="101"/>
      <c r="DV28" s="73"/>
      <c r="DX28" s="78"/>
      <c r="DY28" s="90"/>
      <c r="DZ28" s="91"/>
      <c r="EA28" s="81">
        <f ca="1">IF(ISERROR(VLOOKUP(DY28,'Lista de mercado'!$B:$I,5,0)),0,VLOOKUP(DY28,'Lista de mercado'!$B:$I,5,0))</f>
        <v>0</v>
      </c>
      <c r="EB28" s="98">
        <f ca="1">IF(ISERROR(VLOOKUP(DY28,'Lista de mercado'!$B:$I,8,0)),0,VLOOKUP(DY28,'Lista de mercado'!$B:$I,8,0))</f>
        <v>0</v>
      </c>
      <c r="EC28" s="99">
        <f t="shared" si="18"/>
        <v>0</v>
      </c>
      <c r="ED28" s="98">
        <f t="shared" ca="1" si="19"/>
        <v>0</v>
      </c>
      <c r="EE28" s="103"/>
      <c r="EF28" s="101"/>
      <c r="EG28" s="101"/>
      <c r="EH28" s="101"/>
      <c r="EI28" s="101"/>
      <c r="EJ28" s="73"/>
      <c r="EL28" s="78"/>
      <c r="EM28" s="90"/>
      <c r="EN28" s="91"/>
      <c r="EO28" s="81">
        <f ca="1">IF(ISERROR(VLOOKUP(EM28,'Lista de mercado'!$B:$I,5,0)),0,VLOOKUP(EM28,'Lista de mercado'!$B:$I,5,0))</f>
        <v>0</v>
      </c>
      <c r="EP28" s="98">
        <f ca="1">IF(ISERROR(VLOOKUP(EM28,'Lista de mercado'!$B:$I,8,0)),0,VLOOKUP(EM28,'Lista de mercado'!$B:$I,8,0))</f>
        <v>0</v>
      </c>
      <c r="EQ28" s="99">
        <f t="shared" si="20"/>
        <v>0</v>
      </c>
      <c r="ER28" s="98">
        <f t="shared" ca="1" si="21"/>
        <v>0</v>
      </c>
      <c r="ES28" s="103"/>
      <c r="ET28" s="101"/>
      <c r="EU28" s="101"/>
      <c r="EV28" s="101"/>
      <c r="EW28" s="101"/>
      <c r="EX28" s="73"/>
      <c r="EZ28" s="78"/>
      <c r="FA28" s="90"/>
      <c r="FB28" s="91"/>
      <c r="FC28" s="81">
        <f ca="1">IF(ISERROR(VLOOKUP(FA28,'Lista de mercado'!$B:$I,5,0)),0,VLOOKUP(FA28,'Lista de mercado'!$B:$I,5,0))</f>
        <v>0</v>
      </c>
      <c r="FD28" s="98">
        <f ca="1">IF(ISERROR(VLOOKUP(FA28,'Lista de mercado'!$B:$I,8,0)),0,VLOOKUP(FA28,'Lista de mercado'!$B:$I,8,0))</f>
        <v>0</v>
      </c>
      <c r="FE28" s="99">
        <f t="shared" si="22"/>
        <v>0</v>
      </c>
      <c r="FF28" s="98">
        <f t="shared" ca="1" si="23"/>
        <v>0</v>
      </c>
      <c r="FG28" s="103"/>
      <c r="FH28" s="101"/>
      <c r="FI28" s="101"/>
      <c r="FJ28" s="101"/>
      <c r="FK28" s="101"/>
      <c r="FL28" s="73"/>
      <c r="FN28" s="78"/>
      <c r="FO28" s="90"/>
      <c r="FP28" s="91"/>
      <c r="FQ28" s="81">
        <f ca="1">IF(ISERROR(VLOOKUP(FO28,'Lista de mercado'!$B:$I,5,0)),0,VLOOKUP(FO28,'Lista de mercado'!$B:$I,5,0))</f>
        <v>0</v>
      </c>
      <c r="FR28" s="98">
        <f ca="1">IF(ISERROR(VLOOKUP(FO28,'Lista de mercado'!$B:$I,8,0)),0,VLOOKUP(FO28,'Lista de mercado'!$B:$I,8,0))</f>
        <v>0</v>
      </c>
      <c r="FS28" s="99">
        <f t="shared" si="24"/>
        <v>0</v>
      </c>
      <c r="FT28" s="98">
        <f t="shared" ca="1" si="25"/>
        <v>0</v>
      </c>
      <c r="FU28" s="103"/>
      <c r="FV28" s="101"/>
      <c r="FW28" s="101"/>
      <c r="FX28" s="101"/>
      <c r="FY28" s="101"/>
      <c r="FZ28" s="73"/>
      <c r="GB28" s="78"/>
      <c r="GC28" s="90"/>
      <c r="GD28" s="91"/>
      <c r="GE28" s="81">
        <f ca="1">IF(ISERROR(VLOOKUP(GC28,'Lista de mercado'!$B:$I,5,0)),0,VLOOKUP(GC28,'Lista de mercado'!$B:$I,5,0))</f>
        <v>0</v>
      </c>
      <c r="GF28" s="98">
        <f ca="1">IF(ISERROR(VLOOKUP(GC28,'Lista de mercado'!$B:$I,8,0)),0,VLOOKUP(GC28,'Lista de mercado'!$B:$I,8,0))</f>
        <v>0</v>
      </c>
      <c r="GG28" s="99">
        <f t="shared" si="26"/>
        <v>0</v>
      </c>
      <c r="GH28" s="98">
        <f t="shared" ca="1" si="27"/>
        <v>0</v>
      </c>
      <c r="GI28" s="103"/>
      <c r="GJ28" s="101"/>
      <c r="GK28" s="101"/>
      <c r="GL28" s="101"/>
      <c r="GM28" s="101"/>
      <c r="GN28" s="73"/>
      <c r="GP28" s="78"/>
      <c r="GQ28" s="90"/>
      <c r="GR28" s="91"/>
      <c r="GS28" s="81">
        <f ca="1">IF(ISERROR(VLOOKUP(GQ28,'Lista de mercado'!$B:$I,5,0)),0,VLOOKUP(GQ28,'Lista de mercado'!$B:$I,5,0))</f>
        <v>0</v>
      </c>
      <c r="GT28" s="98">
        <f ca="1">IF(ISERROR(VLOOKUP(GQ28,'Lista de mercado'!$B:$I,8,0)),0,VLOOKUP(GQ28,'Lista de mercado'!$B:$I,8,0))</f>
        <v>0</v>
      </c>
      <c r="GU28" s="99">
        <f t="shared" si="28"/>
        <v>0</v>
      </c>
      <c r="GV28" s="98">
        <f t="shared" ca="1" si="29"/>
        <v>0</v>
      </c>
      <c r="GW28" s="103"/>
      <c r="GX28" s="101"/>
      <c r="GY28" s="101"/>
      <c r="GZ28" s="101"/>
      <c r="HA28" s="101"/>
      <c r="HB28" s="73"/>
      <c r="HD28" s="78"/>
      <c r="HE28" s="90"/>
      <c r="HF28" s="91"/>
      <c r="HG28" s="81">
        <f ca="1">IF(ISERROR(VLOOKUP(HE28,'Lista de mercado'!$B:$I,5,0)),0,VLOOKUP(HE28,'Lista de mercado'!$B:$I,5,0))</f>
        <v>0</v>
      </c>
      <c r="HH28" s="98">
        <f ca="1">IF(ISERROR(VLOOKUP(HE28,'Lista de mercado'!$B:$I,8,0)),0,VLOOKUP(HE28,'Lista de mercado'!$B:$I,8,0))</f>
        <v>0</v>
      </c>
      <c r="HI28" s="99">
        <f t="shared" si="30"/>
        <v>0</v>
      </c>
      <c r="HJ28" s="98">
        <f t="shared" ca="1" si="31"/>
        <v>0</v>
      </c>
      <c r="HK28" s="103"/>
      <c r="HL28" s="101"/>
      <c r="HM28" s="101"/>
      <c r="HN28" s="101"/>
      <c r="HO28" s="101"/>
      <c r="HP28" s="73"/>
      <c r="HR28" s="78"/>
      <c r="HS28" s="90"/>
      <c r="HT28" s="91"/>
      <c r="HU28" s="81">
        <f ca="1">IF(ISERROR(VLOOKUP(HS28,'Lista de mercado'!$B:$I,5,0)),0,VLOOKUP(HS28,'Lista de mercado'!$B:$I,5,0))</f>
        <v>0</v>
      </c>
      <c r="HV28" s="98">
        <f ca="1">IF(ISERROR(VLOOKUP(HS28,'Lista de mercado'!$B:$I,8,0)),0,VLOOKUP(HS28,'Lista de mercado'!$B:$I,8,0))</f>
        <v>0</v>
      </c>
      <c r="HW28" s="99">
        <f t="shared" si="32"/>
        <v>0</v>
      </c>
      <c r="HX28" s="98">
        <f t="shared" ca="1" si="33"/>
        <v>0</v>
      </c>
      <c r="HY28" s="103"/>
      <c r="HZ28" s="101"/>
      <c r="IA28" s="101"/>
      <c r="IB28" s="101"/>
      <c r="IC28" s="101"/>
      <c r="ID28" s="73"/>
      <c r="IF28" s="78"/>
      <c r="IG28" s="90"/>
      <c r="IH28" s="91"/>
      <c r="II28" s="81">
        <f ca="1">IF(ISERROR(VLOOKUP(IG28,'Lista de mercado'!$B:$I,5,0)),0,VLOOKUP(IG28,'Lista de mercado'!$B:$I,5,0))</f>
        <v>0</v>
      </c>
      <c r="IJ28" s="98">
        <f ca="1">IF(ISERROR(VLOOKUP(IG28,'Lista de mercado'!$B:$I,8,0)),0,VLOOKUP(IG28,'Lista de mercado'!$B:$I,8,0))</f>
        <v>0</v>
      </c>
      <c r="IK28" s="99">
        <f t="shared" si="34"/>
        <v>0</v>
      </c>
      <c r="IL28" s="98">
        <f t="shared" ca="1" si="35"/>
        <v>0</v>
      </c>
      <c r="IM28" s="103"/>
      <c r="IN28" s="101"/>
      <c r="IO28" s="101"/>
      <c r="IP28" s="101"/>
      <c r="IQ28" s="101"/>
      <c r="IR28" s="73"/>
      <c r="IT28" s="78"/>
      <c r="IU28" s="90"/>
      <c r="IV28" s="91"/>
      <c r="IW28" s="81">
        <f ca="1">IF(ISERROR(VLOOKUP(IU28,'Lista de mercado'!$B:$I,5,0)),0,VLOOKUP(IU28,'Lista de mercado'!$B:$I,5,0))</f>
        <v>0</v>
      </c>
      <c r="IX28" s="98">
        <f ca="1">IF(ISERROR(VLOOKUP(IU28,'Lista de mercado'!$B:$I,8,0)),0,VLOOKUP(IU28,'Lista de mercado'!$B:$I,8,0))</f>
        <v>0</v>
      </c>
      <c r="IY28" s="99">
        <f t="shared" si="36"/>
        <v>0</v>
      </c>
      <c r="IZ28" s="98">
        <f t="shared" ca="1" si="37"/>
        <v>0</v>
      </c>
      <c r="JA28" s="103"/>
      <c r="JB28" s="101"/>
      <c r="JC28" s="101"/>
      <c r="JD28" s="101"/>
      <c r="JE28" s="101"/>
      <c r="JF28" s="73"/>
      <c r="JH28" s="78"/>
      <c r="JI28" s="90"/>
      <c r="JJ28" s="91"/>
      <c r="JK28" s="81">
        <f ca="1">IF(ISERROR(VLOOKUP(JI28,'Lista de mercado'!$B:$I,5,0)),0,VLOOKUP(JI28,'Lista de mercado'!$B:$I,5,0))</f>
        <v>0</v>
      </c>
      <c r="JL28" s="98">
        <f ca="1">IF(ISERROR(VLOOKUP(JI28,'Lista de mercado'!$B:$I,8,0)),0,VLOOKUP(JI28,'Lista de mercado'!$B:$I,8,0))</f>
        <v>0</v>
      </c>
      <c r="JM28" s="99">
        <f t="shared" si="38"/>
        <v>0</v>
      </c>
      <c r="JN28" s="98">
        <f t="shared" ca="1" si="39"/>
        <v>0</v>
      </c>
      <c r="JO28" s="103"/>
      <c r="JP28" s="101"/>
      <c r="JQ28" s="101"/>
      <c r="JR28" s="101"/>
      <c r="JS28" s="101"/>
      <c r="JT28" s="73"/>
      <c r="JV28" s="78"/>
      <c r="JW28" s="90"/>
      <c r="JX28" s="91"/>
      <c r="JY28" s="81">
        <f ca="1">IF(ISERROR(VLOOKUP(JW28,'Lista de mercado'!$B:$I,5,0)),0,VLOOKUP(JW28,'Lista de mercado'!$B:$I,5,0))</f>
        <v>0</v>
      </c>
      <c r="JZ28" s="98">
        <f ca="1">IF(ISERROR(VLOOKUP(JW28,'Lista de mercado'!$B:$I,8,0)),0,VLOOKUP(JW28,'Lista de mercado'!$B:$I,8,0))</f>
        <v>0</v>
      </c>
      <c r="KA28" s="99">
        <f t="shared" si="40"/>
        <v>0</v>
      </c>
      <c r="KB28" s="98">
        <f t="shared" ca="1" si="41"/>
        <v>0</v>
      </c>
      <c r="KC28" s="103"/>
      <c r="KD28" s="101"/>
      <c r="KE28" s="101"/>
      <c r="KF28" s="101"/>
      <c r="KG28" s="101"/>
      <c r="KH28" s="73"/>
      <c r="KJ28" s="78"/>
      <c r="KK28" s="90"/>
      <c r="KL28" s="91"/>
      <c r="KM28" s="81">
        <f ca="1">IF(ISERROR(VLOOKUP(KK28,'Lista de mercado'!$B:$I,5,0)),0,VLOOKUP(KK28,'Lista de mercado'!$B:$I,5,0))</f>
        <v>0</v>
      </c>
      <c r="KN28" s="98">
        <f ca="1">IF(ISERROR(VLOOKUP(KK28,'Lista de mercado'!$B:$I,8,0)),0,VLOOKUP(KK28,'Lista de mercado'!$B:$I,8,0))</f>
        <v>0</v>
      </c>
      <c r="KO28" s="99">
        <f t="shared" si="42"/>
        <v>0</v>
      </c>
      <c r="KP28" s="98">
        <f t="shared" ca="1" si="43"/>
        <v>0</v>
      </c>
      <c r="KQ28" s="103"/>
      <c r="KR28" s="101"/>
      <c r="KS28" s="101"/>
      <c r="KT28" s="101"/>
      <c r="KU28" s="101"/>
      <c r="KV28" s="73"/>
      <c r="KX28" s="78"/>
      <c r="KY28" s="90"/>
      <c r="KZ28" s="91"/>
      <c r="LA28" s="81">
        <f ca="1">IF(ISERROR(VLOOKUP(KY28,'Lista de mercado'!$B:$I,5,0)),0,VLOOKUP(KY28,'Lista de mercado'!$B:$I,5,0))</f>
        <v>0</v>
      </c>
      <c r="LB28" s="98">
        <f ca="1">IF(ISERROR(VLOOKUP(KY28,'Lista de mercado'!$B:$I,8,0)),0,VLOOKUP(KY28,'Lista de mercado'!$B:$I,8,0))</f>
        <v>0</v>
      </c>
      <c r="LC28" s="99">
        <f t="shared" si="44"/>
        <v>0</v>
      </c>
      <c r="LD28" s="98">
        <f t="shared" ca="1" si="45"/>
        <v>0</v>
      </c>
      <c r="LE28" s="103"/>
      <c r="LF28" s="101"/>
      <c r="LG28" s="101"/>
      <c r="LH28" s="101"/>
      <c r="LI28" s="101"/>
      <c r="LJ28" s="73"/>
      <c r="LL28" s="78"/>
      <c r="LM28" s="90"/>
      <c r="LN28" s="91"/>
      <c r="LO28" s="81">
        <f ca="1">IF(ISERROR(VLOOKUP(LM28,'Lista de mercado'!$B:$I,5,0)),0,VLOOKUP(LM28,'Lista de mercado'!$B:$I,5,0))</f>
        <v>0</v>
      </c>
      <c r="LP28" s="98">
        <f ca="1">IF(ISERROR(VLOOKUP(LM28,'Lista de mercado'!$B:$I,8,0)),0,VLOOKUP(LM28,'Lista de mercado'!$B:$I,8,0))</f>
        <v>0</v>
      </c>
      <c r="LQ28" s="99">
        <f t="shared" si="46"/>
        <v>0</v>
      </c>
      <c r="LR28" s="98">
        <f t="shared" ca="1" si="47"/>
        <v>0</v>
      </c>
      <c r="LS28" s="103"/>
      <c r="LT28" s="101"/>
      <c r="LU28" s="101"/>
      <c r="LV28" s="101"/>
      <c r="LW28" s="101"/>
      <c r="LX28" s="73"/>
      <c r="LZ28" s="78"/>
      <c r="MA28" s="90"/>
      <c r="MB28" s="91"/>
      <c r="MC28" s="81">
        <f ca="1">IF(ISERROR(VLOOKUP(MA28,'Lista de mercado'!$B:$I,5,0)),0,VLOOKUP(MA28,'Lista de mercado'!$B:$I,5,0))</f>
        <v>0</v>
      </c>
      <c r="MD28" s="98">
        <f ca="1">IF(ISERROR(VLOOKUP(MA28,'Lista de mercado'!$B:$I,8,0)),0,VLOOKUP(MA28,'Lista de mercado'!$B:$I,8,0))</f>
        <v>0</v>
      </c>
      <c r="ME28" s="99">
        <f t="shared" si="48"/>
        <v>0</v>
      </c>
      <c r="MF28" s="98">
        <f t="shared" ca="1" si="49"/>
        <v>0</v>
      </c>
      <c r="MG28" s="103"/>
      <c r="MH28" s="101"/>
      <c r="MI28" s="101"/>
      <c r="MJ28" s="101"/>
      <c r="MK28" s="101"/>
      <c r="ML28" s="73"/>
      <c r="MN28" s="78"/>
      <c r="MO28" s="90"/>
      <c r="MP28" s="91"/>
      <c r="MQ28" s="81">
        <f ca="1">IF(ISERROR(VLOOKUP(MO28,'Lista de mercado'!$B:$I,5,0)),0,VLOOKUP(MO28,'Lista de mercado'!$B:$I,5,0))</f>
        <v>0</v>
      </c>
      <c r="MR28" s="98">
        <f ca="1">IF(ISERROR(VLOOKUP(MO28,'Lista de mercado'!$B:$I,8,0)),0,VLOOKUP(MO28,'Lista de mercado'!$B:$I,8,0))</f>
        <v>0</v>
      </c>
      <c r="MS28" s="99">
        <f t="shared" si="50"/>
        <v>0</v>
      </c>
      <c r="MT28" s="98">
        <f t="shared" ca="1" si="51"/>
        <v>0</v>
      </c>
      <c r="MU28" s="103"/>
      <c r="MV28" s="101"/>
      <c r="MW28" s="101"/>
      <c r="MX28" s="101"/>
      <c r="MY28" s="101"/>
      <c r="MZ28" s="73"/>
      <c r="NB28" s="78"/>
      <c r="NC28" s="90"/>
      <c r="ND28" s="91"/>
      <c r="NE28" s="81">
        <f ca="1">IF(ISERROR(VLOOKUP(NC28,'Lista de mercado'!$B:$I,5,0)),0,VLOOKUP(NC28,'Lista de mercado'!$B:$I,5,0))</f>
        <v>0</v>
      </c>
      <c r="NF28" s="98">
        <f ca="1">IF(ISERROR(VLOOKUP(NC28,'Lista de mercado'!$B:$I,8,0)),0,VLOOKUP(NC28,'Lista de mercado'!$B:$I,8,0))</f>
        <v>0</v>
      </c>
      <c r="NG28" s="99">
        <f t="shared" si="52"/>
        <v>0</v>
      </c>
      <c r="NH28" s="98">
        <f t="shared" ca="1" si="53"/>
        <v>0</v>
      </c>
      <c r="NI28" s="103"/>
      <c r="NJ28" s="101"/>
      <c r="NK28" s="101"/>
      <c r="NL28" s="101"/>
      <c r="NM28" s="101"/>
      <c r="NN28" s="73"/>
      <c r="NP28" s="78"/>
      <c r="NQ28" s="90"/>
      <c r="NR28" s="91"/>
      <c r="NS28" s="81">
        <f ca="1">IF(ISERROR(VLOOKUP(NQ28,'Lista de mercado'!$B:$I,5,0)),0,VLOOKUP(NQ28,'Lista de mercado'!$B:$I,5,0))</f>
        <v>0</v>
      </c>
      <c r="NT28" s="98">
        <f ca="1">IF(ISERROR(VLOOKUP(NQ28,'Lista de mercado'!$B:$I,8,0)),0,VLOOKUP(NQ28,'Lista de mercado'!$B:$I,8,0))</f>
        <v>0</v>
      </c>
      <c r="NU28" s="99">
        <f t="shared" si="54"/>
        <v>0</v>
      </c>
      <c r="NV28" s="98">
        <f t="shared" ca="1" si="55"/>
        <v>0</v>
      </c>
      <c r="NW28" s="103"/>
      <c r="NX28" s="101"/>
      <c r="NY28" s="101"/>
      <c r="NZ28" s="101"/>
      <c r="OA28" s="101"/>
      <c r="OB28" s="73"/>
      <c r="OD28" s="78"/>
      <c r="OE28" s="90"/>
      <c r="OF28" s="91"/>
      <c r="OG28" s="81">
        <f ca="1">IF(ISERROR(VLOOKUP(OE28,'Lista de mercado'!$B:$I,5,0)),0,VLOOKUP(OE28,'Lista de mercado'!$B:$I,5,0))</f>
        <v>0</v>
      </c>
      <c r="OH28" s="98">
        <f ca="1">IF(ISERROR(VLOOKUP(OE28,'Lista de mercado'!$B:$I,8,0)),0,VLOOKUP(OE28,'Lista de mercado'!$B:$I,8,0))</f>
        <v>0</v>
      </c>
      <c r="OI28" s="99">
        <f t="shared" si="56"/>
        <v>0</v>
      </c>
      <c r="OJ28" s="98">
        <f t="shared" ca="1" si="57"/>
        <v>0</v>
      </c>
      <c r="OK28" s="103"/>
      <c r="OL28" s="101"/>
      <c r="OM28" s="101"/>
      <c r="ON28" s="101"/>
      <c r="OO28" s="101"/>
      <c r="OP28" s="73"/>
      <c r="OR28" s="78"/>
      <c r="OS28" s="90"/>
      <c r="OT28" s="91"/>
      <c r="OU28" s="81">
        <f ca="1">IF(ISERROR(VLOOKUP(OS28,'Lista de mercado'!$B:$I,5,0)),0,VLOOKUP(OS28,'Lista de mercado'!$B:$I,5,0))</f>
        <v>0</v>
      </c>
      <c r="OV28" s="98">
        <f ca="1">IF(ISERROR(VLOOKUP(OS28,'Lista de mercado'!$B:$I,8,0)),0,VLOOKUP(OS28,'Lista de mercado'!$B:$I,8,0))</f>
        <v>0</v>
      </c>
      <c r="OW28" s="99">
        <f t="shared" si="58"/>
        <v>0</v>
      </c>
      <c r="OX28" s="98">
        <f t="shared" ca="1" si="59"/>
        <v>0</v>
      </c>
      <c r="OY28" s="103"/>
      <c r="OZ28" s="101"/>
      <c r="PA28" s="101"/>
      <c r="PB28" s="101"/>
      <c r="PC28" s="101"/>
      <c r="PD28" s="73"/>
      <c r="PF28" s="78"/>
      <c r="PG28" s="90"/>
      <c r="PH28" s="91"/>
      <c r="PI28" s="81">
        <f ca="1">IF(ISERROR(VLOOKUP(PG28,'Lista de mercado'!$B:$I,5,0)),0,VLOOKUP(PG28,'Lista de mercado'!$B:$I,5,0))</f>
        <v>0</v>
      </c>
      <c r="PJ28" s="98">
        <f ca="1">IF(ISERROR(VLOOKUP(PG28,'Lista de mercado'!$B:$I,8,0)),0,VLOOKUP(PG28,'Lista de mercado'!$B:$I,8,0))</f>
        <v>0</v>
      </c>
      <c r="PK28" s="99">
        <f t="shared" si="60"/>
        <v>0</v>
      </c>
      <c r="PL28" s="98">
        <f t="shared" ca="1" si="61"/>
        <v>0</v>
      </c>
      <c r="PM28" s="103"/>
      <c r="PN28" s="101"/>
      <c r="PO28" s="101"/>
      <c r="PP28" s="101"/>
      <c r="PQ28" s="101"/>
      <c r="PR28" s="73"/>
      <c r="PT28" s="78"/>
      <c r="PU28" s="90"/>
      <c r="PV28" s="91"/>
      <c r="PW28" s="81">
        <f ca="1">IF(ISERROR(VLOOKUP(PU28,'Lista de mercado'!$B:$I,5,0)),0,VLOOKUP(PU28,'Lista de mercado'!$B:$I,5,0))</f>
        <v>0</v>
      </c>
      <c r="PX28" s="98">
        <f ca="1">IF(ISERROR(VLOOKUP(PU28,'Lista de mercado'!$B:$I,8,0)),0,VLOOKUP(PU28,'Lista de mercado'!$B:$I,8,0))</f>
        <v>0</v>
      </c>
      <c r="PY28" s="99">
        <f t="shared" si="62"/>
        <v>0</v>
      </c>
      <c r="PZ28" s="98">
        <f t="shared" ca="1" si="63"/>
        <v>0</v>
      </c>
      <c r="QA28" s="103"/>
      <c r="QB28" s="101"/>
      <c r="QC28" s="101"/>
      <c r="QD28" s="101"/>
      <c r="QE28" s="101"/>
      <c r="QF28" s="73"/>
      <c r="QH28" s="78"/>
      <c r="QI28" s="90"/>
      <c r="QJ28" s="91"/>
      <c r="QK28" s="81">
        <f ca="1">IF(ISERROR(VLOOKUP(QI28,'Lista de mercado'!$B:$I,5,0)),0,VLOOKUP(QI28,'Lista de mercado'!$B:$I,5,0))</f>
        <v>0</v>
      </c>
      <c r="QL28" s="98">
        <f ca="1">IF(ISERROR(VLOOKUP(QI28,'Lista de mercado'!$B:$I,8,0)),0,VLOOKUP(QI28,'Lista de mercado'!$B:$I,8,0))</f>
        <v>0</v>
      </c>
      <c r="QM28" s="99">
        <f t="shared" si="64"/>
        <v>0</v>
      </c>
      <c r="QN28" s="98">
        <f t="shared" ca="1" si="65"/>
        <v>0</v>
      </c>
      <c r="QO28" s="103"/>
      <c r="QP28" s="101"/>
      <c r="QQ28" s="101"/>
      <c r="QR28" s="101"/>
      <c r="QS28" s="101"/>
      <c r="QT28" s="73"/>
      <c r="QV28" s="78"/>
      <c r="QW28" s="90"/>
      <c r="QX28" s="91"/>
      <c r="QY28" s="81">
        <f ca="1">IF(ISERROR(VLOOKUP(QW28,'Lista de mercado'!$B:$I,5,0)),0,VLOOKUP(QW28,'Lista de mercado'!$B:$I,5,0))</f>
        <v>0</v>
      </c>
      <c r="QZ28" s="98">
        <f ca="1">IF(ISERROR(VLOOKUP(QW28,'Lista de mercado'!$B:$I,8,0)),0,VLOOKUP(QW28,'Lista de mercado'!$B:$I,8,0))</f>
        <v>0</v>
      </c>
      <c r="RA28" s="99">
        <f t="shared" si="66"/>
        <v>0</v>
      </c>
      <c r="RB28" s="98">
        <f t="shared" ca="1" si="67"/>
        <v>0</v>
      </c>
      <c r="RC28" s="103"/>
      <c r="RD28" s="101"/>
      <c r="RE28" s="101"/>
      <c r="RF28" s="101"/>
      <c r="RG28" s="101"/>
      <c r="RH28" s="73"/>
      <c r="RJ28" s="78"/>
      <c r="RK28" s="90"/>
      <c r="RL28" s="91"/>
      <c r="RM28" s="81">
        <f ca="1">IF(ISERROR(VLOOKUP(RK28,'Lista de mercado'!$B:$I,5,0)),0,VLOOKUP(RK28,'Lista de mercado'!$B:$I,5,0))</f>
        <v>0</v>
      </c>
      <c r="RN28" s="98">
        <f ca="1">IF(ISERROR(VLOOKUP(RK28,'Lista de mercado'!$B:$I,8,0)),0,VLOOKUP(RK28,'Lista de mercado'!$B:$I,8,0))</f>
        <v>0</v>
      </c>
      <c r="RO28" s="99">
        <f t="shared" si="68"/>
        <v>0</v>
      </c>
      <c r="RP28" s="98">
        <f t="shared" ca="1" si="69"/>
        <v>0</v>
      </c>
      <c r="RQ28" s="103"/>
      <c r="RR28" s="101"/>
      <c r="RS28" s="101"/>
      <c r="RT28" s="101"/>
      <c r="RU28" s="101"/>
      <c r="RV28" s="73"/>
      <c r="RX28" s="78"/>
      <c r="RY28" s="90"/>
      <c r="RZ28" s="91"/>
      <c r="SA28" s="81">
        <f ca="1">IF(ISERROR(VLOOKUP(RY28,'Lista de mercado'!$B:$I,5,0)),0,VLOOKUP(RY28,'Lista de mercado'!$B:$I,5,0))</f>
        <v>0</v>
      </c>
      <c r="SB28" s="98">
        <f ca="1">IF(ISERROR(VLOOKUP(RY28,'Lista de mercado'!$B:$I,8,0)),0,VLOOKUP(RY28,'Lista de mercado'!$B:$I,8,0))</f>
        <v>0</v>
      </c>
      <c r="SC28" s="99">
        <f t="shared" si="70"/>
        <v>0</v>
      </c>
      <c r="SD28" s="98">
        <f t="shared" ca="1" si="71"/>
        <v>0</v>
      </c>
      <c r="SE28" s="103"/>
      <c r="SF28" s="101"/>
      <c r="SG28" s="101"/>
      <c r="SH28" s="101"/>
      <c r="SI28" s="101"/>
      <c r="SJ28" s="73"/>
      <c r="SL28" s="78"/>
      <c r="SM28" s="90"/>
      <c r="SN28" s="91"/>
      <c r="SO28" s="81">
        <f ca="1">IF(ISERROR(VLOOKUP(SM28,'Lista de mercado'!$B:$I,5,0)),0,VLOOKUP(SM28,'Lista de mercado'!$B:$I,5,0))</f>
        <v>0</v>
      </c>
      <c r="SP28" s="98">
        <f ca="1">IF(ISERROR(VLOOKUP(SM28,'Lista de mercado'!$B:$I,8,0)),0,VLOOKUP(SM28,'Lista de mercado'!$B:$I,8,0))</f>
        <v>0</v>
      </c>
      <c r="SQ28" s="99">
        <f t="shared" si="72"/>
        <v>0</v>
      </c>
      <c r="SR28" s="98">
        <f t="shared" ca="1" si="73"/>
        <v>0</v>
      </c>
      <c r="SS28" s="103"/>
      <c r="ST28" s="101"/>
      <c r="SU28" s="101"/>
      <c r="SV28" s="101"/>
      <c r="SW28" s="101"/>
      <c r="SX28" s="73"/>
      <c r="SZ28" s="78"/>
      <c r="TA28" s="90"/>
      <c r="TB28" s="91"/>
      <c r="TC28" s="81">
        <f ca="1">IF(ISERROR(VLOOKUP(TA28,'Lista de mercado'!$B:$I,5,0)),0,VLOOKUP(TA28,'Lista de mercado'!$B:$I,5,0))</f>
        <v>0</v>
      </c>
      <c r="TD28" s="98">
        <f ca="1">IF(ISERROR(VLOOKUP(TA28,'Lista de mercado'!$B:$I,8,0)),0,VLOOKUP(TA28,'Lista de mercado'!$B:$I,8,0))</f>
        <v>0</v>
      </c>
      <c r="TE28" s="99">
        <f t="shared" si="74"/>
        <v>0</v>
      </c>
      <c r="TF28" s="98">
        <f t="shared" ca="1" si="75"/>
        <v>0</v>
      </c>
      <c r="TG28" s="103"/>
      <c r="TH28" s="101"/>
      <c r="TI28" s="101"/>
      <c r="TJ28" s="101"/>
      <c r="TK28" s="101"/>
      <c r="TL28" s="73"/>
      <c r="TN28" s="78"/>
      <c r="TO28" s="90"/>
      <c r="TP28" s="91"/>
      <c r="TQ28" s="81">
        <f ca="1">IF(ISERROR(VLOOKUP(TO28,'Lista de mercado'!$B:$I,5,0)),0,VLOOKUP(TO28,'Lista de mercado'!$B:$I,5,0))</f>
        <v>0</v>
      </c>
      <c r="TR28" s="98">
        <f ca="1">IF(ISERROR(VLOOKUP(TO28,'Lista de mercado'!$B:$I,8,0)),0,VLOOKUP(TO28,'Lista de mercado'!$B:$I,8,0))</f>
        <v>0</v>
      </c>
      <c r="TS28" s="99">
        <f t="shared" si="76"/>
        <v>0</v>
      </c>
      <c r="TT28" s="98">
        <f t="shared" ca="1" si="77"/>
        <v>0</v>
      </c>
      <c r="TU28" s="103"/>
      <c r="TV28" s="101"/>
      <c r="TW28" s="101"/>
      <c r="TX28" s="101"/>
      <c r="TY28" s="101"/>
      <c r="TZ28" s="73"/>
      <c r="UB28" s="78"/>
      <c r="UC28" s="90"/>
      <c r="UD28" s="91"/>
      <c r="UE28" s="81">
        <f ca="1">IF(ISERROR(VLOOKUP(UC28,'Lista de mercado'!$B:$I,5,0)),0,VLOOKUP(UC28,'Lista de mercado'!$B:$I,5,0))</f>
        <v>0</v>
      </c>
      <c r="UF28" s="98">
        <f ca="1">IF(ISERROR(VLOOKUP(UC28,'Lista de mercado'!$B:$I,8,0)),0,VLOOKUP(UC28,'Lista de mercado'!$B:$I,8,0))</f>
        <v>0</v>
      </c>
      <c r="UG28" s="99">
        <f t="shared" si="78"/>
        <v>0</v>
      </c>
      <c r="UH28" s="98">
        <f t="shared" ca="1" si="79"/>
        <v>0</v>
      </c>
      <c r="UI28" s="103"/>
      <c r="UJ28" s="101"/>
      <c r="UK28" s="101"/>
      <c r="UL28" s="101"/>
      <c r="UM28" s="101"/>
      <c r="UN28" s="73"/>
      <c r="UP28" s="78"/>
      <c r="UQ28" s="90"/>
      <c r="UR28" s="91"/>
      <c r="US28" s="81">
        <f ca="1">IF(ISERROR(VLOOKUP(UQ28,'Lista de mercado'!$B:$I,5,0)),0,VLOOKUP(UQ28,'Lista de mercado'!$B:$I,5,0))</f>
        <v>0</v>
      </c>
      <c r="UT28" s="98">
        <f ca="1">IF(ISERROR(VLOOKUP(UQ28,'Lista de mercado'!$B:$I,8,0)),0,VLOOKUP(UQ28,'Lista de mercado'!$B:$I,8,0))</f>
        <v>0</v>
      </c>
      <c r="UU28" s="99">
        <f t="shared" si="80"/>
        <v>0</v>
      </c>
      <c r="UV28" s="98">
        <f t="shared" ca="1" si="81"/>
        <v>0</v>
      </c>
      <c r="UW28" s="103"/>
      <c r="UX28" s="101"/>
      <c r="UY28" s="101"/>
      <c r="UZ28" s="101"/>
      <c r="VA28" s="101"/>
      <c r="VB28" s="73"/>
      <c r="VD28" s="78"/>
      <c r="VE28" s="90"/>
      <c r="VF28" s="91"/>
      <c r="VG28" s="81">
        <f ca="1">IF(ISERROR(VLOOKUP(VE28,'Lista de mercado'!$B:$I,5,0)),0,VLOOKUP(VE28,'Lista de mercado'!$B:$I,5,0))</f>
        <v>0</v>
      </c>
      <c r="VH28" s="98">
        <f ca="1">IF(ISERROR(VLOOKUP(VE28,'Lista de mercado'!$B:$I,8,0)),0,VLOOKUP(VE28,'Lista de mercado'!$B:$I,8,0))</f>
        <v>0</v>
      </c>
      <c r="VI28" s="99">
        <f t="shared" si="82"/>
        <v>0</v>
      </c>
      <c r="VJ28" s="98">
        <f t="shared" ca="1" si="83"/>
        <v>0</v>
      </c>
      <c r="VK28" s="103"/>
      <c r="VL28" s="101"/>
      <c r="VM28" s="101"/>
      <c r="VN28" s="101"/>
      <c r="VO28" s="101"/>
      <c r="VP28" s="73"/>
      <c r="VR28" s="78"/>
      <c r="VS28" s="90"/>
      <c r="VT28" s="91"/>
      <c r="VU28" s="81">
        <f ca="1">IF(ISERROR(VLOOKUP(VS28,'Lista de mercado'!$B:$I,5,0)),0,VLOOKUP(VS28,'Lista de mercado'!$B:$I,5,0))</f>
        <v>0</v>
      </c>
      <c r="VV28" s="98">
        <f ca="1">IF(ISERROR(VLOOKUP(VS28,'Lista de mercado'!$B:$I,8,0)),0,VLOOKUP(VS28,'Lista de mercado'!$B:$I,8,0))</f>
        <v>0</v>
      </c>
      <c r="VW28" s="99">
        <f t="shared" si="84"/>
        <v>0</v>
      </c>
      <c r="VX28" s="98">
        <f t="shared" ca="1" si="85"/>
        <v>0</v>
      </c>
      <c r="VY28" s="103"/>
      <c r="VZ28" s="101"/>
      <c r="WA28" s="101"/>
      <c r="WB28" s="101"/>
      <c r="WC28" s="101"/>
      <c r="WD28" s="73"/>
      <c r="WF28" s="78"/>
      <c r="WG28" s="90"/>
      <c r="WH28" s="91"/>
      <c r="WI28" s="81">
        <f ca="1">IF(ISERROR(VLOOKUP(WG28,'Lista de mercado'!$B:$I,5,0)),0,VLOOKUP(WG28,'Lista de mercado'!$B:$I,5,0))</f>
        <v>0</v>
      </c>
      <c r="WJ28" s="98">
        <f ca="1">IF(ISERROR(VLOOKUP(WG28,'Lista de mercado'!$B:$I,8,0)),0,VLOOKUP(WG28,'Lista de mercado'!$B:$I,8,0))</f>
        <v>0</v>
      </c>
      <c r="WK28" s="99">
        <f t="shared" si="86"/>
        <v>0</v>
      </c>
      <c r="WL28" s="98">
        <f t="shared" ca="1" si="87"/>
        <v>0</v>
      </c>
      <c r="WM28" s="103"/>
      <c r="WN28" s="101"/>
      <c r="WO28" s="101"/>
      <c r="WP28" s="101"/>
      <c r="WQ28" s="101"/>
      <c r="WR28" s="73"/>
      <c r="WT28" s="78"/>
      <c r="WU28" s="90"/>
      <c r="WV28" s="91"/>
      <c r="WW28" s="81">
        <f ca="1">IF(ISERROR(VLOOKUP(WU28,'Lista de mercado'!$B:$I,5,0)),0,VLOOKUP(WU28,'Lista de mercado'!$B:$I,5,0))</f>
        <v>0</v>
      </c>
      <c r="WX28" s="98">
        <f ca="1">IF(ISERROR(VLOOKUP(WU28,'Lista de mercado'!$B:$I,8,0)),0,VLOOKUP(WU28,'Lista de mercado'!$B:$I,8,0))</f>
        <v>0</v>
      </c>
      <c r="WY28" s="99">
        <f t="shared" si="88"/>
        <v>0</v>
      </c>
      <c r="WZ28" s="98">
        <f t="shared" ca="1" si="89"/>
        <v>0</v>
      </c>
      <c r="XA28" s="103"/>
      <c r="XB28" s="101"/>
      <c r="XC28" s="101"/>
      <c r="XD28" s="101"/>
      <c r="XE28" s="101"/>
      <c r="XF28" s="73"/>
      <c r="XH28" s="78"/>
      <c r="XI28" s="90"/>
      <c r="XJ28" s="91"/>
      <c r="XK28" s="81">
        <f ca="1">IF(ISERROR(VLOOKUP(XI28,'Lista de mercado'!$B:$I,5,0)),0,VLOOKUP(XI28,'Lista de mercado'!$B:$I,5,0))</f>
        <v>0</v>
      </c>
      <c r="XL28" s="98">
        <f ca="1">IF(ISERROR(VLOOKUP(XI28,'Lista de mercado'!$B:$I,8,0)),0,VLOOKUP(XI28,'Lista de mercado'!$B:$I,8,0))</f>
        <v>0</v>
      </c>
      <c r="XM28" s="99">
        <f t="shared" si="90"/>
        <v>0</v>
      </c>
      <c r="XN28" s="98">
        <f t="shared" ca="1" si="91"/>
        <v>0</v>
      </c>
      <c r="XO28" s="103"/>
      <c r="XP28" s="101"/>
      <c r="XQ28" s="101"/>
      <c r="XR28" s="101"/>
      <c r="XS28" s="101"/>
      <c r="XT28" s="73"/>
      <c r="XV28" s="78"/>
      <c r="XW28" s="90"/>
      <c r="XX28" s="91"/>
      <c r="XY28" s="81">
        <f ca="1">IF(ISERROR(VLOOKUP(XW28,'Lista de mercado'!$B:$I,5,0)),0,VLOOKUP(XW28,'Lista de mercado'!$B:$I,5,0))</f>
        <v>0</v>
      </c>
      <c r="XZ28" s="98">
        <f ca="1">IF(ISERROR(VLOOKUP(XW28,'Lista de mercado'!$B:$I,8,0)),0,VLOOKUP(XW28,'Lista de mercado'!$B:$I,8,0))</f>
        <v>0</v>
      </c>
      <c r="YA28" s="99">
        <f t="shared" si="92"/>
        <v>0</v>
      </c>
      <c r="YB28" s="98">
        <f t="shared" ca="1" si="93"/>
        <v>0</v>
      </c>
      <c r="YC28" s="103"/>
      <c r="YD28" s="101"/>
      <c r="YE28" s="101"/>
      <c r="YF28" s="101"/>
      <c r="YG28" s="101"/>
      <c r="YH28" s="73"/>
      <c r="YJ28" s="78"/>
      <c r="YK28" s="90"/>
      <c r="YL28" s="91"/>
      <c r="YM28" s="81">
        <f ca="1">IF(ISERROR(VLOOKUP(YK28,'Lista de mercado'!$B:$I,5,0)),0,VLOOKUP(YK28,'Lista de mercado'!$B:$I,5,0))</f>
        <v>0</v>
      </c>
      <c r="YN28" s="98">
        <f ca="1">IF(ISERROR(VLOOKUP(YK28,'Lista de mercado'!$B:$I,8,0)),0,VLOOKUP(YK28,'Lista de mercado'!$B:$I,8,0))</f>
        <v>0</v>
      </c>
      <c r="YO28" s="99">
        <f t="shared" si="94"/>
        <v>0</v>
      </c>
      <c r="YP28" s="98">
        <f t="shared" ca="1" si="95"/>
        <v>0</v>
      </c>
      <c r="YQ28" s="103"/>
      <c r="YR28" s="101"/>
      <c r="YS28" s="101"/>
      <c r="YT28" s="101"/>
      <c r="YU28" s="101"/>
      <c r="YV28" s="73"/>
      <c r="YX28" s="78"/>
      <c r="YY28" s="90"/>
      <c r="YZ28" s="91"/>
      <c r="ZA28" s="81">
        <f ca="1">IF(ISERROR(VLOOKUP(YY28,'Lista de mercado'!$B:$I,5,0)),0,VLOOKUP(YY28,'Lista de mercado'!$B:$I,5,0))</f>
        <v>0</v>
      </c>
      <c r="ZB28" s="98">
        <f ca="1">IF(ISERROR(VLOOKUP(YY28,'Lista de mercado'!$B:$I,8,0)),0,VLOOKUP(YY28,'Lista de mercado'!$B:$I,8,0))</f>
        <v>0</v>
      </c>
      <c r="ZC28" s="99">
        <f t="shared" si="96"/>
        <v>0</v>
      </c>
      <c r="ZD28" s="98">
        <f t="shared" ca="1" si="97"/>
        <v>0</v>
      </c>
      <c r="ZE28" s="103"/>
      <c r="ZF28" s="101"/>
      <c r="ZG28" s="101"/>
      <c r="ZH28" s="101"/>
      <c r="ZI28" s="101"/>
      <c r="ZJ28" s="73"/>
      <c r="ZL28" s="78"/>
      <c r="ZM28" s="90"/>
      <c r="ZN28" s="91"/>
      <c r="ZO28" s="81">
        <f ca="1">IF(ISERROR(VLOOKUP(ZM28,'Lista de mercado'!$B:$I,5,0)),0,VLOOKUP(ZM28,'Lista de mercado'!$B:$I,5,0))</f>
        <v>0</v>
      </c>
      <c r="ZP28" s="98">
        <f ca="1">IF(ISERROR(VLOOKUP(ZM28,'Lista de mercado'!$B:$I,8,0)),0,VLOOKUP(ZM28,'Lista de mercado'!$B:$I,8,0))</f>
        <v>0</v>
      </c>
      <c r="ZQ28" s="99">
        <f t="shared" si="98"/>
        <v>0</v>
      </c>
      <c r="ZR28" s="98">
        <f t="shared" ca="1" si="99"/>
        <v>0</v>
      </c>
      <c r="ZS28" s="103"/>
      <c r="ZT28" s="101"/>
      <c r="ZU28" s="101"/>
      <c r="ZV28" s="101"/>
      <c r="ZW28" s="101"/>
      <c r="ZX28" s="73"/>
      <c r="ZZ28" s="78"/>
      <c r="AAA28" s="90"/>
      <c r="AAB28" s="91"/>
      <c r="AAC28" s="81">
        <f ca="1">IF(ISERROR(VLOOKUP(AAA28,'Lista de mercado'!$B:$I,5,0)),0,VLOOKUP(AAA28,'Lista de mercado'!$B:$I,5,0))</f>
        <v>0</v>
      </c>
      <c r="AAD28" s="98">
        <f ca="1">IF(ISERROR(VLOOKUP(AAA28,'Lista de mercado'!$B:$I,8,0)),0,VLOOKUP(AAA28,'Lista de mercado'!$B:$I,8,0))</f>
        <v>0</v>
      </c>
      <c r="AAE28" s="99">
        <f t="shared" si="100"/>
        <v>0</v>
      </c>
      <c r="AAF28" s="98">
        <f t="shared" ca="1" si="101"/>
        <v>0</v>
      </c>
      <c r="AAG28" s="103"/>
      <c r="AAH28" s="101"/>
      <c r="AAI28" s="101"/>
      <c r="AAJ28" s="101"/>
      <c r="AAK28" s="101"/>
      <c r="AAL28" s="73"/>
      <c r="AAN28" s="78"/>
      <c r="AAO28" s="90"/>
      <c r="AAP28" s="91"/>
      <c r="AAQ28" s="81">
        <f ca="1">IF(ISERROR(VLOOKUP(AAO28,'Lista de mercado'!$B:$I,5,0)),0,VLOOKUP(AAO28,'Lista de mercado'!$B:$I,5,0))</f>
        <v>0</v>
      </c>
      <c r="AAR28" s="98">
        <f ca="1">IF(ISERROR(VLOOKUP(AAO28,'Lista de mercado'!$B:$I,8,0)),0,VLOOKUP(AAO28,'Lista de mercado'!$B:$I,8,0))</f>
        <v>0</v>
      </c>
      <c r="AAS28" s="99">
        <f t="shared" si="102"/>
        <v>0</v>
      </c>
      <c r="AAT28" s="98">
        <f t="shared" ca="1" si="103"/>
        <v>0</v>
      </c>
      <c r="AAU28" s="103"/>
      <c r="AAV28" s="101"/>
      <c r="AAW28" s="101"/>
      <c r="AAX28" s="101"/>
      <c r="AAY28" s="101"/>
      <c r="AAZ28" s="73"/>
      <c r="ABB28" s="78"/>
      <c r="ABC28" s="90"/>
      <c r="ABD28" s="91"/>
      <c r="ABE28" s="81">
        <f ca="1">IF(ISERROR(VLOOKUP(ABC28,'Lista de mercado'!$B:$I,5,0)),0,VLOOKUP(ABC28,'Lista de mercado'!$B:$I,5,0))</f>
        <v>0</v>
      </c>
      <c r="ABF28" s="98">
        <f ca="1">IF(ISERROR(VLOOKUP(ABC28,'Lista de mercado'!$B:$I,8,0)),0,VLOOKUP(ABC28,'Lista de mercado'!$B:$I,8,0))</f>
        <v>0</v>
      </c>
      <c r="ABG28" s="99">
        <f t="shared" si="104"/>
        <v>0</v>
      </c>
      <c r="ABH28" s="98">
        <f t="shared" ca="1" si="105"/>
        <v>0</v>
      </c>
      <c r="ABI28" s="103"/>
      <c r="ABJ28" s="101"/>
      <c r="ABK28" s="101"/>
      <c r="ABL28" s="101"/>
      <c r="ABM28" s="101"/>
      <c r="ABN28" s="73"/>
      <c r="ABP28" s="78"/>
      <c r="ABQ28" s="90"/>
      <c r="ABR28" s="91"/>
      <c r="ABS28" s="81">
        <f ca="1">IF(ISERROR(VLOOKUP(ABQ28,'Lista de mercado'!$B:$I,5,0)),0,VLOOKUP(ABQ28,'Lista de mercado'!$B:$I,5,0))</f>
        <v>0</v>
      </c>
      <c r="ABT28" s="98">
        <f ca="1">IF(ISERROR(VLOOKUP(ABQ28,'Lista de mercado'!$B:$I,8,0)),0,VLOOKUP(ABQ28,'Lista de mercado'!$B:$I,8,0))</f>
        <v>0</v>
      </c>
      <c r="ABU28" s="99">
        <f t="shared" si="106"/>
        <v>0</v>
      </c>
      <c r="ABV28" s="98">
        <f t="shared" ca="1" si="107"/>
        <v>0</v>
      </c>
      <c r="ABW28" s="103"/>
      <c r="ABX28" s="101"/>
      <c r="ABY28" s="101"/>
      <c r="ABZ28" s="101"/>
      <c r="ACA28" s="101"/>
      <c r="ACB28" s="73"/>
      <c r="ACD28" s="78"/>
      <c r="ACE28" s="90"/>
      <c r="ACF28" s="91"/>
      <c r="ACG28" s="81">
        <f ca="1">IF(ISERROR(VLOOKUP(ACE28,'Lista de mercado'!$B:$I,5,0)),0,VLOOKUP(ACE28,'Lista de mercado'!$B:$I,5,0))</f>
        <v>0</v>
      </c>
      <c r="ACH28" s="98">
        <f ca="1">IF(ISERROR(VLOOKUP(ACE28,'Lista de mercado'!$B:$I,8,0)),0,VLOOKUP(ACE28,'Lista de mercado'!$B:$I,8,0))</f>
        <v>0</v>
      </c>
      <c r="ACI28" s="99">
        <f t="shared" si="108"/>
        <v>0</v>
      </c>
      <c r="ACJ28" s="98">
        <f t="shared" ca="1" si="109"/>
        <v>0</v>
      </c>
      <c r="ACK28" s="103"/>
      <c r="ACL28" s="101"/>
      <c r="ACM28" s="101"/>
      <c r="ACN28" s="101"/>
      <c r="ACO28" s="101"/>
      <c r="ACP28" s="73"/>
      <c r="ACR28" s="78"/>
      <c r="ACS28" s="90"/>
      <c r="ACT28" s="91"/>
      <c r="ACU28" s="81">
        <f ca="1">IF(ISERROR(VLOOKUP(ACS28,'Lista de mercado'!$B:$I,5,0)),0,VLOOKUP(ACS28,'Lista de mercado'!$B:$I,5,0))</f>
        <v>0</v>
      </c>
      <c r="ACV28" s="98">
        <f ca="1">IF(ISERROR(VLOOKUP(ACS28,'Lista de mercado'!$B:$I,8,0)),0,VLOOKUP(ACS28,'Lista de mercado'!$B:$I,8,0))</f>
        <v>0</v>
      </c>
      <c r="ACW28" s="99">
        <f t="shared" si="110"/>
        <v>0</v>
      </c>
      <c r="ACX28" s="98">
        <f t="shared" ca="1" si="111"/>
        <v>0</v>
      </c>
      <c r="ACY28" s="103"/>
      <c r="ACZ28" s="101"/>
      <c r="ADA28" s="101"/>
      <c r="ADB28" s="101"/>
      <c r="ADC28" s="101"/>
      <c r="ADD28" s="73"/>
      <c r="ADF28" s="78"/>
      <c r="ADG28" s="90"/>
      <c r="ADH28" s="91"/>
      <c r="ADI28" s="81">
        <f ca="1">IF(ISERROR(VLOOKUP(ADG28,'Lista de mercado'!$B:$I,5,0)),0,VLOOKUP(ADG28,'Lista de mercado'!$B:$I,5,0))</f>
        <v>0</v>
      </c>
      <c r="ADJ28" s="98">
        <f ca="1">IF(ISERROR(VLOOKUP(ADG28,'Lista de mercado'!$B:$I,8,0)),0,VLOOKUP(ADG28,'Lista de mercado'!$B:$I,8,0))</f>
        <v>0</v>
      </c>
      <c r="ADK28" s="99">
        <f t="shared" si="112"/>
        <v>0</v>
      </c>
      <c r="ADL28" s="98">
        <f t="shared" ca="1" si="113"/>
        <v>0</v>
      </c>
      <c r="ADM28" s="103"/>
      <c r="ADN28" s="101"/>
      <c r="ADO28" s="101"/>
      <c r="ADP28" s="101"/>
      <c r="ADQ28" s="101"/>
      <c r="ADR28" s="73"/>
      <c r="ADT28" s="78"/>
      <c r="ADU28" s="90"/>
      <c r="ADV28" s="91"/>
      <c r="ADW28" s="81">
        <f ca="1">IF(ISERROR(VLOOKUP(ADU28,'Lista de mercado'!$B:$I,5,0)),0,VLOOKUP(ADU28,'Lista de mercado'!$B:$I,5,0))</f>
        <v>0</v>
      </c>
      <c r="ADX28" s="98">
        <f ca="1">IF(ISERROR(VLOOKUP(ADU28,'Lista de mercado'!$B:$I,8,0)),0,VLOOKUP(ADU28,'Lista de mercado'!$B:$I,8,0))</f>
        <v>0</v>
      </c>
      <c r="ADY28" s="99">
        <f t="shared" si="114"/>
        <v>0</v>
      </c>
      <c r="ADZ28" s="98">
        <f t="shared" ca="1" si="115"/>
        <v>0</v>
      </c>
      <c r="AEA28" s="103"/>
      <c r="AEB28" s="101"/>
      <c r="AEC28" s="101"/>
      <c r="AED28" s="101"/>
      <c r="AEE28" s="101"/>
      <c r="AEF28" s="73"/>
      <c r="AEH28" s="78"/>
      <c r="AEI28" s="90"/>
      <c r="AEJ28" s="91"/>
      <c r="AEK28" s="81">
        <f ca="1">IF(ISERROR(VLOOKUP(AEI28,'Lista de mercado'!$B:$I,5,0)),0,VLOOKUP(AEI28,'Lista de mercado'!$B:$I,5,0))</f>
        <v>0</v>
      </c>
      <c r="AEL28" s="98">
        <f ca="1">IF(ISERROR(VLOOKUP(AEI28,'Lista de mercado'!$B:$I,8,0)),0,VLOOKUP(AEI28,'Lista de mercado'!$B:$I,8,0))</f>
        <v>0</v>
      </c>
      <c r="AEM28" s="99">
        <f t="shared" si="116"/>
        <v>0</v>
      </c>
      <c r="AEN28" s="98">
        <f t="shared" ca="1" si="117"/>
        <v>0</v>
      </c>
      <c r="AEO28" s="103"/>
      <c r="AEP28" s="101"/>
      <c r="AEQ28" s="101"/>
      <c r="AER28" s="101"/>
      <c r="AES28" s="101"/>
      <c r="AET28" s="73"/>
      <c r="AEV28" s="78"/>
      <c r="AEW28" s="90"/>
      <c r="AEX28" s="91"/>
      <c r="AEY28" s="81">
        <f ca="1">IF(ISERROR(VLOOKUP(AEW28,'Lista de mercado'!$B:$I,5,0)),0,VLOOKUP(AEW28,'Lista de mercado'!$B:$I,5,0))</f>
        <v>0</v>
      </c>
      <c r="AEZ28" s="98">
        <f ca="1">IF(ISERROR(VLOOKUP(AEW28,'Lista de mercado'!$B:$I,8,0)),0,VLOOKUP(AEW28,'Lista de mercado'!$B:$I,8,0))</f>
        <v>0</v>
      </c>
      <c r="AFA28" s="99">
        <f t="shared" si="118"/>
        <v>0</v>
      </c>
      <c r="AFB28" s="98">
        <f t="shared" ca="1" si="119"/>
        <v>0</v>
      </c>
      <c r="AFC28" s="103"/>
      <c r="AFD28" s="101"/>
      <c r="AFE28" s="101"/>
      <c r="AFF28" s="101"/>
      <c r="AFG28" s="101"/>
      <c r="AFH28" s="73"/>
      <c r="AFJ28" s="78"/>
      <c r="AFK28" s="90"/>
      <c r="AFL28" s="91"/>
      <c r="AFM28" s="81">
        <f ca="1">IF(ISERROR(VLOOKUP(AFK28,'Lista de mercado'!$B:$I,5,0)),0,VLOOKUP(AFK28,'Lista de mercado'!$B:$I,5,0))</f>
        <v>0</v>
      </c>
      <c r="AFN28" s="98">
        <f ca="1">IF(ISERROR(VLOOKUP(AFK28,'Lista de mercado'!$B:$I,8,0)),0,VLOOKUP(AFK28,'Lista de mercado'!$B:$I,8,0))</f>
        <v>0</v>
      </c>
      <c r="AFO28" s="99">
        <f t="shared" si="120"/>
        <v>0</v>
      </c>
      <c r="AFP28" s="98">
        <f t="shared" ca="1" si="121"/>
        <v>0</v>
      </c>
      <c r="AFQ28" s="103"/>
      <c r="AFR28" s="101"/>
      <c r="AFS28" s="101"/>
      <c r="AFT28" s="101"/>
      <c r="AFU28" s="101"/>
      <c r="AFV28" s="73"/>
      <c r="AFX28" s="78"/>
      <c r="AFY28" s="90"/>
      <c r="AFZ28" s="91"/>
      <c r="AGA28" s="81">
        <f ca="1">IF(ISERROR(VLOOKUP(AFY28,'Lista de mercado'!$B:$I,5,0)),0,VLOOKUP(AFY28,'Lista de mercado'!$B:$I,5,0))</f>
        <v>0</v>
      </c>
      <c r="AGB28" s="98">
        <f ca="1">IF(ISERROR(VLOOKUP(AFY28,'Lista de mercado'!$B:$I,8,0)),0,VLOOKUP(AFY28,'Lista de mercado'!$B:$I,8,0))</f>
        <v>0</v>
      </c>
      <c r="AGC28" s="99">
        <f t="shared" si="122"/>
        <v>0</v>
      </c>
      <c r="AGD28" s="98">
        <f t="shared" ca="1" si="123"/>
        <v>0</v>
      </c>
      <c r="AGE28" s="103"/>
      <c r="AGF28" s="101"/>
      <c r="AGG28" s="101"/>
      <c r="AGH28" s="101"/>
      <c r="AGI28" s="101"/>
      <c r="AGJ28" s="73"/>
      <c r="AGL28" s="78"/>
      <c r="AGM28" s="90"/>
      <c r="AGN28" s="91"/>
      <c r="AGO28" s="81">
        <f ca="1">IF(ISERROR(VLOOKUP(AGM28,'Lista de mercado'!$B:$I,5,0)),0,VLOOKUP(AGM28,'Lista de mercado'!$B:$I,5,0))</f>
        <v>0</v>
      </c>
      <c r="AGP28" s="98">
        <f ca="1">IF(ISERROR(VLOOKUP(AGM28,'Lista de mercado'!$B:$I,8,0)),0,VLOOKUP(AGM28,'Lista de mercado'!$B:$I,8,0))</f>
        <v>0</v>
      </c>
      <c r="AGQ28" s="99">
        <f t="shared" si="124"/>
        <v>0</v>
      </c>
      <c r="AGR28" s="98">
        <f t="shared" ca="1" si="125"/>
        <v>0</v>
      </c>
      <c r="AGS28" s="103"/>
      <c r="AGT28" s="101"/>
      <c r="AGU28" s="101"/>
      <c r="AGV28" s="101"/>
      <c r="AGW28" s="101"/>
      <c r="AGX28" s="73"/>
      <c r="AGZ28" s="78"/>
      <c r="AHA28" s="90"/>
      <c r="AHB28" s="91"/>
      <c r="AHC28" s="81">
        <f ca="1">IF(ISERROR(VLOOKUP(AHA28,'Lista de mercado'!$B:$I,5,0)),0,VLOOKUP(AHA28,'Lista de mercado'!$B:$I,5,0))</f>
        <v>0</v>
      </c>
      <c r="AHD28" s="98">
        <f ca="1">IF(ISERROR(VLOOKUP(AHA28,'Lista de mercado'!$B:$I,8,0)),0,VLOOKUP(AHA28,'Lista de mercado'!$B:$I,8,0))</f>
        <v>0</v>
      </c>
      <c r="AHE28" s="99">
        <f t="shared" si="126"/>
        <v>0</v>
      </c>
      <c r="AHF28" s="98">
        <f t="shared" ca="1" si="127"/>
        <v>0</v>
      </c>
      <c r="AHG28" s="103"/>
      <c r="AHH28" s="101"/>
      <c r="AHI28" s="101"/>
      <c r="AHJ28" s="101"/>
      <c r="AHK28" s="101"/>
      <c r="AHL28" s="73"/>
      <c r="AHN28" s="78"/>
      <c r="AHO28" s="90"/>
      <c r="AHP28" s="91"/>
      <c r="AHQ28" s="81">
        <f ca="1">IF(ISERROR(VLOOKUP(AHO28,'Lista de mercado'!$B:$I,5,0)),0,VLOOKUP(AHO28,'Lista de mercado'!$B:$I,5,0))</f>
        <v>0</v>
      </c>
      <c r="AHR28" s="98">
        <f ca="1">IF(ISERROR(VLOOKUP(AHO28,'Lista de mercado'!$B:$I,8,0)),0,VLOOKUP(AHO28,'Lista de mercado'!$B:$I,8,0))</f>
        <v>0</v>
      </c>
      <c r="AHS28" s="99">
        <f t="shared" si="128"/>
        <v>0</v>
      </c>
      <c r="AHT28" s="98">
        <f t="shared" ca="1" si="129"/>
        <v>0</v>
      </c>
      <c r="AHU28" s="103"/>
      <c r="AHV28" s="101"/>
      <c r="AHW28" s="101"/>
      <c r="AHX28" s="101"/>
      <c r="AHY28" s="101"/>
      <c r="AHZ28" s="73"/>
      <c r="AIB28" s="78"/>
      <c r="AIC28" s="90"/>
      <c r="AID28" s="91"/>
      <c r="AIE28" s="81">
        <f ca="1">IF(ISERROR(VLOOKUP(AIC28,'Lista de mercado'!$B:$I,5,0)),0,VLOOKUP(AIC28,'Lista de mercado'!$B:$I,5,0))</f>
        <v>0</v>
      </c>
      <c r="AIF28" s="98">
        <f ca="1">IF(ISERROR(VLOOKUP(AIC28,'Lista de mercado'!$B:$I,8,0)),0,VLOOKUP(AIC28,'Lista de mercado'!$B:$I,8,0))</f>
        <v>0</v>
      </c>
      <c r="AIG28" s="99">
        <f t="shared" si="130"/>
        <v>0</v>
      </c>
      <c r="AIH28" s="98">
        <f t="shared" ca="1" si="131"/>
        <v>0</v>
      </c>
      <c r="AII28" s="103"/>
      <c r="AIJ28" s="101"/>
      <c r="AIK28" s="101"/>
      <c r="AIL28" s="101"/>
      <c r="AIM28" s="101"/>
      <c r="AIN28" s="73"/>
      <c r="AIP28" s="78"/>
      <c r="AIQ28" s="90"/>
      <c r="AIR28" s="91"/>
      <c r="AIS28" s="81">
        <f ca="1">IF(ISERROR(VLOOKUP(AIQ28,'Lista de mercado'!$B:$I,5,0)),0,VLOOKUP(AIQ28,'Lista de mercado'!$B:$I,5,0))</f>
        <v>0</v>
      </c>
      <c r="AIT28" s="98">
        <f ca="1">IF(ISERROR(VLOOKUP(AIQ28,'Lista de mercado'!$B:$I,8,0)),0,VLOOKUP(AIQ28,'Lista de mercado'!$B:$I,8,0))</f>
        <v>0</v>
      </c>
      <c r="AIU28" s="99">
        <f t="shared" si="132"/>
        <v>0</v>
      </c>
      <c r="AIV28" s="98">
        <f t="shared" ca="1" si="133"/>
        <v>0</v>
      </c>
      <c r="AIW28" s="103"/>
      <c r="AIX28" s="101"/>
      <c r="AIY28" s="101"/>
      <c r="AIZ28" s="101"/>
      <c r="AJA28" s="101"/>
      <c r="AJB28" s="73"/>
      <c r="AJD28" s="78"/>
      <c r="AJE28" s="90"/>
      <c r="AJF28" s="91"/>
      <c r="AJG28" s="81">
        <f ca="1">IF(ISERROR(VLOOKUP(AJE28,'Lista de mercado'!$B:$I,5,0)),0,VLOOKUP(AJE28,'Lista de mercado'!$B:$I,5,0))</f>
        <v>0</v>
      </c>
      <c r="AJH28" s="98">
        <f ca="1">IF(ISERROR(VLOOKUP(AJE28,'Lista de mercado'!$B:$I,8,0)),0,VLOOKUP(AJE28,'Lista de mercado'!$B:$I,8,0))</f>
        <v>0</v>
      </c>
      <c r="AJI28" s="99">
        <f t="shared" si="134"/>
        <v>0</v>
      </c>
      <c r="AJJ28" s="98">
        <f t="shared" ca="1" si="135"/>
        <v>0</v>
      </c>
      <c r="AJK28" s="103"/>
      <c r="AJL28" s="101"/>
      <c r="AJM28" s="101"/>
      <c r="AJN28" s="101"/>
      <c r="AJO28" s="101"/>
      <c r="AJP28" s="73"/>
      <c r="AJR28" s="78"/>
      <c r="AJS28" s="90"/>
      <c r="AJT28" s="91"/>
      <c r="AJU28" s="81">
        <f ca="1">IF(ISERROR(VLOOKUP(AJS28,'Lista de mercado'!$B:$I,5,0)),0,VLOOKUP(AJS28,'Lista de mercado'!$B:$I,5,0))</f>
        <v>0</v>
      </c>
      <c r="AJV28" s="98">
        <f ca="1">IF(ISERROR(VLOOKUP(AJS28,'Lista de mercado'!$B:$I,8,0)),0,VLOOKUP(AJS28,'Lista de mercado'!$B:$I,8,0))</f>
        <v>0</v>
      </c>
      <c r="AJW28" s="99">
        <f t="shared" si="136"/>
        <v>0</v>
      </c>
      <c r="AJX28" s="98">
        <f t="shared" ca="1" si="137"/>
        <v>0</v>
      </c>
      <c r="AJY28" s="103"/>
      <c r="AJZ28" s="101"/>
      <c r="AKA28" s="101"/>
      <c r="AKB28" s="101"/>
      <c r="AKC28" s="101"/>
      <c r="AKD28" s="73"/>
      <c r="AKF28" s="78"/>
      <c r="AKG28" s="90"/>
      <c r="AKH28" s="91"/>
      <c r="AKI28" s="81">
        <f ca="1">IF(ISERROR(VLOOKUP(AKG28,'Lista de mercado'!$B:$I,5,0)),0,VLOOKUP(AKG28,'Lista de mercado'!$B:$I,5,0))</f>
        <v>0</v>
      </c>
      <c r="AKJ28" s="98">
        <f ca="1">IF(ISERROR(VLOOKUP(AKG28,'Lista de mercado'!$B:$I,8,0)),0,VLOOKUP(AKG28,'Lista de mercado'!$B:$I,8,0))</f>
        <v>0</v>
      </c>
      <c r="AKK28" s="99">
        <f t="shared" si="138"/>
        <v>0</v>
      </c>
      <c r="AKL28" s="98">
        <f t="shared" ca="1" si="139"/>
        <v>0</v>
      </c>
      <c r="AKM28" s="103"/>
      <c r="AKN28" s="101"/>
      <c r="AKO28" s="101"/>
      <c r="AKP28" s="101"/>
      <c r="AKQ28" s="101"/>
      <c r="AKR28" s="73"/>
      <c r="AKT28" s="78"/>
      <c r="AKU28" s="90"/>
      <c r="AKV28" s="91"/>
      <c r="AKW28" s="81">
        <f ca="1">IF(ISERROR(VLOOKUP(AKU28,'Lista de mercado'!$B:$I,5,0)),0,VLOOKUP(AKU28,'Lista de mercado'!$B:$I,5,0))</f>
        <v>0</v>
      </c>
      <c r="AKX28" s="98">
        <f ca="1">IF(ISERROR(VLOOKUP(AKU28,'Lista de mercado'!$B:$I,8,0)),0,VLOOKUP(AKU28,'Lista de mercado'!$B:$I,8,0))</f>
        <v>0</v>
      </c>
      <c r="AKY28" s="99">
        <f t="shared" si="140"/>
        <v>0</v>
      </c>
      <c r="AKZ28" s="98">
        <f t="shared" ca="1" si="141"/>
        <v>0</v>
      </c>
      <c r="ALA28" s="103"/>
      <c r="ALB28" s="101"/>
      <c r="ALC28" s="101"/>
      <c r="ALD28" s="101"/>
      <c r="ALE28" s="101"/>
      <c r="ALF28" s="73"/>
      <c r="ALH28" s="78"/>
      <c r="ALI28" s="90"/>
      <c r="ALJ28" s="91"/>
      <c r="ALK28" s="81">
        <f ca="1">IF(ISERROR(VLOOKUP(ALI28,'Lista de mercado'!$B:$I,5,0)),0,VLOOKUP(ALI28,'Lista de mercado'!$B:$I,5,0))</f>
        <v>0</v>
      </c>
      <c r="ALL28" s="98">
        <f ca="1">IF(ISERROR(VLOOKUP(ALI28,'Lista de mercado'!$B:$I,8,0)),0,VLOOKUP(ALI28,'Lista de mercado'!$B:$I,8,0))</f>
        <v>0</v>
      </c>
      <c r="ALM28" s="99">
        <f t="shared" si="142"/>
        <v>0</v>
      </c>
      <c r="ALN28" s="98">
        <f t="shared" ca="1" si="143"/>
        <v>0</v>
      </c>
      <c r="ALO28" s="103"/>
      <c r="ALP28" s="101"/>
      <c r="ALQ28" s="101"/>
      <c r="ALR28" s="101"/>
      <c r="ALS28" s="101"/>
      <c r="ALT28" s="73"/>
      <c r="ALV28" s="78"/>
      <c r="ALW28" s="90"/>
      <c r="ALX28" s="91"/>
      <c r="ALY28" s="81">
        <f ca="1">IF(ISERROR(VLOOKUP(ALW28,'Lista de mercado'!$B:$I,5,0)),0,VLOOKUP(ALW28,'Lista de mercado'!$B:$I,5,0))</f>
        <v>0</v>
      </c>
      <c r="ALZ28" s="98">
        <f ca="1">IF(ISERROR(VLOOKUP(ALW28,'Lista de mercado'!$B:$I,8,0)),0,VLOOKUP(ALW28,'Lista de mercado'!$B:$I,8,0))</f>
        <v>0</v>
      </c>
      <c r="AMA28" s="99">
        <f t="shared" si="144"/>
        <v>0</v>
      </c>
      <c r="AMB28" s="98">
        <f t="shared" ca="1" si="145"/>
        <v>0</v>
      </c>
      <c r="AMC28" s="103"/>
      <c r="AMD28" s="101"/>
      <c r="AME28" s="101"/>
      <c r="AMF28" s="101"/>
      <c r="AMG28" s="101"/>
      <c r="AMH28" s="73"/>
    </row>
    <row r="29" spans="1:1023" x14ac:dyDescent="0.3">
      <c r="B29" s="72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73"/>
      <c r="P29" s="72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73"/>
      <c r="AD29" s="72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73"/>
      <c r="AR29" s="72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73"/>
      <c r="BF29" s="72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73"/>
      <c r="BT29" s="72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73"/>
      <c r="CH29" s="72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73"/>
      <c r="CV29" s="72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73"/>
      <c r="DJ29" s="72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73"/>
      <c r="DX29" s="72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73"/>
      <c r="EL29" s="72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73"/>
      <c r="EZ29" s="72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73"/>
      <c r="FN29" s="72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73"/>
      <c r="GB29" s="72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73"/>
      <c r="GP29" s="72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73"/>
      <c r="HD29" s="72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73"/>
      <c r="HR29" s="72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73"/>
      <c r="IF29" s="72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73"/>
      <c r="IT29" s="72"/>
      <c r="IU29" s="101"/>
      <c r="IV29" s="101"/>
      <c r="IW29" s="101"/>
      <c r="IX29" s="101"/>
      <c r="IY29" s="101"/>
      <c r="IZ29" s="101"/>
      <c r="JA29" s="101"/>
      <c r="JB29" s="101"/>
      <c r="JC29" s="101"/>
      <c r="JD29" s="101"/>
      <c r="JE29" s="101"/>
      <c r="JF29" s="73"/>
      <c r="JH29" s="72"/>
      <c r="JI29" s="101"/>
      <c r="JJ29" s="101"/>
      <c r="JK29" s="101"/>
      <c r="JL29" s="101"/>
      <c r="JM29" s="101"/>
      <c r="JN29" s="101"/>
      <c r="JO29" s="101"/>
      <c r="JP29" s="101"/>
      <c r="JQ29" s="101"/>
      <c r="JR29" s="101"/>
      <c r="JS29" s="101"/>
      <c r="JT29" s="73"/>
      <c r="JV29" s="72"/>
      <c r="JW29" s="101"/>
      <c r="JX29" s="101"/>
      <c r="JY29" s="101"/>
      <c r="JZ29" s="101"/>
      <c r="KA29" s="101"/>
      <c r="KB29" s="101"/>
      <c r="KC29" s="101"/>
      <c r="KD29" s="101"/>
      <c r="KE29" s="101"/>
      <c r="KF29" s="101"/>
      <c r="KG29" s="101"/>
      <c r="KH29" s="73"/>
      <c r="KJ29" s="72"/>
      <c r="KK29" s="101"/>
      <c r="KL29" s="101"/>
      <c r="KM29" s="101"/>
      <c r="KN29" s="101"/>
      <c r="KO29" s="101"/>
      <c r="KP29" s="101"/>
      <c r="KQ29" s="101"/>
      <c r="KR29" s="101"/>
      <c r="KS29" s="101"/>
      <c r="KT29" s="101"/>
      <c r="KU29" s="101"/>
      <c r="KV29" s="73"/>
      <c r="KX29" s="72"/>
      <c r="KY29" s="101"/>
      <c r="KZ29" s="101"/>
      <c r="LA29" s="101"/>
      <c r="LB29" s="101"/>
      <c r="LC29" s="101"/>
      <c r="LD29" s="101"/>
      <c r="LE29" s="101"/>
      <c r="LF29" s="101"/>
      <c r="LG29" s="101"/>
      <c r="LH29" s="101"/>
      <c r="LI29" s="101"/>
      <c r="LJ29" s="73"/>
      <c r="LL29" s="72"/>
      <c r="LM29" s="101"/>
      <c r="LN29" s="101"/>
      <c r="LO29" s="101"/>
      <c r="LP29" s="101"/>
      <c r="LQ29" s="101"/>
      <c r="LR29" s="101"/>
      <c r="LS29" s="101"/>
      <c r="LT29" s="101"/>
      <c r="LU29" s="101"/>
      <c r="LV29" s="101"/>
      <c r="LW29" s="101"/>
      <c r="LX29" s="73"/>
      <c r="LZ29" s="72"/>
      <c r="MA29" s="101"/>
      <c r="MB29" s="101"/>
      <c r="MC29" s="101"/>
      <c r="MD29" s="101"/>
      <c r="ME29" s="101"/>
      <c r="MF29" s="101"/>
      <c r="MG29" s="101"/>
      <c r="MH29" s="101"/>
      <c r="MI29" s="101"/>
      <c r="MJ29" s="101"/>
      <c r="MK29" s="101"/>
      <c r="ML29" s="73"/>
      <c r="MN29" s="72"/>
      <c r="MO29" s="101"/>
      <c r="MP29" s="101"/>
      <c r="MQ29" s="101"/>
      <c r="MR29" s="101"/>
      <c r="MS29" s="101"/>
      <c r="MT29" s="101"/>
      <c r="MU29" s="101"/>
      <c r="MV29" s="101"/>
      <c r="MW29" s="101"/>
      <c r="MX29" s="101"/>
      <c r="MY29" s="101"/>
      <c r="MZ29" s="73"/>
      <c r="NB29" s="72"/>
      <c r="NC29" s="101"/>
      <c r="ND29" s="101"/>
      <c r="NE29" s="101"/>
      <c r="NF29" s="101"/>
      <c r="NG29" s="101"/>
      <c r="NH29" s="101"/>
      <c r="NI29" s="101"/>
      <c r="NJ29" s="101"/>
      <c r="NK29" s="101"/>
      <c r="NL29" s="101"/>
      <c r="NM29" s="101"/>
      <c r="NN29" s="73"/>
      <c r="NP29" s="72"/>
      <c r="NQ29" s="101"/>
      <c r="NR29" s="101"/>
      <c r="NS29" s="101"/>
      <c r="NT29" s="101"/>
      <c r="NU29" s="101"/>
      <c r="NV29" s="101"/>
      <c r="NW29" s="101"/>
      <c r="NX29" s="101"/>
      <c r="NY29" s="101"/>
      <c r="NZ29" s="101"/>
      <c r="OA29" s="101"/>
      <c r="OB29" s="73"/>
      <c r="OD29" s="72"/>
      <c r="OE29" s="101"/>
      <c r="OF29" s="101"/>
      <c r="OG29" s="101"/>
      <c r="OH29" s="101"/>
      <c r="OI29" s="101"/>
      <c r="OJ29" s="101"/>
      <c r="OK29" s="101"/>
      <c r="OL29" s="101"/>
      <c r="OM29" s="101"/>
      <c r="ON29" s="101"/>
      <c r="OO29" s="101"/>
      <c r="OP29" s="73"/>
      <c r="OR29" s="72"/>
      <c r="OS29" s="101"/>
      <c r="OT29" s="101"/>
      <c r="OU29" s="101"/>
      <c r="OV29" s="101"/>
      <c r="OW29" s="101"/>
      <c r="OX29" s="101"/>
      <c r="OY29" s="101"/>
      <c r="OZ29" s="101"/>
      <c r="PA29" s="101"/>
      <c r="PB29" s="101"/>
      <c r="PC29" s="101"/>
      <c r="PD29" s="73"/>
      <c r="PF29" s="72"/>
      <c r="PG29" s="101"/>
      <c r="PH29" s="101"/>
      <c r="PI29" s="101"/>
      <c r="PJ29" s="101"/>
      <c r="PK29" s="101"/>
      <c r="PL29" s="101"/>
      <c r="PM29" s="101"/>
      <c r="PN29" s="101"/>
      <c r="PO29" s="101"/>
      <c r="PP29" s="101"/>
      <c r="PQ29" s="101"/>
      <c r="PR29" s="73"/>
      <c r="PT29" s="72"/>
      <c r="PU29" s="101"/>
      <c r="PV29" s="101"/>
      <c r="PW29" s="101"/>
      <c r="PX29" s="101"/>
      <c r="PY29" s="101"/>
      <c r="PZ29" s="101"/>
      <c r="QA29" s="101"/>
      <c r="QB29" s="101"/>
      <c r="QC29" s="101"/>
      <c r="QD29" s="101"/>
      <c r="QE29" s="101"/>
      <c r="QF29" s="73"/>
      <c r="QH29" s="72"/>
      <c r="QI29" s="101"/>
      <c r="QJ29" s="101"/>
      <c r="QK29" s="101"/>
      <c r="QL29" s="101"/>
      <c r="QM29" s="101"/>
      <c r="QN29" s="101"/>
      <c r="QO29" s="101"/>
      <c r="QP29" s="101"/>
      <c r="QQ29" s="101"/>
      <c r="QR29" s="101"/>
      <c r="QS29" s="101"/>
      <c r="QT29" s="73"/>
      <c r="QV29" s="72"/>
      <c r="QW29" s="101"/>
      <c r="QX29" s="101"/>
      <c r="QY29" s="101"/>
      <c r="QZ29" s="101"/>
      <c r="RA29" s="101"/>
      <c r="RB29" s="101"/>
      <c r="RC29" s="101"/>
      <c r="RD29" s="101"/>
      <c r="RE29" s="101"/>
      <c r="RF29" s="101"/>
      <c r="RG29" s="101"/>
      <c r="RH29" s="73"/>
      <c r="RJ29" s="72"/>
      <c r="RK29" s="101"/>
      <c r="RL29" s="101"/>
      <c r="RM29" s="101"/>
      <c r="RN29" s="101"/>
      <c r="RO29" s="101"/>
      <c r="RP29" s="101"/>
      <c r="RQ29" s="101"/>
      <c r="RR29" s="101"/>
      <c r="RS29" s="101"/>
      <c r="RT29" s="101"/>
      <c r="RU29" s="101"/>
      <c r="RV29" s="73"/>
      <c r="RX29" s="72"/>
      <c r="RY29" s="101"/>
      <c r="RZ29" s="101"/>
      <c r="SA29" s="101"/>
      <c r="SB29" s="101"/>
      <c r="SC29" s="101"/>
      <c r="SD29" s="101"/>
      <c r="SE29" s="101"/>
      <c r="SF29" s="101"/>
      <c r="SG29" s="101"/>
      <c r="SH29" s="101"/>
      <c r="SI29" s="101"/>
      <c r="SJ29" s="73"/>
      <c r="SL29" s="72"/>
      <c r="SM29" s="101"/>
      <c r="SN29" s="101"/>
      <c r="SO29" s="101"/>
      <c r="SP29" s="101"/>
      <c r="SQ29" s="101"/>
      <c r="SR29" s="101"/>
      <c r="SS29" s="101"/>
      <c r="ST29" s="101"/>
      <c r="SU29" s="101"/>
      <c r="SV29" s="101"/>
      <c r="SW29" s="101"/>
      <c r="SX29" s="73"/>
      <c r="SZ29" s="72"/>
      <c r="TA29" s="101"/>
      <c r="TB29" s="101"/>
      <c r="TC29" s="101"/>
      <c r="TD29" s="101"/>
      <c r="TE29" s="101"/>
      <c r="TF29" s="101"/>
      <c r="TG29" s="101"/>
      <c r="TH29" s="101"/>
      <c r="TI29" s="101"/>
      <c r="TJ29" s="101"/>
      <c r="TK29" s="101"/>
      <c r="TL29" s="73"/>
      <c r="TN29" s="72"/>
      <c r="TO29" s="101"/>
      <c r="TP29" s="101"/>
      <c r="TQ29" s="101"/>
      <c r="TR29" s="101"/>
      <c r="TS29" s="101"/>
      <c r="TT29" s="101"/>
      <c r="TU29" s="101"/>
      <c r="TV29" s="101"/>
      <c r="TW29" s="101"/>
      <c r="TX29" s="101"/>
      <c r="TY29" s="101"/>
      <c r="TZ29" s="73"/>
      <c r="UB29" s="72"/>
      <c r="UC29" s="101"/>
      <c r="UD29" s="101"/>
      <c r="UE29" s="101"/>
      <c r="UF29" s="101"/>
      <c r="UG29" s="101"/>
      <c r="UH29" s="101"/>
      <c r="UI29" s="101"/>
      <c r="UJ29" s="101"/>
      <c r="UK29" s="101"/>
      <c r="UL29" s="101"/>
      <c r="UM29" s="101"/>
      <c r="UN29" s="73"/>
      <c r="UP29" s="72"/>
      <c r="UQ29" s="101"/>
      <c r="UR29" s="101"/>
      <c r="US29" s="101"/>
      <c r="UT29" s="101"/>
      <c r="UU29" s="101"/>
      <c r="UV29" s="101"/>
      <c r="UW29" s="101"/>
      <c r="UX29" s="101"/>
      <c r="UY29" s="101"/>
      <c r="UZ29" s="101"/>
      <c r="VA29" s="101"/>
      <c r="VB29" s="73"/>
      <c r="VD29" s="72"/>
      <c r="VE29" s="101"/>
      <c r="VF29" s="101"/>
      <c r="VG29" s="101"/>
      <c r="VH29" s="101"/>
      <c r="VI29" s="101"/>
      <c r="VJ29" s="101"/>
      <c r="VK29" s="101"/>
      <c r="VL29" s="101"/>
      <c r="VM29" s="101"/>
      <c r="VN29" s="101"/>
      <c r="VO29" s="101"/>
      <c r="VP29" s="73"/>
      <c r="VR29" s="72"/>
      <c r="VS29" s="101"/>
      <c r="VT29" s="101"/>
      <c r="VU29" s="101"/>
      <c r="VV29" s="101"/>
      <c r="VW29" s="101"/>
      <c r="VX29" s="101"/>
      <c r="VY29" s="101"/>
      <c r="VZ29" s="101"/>
      <c r="WA29" s="101"/>
      <c r="WB29" s="101"/>
      <c r="WC29" s="101"/>
      <c r="WD29" s="73"/>
      <c r="WF29" s="72"/>
      <c r="WG29" s="101"/>
      <c r="WH29" s="101"/>
      <c r="WI29" s="101"/>
      <c r="WJ29" s="101"/>
      <c r="WK29" s="101"/>
      <c r="WL29" s="101"/>
      <c r="WM29" s="101"/>
      <c r="WN29" s="101"/>
      <c r="WO29" s="101"/>
      <c r="WP29" s="101"/>
      <c r="WQ29" s="101"/>
      <c r="WR29" s="73"/>
      <c r="WT29" s="72"/>
      <c r="WU29" s="101"/>
      <c r="WV29" s="101"/>
      <c r="WW29" s="101"/>
      <c r="WX29" s="101"/>
      <c r="WY29" s="101"/>
      <c r="WZ29" s="101"/>
      <c r="XA29" s="101"/>
      <c r="XB29" s="101"/>
      <c r="XC29" s="101"/>
      <c r="XD29" s="101"/>
      <c r="XE29" s="101"/>
      <c r="XF29" s="73"/>
      <c r="XH29" s="72"/>
      <c r="XI29" s="101"/>
      <c r="XJ29" s="101"/>
      <c r="XK29" s="101"/>
      <c r="XL29" s="101"/>
      <c r="XM29" s="101"/>
      <c r="XN29" s="101"/>
      <c r="XO29" s="101"/>
      <c r="XP29" s="101"/>
      <c r="XQ29" s="101"/>
      <c r="XR29" s="101"/>
      <c r="XS29" s="101"/>
      <c r="XT29" s="73"/>
      <c r="XV29" s="72"/>
      <c r="XW29" s="101"/>
      <c r="XX29" s="101"/>
      <c r="XY29" s="101"/>
      <c r="XZ29" s="101"/>
      <c r="YA29" s="101"/>
      <c r="YB29" s="101"/>
      <c r="YC29" s="101"/>
      <c r="YD29" s="101"/>
      <c r="YE29" s="101"/>
      <c r="YF29" s="101"/>
      <c r="YG29" s="101"/>
      <c r="YH29" s="73"/>
      <c r="YJ29" s="72"/>
      <c r="YK29" s="101"/>
      <c r="YL29" s="101"/>
      <c r="YM29" s="101"/>
      <c r="YN29" s="101"/>
      <c r="YO29" s="101"/>
      <c r="YP29" s="101"/>
      <c r="YQ29" s="101"/>
      <c r="YR29" s="101"/>
      <c r="YS29" s="101"/>
      <c r="YT29" s="101"/>
      <c r="YU29" s="101"/>
      <c r="YV29" s="73"/>
      <c r="YX29" s="72"/>
      <c r="YY29" s="101"/>
      <c r="YZ29" s="101"/>
      <c r="ZA29" s="101"/>
      <c r="ZB29" s="101"/>
      <c r="ZC29" s="101"/>
      <c r="ZD29" s="101"/>
      <c r="ZE29" s="101"/>
      <c r="ZF29" s="101"/>
      <c r="ZG29" s="101"/>
      <c r="ZH29" s="101"/>
      <c r="ZI29" s="101"/>
      <c r="ZJ29" s="73"/>
      <c r="ZL29" s="72"/>
      <c r="ZM29" s="101"/>
      <c r="ZN29" s="101"/>
      <c r="ZO29" s="101"/>
      <c r="ZP29" s="101"/>
      <c r="ZQ29" s="101"/>
      <c r="ZR29" s="101"/>
      <c r="ZS29" s="101"/>
      <c r="ZT29" s="101"/>
      <c r="ZU29" s="101"/>
      <c r="ZV29" s="101"/>
      <c r="ZW29" s="101"/>
      <c r="ZX29" s="73"/>
      <c r="ZZ29" s="72"/>
      <c r="AAA29" s="101"/>
      <c r="AAB29" s="101"/>
      <c r="AAC29" s="101"/>
      <c r="AAD29" s="101"/>
      <c r="AAE29" s="101"/>
      <c r="AAF29" s="101"/>
      <c r="AAG29" s="101"/>
      <c r="AAH29" s="101"/>
      <c r="AAI29" s="101"/>
      <c r="AAJ29" s="101"/>
      <c r="AAK29" s="101"/>
      <c r="AAL29" s="73"/>
      <c r="AAN29" s="72"/>
      <c r="AAO29" s="101"/>
      <c r="AAP29" s="101"/>
      <c r="AAQ29" s="101"/>
      <c r="AAR29" s="101"/>
      <c r="AAS29" s="101"/>
      <c r="AAT29" s="101"/>
      <c r="AAU29" s="101"/>
      <c r="AAV29" s="101"/>
      <c r="AAW29" s="101"/>
      <c r="AAX29" s="101"/>
      <c r="AAY29" s="101"/>
      <c r="AAZ29" s="73"/>
      <c r="ABB29" s="72"/>
      <c r="ABC29" s="101"/>
      <c r="ABD29" s="101"/>
      <c r="ABE29" s="101"/>
      <c r="ABF29" s="101"/>
      <c r="ABG29" s="101"/>
      <c r="ABH29" s="101"/>
      <c r="ABI29" s="101"/>
      <c r="ABJ29" s="101"/>
      <c r="ABK29" s="101"/>
      <c r="ABL29" s="101"/>
      <c r="ABM29" s="101"/>
      <c r="ABN29" s="73"/>
      <c r="ABP29" s="72"/>
      <c r="ABQ29" s="101"/>
      <c r="ABR29" s="101"/>
      <c r="ABS29" s="101"/>
      <c r="ABT29" s="101"/>
      <c r="ABU29" s="101"/>
      <c r="ABV29" s="101"/>
      <c r="ABW29" s="101"/>
      <c r="ABX29" s="101"/>
      <c r="ABY29" s="101"/>
      <c r="ABZ29" s="101"/>
      <c r="ACA29" s="101"/>
      <c r="ACB29" s="73"/>
      <c r="ACD29" s="72"/>
      <c r="ACE29" s="101"/>
      <c r="ACF29" s="101"/>
      <c r="ACG29" s="101"/>
      <c r="ACH29" s="101"/>
      <c r="ACI29" s="101"/>
      <c r="ACJ29" s="101"/>
      <c r="ACK29" s="101"/>
      <c r="ACL29" s="101"/>
      <c r="ACM29" s="101"/>
      <c r="ACN29" s="101"/>
      <c r="ACO29" s="101"/>
      <c r="ACP29" s="73"/>
      <c r="ACR29" s="72"/>
      <c r="ACS29" s="101"/>
      <c r="ACT29" s="101"/>
      <c r="ACU29" s="101"/>
      <c r="ACV29" s="101"/>
      <c r="ACW29" s="101"/>
      <c r="ACX29" s="101"/>
      <c r="ACY29" s="101"/>
      <c r="ACZ29" s="101"/>
      <c r="ADA29" s="101"/>
      <c r="ADB29" s="101"/>
      <c r="ADC29" s="101"/>
      <c r="ADD29" s="73"/>
      <c r="ADF29" s="72"/>
      <c r="ADG29" s="101"/>
      <c r="ADH29" s="101"/>
      <c r="ADI29" s="101"/>
      <c r="ADJ29" s="101"/>
      <c r="ADK29" s="101"/>
      <c r="ADL29" s="101"/>
      <c r="ADM29" s="101"/>
      <c r="ADN29" s="101"/>
      <c r="ADO29" s="101"/>
      <c r="ADP29" s="101"/>
      <c r="ADQ29" s="101"/>
      <c r="ADR29" s="73"/>
      <c r="ADT29" s="72"/>
      <c r="ADU29" s="101"/>
      <c r="ADV29" s="101"/>
      <c r="ADW29" s="101"/>
      <c r="ADX29" s="101"/>
      <c r="ADY29" s="101"/>
      <c r="ADZ29" s="101"/>
      <c r="AEA29" s="101"/>
      <c r="AEB29" s="101"/>
      <c r="AEC29" s="101"/>
      <c r="AED29" s="101"/>
      <c r="AEE29" s="101"/>
      <c r="AEF29" s="73"/>
      <c r="AEH29" s="72"/>
      <c r="AEI29" s="101"/>
      <c r="AEJ29" s="101"/>
      <c r="AEK29" s="101"/>
      <c r="AEL29" s="101"/>
      <c r="AEM29" s="101"/>
      <c r="AEN29" s="101"/>
      <c r="AEO29" s="101"/>
      <c r="AEP29" s="101"/>
      <c r="AEQ29" s="101"/>
      <c r="AER29" s="101"/>
      <c r="AES29" s="101"/>
      <c r="AET29" s="73"/>
      <c r="AEV29" s="72"/>
      <c r="AEW29" s="101"/>
      <c r="AEX29" s="101"/>
      <c r="AEY29" s="101"/>
      <c r="AEZ29" s="101"/>
      <c r="AFA29" s="101"/>
      <c r="AFB29" s="101"/>
      <c r="AFC29" s="101"/>
      <c r="AFD29" s="101"/>
      <c r="AFE29" s="101"/>
      <c r="AFF29" s="101"/>
      <c r="AFG29" s="101"/>
      <c r="AFH29" s="73"/>
      <c r="AFJ29" s="72"/>
      <c r="AFK29" s="101"/>
      <c r="AFL29" s="101"/>
      <c r="AFM29" s="101"/>
      <c r="AFN29" s="101"/>
      <c r="AFO29" s="101"/>
      <c r="AFP29" s="101"/>
      <c r="AFQ29" s="101"/>
      <c r="AFR29" s="101"/>
      <c r="AFS29" s="101"/>
      <c r="AFT29" s="101"/>
      <c r="AFU29" s="101"/>
      <c r="AFV29" s="73"/>
      <c r="AFX29" s="72"/>
      <c r="AFY29" s="101"/>
      <c r="AFZ29" s="101"/>
      <c r="AGA29" s="101"/>
      <c r="AGB29" s="101"/>
      <c r="AGC29" s="101"/>
      <c r="AGD29" s="101"/>
      <c r="AGE29" s="101"/>
      <c r="AGF29" s="101"/>
      <c r="AGG29" s="101"/>
      <c r="AGH29" s="101"/>
      <c r="AGI29" s="101"/>
      <c r="AGJ29" s="73"/>
      <c r="AGL29" s="72"/>
      <c r="AGM29" s="101"/>
      <c r="AGN29" s="101"/>
      <c r="AGO29" s="101"/>
      <c r="AGP29" s="101"/>
      <c r="AGQ29" s="101"/>
      <c r="AGR29" s="101"/>
      <c r="AGS29" s="101"/>
      <c r="AGT29" s="101"/>
      <c r="AGU29" s="101"/>
      <c r="AGV29" s="101"/>
      <c r="AGW29" s="101"/>
      <c r="AGX29" s="73"/>
      <c r="AGZ29" s="72"/>
      <c r="AHA29" s="101"/>
      <c r="AHB29" s="101"/>
      <c r="AHC29" s="101"/>
      <c r="AHD29" s="101"/>
      <c r="AHE29" s="101"/>
      <c r="AHF29" s="101"/>
      <c r="AHG29" s="101"/>
      <c r="AHH29" s="101"/>
      <c r="AHI29" s="101"/>
      <c r="AHJ29" s="101"/>
      <c r="AHK29" s="101"/>
      <c r="AHL29" s="73"/>
      <c r="AHN29" s="72"/>
      <c r="AHO29" s="101"/>
      <c r="AHP29" s="101"/>
      <c r="AHQ29" s="101"/>
      <c r="AHR29" s="101"/>
      <c r="AHS29" s="101"/>
      <c r="AHT29" s="101"/>
      <c r="AHU29" s="101"/>
      <c r="AHV29" s="101"/>
      <c r="AHW29" s="101"/>
      <c r="AHX29" s="101"/>
      <c r="AHY29" s="101"/>
      <c r="AHZ29" s="73"/>
      <c r="AIB29" s="72"/>
      <c r="AIC29" s="101"/>
      <c r="AID29" s="101"/>
      <c r="AIE29" s="101"/>
      <c r="AIF29" s="101"/>
      <c r="AIG29" s="101"/>
      <c r="AIH29" s="101"/>
      <c r="AII29" s="101"/>
      <c r="AIJ29" s="101"/>
      <c r="AIK29" s="101"/>
      <c r="AIL29" s="101"/>
      <c r="AIM29" s="101"/>
      <c r="AIN29" s="73"/>
      <c r="AIP29" s="72"/>
      <c r="AIQ29" s="101"/>
      <c r="AIR29" s="101"/>
      <c r="AIS29" s="101"/>
      <c r="AIT29" s="101"/>
      <c r="AIU29" s="101"/>
      <c r="AIV29" s="101"/>
      <c r="AIW29" s="101"/>
      <c r="AIX29" s="101"/>
      <c r="AIY29" s="101"/>
      <c r="AIZ29" s="101"/>
      <c r="AJA29" s="101"/>
      <c r="AJB29" s="73"/>
      <c r="AJD29" s="72"/>
      <c r="AJE29" s="101"/>
      <c r="AJF29" s="101"/>
      <c r="AJG29" s="101"/>
      <c r="AJH29" s="101"/>
      <c r="AJI29" s="101"/>
      <c r="AJJ29" s="101"/>
      <c r="AJK29" s="101"/>
      <c r="AJL29" s="101"/>
      <c r="AJM29" s="101"/>
      <c r="AJN29" s="101"/>
      <c r="AJO29" s="101"/>
      <c r="AJP29" s="73"/>
      <c r="AJR29" s="72"/>
      <c r="AJS29" s="101"/>
      <c r="AJT29" s="101"/>
      <c r="AJU29" s="101"/>
      <c r="AJV29" s="101"/>
      <c r="AJW29" s="101"/>
      <c r="AJX29" s="101"/>
      <c r="AJY29" s="101"/>
      <c r="AJZ29" s="101"/>
      <c r="AKA29" s="101"/>
      <c r="AKB29" s="101"/>
      <c r="AKC29" s="101"/>
      <c r="AKD29" s="73"/>
      <c r="AKF29" s="72"/>
      <c r="AKG29" s="101"/>
      <c r="AKH29" s="101"/>
      <c r="AKI29" s="101"/>
      <c r="AKJ29" s="101"/>
      <c r="AKK29" s="101"/>
      <c r="AKL29" s="101"/>
      <c r="AKM29" s="101"/>
      <c r="AKN29" s="101"/>
      <c r="AKO29" s="101"/>
      <c r="AKP29" s="101"/>
      <c r="AKQ29" s="101"/>
      <c r="AKR29" s="73"/>
      <c r="AKT29" s="72"/>
      <c r="AKU29" s="101"/>
      <c r="AKV29" s="101"/>
      <c r="AKW29" s="101"/>
      <c r="AKX29" s="101"/>
      <c r="AKY29" s="101"/>
      <c r="AKZ29" s="101"/>
      <c r="ALA29" s="101"/>
      <c r="ALB29" s="101"/>
      <c r="ALC29" s="101"/>
      <c r="ALD29" s="101"/>
      <c r="ALE29" s="101"/>
      <c r="ALF29" s="73"/>
      <c r="ALH29" s="72"/>
      <c r="ALI29" s="101"/>
      <c r="ALJ29" s="101"/>
      <c r="ALK29" s="101"/>
      <c r="ALL29" s="101"/>
      <c r="ALM29" s="101"/>
      <c r="ALN29" s="101"/>
      <c r="ALO29" s="101"/>
      <c r="ALP29" s="101"/>
      <c r="ALQ29" s="101"/>
      <c r="ALR29" s="101"/>
      <c r="ALS29" s="101"/>
      <c r="ALT29" s="73"/>
      <c r="ALV29" s="72"/>
      <c r="ALW29" s="101"/>
      <c r="ALX29" s="101"/>
      <c r="ALY29" s="101"/>
      <c r="ALZ29" s="101"/>
      <c r="AMA29" s="101"/>
      <c r="AMB29" s="101"/>
      <c r="AMC29" s="101"/>
      <c r="AMD29" s="101"/>
      <c r="AME29" s="101"/>
      <c r="AMF29" s="101"/>
      <c r="AMG29" s="101"/>
      <c r="AMH29" s="73"/>
    </row>
    <row r="30" spans="1:1023" x14ac:dyDescent="0.3">
      <c r="B30" s="92"/>
      <c r="C30" s="281" t="s">
        <v>80</v>
      </c>
      <c r="D30" s="282"/>
      <c r="E30" s="282"/>
      <c r="F30" s="282"/>
      <c r="G30" s="282"/>
      <c r="H30" s="282"/>
      <c r="I30" s="282"/>
      <c r="J30" s="282"/>
      <c r="K30" s="282"/>
      <c r="L30" s="282"/>
      <c r="M30" s="283"/>
      <c r="N30" s="73"/>
      <c r="P30" s="92"/>
      <c r="Q30" s="281" t="s">
        <v>80</v>
      </c>
      <c r="R30" s="282"/>
      <c r="S30" s="282"/>
      <c r="T30" s="282"/>
      <c r="U30" s="282"/>
      <c r="V30" s="282"/>
      <c r="W30" s="282"/>
      <c r="X30" s="282"/>
      <c r="Y30" s="282"/>
      <c r="Z30" s="282"/>
      <c r="AA30" s="283"/>
      <c r="AB30" s="73"/>
      <c r="AD30" s="92"/>
      <c r="AE30" s="281" t="s">
        <v>80</v>
      </c>
      <c r="AF30" s="282"/>
      <c r="AG30" s="282"/>
      <c r="AH30" s="282"/>
      <c r="AI30" s="282"/>
      <c r="AJ30" s="282"/>
      <c r="AK30" s="282"/>
      <c r="AL30" s="282"/>
      <c r="AM30" s="282"/>
      <c r="AN30" s="282"/>
      <c r="AO30" s="283"/>
      <c r="AP30" s="73"/>
      <c r="AR30" s="92"/>
      <c r="AS30" s="281" t="s">
        <v>80</v>
      </c>
      <c r="AT30" s="282"/>
      <c r="AU30" s="282"/>
      <c r="AV30" s="282"/>
      <c r="AW30" s="282"/>
      <c r="AX30" s="282"/>
      <c r="AY30" s="282"/>
      <c r="AZ30" s="282"/>
      <c r="BA30" s="282"/>
      <c r="BB30" s="282"/>
      <c r="BC30" s="283"/>
      <c r="BD30" s="73"/>
      <c r="BF30" s="92"/>
      <c r="BG30" s="281" t="s">
        <v>80</v>
      </c>
      <c r="BH30" s="282"/>
      <c r="BI30" s="282"/>
      <c r="BJ30" s="282"/>
      <c r="BK30" s="282"/>
      <c r="BL30" s="282"/>
      <c r="BM30" s="282"/>
      <c r="BN30" s="282"/>
      <c r="BO30" s="282"/>
      <c r="BP30" s="282"/>
      <c r="BQ30" s="283"/>
      <c r="BR30" s="73"/>
      <c r="BT30" s="92"/>
      <c r="BU30" s="281" t="s">
        <v>80</v>
      </c>
      <c r="BV30" s="282"/>
      <c r="BW30" s="282"/>
      <c r="BX30" s="282"/>
      <c r="BY30" s="282"/>
      <c r="BZ30" s="282"/>
      <c r="CA30" s="282"/>
      <c r="CB30" s="282"/>
      <c r="CC30" s="282"/>
      <c r="CD30" s="282"/>
      <c r="CE30" s="283"/>
      <c r="CF30" s="73"/>
      <c r="CH30" s="92"/>
      <c r="CI30" s="281" t="s">
        <v>80</v>
      </c>
      <c r="CJ30" s="282"/>
      <c r="CK30" s="282"/>
      <c r="CL30" s="282"/>
      <c r="CM30" s="282"/>
      <c r="CN30" s="282"/>
      <c r="CO30" s="282"/>
      <c r="CP30" s="282"/>
      <c r="CQ30" s="282"/>
      <c r="CR30" s="282"/>
      <c r="CS30" s="283"/>
      <c r="CT30" s="73"/>
      <c r="CV30" s="92"/>
      <c r="CW30" s="281" t="s">
        <v>80</v>
      </c>
      <c r="CX30" s="282"/>
      <c r="CY30" s="282"/>
      <c r="CZ30" s="282"/>
      <c r="DA30" s="282"/>
      <c r="DB30" s="282"/>
      <c r="DC30" s="282"/>
      <c r="DD30" s="282"/>
      <c r="DE30" s="282"/>
      <c r="DF30" s="282"/>
      <c r="DG30" s="283"/>
      <c r="DH30" s="73"/>
      <c r="DJ30" s="92"/>
      <c r="DK30" s="281" t="s">
        <v>80</v>
      </c>
      <c r="DL30" s="282"/>
      <c r="DM30" s="282"/>
      <c r="DN30" s="282"/>
      <c r="DO30" s="282"/>
      <c r="DP30" s="282"/>
      <c r="DQ30" s="282"/>
      <c r="DR30" s="282"/>
      <c r="DS30" s="282"/>
      <c r="DT30" s="282"/>
      <c r="DU30" s="283"/>
      <c r="DV30" s="73"/>
      <c r="DX30" s="92"/>
      <c r="DY30" s="281" t="s">
        <v>80</v>
      </c>
      <c r="DZ30" s="282"/>
      <c r="EA30" s="282"/>
      <c r="EB30" s="282"/>
      <c r="EC30" s="282"/>
      <c r="ED30" s="282"/>
      <c r="EE30" s="282"/>
      <c r="EF30" s="282"/>
      <c r="EG30" s="282"/>
      <c r="EH30" s="282"/>
      <c r="EI30" s="283"/>
      <c r="EJ30" s="73"/>
      <c r="EL30" s="92"/>
      <c r="EM30" s="281" t="s">
        <v>80</v>
      </c>
      <c r="EN30" s="282"/>
      <c r="EO30" s="282"/>
      <c r="EP30" s="282"/>
      <c r="EQ30" s="282"/>
      <c r="ER30" s="282"/>
      <c r="ES30" s="282"/>
      <c r="ET30" s="282"/>
      <c r="EU30" s="282"/>
      <c r="EV30" s="282"/>
      <c r="EW30" s="283"/>
      <c r="EX30" s="73"/>
      <c r="EZ30" s="92"/>
      <c r="FA30" s="281" t="s">
        <v>80</v>
      </c>
      <c r="FB30" s="282"/>
      <c r="FC30" s="282"/>
      <c r="FD30" s="282"/>
      <c r="FE30" s="282"/>
      <c r="FF30" s="282"/>
      <c r="FG30" s="282"/>
      <c r="FH30" s="282"/>
      <c r="FI30" s="282"/>
      <c r="FJ30" s="282"/>
      <c r="FK30" s="283"/>
      <c r="FL30" s="73"/>
      <c r="FN30" s="92"/>
      <c r="FO30" s="281" t="s">
        <v>80</v>
      </c>
      <c r="FP30" s="282"/>
      <c r="FQ30" s="282"/>
      <c r="FR30" s="282"/>
      <c r="FS30" s="282"/>
      <c r="FT30" s="282"/>
      <c r="FU30" s="282"/>
      <c r="FV30" s="282"/>
      <c r="FW30" s="282"/>
      <c r="FX30" s="282"/>
      <c r="FY30" s="283"/>
      <c r="FZ30" s="73"/>
      <c r="GB30" s="92"/>
      <c r="GC30" s="281" t="s">
        <v>80</v>
      </c>
      <c r="GD30" s="282"/>
      <c r="GE30" s="282"/>
      <c r="GF30" s="282"/>
      <c r="GG30" s="282"/>
      <c r="GH30" s="282"/>
      <c r="GI30" s="282"/>
      <c r="GJ30" s="282"/>
      <c r="GK30" s="282"/>
      <c r="GL30" s="282"/>
      <c r="GM30" s="283"/>
      <c r="GN30" s="73"/>
      <c r="GP30" s="92"/>
      <c r="GQ30" s="281" t="s">
        <v>80</v>
      </c>
      <c r="GR30" s="282"/>
      <c r="GS30" s="282"/>
      <c r="GT30" s="282"/>
      <c r="GU30" s="282"/>
      <c r="GV30" s="282"/>
      <c r="GW30" s="282"/>
      <c r="GX30" s="282"/>
      <c r="GY30" s="282"/>
      <c r="GZ30" s="282"/>
      <c r="HA30" s="283"/>
      <c r="HB30" s="73"/>
      <c r="HD30" s="92"/>
      <c r="HE30" s="281" t="s">
        <v>80</v>
      </c>
      <c r="HF30" s="282"/>
      <c r="HG30" s="282"/>
      <c r="HH30" s="282"/>
      <c r="HI30" s="282"/>
      <c r="HJ30" s="282"/>
      <c r="HK30" s="282"/>
      <c r="HL30" s="282"/>
      <c r="HM30" s="282"/>
      <c r="HN30" s="282"/>
      <c r="HO30" s="283"/>
      <c r="HP30" s="73"/>
      <c r="HR30" s="92"/>
      <c r="HS30" s="281" t="s">
        <v>80</v>
      </c>
      <c r="HT30" s="282"/>
      <c r="HU30" s="282"/>
      <c r="HV30" s="282"/>
      <c r="HW30" s="282"/>
      <c r="HX30" s="282"/>
      <c r="HY30" s="282"/>
      <c r="HZ30" s="282"/>
      <c r="IA30" s="282"/>
      <c r="IB30" s="282"/>
      <c r="IC30" s="283"/>
      <c r="ID30" s="73"/>
      <c r="IF30" s="92"/>
      <c r="IG30" s="281" t="s">
        <v>80</v>
      </c>
      <c r="IH30" s="282"/>
      <c r="II30" s="282"/>
      <c r="IJ30" s="282"/>
      <c r="IK30" s="282"/>
      <c r="IL30" s="282"/>
      <c r="IM30" s="282"/>
      <c r="IN30" s="282"/>
      <c r="IO30" s="282"/>
      <c r="IP30" s="282"/>
      <c r="IQ30" s="283"/>
      <c r="IR30" s="73"/>
      <c r="IT30" s="92"/>
      <c r="IU30" s="281" t="s">
        <v>80</v>
      </c>
      <c r="IV30" s="282"/>
      <c r="IW30" s="282"/>
      <c r="IX30" s="282"/>
      <c r="IY30" s="282"/>
      <c r="IZ30" s="282"/>
      <c r="JA30" s="282"/>
      <c r="JB30" s="282"/>
      <c r="JC30" s="282"/>
      <c r="JD30" s="282"/>
      <c r="JE30" s="283"/>
      <c r="JF30" s="73"/>
      <c r="JH30" s="92"/>
      <c r="JI30" s="281" t="s">
        <v>80</v>
      </c>
      <c r="JJ30" s="282"/>
      <c r="JK30" s="282"/>
      <c r="JL30" s="282"/>
      <c r="JM30" s="282"/>
      <c r="JN30" s="282"/>
      <c r="JO30" s="282"/>
      <c r="JP30" s="282"/>
      <c r="JQ30" s="282"/>
      <c r="JR30" s="282"/>
      <c r="JS30" s="283"/>
      <c r="JT30" s="73"/>
      <c r="JV30" s="92"/>
      <c r="JW30" s="281" t="s">
        <v>80</v>
      </c>
      <c r="JX30" s="282"/>
      <c r="JY30" s="282"/>
      <c r="JZ30" s="282"/>
      <c r="KA30" s="282"/>
      <c r="KB30" s="282"/>
      <c r="KC30" s="282"/>
      <c r="KD30" s="282"/>
      <c r="KE30" s="282"/>
      <c r="KF30" s="282"/>
      <c r="KG30" s="283"/>
      <c r="KH30" s="73"/>
      <c r="KJ30" s="92"/>
      <c r="KK30" s="281" t="s">
        <v>80</v>
      </c>
      <c r="KL30" s="282"/>
      <c r="KM30" s="282"/>
      <c r="KN30" s="282"/>
      <c r="KO30" s="282"/>
      <c r="KP30" s="282"/>
      <c r="KQ30" s="282"/>
      <c r="KR30" s="282"/>
      <c r="KS30" s="282"/>
      <c r="KT30" s="282"/>
      <c r="KU30" s="283"/>
      <c r="KV30" s="73"/>
      <c r="KX30" s="92"/>
      <c r="KY30" s="281" t="s">
        <v>80</v>
      </c>
      <c r="KZ30" s="282"/>
      <c r="LA30" s="282"/>
      <c r="LB30" s="282"/>
      <c r="LC30" s="282"/>
      <c r="LD30" s="282"/>
      <c r="LE30" s="282"/>
      <c r="LF30" s="282"/>
      <c r="LG30" s="282"/>
      <c r="LH30" s="282"/>
      <c r="LI30" s="283"/>
      <c r="LJ30" s="73"/>
      <c r="LL30" s="92"/>
      <c r="LM30" s="281" t="s">
        <v>80</v>
      </c>
      <c r="LN30" s="282"/>
      <c r="LO30" s="282"/>
      <c r="LP30" s="282"/>
      <c r="LQ30" s="282"/>
      <c r="LR30" s="282"/>
      <c r="LS30" s="282"/>
      <c r="LT30" s="282"/>
      <c r="LU30" s="282"/>
      <c r="LV30" s="282"/>
      <c r="LW30" s="283"/>
      <c r="LX30" s="73"/>
      <c r="LZ30" s="92"/>
      <c r="MA30" s="281" t="s">
        <v>80</v>
      </c>
      <c r="MB30" s="282"/>
      <c r="MC30" s="282"/>
      <c r="MD30" s="282"/>
      <c r="ME30" s="282"/>
      <c r="MF30" s="282"/>
      <c r="MG30" s="282"/>
      <c r="MH30" s="282"/>
      <c r="MI30" s="282"/>
      <c r="MJ30" s="282"/>
      <c r="MK30" s="283"/>
      <c r="ML30" s="73"/>
      <c r="MN30" s="92"/>
      <c r="MO30" s="281" t="s">
        <v>80</v>
      </c>
      <c r="MP30" s="282"/>
      <c r="MQ30" s="282"/>
      <c r="MR30" s="282"/>
      <c r="MS30" s="282"/>
      <c r="MT30" s="282"/>
      <c r="MU30" s="282"/>
      <c r="MV30" s="282"/>
      <c r="MW30" s="282"/>
      <c r="MX30" s="282"/>
      <c r="MY30" s="283"/>
      <c r="MZ30" s="73"/>
      <c r="NB30" s="92"/>
      <c r="NC30" s="281" t="s">
        <v>80</v>
      </c>
      <c r="ND30" s="282"/>
      <c r="NE30" s="282"/>
      <c r="NF30" s="282"/>
      <c r="NG30" s="282"/>
      <c r="NH30" s="282"/>
      <c r="NI30" s="282"/>
      <c r="NJ30" s="282"/>
      <c r="NK30" s="282"/>
      <c r="NL30" s="282"/>
      <c r="NM30" s="283"/>
      <c r="NN30" s="73"/>
      <c r="NP30" s="92"/>
      <c r="NQ30" s="281" t="s">
        <v>80</v>
      </c>
      <c r="NR30" s="282"/>
      <c r="NS30" s="282"/>
      <c r="NT30" s="282"/>
      <c r="NU30" s="282"/>
      <c r="NV30" s="282"/>
      <c r="NW30" s="282"/>
      <c r="NX30" s="282"/>
      <c r="NY30" s="282"/>
      <c r="NZ30" s="282"/>
      <c r="OA30" s="283"/>
      <c r="OB30" s="73"/>
      <c r="OD30" s="92"/>
      <c r="OE30" s="281" t="s">
        <v>80</v>
      </c>
      <c r="OF30" s="282"/>
      <c r="OG30" s="282"/>
      <c r="OH30" s="282"/>
      <c r="OI30" s="282"/>
      <c r="OJ30" s="282"/>
      <c r="OK30" s="282"/>
      <c r="OL30" s="282"/>
      <c r="OM30" s="282"/>
      <c r="ON30" s="282"/>
      <c r="OO30" s="283"/>
      <c r="OP30" s="73"/>
      <c r="OR30" s="92"/>
      <c r="OS30" s="281" t="s">
        <v>80</v>
      </c>
      <c r="OT30" s="282"/>
      <c r="OU30" s="282"/>
      <c r="OV30" s="282"/>
      <c r="OW30" s="282"/>
      <c r="OX30" s="282"/>
      <c r="OY30" s="282"/>
      <c r="OZ30" s="282"/>
      <c r="PA30" s="282"/>
      <c r="PB30" s="282"/>
      <c r="PC30" s="283"/>
      <c r="PD30" s="73"/>
      <c r="PF30" s="92"/>
      <c r="PG30" s="281" t="s">
        <v>80</v>
      </c>
      <c r="PH30" s="282"/>
      <c r="PI30" s="282"/>
      <c r="PJ30" s="282"/>
      <c r="PK30" s="282"/>
      <c r="PL30" s="282"/>
      <c r="PM30" s="282"/>
      <c r="PN30" s="282"/>
      <c r="PO30" s="282"/>
      <c r="PP30" s="282"/>
      <c r="PQ30" s="283"/>
      <c r="PR30" s="73"/>
      <c r="PT30" s="92"/>
      <c r="PU30" s="281" t="s">
        <v>80</v>
      </c>
      <c r="PV30" s="282"/>
      <c r="PW30" s="282"/>
      <c r="PX30" s="282"/>
      <c r="PY30" s="282"/>
      <c r="PZ30" s="282"/>
      <c r="QA30" s="282"/>
      <c r="QB30" s="282"/>
      <c r="QC30" s="282"/>
      <c r="QD30" s="282"/>
      <c r="QE30" s="283"/>
      <c r="QF30" s="73"/>
      <c r="QH30" s="92"/>
      <c r="QI30" s="281" t="s">
        <v>80</v>
      </c>
      <c r="QJ30" s="282"/>
      <c r="QK30" s="282"/>
      <c r="QL30" s="282"/>
      <c r="QM30" s="282"/>
      <c r="QN30" s="282"/>
      <c r="QO30" s="282"/>
      <c r="QP30" s="282"/>
      <c r="QQ30" s="282"/>
      <c r="QR30" s="282"/>
      <c r="QS30" s="283"/>
      <c r="QT30" s="73"/>
      <c r="QV30" s="92"/>
      <c r="QW30" s="281" t="s">
        <v>80</v>
      </c>
      <c r="QX30" s="282"/>
      <c r="QY30" s="282"/>
      <c r="QZ30" s="282"/>
      <c r="RA30" s="282"/>
      <c r="RB30" s="282"/>
      <c r="RC30" s="282"/>
      <c r="RD30" s="282"/>
      <c r="RE30" s="282"/>
      <c r="RF30" s="282"/>
      <c r="RG30" s="283"/>
      <c r="RH30" s="73"/>
      <c r="RJ30" s="92"/>
      <c r="RK30" s="281" t="s">
        <v>80</v>
      </c>
      <c r="RL30" s="282"/>
      <c r="RM30" s="282"/>
      <c r="RN30" s="282"/>
      <c r="RO30" s="282"/>
      <c r="RP30" s="282"/>
      <c r="RQ30" s="282"/>
      <c r="RR30" s="282"/>
      <c r="RS30" s="282"/>
      <c r="RT30" s="282"/>
      <c r="RU30" s="283"/>
      <c r="RV30" s="73"/>
      <c r="RX30" s="92"/>
      <c r="RY30" s="281" t="s">
        <v>80</v>
      </c>
      <c r="RZ30" s="282"/>
      <c r="SA30" s="282"/>
      <c r="SB30" s="282"/>
      <c r="SC30" s="282"/>
      <c r="SD30" s="282"/>
      <c r="SE30" s="282"/>
      <c r="SF30" s="282"/>
      <c r="SG30" s="282"/>
      <c r="SH30" s="282"/>
      <c r="SI30" s="283"/>
      <c r="SJ30" s="73"/>
      <c r="SL30" s="92"/>
      <c r="SM30" s="281" t="s">
        <v>80</v>
      </c>
      <c r="SN30" s="282"/>
      <c r="SO30" s="282"/>
      <c r="SP30" s="282"/>
      <c r="SQ30" s="282"/>
      <c r="SR30" s="282"/>
      <c r="SS30" s="282"/>
      <c r="ST30" s="282"/>
      <c r="SU30" s="282"/>
      <c r="SV30" s="282"/>
      <c r="SW30" s="283"/>
      <c r="SX30" s="73"/>
      <c r="SZ30" s="92"/>
      <c r="TA30" s="281" t="s">
        <v>80</v>
      </c>
      <c r="TB30" s="282"/>
      <c r="TC30" s="282"/>
      <c r="TD30" s="282"/>
      <c r="TE30" s="282"/>
      <c r="TF30" s="282"/>
      <c r="TG30" s="282"/>
      <c r="TH30" s="282"/>
      <c r="TI30" s="282"/>
      <c r="TJ30" s="282"/>
      <c r="TK30" s="283"/>
      <c r="TL30" s="73"/>
      <c r="TN30" s="92"/>
      <c r="TO30" s="281" t="s">
        <v>80</v>
      </c>
      <c r="TP30" s="282"/>
      <c r="TQ30" s="282"/>
      <c r="TR30" s="282"/>
      <c r="TS30" s="282"/>
      <c r="TT30" s="282"/>
      <c r="TU30" s="282"/>
      <c r="TV30" s="282"/>
      <c r="TW30" s="282"/>
      <c r="TX30" s="282"/>
      <c r="TY30" s="283"/>
      <c r="TZ30" s="73"/>
      <c r="UB30" s="92"/>
      <c r="UC30" s="281" t="s">
        <v>80</v>
      </c>
      <c r="UD30" s="282"/>
      <c r="UE30" s="282"/>
      <c r="UF30" s="282"/>
      <c r="UG30" s="282"/>
      <c r="UH30" s="282"/>
      <c r="UI30" s="282"/>
      <c r="UJ30" s="282"/>
      <c r="UK30" s="282"/>
      <c r="UL30" s="282"/>
      <c r="UM30" s="283"/>
      <c r="UN30" s="73"/>
      <c r="UP30" s="92"/>
      <c r="UQ30" s="281" t="s">
        <v>80</v>
      </c>
      <c r="UR30" s="282"/>
      <c r="US30" s="282"/>
      <c r="UT30" s="282"/>
      <c r="UU30" s="282"/>
      <c r="UV30" s="282"/>
      <c r="UW30" s="282"/>
      <c r="UX30" s="282"/>
      <c r="UY30" s="282"/>
      <c r="UZ30" s="282"/>
      <c r="VA30" s="283"/>
      <c r="VB30" s="73"/>
      <c r="VD30" s="92"/>
      <c r="VE30" s="281" t="s">
        <v>80</v>
      </c>
      <c r="VF30" s="282"/>
      <c r="VG30" s="282"/>
      <c r="VH30" s="282"/>
      <c r="VI30" s="282"/>
      <c r="VJ30" s="282"/>
      <c r="VK30" s="282"/>
      <c r="VL30" s="282"/>
      <c r="VM30" s="282"/>
      <c r="VN30" s="282"/>
      <c r="VO30" s="283"/>
      <c r="VP30" s="73"/>
      <c r="VR30" s="92"/>
      <c r="VS30" s="281" t="s">
        <v>80</v>
      </c>
      <c r="VT30" s="282"/>
      <c r="VU30" s="282"/>
      <c r="VV30" s="282"/>
      <c r="VW30" s="282"/>
      <c r="VX30" s="282"/>
      <c r="VY30" s="282"/>
      <c r="VZ30" s="282"/>
      <c r="WA30" s="282"/>
      <c r="WB30" s="282"/>
      <c r="WC30" s="283"/>
      <c r="WD30" s="73"/>
      <c r="WF30" s="92"/>
      <c r="WG30" s="281" t="s">
        <v>80</v>
      </c>
      <c r="WH30" s="282"/>
      <c r="WI30" s="282"/>
      <c r="WJ30" s="282"/>
      <c r="WK30" s="282"/>
      <c r="WL30" s="282"/>
      <c r="WM30" s="282"/>
      <c r="WN30" s="282"/>
      <c r="WO30" s="282"/>
      <c r="WP30" s="282"/>
      <c r="WQ30" s="283"/>
      <c r="WR30" s="73"/>
      <c r="WT30" s="92"/>
      <c r="WU30" s="281" t="s">
        <v>80</v>
      </c>
      <c r="WV30" s="282"/>
      <c r="WW30" s="282"/>
      <c r="WX30" s="282"/>
      <c r="WY30" s="282"/>
      <c r="WZ30" s="282"/>
      <c r="XA30" s="282"/>
      <c r="XB30" s="282"/>
      <c r="XC30" s="282"/>
      <c r="XD30" s="282"/>
      <c r="XE30" s="283"/>
      <c r="XF30" s="73"/>
      <c r="XH30" s="92"/>
      <c r="XI30" s="281" t="s">
        <v>80</v>
      </c>
      <c r="XJ30" s="282"/>
      <c r="XK30" s="282"/>
      <c r="XL30" s="282"/>
      <c r="XM30" s="282"/>
      <c r="XN30" s="282"/>
      <c r="XO30" s="282"/>
      <c r="XP30" s="282"/>
      <c r="XQ30" s="282"/>
      <c r="XR30" s="282"/>
      <c r="XS30" s="283"/>
      <c r="XT30" s="73"/>
      <c r="XV30" s="92"/>
      <c r="XW30" s="281" t="s">
        <v>80</v>
      </c>
      <c r="XX30" s="282"/>
      <c r="XY30" s="282"/>
      <c r="XZ30" s="282"/>
      <c r="YA30" s="282"/>
      <c r="YB30" s="282"/>
      <c r="YC30" s="282"/>
      <c r="YD30" s="282"/>
      <c r="YE30" s="282"/>
      <c r="YF30" s="282"/>
      <c r="YG30" s="283"/>
      <c r="YH30" s="73"/>
      <c r="YJ30" s="92"/>
      <c r="YK30" s="281" t="s">
        <v>80</v>
      </c>
      <c r="YL30" s="282"/>
      <c r="YM30" s="282"/>
      <c r="YN30" s="282"/>
      <c r="YO30" s="282"/>
      <c r="YP30" s="282"/>
      <c r="YQ30" s="282"/>
      <c r="YR30" s="282"/>
      <c r="YS30" s="282"/>
      <c r="YT30" s="282"/>
      <c r="YU30" s="283"/>
      <c r="YV30" s="73"/>
      <c r="YX30" s="92"/>
      <c r="YY30" s="281" t="s">
        <v>80</v>
      </c>
      <c r="YZ30" s="282"/>
      <c r="ZA30" s="282"/>
      <c r="ZB30" s="282"/>
      <c r="ZC30" s="282"/>
      <c r="ZD30" s="282"/>
      <c r="ZE30" s="282"/>
      <c r="ZF30" s="282"/>
      <c r="ZG30" s="282"/>
      <c r="ZH30" s="282"/>
      <c r="ZI30" s="283"/>
      <c r="ZJ30" s="73"/>
      <c r="ZL30" s="92"/>
      <c r="ZM30" s="281" t="s">
        <v>80</v>
      </c>
      <c r="ZN30" s="282"/>
      <c r="ZO30" s="282"/>
      <c r="ZP30" s="282"/>
      <c r="ZQ30" s="282"/>
      <c r="ZR30" s="282"/>
      <c r="ZS30" s="282"/>
      <c r="ZT30" s="282"/>
      <c r="ZU30" s="282"/>
      <c r="ZV30" s="282"/>
      <c r="ZW30" s="283"/>
      <c r="ZX30" s="73"/>
      <c r="ZZ30" s="92"/>
      <c r="AAA30" s="281" t="s">
        <v>80</v>
      </c>
      <c r="AAB30" s="282"/>
      <c r="AAC30" s="282"/>
      <c r="AAD30" s="282"/>
      <c r="AAE30" s="282"/>
      <c r="AAF30" s="282"/>
      <c r="AAG30" s="282"/>
      <c r="AAH30" s="282"/>
      <c r="AAI30" s="282"/>
      <c r="AAJ30" s="282"/>
      <c r="AAK30" s="283"/>
      <c r="AAL30" s="73"/>
      <c r="AAN30" s="92"/>
      <c r="AAO30" s="281" t="s">
        <v>80</v>
      </c>
      <c r="AAP30" s="282"/>
      <c r="AAQ30" s="282"/>
      <c r="AAR30" s="282"/>
      <c r="AAS30" s="282"/>
      <c r="AAT30" s="282"/>
      <c r="AAU30" s="282"/>
      <c r="AAV30" s="282"/>
      <c r="AAW30" s="282"/>
      <c r="AAX30" s="282"/>
      <c r="AAY30" s="283"/>
      <c r="AAZ30" s="73"/>
      <c r="ABB30" s="92"/>
      <c r="ABC30" s="281" t="s">
        <v>80</v>
      </c>
      <c r="ABD30" s="282"/>
      <c r="ABE30" s="282"/>
      <c r="ABF30" s="282"/>
      <c r="ABG30" s="282"/>
      <c r="ABH30" s="282"/>
      <c r="ABI30" s="282"/>
      <c r="ABJ30" s="282"/>
      <c r="ABK30" s="282"/>
      <c r="ABL30" s="282"/>
      <c r="ABM30" s="283"/>
      <c r="ABN30" s="73"/>
      <c r="ABP30" s="92"/>
      <c r="ABQ30" s="281" t="s">
        <v>80</v>
      </c>
      <c r="ABR30" s="282"/>
      <c r="ABS30" s="282"/>
      <c r="ABT30" s="282"/>
      <c r="ABU30" s="282"/>
      <c r="ABV30" s="282"/>
      <c r="ABW30" s="282"/>
      <c r="ABX30" s="282"/>
      <c r="ABY30" s="282"/>
      <c r="ABZ30" s="282"/>
      <c r="ACA30" s="283"/>
      <c r="ACB30" s="73"/>
      <c r="ACD30" s="92"/>
      <c r="ACE30" s="281" t="s">
        <v>80</v>
      </c>
      <c r="ACF30" s="282"/>
      <c r="ACG30" s="282"/>
      <c r="ACH30" s="282"/>
      <c r="ACI30" s="282"/>
      <c r="ACJ30" s="282"/>
      <c r="ACK30" s="282"/>
      <c r="ACL30" s="282"/>
      <c r="ACM30" s="282"/>
      <c r="ACN30" s="282"/>
      <c r="ACO30" s="283"/>
      <c r="ACP30" s="73"/>
      <c r="ACR30" s="92"/>
      <c r="ACS30" s="281" t="s">
        <v>80</v>
      </c>
      <c r="ACT30" s="282"/>
      <c r="ACU30" s="282"/>
      <c r="ACV30" s="282"/>
      <c r="ACW30" s="282"/>
      <c r="ACX30" s="282"/>
      <c r="ACY30" s="282"/>
      <c r="ACZ30" s="282"/>
      <c r="ADA30" s="282"/>
      <c r="ADB30" s="282"/>
      <c r="ADC30" s="283"/>
      <c r="ADD30" s="73"/>
      <c r="ADF30" s="92"/>
      <c r="ADG30" s="281" t="s">
        <v>80</v>
      </c>
      <c r="ADH30" s="282"/>
      <c r="ADI30" s="282"/>
      <c r="ADJ30" s="282"/>
      <c r="ADK30" s="282"/>
      <c r="ADL30" s="282"/>
      <c r="ADM30" s="282"/>
      <c r="ADN30" s="282"/>
      <c r="ADO30" s="282"/>
      <c r="ADP30" s="282"/>
      <c r="ADQ30" s="283"/>
      <c r="ADR30" s="73"/>
      <c r="ADT30" s="92"/>
      <c r="ADU30" s="281" t="s">
        <v>80</v>
      </c>
      <c r="ADV30" s="282"/>
      <c r="ADW30" s="282"/>
      <c r="ADX30" s="282"/>
      <c r="ADY30" s="282"/>
      <c r="ADZ30" s="282"/>
      <c r="AEA30" s="282"/>
      <c r="AEB30" s="282"/>
      <c r="AEC30" s="282"/>
      <c r="AED30" s="282"/>
      <c r="AEE30" s="283"/>
      <c r="AEF30" s="73"/>
      <c r="AEH30" s="92"/>
      <c r="AEI30" s="281" t="s">
        <v>80</v>
      </c>
      <c r="AEJ30" s="282"/>
      <c r="AEK30" s="282"/>
      <c r="AEL30" s="282"/>
      <c r="AEM30" s="282"/>
      <c r="AEN30" s="282"/>
      <c r="AEO30" s="282"/>
      <c r="AEP30" s="282"/>
      <c r="AEQ30" s="282"/>
      <c r="AER30" s="282"/>
      <c r="AES30" s="283"/>
      <c r="AET30" s="73"/>
      <c r="AEV30" s="92"/>
      <c r="AEW30" s="281" t="s">
        <v>80</v>
      </c>
      <c r="AEX30" s="282"/>
      <c r="AEY30" s="282"/>
      <c r="AEZ30" s="282"/>
      <c r="AFA30" s="282"/>
      <c r="AFB30" s="282"/>
      <c r="AFC30" s="282"/>
      <c r="AFD30" s="282"/>
      <c r="AFE30" s="282"/>
      <c r="AFF30" s="282"/>
      <c r="AFG30" s="283"/>
      <c r="AFH30" s="73"/>
      <c r="AFJ30" s="92"/>
      <c r="AFK30" s="281" t="s">
        <v>80</v>
      </c>
      <c r="AFL30" s="282"/>
      <c r="AFM30" s="282"/>
      <c r="AFN30" s="282"/>
      <c r="AFO30" s="282"/>
      <c r="AFP30" s="282"/>
      <c r="AFQ30" s="282"/>
      <c r="AFR30" s="282"/>
      <c r="AFS30" s="282"/>
      <c r="AFT30" s="282"/>
      <c r="AFU30" s="283"/>
      <c r="AFV30" s="73"/>
      <c r="AFX30" s="92"/>
      <c r="AFY30" s="281" t="s">
        <v>80</v>
      </c>
      <c r="AFZ30" s="282"/>
      <c r="AGA30" s="282"/>
      <c r="AGB30" s="282"/>
      <c r="AGC30" s="282"/>
      <c r="AGD30" s="282"/>
      <c r="AGE30" s="282"/>
      <c r="AGF30" s="282"/>
      <c r="AGG30" s="282"/>
      <c r="AGH30" s="282"/>
      <c r="AGI30" s="283"/>
      <c r="AGJ30" s="73"/>
      <c r="AGL30" s="92"/>
      <c r="AGM30" s="281" t="s">
        <v>80</v>
      </c>
      <c r="AGN30" s="282"/>
      <c r="AGO30" s="282"/>
      <c r="AGP30" s="282"/>
      <c r="AGQ30" s="282"/>
      <c r="AGR30" s="282"/>
      <c r="AGS30" s="282"/>
      <c r="AGT30" s="282"/>
      <c r="AGU30" s="282"/>
      <c r="AGV30" s="282"/>
      <c r="AGW30" s="283"/>
      <c r="AGX30" s="73"/>
      <c r="AGZ30" s="92"/>
      <c r="AHA30" s="281" t="s">
        <v>80</v>
      </c>
      <c r="AHB30" s="282"/>
      <c r="AHC30" s="282"/>
      <c r="AHD30" s="282"/>
      <c r="AHE30" s="282"/>
      <c r="AHF30" s="282"/>
      <c r="AHG30" s="282"/>
      <c r="AHH30" s="282"/>
      <c r="AHI30" s="282"/>
      <c r="AHJ30" s="282"/>
      <c r="AHK30" s="283"/>
      <c r="AHL30" s="73"/>
      <c r="AHN30" s="92"/>
      <c r="AHO30" s="281" t="s">
        <v>80</v>
      </c>
      <c r="AHP30" s="282"/>
      <c r="AHQ30" s="282"/>
      <c r="AHR30" s="282"/>
      <c r="AHS30" s="282"/>
      <c r="AHT30" s="282"/>
      <c r="AHU30" s="282"/>
      <c r="AHV30" s="282"/>
      <c r="AHW30" s="282"/>
      <c r="AHX30" s="282"/>
      <c r="AHY30" s="283"/>
      <c r="AHZ30" s="73"/>
      <c r="AIB30" s="92"/>
      <c r="AIC30" s="281" t="s">
        <v>80</v>
      </c>
      <c r="AID30" s="282"/>
      <c r="AIE30" s="282"/>
      <c r="AIF30" s="282"/>
      <c r="AIG30" s="282"/>
      <c r="AIH30" s="282"/>
      <c r="AII30" s="282"/>
      <c r="AIJ30" s="282"/>
      <c r="AIK30" s="282"/>
      <c r="AIL30" s="282"/>
      <c r="AIM30" s="283"/>
      <c r="AIN30" s="73"/>
      <c r="AIP30" s="92"/>
      <c r="AIQ30" s="281" t="s">
        <v>80</v>
      </c>
      <c r="AIR30" s="282"/>
      <c r="AIS30" s="282"/>
      <c r="AIT30" s="282"/>
      <c r="AIU30" s="282"/>
      <c r="AIV30" s="282"/>
      <c r="AIW30" s="282"/>
      <c r="AIX30" s="282"/>
      <c r="AIY30" s="282"/>
      <c r="AIZ30" s="282"/>
      <c r="AJA30" s="283"/>
      <c r="AJB30" s="73"/>
      <c r="AJD30" s="92"/>
      <c r="AJE30" s="281" t="s">
        <v>80</v>
      </c>
      <c r="AJF30" s="282"/>
      <c r="AJG30" s="282"/>
      <c r="AJH30" s="282"/>
      <c r="AJI30" s="282"/>
      <c r="AJJ30" s="282"/>
      <c r="AJK30" s="282"/>
      <c r="AJL30" s="282"/>
      <c r="AJM30" s="282"/>
      <c r="AJN30" s="282"/>
      <c r="AJO30" s="283"/>
      <c r="AJP30" s="73"/>
      <c r="AJR30" s="92"/>
      <c r="AJS30" s="281" t="s">
        <v>80</v>
      </c>
      <c r="AJT30" s="282"/>
      <c r="AJU30" s="282"/>
      <c r="AJV30" s="282"/>
      <c r="AJW30" s="282"/>
      <c r="AJX30" s="282"/>
      <c r="AJY30" s="282"/>
      <c r="AJZ30" s="282"/>
      <c r="AKA30" s="282"/>
      <c r="AKB30" s="282"/>
      <c r="AKC30" s="283"/>
      <c r="AKD30" s="73"/>
      <c r="AKF30" s="92"/>
      <c r="AKG30" s="281" t="s">
        <v>80</v>
      </c>
      <c r="AKH30" s="282"/>
      <c r="AKI30" s="282"/>
      <c r="AKJ30" s="282"/>
      <c r="AKK30" s="282"/>
      <c r="AKL30" s="282"/>
      <c r="AKM30" s="282"/>
      <c r="AKN30" s="282"/>
      <c r="AKO30" s="282"/>
      <c r="AKP30" s="282"/>
      <c r="AKQ30" s="283"/>
      <c r="AKR30" s="73"/>
      <c r="AKT30" s="92"/>
      <c r="AKU30" s="281" t="s">
        <v>80</v>
      </c>
      <c r="AKV30" s="282"/>
      <c r="AKW30" s="282"/>
      <c r="AKX30" s="282"/>
      <c r="AKY30" s="282"/>
      <c r="AKZ30" s="282"/>
      <c r="ALA30" s="282"/>
      <c r="ALB30" s="282"/>
      <c r="ALC30" s="282"/>
      <c r="ALD30" s="282"/>
      <c r="ALE30" s="283"/>
      <c r="ALF30" s="73"/>
      <c r="ALH30" s="92"/>
      <c r="ALI30" s="281" t="s">
        <v>80</v>
      </c>
      <c r="ALJ30" s="282"/>
      <c r="ALK30" s="282"/>
      <c r="ALL30" s="282"/>
      <c r="ALM30" s="282"/>
      <c r="ALN30" s="282"/>
      <c r="ALO30" s="282"/>
      <c r="ALP30" s="282"/>
      <c r="ALQ30" s="282"/>
      <c r="ALR30" s="282"/>
      <c r="ALS30" s="283"/>
      <c r="ALT30" s="73"/>
      <c r="ALV30" s="92"/>
      <c r="ALW30" s="281" t="s">
        <v>80</v>
      </c>
      <c r="ALX30" s="282"/>
      <c r="ALY30" s="282"/>
      <c r="ALZ30" s="282"/>
      <c r="AMA30" s="282"/>
      <c r="AMB30" s="282"/>
      <c r="AMC30" s="282"/>
      <c r="AMD30" s="282"/>
      <c r="AME30" s="282"/>
      <c r="AMF30" s="282"/>
      <c r="AMG30" s="283"/>
      <c r="AMH30" s="73"/>
    </row>
    <row r="31" spans="1:1023" ht="14.4" customHeight="1" x14ac:dyDescent="0.3">
      <c r="B31" s="93"/>
      <c r="C31" s="272" t="s">
        <v>74</v>
      </c>
      <c r="D31" s="273"/>
      <c r="E31" s="273"/>
      <c r="F31" s="274"/>
      <c r="G31" s="273" t="s">
        <v>75</v>
      </c>
      <c r="H31" s="273"/>
      <c r="I31" s="273"/>
      <c r="J31" s="273"/>
      <c r="K31" s="273"/>
      <c r="L31" s="273"/>
      <c r="M31" s="274"/>
      <c r="N31" s="73"/>
      <c r="P31" s="93"/>
      <c r="Q31" s="272" t="s">
        <v>134</v>
      </c>
      <c r="R31" s="273"/>
      <c r="S31" s="273"/>
      <c r="T31" s="274"/>
      <c r="U31" s="273" t="s">
        <v>83</v>
      </c>
      <c r="V31" s="273"/>
      <c r="W31" s="273"/>
      <c r="X31" s="273"/>
      <c r="Y31" s="273"/>
      <c r="Z31" s="273"/>
      <c r="AA31" s="274"/>
      <c r="AB31" s="73"/>
      <c r="AD31" s="93"/>
      <c r="AE31" s="272" t="s">
        <v>137</v>
      </c>
      <c r="AF31" s="273"/>
      <c r="AG31" s="273"/>
      <c r="AH31" s="274"/>
      <c r="AI31" s="273" t="s">
        <v>86</v>
      </c>
      <c r="AJ31" s="273"/>
      <c r="AK31" s="273"/>
      <c r="AL31" s="273"/>
      <c r="AM31" s="273"/>
      <c r="AN31" s="273"/>
      <c r="AO31" s="274"/>
      <c r="AP31" s="73"/>
      <c r="AR31" s="93"/>
      <c r="AS31" s="272" t="s">
        <v>138</v>
      </c>
      <c r="AT31" s="273"/>
      <c r="AU31" s="273"/>
      <c r="AV31" s="274"/>
      <c r="AW31" s="273" t="s">
        <v>89</v>
      </c>
      <c r="AX31" s="273"/>
      <c r="AY31" s="273"/>
      <c r="AZ31" s="273"/>
      <c r="BA31" s="273"/>
      <c r="BB31" s="273"/>
      <c r="BC31" s="274"/>
      <c r="BD31" s="73"/>
      <c r="BF31" s="93"/>
      <c r="BG31" s="272"/>
      <c r="BH31" s="273"/>
      <c r="BI31" s="273"/>
      <c r="BJ31" s="274"/>
      <c r="BK31" s="273"/>
      <c r="BL31" s="273"/>
      <c r="BM31" s="273"/>
      <c r="BN31" s="273"/>
      <c r="BO31" s="273"/>
      <c r="BP31" s="273"/>
      <c r="BQ31" s="274"/>
      <c r="BR31" s="73"/>
      <c r="BT31" s="93"/>
      <c r="BU31" s="272"/>
      <c r="BV31" s="273"/>
      <c r="BW31" s="273"/>
      <c r="BX31" s="274"/>
      <c r="BY31" s="273"/>
      <c r="BZ31" s="273"/>
      <c r="CA31" s="273"/>
      <c r="CB31" s="273"/>
      <c r="CC31" s="273"/>
      <c r="CD31" s="273"/>
      <c r="CE31" s="274"/>
      <c r="CF31" s="73"/>
      <c r="CH31" s="93"/>
      <c r="CI31" s="272"/>
      <c r="CJ31" s="273"/>
      <c r="CK31" s="273"/>
      <c r="CL31" s="274"/>
      <c r="CM31" s="273"/>
      <c r="CN31" s="273"/>
      <c r="CO31" s="273"/>
      <c r="CP31" s="273"/>
      <c r="CQ31" s="273"/>
      <c r="CR31" s="273"/>
      <c r="CS31" s="274"/>
      <c r="CT31" s="73"/>
      <c r="CV31" s="93"/>
      <c r="CW31" s="272"/>
      <c r="CX31" s="273"/>
      <c r="CY31" s="273"/>
      <c r="CZ31" s="274"/>
      <c r="DA31" s="273"/>
      <c r="DB31" s="273"/>
      <c r="DC31" s="273"/>
      <c r="DD31" s="273"/>
      <c r="DE31" s="273"/>
      <c r="DF31" s="273"/>
      <c r="DG31" s="274"/>
      <c r="DH31" s="73"/>
      <c r="DJ31" s="93"/>
      <c r="DK31" s="272"/>
      <c r="DL31" s="273"/>
      <c r="DM31" s="273"/>
      <c r="DN31" s="274"/>
      <c r="DO31" s="273"/>
      <c r="DP31" s="273"/>
      <c r="DQ31" s="273"/>
      <c r="DR31" s="273"/>
      <c r="DS31" s="273"/>
      <c r="DT31" s="273"/>
      <c r="DU31" s="274"/>
      <c r="DV31" s="73"/>
      <c r="DX31" s="93"/>
      <c r="DY31" s="272"/>
      <c r="DZ31" s="273"/>
      <c r="EA31" s="273"/>
      <c r="EB31" s="274"/>
      <c r="EC31" s="273"/>
      <c r="ED31" s="273"/>
      <c r="EE31" s="273"/>
      <c r="EF31" s="273"/>
      <c r="EG31" s="273"/>
      <c r="EH31" s="273"/>
      <c r="EI31" s="274"/>
      <c r="EJ31" s="73"/>
      <c r="EL31" s="93"/>
      <c r="EM31" s="272"/>
      <c r="EN31" s="273"/>
      <c r="EO31" s="273"/>
      <c r="EP31" s="274"/>
      <c r="EQ31" s="273"/>
      <c r="ER31" s="273"/>
      <c r="ES31" s="273"/>
      <c r="ET31" s="273"/>
      <c r="EU31" s="273"/>
      <c r="EV31" s="273"/>
      <c r="EW31" s="274"/>
      <c r="EX31" s="73"/>
      <c r="EZ31" s="93"/>
      <c r="FA31" s="272"/>
      <c r="FB31" s="273"/>
      <c r="FC31" s="273"/>
      <c r="FD31" s="274"/>
      <c r="FE31" s="273"/>
      <c r="FF31" s="273"/>
      <c r="FG31" s="273"/>
      <c r="FH31" s="273"/>
      <c r="FI31" s="273"/>
      <c r="FJ31" s="273"/>
      <c r="FK31" s="274"/>
      <c r="FL31" s="73"/>
      <c r="FN31" s="93"/>
      <c r="FO31" s="272"/>
      <c r="FP31" s="273"/>
      <c r="FQ31" s="273"/>
      <c r="FR31" s="274"/>
      <c r="FS31" s="273"/>
      <c r="FT31" s="273"/>
      <c r="FU31" s="273"/>
      <c r="FV31" s="273"/>
      <c r="FW31" s="273"/>
      <c r="FX31" s="273"/>
      <c r="FY31" s="274"/>
      <c r="FZ31" s="73"/>
      <c r="GB31" s="93"/>
      <c r="GC31" s="272"/>
      <c r="GD31" s="273"/>
      <c r="GE31" s="273"/>
      <c r="GF31" s="274"/>
      <c r="GG31" s="273"/>
      <c r="GH31" s="273"/>
      <c r="GI31" s="273"/>
      <c r="GJ31" s="273"/>
      <c r="GK31" s="273"/>
      <c r="GL31" s="273"/>
      <c r="GM31" s="274"/>
      <c r="GN31" s="73"/>
      <c r="GP31" s="93"/>
      <c r="GQ31" s="272"/>
      <c r="GR31" s="273"/>
      <c r="GS31" s="273"/>
      <c r="GT31" s="274"/>
      <c r="GU31" s="273"/>
      <c r="GV31" s="273"/>
      <c r="GW31" s="273"/>
      <c r="GX31" s="273"/>
      <c r="GY31" s="273"/>
      <c r="GZ31" s="273"/>
      <c r="HA31" s="274"/>
      <c r="HB31" s="73"/>
      <c r="HD31" s="93"/>
      <c r="HE31" s="272"/>
      <c r="HF31" s="273"/>
      <c r="HG31" s="273"/>
      <c r="HH31" s="274"/>
      <c r="HI31" s="273"/>
      <c r="HJ31" s="273"/>
      <c r="HK31" s="273"/>
      <c r="HL31" s="273"/>
      <c r="HM31" s="273"/>
      <c r="HN31" s="273"/>
      <c r="HO31" s="274"/>
      <c r="HP31" s="73"/>
      <c r="HR31" s="93"/>
      <c r="HS31" s="272"/>
      <c r="HT31" s="273"/>
      <c r="HU31" s="273"/>
      <c r="HV31" s="274"/>
      <c r="HW31" s="273"/>
      <c r="HX31" s="273"/>
      <c r="HY31" s="273"/>
      <c r="HZ31" s="273"/>
      <c r="IA31" s="273"/>
      <c r="IB31" s="273"/>
      <c r="IC31" s="274"/>
      <c r="ID31" s="73"/>
      <c r="IF31" s="93"/>
      <c r="IG31" s="272"/>
      <c r="IH31" s="273"/>
      <c r="II31" s="273"/>
      <c r="IJ31" s="274"/>
      <c r="IK31" s="273"/>
      <c r="IL31" s="273"/>
      <c r="IM31" s="273"/>
      <c r="IN31" s="273"/>
      <c r="IO31" s="273"/>
      <c r="IP31" s="273"/>
      <c r="IQ31" s="274"/>
      <c r="IR31" s="73"/>
      <c r="IT31" s="93"/>
      <c r="IU31" s="272"/>
      <c r="IV31" s="273"/>
      <c r="IW31" s="273"/>
      <c r="IX31" s="274"/>
      <c r="IY31" s="273"/>
      <c r="IZ31" s="273"/>
      <c r="JA31" s="273"/>
      <c r="JB31" s="273"/>
      <c r="JC31" s="273"/>
      <c r="JD31" s="273"/>
      <c r="JE31" s="274"/>
      <c r="JF31" s="73"/>
      <c r="JH31" s="93"/>
      <c r="JI31" s="272"/>
      <c r="JJ31" s="273"/>
      <c r="JK31" s="273"/>
      <c r="JL31" s="274"/>
      <c r="JM31" s="273"/>
      <c r="JN31" s="273"/>
      <c r="JO31" s="273"/>
      <c r="JP31" s="273"/>
      <c r="JQ31" s="273"/>
      <c r="JR31" s="273"/>
      <c r="JS31" s="274"/>
      <c r="JT31" s="73"/>
      <c r="JV31" s="93"/>
      <c r="JW31" s="272"/>
      <c r="JX31" s="273"/>
      <c r="JY31" s="273"/>
      <c r="JZ31" s="274"/>
      <c r="KA31" s="273"/>
      <c r="KB31" s="273"/>
      <c r="KC31" s="273"/>
      <c r="KD31" s="273"/>
      <c r="KE31" s="273"/>
      <c r="KF31" s="273"/>
      <c r="KG31" s="274"/>
      <c r="KH31" s="73"/>
      <c r="KJ31" s="93"/>
      <c r="KK31" s="272"/>
      <c r="KL31" s="273"/>
      <c r="KM31" s="273"/>
      <c r="KN31" s="274"/>
      <c r="KO31" s="273"/>
      <c r="KP31" s="273"/>
      <c r="KQ31" s="273"/>
      <c r="KR31" s="273"/>
      <c r="KS31" s="273"/>
      <c r="KT31" s="273"/>
      <c r="KU31" s="274"/>
      <c r="KV31" s="73"/>
      <c r="KX31" s="93"/>
      <c r="KY31" s="272"/>
      <c r="KZ31" s="273"/>
      <c r="LA31" s="273"/>
      <c r="LB31" s="274"/>
      <c r="LC31" s="273"/>
      <c r="LD31" s="273"/>
      <c r="LE31" s="273"/>
      <c r="LF31" s="273"/>
      <c r="LG31" s="273"/>
      <c r="LH31" s="273"/>
      <c r="LI31" s="274"/>
      <c r="LJ31" s="73"/>
      <c r="LL31" s="93"/>
      <c r="LM31" s="272"/>
      <c r="LN31" s="273"/>
      <c r="LO31" s="273"/>
      <c r="LP31" s="274"/>
      <c r="LQ31" s="273"/>
      <c r="LR31" s="273"/>
      <c r="LS31" s="273"/>
      <c r="LT31" s="273"/>
      <c r="LU31" s="273"/>
      <c r="LV31" s="273"/>
      <c r="LW31" s="274"/>
      <c r="LX31" s="73"/>
      <c r="LZ31" s="93"/>
      <c r="MA31" s="272"/>
      <c r="MB31" s="273"/>
      <c r="MC31" s="273"/>
      <c r="MD31" s="274"/>
      <c r="ME31" s="273"/>
      <c r="MF31" s="273"/>
      <c r="MG31" s="273"/>
      <c r="MH31" s="273"/>
      <c r="MI31" s="273"/>
      <c r="MJ31" s="273"/>
      <c r="MK31" s="274"/>
      <c r="ML31" s="73"/>
      <c r="MN31" s="93"/>
      <c r="MO31" s="272"/>
      <c r="MP31" s="273"/>
      <c r="MQ31" s="273"/>
      <c r="MR31" s="274"/>
      <c r="MS31" s="273"/>
      <c r="MT31" s="273"/>
      <c r="MU31" s="273"/>
      <c r="MV31" s="273"/>
      <c r="MW31" s="273"/>
      <c r="MX31" s="273"/>
      <c r="MY31" s="274"/>
      <c r="MZ31" s="73"/>
      <c r="NB31" s="93"/>
      <c r="NC31" s="272"/>
      <c r="ND31" s="273"/>
      <c r="NE31" s="273"/>
      <c r="NF31" s="274"/>
      <c r="NG31" s="273"/>
      <c r="NH31" s="273"/>
      <c r="NI31" s="273"/>
      <c r="NJ31" s="273"/>
      <c r="NK31" s="273"/>
      <c r="NL31" s="273"/>
      <c r="NM31" s="274"/>
      <c r="NN31" s="73"/>
      <c r="NP31" s="93"/>
      <c r="NQ31" s="272"/>
      <c r="NR31" s="273"/>
      <c r="NS31" s="273"/>
      <c r="NT31" s="274"/>
      <c r="NU31" s="273"/>
      <c r="NV31" s="273"/>
      <c r="NW31" s="273"/>
      <c r="NX31" s="273"/>
      <c r="NY31" s="273"/>
      <c r="NZ31" s="273"/>
      <c r="OA31" s="274"/>
      <c r="OB31" s="73"/>
      <c r="OD31" s="93"/>
      <c r="OE31" s="272"/>
      <c r="OF31" s="273"/>
      <c r="OG31" s="273"/>
      <c r="OH31" s="274"/>
      <c r="OI31" s="273"/>
      <c r="OJ31" s="273"/>
      <c r="OK31" s="273"/>
      <c r="OL31" s="273"/>
      <c r="OM31" s="273"/>
      <c r="ON31" s="273"/>
      <c r="OO31" s="274"/>
      <c r="OP31" s="73"/>
      <c r="OR31" s="93"/>
      <c r="OS31" s="272"/>
      <c r="OT31" s="273"/>
      <c r="OU31" s="273"/>
      <c r="OV31" s="274"/>
      <c r="OW31" s="273"/>
      <c r="OX31" s="273"/>
      <c r="OY31" s="273"/>
      <c r="OZ31" s="273"/>
      <c r="PA31" s="273"/>
      <c r="PB31" s="273"/>
      <c r="PC31" s="274"/>
      <c r="PD31" s="73"/>
      <c r="PF31" s="93"/>
      <c r="PG31" s="272"/>
      <c r="PH31" s="273"/>
      <c r="PI31" s="273"/>
      <c r="PJ31" s="274"/>
      <c r="PK31" s="273"/>
      <c r="PL31" s="273"/>
      <c r="PM31" s="273"/>
      <c r="PN31" s="273"/>
      <c r="PO31" s="273"/>
      <c r="PP31" s="273"/>
      <c r="PQ31" s="274"/>
      <c r="PR31" s="73"/>
      <c r="PT31" s="93"/>
      <c r="PU31" s="272"/>
      <c r="PV31" s="273"/>
      <c r="PW31" s="273"/>
      <c r="PX31" s="274"/>
      <c r="PY31" s="273"/>
      <c r="PZ31" s="273"/>
      <c r="QA31" s="273"/>
      <c r="QB31" s="273"/>
      <c r="QC31" s="273"/>
      <c r="QD31" s="273"/>
      <c r="QE31" s="274"/>
      <c r="QF31" s="73"/>
      <c r="QH31" s="93"/>
      <c r="QI31" s="272"/>
      <c r="QJ31" s="273"/>
      <c r="QK31" s="273"/>
      <c r="QL31" s="274"/>
      <c r="QM31" s="273"/>
      <c r="QN31" s="273"/>
      <c r="QO31" s="273"/>
      <c r="QP31" s="273"/>
      <c r="QQ31" s="273"/>
      <c r="QR31" s="273"/>
      <c r="QS31" s="274"/>
      <c r="QT31" s="73"/>
      <c r="QV31" s="93"/>
      <c r="QW31" s="272"/>
      <c r="QX31" s="273"/>
      <c r="QY31" s="273"/>
      <c r="QZ31" s="274"/>
      <c r="RA31" s="273"/>
      <c r="RB31" s="273"/>
      <c r="RC31" s="273"/>
      <c r="RD31" s="273"/>
      <c r="RE31" s="273"/>
      <c r="RF31" s="273"/>
      <c r="RG31" s="274"/>
      <c r="RH31" s="73"/>
      <c r="RJ31" s="93"/>
      <c r="RK31" s="272"/>
      <c r="RL31" s="273"/>
      <c r="RM31" s="273"/>
      <c r="RN31" s="274"/>
      <c r="RO31" s="273"/>
      <c r="RP31" s="273"/>
      <c r="RQ31" s="273"/>
      <c r="RR31" s="273"/>
      <c r="RS31" s="273"/>
      <c r="RT31" s="273"/>
      <c r="RU31" s="274"/>
      <c r="RV31" s="73"/>
      <c r="RX31" s="93"/>
      <c r="RY31" s="272"/>
      <c r="RZ31" s="273"/>
      <c r="SA31" s="273"/>
      <c r="SB31" s="274"/>
      <c r="SC31" s="273"/>
      <c r="SD31" s="273"/>
      <c r="SE31" s="273"/>
      <c r="SF31" s="273"/>
      <c r="SG31" s="273"/>
      <c r="SH31" s="273"/>
      <c r="SI31" s="274"/>
      <c r="SJ31" s="73"/>
      <c r="SL31" s="93"/>
      <c r="SM31" s="272"/>
      <c r="SN31" s="273"/>
      <c r="SO31" s="273"/>
      <c r="SP31" s="274"/>
      <c r="SQ31" s="273"/>
      <c r="SR31" s="273"/>
      <c r="SS31" s="273"/>
      <c r="ST31" s="273"/>
      <c r="SU31" s="273"/>
      <c r="SV31" s="273"/>
      <c r="SW31" s="274"/>
      <c r="SX31" s="73"/>
      <c r="SZ31" s="93"/>
      <c r="TA31" s="272"/>
      <c r="TB31" s="273"/>
      <c r="TC31" s="273"/>
      <c r="TD31" s="274"/>
      <c r="TE31" s="273"/>
      <c r="TF31" s="273"/>
      <c r="TG31" s="273"/>
      <c r="TH31" s="273"/>
      <c r="TI31" s="273"/>
      <c r="TJ31" s="273"/>
      <c r="TK31" s="274"/>
      <c r="TL31" s="73"/>
      <c r="TN31" s="93"/>
      <c r="TO31" s="272"/>
      <c r="TP31" s="273"/>
      <c r="TQ31" s="273"/>
      <c r="TR31" s="274"/>
      <c r="TS31" s="273"/>
      <c r="TT31" s="273"/>
      <c r="TU31" s="273"/>
      <c r="TV31" s="273"/>
      <c r="TW31" s="273"/>
      <c r="TX31" s="273"/>
      <c r="TY31" s="274"/>
      <c r="TZ31" s="73"/>
      <c r="UB31" s="93"/>
      <c r="UC31" s="272"/>
      <c r="UD31" s="273"/>
      <c r="UE31" s="273"/>
      <c r="UF31" s="274"/>
      <c r="UG31" s="273"/>
      <c r="UH31" s="273"/>
      <c r="UI31" s="273"/>
      <c r="UJ31" s="273"/>
      <c r="UK31" s="273"/>
      <c r="UL31" s="273"/>
      <c r="UM31" s="274"/>
      <c r="UN31" s="73"/>
      <c r="UP31" s="93"/>
      <c r="UQ31" s="272"/>
      <c r="UR31" s="273"/>
      <c r="US31" s="273"/>
      <c r="UT31" s="274"/>
      <c r="UU31" s="273"/>
      <c r="UV31" s="273"/>
      <c r="UW31" s="273"/>
      <c r="UX31" s="273"/>
      <c r="UY31" s="273"/>
      <c r="UZ31" s="273"/>
      <c r="VA31" s="274"/>
      <c r="VB31" s="73"/>
      <c r="VD31" s="93"/>
      <c r="VE31" s="272"/>
      <c r="VF31" s="273"/>
      <c r="VG31" s="273"/>
      <c r="VH31" s="274"/>
      <c r="VI31" s="273"/>
      <c r="VJ31" s="273"/>
      <c r="VK31" s="273"/>
      <c r="VL31" s="273"/>
      <c r="VM31" s="273"/>
      <c r="VN31" s="273"/>
      <c r="VO31" s="274"/>
      <c r="VP31" s="73"/>
      <c r="VR31" s="93"/>
      <c r="VS31" s="272"/>
      <c r="VT31" s="273"/>
      <c r="VU31" s="273"/>
      <c r="VV31" s="274"/>
      <c r="VW31" s="273"/>
      <c r="VX31" s="273"/>
      <c r="VY31" s="273"/>
      <c r="VZ31" s="273"/>
      <c r="WA31" s="273"/>
      <c r="WB31" s="273"/>
      <c r="WC31" s="274"/>
      <c r="WD31" s="73"/>
      <c r="WF31" s="93"/>
      <c r="WG31" s="272"/>
      <c r="WH31" s="273"/>
      <c r="WI31" s="273"/>
      <c r="WJ31" s="274"/>
      <c r="WK31" s="273"/>
      <c r="WL31" s="273"/>
      <c r="WM31" s="273"/>
      <c r="WN31" s="273"/>
      <c r="WO31" s="273"/>
      <c r="WP31" s="273"/>
      <c r="WQ31" s="274"/>
      <c r="WR31" s="73"/>
      <c r="WT31" s="93"/>
      <c r="WU31" s="272"/>
      <c r="WV31" s="273"/>
      <c r="WW31" s="273"/>
      <c r="WX31" s="274"/>
      <c r="WY31" s="273"/>
      <c r="WZ31" s="273"/>
      <c r="XA31" s="273"/>
      <c r="XB31" s="273"/>
      <c r="XC31" s="273"/>
      <c r="XD31" s="273"/>
      <c r="XE31" s="274"/>
      <c r="XF31" s="73"/>
      <c r="XH31" s="93"/>
      <c r="XI31" s="272"/>
      <c r="XJ31" s="273"/>
      <c r="XK31" s="273"/>
      <c r="XL31" s="274"/>
      <c r="XM31" s="273"/>
      <c r="XN31" s="273"/>
      <c r="XO31" s="273"/>
      <c r="XP31" s="273"/>
      <c r="XQ31" s="273"/>
      <c r="XR31" s="273"/>
      <c r="XS31" s="274"/>
      <c r="XT31" s="73"/>
      <c r="XV31" s="93"/>
      <c r="XW31" s="272"/>
      <c r="XX31" s="273"/>
      <c r="XY31" s="273"/>
      <c r="XZ31" s="274"/>
      <c r="YA31" s="273"/>
      <c r="YB31" s="273"/>
      <c r="YC31" s="273"/>
      <c r="YD31" s="273"/>
      <c r="YE31" s="273"/>
      <c r="YF31" s="273"/>
      <c r="YG31" s="274"/>
      <c r="YH31" s="73"/>
      <c r="YJ31" s="93"/>
      <c r="YK31" s="272"/>
      <c r="YL31" s="273"/>
      <c r="YM31" s="273"/>
      <c r="YN31" s="274"/>
      <c r="YO31" s="273"/>
      <c r="YP31" s="273"/>
      <c r="YQ31" s="273"/>
      <c r="YR31" s="273"/>
      <c r="YS31" s="273"/>
      <c r="YT31" s="273"/>
      <c r="YU31" s="274"/>
      <c r="YV31" s="73"/>
      <c r="YX31" s="93"/>
      <c r="YY31" s="272"/>
      <c r="YZ31" s="273"/>
      <c r="ZA31" s="273"/>
      <c r="ZB31" s="274"/>
      <c r="ZC31" s="273"/>
      <c r="ZD31" s="273"/>
      <c r="ZE31" s="273"/>
      <c r="ZF31" s="273"/>
      <c r="ZG31" s="273"/>
      <c r="ZH31" s="273"/>
      <c r="ZI31" s="274"/>
      <c r="ZJ31" s="73"/>
      <c r="ZL31" s="93"/>
      <c r="ZM31" s="272"/>
      <c r="ZN31" s="273"/>
      <c r="ZO31" s="273"/>
      <c r="ZP31" s="274"/>
      <c r="ZQ31" s="273"/>
      <c r="ZR31" s="273"/>
      <c r="ZS31" s="273"/>
      <c r="ZT31" s="273"/>
      <c r="ZU31" s="273"/>
      <c r="ZV31" s="273"/>
      <c r="ZW31" s="274"/>
      <c r="ZX31" s="73"/>
      <c r="ZZ31" s="93"/>
      <c r="AAA31" s="272"/>
      <c r="AAB31" s="273"/>
      <c r="AAC31" s="273"/>
      <c r="AAD31" s="274"/>
      <c r="AAE31" s="273"/>
      <c r="AAF31" s="273"/>
      <c r="AAG31" s="273"/>
      <c r="AAH31" s="273"/>
      <c r="AAI31" s="273"/>
      <c r="AAJ31" s="273"/>
      <c r="AAK31" s="274"/>
      <c r="AAL31" s="73"/>
      <c r="AAN31" s="93"/>
      <c r="AAO31" s="272"/>
      <c r="AAP31" s="273"/>
      <c r="AAQ31" s="273"/>
      <c r="AAR31" s="274"/>
      <c r="AAS31" s="273"/>
      <c r="AAT31" s="273"/>
      <c r="AAU31" s="273"/>
      <c r="AAV31" s="273"/>
      <c r="AAW31" s="273"/>
      <c r="AAX31" s="273"/>
      <c r="AAY31" s="274"/>
      <c r="AAZ31" s="73"/>
      <c r="ABB31" s="93"/>
      <c r="ABC31" s="272"/>
      <c r="ABD31" s="273"/>
      <c r="ABE31" s="273"/>
      <c r="ABF31" s="274"/>
      <c r="ABG31" s="273"/>
      <c r="ABH31" s="273"/>
      <c r="ABI31" s="273"/>
      <c r="ABJ31" s="273"/>
      <c r="ABK31" s="273"/>
      <c r="ABL31" s="273"/>
      <c r="ABM31" s="274"/>
      <c r="ABN31" s="73"/>
      <c r="ABP31" s="93"/>
      <c r="ABQ31" s="272"/>
      <c r="ABR31" s="273"/>
      <c r="ABS31" s="273"/>
      <c r="ABT31" s="274"/>
      <c r="ABU31" s="273"/>
      <c r="ABV31" s="273"/>
      <c r="ABW31" s="273"/>
      <c r="ABX31" s="273"/>
      <c r="ABY31" s="273"/>
      <c r="ABZ31" s="273"/>
      <c r="ACA31" s="274"/>
      <c r="ACB31" s="73"/>
      <c r="ACD31" s="93"/>
      <c r="ACE31" s="272"/>
      <c r="ACF31" s="273"/>
      <c r="ACG31" s="273"/>
      <c r="ACH31" s="274"/>
      <c r="ACI31" s="273"/>
      <c r="ACJ31" s="273"/>
      <c r="ACK31" s="273"/>
      <c r="ACL31" s="273"/>
      <c r="ACM31" s="273"/>
      <c r="ACN31" s="273"/>
      <c r="ACO31" s="274"/>
      <c r="ACP31" s="73"/>
      <c r="ACR31" s="93"/>
      <c r="ACS31" s="272"/>
      <c r="ACT31" s="273"/>
      <c r="ACU31" s="273"/>
      <c r="ACV31" s="274"/>
      <c r="ACW31" s="273"/>
      <c r="ACX31" s="273"/>
      <c r="ACY31" s="273"/>
      <c r="ACZ31" s="273"/>
      <c r="ADA31" s="273"/>
      <c r="ADB31" s="273"/>
      <c r="ADC31" s="274"/>
      <c r="ADD31" s="73"/>
      <c r="ADF31" s="93"/>
      <c r="ADG31" s="272"/>
      <c r="ADH31" s="273"/>
      <c r="ADI31" s="273"/>
      <c r="ADJ31" s="274"/>
      <c r="ADK31" s="273"/>
      <c r="ADL31" s="273"/>
      <c r="ADM31" s="273"/>
      <c r="ADN31" s="273"/>
      <c r="ADO31" s="273"/>
      <c r="ADP31" s="273"/>
      <c r="ADQ31" s="274"/>
      <c r="ADR31" s="73"/>
      <c r="ADT31" s="93"/>
      <c r="ADU31" s="272"/>
      <c r="ADV31" s="273"/>
      <c r="ADW31" s="273"/>
      <c r="ADX31" s="274"/>
      <c r="ADY31" s="273"/>
      <c r="ADZ31" s="273"/>
      <c r="AEA31" s="273"/>
      <c r="AEB31" s="273"/>
      <c r="AEC31" s="273"/>
      <c r="AED31" s="273"/>
      <c r="AEE31" s="274"/>
      <c r="AEF31" s="73"/>
      <c r="AEH31" s="93"/>
      <c r="AEI31" s="272"/>
      <c r="AEJ31" s="273"/>
      <c r="AEK31" s="273"/>
      <c r="AEL31" s="274"/>
      <c r="AEM31" s="273"/>
      <c r="AEN31" s="273"/>
      <c r="AEO31" s="273"/>
      <c r="AEP31" s="273"/>
      <c r="AEQ31" s="273"/>
      <c r="AER31" s="273"/>
      <c r="AES31" s="274"/>
      <c r="AET31" s="73"/>
      <c r="AEV31" s="93"/>
      <c r="AEW31" s="272"/>
      <c r="AEX31" s="273"/>
      <c r="AEY31" s="273"/>
      <c r="AEZ31" s="274"/>
      <c r="AFA31" s="273"/>
      <c r="AFB31" s="273"/>
      <c r="AFC31" s="273"/>
      <c r="AFD31" s="273"/>
      <c r="AFE31" s="273"/>
      <c r="AFF31" s="273"/>
      <c r="AFG31" s="274"/>
      <c r="AFH31" s="73"/>
      <c r="AFJ31" s="93"/>
      <c r="AFK31" s="272"/>
      <c r="AFL31" s="273"/>
      <c r="AFM31" s="273"/>
      <c r="AFN31" s="274"/>
      <c r="AFO31" s="273"/>
      <c r="AFP31" s="273"/>
      <c r="AFQ31" s="273"/>
      <c r="AFR31" s="273"/>
      <c r="AFS31" s="273"/>
      <c r="AFT31" s="273"/>
      <c r="AFU31" s="274"/>
      <c r="AFV31" s="73"/>
      <c r="AFX31" s="93"/>
      <c r="AFY31" s="272"/>
      <c r="AFZ31" s="273"/>
      <c r="AGA31" s="273"/>
      <c r="AGB31" s="274"/>
      <c r="AGC31" s="273"/>
      <c r="AGD31" s="273"/>
      <c r="AGE31" s="273"/>
      <c r="AGF31" s="273"/>
      <c r="AGG31" s="273"/>
      <c r="AGH31" s="273"/>
      <c r="AGI31" s="274"/>
      <c r="AGJ31" s="73"/>
      <c r="AGL31" s="93"/>
      <c r="AGM31" s="272"/>
      <c r="AGN31" s="273"/>
      <c r="AGO31" s="273"/>
      <c r="AGP31" s="274"/>
      <c r="AGQ31" s="273"/>
      <c r="AGR31" s="273"/>
      <c r="AGS31" s="273"/>
      <c r="AGT31" s="273"/>
      <c r="AGU31" s="273"/>
      <c r="AGV31" s="273"/>
      <c r="AGW31" s="274"/>
      <c r="AGX31" s="73"/>
      <c r="AGZ31" s="93"/>
      <c r="AHA31" s="272"/>
      <c r="AHB31" s="273"/>
      <c r="AHC31" s="273"/>
      <c r="AHD31" s="274"/>
      <c r="AHE31" s="273"/>
      <c r="AHF31" s="273"/>
      <c r="AHG31" s="273"/>
      <c r="AHH31" s="273"/>
      <c r="AHI31" s="273"/>
      <c r="AHJ31" s="273"/>
      <c r="AHK31" s="274"/>
      <c r="AHL31" s="73"/>
      <c r="AHN31" s="93"/>
      <c r="AHO31" s="272"/>
      <c r="AHP31" s="273"/>
      <c r="AHQ31" s="273"/>
      <c r="AHR31" s="274"/>
      <c r="AHS31" s="273"/>
      <c r="AHT31" s="273"/>
      <c r="AHU31" s="273"/>
      <c r="AHV31" s="273"/>
      <c r="AHW31" s="273"/>
      <c r="AHX31" s="273"/>
      <c r="AHY31" s="274"/>
      <c r="AHZ31" s="73"/>
      <c r="AIB31" s="93"/>
      <c r="AIC31" s="272"/>
      <c r="AID31" s="273"/>
      <c r="AIE31" s="273"/>
      <c r="AIF31" s="274"/>
      <c r="AIG31" s="273"/>
      <c r="AIH31" s="273"/>
      <c r="AII31" s="273"/>
      <c r="AIJ31" s="273"/>
      <c r="AIK31" s="273"/>
      <c r="AIL31" s="273"/>
      <c r="AIM31" s="274"/>
      <c r="AIN31" s="73"/>
      <c r="AIP31" s="93"/>
      <c r="AIQ31" s="272"/>
      <c r="AIR31" s="273"/>
      <c r="AIS31" s="273"/>
      <c r="AIT31" s="274"/>
      <c r="AIU31" s="273"/>
      <c r="AIV31" s="273"/>
      <c r="AIW31" s="273"/>
      <c r="AIX31" s="273"/>
      <c r="AIY31" s="273"/>
      <c r="AIZ31" s="273"/>
      <c r="AJA31" s="274"/>
      <c r="AJB31" s="73"/>
      <c r="AJD31" s="93"/>
      <c r="AJE31" s="272"/>
      <c r="AJF31" s="273"/>
      <c r="AJG31" s="273"/>
      <c r="AJH31" s="274"/>
      <c r="AJI31" s="273"/>
      <c r="AJJ31" s="273"/>
      <c r="AJK31" s="273"/>
      <c r="AJL31" s="273"/>
      <c r="AJM31" s="273"/>
      <c r="AJN31" s="273"/>
      <c r="AJO31" s="274"/>
      <c r="AJP31" s="73"/>
      <c r="AJR31" s="93"/>
      <c r="AJS31" s="272"/>
      <c r="AJT31" s="273"/>
      <c r="AJU31" s="273"/>
      <c r="AJV31" s="274"/>
      <c r="AJW31" s="273"/>
      <c r="AJX31" s="273"/>
      <c r="AJY31" s="273"/>
      <c r="AJZ31" s="273"/>
      <c r="AKA31" s="273"/>
      <c r="AKB31" s="273"/>
      <c r="AKC31" s="274"/>
      <c r="AKD31" s="73"/>
      <c r="AKF31" s="93"/>
      <c r="AKG31" s="272"/>
      <c r="AKH31" s="273"/>
      <c r="AKI31" s="273"/>
      <c r="AKJ31" s="274"/>
      <c r="AKK31" s="273"/>
      <c r="AKL31" s="273"/>
      <c r="AKM31" s="273"/>
      <c r="AKN31" s="273"/>
      <c r="AKO31" s="273"/>
      <c r="AKP31" s="273"/>
      <c r="AKQ31" s="274"/>
      <c r="AKR31" s="73"/>
      <c r="AKT31" s="93"/>
      <c r="AKU31" s="272"/>
      <c r="AKV31" s="273"/>
      <c r="AKW31" s="273"/>
      <c r="AKX31" s="274"/>
      <c r="AKY31" s="273"/>
      <c r="AKZ31" s="273"/>
      <c r="ALA31" s="273"/>
      <c r="ALB31" s="273"/>
      <c r="ALC31" s="273"/>
      <c r="ALD31" s="273"/>
      <c r="ALE31" s="274"/>
      <c r="ALF31" s="73"/>
      <c r="ALH31" s="93"/>
      <c r="ALI31" s="272"/>
      <c r="ALJ31" s="273"/>
      <c r="ALK31" s="273"/>
      <c r="ALL31" s="274"/>
      <c r="ALM31" s="273"/>
      <c r="ALN31" s="273"/>
      <c r="ALO31" s="273"/>
      <c r="ALP31" s="273"/>
      <c r="ALQ31" s="273"/>
      <c r="ALR31" s="273"/>
      <c r="ALS31" s="274"/>
      <c r="ALT31" s="73"/>
      <c r="ALV31" s="93"/>
      <c r="ALW31" s="272"/>
      <c r="ALX31" s="273"/>
      <c r="ALY31" s="273"/>
      <c r="ALZ31" s="274"/>
      <c r="AMA31" s="273"/>
      <c r="AMB31" s="273"/>
      <c r="AMC31" s="273"/>
      <c r="AMD31" s="273"/>
      <c r="AME31" s="273"/>
      <c r="AMF31" s="273"/>
      <c r="AMG31" s="274"/>
      <c r="AMH31" s="73"/>
    </row>
    <row r="32" spans="1:1023" x14ac:dyDescent="0.3">
      <c r="B32" s="93"/>
      <c r="C32" s="275"/>
      <c r="D32" s="276"/>
      <c r="E32" s="276"/>
      <c r="F32" s="277"/>
      <c r="G32" s="276"/>
      <c r="H32" s="276"/>
      <c r="I32" s="276"/>
      <c r="J32" s="276"/>
      <c r="K32" s="276"/>
      <c r="L32" s="276"/>
      <c r="M32" s="277"/>
      <c r="N32" s="73"/>
      <c r="P32" s="93"/>
      <c r="Q32" s="275"/>
      <c r="R32" s="276"/>
      <c r="S32" s="276"/>
      <c r="T32" s="277"/>
      <c r="U32" s="276"/>
      <c r="V32" s="276"/>
      <c r="W32" s="276"/>
      <c r="X32" s="276"/>
      <c r="Y32" s="276"/>
      <c r="Z32" s="276"/>
      <c r="AA32" s="277"/>
      <c r="AB32" s="73"/>
      <c r="AD32" s="93"/>
      <c r="AE32" s="275"/>
      <c r="AF32" s="276"/>
      <c r="AG32" s="276"/>
      <c r="AH32" s="277"/>
      <c r="AI32" s="276"/>
      <c r="AJ32" s="276"/>
      <c r="AK32" s="276"/>
      <c r="AL32" s="276"/>
      <c r="AM32" s="276"/>
      <c r="AN32" s="276"/>
      <c r="AO32" s="277"/>
      <c r="AP32" s="73"/>
      <c r="AR32" s="93"/>
      <c r="AS32" s="275"/>
      <c r="AT32" s="276"/>
      <c r="AU32" s="276"/>
      <c r="AV32" s="277"/>
      <c r="AW32" s="276"/>
      <c r="AX32" s="276"/>
      <c r="AY32" s="276"/>
      <c r="AZ32" s="276"/>
      <c r="BA32" s="276"/>
      <c r="BB32" s="276"/>
      <c r="BC32" s="277"/>
      <c r="BD32" s="73"/>
      <c r="BF32" s="93"/>
      <c r="BG32" s="275"/>
      <c r="BH32" s="276"/>
      <c r="BI32" s="276"/>
      <c r="BJ32" s="277"/>
      <c r="BK32" s="276"/>
      <c r="BL32" s="276"/>
      <c r="BM32" s="276"/>
      <c r="BN32" s="276"/>
      <c r="BO32" s="276"/>
      <c r="BP32" s="276"/>
      <c r="BQ32" s="277"/>
      <c r="BR32" s="73"/>
      <c r="BT32" s="93"/>
      <c r="BU32" s="275"/>
      <c r="BV32" s="276"/>
      <c r="BW32" s="276"/>
      <c r="BX32" s="277"/>
      <c r="BY32" s="276"/>
      <c r="BZ32" s="276"/>
      <c r="CA32" s="276"/>
      <c r="CB32" s="276"/>
      <c r="CC32" s="276"/>
      <c r="CD32" s="276"/>
      <c r="CE32" s="277"/>
      <c r="CF32" s="73"/>
      <c r="CH32" s="93"/>
      <c r="CI32" s="275"/>
      <c r="CJ32" s="276"/>
      <c r="CK32" s="276"/>
      <c r="CL32" s="277"/>
      <c r="CM32" s="276"/>
      <c r="CN32" s="276"/>
      <c r="CO32" s="276"/>
      <c r="CP32" s="276"/>
      <c r="CQ32" s="276"/>
      <c r="CR32" s="276"/>
      <c r="CS32" s="277"/>
      <c r="CT32" s="73"/>
      <c r="CV32" s="93"/>
      <c r="CW32" s="275"/>
      <c r="CX32" s="276"/>
      <c r="CY32" s="276"/>
      <c r="CZ32" s="277"/>
      <c r="DA32" s="276"/>
      <c r="DB32" s="276"/>
      <c r="DC32" s="276"/>
      <c r="DD32" s="276"/>
      <c r="DE32" s="276"/>
      <c r="DF32" s="276"/>
      <c r="DG32" s="277"/>
      <c r="DH32" s="73"/>
      <c r="DJ32" s="93"/>
      <c r="DK32" s="275"/>
      <c r="DL32" s="276"/>
      <c r="DM32" s="276"/>
      <c r="DN32" s="277"/>
      <c r="DO32" s="276"/>
      <c r="DP32" s="276"/>
      <c r="DQ32" s="276"/>
      <c r="DR32" s="276"/>
      <c r="DS32" s="276"/>
      <c r="DT32" s="276"/>
      <c r="DU32" s="277"/>
      <c r="DV32" s="73"/>
      <c r="DX32" s="93"/>
      <c r="DY32" s="275"/>
      <c r="DZ32" s="276"/>
      <c r="EA32" s="276"/>
      <c r="EB32" s="277"/>
      <c r="EC32" s="276"/>
      <c r="ED32" s="276"/>
      <c r="EE32" s="276"/>
      <c r="EF32" s="276"/>
      <c r="EG32" s="276"/>
      <c r="EH32" s="276"/>
      <c r="EI32" s="277"/>
      <c r="EJ32" s="73"/>
      <c r="EL32" s="93"/>
      <c r="EM32" s="275"/>
      <c r="EN32" s="276"/>
      <c r="EO32" s="276"/>
      <c r="EP32" s="277"/>
      <c r="EQ32" s="276"/>
      <c r="ER32" s="276"/>
      <c r="ES32" s="276"/>
      <c r="ET32" s="276"/>
      <c r="EU32" s="276"/>
      <c r="EV32" s="276"/>
      <c r="EW32" s="277"/>
      <c r="EX32" s="73"/>
      <c r="EZ32" s="93"/>
      <c r="FA32" s="275"/>
      <c r="FB32" s="276"/>
      <c r="FC32" s="276"/>
      <c r="FD32" s="277"/>
      <c r="FE32" s="276"/>
      <c r="FF32" s="276"/>
      <c r="FG32" s="276"/>
      <c r="FH32" s="276"/>
      <c r="FI32" s="276"/>
      <c r="FJ32" s="276"/>
      <c r="FK32" s="277"/>
      <c r="FL32" s="73"/>
      <c r="FN32" s="93"/>
      <c r="FO32" s="275"/>
      <c r="FP32" s="276"/>
      <c r="FQ32" s="276"/>
      <c r="FR32" s="277"/>
      <c r="FS32" s="276"/>
      <c r="FT32" s="276"/>
      <c r="FU32" s="276"/>
      <c r="FV32" s="276"/>
      <c r="FW32" s="276"/>
      <c r="FX32" s="276"/>
      <c r="FY32" s="277"/>
      <c r="FZ32" s="73"/>
      <c r="GB32" s="93"/>
      <c r="GC32" s="275"/>
      <c r="GD32" s="276"/>
      <c r="GE32" s="276"/>
      <c r="GF32" s="277"/>
      <c r="GG32" s="276"/>
      <c r="GH32" s="276"/>
      <c r="GI32" s="276"/>
      <c r="GJ32" s="276"/>
      <c r="GK32" s="276"/>
      <c r="GL32" s="276"/>
      <c r="GM32" s="277"/>
      <c r="GN32" s="73"/>
      <c r="GP32" s="93"/>
      <c r="GQ32" s="275"/>
      <c r="GR32" s="276"/>
      <c r="GS32" s="276"/>
      <c r="GT32" s="277"/>
      <c r="GU32" s="276"/>
      <c r="GV32" s="276"/>
      <c r="GW32" s="276"/>
      <c r="GX32" s="276"/>
      <c r="GY32" s="276"/>
      <c r="GZ32" s="276"/>
      <c r="HA32" s="277"/>
      <c r="HB32" s="73"/>
      <c r="HD32" s="93"/>
      <c r="HE32" s="275"/>
      <c r="HF32" s="276"/>
      <c r="HG32" s="276"/>
      <c r="HH32" s="277"/>
      <c r="HI32" s="276"/>
      <c r="HJ32" s="276"/>
      <c r="HK32" s="276"/>
      <c r="HL32" s="276"/>
      <c r="HM32" s="276"/>
      <c r="HN32" s="276"/>
      <c r="HO32" s="277"/>
      <c r="HP32" s="73"/>
      <c r="HR32" s="93"/>
      <c r="HS32" s="275"/>
      <c r="HT32" s="276"/>
      <c r="HU32" s="276"/>
      <c r="HV32" s="277"/>
      <c r="HW32" s="276"/>
      <c r="HX32" s="276"/>
      <c r="HY32" s="276"/>
      <c r="HZ32" s="276"/>
      <c r="IA32" s="276"/>
      <c r="IB32" s="276"/>
      <c r="IC32" s="277"/>
      <c r="ID32" s="73"/>
      <c r="IF32" s="93"/>
      <c r="IG32" s="275"/>
      <c r="IH32" s="276"/>
      <c r="II32" s="276"/>
      <c r="IJ32" s="277"/>
      <c r="IK32" s="276"/>
      <c r="IL32" s="276"/>
      <c r="IM32" s="276"/>
      <c r="IN32" s="276"/>
      <c r="IO32" s="276"/>
      <c r="IP32" s="276"/>
      <c r="IQ32" s="277"/>
      <c r="IR32" s="73"/>
      <c r="IT32" s="93"/>
      <c r="IU32" s="275"/>
      <c r="IV32" s="276"/>
      <c r="IW32" s="276"/>
      <c r="IX32" s="277"/>
      <c r="IY32" s="276"/>
      <c r="IZ32" s="276"/>
      <c r="JA32" s="276"/>
      <c r="JB32" s="276"/>
      <c r="JC32" s="276"/>
      <c r="JD32" s="276"/>
      <c r="JE32" s="277"/>
      <c r="JF32" s="73"/>
      <c r="JH32" s="93"/>
      <c r="JI32" s="275"/>
      <c r="JJ32" s="276"/>
      <c r="JK32" s="276"/>
      <c r="JL32" s="277"/>
      <c r="JM32" s="276"/>
      <c r="JN32" s="276"/>
      <c r="JO32" s="276"/>
      <c r="JP32" s="276"/>
      <c r="JQ32" s="276"/>
      <c r="JR32" s="276"/>
      <c r="JS32" s="277"/>
      <c r="JT32" s="73"/>
      <c r="JV32" s="93"/>
      <c r="JW32" s="275"/>
      <c r="JX32" s="276"/>
      <c r="JY32" s="276"/>
      <c r="JZ32" s="277"/>
      <c r="KA32" s="276"/>
      <c r="KB32" s="276"/>
      <c r="KC32" s="276"/>
      <c r="KD32" s="276"/>
      <c r="KE32" s="276"/>
      <c r="KF32" s="276"/>
      <c r="KG32" s="277"/>
      <c r="KH32" s="73"/>
      <c r="KJ32" s="93"/>
      <c r="KK32" s="275"/>
      <c r="KL32" s="276"/>
      <c r="KM32" s="276"/>
      <c r="KN32" s="277"/>
      <c r="KO32" s="276"/>
      <c r="KP32" s="276"/>
      <c r="KQ32" s="276"/>
      <c r="KR32" s="276"/>
      <c r="KS32" s="276"/>
      <c r="KT32" s="276"/>
      <c r="KU32" s="277"/>
      <c r="KV32" s="73"/>
      <c r="KX32" s="93"/>
      <c r="KY32" s="275"/>
      <c r="KZ32" s="276"/>
      <c r="LA32" s="276"/>
      <c r="LB32" s="277"/>
      <c r="LC32" s="276"/>
      <c r="LD32" s="276"/>
      <c r="LE32" s="276"/>
      <c r="LF32" s="276"/>
      <c r="LG32" s="276"/>
      <c r="LH32" s="276"/>
      <c r="LI32" s="277"/>
      <c r="LJ32" s="73"/>
      <c r="LL32" s="93"/>
      <c r="LM32" s="275"/>
      <c r="LN32" s="276"/>
      <c r="LO32" s="276"/>
      <c r="LP32" s="277"/>
      <c r="LQ32" s="276"/>
      <c r="LR32" s="276"/>
      <c r="LS32" s="276"/>
      <c r="LT32" s="276"/>
      <c r="LU32" s="276"/>
      <c r="LV32" s="276"/>
      <c r="LW32" s="277"/>
      <c r="LX32" s="73"/>
      <c r="LZ32" s="93"/>
      <c r="MA32" s="275"/>
      <c r="MB32" s="276"/>
      <c r="MC32" s="276"/>
      <c r="MD32" s="277"/>
      <c r="ME32" s="276"/>
      <c r="MF32" s="276"/>
      <c r="MG32" s="276"/>
      <c r="MH32" s="276"/>
      <c r="MI32" s="276"/>
      <c r="MJ32" s="276"/>
      <c r="MK32" s="277"/>
      <c r="ML32" s="73"/>
      <c r="MN32" s="93"/>
      <c r="MO32" s="275"/>
      <c r="MP32" s="276"/>
      <c r="MQ32" s="276"/>
      <c r="MR32" s="277"/>
      <c r="MS32" s="276"/>
      <c r="MT32" s="276"/>
      <c r="MU32" s="276"/>
      <c r="MV32" s="276"/>
      <c r="MW32" s="276"/>
      <c r="MX32" s="276"/>
      <c r="MY32" s="277"/>
      <c r="MZ32" s="73"/>
      <c r="NB32" s="93"/>
      <c r="NC32" s="275"/>
      <c r="ND32" s="276"/>
      <c r="NE32" s="276"/>
      <c r="NF32" s="277"/>
      <c r="NG32" s="276"/>
      <c r="NH32" s="276"/>
      <c r="NI32" s="276"/>
      <c r="NJ32" s="276"/>
      <c r="NK32" s="276"/>
      <c r="NL32" s="276"/>
      <c r="NM32" s="277"/>
      <c r="NN32" s="73"/>
      <c r="NP32" s="93"/>
      <c r="NQ32" s="275"/>
      <c r="NR32" s="276"/>
      <c r="NS32" s="276"/>
      <c r="NT32" s="277"/>
      <c r="NU32" s="276"/>
      <c r="NV32" s="276"/>
      <c r="NW32" s="276"/>
      <c r="NX32" s="276"/>
      <c r="NY32" s="276"/>
      <c r="NZ32" s="276"/>
      <c r="OA32" s="277"/>
      <c r="OB32" s="73"/>
      <c r="OD32" s="93"/>
      <c r="OE32" s="275"/>
      <c r="OF32" s="276"/>
      <c r="OG32" s="276"/>
      <c r="OH32" s="277"/>
      <c r="OI32" s="276"/>
      <c r="OJ32" s="276"/>
      <c r="OK32" s="276"/>
      <c r="OL32" s="276"/>
      <c r="OM32" s="276"/>
      <c r="ON32" s="276"/>
      <c r="OO32" s="277"/>
      <c r="OP32" s="73"/>
      <c r="OR32" s="93"/>
      <c r="OS32" s="275"/>
      <c r="OT32" s="276"/>
      <c r="OU32" s="276"/>
      <c r="OV32" s="277"/>
      <c r="OW32" s="276"/>
      <c r="OX32" s="276"/>
      <c r="OY32" s="276"/>
      <c r="OZ32" s="276"/>
      <c r="PA32" s="276"/>
      <c r="PB32" s="276"/>
      <c r="PC32" s="277"/>
      <c r="PD32" s="73"/>
      <c r="PF32" s="93"/>
      <c r="PG32" s="275"/>
      <c r="PH32" s="276"/>
      <c r="PI32" s="276"/>
      <c r="PJ32" s="277"/>
      <c r="PK32" s="276"/>
      <c r="PL32" s="276"/>
      <c r="PM32" s="276"/>
      <c r="PN32" s="276"/>
      <c r="PO32" s="276"/>
      <c r="PP32" s="276"/>
      <c r="PQ32" s="277"/>
      <c r="PR32" s="73"/>
      <c r="PT32" s="93"/>
      <c r="PU32" s="275"/>
      <c r="PV32" s="276"/>
      <c r="PW32" s="276"/>
      <c r="PX32" s="277"/>
      <c r="PY32" s="276"/>
      <c r="PZ32" s="276"/>
      <c r="QA32" s="276"/>
      <c r="QB32" s="276"/>
      <c r="QC32" s="276"/>
      <c r="QD32" s="276"/>
      <c r="QE32" s="277"/>
      <c r="QF32" s="73"/>
      <c r="QH32" s="93"/>
      <c r="QI32" s="275"/>
      <c r="QJ32" s="276"/>
      <c r="QK32" s="276"/>
      <c r="QL32" s="277"/>
      <c r="QM32" s="276"/>
      <c r="QN32" s="276"/>
      <c r="QO32" s="276"/>
      <c r="QP32" s="276"/>
      <c r="QQ32" s="276"/>
      <c r="QR32" s="276"/>
      <c r="QS32" s="277"/>
      <c r="QT32" s="73"/>
      <c r="QV32" s="93"/>
      <c r="QW32" s="275"/>
      <c r="QX32" s="276"/>
      <c r="QY32" s="276"/>
      <c r="QZ32" s="277"/>
      <c r="RA32" s="276"/>
      <c r="RB32" s="276"/>
      <c r="RC32" s="276"/>
      <c r="RD32" s="276"/>
      <c r="RE32" s="276"/>
      <c r="RF32" s="276"/>
      <c r="RG32" s="277"/>
      <c r="RH32" s="73"/>
      <c r="RJ32" s="93"/>
      <c r="RK32" s="275"/>
      <c r="RL32" s="276"/>
      <c r="RM32" s="276"/>
      <c r="RN32" s="277"/>
      <c r="RO32" s="276"/>
      <c r="RP32" s="276"/>
      <c r="RQ32" s="276"/>
      <c r="RR32" s="276"/>
      <c r="RS32" s="276"/>
      <c r="RT32" s="276"/>
      <c r="RU32" s="277"/>
      <c r="RV32" s="73"/>
      <c r="RX32" s="93"/>
      <c r="RY32" s="275"/>
      <c r="RZ32" s="276"/>
      <c r="SA32" s="276"/>
      <c r="SB32" s="277"/>
      <c r="SC32" s="276"/>
      <c r="SD32" s="276"/>
      <c r="SE32" s="276"/>
      <c r="SF32" s="276"/>
      <c r="SG32" s="276"/>
      <c r="SH32" s="276"/>
      <c r="SI32" s="277"/>
      <c r="SJ32" s="73"/>
      <c r="SL32" s="93"/>
      <c r="SM32" s="275"/>
      <c r="SN32" s="276"/>
      <c r="SO32" s="276"/>
      <c r="SP32" s="277"/>
      <c r="SQ32" s="276"/>
      <c r="SR32" s="276"/>
      <c r="SS32" s="276"/>
      <c r="ST32" s="276"/>
      <c r="SU32" s="276"/>
      <c r="SV32" s="276"/>
      <c r="SW32" s="277"/>
      <c r="SX32" s="73"/>
      <c r="SZ32" s="93"/>
      <c r="TA32" s="275"/>
      <c r="TB32" s="276"/>
      <c r="TC32" s="276"/>
      <c r="TD32" s="277"/>
      <c r="TE32" s="276"/>
      <c r="TF32" s="276"/>
      <c r="TG32" s="276"/>
      <c r="TH32" s="276"/>
      <c r="TI32" s="276"/>
      <c r="TJ32" s="276"/>
      <c r="TK32" s="277"/>
      <c r="TL32" s="73"/>
      <c r="TN32" s="93"/>
      <c r="TO32" s="275"/>
      <c r="TP32" s="276"/>
      <c r="TQ32" s="276"/>
      <c r="TR32" s="277"/>
      <c r="TS32" s="276"/>
      <c r="TT32" s="276"/>
      <c r="TU32" s="276"/>
      <c r="TV32" s="276"/>
      <c r="TW32" s="276"/>
      <c r="TX32" s="276"/>
      <c r="TY32" s="277"/>
      <c r="TZ32" s="73"/>
      <c r="UB32" s="93"/>
      <c r="UC32" s="275"/>
      <c r="UD32" s="276"/>
      <c r="UE32" s="276"/>
      <c r="UF32" s="277"/>
      <c r="UG32" s="276"/>
      <c r="UH32" s="276"/>
      <c r="UI32" s="276"/>
      <c r="UJ32" s="276"/>
      <c r="UK32" s="276"/>
      <c r="UL32" s="276"/>
      <c r="UM32" s="277"/>
      <c r="UN32" s="73"/>
      <c r="UP32" s="93"/>
      <c r="UQ32" s="275"/>
      <c r="UR32" s="276"/>
      <c r="US32" s="276"/>
      <c r="UT32" s="277"/>
      <c r="UU32" s="276"/>
      <c r="UV32" s="276"/>
      <c r="UW32" s="276"/>
      <c r="UX32" s="276"/>
      <c r="UY32" s="276"/>
      <c r="UZ32" s="276"/>
      <c r="VA32" s="277"/>
      <c r="VB32" s="73"/>
      <c r="VD32" s="93"/>
      <c r="VE32" s="275"/>
      <c r="VF32" s="276"/>
      <c r="VG32" s="276"/>
      <c r="VH32" s="277"/>
      <c r="VI32" s="276"/>
      <c r="VJ32" s="276"/>
      <c r="VK32" s="276"/>
      <c r="VL32" s="276"/>
      <c r="VM32" s="276"/>
      <c r="VN32" s="276"/>
      <c r="VO32" s="277"/>
      <c r="VP32" s="73"/>
      <c r="VR32" s="93"/>
      <c r="VS32" s="275"/>
      <c r="VT32" s="276"/>
      <c r="VU32" s="276"/>
      <c r="VV32" s="277"/>
      <c r="VW32" s="276"/>
      <c r="VX32" s="276"/>
      <c r="VY32" s="276"/>
      <c r="VZ32" s="276"/>
      <c r="WA32" s="276"/>
      <c r="WB32" s="276"/>
      <c r="WC32" s="277"/>
      <c r="WD32" s="73"/>
      <c r="WF32" s="93"/>
      <c r="WG32" s="275"/>
      <c r="WH32" s="276"/>
      <c r="WI32" s="276"/>
      <c r="WJ32" s="277"/>
      <c r="WK32" s="276"/>
      <c r="WL32" s="276"/>
      <c r="WM32" s="276"/>
      <c r="WN32" s="276"/>
      <c r="WO32" s="276"/>
      <c r="WP32" s="276"/>
      <c r="WQ32" s="277"/>
      <c r="WR32" s="73"/>
      <c r="WT32" s="93"/>
      <c r="WU32" s="275"/>
      <c r="WV32" s="276"/>
      <c r="WW32" s="276"/>
      <c r="WX32" s="277"/>
      <c r="WY32" s="276"/>
      <c r="WZ32" s="276"/>
      <c r="XA32" s="276"/>
      <c r="XB32" s="276"/>
      <c r="XC32" s="276"/>
      <c r="XD32" s="276"/>
      <c r="XE32" s="277"/>
      <c r="XF32" s="73"/>
      <c r="XH32" s="93"/>
      <c r="XI32" s="275"/>
      <c r="XJ32" s="276"/>
      <c r="XK32" s="276"/>
      <c r="XL32" s="277"/>
      <c r="XM32" s="276"/>
      <c r="XN32" s="276"/>
      <c r="XO32" s="276"/>
      <c r="XP32" s="276"/>
      <c r="XQ32" s="276"/>
      <c r="XR32" s="276"/>
      <c r="XS32" s="277"/>
      <c r="XT32" s="73"/>
      <c r="XV32" s="93"/>
      <c r="XW32" s="275"/>
      <c r="XX32" s="276"/>
      <c r="XY32" s="276"/>
      <c r="XZ32" s="277"/>
      <c r="YA32" s="276"/>
      <c r="YB32" s="276"/>
      <c r="YC32" s="276"/>
      <c r="YD32" s="276"/>
      <c r="YE32" s="276"/>
      <c r="YF32" s="276"/>
      <c r="YG32" s="277"/>
      <c r="YH32" s="73"/>
      <c r="YJ32" s="93"/>
      <c r="YK32" s="275"/>
      <c r="YL32" s="276"/>
      <c r="YM32" s="276"/>
      <c r="YN32" s="277"/>
      <c r="YO32" s="276"/>
      <c r="YP32" s="276"/>
      <c r="YQ32" s="276"/>
      <c r="YR32" s="276"/>
      <c r="YS32" s="276"/>
      <c r="YT32" s="276"/>
      <c r="YU32" s="277"/>
      <c r="YV32" s="73"/>
      <c r="YX32" s="93"/>
      <c r="YY32" s="275"/>
      <c r="YZ32" s="276"/>
      <c r="ZA32" s="276"/>
      <c r="ZB32" s="277"/>
      <c r="ZC32" s="276"/>
      <c r="ZD32" s="276"/>
      <c r="ZE32" s="276"/>
      <c r="ZF32" s="276"/>
      <c r="ZG32" s="276"/>
      <c r="ZH32" s="276"/>
      <c r="ZI32" s="277"/>
      <c r="ZJ32" s="73"/>
      <c r="ZL32" s="93"/>
      <c r="ZM32" s="275"/>
      <c r="ZN32" s="276"/>
      <c r="ZO32" s="276"/>
      <c r="ZP32" s="277"/>
      <c r="ZQ32" s="276"/>
      <c r="ZR32" s="276"/>
      <c r="ZS32" s="276"/>
      <c r="ZT32" s="276"/>
      <c r="ZU32" s="276"/>
      <c r="ZV32" s="276"/>
      <c r="ZW32" s="277"/>
      <c r="ZX32" s="73"/>
      <c r="ZZ32" s="93"/>
      <c r="AAA32" s="275"/>
      <c r="AAB32" s="276"/>
      <c r="AAC32" s="276"/>
      <c r="AAD32" s="277"/>
      <c r="AAE32" s="276"/>
      <c r="AAF32" s="276"/>
      <c r="AAG32" s="276"/>
      <c r="AAH32" s="276"/>
      <c r="AAI32" s="276"/>
      <c r="AAJ32" s="276"/>
      <c r="AAK32" s="277"/>
      <c r="AAL32" s="73"/>
      <c r="AAN32" s="93"/>
      <c r="AAO32" s="275"/>
      <c r="AAP32" s="276"/>
      <c r="AAQ32" s="276"/>
      <c r="AAR32" s="277"/>
      <c r="AAS32" s="276"/>
      <c r="AAT32" s="276"/>
      <c r="AAU32" s="276"/>
      <c r="AAV32" s="276"/>
      <c r="AAW32" s="276"/>
      <c r="AAX32" s="276"/>
      <c r="AAY32" s="277"/>
      <c r="AAZ32" s="73"/>
      <c r="ABB32" s="93"/>
      <c r="ABC32" s="275"/>
      <c r="ABD32" s="276"/>
      <c r="ABE32" s="276"/>
      <c r="ABF32" s="277"/>
      <c r="ABG32" s="276"/>
      <c r="ABH32" s="276"/>
      <c r="ABI32" s="276"/>
      <c r="ABJ32" s="276"/>
      <c r="ABK32" s="276"/>
      <c r="ABL32" s="276"/>
      <c r="ABM32" s="277"/>
      <c r="ABN32" s="73"/>
      <c r="ABP32" s="93"/>
      <c r="ABQ32" s="275"/>
      <c r="ABR32" s="276"/>
      <c r="ABS32" s="276"/>
      <c r="ABT32" s="277"/>
      <c r="ABU32" s="276"/>
      <c r="ABV32" s="276"/>
      <c r="ABW32" s="276"/>
      <c r="ABX32" s="276"/>
      <c r="ABY32" s="276"/>
      <c r="ABZ32" s="276"/>
      <c r="ACA32" s="277"/>
      <c r="ACB32" s="73"/>
      <c r="ACD32" s="93"/>
      <c r="ACE32" s="275"/>
      <c r="ACF32" s="276"/>
      <c r="ACG32" s="276"/>
      <c r="ACH32" s="277"/>
      <c r="ACI32" s="276"/>
      <c r="ACJ32" s="276"/>
      <c r="ACK32" s="276"/>
      <c r="ACL32" s="276"/>
      <c r="ACM32" s="276"/>
      <c r="ACN32" s="276"/>
      <c r="ACO32" s="277"/>
      <c r="ACP32" s="73"/>
      <c r="ACR32" s="93"/>
      <c r="ACS32" s="275"/>
      <c r="ACT32" s="276"/>
      <c r="ACU32" s="276"/>
      <c r="ACV32" s="277"/>
      <c r="ACW32" s="276"/>
      <c r="ACX32" s="276"/>
      <c r="ACY32" s="276"/>
      <c r="ACZ32" s="276"/>
      <c r="ADA32" s="276"/>
      <c r="ADB32" s="276"/>
      <c r="ADC32" s="277"/>
      <c r="ADD32" s="73"/>
      <c r="ADF32" s="93"/>
      <c r="ADG32" s="275"/>
      <c r="ADH32" s="276"/>
      <c r="ADI32" s="276"/>
      <c r="ADJ32" s="277"/>
      <c r="ADK32" s="276"/>
      <c r="ADL32" s="276"/>
      <c r="ADM32" s="276"/>
      <c r="ADN32" s="276"/>
      <c r="ADO32" s="276"/>
      <c r="ADP32" s="276"/>
      <c r="ADQ32" s="277"/>
      <c r="ADR32" s="73"/>
      <c r="ADT32" s="93"/>
      <c r="ADU32" s="275"/>
      <c r="ADV32" s="276"/>
      <c r="ADW32" s="276"/>
      <c r="ADX32" s="277"/>
      <c r="ADY32" s="276"/>
      <c r="ADZ32" s="276"/>
      <c r="AEA32" s="276"/>
      <c r="AEB32" s="276"/>
      <c r="AEC32" s="276"/>
      <c r="AED32" s="276"/>
      <c r="AEE32" s="277"/>
      <c r="AEF32" s="73"/>
      <c r="AEH32" s="93"/>
      <c r="AEI32" s="275"/>
      <c r="AEJ32" s="276"/>
      <c r="AEK32" s="276"/>
      <c r="AEL32" s="277"/>
      <c r="AEM32" s="276"/>
      <c r="AEN32" s="276"/>
      <c r="AEO32" s="276"/>
      <c r="AEP32" s="276"/>
      <c r="AEQ32" s="276"/>
      <c r="AER32" s="276"/>
      <c r="AES32" s="277"/>
      <c r="AET32" s="73"/>
      <c r="AEV32" s="93"/>
      <c r="AEW32" s="275"/>
      <c r="AEX32" s="276"/>
      <c r="AEY32" s="276"/>
      <c r="AEZ32" s="277"/>
      <c r="AFA32" s="276"/>
      <c r="AFB32" s="276"/>
      <c r="AFC32" s="276"/>
      <c r="AFD32" s="276"/>
      <c r="AFE32" s="276"/>
      <c r="AFF32" s="276"/>
      <c r="AFG32" s="277"/>
      <c r="AFH32" s="73"/>
      <c r="AFJ32" s="93"/>
      <c r="AFK32" s="275"/>
      <c r="AFL32" s="276"/>
      <c r="AFM32" s="276"/>
      <c r="AFN32" s="277"/>
      <c r="AFO32" s="276"/>
      <c r="AFP32" s="276"/>
      <c r="AFQ32" s="276"/>
      <c r="AFR32" s="276"/>
      <c r="AFS32" s="276"/>
      <c r="AFT32" s="276"/>
      <c r="AFU32" s="277"/>
      <c r="AFV32" s="73"/>
      <c r="AFX32" s="93"/>
      <c r="AFY32" s="275"/>
      <c r="AFZ32" s="276"/>
      <c r="AGA32" s="276"/>
      <c r="AGB32" s="277"/>
      <c r="AGC32" s="276"/>
      <c r="AGD32" s="276"/>
      <c r="AGE32" s="276"/>
      <c r="AGF32" s="276"/>
      <c r="AGG32" s="276"/>
      <c r="AGH32" s="276"/>
      <c r="AGI32" s="277"/>
      <c r="AGJ32" s="73"/>
      <c r="AGL32" s="93"/>
      <c r="AGM32" s="275"/>
      <c r="AGN32" s="276"/>
      <c r="AGO32" s="276"/>
      <c r="AGP32" s="277"/>
      <c r="AGQ32" s="276"/>
      <c r="AGR32" s="276"/>
      <c r="AGS32" s="276"/>
      <c r="AGT32" s="276"/>
      <c r="AGU32" s="276"/>
      <c r="AGV32" s="276"/>
      <c r="AGW32" s="277"/>
      <c r="AGX32" s="73"/>
      <c r="AGZ32" s="93"/>
      <c r="AHA32" s="275"/>
      <c r="AHB32" s="276"/>
      <c r="AHC32" s="276"/>
      <c r="AHD32" s="277"/>
      <c r="AHE32" s="276"/>
      <c r="AHF32" s="276"/>
      <c r="AHG32" s="276"/>
      <c r="AHH32" s="276"/>
      <c r="AHI32" s="276"/>
      <c r="AHJ32" s="276"/>
      <c r="AHK32" s="277"/>
      <c r="AHL32" s="73"/>
      <c r="AHN32" s="93"/>
      <c r="AHO32" s="275"/>
      <c r="AHP32" s="276"/>
      <c r="AHQ32" s="276"/>
      <c r="AHR32" s="277"/>
      <c r="AHS32" s="276"/>
      <c r="AHT32" s="276"/>
      <c r="AHU32" s="276"/>
      <c r="AHV32" s="276"/>
      <c r="AHW32" s="276"/>
      <c r="AHX32" s="276"/>
      <c r="AHY32" s="277"/>
      <c r="AHZ32" s="73"/>
      <c r="AIB32" s="93"/>
      <c r="AIC32" s="275"/>
      <c r="AID32" s="276"/>
      <c r="AIE32" s="276"/>
      <c r="AIF32" s="277"/>
      <c r="AIG32" s="276"/>
      <c r="AIH32" s="276"/>
      <c r="AII32" s="276"/>
      <c r="AIJ32" s="276"/>
      <c r="AIK32" s="276"/>
      <c r="AIL32" s="276"/>
      <c r="AIM32" s="277"/>
      <c r="AIN32" s="73"/>
      <c r="AIP32" s="93"/>
      <c r="AIQ32" s="275"/>
      <c r="AIR32" s="276"/>
      <c r="AIS32" s="276"/>
      <c r="AIT32" s="277"/>
      <c r="AIU32" s="276"/>
      <c r="AIV32" s="276"/>
      <c r="AIW32" s="276"/>
      <c r="AIX32" s="276"/>
      <c r="AIY32" s="276"/>
      <c r="AIZ32" s="276"/>
      <c r="AJA32" s="277"/>
      <c r="AJB32" s="73"/>
      <c r="AJD32" s="93"/>
      <c r="AJE32" s="275"/>
      <c r="AJF32" s="276"/>
      <c r="AJG32" s="276"/>
      <c r="AJH32" s="277"/>
      <c r="AJI32" s="276"/>
      <c r="AJJ32" s="276"/>
      <c r="AJK32" s="276"/>
      <c r="AJL32" s="276"/>
      <c r="AJM32" s="276"/>
      <c r="AJN32" s="276"/>
      <c r="AJO32" s="277"/>
      <c r="AJP32" s="73"/>
      <c r="AJR32" s="93"/>
      <c r="AJS32" s="275"/>
      <c r="AJT32" s="276"/>
      <c r="AJU32" s="276"/>
      <c r="AJV32" s="277"/>
      <c r="AJW32" s="276"/>
      <c r="AJX32" s="276"/>
      <c r="AJY32" s="276"/>
      <c r="AJZ32" s="276"/>
      <c r="AKA32" s="276"/>
      <c r="AKB32" s="276"/>
      <c r="AKC32" s="277"/>
      <c r="AKD32" s="73"/>
      <c r="AKF32" s="93"/>
      <c r="AKG32" s="275"/>
      <c r="AKH32" s="276"/>
      <c r="AKI32" s="276"/>
      <c r="AKJ32" s="277"/>
      <c r="AKK32" s="276"/>
      <c r="AKL32" s="276"/>
      <c r="AKM32" s="276"/>
      <c r="AKN32" s="276"/>
      <c r="AKO32" s="276"/>
      <c r="AKP32" s="276"/>
      <c r="AKQ32" s="277"/>
      <c r="AKR32" s="73"/>
      <c r="AKT32" s="93"/>
      <c r="AKU32" s="275"/>
      <c r="AKV32" s="276"/>
      <c r="AKW32" s="276"/>
      <c r="AKX32" s="277"/>
      <c r="AKY32" s="276"/>
      <c r="AKZ32" s="276"/>
      <c r="ALA32" s="276"/>
      <c r="ALB32" s="276"/>
      <c r="ALC32" s="276"/>
      <c r="ALD32" s="276"/>
      <c r="ALE32" s="277"/>
      <c r="ALF32" s="73"/>
      <c r="ALH32" s="93"/>
      <c r="ALI32" s="275"/>
      <c r="ALJ32" s="276"/>
      <c r="ALK32" s="276"/>
      <c r="ALL32" s="277"/>
      <c r="ALM32" s="276"/>
      <c r="ALN32" s="276"/>
      <c r="ALO32" s="276"/>
      <c r="ALP32" s="276"/>
      <c r="ALQ32" s="276"/>
      <c r="ALR32" s="276"/>
      <c r="ALS32" s="277"/>
      <c r="ALT32" s="73"/>
      <c r="ALV32" s="93"/>
      <c r="ALW32" s="275"/>
      <c r="ALX32" s="276"/>
      <c r="ALY32" s="276"/>
      <c r="ALZ32" s="277"/>
      <c r="AMA32" s="276"/>
      <c r="AMB32" s="276"/>
      <c r="AMC32" s="276"/>
      <c r="AMD32" s="276"/>
      <c r="AME32" s="276"/>
      <c r="AMF32" s="276"/>
      <c r="AMG32" s="277"/>
      <c r="AMH32" s="73"/>
    </row>
    <row r="33" spans="1:1023" x14ac:dyDescent="0.3">
      <c r="B33" s="93"/>
      <c r="C33" s="275"/>
      <c r="D33" s="276"/>
      <c r="E33" s="276"/>
      <c r="F33" s="277"/>
      <c r="G33" s="276"/>
      <c r="H33" s="276"/>
      <c r="I33" s="276"/>
      <c r="J33" s="276"/>
      <c r="K33" s="276"/>
      <c r="L33" s="276"/>
      <c r="M33" s="277"/>
      <c r="N33" s="73"/>
      <c r="P33" s="93"/>
      <c r="Q33" s="275"/>
      <c r="R33" s="276"/>
      <c r="S33" s="276"/>
      <c r="T33" s="277"/>
      <c r="U33" s="276"/>
      <c r="V33" s="276"/>
      <c r="W33" s="276"/>
      <c r="X33" s="276"/>
      <c r="Y33" s="276"/>
      <c r="Z33" s="276"/>
      <c r="AA33" s="277"/>
      <c r="AB33" s="73"/>
      <c r="AD33" s="93"/>
      <c r="AE33" s="275"/>
      <c r="AF33" s="276"/>
      <c r="AG33" s="276"/>
      <c r="AH33" s="277"/>
      <c r="AI33" s="276"/>
      <c r="AJ33" s="276"/>
      <c r="AK33" s="276"/>
      <c r="AL33" s="276"/>
      <c r="AM33" s="276"/>
      <c r="AN33" s="276"/>
      <c r="AO33" s="277"/>
      <c r="AP33" s="73"/>
      <c r="AR33" s="93"/>
      <c r="AS33" s="275"/>
      <c r="AT33" s="276"/>
      <c r="AU33" s="276"/>
      <c r="AV33" s="277"/>
      <c r="AW33" s="276"/>
      <c r="AX33" s="276"/>
      <c r="AY33" s="276"/>
      <c r="AZ33" s="276"/>
      <c r="BA33" s="276"/>
      <c r="BB33" s="276"/>
      <c r="BC33" s="277"/>
      <c r="BD33" s="73"/>
      <c r="BF33" s="93"/>
      <c r="BG33" s="275"/>
      <c r="BH33" s="276"/>
      <c r="BI33" s="276"/>
      <c r="BJ33" s="277"/>
      <c r="BK33" s="276"/>
      <c r="BL33" s="276"/>
      <c r="BM33" s="276"/>
      <c r="BN33" s="276"/>
      <c r="BO33" s="276"/>
      <c r="BP33" s="276"/>
      <c r="BQ33" s="277"/>
      <c r="BR33" s="73"/>
      <c r="BT33" s="93"/>
      <c r="BU33" s="275"/>
      <c r="BV33" s="276"/>
      <c r="BW33" s="276"/>
      <c r="BX33" s="277"/>
      <c r="BY33" s="276"/>
      <c r="BZ33" s="276"/>
      <c r="CA33" s="276"/>
      <c r="CB33" s="276"/>
      <c r="CC33" s="276"/>
      <c r="CD33" s="276"/>
      <c r="CE33" s="277"/>
      <c r="CF33" s="73"/>
      <c r="CH33" s="93"/>
      <c r="CI33" s="275"/>
      <c r="CJ33" s="276"/>
      <c r="CK33" s="276"/>
      <c r="CL33" s="277"/>
      <c r="CM33" s="276"/>
      <c r="CN33" s="276"/>
      <c r="CO33" s="276"/>
      <c r="CP33" s="276"/>
      <c r="CQ33" s="276"/>
      <c r="CR33" s="276"/>
      <c r="CS33" s="277"/>
      <c r="CT33" s="73"/>
      <c r="CV33" s="93"/>
      <c r="CW33" s="275"/>
      <c r="CX33" s="276"/>
      <c r="CY33" s="276"/>
      <c r="CZ33" s="277"/>
      <c r="DA33" s="276"/>
      <c r="DB33" s="276"/>
      <c r="DC33" s="276"/>
      <c r="DD33" s="276"/>
      <c r="DE33" s="276"/>
      <c r="DF33" s="276"/>
      <c r="DG33" s="277"/>
      <c r="DH33" s="73"/>
      <c r="DJ33" s="93"/>
      <c r="DK33" s="275"/>
      <c r="DL33" s="276"/>
      <c r="DM33" s="276"/>
      <c r="DN33" s="277"/>
      <c r="DO33" s="276"/>
      <c r="DP33" s="276"/>
      <c r="DQ33" s="276"/>
      <c r="DR33" s="276"/>
      <c r="DS33" s="276"/>
      <c r="DT33" s="276"/>
      <c r="DU33" s="277"/>
      <c r="DV33" s="73"/>
      <c r="DX33" s="93"/>
      <c r="DY33" s="275"/>
      <c r="DZ33" s="276"/>
      <c r="EA33" s="276"/>
      <c r="EB33" s="277"/>
      <c r="EC33" s="276"/>
      <c r="ED33" s="276"/>
      <c r="EE33" s="276"/>
      <c r="EF33" s="276"/>
      <c r="EG33" s="276"/>
      <c r="EH33" s="276"/>
      <c r="EI33" s="277"/>
      <c r="EJ33" s="73"/>
      <c r="EL33" s="93"/>
      <c r="EM33" s="275"/>
      <c r="EN33" s="276"/>
      <c r="EO33" s="276"/>
      <c r="EP33" s="277"/>
      <c r="EQ33" s="276"/>
      <c r="ER33" s="276"/>
      <c r="ES33" s="276"/>
      <c r="ET33" s="276"/>
      <c r="EU33" s="276"/>
      <c r="EV33" s="276"/>
      <c r="EW33" s="277"/>
      <c r="EX33" s="73"/>
      <c r="EZ33" s="93"/>
      <c r="FA33" s="275"/>
      <c r="FB33" s="276"/>
      <c r="FC33" s="276"/>
      <c r="FD33" s="277"/>
      <c r="FE33" s="276"/>
      <c r="FF33" s="276"/>
      <c r="FG33" s="276"/>
      <c r="FH33" s="276"/>
      <c r="FI33" s="276"/>
      <c r="FJ33" s="276"/>
      <c r="FK33" s="277"/>
      <c r="FL33" s="73"/>
      <c r="FN33" s="93"/>
      <c r="FO33" s="275"/>
      <c r="FP33" s="276"/>
      <c r="FQ33" s="276"/>
      <c r="FR33" s="277"/>
      <c r="FS33" s="276"/>
      <c r="FT33" s="276"/>
      <c r="FU33" s="276"/>
      <c r="FV33" s="276"/>
      <c r="FW33" s="276"/>
      <c r="FX33" s="276"/>
      <c r="FY33" s="277"/>
      <c r="FZ33" s="73"/>
      <c r="GB33" s="93"/>
      <c r="GC33" s="275"/>
      <c r="GD33" s="276"/>
      <c r="GE33" s="276"/>
      <c r="GF33" s="277"/>
      <c r="GG33" s="276"/>
      <c r="GH33" s="276"/>
      <c r="GI33" s="276"/>
      <c r="GJ33" s="276"/>
      <c r="GK33" s="276"/>
      <c r="GL33" s="276"/>
      <c r="GM33" s="277"/>
      <c r="GN33" s="73"/>
      <c r="GP33" s="93"/>
      <c r="GQ33" s="275"/>
      <c r="GR33" s="276"/>
      <c r="GS33" s="276"/>
      <c r="GT33" s="277"/>
      <c r="GU33" s="276"/>
      <c r="GV33" s="276"/>
      <c r="GW33" s="276"/>
      <c r="GX33" s="276"/>
      <c r="GY33" s="276"/>
      <c r="GZ33" s="276"/>
      <c r="HA33" s="277"/>
      <c r="HB33" s="73"/>
      <c r="HD33" s="93"/>
      <c r="HE33" s="275"/>
      <c r="HF33" s="276"/>
      <c r="HG33" s="276"/>
      <c r="HH33" s="277"/>
      <c r="HI33" s="276"/>
      <c r="HJ33" s="276"/>
      <c r="HK33" s="276"/>
      <c r="HL33" s="276"/>
      <c r="HM33" s="276"/>
      <c r="HN33" s="276"/>
      <c r="HO33" s="277"/>
      <c r="HP33" s="73"/>
      <c r="HR33" s="93"/>
      <c r="HS33" s="275"/>
      <c r="HT33" s="276"/>
      <c r="HU33" s="276"/>
      <c r="HV33" s="277"/>
      <c r="HW33" s="276"/>
      <c r="HX33" s="276"/>
      <c r="HY33" s="276"/>
      <c r="HZ33" s="276"/>
      <c r="IA33" s="276"/>
      <c r="IB33" s="276"/>
      <c r="IC33" s="277"/>
      <c r="ID33" s="73"/>
      <c r="IF33" s="93"/>
      <c r="IG33" s="275"/>
      <c r="IH33" s="276"/>
      <c r="II33" s="276"/>
      <c r="IJ33" s="277"/>
      <c r="IK33" s="276"/>
      <c r="IL33" s="276"/>
      <c r="IM33" s="276"/>
      <c r="IN33" s="276"/>
      <c r="IO33" s="276"/>
      <c r="IP33" s="276"/>
      <c r="IQ33" s="277"/>
      <c r="IR33" s="73"/>
      <c r="IT33" s="93"/>
      <c r="IU33" s="275"/>
      <c r="IV33" s="276"/>
      <c r="IW33" s="276"/>
      <c r="IX33" s="277"/>
      <c r="IY33" s="276"/>
      <c r="IZ33" s="276"/>
      <c r="JA33" s="276"/>
      <c r="JB33" s="276"/>
      <c r="JC33" s="276"/>
      <c r="JD33" s="276"/>
      <c r="JE33" s="277"/>
      <c r="JF33" s="73"/>
      <c r="JH33" s="93"/>
      <c r="JI33" s="275"/>
      <c r="JJ33" s="276"/>
      <c r="JK33" s="276"/>
      <c r="JL33" s="277"/>
      <c r="JM33" s="276"/>
      <c r="JN33" s="276"/>
      <c r="JO33" s="276"/>
      <c r="JP33" s="276"/>
      <c r="JQ33" s="276"/>
      <c r="JR33" s="276"/>
      <c r="JS33" s="277"/>
      <c r="JT33" s="73"/>
      <c r="JV33" s="93"/>
      <c r="JW33" s="275"/>
      <c r="JX33" s="276"/>
      <c r="JY33" s="276"/>
      <c r="JZ33" s="277"/>
      <c r="KA33" s="276"/>
      <c r="KB33" s="276"/>
      <c r="KC33" s="276"/>
      <c r="KD33" s="276"/>
      <c r="KE33" s="276"/>
      <c r="KF33" s="276"/>
      <c r="KG33" s="277"/>
      <c r="KH33" s="73"/>
      <c r="KJ33" s="93"/>
      <c r="KK33" s="275"/>
      <c r="KL33" s="276"/>
      <c r="KM33" s="276"/>
      <c r="KN33" s="277"/>
      <c r="KO33" s="276"/>
      <c r="KP33" s="276"/>
      <c r="KQ33" s="276"/>
      <c r="KR33" s="276"/>
      <c r="KS33" s="276"/>
      <c r="KT33" s="276"/>
      <c r="KU33" s="277"/>
      <c r="KV33" s="73"/>
      <c r="KX33" s="93"/>
      <c r="KY33" s="275"/>
      <c r="KZ33" s="276"/>
      <c r="LA33" s="276"/>
      <c r="LB33" s="277"/>
      <c r="LC33" s="276"/>
      <c r="LD33" s="276"/>
      <c r="LE33" s="276"/>
      <c r="LF33" s="276"/>
      <c r="LG33" s="276"/>
      <c r="LH33" s="276"/>
      <c r="LI33" s="277"/>
      <c r="LJ33" s="73"/>
      <c r="LL33" s="93"/>
      <c r="LM33" s="275"/>
      <c r="LN33" s="276"/>
      <c r="LO33" s="276"/>
      <c r="LP33" s="277"/>
      <c r="LQ33" s="276"/>
      <c r="LR33" s="276"/>
      <c r="LS33" s="276"/>
      <c r="LT33" s="276"/>
      <c r="LU33" s="276"/>
      <c r="LV33" s="276"/>
      <c r="LW33" s="277"/>
      <c r="LX33" s="73"/>
      <c r="LZ33" s="93"/>
      <c r="MA33" s="275"/>
      <c r="MB33" s="276"/>
      <c r="MC33" s="276"/>
      <c r="MD33" s="277"/>
      <c r="ME33" s="276"/>
      <c r="MF33" s="276"/>
      <c r="MG33" s="276"/>
      <c r="MH33" s="276"/>
      <c r="MI33" s="276"/>
      <c r="MJ33" s="276"/>
      <c r="MK33" s="277"/>
      <c r="ML33" s="73"/>
      <c r="MN33" s="93"/>
      <c r="MO33" s="275"/>
      <c r="MP33" s="276"/>
      <c r="MQ33" s="276"/>
      <c r="MR33" s="277"/>
      <c r="MS33" s="276"/>
      <c r="MT33" s="276"/>
      <c r="MU33" s="276"/>
      <c r="MV33" s="276"/>
      <c r="MW33" s="276"/>
      <c r="MX33" s="276"/>
      <c r="MY33" s="277"/>
      <c r="MZ33" s="73"/>
      <c r="NB33" s="93"/>
      <c r="NC33" s="275"/>
      <c r="ND33" s="276"/>
      <c r="NE33" s="276"/>
      <c r="NF33" s="277"/>
      <c r="NG33" s="276"/>
      <c r="NH33" s="276"/>
      <c r="NI33" s="276"/>
      <c r="NJ33" s="276"/>
      <c r="NK33" s="276"/>
      <c r="NL33" s="276"/>
      <c r="NM33" s="277"/>
      <c r="NN33" s="73"/>
      <c r="NP33" s="93"/>
      <c r="NQ33" s="275"/>
      <c r="NR33" s="276"/>
      <c r="NS33" s="276"/>
      <c r="NT33" s="277"/>
      <c r="NU33" s="276"/>
      <c r="NV33" s="276"/>
      <c r="NW33" s="276"/>
      <c r="NX33" s="276"/>
      <c r="NY33" s="276"/>
      <c r="NZ33" s="276"/>
      <c r="OA33" s="277"/>
      <c r="OB33" s="73"/>
      <c r="OD33" s="93"/>
      <c r="OE33" s="275"/>
      <c r="OF33" s="276"/>
      <c r="OG33" s="276"/>
      <c r="OH33" s="277"/>
      <c r="OI33" s="276"/>
      <c r="OJ33" s="276"/>
      <c r="OK33" s="276"/>
      <c r="OL33" s="276"/>
      <c r="OM33" s="276"/>
      <c r="ON33" s="276"/>
      <c r="OO33" s="277"/>
      <c r="OP33" s="73"/>
      <c r="OR33" s="93"/>
      <c r="OS33" s="275"/>
      <c r="OT33" s="276"/>
      <c r="OU33" s="276"/>
      <c r="OV33" s="277"/>
      <c r="OW33" s="276"/>
      <c r="OX33" s="276"/>
      <c r="OY33" s="276"/>
      <c r="OZ33" s="276"/>
      <c r="PA33" s="276"/>
      <c r="PB33" s="276"/>
      <c r="PC33" s="277"/>
      <c r="PD33" s="73"/>
      <c r="PF33" s="93"/>
      <c r="PG33" s="275"/>
      <c r="PH33" s="276"/>
      <c r="PI33" s="276"/>
      <c r="PJ33" s="277"/>
      <c r="PK33" s="276"/>
      <c r="PL33" s="276"/>
      <c r="PM33" s="276"/>
      <c r="PN33" s="276"/>
      <c r="PO33" s="276"/>
      <c r="PP33" s="276"/>
      <c r="PQ33" s="277"/>
      <c r="PR33" s="73"/>
      <c r="PT33" s="93"/>
      <c r="PU33" s="275"/>
      <c r="PV33" s="276"/>
      <c r="PW33" s="276"/>
      <c r="PX33" s="277"/>
      <c r="PY33" s="276"/>
      <c r="PZ33" s="276"/>
      <c r="QA33" s="276"/>
      <c r="QB33" s="276"/>
      <c r="QC33" s="276"/>
      <c r="QD33" s="276"/>
      <c r="QE33" s="277"/>
      <c r="QF33" s="73"/>
      <c r="QH33" s="93"/>
      <c r="QI33" s="275"/>
      <c r="QJ33" s="276"/>
      <c r="QK33" s="276"/>
      <c r="QL33" s="277"/>
      <c r="QM33" s="276"/>
      <c r="QN33" s="276"/>
      <c r="QO33" s="276"/>
      <c r="QP33" s="276"/>
      <c r="QQ33" s="276"/>
      <c r="QR33" s="276"/>
      <c r="QS33" s="277"/>
      <c r="QT33" s="73"/>
      <c r="QV33" s="93"/>
      <c r="QW33" s="275"/>
      <c r="QX33" s="276"/>
      <c r="QY33" s="276"/>
      <c r="QZ33" s="277"/>
      <c r="RA33" s="276"/>
      <c r="RB33" s="276"/>
      <c r="RC33" s="276"/>
      <c r="RD33" s="276"/>
      <c r="RE33" s="276"/>
      <c r="RF33" s="276"/>
      <c r="RG33" s="277"/>
      <c r="RH33" s="73"/>
      <c r="RJ33" s="93"/>
      <c r="RK33" s="275"/>
      <c r="RL33" s="276"/>
      <c r="RM33" s="276"/>
      <c r="RN33" s="277"/>
      <c r="RO33" s="276"/>
      <c r="RP33" s="276"/>
      <c r="RQ33" s="276"/>
      <c r="RR33" s="276"/>
      <c r="RS33" s="276"/>
      <c r="RT33" s="276"/>
      <c r="RU33" s="277"/>
      <c r="RV33" s="73"/>
      <c r="RX33" s="93"/>
      <c r="RY33" s="275"/>
      <c r="RZ33" s="276"/>
      <c r="SA33" s="276"/>
      <c r="SB33" s="277"/>
      <c r="SC33" s="276"/>
      <c r="SD33" s="276"/>
      <c r="SE33" s="276"/>
      <c r="SF33" s="276"/>
      <c r="SG33" s="276"/>
      <c r="SH33" s="276"/>
      <c r="SI33" s="277"/>
      <c r="SJ33" s="73"/>
      <c r="SL33" s="93"/>
      <c r="SM33" s="275"/>
      <c r="SN33" s="276"/>
      <c r="SO33" s="276"/>
      <c r="SP33" s="277"/>
      <c r="SQ33" s="276"/>
      <c r="SR33" s="276"/>
      <c r="SS33" s="276"/>
      <c r="ST33" s="276"/>
      <c r="SU33" s="276"/>
      <c r="SV33" s="276"/>
      <c r="SW33" s="277"/>
      <c r="SX33" s="73"/>
      <c r="SZ33" s="93"/>
      <c r="TA33" s="275"/>
      <c r="TB33" s="276"/>
      <c r="TC33" s="276"/>
      <c r="TD33" s="277"/>
      <c r="TE33" s="276"/>
      <c r="TF33" s="276"/>
      <c r="TG33" s="276"/>
      <c r="TH33" s="276"/>
      <c r="TI33" s="276"/>
      <c r="TJ33" s="276"/>
      <c r="TK33" s="277"/>
      <c r="TL33" s="73"/>
      <c r="TN33" s="93"/>
      <c r="TO33" s="275"/>
      <c r="TP33" s="276"/>
      <c r="TQ33" s="276"/>
      <c r="TR33" s="277"/>
      <c r="TS33" s="276"/>
      <c r="TT33" s="276"/>
      <c r="TU33" s="276"/>
      <c r="TV33" s="276"/>
      <c r="TW33" s="276"/>
      <c r="TX33" s="276"/>
      <c r="TY33" s="277"/>
      <c r="TZ33" s="73"/>
      <c r="UB33" s="93"/>
      <c r="UC33" s="275"/>
      <c r="UD33" s="276"/>
      <c r="UE33" s="276"/>
      <c r="UF33" s="277"/>
      <c r="UG33" s="276"/>
      <c r="UH33" s="276"/>
      <c r="UI33" s="276"/>
      <c r="UJ33" s="276"/>
      <c r="UK33" s="276"/>
      <c r="UL33" s="276"/>
      <c r="UM33" s="277"/>
      <c r="UN33" s="73"/>
      <c r="UP33" s="93"/>
      <c r="UQ33" s="275"/>
      <c r="UR33" s="276"/>
      <c r="US33" s="276"/>
      <c r="UT33" s="277"/>
      <c r="UU33" s="276"/>
      <c r="UV33" s="276"/>
      <c r="UW33" s="276"/>
      <c r="UX33" s="276"/>
      <c r="UY33" s="276"/>
      <c r="UZ33" s="276"/>
      <c r="VA33" s="277"/>
      <c r="VB33" s="73"/>
      <c r="VD33" s="93"/>
      <c r="VE33" s="275"/>
      <c r="VF33" s="276"/>
      <c r="VG33" s="276"/>
      <c r="VH33" s="277"/>
      <c r="VI33" s="276"/>
      <c r="VJ33" s="276"/>
      <c r="VK33" s="276"/>
      <c r="VL33" s="276"/>
      <c r="VM33" s="276"/>
      <c r="VN33" s="276"/>
      <c r="VO33" s="277"/>
      <c r="VP33" s="73"/>
      <c r="VR33" s="93"/>
      <c r="VS33" s="275"/>
      <c r="VT33" s="276"/>
      <c r="VU33" s="276"/>
      <c r="VV33" s="277"/>
      <c r="VW33" s="276"/>
      <c r="VX33" s="276"/>
      <c r="VY33" s="276"/>
      <c r="VZ33" s="276"/>
      <c r="WA33" s="276"/>
      <c r="WB33" s="276"/>
      <c r="WC33" s="277"/>
      <c r="WD33" s="73"/>
      <c r="WF33" s="93"/>
      <c r="WG33" s="275"/>
      <c r="WH33" s="276"/>
      <c r="WI33" s="276"/>
      <c r="WJ33" s="277"/>
      <c r="WK33" s="276"/>
      <c r="WL33" s="276"/>
      <c r="WM33" s="276"/>
      <c r="WN33" s="276"/>
      <c r="WO33" s="276"/>
      <c r="WP33" s="276"/>
      <c r="WQ33" s="277"/>
      <c r="WR33" s="73"/>
      <c r="WT33" s="93"/>
      <c r="WU33" s="275"/>
      <c r="WV33" s="276"/>
      <c r="WW33" s="276"/>
      <c r="WX33" s="277"/>
      <c r="WY33" s="276"/>
      <c r="WZ33" s="276"/>
      <c r="XA33" s="276"/>
      <c r="XB33" s="276"/>
      <c r="XC33" s="276"/>
      <c r="XD33" s="276"/>
      <c r="XE33" s="277"/>
      <c r="XF33" s="73"/>
      <c r="XH33" s="93"/>
      <c r="XI33" s="275"/>
      <c r="XJ33" s="276"/>
      <c r="XK33" s="276"/>
      <c r="XL33" s="277"/>
      <c r="XM33" s="276"/>
      <c r="XN33" s="276"/>
      <c r="XO33" s="276"/>
      <c r="XP33" s="276"/>
      <c r="XQ33" s="276"/>
      <c r="XR33" s="276"/>
      <c r="XS33" s="277"/>
      <c r="XT33" s="73"/>
      <c r="XV33" s="93"/>
      <c r="XW33" s="275"/>
      <c r="XX33" s="276"/>
      <c r="XY33" s="276"/>
      <c r="XZ33" s="277"/>
      <c r="YA33" s="276"/>
      <c r="YB33" s="276"/>
      <c r="YC33" s="276"/>
      <c r="YD33" s="276"/>
      <c r="YE33" s="276"/>
      <c r="YF33" s="276"/>
      <c r="YG33" s="277"/>
      <c r="YH33" s="73"/>
      <c r="YJ33" s="93"/>
      <c r="YK33" s="275"/>
      <c r="YL33" s="276"/>
      <c r="YM33" s="276"/>
      <c r="YN33" s="277"/>
      <c r="YO33" s="276"/>
      <c r="YP33" s="276"/>
      <c r="YQ33" s="276"/>
      <c r="YR33" s="276"/>
      <c r="YS33" s="276"/>
      <c r="YT33" s="276"/>
      <c r="YU33" s="277"/>
      <c r="YV33" s="73"/>
      <c r="YX33" s="93"/>
      <c r="YY33" s="275"/>
      <c r="YZ33" s="276"/>
      <c r="ZA33" s="276"/>
      <c r="ZB33" s="277"/>
      <c r="ZC33" s="276"/>
      <c r="ZD33" s="276"/>
      <c r="ZE33" s="276"/>
      <c r="ZF33" s="276"/>
      <c r="ZG33" s="276"/>
      <c r="ZH33" s="276"/>
      <c r="ZI33" s="277"/>
      <c r="ZJ33" s="73"/>
      <c r="ZL33" s="93"/>
      <c r="ZM33" s="275"/>
      <c r="ZN33" s="276"/>
      <c r="ZO33" s="276"/>
      <c r="ZP33" s="277"/>
      <c r="ZQ33" s="276"/>
      <c r="ZR33" s="276"/>
      <c r="ZS33" s="276"/>
      <c r="ZT33" s="276"/>
      <c r="ZU33" s="276"/>
      <c r="ZV33" s="276"/>
      <c r="ZW33" s="277"/>
      <c r="ZX33" s="73"/>
      <c r="ZZ33" s="93"/>
      <c r="AAA33" s="275"/>
      <c r="AAB33" s="276"/>
      <c r="AAC33" s="276"/>
      <c r="AAD33" s="277"/>
      <c r="AAE33" s="276"/>
      <c r="AAF33" s="276"/>
      <c r="AAG33" s="276"/>
      <c r="AAH33" s="276"/>
      <c r="AAI33" s="276"/>
      <c r="AAJ33" s="276"/>
      <c r="AAK33" s="277"/>
      <c r="AAL33" s="73"/>
      <c r="AAN33" s="93"/>
      <c r="AAO33" s="275"/>
      <c r="AAP33" s="276"/>
      <c r="AAQ33" s="276"/>
      <c r="AAR33" s="277"/>
      <c r="AAS33" s="276"/>
      <c r="AAT33" s="276"/>
      <c r="AAU33" s="276"/>
      <c r="AAV33" s="276"/>
      <c r="AAW33" s="276"/>
      <c r="AAX33" s="276"/>
      <c r="AAY33" s="277"/>
      <c r="AAZ33" s="73"/>
      <c r="ABB33" s="93"/>
      <c r="ABC33" s="275"/>
      <c r="ABD33" s="276"/>
      <c r="ABE33" s="276"/>
      <c r="ABF33" s="277"/>
      <c r="ABG33" s="276"/>
      <c r="ABH33" s="276"/>
      <c r="ABI33" s="276"/>
      <c r="ABJ33" s="276"/>
      <c r="ABK33" s="276"/>
      <c r="ABL33" s="276"/>
      <c r="ABM33" s="277"/>
      <c r="ABN33" s="73"/>
      <c r="ABP33" s="93"/>
      <c r="ABQ33" s="275"/>
      <c r="ABR33" s="276"/>
      <c r="ABS33" s="276"/>
      <c r="ABT33" s="277"/>
      <c r="ABU33" s="276"/>
      <c r="ABV33" s="276"/>
      <c r="ABW33" s="276"/>
      <c r="ABX33" s="276"/>
      <c r="ABY33" s="276"/>
      <c r="ABZ33" s="276"/>
      <c r="ACA33" s="277"/>
      <c r="ACB33" s="73"/>
      <c r="ACD33" s="93"/>
      <c r="ACE33" s="275"/>
      <c r="ACF33" s="276"/>
      <c r="ACG33" s="276"/>
      <c r="ACH33" s="277"/>
      <c r="ACI33" s="276"/>
      <c r="ACJ33" s="276"/>
      <c r="ACK33" s="276"/>
      <c r="ACL33" s="276"/>
      <c r="ACM33" s="276"/>
      <c r="ACN33" s="276"/>
      <c r="ACO33" s="277"/>
      <c r="ACP33" s="73"/>
      <c r="ACR33" s="93"/>
      <c r="ACS33" s="275"/>
      <c r="ACT33" s="276"/>
      <c r="ACU33" s="276"/>
      <c r="ACV33" s="277"/>
      <c r="ACW33" s="276"/>
      <c r="ACX33" s="276"/>
      <c r="ACY33" s="276"/>
      <c r="ACZ33" s="276"/>
      <c r="ADA33" s="276"/>
      <c r="ADB33" s="276"/>
      <c r="ADC33" s="277"/>
      <c r="ADD33" s="73"/>
      <c r="ADF33" s="93"/>
      <c r="ADG33" s="275"/>
      <c r="ADH33" s="276"/>
      <c r="ADI33" s="276"/>
      <c r="ADJ33" s="277"/>
      <c r="ADK33" s="276"/>
      <c r="ADL33" s="276"/>
      <c r="ADM33" s="276"/>
      <c r="ADN33" s="276"/>
      <c r="ADO33" s="276"/>
      <c r="ADP33" s="276"/>
      <c r="ADQ33" s="277"/>
      <c r="ADR33" s="73"/>
      <c r="ADT33" s="93"/>
      <c r="ADU33" s="275"/>
      <c r="ADV33" s="276"/>
      <c r="ADW33" s="276"/>
      <c r="ADX33" s="277"/>
      <c r="ADY33" s="276"/>
      <c r="ADZ33" s="276"/>
      <c r="AEA33" s="276"/>
      <c r="AEB33" s="276"/>
      <c r="AEC33" s="276"/>
      <c r="AED33" s="276"/>
      <c r="AEE33" s="277"/>
      <c r="AEF33" s="73"/>
      <c r="AEH33" s="93"/>
      <c r="AEI33" s="275"/>
      <c r="AEJ33" s="276"/>
      <c r="AEK33" s="276"/>
      <c r="AEL33" s="277"/>
      <c r="AEM33" s="276"/>
      <c r="AEN33" s="276"/>
      <c r="AEO33" s="276"/>
      <c r="AEP33" s="276"/>
      <c r="AEQ33" s="276"/>
      <c r="AER33" s="276"/>
      <c r="AES33" s="277"/>
      <c r="AET33" s="73"/>
      <c r="AEV33" s="93"/>
      <c r="AEW33" s="275"/>
      <c r="AEX33" s="276"/>
      <c r="AEY33" s="276"/>
      <c r="AEZ33" s="277"/>
      <c r="AFA33" s="276"/>
      <c r="AFB33" s="276"/>
      <c r="AFC33" s="276"/>
      <c r="AFD33" s="276"/>
      <c r="AFE33" s="276"/>
      <c r="AFF33" s="276"/>
      <c r="AFG33" s="277"/>
      <c r="AFH33" s="73"/>
      <c r="AFJ33" s="93"/>
      <c r="AFK33" s="275"/>
      <c r="AFL33" s="276"/>
      <c r="AFM33" s="276"/>
      <c r="AFN33" s="277"/>
      <c r="AFO33" s="276"/>
      <c r="AFP33" s="276"/>
      <c r="AFQ33" s="276"/>
      <c r="AFR33" s="276"/>
      <c r="AFS33" s="276"/>
      <c r="AFT33" s="276"/>
      <c r="AFU33" s="277"/>
      <c r="AFV33" s="73"/>
      <c r="AFX33" s="93"/>
      <c r="AFY33" s="275"/>
      <c r="AFZ33" s="276"/>
      <c r="AGA33" s="276"/>
      <c r="AGB33" s="277"/>
      <c r="AGC33" s="276"/>
      <c r="AGD33" s="276"/>
      <c r="AGE33" s="276"/>
      <c r="AGF33" s="276"/>
      <c r="AGG33" s="276"/>
      <c r="AGH33" s="276"/>
      <c r="AGI33" s="277"/>
      <c r="AGJ33" s="73"/>
      <c r="AGL33" s="93"/>
      <c r="AGM33" s="275"/>
      <c r="AGN33" s="276"/>
      <c r="AGO33" s="276"/>
      <c r="AGP33" s="277"/>
      <c r="AGQ33" s="276"/>
      <c r="AGR33" s="276"/>
      <c r="AGS33" s="276"/>
      <c r="AGT33" s="276"/>
      <c r="AGU33" s="276"/>
      <c r="AGV33" s="276"/>
      <c r="AGW33" s="277"/>
      <c r="AGX33" s="73"/>
      <c r="AGZ33" s="93"/>
      <c r="AHA33" s="275"/>
      <c r="AHB33" s="276"/>
      <c r="AHC33" s="276"/>
      <c r="AHD33" s="277"/>
      <c r="AHE33" s="276"/>
      <c r="AHF33" s="276"/>
      <c r="AHG33" s="276"/>
      <c r="AHH33" s="276"/>
      <c r="AHI33" s="276"/>
      <c r="AHJ33" s="276"/>
      <c r="AHK33" s="277"/>
      <c r="AHL33" s="73"/>
      <c r="AHN33" s="93"/>
      <c r="AHO33" s="275"/>
      <c r="AHP33" s="276"/>
      <c r="AHQ33" s="276"/>
      <c r="AHR33" s="277"/>
      <c r="AHS33" s="276"/>
      <c r="AHT33" s="276"/>
      <c r="AHU33" s="276"/>
      <c r="AHV33" s="276"/>
      <c r="AHW33" s="276"/>
      <c r="AHX33" s="276"/>
      <c r="AHY33" s="277"/>
      <c r="AHZ33" s="73"/>
      <c r="AIB33" s="93"/>
      <c r="AIC33" s="275"/>
      <c r="AID33" s="276"/>
      <c r="AIE33" s="276"/>
      <c r="AIF33" s="277"/>
      <c r="AIG33" s="276"/>
      <c r="AIH33" s="276"/>
      <c r="AII33" s="276"/>
      <c r="AIJ33" s="276"/>
      <c r="AIK33" s="276"/>
      <c r="AIL33" s="276"/>
      <c r="AIM33" s="277"/>
      <c r="AIN33" s="73"/>
      <c r="AIP33" s="93"/>
      <c r="AIQ33" s="275"/>
      <c r="AIR33" s="276"/>
      <c r="AIS33" s="276"/>
      <c r="AIT33" s="277"/>
      <c r="AIU33" s="276"/>
      <c r="AIV33" s="276"/>
      <c r="AIW33" s="276"/>
      <c r="AIX33" s="276"/>
      <c r="AIY33" s="276"/>
      <c r="AIZ33" s="276"/>
      <c r="AJA33" s="277"/>
      <c r="AJB33" s="73"/>
      <c r="AJD33" s="93"/>
      <c r="AJE33" s="275"/>
      <c r="AJF33" s="276"/>
      <c r="AJG33" s="276"/>
      <c r="AJH33" s="277"/>
      <c r="AJI33" s="276"/>
      <c r="AJJ33" s="276"/>
      <c r="AJK33" s="276"/>
      <c r="AJL33" s="276"/>
      <c r="AJM33" s="276"/>
      <c r="AJN33" s="276"/>
      <c r="AJO33" s="277"/>
      <c r="AJP33" s="73"/>
      <c r="AJR33" s="93"/>
      <c r="AJS33" s="275"/>
      <c r="AJT33" s="276"/>
      <c r="AJU33" s="276"/>
      <c r="AJV33" s="277"/>
      <c r="AJW33" s="276"/>
      <c r="AJX33" s="276"/>
      <c r="AJY33" s="276"/>
      <c r="AJZ33" s="276"/>
      <c r="AKA33" s="276"/>
      <c r="AKB33" s="276"/>
      <c r="AKC33" s="277"/>
      <c r="AKD33" s="73"/>
      <c r="AKF33" s="93"/>
      <c r="AKG33" s="275"/>
      <c r="AKH33" s="276"/>
      <c r="AKI33" s="276"/>
      <c r="AKJ33" s="277"/>
      <c r="AKK33" s="276"/>
      <c r="AKL33" s="276"/>
      <c r="AKM33" s="276"/>
      <c r="AKN33" s="276"/>
      <c r="AKO33" s="276"/>
      <c r="AKP33" s="276"/>
      <c r="AKQ33" s="277"/>
      <c r="AKR33" s="73"/>
      <c r="AKT33" s="93"/>
      <c r="AKU33" s="275"/>
      <c r="AKV33" s="276"/>
      <c r="AKW33" s="276"/>
      <c r="AKX33" s="277"/>
      <c r="AKY33" s="276"/>
      <c r="AKZ33" s="276"/>
      <c r="ALA33" s="276"/>
      <c r="ALB33" s="276"/>
      <c r="ALC33" s="276"/>
      <c r="ALD33" s="276"/>
      <c r="ALE33" s="277"/>
      <c r="ALF33" s="73"/>
      <c r="ALH33" s="93"/>
      <c r="ALI33" s="275"/>
      <c r="ALJ33" s="276"/>
      <c r="ALK33" s="276"/>
      <c r="ALL33" s="277"/>
      <c r="ALM33" s="276"/>
      <c r="ALN33" s="276"/>
      <c r="ALO33" s="276"/>
      <c r="ALP33" s="276"/>
      <c r="ALQ33" s="276"/>
      <c r="ALR33" s="276"/>
      <c r="ALS33" s="277"/>
      <c r="ALT33" s="73"/>
      <c r="ALV33" s="93"/>
      <c r="ALW33" s="275"/>
      <c r="ALX33" s="276"/>
      <c r="ALY33" s="276"/>
      <c r="ALZ33" s="277"/>
      <c r="AMA33" s="276"/>
      <c r="AMB33" s="276"/>
      <c r="AMC33" s="276"/>
      <c r="AMD33" s="276"/>
      <c r="AME33" s="276"/>
      <c r="AMF33" s="276"/>
      <c r="AMG33" s="277"/>
      <c r="AMH33" s="73"/>
    </row>
    <row r="34" spans="1:1023" x14ac:dyDescent="0.3">
      <c r="B34" s="93"/>
      <c r="C34" s="275"/>
      <c r="D34" s="276"/>
      <c r="E34" s="276"/>
      <c r="F34" s="277"/>
      <c r="G34" s="276"/>
      <c r="H34" s="276"/>
      <c r="I34" s="276"/>
      <c r="J34" s="276"/>
      <c r="K34" s="276"/>
      <c r="L34" s="276"/>
      <c r="M34" s="277"/>
      <c r="N34" s="73"/>
      <c r="P34" s="93"/>
      <c r="Q34" s="275"/>
      <c r="R34" s="276"/>
      <c r="S34" s="276"/>
      <c r="T34" s="277"/>
      <c r="U34" s="276"/>
      <c r="V34" s="276"/>
      <c r="W34" s="276"/>
      <c r="X34" s="276"/>
      <c r="Y34" s="276"/>
      <c r="Z34" s="276"/>
      <c r="AA34" s="277"/>
      <c r="AB34" s="73"/>
      <c r="AD34" s="93"/>
      <c r="AE34" s="275"/>
      <c r="AF34" s="276"/>
      <c r="AG34" s="276"/>
      <c r="AH34" s="277"/>
      <c r="AI34" s="276"/>
      <c r="AJ34" s="276"/>
      <c r="AK34" s="276"/>
      <c r="AL34" s="276"/>
      <c r="AM34" s="276"/>
      <c r="AN34" s="276"/>
      <c r="AO34" s="277"/>
      <c r="AP34" s="73"/>
      <c r="AR34" s="93"/>
      <c r="AS34" s="275"/>
      <c r="AT34" s="276"/>
      <c r="AU34" s="276"/>
      <c r="AV34" s="277"/>
      <c r="AW34" s="276"/>
      <c r="AX34" s="276"/>
      <c r="AY34" s="276"/>
      <c r="AZ34" s="276"/>
      <c r="BA34" s="276"/>
      <c r="BB34" s="276"/>
      <c r="BC34" s="277"/>
      <c r="BD34" s="73"/>
      <c r="BF34" s="93"/>
      <c r="BG34" s="275"/>
      <c r="BH34" s="276"/>
      <c r="BI34" s="276"/>
      <c r="BJ34" s="277"/>
      <c r="BK34" s="276"/>
      <c r="BL34" s="276"/>
      <c r="BM34" s="276"/>
      <c r="BN34" s="276"/>
      <c r="BO34" s="276"/>
      <c r="BP34" s="276"/>
      <c r="BQ34" s="277"/>
      <c r="BR34" s="73"/>
      <c r="BT34" s="93"/>
      <c r="BU34" s="275"/>
      <c r="BV34" s="276"/>
      <c r="BW34" s="276"/>
      <c r="BX34" s="277"/>
      <c r="BY34" s="276"/>
      <c r="BZ34" s="276"/>
      <c r="CA34" s="276"/>
      <c r="CB34" s="276"/>
      <c r="CC34" s="276"/>
      <c r="CD34" s="276"/>
      <c r="CE34" s="277"/>
      <c r="CF34" s="73"/>
      <c r="CH34" s="93"/>
      <c r="CI34" s="275"/>
      <c r="CJ34" s="276"/>
      <c r="CK34" s="276"/>
      <c r="CL34" s="277"/>
      <c r="CM34" s="276"/>
      <c r="CN34" s="276"/>
      <c r="CO34" s="276"/>
      <c r="CP34" s="276"/>
      <c r="CQ34" s="276"/>
      <c r="CR34" s="276"/>
      <c r="CS34" s="277"/>
      <c r="CT34" s="73"/>
      <c r="CV34" s="93"/>
      <c r="CW34" s="275"/>
      <c r="CX34" s="276"/>
      <c r="CY34" s="276"/>
      <c r="CZ34" s="277"/>
      <c r="DA34" s="276"/>
      <c r="DB34" s="276"/>
      <c r="DC34" s="276"/>
      <c r="DD34" s="276"/>
      <c r="DE34" s="276"/>
      <c r="DF34" s="276"/>
      <c r="DG34" s="277"/>
      <c r="DH34" s="73"/>
      <c r="DJ34" s="93"/>
      <c r="DK34" s="275"/>
      <c r="DL34" s="276"/>
      <c r="DM34" s="276"/>
      <c r="DN34" s="277"/>
      <c r="DO34" s="276"/>
      <c r="DP34" s="276"/>
      <c r="DQ34" s="276"/>
      <c r="DR34" s="276"/>
      <c r="DS34" s="276"/>
      <c r="DT34" s="276"/>
      <c r="DU34" s="277"/>
      <c r="DV34" s="73"/>
      <c r="DX34" s="93"/>
      <c r="DY34" s="275"/>
      <c r="DZ34" s="276"/>
      <c r="EA34" s="276"/>
      <c r="EB34" s="277"/>
      <c r="EC34" s="276"/>
      <c r="ED34" s="276"/>
      <c r="EE34" s="276"/>
      <c r="EF34" s="276"/>
      <c r="EG34" s="276"/>
      <c r="EH34" s="276"/>
      <c r="EI34" s="277"/>
      <c r="EJ34" s="73"/>
      <c r="EL34" s="93"/>
      <c r="EM34" s="275"/>
      <c r="EN34" s="276"/>
      <c r="EO34" s="276"/>
      <c r="EP34" s="277"/>
      <c r="EQ34" s="276"/>
      <c r="ER34" s="276"/>
      <c r="ES34" s="276"/>
      <c r="ET34" s="276"/>
      <c r="EU34" s="276"/>
      <c r="EV34" s="276"/>
      <c r="EW34" s="277"/>
      <c r="EX34" s="73"/>
      <c r="EZ34" s="93"/>
      <c r="FA34" s="275"/>
      <c r="FB34" s="276"/>
      <c r="FC34" s="276"/>
      <c r="FD34" s="277"/>
      <c r="FE34" s="276"/>
      <c r="FF34" s="276"/>
      <c r="FG34" s="276"/>
      <c r="FH34" s="276"/>
      <c r="FI34" s="276"/>
      <c r="FJ34" s="276"/>
      <c r="FK34" s="277"/>
      <c r="FL34" s="73"/>
      <c r="FN34" s="93"/>
      <c r="FO34" s="275"/>
      <c r="FP34" s="276"/>
      <c r="FQ34" s="276"/>
      <c r="FR34" s="277"/>
      <c r="FS34" s="276"/>
      <c r="FT34" s="276"/>
      <c r="FU34" s="276"/>
      <c r="FV34" s="276"/>
      <c r="FW34" s="276"/>
      <c r="FX34" s="276"/>
      <c r="FY34" s="277"/>
      <c r="FZ34" s="73"/>
      <c r="GB34" s="93"/>
      <c r="GC34" s="275"/>
      <c r="GD34" s="276"/>
      <c r="GE34" s="276"/>
      <c r="GF34" s="277"/>
      <c r="GG34" s="276"/>
      <c r="GH34" s="276"/>
      <c r="GI34" s="276"/>
      <c r="GJ34" s="276"/>
      <c r="GK34" s="276"/>
      <c r="GL34" s="276"/>
      <c r="GM34" s="277"/>
      <c r="GN34" s="73"/>
      <c r="GP34" s="93"/>
      <c r="GQ34" s="275"/>
      <c r="GR34" s="276"/>
      <c r="GS34" s="276"/>
      <c r="GT34" s="277"/>
      <c r="GU34" s="276"/>
      <c r="GV34" s="276"/>
      <c r="GW34" s="276"/>
      <c r="GX34" s="276"/>
      <c r="GY34" s="276"/>
      <c r="GZ34" s="276"/>
      <c r="HA34" s="277"/>
      <c r="HB34" s="73"/>
      <c r="HD34" s="93"/>
      <c r="HE34" s="275"/>
      <c r="HF34" s="276"/>
      <c r="HG34" s="276"/>
      <c r="HH34" s="277"/>
      <c r="HI34" s="276"/>
      <c r="HJ34" s="276"/>
      <c r="HK34" s="276"/>
      <c r="HL34" s="276"/>
      <c r="HM34" s="276"/>
      <c r="HN34" s="276"/>
      <c r="HO34" s="277"/>
      <c r="HP34" s="73"/>
      <c r="HR34" s="93"/>
      <c r="HS34" s="275"/>
      <c r="HT34" s="276"/>
      <c r="HU34" s="276"/>
      <c r="HV34" s="277"/>
      <c r="HW34" s="276"/>
      <c r="HX34" s="276"/>
      <c r="HY34" s="276"/>
      <c r="HZ34" s="276"/>
      <c r="IA34" s="276"/>
      <c r="IB34" s="276"/>
      <c r="IC34" s="277"/>
      <c r="ID34" s="73"/>
      <c r="IF34" s="93"/>
      <c r="IG34" s="275"/>
      <c r="IH34" s="276"/>
      <c r="II34" s="276"/>
      <c r="IJ34" s="277"/>
      <c r="IK34" s="276"/>
      <c r="IL34" s="276"/>
      <c r="IM34" s="276"/>
      <c r="IN34" s="276"/>
      <c r="IO34" s="276"/>
      <c r="IP34" s="276"/>
      <c r="IQ34" s="277"/>
      <c r="IR34" s="73"/>
      <c r="IT34" s="93"/>
      <c r="IU34" s="275"/>
      <c r="IV34" s="276"/>
      <c r="IW34" s="276"/>
      <c r="IX34" s="277"/>
      <c r="IY34" s="276"/>
      <c r="IZ34" s="276"/>
      <c r="JA34" s="276"/>
      <c r="JB34" s="276"/>
      <c r="JC34" s="276"/>
      <c r="JD34" s="276"/>
      <c r="JE34" s="277"/>
      <c r="JF34" s="73"/>
      <c r="JH34" s="93"/>
      <c r="JI34" s="275"/>
      <c r="JJ34" s="276"/>
      <c r="JK34" s="276"/>
      <c r="JL34" s="277"/>
      <c r="JM34" s="276"/>
      <c r="JN34" s="276"/>
      <c r="JO34" s="276"/>
      <c r="JP34" s="276"/>
      <c r="JQ34" s="276"/>
      <c r="JR34" s="276"/>
      <c r="JS34" s="277"/>
      <c r="JT34" s="73"/>
      <c r="JV34" s="93"/>
      <c r="JW34" s="275"/>
      <c r="JX34" s="276"/>
      <c r="JY34" s="276"/>
      <c r="JZ34" s="277"/>
      <c r="KA34" s="276"/>
      <c r="KB34" s="276"/>
      <c r="KC34" s="276"/>
      <c r="KD34" s="276"/>
      <c r="KE34" s="276"/>
      <c r="KF34" s="276"/>
      <c r="KG34" s="277"/>
      <c r="KH34" s="73"/>
      <c r="KJ34" s="93"/>
      <c r="KK34" s="275"/>
      <c r="KL34" s="276"/>
      <c r="KM34" s="276"/>
      <c r="KN34" s="277"/>
      <c r="KO34" s="276"/>
      <c r="KP34" s="276"/>
      <c r="KQ34" s="276"/>
      <c r="KR34" s="276"/>
      <c r="KS34" s="276"/>
      <c r="KT34" s="276"/>
      <c r="KU34" s="277"/>
      <c r="KV34" s="73"/>
      <c r="KX34" s="93"/>
      <c r="KY34" s="275"/>
      <c r="KZ34" s="276"/>
      <c r="LA34" s="276"/>
      <c r="LB34" s="277"/>
      <c r="LC34" s="276"/>
      <c r="LD34" s="276"/>
      <c r="LE34" s="276"/>
      <c r="LF34" s="276"/>
      <c r="LG34" s="276"/>
      <c r="LH34" s="276"/>
      <c r="LI34" s="277"/>
      <c r="LJ34" s="73"/>
      <c r="LL34" s="93"/>
      <c r="LM34" s="275"/>
      <c r="LN34" s="276"/>
      <c r="LO34" s="276"/>
      <c r="LP34" s="277"/>
      <c r="LQ34" s="276"/>
      <c r="LR34" s="276"/>
      <c r="LS34" s="276"/>
      <c r="LT34" s="276"/>
      <c r="LU34" s="276"/>
      <c r="LV34" s="276"/>
      <c r="LW34" s="277"/>
      <c r="LX34" s="73"/>
      <c r="LZ34" s="93"/>
      <c r="MA34" s="275"/>
      <c r="MB34" s="276"/>
      <c r="MC34" s="276"/>
      <c r="MD34" s="277"/>
      <c r="ME34" s="276"/>
      <c r="MF34" s="276"/>
      <c r="MG34" s="276"/>
      <c r="MH34" s="276"/>
      <c r="MI34" s="276"/>
      <c r="MJ34" s="276"/>
      <c r="MK34" s="277"/>
      <c r="ML34" s="73"/>
      <c r="MN34" s="93"/>
      <c r="MO34" s="275"/>
      <c r="MP34" s="276"/>
      <c r="MQ34" s="276"/>
      <c r="MR34" s="277"/>
      <c r="MS34" s="276"/>
      <c r="MT34" s="276"/>
      <c r="MU34" s="276"/>
      <c r="MV34" s="276"/>
      <c r="MW34" s="276"/>
      <c r="MX34" s="276"/>
      <c r="MY34" s="277"/>
      <c r="MZ34" s="73"/>
      <c r="NB34" s="93"/>
      <c r="NC34" s="275"/>
      <c r="ND34" s="276"/>
      <c r="NE34" s="276"/>
      <c r="NF34" s="277"/>
      <c r="NG34" s="276"/>
      <c r="NH34" s="276"/>
      <c r="NI34" s="276"/>
      <c r="NJ34" s="276"/>
      <c r="NK34" s="276"/>
      <c r="NL34" s="276"/>
      <c r="NM34" s="277"/>
      <c r="NN34" s="73"/>
      <c r="NP34" s="93"/>
      <c r="NQ34" s="275"/>
      <c r="NR34" s="276"/>
      <c r="NS34" s="276"/>
      <c r="NT34" s="277"/>
      <c r="NU34" s="276"/>
      <c r="NV34" s="276"/>
      <c r="NW34" s="276"/>
      <c r="NX34" s="276"/>
      <c r="NY34" s="276"/>
      <c r="NZ34" s="276"/>
      <c r="OA34" s="277"/>
      <c r="OB34" s="73"/>
      <c r="OD34" s="93"/>
      <c r="OE34" s="275"/>
      <c r="OF34" s="276"/>
      <c r="OG34" s="276"/>
      <c r="OH34" s="277"/>
      <c r="OI34" s="276"/>
      <c r="OJ34" s="276"/>
      <c r="OK34" s="276"/>
      <c r="OL34" s="276"/>
      <c r="OM34" s="276"/>
      <c r="ON34" s="276"/>
      <c r="OO34" s="277"/>
      <c r="OP34" s="73"/>
      <c r="OR34" s="93"/>
      <c r="OS34" s="275"/>
      <c r="OT34" s="276"/>
      <c r="OU34" s="276"/>
      <c r="OV34" s="277"/>
      <c r="OW34" s="276"/>
      <c r="OX34" s="276"/>
      <c r="OY34" s="276"/>
      <c r="OZ34" s="276"/>
      <c r="PA34" s="276"/>
      <c r="PB34" s="276"/>
      <c r="PC34" s="277"/>
      <c r="PD34" s="73"/>
      <c r="PF34" s="93"/>
      <c r="PG34" s="275"/>
      <c r="PH34" s="276"/>
      <c r="PI34" s="276"/>
      <c r="PJ34" s="277"/>
      <c r="PK34" s="276"/>
      <c r="PL34" s="276"/>
      <c r="PM34" s="276"/>
      <c r="PN34" s="276"/>
      <c r="PO34" s="276"/>
      <c r="PP34" s="276"/>
      <c r="PQ34" s="277"/>
      <c r="PR34" s="73"/>
      <c r="PT34" s="93"/>
      <c r="PU34" s="275"/>
      <c r="PV34" s="276"/>
      <c r="PW34" s="276"/>
      <c r="PX34" s="277"/>
      <c r="PY34" s="276"/>
      <c r="PZ34" s="276"/>
      <c r="QA34" s="276"/>
      <c r="QB34" s="276"/>
      <c r="QC34" s="276"/>
      <c r="QD34" s="276"/>
      <c r="QE34" s="277"/>
      <c r="QF34" s="73"/>
      <c r="QH34" s="93"/>
      <c r="QI34" s="275"/>
      <c r="QJ34" s="276"/>
      <c r="QK34" s="276"/>
      <c r="QL34" s="277"/>
      <c r="QM34" s="276"/>
      <c r="QN34" s="276"/>
      <c r="QO34" s="276"/>
      <c r="QP34" s="276"/>
      <c r="QQ34" s="276"/>
      <c r="QR34" s="276"/>
      <c r="QS34" s="277"/>
      <c r="QT34" s="73"/>
      <c r="QV34" s="93"/>
      <c r="QW34" s="275"/>
      <c r="QX34" s="276"/>
      <c r="QY34" s="276"/>
      <c r="QZ34" s="277"/>
      <c r="RA34" s="276"/>
      <c r="RB34" s="276"/>
      <c r="RC34" s="276"/>
      <c r="RD34" s="276"/>
      <c r="RE34" s="276"/>
      <c r="RF34" s="276"/>
      <c r="RG34" s="277"/>
      <c r="RH34" s="73"/>
      <c r="RJ34" s="93"/>
      <c r="RK34" s="275"/>
      <c r="RL34" s="276"/>
      <c r="RM34" s="276"/>
      <c r="RN34" s="277"/>
      <c r="RO34" s="276"/>
      <c r="RP34" s="276"/>
      <c r="RQ34" s="276"/>
      <c r="RR34" s="276"/>
      <c r="RS34" s="276"/>
      <c r="RT34" s="276"/>
      <c r="RU34" s="277"/>
      <c r="RV34" s="73"/>
      <c r="RX34" s="93"/>
      <c r="RY34" s="275"/>
      <c r="RZ34" s="276"/>
      <c r="SA34" s="276"/>
      <c r="SB34" s="277"/>
      <c r="SC34" s="276"/>
      <c r="SD34" s="276"/>
      <c r="SE34" s="276"/>
      <c r="SF34" s="276"/>
      <c r="SG34" s="276"/>
      <c r="SH34" s="276"/>
      <c r="SI34" s="277"/>
      <c r="SJ34" s="73"/>
      <c r="SL34" s="93"/>
      <c r="SM34" s="275"/>
      <c r="SN34" s="276"/>
      <c r="SO34" s="276"/>
      <c r="SP34" s="277"/>
      <c r="SQ34" s="276"/>
      <c r="SR34" s="276"/>
      <c r="SS34" s="276"/>
      <c r="ST34" s="276"/>
      <c r="SU34" s="276"/>
      <c r="SV34" s="276"/>
      <c r="SW34" s="277"/>
      <c r="SX34" s="73"/>
      <c r="SZ34" s="93"/>
      <c r="TA34" s="275"/>
      <c r="TB34" s="276"/>
      <c r="TC34" s="276"/>
      <c r="TD34" s="277"/>
      <c r="TE34" s="276"/>
      <c r="TF34" s="276"/>
      <c r="TG34" s="276"/>
      <c r="TH34" s="276"/>
      <c r="TI34" s="276"/>
      <c r="TJ34" s="276"/>
      <c r="TK34" s="277"/>
      <c r="TL34" s="73"/>
      <c r="TN34" s="93"/>
      <c r="TO34" s="275"/>
      <c r="TP34" s="276"/>
      <c r="TQ34" s="276"/>
      <c r="TR34" s="277"/>
      <c r="TS34" s="276"/>
      <c r="TT34" s="276"/>
      <c r="TU34" s="276"/>
      <c r="TV34" s="276"/>
      <c r="TW34" s="276"/>
      <c r="TX34" s="276"/>
      <c r="TY34" s="277"/>
      <c r="TZ34" s="73"/>
      <c r="UB34" s="93"/>
      <c r="UC34" s="275"/>
      <c r="UD34" s="276"/>
      <c r="UE34" s="276"/>
      <c r="UF34" s="277"/>
      <c r="UG34" s="276"/>
      <c r="UH34" s="276"/>
      <c r="UI34" s="276"/>
      <c r="UJ34" s="276"/>
      <c r="UK34" s="276"/>
      <c r="UL34" s="276"/>
      <c r="UM34" s="277"/>
      <c r="UN34" s="73"/>
      <c r="UP34" s="93"/>
      <c r="UQ34" s="275"/>
      <c r="UR34" s="276"/>
      <c r="US34" s="276"/>
      <c r="UT34" s="277"/>
      <c r="UU34" s="276"/>
      <c r="UV34" s="276"/>
      <c r="UW34" s="276"/>
      <c r="UX34" s="276"/>
      <c r="UY34" s="276"/>
      <c r="UZ34" s="276"/>
      <c r="VA34" s="277"/>
      <c r="VB34" s="73"/>
      <c r="VD34" s="93"/>
      <c r="VE34" s="275"/>
      <c r="VF34" s="276"/>
      <c r="VG34" s="276"/>
      <c r="VH34" s="277"/>
      <c r="VI34" s="276"/>
      <c r="VJ34" s="276"/>
      <c r="VK34" s="276"/>
      <c r="VL34" s="276"/>
      <c r="VM34" s="276"/>
      <c r="VN34" s="276"/>
      <c r="VO34" s="277"/>
      <c r="VP34" s="73"/>
      <c r="VR34" s="93"/>
      <c r="VS34" s="275"/>
      <c r="VT34" s="276"/>
      <c r="VU34" s="276"/>
      <c r="VV34" s="277"/>
      <c r="VW34" s="276"/>
      <c r="VX34" s="276"/>
      <c r="VY34" s="276"/>
      <c r="VZ34" s="276"/>
      <c r="WA34" s="276"/>
      <c r="WB34" s="276"/>
      <c r="WC34" s="277"/>
      <c r="WD34" s="73"/>
      <c r="WF34" s="93"/>
      <c r="WG34" s="275"/>
      <c r="WH34" s="276"/>
      <c r="WI34" s="276"/>
      <c r="WJ34" s="277"/>
      <c r="WK34" s="276"/>
      <c r="WL34" s="276"/>
      <c r="WM34" s="276"/>
      <c r="WN34" s="276"/>
      <c r="WO34" s="276"/>
      <c r="WP34" s="276"/>
      <c r="WQ34" s="277"/>
      <c r="WR34" s="73"/>
      <c r="WT34" s="93"/>
      <c r="WU34" s="275"/>
      <c r="WV34" s="276"/>
      <c r="WW34" s="276"/>
      <c r="WX34" s="277"/>
      <c r="WY34" s="276"/>
      <c r="WZ34" s="276"/>
      <c r="XA34" s="276"/>
      <c r="XB34" s="276"/>
      <c r="XC34" s="276"/>
      <c r="XD34" s="276"/>
      <c r="XE34" s="277"/>
      <c r="XF34" s="73"/>
      <c r="XH34" s="93"/>
      <c r="XI34" s="275"/>
      <c r="XJ34" s="276"/>
      <c r="XK34" s="276"/>
      <c r="XL34" s="277"/>
      <c r="XM34" s="276"/>
      <c r="XN34" s="276"/>
      <c r="XO34" s="276"/>
      <c r="XP34" s="276"/>
      <c r="XQ34" s="276"/>
      <c r="XR34" s="276"/>
      <c r="XS34" s="277"/>
      <c r="XT34" s="73"/>
      <c r="XV34" s="93"/>
      <c r="XW34" s="275"/>
      <c r="XX34" s="276"/>
      <c r="XY34" s="276"/>
      <c r="XZ34" s="277"/>
      <c r="YA34" s="276"/>
      <c r="YB34" s="276"/>
      <c r="YC34" s="276"/>
      <c r="YD34" s="276"/>
      <c r="YE34" s="276"/>
      <c r="YF34" s="276"/>
      <c r="YG34" s="277"/>
      <c r="YH34" s="73"/>
      <c r="YJ34" s="93"/>
      <c r="YK34" s="275"/>
      <c r="YL34" s="276"/>
      <c r="YM34" s="276"/>
      <c r="YN34" s="277"/>
      <c r="YO34" s="276"/>
      <c r="YP34" s="276"/>
      <c r="YQ34" s="276"/>
      <c r="YR34" s="276"/>
      <c r="YS34" s="276"/>
      <c r="YT34" s="276"/>
      <c r="YU34" s="277"/>
      <c r="YV34" s="73"/>
      <c r="YX34" s="93"/>
      <c r="YY34" s="275"/>
      <c r="YZ34" s="276"/>
      <c r="ZA34" s="276"/>
      <c r="ZB34" s="277"/>
      <c r="ZC34" s="276"/>
      <c r="ZD34" s="276"/>
      <c r="ZE34" s="276"/>
      <c r="ZF34" s="276"/>
      <c r="ZG34" s="276"/>
      <c r="ZH34" s="276"/>
      <c r="ZI34" s="277"/>
      <c r="ZJ34" s="73"/>
      <c r="ZL34" s="93"/>
      <c r="ZM34" s="275"/>
      <c r="ZN34" s="276"/>
      <c r="ZO34" s="276"/>
      <c r="ZP34" s="277"/>
      <c r="ZQ34" s="276"/>
      <c r="ZR34" s="276"/>
      <c r="ZS34" s="276"/>
      <c r="ZT34" s="276"/>
      <c r="ZU34" s="276"/>
      <c r="ZV34" s="276"/>
      <c r="ZW34" s="277"/>
      <c r="ZX34" s="73"/>
      <c r="ZZ34" s="93"/>
      <c r="AAA34" s="275"/>
      <c r="AAB34" s="276"/>
      <c r="AAC34" s="276"/>
      <c r="AAD34" s="277"/>
      <c r="AAE34" s="276"/>
      <c r="AAF34" s="276"/>
      <c r="AAG34" s="276"/>
      <c r="AAH34" s="276"/>
      <c r="AAI34" s="276"/>
      <c r="AAJ34" s="276"/>
      <c r="AAK34" s="277"/>
      <c r="AAL34" s="73"/>
      <c r="AAN34" s="93"/>
      <c r="AAO34" s="275"/>
      <c r="AAP34" s="276"/>
      <c r="AAQ34" s="276"/>
      <c r="AAR34" s="277"/>
      <c r="AAS34" s="276"/>
      <c r="AAT34" s="276"/>
      <c r="AAU34" s="276"/>
      <c r="AAV34" s="276"/>
      <c r="AAW34" s="276"/>
      <c r="AAX34" s="276"/>
      <c r="AAY34" s="277"/>
      <c r="AAZ34" s="73"/>
      <c r="ABB34" s="93"/>
      <c r="ABC34" s="275"/>
      <c r="ABD34" s="276"/>
      <c r="ABE34" s="276"/>
      <c r="ABF34" s="277"/>
      <c r="ABG34" s="276"/>
      <c r="ABH34" s="276"/>
      <c r="ABI34" s="276"/>
      <c r="ABJ34" s="276"/>
      <c r="ABK34" s="276"/>
      <c r="ABL34" s="276"/>
      <c r="ABM34" s="277"/>
      <c r="ABN34" s="73"/>
      <c r="ABP34" s="93"/>
      <c r="ABQ34" s="275"/>
      <c r="ABR34" s="276"/>
      <c r="ABS34" s="276"/>
      <c r="ABT34" s="277"/>
      <c r="ABU34" s="276"/>
      <c r="ABV34" s="276"/>
      <c r="ABW34" s="276"/>
      <c r="ABX34" s="276"/>
      <c r="ABY34" s="276"/>
      <c r="ABZ34" s="276"/>
      <c r="ACA34" s="277"/>
      <c r="ACB34" s="73"/>
      <c r="ACD34" s="93"/>
      <c r="ACE34" s="275"/>
      <c r="ACF34" s="276"/>
      <c r="ACG34" s="276"/>
      <c r="ACH34" s="277"/>
      <c r="ACI34" s="276"/>
      <c r="ACJ34" s="276"/>
      <c r="ACK34" s="276"/>
      <c r="ACL34" s="276"/>
      <c r="ACM34" s="276"/>
      <c r="ACN34" s="276"/>
      <c r="ACO34" s="277"/>
      <c r="ACP34" s="73"/>
      <c r="ACR34" s="93"/>
      <c r="ACS34" s="275"/>
      <c r="ACT34" s="276"/>
      <c r="ACU34" s="276"/>
      <c r="ACV34" s="277"/>
      <c r="ACW34" s="276"/>
      <c r="ACX34" s="276"/>
      <c r="ACY34" s="276"/>
      <c r="ACZ34" s="276"/>
      <c r="ADA34" s="276"/>
      <c r="ADB34" s="276"/>
      <c r="ADC34" s="277"/>
      <c r="ADD34" s="73"/>
      <c r="ADF34" s="93"/>
      <c r="ADG34" s="275"/>
      <c r="ADH34" s="276"/>
      <c r="ADI34" s="276"/>
      <c r="ADJ34" s="277"/>
      <c r="ADK34" s="276"/>
      <c r="ADL34" s="276"/>
      <c r="ADM34" s="276"/>
      <c r="ADN34" s="276"/>
      <c r="ADO34" s="276"/>
      <c r="ADP34" s="276"/>
      <c r="ADQ34" s="277"/>
      <c r="ADR34" s="73"/>
      <c r="ADT34" s="93"/>
      <c r="ADU34" s="275"/>
      <c r="ADV34" s="276"/>
      <c r="ADW34" s="276"/>
      <c r="ADX34" s="277"/>
      <c r="ADY34" s="276"/>
      <c r="ADZ34" s="276"/>
      <c r="AEA34" s="276"/>
      <c r="AEB34" s="276"/>
      <c r="AEC34" s="276"/>
      <c r="AED34" s="276"/>
      <c r="AEE34" s="277"/>
      <c r="AEF34" s="73"/>
      <c r="AEH34" s="93"/>
      <c r="AEI34" s="275"/>
      <c r="AEJ34" s="276"/>
      <c r="AEK34" s="276"/>
      <c r="AEL34" s="277"/>
      <c r="AEM34" s="276"/>
      <c r="AEN34" s="276"/>
      <c r="AEO34" s="276"/>
      <c r="AEP34" s="276"/>
      <c r="AEQ34" s="276"/>
      <c r="AER34" s="276"/>
      <c r="AES34" s="277"/>
      <c r="AET34" s="73"/>
      <c r="AEV34" s="93"/>
      <c r="AEW34" s="275"/>
      <c r="AEX34" s="276"/>
      <c r="AEY34" s="276"/>
      <c r="AEZ34" s="277"/>
      <c r="AFA34" s="276"/>
      <c r="AFB34" s="276"/>
      <c r="AFC34" s="276"/>
      <c r="AFD34" s="276"/>
      <c r="AFE34" s="276"/>
      <c r="AFF34" s="276"/>
      <c r="AFG34" s="277"/>
      <c r="AFH34" s="73"/>
      <c r="AFJ34" s="93"/>
      <c r="AFK34" s="275"/>
      <c r="AFL34" s="276"/>
      <c r="AFM34" s="276"/>
      <c r="AFN34" s="277"/>
      <c r="AFO34" s="276"/>
      <c r="AFP34" s="276"/>
      <c r="AFQ34" s="276"/>
      <c r="AFR34" s="276"/>
      <c r="AFS34" s="276"/>
      <c r="AFT34" s="276"/>
      <c r="AFU34" s="277"/>
      <c r="AFV34" s="73"/>
      <c r="AFX34" s="93"/>
      <c r="AFY34" s="275"/>
      <c r="AFZ34" s="276"/>
      <c r="AGA34" s="276"/>
      <c r="AGB34" s="277"/>
      <c r="AGC34" s="276"/>
      <c r="AGD34" s="276"/>
      <c r="AGE34" s="276"/>
      <c r="AGF34" s="276"/>
      <c r="AGG34" s="276"/>
      <c r="AGH34" s="276"/>
      <c r="AGI34" s="277"/>
      <c r="AGJ34" s="73"/>
      <c r="AGL34" s="93"/>
      <c r="AGM34" s="275"/>
      <c r="AGN34" s="276"/>
      <c r="AGO34" s="276"/>
      <c r="AGP34" s="277"/>
      <c r="AGQ34" s="276"/>
      <c r="AGR34" s="276"/>
      <c r="AGS34" s="276"/>
      <c r="AGT34" s="276"/>
      <c r="AGU34" s="276"/>
      <c r="AGV34" s="276"/>
      <c r="AGW34" s="277"/>
      <c r="AGX34" s="73"/>
      <c r="AGZ34" s="93"/>
      <c r="AHA34" s="275"/>
      <c r="AHB34" s="276"/>
      <c r="AHC34" s="276"/>
      <c r="AHD34" s="277"/>
      <c r="AHE34" s="276"/>
      <c r="AHF34" s="276"/>
      <c r="AHG34" s="276"/>
      <c r="AHH34" s="276"/>
      <c r="AHI34" s="276"/>
      <c r="AHJ34" s="276"/>
      <c r="AHK34" s="277"/>
      <c r="AHL34" s="73"/>
      <c r="AHN34" s="93"/>
      <c r="AHO34" s="275"/>
      <c r="AHP34" s="276"/>
      <c r="AHQ34" s="276"/>
      <c r="AHR34" s="277"/>
      <c r="AHS34" s="276"/>
      <c r="AHT34" s="276"/>
      <c r="AHU34" s="276"/>
      <c r="AHV34" s="276"/>
      <c r="AHW34" s="276"/>
      <c r="AHX34" s="276"/>
      <c r="AHY34" s="277"/>
      <c r="AHZ34" s="73"/>
      <c r="AIB34" s="93"/>
      <c r="AIC34" s="275"/>
      <c r="AID34" s="276"/>
      <c r="AIE34" s="276"/>
      <c r="AIF34" s="277"/>
      <c r="AIG34" s="276"/>
      <c r="AIH34" s="276"/>
      <c r="AII34" s="276"/>
      <c r="AIJ34" s="276"/>
      <c r="AIK34" s="276"/>
      <c r="AIL34" s="276"/>
      <c r="AIM34" s="277"/>
      <c r="AIN34" s="73"/>
      <c r="AIP34" s="93"/>
      <c r="AIQ34" s="275"/>
      <c r="AIR34" s="276"/>
      <c r="AIS34" s="276"/>
      <c r="AIT34" s="277"/>
      <c r="AIU34" s="276"/>
      <c r="AIV34" s="276"/>
      <c r="AIW34" s="276"/>
      <c r="AIX34" s="276"/>
      <c r="AIY34" s="276"/>
      <c r="AIZ34" s="276"/>
      <c r="AJA34" s="277"/>
      <c r="AJB34" s="73"/>
      <c r="AJD34" s="93"/>
      <c r="AJE34" s="275"/>
      <c r="AJF34" s="276"/>
      <c r="AJG34" s="276"/>
      <c r="AJH34" s="277"/>
      <c r="AJI34" s="276"/>
      <c r="AJJ34" s="276"/>
      <c r="AJK34" s="276"/>
      <c r="AJL34" s="276"/>
      <c r="AJM34" s="276"/>
      <c r="AJN34" s="276"/>
      <c r="AJO34" s="277"/>
      <c r="AJP34" s="73"/>
      <c r="AJR34" s="93"/>
      <c r="AJS34" s="275"/>
      <c r="AJT34" s="276"/>
      <c r="AJU34" s="276"/>
      <c r="AJV34" s="277"/>
      <c r="AJW34" s="276"/>
      <c r="AJX34" s="276"/>
      <c r="AJY34" s="276"/>
      <c r="AJZ34" s="276"/>
      <c r="AKA34" s="276"/>
      <c r="AKB34" s="276"/>
      <c r="AKC34" s="277"/>
      <c r="AKD34" s="73"/>
      <c r="AKF34" s="93"/>
      <c r="AKG34" s="275"/>
      <c r="AKH34" s="276"/>
      <c r="AKI34" s="276"/>
      <c r="AKJ34" s="277"/>
      <c r="AKK34" s="276"/>
      <c r="AKL34" s="276"/>
      <c r="AKM34" s="276"/>
      <c r="AKN34" s="276"/>
      <c r="AKO34" s="276"/>
      <c r="AKP34" s="276"/>
      <c r="AKQ34" s="277"/>
      <c r="AKR34" s="73"/>
      <c r="AKT34" s="93"/>
      <c r="AKU34" s="275"/>
      <c r="AKV34" s="276"/>
      <c r="AKW34" s="276"/>
      <c r="AKX34" s="277"/>
      <c r="AKY34" s="276"/>
      <c r="AKZ34" s="276"/>
      <c r="ALA34" s="276"/>
      <c r="ALB34" s="276"/>
      <c r="ALC34" s="276"/>
      <c r="ALD34" s="276"/>
      <c r="ALE34" s="277"/>
      <c r="ALF34" s="73"/>
      <c r="ALH34" s="93"/>
      <c r="ALI34" s="275"/>
      <c r="ALJ34" s="276"/>
      <c r="ALK34" s="276"/>
      <c r="ALL34" s="277"/>
      <c r="ALM34" s="276"/>
      <c r="ALN34" s="276"/>
      <c r="ALO34" s="276"/>
      <c r="ALP34" s="276"/>
      <c r="ALQ34" s="276"/>
      <c r="ALR34" s="276"/>
      <c r="ALS34" s="277"/>
      <c r="ALT34" s="73"/>
      <c r="ALV34" s="93"/>
      <c r="ALW34" s="275"/>
      <c r="ALX34" s="276"/>
      <c r="ALY34" s="276"/>
      <c r="ALZ34" s="277"/>
      <c r="AMA34" s="276"/>
      <c r="AMB34" s="276"/>
      <c r="AMC34" s="276"/>
      <c r="AMD34" s="276"/>
      <c r="AME34" s="276"/>
      <c r="AMF34" s="276"/>
      <c r="AMG34" s="277"/>
      <c r="AMH34" s="73"/>
    </row>
    <row r="35" spans="1:1023" x14ac:dyDescent="0.3">
      <c r="B35" s="93"/>
      <c r="C35" s="275"/>
      <c r="D35" s="276"/>
      <c r="E35" s="276"/>
      <c r="F35" s="277"/>
      <c r="G35" s="276"/>
      <c r="H35" s="276"/>
      <c r="I35" s="276"/>
      <c r="J35" s="276"/>
      <c r="K35" s="276"/>
      <c r="L35" s="276"/>
      <c r="M35" s="277"/>
      <c r="N35" s="73"/>
      <c r="P35" s="93"/>
      <c r="Q35" s="275"/>
      <c r="R35" s="276"/>
      <c r="S35" s="276"/>
      <c r="T35" s="277"/>
      <c r="U35" s="276"/>
      <c r="V35" s="276"/>
      <c r="W35" s="276"/>
      <c r="X35" s="276"/>
      <c r="Y35" s="276"/>
      <c r="Z35" s="276"/>
      <c r="AA35" s="277"/>
      <c r="AB35" s="73"/>
      <c r="AD35" s="93"/>
      <c r="AE35" s="275"/>
      <c r="AF35" s="276"/>
      <c r="AG35" s="276"/>
      <c r="AH35" s="277"/>
      <c r="AI35" s="276"/>
      <c r="AJ35" s="276"/>
      <c r="AK35" s="276"/>
      <c r="AL35" s="276"/>
      <c r="AM35" s="276"/>
      <c r="AN35" s="276"/>
      <c r="AO35" s="277"/>
      <c r="AP35" s="73"/>
      <c r="AR35" s="93"/>
      <c r="AS35" s="275"/>
      <c r="AT35" s="276"/>
      <c r="AU35" s="276"/>
      <c r="AV35" s="277"/>
      <c r="AW35" s="276"/>
      <c r="AX35" s="276"/>
      <c r="AY35" s="276"/>
      <c r="AZ35" s="276"/>
      <c r="BA35" s="276"/>
      <c r="BB35" s="276"/>
      <c r="BC35" s="277"/>
      <c r="BD35" s="73"/>
      <c r="BF35" s="93"/>
      <c r="BG35" s="275"/>
      <c r="BH35" s="276"/>
      <c r="BI35" s="276"/>
      <c r="BJ35" s="277"/>
      <c r="BK35" s="276"/>
      <c r="BL35" s="276"/>
      <c r="BM35" s="276"/>
      <c r="BN35" s="276"/>
      <c r="BO35" s="276"/>
      <c r="BP35" s="276"/>
      <c r="BQ35" s="277"/>
      <c r="BR35" s="73"/>
      <c r="BT35" s="93"/>
      <c r="BU35" s="275"/>
      <c r="BV35" s="276"/>
      <c r="BW35" s="276"/>
      <c r="BX35" s="277"/>
      <c r="BY35" s="276"/>
      <c r="BZ35" s="276"/>
      <c r="CA35" s="276"/>
      <c r="CB35" s="276"/>
      <c r="CC35" s="276"/>
      <c r="CD35" s="276"/>
      <c r="CE35" s="277"/>
      <c r="CF35" s="73"/>
      <c r="CH35" s="93"/>
      <c r="CI35" s="275"/>
      <c r="CJ35" s="276"/>
      <c r="CK35" s="276"/>
      <c r="CL35" s="277"/>
      <c r="CM35" s="276"/>
      <c r="CN35" s="276"/>
      <c r="CO35" s="276"/>
      <c r="CP35" s="276"/>
      <c r="CQ35" s="276"/>
      <c r="CR35" s="276"/>
      <c r="CS35" s="277"/>
      <c r="CT35" s="73"/>
      <c r="CV35" s="93"/>
      <c r="CW35" s="275"/>
      <c r="CX35" s="276"/>
      <c r="CY35" s="276"/>
      <c r="CZ35" s="277"/>
      <c r="DA35" s="276"/>
      <c r="DB35" s="276"/>
      <c r="DC35" s="276"/>
      <c r="DD35" s="276"/>
      <c r="DE35" s="276"/>
      <c r="DF35" s="276"/>
      <c r="DG35" s="277"/>
      <c r="DH35" s="73"/>
      <c r="DJ35" s="93"/>
      <c r="DK35" s="275"/>
      <c r="DL35" s="276"/>
      <c r="DM35" s="276"/>
      <c r="DN35" s="277"/>
      <c r="DO35" s="276"/>
      <c r="DP35" s="276"/>
      <c r="DQ35" s="276"/>
      <c r="DR35" s="276"/>
      <c r="DS35" s="276"/>
      <c r="DT35" s="276"/>
      <c r="DU35" s="277"/>
      <c r="DV35" s="73"/>
      <c r="DX35" s="93"/>
      <c r="DY35" s="275"/>
      <c r="DZ35" s="276"/>
      <c r="EA35" s="276"/>
      <c r="EB35" s="277"/>
      <c r="EC35" s="276"/>
      <c r="ED35" s="276"/>
      <c r="EE35" s="276"/>
      <c r="EF35" s="276"/>
      <c r="EG35" s="276"/>
      <c r="EH35" s="276"/>
      <c r="EI35" s="277"/>
      <c r="EJ35" s="73"/>
      <c r="EL35" s="93"/>
      <c r="EM35" s="275"/>
      <c r="EN35" s="276"/>
      <c r="EO35" s="276"/>
      <c r="EP35" s="277"/>
      <c r="EQ35" s="276"/>
      <c r="ER35" s="276"/>
      <c r="ES35" s="276"/>
      <c r="ET35" s="276"/>
      <c r="EU35" s="276"/>
      <c r="EV35" s="276"/>
      <c r="EW35" s="277"/>
      <c r="EX35" s="73"/>
      <c r="EZ35" s="93"/>
      <c r="FA35" s="275"/>
      <c r="FB35" s="276"/>
      <c r="FC35" s="276"/>
      <c r="FD35" s="277"/>
      <c r="FE35" s="276"/>
      <c r="FF35" s="276"/>
      <c r="FG35" s="276"/>
      <c r="FH35" s="276"/>
      <c r="FI35" s="276"/>
      <c r="FJ35" s="276"/>
      <c r="FK35" s="277"/>
      <c r="FL35" s="73"/>
      <c r="FN35" s="93"/>
      <c r="FO35" s="275"/>
      <c r="FP35" s="276"/>
      <c r="FQ35" s="276"/>
      <c r="FR35" s="277"/>
      <c r="FS35" s="276"/>
      <c r="FT35" s="276"/>
      <c r="FU35" s="276"/>
      <c r="FV35" s="276"/>
      <c r="FW35" s="276"/>
      <c r="FX35" s="276"/>
      <c r="FY35" s="277"/>
      <c r="FZ35" s="73"/>
      <c r="GB35" s="93"/>
      <c r="GC35" s="275"/>
      <c r="GD35" s="276"/>
      <c r="GE35" s="276"/>
      <c r="GF35" s="277"/>
      <c r="GG35" s="276"/>
      <c r="GH35" s="276"/>
      <c r="GI35" s="276"/>
      <c r="GJ35" s="276"/>
      <c r="GK35" s="276"/>
      <c r="GL35" s="276"/>
      <c r="GM35" s="277"/>
      <c r="GN35" s="73"/>
      <c r="GP35" s="93"/>
      <c r="GQ35" s="275"/>
      <c r="GR35" s="276"/>
      <c r="GS35" s="276"/>
      <c r="GT35" s="277"/>
      <c r="GU35" s="276"/>
      <c r="GV35" s="276"/>
      <c r="GW35" s="276"/>
      <c r="GX35" s="276"/>
      <c r="GY35" s="276"/>
      <c r="GZ35" s="276"/>
      <c r="HA35" s="277"/>
      <c r="HB35" s="73"/>
      <c r="HD35" s="93"/>
      <c r="HE35" s="275"/>
      <c r="HF35" s="276"/>
      <c r="HG35" s="276"/>
      <c r="HH35" s="277"/>
      <c r="HI35" s="276"/>
      <c r="HJ35" s="276"/>
      <c r="HK35" s="276"/>
      <c r="HL35" s="276"/>
      <c r="HM35" s="276"/>
      <c r="HN35" s="276"/>
      <c r="HO35" s="277"/>
      <c r="HP35" s="73"/>
      <c r="HR35" s="93"/>
      <c r="HS35" s="275"/>
      <c r="HT35" s="276"/>
      <c r="HU35" s="276"/>
      <c r="HV35" s="277"/>
      <c r="HW35" s="276"/>
      <c r="HX35" s="276"/>
      <c r="HY35" s="276"/>
      <c r="HZ35" s="276"/>
      <c r="IA35" s="276"/>
      <c r="IB35" s="276"/>
      <c r="IC35" s="277"/>
      <c r="ID35" s="73"/>
      <c r="IF35" s="93"/>
      <c r="IG35" s="275"/>
      <c r="IH35" s="276"/>
      <c r="II35" s="276"/>
      <c r="IJ35" s="277"/>
      <c r="IK35" s="276"/>
      <c r="IL35" s="276"/>
      <c r="IM35" s="276"/>
      <c r="IN35" s="276"/>
      <c r="IO35" s="276"/>
      <c r="IP35" s="276"/>
      <c r="IQ35" s="277"/>
      <c r="IR35" s="73"/>
      <c r="IT35" s="93"/>
      <c r="IU35" s="275"/>
      <c r="IV35" s="276"/>
      <c r="IW35" s="276"/>
      <c r="IX35" s="277"/>
      <c r="IY35" s="276"/>
      <c r="IZ35" s="276"/>
      <c r="JA35" s="276"/>
      <c r="JB35" s="276"/>
      <c r="JC35" s="276"/>
      <c r="JD35" s="276"/>
      <c r="JE35" s="277"/>
      <c r="JF35" s="73"/>
      <c r="JH35" s="93"/>
      <c r="JI35" s="275"/>
      <c r="JJ35" s="276"/>
      <c r="JK35" s="276"/>
      <c r="JL35" s="277"/>
      <c r="JM35" s="276"/>
      <c r="JN35" s="276"/>
      <c r="JO35" s="276"/>
      <c r="JP35" s="276"/>
      <c r="JQ35" s="276"/>
      <c r="JR35" s="276"/>
      <c r="JS35" s="277"/>
      <c r="JT35" s="73"/>
      <c r="JV35" s="93"/>
      <c r="JW35" s="275"/>
      <c r="JX35" s="276"/>
      <c r="JY35" s="276"/>
      <c r="JZ35" s="277"/>
      <c r="KA35" s="276"/>
      <c r="KB35" s="276"/>
      <c r="KC35" s="276"/>
      <c r="KD35" s="276"/>
      <c r="KE35" s="276"/>
      <c r="KF35" s="276"/>
      <c r="KG35" s="277"/>
      <c r="KH35" s="73"/>
      <c r="KJ35" s="93"/>
      <c r="KK35" s="275"/>
      <c r="KL35" s="276"/>
      <c r="KM35" s="276"/>
      <c r="KN35" s="277"/>
      <c r="KO35" s="276"/>
      <c r="KP35" s="276"/>
      <c r="KQ35" s="276"/>
      <c r="KR35" s="276"/>
      <c r="KS35" s="276"/>
      <c r="KT35" s="276"/>
      <c r="KU35" s="277"/>
      <c r="KV35" s="73"/>
      <c r="KX35" s="93"/>
      <c r="KY35" s="275"/>
      <c r="KZ35" s="276"/>
      <c r="LA35" s="276"/>
      <c r="LB35" s="277"/>
      <c r="LC35" s="276"/>
      <c r="LD35" s="276"/>
      <c r="LE35" s="276"/>
      <c r="LF35" s="276"/>
      <c r="LG35" s="276"/>
      <c r="LH35" s="276"/>
      <c r="LI35" s="277"/>
      <c r="LJ35" s="73"/>
      <c r="LL35" s="93"/>
      <c r="LM35" s="275"/>
      <c r="LN35" s="276"/>
      <c r="LO35" s="276"/>
      <c r="LP35" s="277"/>
      <c r="LQ35" s="276"/>
      <c r="LR35" s="276"/>
      <c r="LS35" s="276"/>
      <c r="LT35" s="276"/>
      <c r="LU35" s="276"/>
      <c r="LV35" s="276"/>
      <c r="LW35" s="277"/>
      <c r="LX35" s="73"/>
      <c r="LZ35" s="93"/>
      <c r="MA35" s="275"/>
      <c r="MB35" s="276"/>
      <c r="MC35" s="276"/>
      <c r="MD35" s="277"/>
      <c r="ME35" s="276"/>
      <c r="MF35" s="276"/>
      <c r="MG35" s="276"/>
      <c r="MH35" s="276"/>
      <c r="MI35" s="276"/>
      <c r="MJ35" s="276"/>
      <c r="MK35" s="277"/>
      <c r="ML35" s="73"/>
      <c r="MN35" s="93"/>
      <c r="MO35" s="275"/>
      <c r="MP35" s="276"/>
      <c r="MQ35" s="276"/>
      <c r="MR35" s="277"/>
      <c r="MS35" s="276"/>
      <c r="MT35" s="276"/>
      <c r="MU35" s="276"/>
      <c r="MV35" s="276"/>
      <c r="MW35" s="276"/>
      <c r="MX35" s="276"/>
      <c r="MY35" s="277"/>
      <c r="MZ35" s="73"/>
      <c r="NB35" s="93"/>
      <c r="NC35" s="275"/>
      <c r="ND35" s="276"/>
      <c r="NE35" s="276"/>
      <c r="NF35" s="277"/>
      <c r="NG35" s="276"/>
      <c r="NH35" s="276"/>
      <c r="NI35" s="276"/>
      <c r="NJ35" s="276"/>
      <c r="NK35" s="276"/>
      <c r="NL35" s="276"/>
      <c r="NM35" s="277"/>
      <c r="NN35" s="73"/>
      <c r="NP35" s="93"/>
      <c r="NQ35" s="275"/>
      <c r="NR35" s="276"/>
      <c r="NS35" s="276"/>
      <c r="NT35" s="277"/>
      <c r="NU35" s="276"/>
      <c r="NV35" s="276"/>
      <c r="NW35" s="276"/>
      <c r="NX35" s="276"/>
      <c r="NY35" s="276"/>
      <c r="NZ35" s="276"/>
      <c r="OA35" s="277"/>
      <c r="OB35" s="73"/>
      <c r="OD35" s="93"/>
      <c r="OE35" s="275"/>
      <c r="OF35" s="276"/>
      <c r="OG35" s="276"/>
      <c r="OH35" s="277"/>
      <c r="OI35" s="276"/>
      <c r="OJ35" s="276"/>
      <c r="OK35" s="276"/>
      <c r="OL35" s="276"/>
      <c r="OM35" s="276"/>
      <c r="ON35" s="276"/>
      <c r="OO35" s="277"/>
      <c r="OP35" s="73"/>
      <c r="OR35" s="93"/>
      <c r="OS35" s="275"/>
      <c r="OT35" s="276"/>
      <c r="OU35" s="276"/>
      <c r="OV35" s="277"/>
      <c r="OW35" s="276"/>
      <c r="OX35" s="276"/>
      <c r="OY35" s="276"/>
      <c r="OZ35" s="276"/>
      <c r="PA35" s="276"/>
      <c r="PB35" s="276"/>
      <c r="PC35" s="277"/>
      <c r="PD35" s="73"/>
      <c r="PF35" s="93"/>
      <c r="PG35" s="275"/>
      <c r="PH35" s="276"/>
      <c r="PI35" s="276"/>
      <c r="PJ35" s="277"/>
      <c r="PK35" s="276"/>
      <c r="PL35" s="276"/>
      <c r="PM35" s="276"/>
      <c r="PN35" s="276"/>
      <c r="PO35" s="276"/>
      <c r="PP35" s="276"/>
      <c r="PQ35" s="277"/>
      <c r="PR35" s="73"/>
      <c r="PT35" s="93"/>
      <c r="PU35" s="275"/>
      <c r="PV35" s="276"/>
      <c r="PW35" s="276"/>
      <c r="PX35" s="277"/>
      <c r="PY35" s="276"/>
      <c r="PZ35" s="276"/>
      <c r="QA35" s="276"/>
      <c r="QB35" s="276"/>
      <c r="QC35" s="276"/>
      <c r="QD35" s="276"/>
      <c r="QE35" s="277"/>
      <c r="QF35" s="73"/>
      <c r="QH35" s="93"/>
      <c r="QI35" s="275"/>
      <c r="QJ35" s="276"/>
      <c r="QK35" s="276"/>
      <c r="QL35" s="277"/>
      <c r="QM35" s="276"/>
      <c r="QN35" s="276"/>
      <c r="QO35" s="276"/>
      <c r="QP35" s="276"/>
      <c r="QQ35" s="276"/>
      <c r="QR35" s="276"/>
      <c r="QS35" s="277"/>
      <c r="QT35" s="73"/>
      <c r="QV35" s="93"/>
      <c r="QW35" s="275"/>
      <c r="QX35" s="276"/>
      <c r="QY35" s="276"/>
      <c r="QZ35" s="277"/>
      <c r="RA35" s="276"/>
      <c r="RB35" s="276"/>
      <c r="RC35" s="276"/>
      <c r="RD35" s="276"/>
      <c r="RE35" s="276"/>
      <c r="RF35" s="276"/>
      <c r="RG35" s="277"/>
      <c r="RH35" s="73"/>
      <c r="RJ35" s="93"/>
      <c r="RK35" s="275"/>
      <c r="RL35" s="276"/>
      <c r="RM35" s="276"/>
      <c r="RN35" s="277"/>
      <c r="RO35" s="276"/>
      <c r="RP35" s="276"/>
      <c r="RQ35" s="276"/>
      <c r="RR35" s="276"/>
      <c r="RS35" s="276"/>
      <c r="RT35" s="276"/>
      <c r="RU35" s="277"/>
      <c r="RV35" s="73"/>
      <c r="RX35" s="93"/>
      <c r="RY35" s="275"/>
      <c r="RZ35" s="276"/>
      <c r="SA35" s="276"/>
      <c r="SB35" s="277"/>
      <c r="SC35" s="276"/>
      <c r="SD35" s="276"/>
      <c r="SE35" s="276"/>
      <c r="SF35" s="276"/>
      <c r="SG35" s="276"/>
      <c r="SH35" s="276"/>
      <c r="SI35" s="277"/>
      <c r="SJ35" s="73"/>
      <c r="SL35" s="93"/>
      <c r="SM35" s="275"/>
      <c r="SN35" s="276"/>
      <c r="SO35" s="276"/>
      <c r="SP35" s="277"/>
      <c r="SQ35" s="276"/>
      <c r="SR35" s="276"/>
      <c r="SS35" s="276"/>
      <c r="ST35" s="276"/>
      <c r="SU35" s="276"/>
      <c r="SV35" s="276"/>
      <c r="SW35" s="277"/>
      <c r="SX35" s="73"/>
      <c r="SZ35" s="93"/>
      <c r="TA35" s="275"/>
      <c r="TB35" s="276"/>
      <c r="TC35" s="276"/>
      <c r="TD35" s="277"/>
      <c r="TE35" s="276"/>
      <c r="TF35" s="276"/>
      <c r="TG35" s="276"/>
      <c r="TH35" s="276"/>
      <c r="TI35" s="276"/>
      <c r="TJ35" s="276"/>
      <c r="TK35" s="277"/>
      <c r="TL35" s="73"/>
      <c r="TN35" s="93"/>
      <c r="TO35" s="275"/>
      <c r="TP35" s="276"/>
      <c r="TQ35" s="276"/>
      <c r="TR35" s="277"/>
      <c r="TS35" s="276"/>
      <c r="TT35" s="276"/>
      <c r="TU35" s="276"/>
      <c r="TV35" s="276"/>
      <c r="TW35" s="276"/>
      <c r="TX35" s="276"/>
      <c r="TY35" s="277"/>
      <c r="TZ35" s="73"/>
      <c r="UB35" s="93"/>
      <c r="UC35" s="275"/>
      <c r="UD35" s="276"/>
      <c r="UE35" s="276"/>
      <c r="UF35" s="277"/>
      <c r="UG35" s="276"/>
      <c r="UH35" s="276"/>
      <c r="UI35" s="276"/>
      <c r="UJ35" s="276"/>
      <c r="UK35" s="276"/>
      <c r="UL35" s="276"/>
      <c r="UM35" s="277"/>
      <c r="UN35" s="73"/>
      <c r="UP35" s="93"/>
      <c r="UQ35" s="275"/>
      <c r="UR35" s="276"/>
      <c r="US35" s="276"/>
      <c r="UT35" s="277"/>
      <c r="UU35" s="276"/>
      <c r="UV35" s="276"/>
      <c r="UW35" s="276"/>
      <c r="UX35" s="276"/>
      <c r="UY35" s="276"/>
      <c r="UZ35" s="276"/>
      <c r="VA35" s="277"/>
      <c r="VB35" s="73"/>
      <c r="VD35" s="93"/>
      <c r="VE35" s="275"/>
      <c r="VF35" s="276"/>
      <c r="VG35" s="276"/>
      <c r="VH35" s="277"/>
      <c r="VI35" s="276"/>
      <c r="VJ35" s="276"/>
      <c r="VK35" s="276"/>
      <c r="VL35" s="276"/>
      <c r="VM35" s="276"/>
      <c r="VN35" s="276"/>
      <c r="VO35" s="277"/>
      <c r="VP35" s="73"/>
      <c r="VR35" s="93"/>
      <c r="VS35" s="275"/>
      <c r="VT35" s="276"/>
      <c r="VU35" s="276"/>
      <c r="VV35" s="277"/>
      <c r="VW35" s="276"/>
      <c r="VX35" s="276"/>
      <c r="VY35" s="276"/>
      <c r="VZ35" s="276"/>
      <c r="WA35" s="276"/>
      <c r="WB35" s="276"/>
      <c r="WC35" s="277"/>
      <c r="WD35" s="73"/>
      <c r="WF35" s="93"/>
      <c r="WG35" s="275"/>
      <c r="WH35" s="276"/>
      <c r="WI35" s="276"/>
      <c r="WJ35" s="277"/>
      <c r="WK35" s="276"/>
      <c r="WL35" s="276"/>
      <c r="WM35" s="276"/>
      <c r="WN35" s="276"/>
      <c r="WO35" s="276"/>
      <c r="WP35" s="276"/>
      <c r="WQ35" s="277"/>
      <c r="WR35" s="73"/>
      <c r="WT35" s="93"/>
      <c r="WU35" s="275"/>
      <c r="WV35" s="276"/>
      <c r="WW35" s="276"/>
      <c r="WX35" s="277"/>
      <c r="WY35" s="276"/>
      <c r="WZ35" s="276"/>
      <c r="XA35" s="276"/>
      <c r="XB35" s="276"/>
      <c r="XC35" s="276"/>
      <c r="XD35" s="276"/>
      <c r="XE35" s="277"/>
      <c r="XF35" s="73"/>
      <c r="XH35" s="93"/>
      <c r="XI35" s="275"/>
      <c r="XJ35" s="276"/>
      <c r="XK35" s="276"/>
      <c r="XL35" s="277"/>
      <c r="XM35" s="276"/>
      <c r="XN35" s="276"/>
      <c r="XO35" s="276"/>
      <c r="XP35" s="276"/>
      <c r="XQ35" s="276"/>
      <c r="XR35" s="276"/>
      <c r="XS35" s="277"/>
      <c r="XT35" s="73"/>
      <c r="XV35" s="93"/>
      <c r="XW35" s="275"/>
      <c r="XX35" s="276"/>
      <c r="XY35" s="276"/>
      <c r="XZ35" s="277"/>
      <c r="YA35" s="276"/>
      <c r="YB35" s="276"/>
      <c r="YC35" s="276"/>
      <c r="YD35" s="276"/>
      <c r="YE35" s="276"/>
      <c r="YF35" s="276"/>
      <c r="YG35" s="277"/>
      <c r="YH35" s="73"/>
      <c r="YJ35" s="93"/>
      <c r="YK35" s="275"/>
      <c r="YL35" s="276"/>
      <c r="YM35" s="276"/>
      <c r="YN35" s="277"/>
      <c r="YO35" s="276"/>
      <c r="YP35" s="276"/>
      <c r="YQ35" s="276"/>
      <c r="YR35" s="276"/>
      <c r="YS35" s="276"/>
      <c r="YT35" s="276"/>
      <c r="YU35" s="277"/>
      <c r="YV35" s="73"/>
      <c r="YX35" s="93"/>
      <c r="YY35" s="275"/>
      <c r="YZ35" s="276"/>
      <c r="ZA35" s="276"/>
      <c r="ZB35" s="277"/>
      <c r="ZC35" s="276"/>
      <c r="ZD35" s="276"/>
      <c r="ZE35" s="276"/>
      <c r="ZF35" s="276"/>
      <c r="ZG35" s="276"/>
      <c r="ZH35" s="276"/>
      <c r="ZI35" s="277"/>
      <c r="ZJ35" s="73"/>
      <c r="ZL35" s="93"/>
      <c r="ZM35" s="275"/>
      <c r="ZN35" s="276"/>
      <c r="ZO35" s="276"/>
      <c r="ZP35" s="277"/>
      <c r="ZQ35" s="276"/>
      <c r="ZR35" s="276"/>
      <c r="ZS35" s="276"/>
      <c r="ZT35" s="276"/>
      <c r="ZU35" s="276"/>
      <c r="ZV35" s="276"/>
      <c r="ZW35" s="277"/>
      <c r="ZX35" s="73"/>
      <c r="ZZ35" s="93"/>
      <c r="AAA35" s="275"/>
      <c r="AAB35" s="276"/>
      <c r="AAC35" s="276"/>
      <c r="AAD35" s="277"/>
      <c r="AAE35" s="276"/>
      <c r="AAF35" s="276"/>
      <c r="AAG35" s="276"/>
      <c r="AAH35" s="276"/>
      <c r="AAI35" s="276"/>
      <c r="AAJ35" s="276"/>
      <c r="AAK35" s="277"/>
      <c r="AAL35" s="73"/>
      <c r="AAN35" s="93"/>
      <c r="AAO35" s="275"/>
      <c r="AAP35" s="276"/>
      <c r="AAQ35" s="276"/>
      <c r="AAR35" s="277"/>
      <c r="AAS35" s="276"/>
      <c r="AAT35" s="276"/>
      <c r="AAU35" s="276"/>
      <c r="AAV35" s="276"/>
      <c r="AAW35" s="276"/>
      <c r="AAX35" s="276"/>
      <c r="AAY35" s="277"/>
      <c r="AAZ35" s="73"/>
      <c r="ABB35" s="93"/>
      <c r="ABC35" s="275"/>
      <c r="ABD35" s="276"/>
      <c r="ABE35" s="276"/>
      <c r="ABF35" s="277"/>
      <c r="ABG35" s="276"/>
      <c r="ABH35" s="276"/>
      <c r="ABI35" s="276"/>
      <c r="ABJ35" s="276"/>
      <c r="ABK35" s="276"/>
      <c r="ABL35" s="276"/>
      <c r="ABM35" s="277"/>
      <c r="ABN35" s="73"/>
      <c r="ABP35" s="93"/>
      <c r="ABQ35" s="275"/>
      <c r="ABR35" s="276"/>
      <c r="ABS35" s="276"/>
      <c r="ABT35" s="277"/>
      <c r="ABU35" s="276"/>
      <c r="ABV35" s="276"/>
      <c r="ABW35" s="276"/>
      <c r="ABX35" s="276"/>
      <c r="ABY35" s="276"/>
      <c r="ABZ35" s="276"/>
      <c r="ACA35" s="277"/>
      <c r="ACB35" s="73"/>
      <c r="ACD35" s="93"/>
      <c r="ACE35" s="275"/>
      <c r="ACF35" s="276"/>
      <c r="ACG35" s="276"/>
      <c r="ACH35" s="277"/>
      <c r="ACI35" s="276"/>
      <c r="ACJ35" s="276"/>
      <c r="ACK35" s="276"/>
      <c r="ACL35" s="276"/>
      <c r="ACM35" s="276"/>
      <c r="ACN35" s="276"/>
      <c r="ACO35" s="277"/>
      <c r="ACP35" s="73"/>
      <c r="ACR35" s="93"/>
      <c r="ACS35" s="275"/>
      <c r="ACT35" s="276"/>
      <c r="ACU35" s="276"/>
      <c r="ACV35" s="277"/>
      <c r="ACW35" s="276"/>
      <c r="ACX35" s="276"/>
      <c r="ACY35" s="276"/>
      <c r="ACZ35" s="276"/>
      <c r="ADA35" s="276"/>
      <c r="ADB35" s="276"/>
      <c r="ADC35" s="277"/>
      <c r="ADD35" s="73"/>
      <c r="ADF35" s="93"/>
      <c r="ADG35" s="275"/>
      <c r="ADH35" s="276"/>
      <c r="ADI35" s="276"/>
      <c r="ADJ35" s="277"/>
      <c r="ADK35" s="276"/>
      <c r="ADL35" s="276"/>
      <c r="ADM35" s="276"/>
      <c r="ADN35" s="276"/>
      <c r="ADO35" s="276"/>
      <c r="ADP35" s="276"/>
      <c r="ADQ35" s="277"/>
      <c r="ADR35" s="73"/>
      <c r="ADT35" s="93"/>
      <c r="ADU35" s="275"/>
      <c r="ADV35" s="276"/>
      <c r="ADW35" s="276"/>
      <c r="ADX35" s="277"/>
      <c r="ADY35" s="276"/>
      <c r="ADZ35" s="276"/>
      <c r="AEA35" s="276"/>
      <c r="AEB35" s="276"/>
      <c r="AEC35" s="276"/>
      <c r="AED35" s="276"/>
      <c r="AEE35" s="277"/>
      <c r="AEF35" s="73"/>
      <c r="AEH35" s="93"/>
      <c r="AEI35" s="275"/>
      <c r="AEJ35" s="276"/>
      <c r="AEK35" s="276"/>
      <c r="AEL35" s="277"/>
      <c r="AEM35" s="276"/>
      <c r="AEN35" s="276"/>
      <c r="AEO35" s="276"/>
      <c r="AEP35" s="276"/>
      <c r="AEQ35" s="276"/>
      <c r="AER35" s="276"/>
      <c r="AES35" s="277"/>
      <c r="AET35" s="73"/>
      <c r="AEV35" s="93"/>
      <c r="AEW35" s="275"/>
      <c r="AEX35" s="276"/>
      <c r="AEY35" s="276"/>
      <c r="AEZ35" s="277"/>
      <c r="AFA35" s="276"/>
      <c r="AFB35" s="276"/>
      <c r="AFC35" s="276"/>
      <c r="AFD35" s="276"/>
      <c r="AFE35" s="276"/>
      <c r="AFF35" s="276"/>
      <c r="AFG35" s="277"/>
      <c r="AFH35" s="73"/>
      <c r="AFJ35" s="93"/>
      <c r="AFK35" s="275"/>
      <c r="AFL35" s="276"/>
      <c r="AFM35" s="276"/>
      <c r="AFN35" s="277"/>
      <c r="AFO35" s="276"/>
      <c r="AFP35" s="276"/>
      <c r="AFQ35" s="276"/>
      <c r="AFR35" s="276"/>
      <c r="AFS35" s="276"/>
      <c r="AFT35" s="276"/>
      <c r="AFU35" s="277"/>
      <c r="AFV35" s="73"/>
      <c r="AFX35" s="93"/>
      <c r="AFY35" s="275"/>
      <c r="AFZ35" s="276"/>
      <c r="AGA35" s="276"/>
      <c r="AGB35" s="277"/>
      <c r="AGC35" s="276"/>
      <c r="AGD35" s="276"/>
      <c r="AGE35" s="276"/>
      <c r="AGF35" s="276"/>
      <c r="AGG35" s="276"/>
      <c r="AGH35" s="276"/>
      <c r="AGI35" s="277"/>
      <c r="AGJ35" s="73"/>
      <c r="AGL35" s="93"/>
      <c r="AGM35" s="275"/>
      <c r="AGN35" s="276"/>
      <c r="AGO35" s="276"/>
      <c r="AGP35" s="277"/>
      <c r="AGQ35" s="276"/>
      <c r="AGR35" s="276"/>
      <c r="AGS35" s="276"/>
      <c r="AGT35" s="276"/>
      <c r="AGU35" s="276"/>
      <c r="AGV35" s="276"/>
      <c r="AGW35" s="277"/>
      <c r="AGX35" s="73"/>
      <c r="AGZ35" s="93"/>
      <c r="AHA35" s="275"/>
      <c r="AHB35" s="276"/>
      <c r="AHC35" s="276"/>
      <c r="AHD35" s="277"/>
      <c r="AHE35" s="276"/>
      <c r="AHF35" s="276"/>
      <c r="AHG35" s="276"/>
      <c r="AHH35" s="276"/>
      <c r="AHI35" s="276"/>
      <c r="AHJ35" s="276"/>
      <c r="AHK35" s="277"/>
      <c r="AHL35" s="73"/>
      <c r="AHN35" s="93"/>
      <c r="AHO35" s="275"/>
      <c r="AHP35" s="276"/>
      <c r="AHQ35" s="276"/>
      <c r="AHR35" s="277"/>
      <c r="AHS35" s="276"/>
      <c r="AHT35" s="276"/>
      <c r="AHU35" s="276"/>
      <c r="AHV35" s="276"/>
      <c r="AHW35" s="276"/>
      <c r="AHX35" s="276"/>
      <c r="AHY35" s="277"/>
      <c r="AHZ35" s="73"/>
      <c r="AIB35" s="93"/>
      <c r="AIC35" s="275"/>
      <c r="AID35" s="276"/>
      <c r="AIE35" s="276"/>
      <c r="AIF35" s="277"/>
      <c r="AIG35" s="276"/>
      <c r="AIH35" s="276"/>
      <c r="AII35" s="276"/>
      <c r="AIJ35" s="276"/>
      <c r="AIK35" s="276"/>
      <c r="AIL35" s="276"/>
      <c r="AIM35" s="277"/>
      <c r="AIN35" s="73"/>
      <c r="AIP35" s="93"/>
      <c r="AIQ35" s="275"/>
      <c r="AIR35" s="276"/>
      <c r="AIS35" s="276"/>
      <c r="AIT35" s="277"/>
      <c r="AIU35" s="276"/>
      <c r="AIV35" s="276"/>
      <c r="AIW35" s="276"/>
      <c r="AIX35" s="276"/>
      <c r="AIY35" s="276"/>
      <c r="AIZ35" s="276"/>
      <c r="AJA35" s="277"/>
      <c r="AJB35" s="73"/>
      <c r="AJD35" s="93"/>
      <c r="AJE35" s="275"/>
      <c r="AJF35" s="276"/>
      <c r="AJG35" s="276"/>
      <c r="AJH35" s="277"/>
      <c r="AJI35" s="276"/>
      <c r="AJJ35" s="276"/>
      <c r="AJK35" s="276"/>
      <c r="AJL35" s="276"/>
      <c r="AJM35" s="276"/>
      <c r="AJN35" s="276"/>
      <c r="AJO35" s="277"/>
      <c r="AJP35" s="73"/>
      <c r="AJR35" s="93"/>
      <c r="AJS35" s="275"/>
      <c r="AJT35" s="276"/>
      <c r="AJU35" s="276"/>
      <c r="AJV35" s="277"/>
      <c r="AJW35" s="276"/>
      <c r="AJX35" s="276"/>
      <c r="AJY35" s="276"/>
      <c r="AJZ35" s="276"/>
      <c r="AKA35" s="276"/>
      <c r="AKB35" s="276"/>
      <c r="AKC35" s="277"/>
      <c r="AKD35" s="73"/>
      <c r="AKF35" s="93"/>
      <c r="AKG35" s="275"/>
      <c r="AKH35" s="276"/>
      <c r="AKI35" s="276"/>
      <c r="AKJ35" s="277"/>
      <c r="AKK35" s="276"/>
      <c r="AKL35" s="276"/>
      <c r="AKM35" s="276"/>
      <c r="AKN35" s="276"/>
      <c r="AKO35" s="276"/>
      <c r="AKP35" s="276"/>
      <c r="AKQ35" s="277"/>
      <c r="AKR35" s="73"/>
      <c r="AKT35" s="93"/>
      <c r="AKU35" s="275"/>
      <c r="AKV35" s="276"/>
      <c r="AKW35" s="276"/>
      <c r="AKX35" s="277"/>
      <c r="AKY35" s="276"/>
      <c r="AKZ35" s="276"/>
      <c r="ALA35" s="276"/>
      <c r="ALB35" s="276"/>
      <c r="ALC35" s="276"/>
      <c r="ALD35" s="276"/>
      <c r="ALE35" s="277"/>
      <c r="ALF35" s="73"/>
      <c r="ALH35" s="93"/>
      <c r="ALI35" s="275"/>
      <c r="ALJ35" s="276"/>
      <c r="ALK35" s="276"/>
      <c r="ALL35" s="277"/>
      <c r="ALM35" s="276"/>
      <c r="ALN35" s="276"/>
      <c r="ALO35" s="276"/>
      <c r="ALP35" s="276"/>
      <c r="ALQ35" s="276"/>
      <c r="ALR35" s="276"/>
      <c r="ALS35" s="277"/>
      <c r="ALT35" s="73"/>
      <c r="ALV35" s="93"/>
      <c r="ALW35" s="275"/>
      <c r="ALX35" s="276"/>
      <c r="ALY35" s="276"/>
      <c r="ALZ35" s="277"/>
      <c r="AMA35" s="276"/>
      <c r="AMB35" s="276"/>
      <c r="AMC35" s="276"/>
      <c r="AMD35" s="276"/>
      <c r="AME35" s="276"/>
      <c r="AMF35" s="276"/>
      <c r="AMG35" s="277"/>
      <c r="AMH35" s="73"/>
    </row>
    <row r="36" spans="1:1023" x14ac:dyDescent="0.3">
      <c r="B36" s="93"/>
      <c r="C36" s="275"/>
      <c r="D36" s="276"/>
      <c r="E36" s="276"/>
      <c r="F36" s="277"/>
      <c r="G36" s="276"/>
      <c r="H36" s="276"/>
      <c r="I36" s="276"/>
      <c r="J36" s="276"/>
      <c r="K36" s="276"/>
      <c r="L36" s="276"/>
      <c r="M36" s="277"/>
      <c r="N36" s="73"/>
      <c r="P36" s="93"/>
      <c r="Q36" s="275"/>
      <c r="R36" s="276"/>
      <c r="S36" s="276"/>
      <c r="T36" s="277"/>
      <c r="U36" s="276"/>
      <c r="V36" s="276"/>
      <c r="W36" s="276"/>
      <c r="X36" s="276"/>
      <c r="Y36" s="276"/>
      <c r="Z36" s="276"/>
      <c r="AA36" s="277"/>
      <c r="AB36" s="73"/>
      <c r="AD36" s="93"/>
      <c r="AE36" s="275"/>
      <c r="AF36" s="276"/>
      <c r="AG36" s="276"/>
      <c r="AH36" s="277"/>
      <c r="AI36" s="276"/>
      <c r="AJ36" s="276"/>
      <c r="AK36" s="276"/>
      <c r="AL36" s="276"/>
      <c r="AM36" s="276"/>
      <c r="AN36" s="276"/>
      <c r="AO36" s="277"/>
      <c r="AP36" s="73"/>
      <c r="AR36" s="93"/>
      <c r="AS36" s="275"/>
      <c r="AT36" s="276"/>
      <c r="AU36" s="276"/>
      <c r="AV36" s="277"/>
      <c r="AW36" s="276"/>
      <c r="AX36" s="276"/>
      <c r="AY36" s="276"/>
      <c r="AZ36" s="276"/>
      <c r="BA36" s="276"/>
      <c r="BB36" s="276"/>
      <c r="BC36" s="277"/>
      <c r="BD36" s="73"/>
      <c r="BF36" s="93"/>
      <c r="BG36" s="275"/>
      <c r="BH36" s="276"/>
      <c r="BI36" s="276"/>
      <c r="BJ36" s="277"/>
      <c r="BK36" s="276"/>
      <c r="BL36" s="276"/>
      <c r="BM36" s="276"/>
      <c r="BN36" s="276"/>
      <c r="BO36" s="276"/>
      <c r="BP36" s="276"/>
      <c r="BQ36" s="277"/>
      <c r="BR36" s="73"/>
      <c r="BT36" s="93"/>
      <c r="BU36" s="275"/>
      <c r="BV36" s="276"/>
      <c r="BW36" s="276"/>
      <c r="BX36" s="277"/>
      <c r="BY36" s="276"/>
      <c r="BZ36" s="276"/>
      <c r="CA36" s="276"/>
      <c r="CB36" s="276"/>
      <c r="CC36" s="276"/>
      <c r="CD36" s="276"/>
      <c r="CE36" s="277"/>
      <c r="CF36" s="73"/>
      <c r="CH36" s="93"/>
      <c r="CI36" s="275"/>
      <c r="CJ36" s="276"/>
      <c r="CK36" s="276"/>
      <c r="CL36" s="277"/>
      <c r="CM36" s="276"/>
      <c r="CN36" s="276"/>
      <c r="CO36" s="276"/>
      <c r="CP36" s="276"/>
      <c r="CQ36" s="276"/>
      <c r="CR36" s="276"/>
      <c r="CS36" s="277"/>
      <c r="CT36" s="73"/>
      <c r="CV36" s="93"/>
      <c r="CW36" s="275"/>
      <c r="CX36" s="276"/>
      <c r="CY36" s="276"/>
      <c r="CZ36" s="277"/>
      <c r="DA36" s="276"/>
      <c r="DB36" s="276"/>
      <c r="DC36" s="276"/>
      <c r="DD36" s="276"/>
      <c r="DE36" s="276"/>
      <c r="DF36" s="276"/>
      <c r="DG36" s="277"/>
      <c r="DH36" s="73"/>
      <c r="DJ36" s="93"/>
      <c r="DK36" s="275"/>
      <c r="DL36" s="276"/>
      <c r="DM36" s="276"/>
      <c r="DN36" s="277"/>
      <c r="DO36" s="276"/>
      <c r="DP36" s="276"/>
      <c r="DQ36" s="276"/>
      <c r="DR36" s="276"/>
      <c r="DS36" s="276"/>
      <c r="DT36" s="276"/>
      <c r="DU36" s="277"/>
      <c r="DV36" s="73"/>
      <c r="DX36" s="93"/>
      <c r="DY36" s="275"/>
      <c r="DZ36" s="276"/>
      <c r="EA36" s="276"/>
      <c r="EB36" s="277"/>
      <c r="EC36" s="276"/>
      <c r="ED36" s="276"/>
      <c r="EE36" s="276"/>
      <c r="EF36" s="276"/>
      <c r="EG36" s="276"/>
      <c r="EH36" s="276"/>
      <c r="EI36" s="277"/>
      <c r="EJ36" s="73"/>
      <c r="EL36" s="93"/>
      <c r="EM36" s="275"/>
      <c r="EN36" s="276"/>
      <c r="EO36" s="276"/>
      <c r="EP36" s="277"/>
      <c r="EQ36" s="276"/>
      <c r="ER36" s="276"/>
      <c r="ES36" s="276"/>
      <c r="ET36" s="276"/>
      <c r="EU36" s="276"/>
      <c r="EV36" s="276"/>
      <c r="EW36" s="277"/>
      <c r="EX36" s="73"/>
      <c r="EZ36" s="93"/>
      <c r="FA36" s="275"/>
      <c r="FB36" s="276"/>
      <c r="FC36" s="276"/>
      <c r="FD36" s="277"/>
      <c r="FE36" s="276"/>
      <c r="FF36" s="276"/>
      <c r="FG36" s="276"/>
      <c r="FH36" s="276"/>
      <c r="FI36" s="276"/>
      <c r="FJ36" s="276"/>
      <c r="FK36" s="277"/>
      <c r="FL36" s="73"/>
      <c r="FN36" s="93"/>
      <c r="FO36" s="275"/>
      <c r="FP36" s="276"/>
      <c r="FQ36" s="276"/>
      <c r="FR36" s="277"/>
      <c r="FS36" s="276"/>
      <c r="FT36" s="276"/>
      <c r="FU36" s="276"/>
      <c r="FV36" s="276"/>
      <c r="FW36" s="276"/>
      <c r="FX36" s="276"/>
      <c r="FY36" s="277"/>
      <c r="FZ36" s="73"/>
      <c r="GB36" s="93"/>
      <c r="GC36" s="275"/>
      <c r="GD36" s="276"/>
      <c r="GE36" s="276"/>
      <c r="GF36" s="277"/>
      <c r="GG36" s="276"/>
      <c r="GH36" s="276"/>
      <c r="GI36" s="276"/>
      <c r="GJ36" s="276"/>
      <c r="GK36" s="276"/>
      <c r="GL36" s="276"/>
      <c r="GM36" s="277"/>
      <c r="GN36" s="73"/>
      <c r="GP36" s="93"/>
      <c r="GQ36" s="275"/>
      <c r="GR36" s="276"/>
      <c r="GS36" s="276"/>
      <c r="GT36" s="277"/>
      <c r="GU36" s="276"/>
      <c r="GV36" s="276"/>
      <c r="GW36" s="276"/>
      <c r="GX36" s="276"/>
      <c r="GY36" s="276"/>
      <c r="GZ36" s="276"/>
      <c r="HA36" s="277"/>
      <c r="HB36" s="73"/>
      <c r="HD36" s="93"/>
      <c r="HE36" s="275"/>
      <c r="HF36" s="276"/>
      <c r="HG36" s="276"/>
      <c r="HH36" s="277"/>
      <c r="HI36" s="276"/>
      <c r="HJ36" s="276"/>
      <c r="HK36" s="276"/>
      <c r="HL36" s="276"/>
      <c r="HM36" s="276"/>
      <c r="HN36" s="276"/>
      <c r="HO36" s="277"/>
      <c r="HP36" s="73"/>
      <c r="HR36" s="93"/>
      <c r="HS36" s="275"/>
      <c r="HT36" s="276"/>
      <c r="HU36" s="276"/>
      <c r="HV36" s="277"/>
      <c r="HW36" s="276"/>
      <c r="HX36" s="276"/>
      <c r="HY36" s="276"/>
      <c r="HZ36" s="276"/>
      <c r="IA36" s="276"/>
      <c r="IB36" s="276"/>
      <c r="IC36" s="277"/>
      <c r="ID36" s="73"/>
      <c r="IF36" s="93"/>
      <c r="IG36" s="275"/>
      <c r="IH36" s="276"/>
      <c r="II36" s="276"/>
      <c r="IJ36" s="277"/>
      <c r="IK36" s="276"/>
      <c r="IL36" s="276"/>
      <c r="IM36" s="276"/>
      <c r="IN36" s="276"/>
      <c r="IO36" s="276"/>
      <c r="IP36" s="276"/>
      <c r="IQ36" s="277"/>
      <c r="IR36" s="73"/>
      <c r="IT36" s="93"/>
      <c r="IU36" s="275"/>
      <c r="IV36" s="276"/>
      <c r="IW36" s="276"/>
      <c r="IX36" s="277"/>
      <c r="IY36" s="276"/>
      <c r="IZ36" s="276"/>
      <c r="JA36" s="276"/>
      <c r="JB36" s="276"/>
      <c r="JC36" s="276"/>
      <c r="JD36" s="276"/>
      <c r="JE36" s="277"/>
      <c r="JF36" s="73"/>
      <c r="JH36" s="93"/>
      <c r="JI36" s="275"/>
      <c r="JJ36" s="276"/>
      <c r="JK36" s="276"/>
      <c r="JL36" s="277"/>
      <c r="JM36" s="276"/>
      <c r="JN36" s="276"/>
      <c r="JO36" s="276"/>
      <c r="JP36" s="276"/>
      <c r="JQ36" s="276"/>
      <c r="JR36" s="276"/>
      <c r="JS36" s="277"/>
      <c r="JT36" s="73"/>
      <c r="JV36" s="93"/>
      <c r="JW36" s="275"/>
      <c r="JX36" s="276"/>
      <c r="JY36" s="276"/>
      <c r="JZ36" s="277"/>
      <c r="KA36" s="276"/>
      <c r="KB36" s="276"/>
      <c r="KC36" s="276"/>
      <c r="KD36" s="276"/>
      <c r="KE36" s="276"/>
      <c r="KF36" s="276"/>
      <c r="KG36" s="277"/>
      <c r="KH36" s="73"/>
      <c r="KJ36" s="93"/>
      <c r="KK36" s="275"/>
      <c r="KL36" s="276"/>
      <c r="KM36" s="276"/>
      <c r="KN36" s="277"/>
      <c r="KO36" s="276"/>
      <c r="KP36" s="276"/>
      <c r="KQ36" s="276"/>
      <c r="KR36" s="276"/>
      <c r="KS36" s="276"/>
      <c r="KT36" s="276"/>
      <c r="KU36" s="277"/>
      <c r="KV36" s="73"/>
      <c r="KX36" s="93"/>
      <c r="KY36" s="275"/>
      <c r="KZ36" s="276"/>
      <c r="LA36" s="276"/>
      <c r="LB36" s="277"/>
      <c r="LC36" s="276"/>
      <c r="LD36" s="276"/>
      <c r="LE36" s="276"/>
      <c r="LF36" s="276"/>
      <c r="LG36" s="276"/>
      <c r="LH36" s="276"/>
      <c r="LI36" s="277"/>
      <c r="LJ36" s="73"/>
      <c r="LL36" s="93"/>
      <c r="LM36" s="275"/>
      <c r="LN36" s="276"/>
      <c r="LO36" s="276"/>
      <c r="LP36" s="277"/>
      <c r="LQ36" s="276"/>
      <c r="LR36" s="276"/>
      <c r="LS36" s="276"/>
      <c r="LT36" s="276"/>
      <c r="LU36" s="276"/>
      <c r="LV36" s="276"/>
      <c r="LW36" s="277"/>
      <c r="LX36" s="73"/>
      <c r="LZ36" s="93"/>
      <c r="MA36" s="275"/>
      <c r="MB36" s="276"/>
      <c r="MC36" s="276"/>
      <c r="MD36" s="277"/>
      <c r="ME36" s="276"/>
      <c r="MF36" s="276"/>
      <c r="MG36" s="276"/>
      <c r="MH36" s="276"/>
      <c r="MI36" s="276"/>
      <c r="MJ36" s="276"/>
      <c r="MK36" s="277"/>
      <c r="ML36" s="73"/>
      <c r="MN36" s="93"/>
      <c r="MO36" s="275"/>
      <c r="MP36" s="276"/>
      <c r="MQ36" s="276"/>
      <c r="MR36" s="277"/>
      <c r="MS36" s="276"/>
      <c r="MT36" s="276"/>
      <c r="MU36" s="276"/>
      <c r="MV36" s="276"/>
      <c r="MW36" s="276"/>
      <c r="MX36" s="276"/>
      <c r="MY36" s="277"/>
      <c r="MZ36" s="73"/>
      <c r="NB36" s="93"/>
      <c r="NC36" s="275"/>
      <c r="ND36" s="276"/>
      <c r="NE36" s="276"/>
      <c r="NF36" s="277"/>
      <c r="NG36" s="276"/>
      <c r="NH36" s="276"/>
      <c r="NI36" s="276"/>
      <c r="NJ36" s="276"/>
      <c r="NK36" s="276"/>
      <c r="NL36" s="276"/>
      <c r="NM36" s="277"/>
      <c r="NN36" s="73"/>
      <c r="NP36" s="93"/>
      <c r="NQ36" s="275"/>
      <c r="NR36" s="276"/>
      <c r="NS36" s="276"/>
      <c r="NT36" s="277"/>
      <c r="NU36" s="276"/>
      <c r="NV36" s="276"/>
      <c r="NW36" s="276"/>
      <c r="NX36" s="276"/>
      <c r="NY36" s="276"/>
      <c r="NZ36" s="276"/>
      <c r="OA36" s="277"/>
      <c r="OB36" s="73"/>
      <c r="OD36" s="93"/>
      <c r="OE36" s="275"/>
      <c r="OF36" s="276"/>
      <c r="OG36" s="276"/>
      <c r="OH36" s="277"/>
      <c r="OI36" s="276"/>
      <c r="OJ36" s="276"/>
      <c r="OK36" s="276"/>
      <c r="OL36" s="276"/>
      <c r="OM36" s="276"/>
      <c r="ON36" s="276"/>
      <c r="OO36" s="277"/>
      <c r="OP36" s="73"/>
      <c r="OR36" s="93"/>
      <c r="OS36" s="275"/>
      <c r="OT36" s="276"/>
      <c r="OU36" s="276"/>
      <c r="OV36" s="277"/>
      <c r="OW36" s="276"/>
      <c r="OX36" s="276"/>
      <c r="OY36" s="276"/>
      <c r="OZ36" s="276"/>
      <c r="PA36" s="276"/>
      <c r="PB36" s="276"/>
      <c r="PC36" s="277"/>
      <c r="PD36" s="73"/>
      <c r="PF36" s="93"/>
      <c r="PG36" s="275"/>
      <c r="PH36" s="276"/>
      <c r="PI36" s="276"/>
      <c r="PJ36" s="277"/>
      <c r="PK36" s="276"/>
      <c r="PL36" s="276"/>
      <c r="PM36" s="276"/>
      <c r="PN36" s="276"/>
      <c r="PO36" s="276"/>
      <c r="PP36" s="276"/>
      <c r="PQ36" s="277"/>
      <c r="PR36" s="73"/>
      <c r="PT36" s="93"/>
      <c r="PU36" s="275"/>
      <c r="PV36" s="276"/>
      <c r="PW36" s="276"/>
      <c r="PX36" s="277"/>
      <c r="PY36" s="276"/>
      <c r="PZ36" s="276"/>
      <c r="QA36" s="276"/>
      <c r="QB36" s="276"/>
      <c r="QC36" s="276"/>
      <c r="QD36" s="276"/>
      <c r="QE36" s="277"/>
      <c r="QF36" s="73"/>
      <c r="QH36" s="93"/>
      <c r="QI36" s="275"/>
      <c r="QJ36" s="276"/>
      <c r="QK36" s="276"/>
      <c r="QL36" s="277"/>
      <c r="QM36" s="276"/>
      <c r="QN36" s="276"/>
      <c r="QO36" s="276"/>
      <c r="QP36" s="276"/>
      <c r="QQ36" s="276"/>
      <c r="QR36" s="276"/>
      <c r="QS36" s="277"/>
      <c r="QT36" s="73"/>
      <c r="QV36" s="93"/>
      <c r="QW36" s="275"/>
      <c r="QX36" s="276"/>
      <c r="QY36" s="276"/>
      <c r="QZ36" s="277"/>
      <c r="RA36" s="276"/>
      <c r="RB36" s="276"/>
      <c r="RC36" s="276"/>
      <c r="RD36" s="276"/>
      <c r="RE36" s="276"/>
      <c r="RF36" s="276"/>
      <c r="RG36" s="277"/>
      <c r="RH36" s="73"/>
      <c r="RJ36" s="93"/>
      <c r="RK36" s="275"/>
      <c r="RL36" s="276"/>
      <c r="RM36" s="276"/>
      <c r="RN36" s="277"/>
      <c r="RO36" s="276"/>
      <c r="RP36" s="276"/>
      <c r="RQ36" s="276"/>
      <c r="RR36" s="276"/>
      <c r="RS36" s="276"/>
      <c r="RT36" s="276"/>
      <c r="RU36" s="277"/>
      <c r="RV36" s="73"/>
      <c r="RX36" s="93"/>
      <c r="RY36" s="275"/>
      <c r="RZ36" s="276"/>
      <c r="SA36" s="276"/>
      <c r="SB36" s="277"/>
      <c r="SC36" s="276"/>
      <c r="SD36" s="276"/>
      <c r="SE36" s="276"/>
      <c r="SF36" s="276"/>
      <c r="SG36" s="276"/>
      <c r="SH36" s="276"/>
      <c r="SI36" s="277"/>
      <c r="SJ36" s="73"/>
      <c r="SL36" s="93"/>
      <c r="SM36" s="275"/>
      <c r="SN36" s="276"/>
      <c r="SO36" s="276"/>
      <c r="SP36" s="277"/>
      <c r="SQ36" s="276"/>
      <c r="SR36" s="276"/>
      <c r="SS36" s="276"/>
      <c r="ST36" s="276"/>
      <c r="SU36" s="276"/>
      <c r="SV36" s="276"/>
      <c r="SW36" s="277"/>
      <c r="SX36" s="73"/>
      <c r="SZ36" s="93"/>
      <c r="TA36" s="275"/>
      <c r="TB36" s="276"/>
      <c r="TC36" s="276"/>
      <c r="TD36" s="277"/>
      <c r="TE36" s="276"/>
      <c r="TF36" s="276"/>
      <c r="TG36" s="276"/>
      <c r="TH36" s="276"/>
      <c r="TI36" s="276"/>
      <c r="TJ36" s="276"/>
      <c r="TK36" s="277"/>
      <c r="TL36" s="73"/>
      <c r="TN36" s="93"/>
      <c r="TO36" s="275"/>
      <c r="TP36" s="276"/>
      <c r="TQ36" s="276"/>
      <c r="TR36" s="277"/>
      <c r="TS36" s="276"/>
      <c r="TT36" s="276"/>
      <c r="TU36" s="276"/>
      <c r="TV36" s="276"/>
      <c r="TW36" s="276"/>
      <c r="TX36" s="276"/>
      <c r="TY36" s="277"/>
      <c r="TZ36" s="73"/>
      <c r="UB36" s="93"/>
      <c r="UC36" s="275"/>
      <c r="UD36" s="276"/>
      <c r="UE36" s="276"/>
      <c r="UF36" s="277"/>
      <c r="UG36" s="276"/>
      <c r="UH36" s="276"/>
      <c r="UI36" s="276"/>
      <c r="UJ36" s="276"/>
      <c r="UK36" s="276"/>
      <c r="UL36" s="276"/>
      <c r="UM36" s="277"/>
      <c r="UN36" s="73"/>
      <c r="UP36" s="93"/>
      <c r="UQ36" s="275"/>
      <c r="UR36" s="276"/>
      <c r="US36" s="276"/>
      <c r="UT36" s="277"/>
      <c r="UU36" s="276"/>
      <c r="UV36" s="276"/>
      <c r="UW36" s="276"/>
      <c r="UX36" s="276"/>
      <c r="UY36" s="276"/>
      <c r="UZ36" s="276"/>
      <c r="VA36" s="277"/>
      <c r="VB36" s="73"/>
      <c r="VD36" s="93"/>
      <c r="VE36" s="275"/>
      <c r="VF36" s="276"/>
      <c r="VG36" s="276"/>
      <c r="VH36" s="277"/>
      <c r="VI36" s="276"/>
      <c r="VJ36" s="276"/>
      <c r="VK36" s="276"/>
      <c r="VL36" s="276"/>
      <c r="VM36" s="276"/>
      <c r="VN36" s="276"/>
      <c r="VO36" s="277"/>
      <c r="VP36" s="73"/>
      <c r="VR36" s="93"/>
      <c r="VS36" s="275"/>
      <c r="VT36" s="276"/>
      <c r="VU36" s="276"/>
      <c r="VV36" s="277"/>
      <c r="VW36" s="276"/>
      <c r="VX36" s="276"/>
      <c r="VY36" s="276"/>
      <c r="VZ36" s="276"/>
      <c r="WA36" s="276"/>
      <c r="WB36" s="276"/>
      <c r="WC36" s="277"/>
      <c r="WD36" s="73"/>
      <c r="WF36" s="93"/>
      <c r="WG36" s="275"/>
      <c r="WH36" s="276"/>
      <c r="WI36" s="276"/>
      <c r="WJ36" s="277"/>
      <c r="WK36" s="276"/>
      <c r="WL36" s="276"/>
      <c r="WM36" s="276"/>
      <c r="WN36" s="276"/>
      <c r="WO36" s="276"/>
      <c r="WP36" s="276"/>
      <c r="WQ36" s="277"/>
      <c r="WR36" s="73"/>
      <c r="WT36" s="93"/>
      <c r="WU36" s="275"/>
      <c r="WV36" s="276"/>
      <c r="WW36" s="276"/>
      <c r="WX36" s="277"/>
      <c r="WY36" s="276"/>
      <c r="WZ36" s="276"/>
      <c r="XA36" s="276"/>
      <c r="XB36" s="276"/>
      <c r="XC36" s="276"/>
      <c r="XD36" s="276"/>
      <c r="XE36" s="277"/>
      <c r="XF36" s="73"/>
      <c r="XH36" s="93"/>
      <c r="XI36" s="275"/>
      <c r="XJ36" s="276"/>
      <c r="XK36" s="276"/>
      <c r="XL36" s="277"/>
      <c r="XM36" s="276"/>
      <c r="XN36" s="276"/>
      <c r="XO36" s="276"/>
      <c r="XP36" s="276"/>
      <c r="XQ36" s="276"/>
      <c r="XR36" s="276"/>
      <c r="XS36" s="277"/>
      <c r="XT36" s="73"/>
      <c r="XV36" s="93"/>
      <c r="XW36" s="275"/>
      <c r="XX36" s="276"/>
      <c r="XY36" s="276"/>
      <c r="XZ36" s="277"/>
      <c r="YA36" s="276"/>
      <c r="YB36" s="276"/>
      <c r="YC36" s="276"/>
      <c r="YD36" s="276"/>
      <c r="YE36" s="276"/>
      <c r="YF36" s="276"/>
      <c r="YG36" s="277"/>
      <c r="YH36" s="73"/>
      <c r="YJ36" s="93"/>
      <c r="YK36" s="275"/>
      <c r="YL36" s="276"/>
      <c r="YM36" s="276"/>
      <c r="YN36" s="277"/>
      <c r="YO36" s="276"/>
      <c r="YP36" s="276"/>
      <c r="YQ36" s="276"/>
      <c r="YR36" s="276"/>
      <c r="YS36" s="276"/>
      <c r="YT36" s="276"/>
      <c r="YU36" s="277"/>
      <c r="YV36" s="73"/>
      <c r="YX36" s="93"/>
      <c r="YY36" s="275"/>
      <c r="YZ36" s="276"/>
      <c r="ZA36" s="276"/>
      <c r="ZB36" s="277"/>
      <c r="ZC36" s="276"/>
      <c r="ZD36" s="276"/>
      <c r="ZE36" s="276"/>
      <c r="ZF36" s="276"/>
      <c r="ZG36" s="276"/>
      <c r="ZH36" s="276"/>
      <c r="ZI36" s="277"/>
      <c r="ZJ36" s="73"/>
      <c r="ZL36" s="93"/>
      <c r="ZM36" s="275"/>
      <c r="ZN36" s="276"/>
      <c r="ZO36" s="276"/>
      <c r="ZP36" s="277"/>
      <c r="ZQ36" s="276"/>
      <c r="ZR36" s="276"/>
      <c r="ZS36" s="276"/>
      <c r="ZT36" s="276"/>
      <c r="ZU36" s="276"/>
      <c r="ZV36" s="276"/>
      <c r="ZW36" s="277"/>
      <c r="ZX36" s="73"/>
      <c r="ZZ36" s="93"/>
      <c r="AAA36" s="275"/>
      <c r="AAB36" s="276"/>
      <c r="AAC36" s="276"/>
      <c r="AAD36" s="277"/>
      <c r="AAE36" s="276"/>
      <c r="AAF36" s="276"/>
      <c r="AAG36" s="276"/>
      <c r="AAH36" s="276"/>
      <c r="AAI36" s="276"/>
      <c r="AAJ36" s="276"/>
      <c r="AAK36" s="277"/>
      <c r="AAL36" s="73"/>
      <c r="AAN36" s="93"/>
      <c r="AAO36" s="275"/>
      <c r="AAP36" s="276"/>
      <c r="AAQ36" s="276"/>
      <c r="AAR36" s="277"/>
      <c r="AAS36" s="276"/>
      <c r="AAT36" s="276"/>
      <c r="AAU36" s="276"/>
      <c r="AAV36" s="276"/>
      <c r="AAW36" s="276"/>
      <c r="AAX36" s="276"/>
      <c r="AAY36" s="277"/>
      <c r="AAZ36" s="73"/>
      <c r="ABB36" s="93"/>
      <c r="ABC36" s="275"/>
      <c r="ABD36" s="276"/>
      <c r="ABE36" s="276"/>
      <c r="ABF36" s="277"/>
      <c r="ABG36" s="276"/>
      <c r="ABH36" s="276"/>
      <c r="ABI36" s="276"/>
      <c r="ABJ36" s="276"/>
      <c r="ABK36" s="276"/>
      <c r="ABL36" s="276"/>
      <c r="ABM36" s="277"/>
      <c r="ABN36" s="73"/>
      <c r="ABP36" s="93"/>
      <c r="ABQ36" s="275"/>
      <c r="ABR36" s="276"/>
      <c r="ABS36" s="276"/>
      <c r="ABT36" s="277"/>
      <c r="ABU36" s="276"/>
      <c r="ABV36" s="276"/>
      <c r="ABW36" s="276"/>
      <c r="ABX36" s="276"/>
      <c r="ABY36" s="276"/>
      <c r="ABZ36" s="276"/>
      <c r="ACA36" s="277"/>
      <c r="ACB36" s="73"/>
      <c r="ACD36" s="93"/>
      <c r="ACE36" s="275"/>
      <c r="ACF36" s="276"/>
      <c r="ACG36" s="276"/>
      <c r="ACH36" s="277"/>
      <c r="ACI36" s="276"/>
      <c r="ACJ36" s="276"/>
      <c r="ACK36" s="276"/>
      <c r="ACL36" s="276"/>
      <c r="ACM36" s="276"/>
      <c r="ACN36" s="276"/>
      <c r="ACO36" s="277"/>
      <c r="ACP36" s="73"/>
      <c r="ACR36" s="93"/>
      <c r="ACS36" s="275"/>
      <c r="ACT36" s="276"/>
      <c r="ACU36" s="276"/>
      <c r="ACV36" s="277"/>
      <c r="ACW36" s="276"/>
      <c r="ACX36" s="276"/>
      <c r="ACY36" s="276"/>
      <c r="ACZ36" s="276"/>
      <c r="ADA36" s="276"/>
      <c r="ADB36" s="276"/>
      <c r="ADC36" s="277"/>
      <c r="ADD36" s="73"/>
      <c r="ADF36" s="93"/>
      <c r="ADG36" s="275"/>
      <c r="ADH36" s="276"/>
      <c r="ADI36" s="276"/>
      <c r="ADJ36" s="277"/>
      <c r="ADK36" s="276"/>
      <c r="ADL36" s="276"/>
      <c r="ADM36" s="276"/>
      <c r="ADN36" s="276"/>
      <c r="ADO36" s="276"/>
      <c r="ADP36" s="276"/>
      <c r="ADQ36" s="277"/>
      <c r="ADR36" s="73"/>
      <c r="ADT36" s="93"/>
      <c r="ADU36" s="275"/>
      <c r="ADV36" s="276"/>
      <c r="ADW36" s="276"/>
      <c r="ADX36" s="277"/>
      <c r="ADY36" s="276"/>
      <c r="ADZ36" s="276"/>
      <c r="AEA36" s="276"/>
      <c r="AEB36" s="276"/>
      <c r="AEC36" s="276"/>
      <c r="AED36" s="276"/>
      <c r="AEE36" s="277"/>
      <c r="AEF36" s="73"/>
      <c r="AEH36" s="93"/>
      <c r="AEI36" s="275"/>
      <c r="AEJ36" s="276"/>
      <c r="AEK36" s="276"/>
      <c r="AEL36" s="277"/>
      <c r="AEM36" s="276"/>
      <c r="AEN36" s="276"/>
      <c r="AEO36" s="276"/>
      <c r="AEP36" s="276"/>
      <c r="AEQ36" s="276"/>
      <c r="AER36" s="276"/>
      <c r="AES36" s="277"/>
      <c r="AET36" s="73"/>
      <c r="AEV36" s="93"/>
      <c r="AEW36" s="275"/>
      <c r="AEX36" s="276"/>
      <c r="AEY36" s="276"/>
      <c r="AEZ36" s="277"/>
      <c r="AFA36" s="276"/>
      <c r="AFB36" s="276"/>
      <c r="AFC36" s="276"/>
      <c r="AFD36" s="276"/>
      <c r="AFE36" s="276"/>
      <c r="AFF36" s="276"/>
      <c r="AFG36" s="277"/>
      <c r="AFH36" s="73"/>
      <c r="AFJ36" s="93"/>
      <c r="AFK36" s="275"/>
      <c r="AFL36" s="276"/>
      <c r="AFM36" s="276"/>
      <c r="AFN36" s="277"/>
      <c r="AFO36" s="276"/>
      <c r="AFP36" s="276"/>
      <c r="AFQ36" s="276"/>
      <c r="AFR36" s="276"/>
      <c r="AFS36" s="276"/>
      <c r="AFT36" s="276"/>
      <c r="AFU36" s="277"/>
      <c r="AFV36" s="73"/>
      <c r="AFX36" s="93"/>
      <c r="AFY36" s="275"/>
      <c r="AFZ36" s="276"/>
      <c r="AGA36" s="276"/>
      <c r="AGB36" s="277"/>
      <c r="AGC36" s="276"/>
      <c r="AGD36" s="276"/>
      <c r="AGE36" s="276"/>
      <c r="AGF36" s="276"/>
      <c r="AGG36" s="276"/>
      <c r="AGH36" s="276"/>
      <c r="AGI36" s="277"/>
      <c r="AGJ36" s="73"/>
      <c r="AGL36" s="93"/>
      <c r="AGM36" s="275"/>
      <c r="AGN36" s="276"/>
      <c r="AGO36" s="276"/>
      <c r="AGP36" s="277"/>
      <c r="AGQ36" s="276"/>
      <c r="AGR36" s="276"/>
      <c r="AGS36" s="276"/>
      <c r="AGT36" s="276"/>
      <c r="AGU36" s="276"/>
      <c r="AGV36" s="276"/>
      <c r="AGW36" s="277"/>
      <c r="AGX36" s="73"/>
      <c r="AGZ36" s="93"/>
      <c r="AHA36" s="275"/>
      <c r="AHB36" s="276"/>
      <c r="AHC36" s="276"/>
      <c r="AHD36" s="277"/>
      <c r="AHE36" s="276"/>
      <c r="AHF36" s="276"/>
      <c r="AHG36" s="276"/>
      <c r="AHH36" s="276"/>
      <c r="AHI36" s="276"/>
      <c r="AHJ36" s="276"/>
      <c r="AHK36" s="277"/>
      <c r="AHL36" s="73"/>
      <c r="AHN36" s="93"/>
      <c r="AHO36" s="275"/>
      <c r="AHP36" s="276"/>
      <c r="AHQ36" s="276"/>
      <c r="AHR36" s="277"/>
      <c r="AHS36" s="276"/>
      <c r="AHT36" s="276"/>
      <c r="AHU36" s="276"/>
      <c r="AHV36" s="276"/>
      <c r="AHW36" s="276"/>
      <c r="AHX36" s="276"/>
      <c r="AHY36" s="277"/>
      <c r="AHZ36" s="73"/>
      <c r="AIB36" s="93"/>
      <c r="AIC36" s="275"/>
      <c r="AID36" s="276"/>
      <c r="AIE36" s="276"/>
      <c r="AIF36" s="277"/>
      <c r="AIG36" s="276"/>
      <c r="AIH36" s="276"/>
      <c r="AII36" s="276"/>
      <c r="AIJ36" s="276"/>
      <c r="AIK36" s="276"/>
      <c r="AIL36" s="276"/>
      <c r="AIM36" s="277"/>
      <c r="AIN36" s="73"/>
      <c r="AIP36" s="93"/>
      <c r="AIQ36" s="275"/>
      <c r="AIR36" s="276"/>
      <c r="AIS36" s="276"/>
      <c r="AIT36" s="277"/>
      <c r="AIU36" s="276"/>
      <c r="AIV36" s="276"/>
      <c r="AIW36" s="276"/>
      <c r="AIX36" s="276"/>
      <c r="AIY36" s="276"/>
      <c r="AIZ36" s="276"/>
      <c r="AJA36" s="277"/>
      <c r="AJB36" s="73"/>
      <c r="AJD36" s="93"/>
      <c r="AJE36" s="275"/>
      <c r="AJF36" s="276"/>
      <c r="AJG36" s="276"/>
      <c r="AJH36" s="277"/>
      <c r="AJI36" s="276"/>
      <c r="AJJ36" s="276"/>
      <c r="AJK36" s="276"/>
      <c r="AJL36" s="276"/>
      <c r="AJM36" s="276"/>
      <c r="AJN36" s="276"/>
      <c r="AJO36" s="277"/>
      <c r="AJP36" s="73"/>
      <c r="AJR36" s="93"/>
      <c r="AJS36" s="275"/>
      <c r="AJT36" s="276"/>
      <c r="AJU36" s="276"/>
      <c r="AJV36" s="277"/>
      <c r="AJW36" s="276"/>
      <c r="AJX36" s="276"/>
      <c r="AJY36" s="276"/>
      <c r="AJZ36" s="276"/>
      <c r="AKA36" s="276"/>
      <c r="AKB36" s="276"/>
      <c r="AKC36" s="277"/>
      <c r="AKD36" s="73"/>
      <c r="AKF36" s="93"/>
      <c r="AKG36" s="275"/>
      <c r="AKH36" s="276"/>
      <c r="AKI36" s="276"/>
      <c r="AKJ36" s="277"/>
      <c r="AKK36" s="276"/>
      <c r="AKL36" s="276"/>
      <c r="AKM36" s="276"/>
      <c r="AKN36" s="276"/>
      <c r="AKO36" s="276"/>
      <c r="AKP36" s="276"/>
      <c r="AKQ36" s="277"/>
      <c r="AKR36" s="73"/>
      <c r="AKT36" s="93"/>
      <c r="AKU36" s="275"/>
      <c r="AKV36" s="276"/>
      <c r="AKW36" s="276"/>
      <c r="AKX36" s="277"/>
      <c r="AKY36" s="276"/>
      <c r="AKZ36" s="276"/>
      <c r="ALA36" s="276"/>
      <c r="ALB36" s="276"/>
      <c r="ALC36" s="276"/>
      <c r="ALD36" s="276"/>
      <c r="ALE36" s="277"/>
      <c r="ALF36" s="73"/>
      <c r="ALH36" s="93"/>
      <c r="ALI36" s="275"/>
      <c r="ALJ36" s="276"/>
      <c r="ALK36" s="276"/>
      <c r="ALL36" s="277"/>
      <c r="ALM36" s="276"/>
      <c r="ALN36" s="276"/>
      <c r="ALO36" s="276"/>
      <c r="ALP36" s="276"/>
      <c r="ALQ36" s="276"/>
      <c r="ALR36" s="276"/>
      <c r="ALS36" s="277"/>
      <c r="ALT36" s="73"/>
      <c r="ALV36" s="93"/>
      <c r="ALW36" s="275"/>
      <c r="ALX36" s="276"/>
      <c r="ALY36" s="276"/>
      <c r="ALZ36" s="277"/>
      <c r="AMA36" s="276"/>
      <c r="AMB36" s="276"/>
      <c r="AMC36" s="276"/>
      <c r="AMD36" s="276"/>
      <c r="AME36" s="276"/>
      <c r="AMF36" s="276"/>
      <c r="AMG36" s="277"/>
      <c r="AMH36" s="73"/>
    </row>
    <row r="37" spans="1:1023" x14ac:dyDescent="0.3">
      <c r="B37" s="93"/>
      <c r="C37" s="275"/>
      <c r="D37" s="276"/>
      <c r="E37" s="276"/>
      <c r="F37" s="277"/>
      <c r="G37" s="276"/>
      <c r="H37" s="276"/>
      <c r="I37" s="276"/>
      <c r="J37" s="276"/>
      <c r="K37" s="276"/>
      <c r="L37" s="276"/>
      <c r="M37" s="277"/>
      <c r="N37" s="73"/>
      <c r="P37" s="93"/>
      <c r="Q37" s="275"/>
      <c r="R37" s="276"/>
      <c r="S37" s="276"/>
      <c r="T37" s="277"/>
      <c r="U37" s="276"/>
      <c r="V37" s="276"/>
      <c r="W37" s="276"/>
      <c r="X37" s="276"/>
      <c r="Y37" s="276"/>
      <c r="Z37" s="276"/>
      <c r="AA37" s="277"/>
      <c r="AB37" s="73"/>
      <c r="AD37" s="93"/>
      <c r="AE37" s="275"/>
      <c r="AF37" s="276"/>
      <c r="AG37" s="276"/>
      <c r="AH37" s="277"/>
      <c r="AI37" s="276"/>
      <c r="AJ37" s="276"/>
      <c r="AK37" s="276"/>
      <c r="AL37" s="276"/>
      <c r="AM37" s="276"/>
      <c r="AN37" s="276"/>
      <c r="AO37" s="277"/>
      <c r="AP37" s="73"/>
      <c r="AR37" s="93"/>
      <c r="AS37" s="275"/>
      <c r="AT37" s="276"/>
      <c r="AU37" s="276"/>
      <c r="AV37" s="277"/>
      <c r="AW37" s="276"/>
      <c r="AX37" s="276"/>
      <c r="AY37" s="276"/>
      <c r="AZ37" s="276"/>
      <c r="BA37" s="276"/>
      <c r="BB37" s="276"/>
      <c r="BC37" s="277"/>
      <c r="BD37" s="73"/>
      <c r="BF37" s="93"/>
      <c r="BG37" s="275"/>
      <c r="BH37" s="276"/>
      <c r="BI37" s="276"/>
      <c r="BJ37" s="277"/>
      <c r="BK37" s="276"/>
      <c r="BL37" s="276"/>
      <c r="BM37" s="276"/>
      <c r="BN37" s="276"/>
      <c r="BO37" s="276"/>
      <c r="BP37" s="276"/>
      <c r="BQ37" s="277"/>
      <c r="BR37" s="73"/>
      <c r="BT37" s="93"/>
      <c r="BU37" s="275"/>
      <c r="BV37" s="276"/>
      <c r="BW37" s="276"/>
      <c r="BX37" s="277"/>
      <c r="BY37" s="276"/>
      <c r="BZ37" s="276"/>
      <c r="CA37" s="276"/>
      <c r="CB37" s="276"/>
      <c r="CC37" s="276"/>
      <c r="CD37" s="276"/>
      <c r="CE37" s="277"/>
      <c r="CF37" s="73"/>
      <c r="CH37" s="93"/>
      <c r="CI37" s="275"/>
      <c r="CJ37" s="276"/>
      <c r="CK37" s="276"/>
      <c r="CL37" s="277"/>
      <c r="CM37" s="276"/>
      <c r="CN37" s="276"/>
      <c r="CO37" s="276"/>
      <c r="CP37" s="276"/>
      <c r="CQ37" s="276"/>
      <c r="CR37" s="276"/>
      <c r="CS37" s="277"/>
      <c r="CT37" s="73"/>
      <c r="CV37" s="93"/>
      <c r="CW37" s="275"/>
      <c r="CX37" s="276"/>
      <c r="CY37" s="276"/>
      <c r="CZ37" s="277"/>
      <c r="DA37" s="276"/>
      <c r="DB37" s="276"/>
      <c r="DC37" s="276"/>
      <c r="DD37" s="276"/>
      <c r="DE37" s="276"/>
      <c r="DF37" s="276"/>
      <c r="DG37" s="277"/>
      <c r="DH37" s="73"/>
      <c r="DJ37" s="93"/>
      <c r="DK37" s="275"/>
      <c r="DL37" s="276"/>
      <c r="DM37" s="276"/>
      <c r="DN37" s="277"/>
      <c r="DO37" s="276"/>
      <c r="DP37" s="276"/>
      <c r="DQ37" s="276"/>
      <c r="DR37" s="276"/>
      <c r="DS37" s="276"/>
      <c r="DT37" s="276"/>
      <c r="DU37" s="277"/>
      <c r="DV37" s="73"/>
      <c r="DX37" s="93"/>
      <c r="DY37" s="275"/>
      <c r="DZ37" s="276"/>
      <c r="EA37" s="276"/>
      <c r="EB37" s="277"/>
      <c r="EC37" s="276"/>
      <c r="ED37" s="276"/>
      <c r="EE37" s="276"/>
      <c r="EF37" s="276"/>
      <c r="EG37" s="276"/>
      <c r="EH37" s="276"/>
      <c r="EI37" s="277"/>
      <c r="EJ37" s="73"/>
      <c r="EL37" s="93"/>
      <c r="EM37" s="275"/>
      <c r="EN37" s="276"/>
      <c r="EO37" s="276"/>
      <c r="EP37" s="277"/>
      <c r="EQ37" s="276"/>
      <c r="ER37" s="276"/>
      <c r="ES37" s="276"/>
      <c r="ET37" s="276"/>
      <c r="EU37" s="276"/>
      <c r="EV37" s="276"/>
      <c r="EW37" s="277"/>
      <c r="EX37" s="73"/>
      <c r="EZ37" s="93"/>
      <c r="FA37" s="275"/>
      <c r="FB37" s="276"/>
      <c r="FC37" s="276"/>
      <c r="FD37" s="277"/>
      <c r="FE37" s="276"/>
      <c r="FF37" s="276"/>
      <c r="FG37" s="276"/>
      <c r="FH37" s="276"/>
      <c r="FI37" s="276"/>
      <c r="FJ37" s="276"/>
      <c r="FK37" s="277"/>
      <c r="FL37" s="73"/>
      <c r="FN37" s="93"/>
      <c r="FO37" s="275"/>
      <c r="FP37" s="276"/>
      <c r="FQ37" s="276"/>
      <c r="FR37" s="277"/>
      <c r="FS37" s="276"/>
      <c r="FT37" s="276"/>
      <c r="FU37" s="276"/>
      <c r="FV37" s="276"/>
      <c r="FW37" s="276"/>
      <c r="FX37" s="276"/>
      <c r="FY37" s="277"/>
      <c r="FZ37" s="73"/>
      <c r="GB37" s="93"/>
      <c r="GC37" s="275"/>
      <c r="GD37" s="276"/>
      <c r="GE37" s="276"/>
      <c r="GF37" s="277"/>
      <c r="GG37" s="276"/>
      <c r="GH37" s="276"/>
      <c r="GI37" s="276"/>
      <c r="GJ37" s="276"/>
      <c r="GK37" s="276"/>
      <c r="GL37" s="276"/>
      <c r="GM37" s="277"/>
      <c r="GN37" s="73"/>
      <c r="GP37" s="93"/>
      <c r="GQ37" s="275"/>
      <c r="GR37" s="276"/>
      <c r="GS37" s="276"/>
      <c r="GT37" s="277"/>
      <c r="GU37" s="276"/>
      <c r="GV37" s="276"/>
      <c r="GW37" s="276"/>
      <c r="GX37" s="276"/>
      <c r="GY37" s="276"/>
      <c r="GZ37" s="276"/>
      <c r="HA37" s="277"/>
      <c r="HB37" s="73"/>
      <c r="HD37" s="93"/>
      <c r="HE37" s="275"/>
      <c r="HF37" s="276"/>
      <c r="HG37" s="276"/>
      <c r="HH37" s="277"/>
      <c r="HI37" s="276"/>
      <c r="HJ37" s="276"/>
      <c r="HK37" s="276"/>
      <c r="HL37" s="276"/>
      <c r="HM37" s="276"/>
      <c r="HN37" s="276"/>
      <c r="HO37" s="277"/>
      <c r="HP37" s="73"/>
      <c r="HR37" s="93"/>
      <c r="HS37" s="275"/>
      <c r="HT37" s="276"/>
      <c r="HU37" s="276"/>
      <c r="HV37" s="277"/>
      <c r="HW37" s="276"/>
      <c r="HX37" s="276"/>
      <c r="HY37" s="276"/>
      <c r="HZ37" s="276"/>
      <c r="IA37" s="276"/>
      <c r="IB37" s="276"/>
      <c r="IC37" s="277"/>
      <c r="ID37" s="73"/>
      <c r="IF37" s="93"/>
      <c r="IG37" s="275"/>
      <c r="IH37" s="276"/>
      <c r="II37" s="276"/>
      <c r="IJ37" s="277"/>
      <c r="IK37" s="276"/>
      <c r="IL37" s="276"/>
      <c r="IM37" s="276"/>
      <c r="IN37" s="276"/>
      <c r="IO37" s="276"/>
      <c r="IP37" s="276"/>
      <c r="IQ37" s="277"/>
      <c r="IR37" s="73"/>
      <c r="IT37" s="93"/>
      <c r="IU37" s="275"/>
      <c r="IV37" s="276"/>
      <c r="IW37" s="276"/>
      <c r="IX37" s="277"/>
      <c r="IY37" s="276"/>
      <c r="IZ37" s="276"/>
      <c r="JA37" s="276"/>
      <c r="JB37" s="276"/>
      <c r="JC37" s="276"/>
      <c r="JD37" s="276"/>
      <c r="JE37" s="277"/>
      <c r="JF37" s="73"/>
      <c r="JH37" s="93"/>
      <c r="JI37" s="275"/>
      <c r="JJ37" s="276"/>
      <c r="JK37" s="276"/>
      <c r="JL37" s="277"/>
      <c r="JM37" s="276"/>
      <c r="JN37" s="276"/>
      <c r="JO37" s="276"/>
      <c r="JP37" s="276"/>
      <c r="JQ37" s="276"/>
      <c r="JR37" s="276"/>
      <c r="JS37" s="277"/>
      <c r="JT37" s="73"/>
      <c r="JV37" s="93"/>
      <c r="JW37" s="275"/>
      <c r="JX37" s="276"/>
      <c r="JY37" s="276"/>
      <c r="JZ37" s="277"/>
      <c r="KA37" s="276"/>
      <c r="KB37" s="276"/>
      <c r="KC37" s="276"/>
      <c r="KD37" s="276"/>
      <c r="KE37" s="276"/>
      <c r="KF37" s="276"/>
      <c r="KG37" s="277"/>
      <c r="KH37" s="73"/>
      <c r="KJ37" s="93"/>
      <c r="KK37" s="275"/>
      <c r="KL37" s="276"/>
      <c r="KM37" s="276"/>
      <c r="KN37" s="277"/>
      <c r="KO37" s="276"/>
      <c r="KP37" s="276"/>
      <c r="KQ37" s="276"/>
      <c r="KR37" s="276"/>
      <c r="KS37" s="276"/>
      <c r="KT37" s="276"/>
      <c r="KU37" s="277"/>
      <c r="KV37" s="73"/>
      <c r="KX37" s="93"/>
      <c r="KY37" s="275"/>
      <c r="KZ37" s="276"/>
      <c r="LA37" s="276"/>
      <c r="LB37" s="277"/>
      <c r="LC37" s="276"/>
      <c r="LD37" s="276"/>
      <c r="LE37" s="276"/>
      <c r="LF37" s="276"/>
      <c r="LG37" s="276"/>
      <c r="LH37" s="276"/>
      <c r="LI37" s="277"/>
      <c r="LJ37" s="73"/>
      <c r="LL37" s="93"/>
      <c r="LM37" s="275"/>
      <c r="LN37" s="276"/>
      <c r="LO37" s="276"/>
      <c r="LP37" s="277"/>
      <c r="LQ37" s="276"/>
      <c r="LR37" s="276"/>
      <c r="LS37" s="276"/>
      <c r="LT37" s="276"/>
      <c r="LU37" s="276"/>
      <c r="LV37" s="276"/>
      <c r="LW37" s="277"/>
      <c r="LX37" s="73"/>
      <c r="LZ37" s="93"/>
      <c r="MA37" s="275"/>
      <c r="MB37" s="276"/>
      <c r="MC37" s="276"/>
      <c r="MD37" s="277"/>
      <c r="ME37" s="276"/>
      <c r="MF37" s="276"/>
      <c r="MG37" s="276"/>
      <c r="MH37" s="276"/>
      <c r="MI37" s="276"/>
      <c r="MJ37" s="276"/>
      <c r="MK37" s="277"/>
      <c r="ML37" s="73"/>
      <c r="MN37" s="93"/>
      <c r="MO37" s="275"/>
      <c r="MP37" s="276"/>
      <c r="MQ37" s="276"/>
      <c r="MR37" s="277"/>
      <c r="MS37" s="276"/>
      <c r="MT37" s="276"/>
      <c r="MU37" s="276"/>
      <c r="MV37" s="276"/>
      <c r="MW37" s="276"/>
      <c r="MX37" s="276"/>
      <c r="MY37" s="277"/>
      <c r="MZ37" s="73"/>
      <c r="NB37" s="93"/>
      <c r="NC37" s="275"/>
      <c r="ND37" s="276"/>
      <c r="NE37" s="276"/>
      <c r="NF37" s="277"/>
      <c r="NG37" s="276"/>
      <c r="NH37" s="276"/>
      <c r="NI37" s="276"/>
      <c r="NJ37" s="276"/>
      <c r="NK37" s="276"/>
      <c r="NL37" s="276"/>
      <c r="NM37" s="277"/>
      <c r="NN37" s="73"/>
      <c r="NP37" s="93"/>
      <c r="NQ37" s="275"/>
      <c r="NR37" s="276"/>
      <c r="NS37" s="276"/>
      <c r="NT37" s="277"/>
      <c r="NU37" s="276"/>
      <c r="NV37" s="276"/>
      <c r="NW37" s="276"/>
      <c r="NX37" s="276"/>
      <c r="NY37" s="276"/>
      <c r="NZ37" s="276"/>
      <c r="OA37" s="277"/>
      <c r="OB37" s="73"/>
      <c r="OD37" s="93"/>
      <c r="OE37" s="275"/>
      <c r="OF37" s="276"/>
      <c r="OG37" s="276"/>
      <c r="OH37" s="277"/>
      <c r="OI37" s="276"/>
      <c r="OJ37" s="276"/>
      <c r="OK37" s="276"/>
      <c r="OL37" s="276"/>
      <c r="OM37" s="276"/>
      <c r="ON37" s="276"/>
      <c r="OO37" s="277"/>
      <c r="OP37" s="73"/>
      <c r="OR37" s="93"/>
      <c r="OS37" s="275"/>
      <c r="OT37" s="276"/>
      <c r="OU37" s="276"/>
      <c r="OV37" s="277"/>
      <c r="OW37" s="276"/>
      <c r="OX37" s="276"/>
      <c r="OY37" s="276"/>
      <c r="OZ37" s="276"/>
      <c r="PA37" s="276"/>
      <c r="PB37" s="276"/>
      <c r="PC37" s="277"/>
      <c r="PD37" s="73"/>
      <c r="PF37" s="93"/>
      <c r="PG37" s="275"/>
      <c r="PH37" s="276"/>
      <c r="PI37" s="276"/>
      <c r="PJ37" s="277"/>
      <c r="PK37" s="276"/>
      <c r="PL37" s="276"/>
      <c r="PM37" s="276"/>
      <c r="PN37" s="276"/>
      <c r="PO37" s="276"/>
      <c r="PP37" s="276"/>
      <c r="PQ37" s="277"/>
      <c r="PR37" s="73"/>
      <c r="PT37" s="93"/>
      <c r="PU37" s="275"/>
      <c r="PV37" s="276"/>
      <c r="PW37" s="276"/>
      <c r="PX37" s="277"/>
      <c r="PY37" s="276"/>
      <c r="PZ37" s="276"/>
      <c r="QA37" s="276"/>
      <c r="QB37" s="276"/>
      <c r="QC37" s="276"/>
      <c r="QD37" s="276"/>
      <c r="QE37" s="277"/>
      <c r="QF37" s="73"/>
      <c r="QH37" s="93"/>
      <c r="QI37" s="275"/>
      <c r="QJ37" s="276"/>
      <c r="QK37" s="276"/>
      <c r="QL37" s="277"/>
      <c r="QM37" s="276"/>
      <c r="QN37" s="276"/>
      <c r="QO37" s="276"/>
      <c r="QP37" s="276"/>
      <c r="QQ37" s="276"/>
      <c r="QR37" s="276"/>
      <c r="QS37" s="277"/>
      <c r="QT37" s="73"/>
      <c r="QV37" s="93"/>
      <c r="QW37" s="275"/>
      <c r="QX37" s="276"/>
      <c r="QY37" s="276"/>
      <c r="QZ37" s="277"/>
      <c r="RA37" s="276"/>
      <c r="RB37" s="276"/>
      <c r="RC37" s="276"/>
      <c r="RD37" s="276"/>
      <c r="RE37" s="276"/>
      <c r="RF37" s="276"/>
      <c r="RG37" s="277"/>
      <c r="RH37" s="73"/>
      <c r="RJ37" s="93"/>
      <c r="RK37" s="275"/>
      <c r="RL37" s="276"/>
      <c r="RM37" s="276"/>
      <c r="RN37" s="277"/>
      <c r="RO37" s="276"/>
      <c r="RP37" s="276"/>
      <c r="RQ37" s="276"/>
      <c r="RR37" s="276"/>
      <c r="RS37" s="276"/>
      <c r="RT37" s="276"/>
      <c r="RU37" s="277"/>
      <c r="RV37" s="73"/>
      <c r="RX37" s="93"/>
      <c r="RY37" s="275"/>
      <c r="RZ37" s="276"/>
      <c r="SA37" s="276"/>
      <c r="SB37" s="277"/>
      <c r="SC37" s="276"/>
      <c r="SD37" s="276"/>
      <c r="SE37" s="276"/>
      <c r="SF37" s="276"/>
      <c r="SG37" s="276"/>
      <c r="SH37" s="276"/>
      <c r="SI37" s="277"/>
      <c r="SJ37" s="73"/>
      <c r="SL37" s="93"/>
      <c r="SM37" s="275"/>
      <c r="SN37" s="276"/>
      <c r="SO37" s="276"/>
      <c r="SP37" s="277"/>
      <c r="SQ37" s="276"/>
      <c r="SR37" s="276"/>
      <c r="SS37" s="276"/>
      <c r="ST37" s="276"/>
      <c r="SU37" s="276"/>
      <c r="SV37" s="276"/>
      <c r="SW37" s="277"/>
      <c r="SX37" s="73"/>
      <c r="SZ37" s="93"/>
      <c r="TA37" s="275"/>
      <c r="TB37" s="276"/>
      <c r="TC37" s="276"/>
      <c r="TD37" s="277"/>
      <c r="TE37" s="276"/>
      <c r="TF37" s="276"/>
      <c r="TG37" s="276"/>
      <c r="TH37" s="276"/>
      <c r="TI37" s="276"/>
      <c r="TJ37" s="276"/>
      <c r="TK37" s="277"/>
      <c r="TL37" s="73"/>
      <c r="TN37" s="93"/>
      <c r="TO37" s="275"/>
      <c r="TP37" s="276"/>
      <c r="TQ37" s="276"/>
      <c r="TR37" s="277"/>
      <c r="TS37" s="276"/>
      <c r="TT37" s="276"/>
      <c r="TU37" s="276"/>
      <c r="TV37" s="276"/>
      <c r="TW37" s="276"/>
      <c r="TX37" s="276"/>
      <c r="TY37" s="277"/>
      <c r="TZ37" s="73"/>
      <c r="UB37" s="93"/>
      <c r="UC37" s="275"/>
      <c r="UD37" s="276"/>
      <c r="UE37" s="276"/>
      <c r="UF37" s="277"/>
      <c r="UG37" s="276"/>
      <c r="UH37" s="276"/>
      <c r="UI37" s="276"/>
      <c r="UJ37" s="276"/>
      <c r="UK37" s="276"/>
      <c r="UL37" s="276"/>
      <c r="UM37" s="277"/>
      <c r="UN37" s="73"/>
      <c r="UP37" s="93"/>
      <c r="UQ37" s="275"/>
      <c r="UR37" s="276"/>
      <c r="US37" s="276"/>
      <c r="UT37" s="277"/>
      <c r="UU37" s="276"/>
      <c r="UV37" s="276"/>
      <c r="UW37" s="276"/>
      <c r="UX37" s="276"/>
      <c r="UY37" s="276"/>
      <c r="UZ37" s="276"/>
      <c r="VA37" s="277"/>
      <c r="VB37" s="73"/>
      <c r="VD37" s="93"/>
      <c r="VE37" s="275"/>
      <c r="VF37" s="276"/>
      <c r="VG37" s="276"/>
      <c r="VH37" s="277"/>
      <c r="VI37" s="276"/>
      <c r="VJ37" s="276"/>
      <c r="VK37" s="276"/>
      <c r="VL37" s="276"/>
      <c r="VM37" s="276"/>
      <c r="VN37" s="276"/>
      <c r="VO37" s="277"/>
      <c r="VP37" s="73"/>
      <c r="VR37" s="93"/>
      <c r="VS37" s="275"/>
      <c r="VT37" s="276"/>
      <c r="VU37" s="276"/>
      <c r="VV37" s="277"/>
      <c r="VW37" s="276"/>
      <c r="VX37" s="276"/>
      <c r="VY37" s="276"/>
      <c r="VZ37" s="276"/>
      <c r="WA37" s="276"/>
      <c r="WB37" s="276"/>
      <c r="WC37" s="277"/>
      <c r="WD37" s="73"/>
      <c r="WF37" s="93"/>
      <c r="WG37" s="275"/>
      <c r="WH37" s="276"/>
      <c r="WI37" s="276"/>
      <c r="WJ37" s="277"/>
      <c r="WK37" s="276"/>
      <c r="WL37" s="276"/>
      <c r="WM37" s="276"/>
      <c r="WN37" s="276"/>
      <c r="WO37" s="276"/>
      <c r="WP37" s="276"/>
      <c r="WQ37" s="277"/>
      <c r="WR37" s="73"/>
      <c r="WT37" s="93"/>
      <c r="WU37" s="275"/>
      <c r="WV37" s="276"/>
      <c r="WW37" s="276"/>
      <c r="WX37" s="277"/>
      <c r="WY37" s="276"/>
      <c r="WZ37" s="276"/>
      <c r="XA37" s="276"/>
      <c r="XB37" s="276"/>
      <c r="XC37" s="276"/>
      <c r="XD37" s="276"/>
      <c r="XE37" s="277"/>
      <c r="XF37" s="73"/>
      <c r="XH37" s="93"/>
      <c r="XI37" s="275"/>
      <c r="XJ37" s="276"/>
      <c r="XK37" s="276"/>
      <c r="XL37" s="277"/>
      <c r="XM37" s="276"/>
      <c r="XN37" s="276"/>
      <c r="XO37" s="276"/>
      <c r="XP37" s="276"/>
      <c r="XQ37" s="276"/>
      <c r="XR37" s="276"/>
      <c r="XS37" s="277"/>
      <c r="XT37" s="73"/>
      <c r="XV37" s="93"/>
      <c r="XW37" s="275"/>
      <c r="XX37" s="276"/>
      <c r="XY37" s="276"/>
      <c r="XZ37" s="277"/>
      <c r="YA37" s="276"/>
      <c r="YB37" s="276"/>
      <c r="YC37" s="276"/>
      <c r="YD37" s="276"/>
      <c r="YE37" s="276"/>
      <c r="YF37" s="276"/>
      <c r="YG37" s="277"/>
      <c r="YH37" s="73"/>
      <c r="YJ37" s="93"/>
      <c r="YK37" s="275"/>
      <c r="YL37" s="276"/>
      <c r="YM37" s="276"/>
      <c r="YN37" s="277"/>
      <c r="YO37" s="276"/>
      <c r="YP37" s="276"/>
      <c r="YQ37" s="276"/>
      <c r="YR37" s="276"/>
      <c r="YS37" s="276"/>
      <c r="YT37" s="276"/>
      <c r="YU37" s="277"/>
      <c r="YV37" s="73"/>
      <c r="YX37" s="93"/>
      <c r="YY37" s="275"/>
      <c r="YZ37" s="276"/>
      <c r="ZA37" s="276"/>
      <c r="ZB37" s="277"/>
      <c r="ZC37" s="276"/>
      <c r="ZD37" s="276"/>
      <c r="ZE37" s="276"/>
      <c r="ZF37" s="276"/>
      <c r="ZG37" s="276"/>
      <c r="ZH37" s="276"/>
      <c r="ZI37" s="277"/>
      <c r="ZJ37" s="73"/>
      <c r="ZL37" s="93"/>
      <c r="ZM37" s="275"/>
      <c r="ZN37" s="276"/>
      <c r="ZO37" s="276"/>
      <c r="ZP37" s="277"/>
      <c r="ZQ37" s="276"/>
      <c r="ZR37" s="276"/>
      <c r="ZS37" s="276"/>
      <c r="ZT37" s="276"/>
      <c r="ZU37" s="276"/>
      <c r="ZV37" s="276"/>
      <c r="ZW37" s="277"/>
      <c r="ZX37" s="73"/>
      <c r="ZZ37" s="93"/>
      <c r="AAA37" s="275"/>
      <c r="AAB37" s="276"/>
      <c r="AAC37" s="276"/>
      <c r="AAD37" s="277"/>
      <c r="AAE37" s="276"/>
      <c r="AAF37" s="276"/>
      <c r="AAG37" s="276"/>
      <c r="AAH37" s="276"/>
      <c r="AAI37" s="276"/>
      <c r="AAJ37" s="276"/>
      <c r="AAK37" s="277"/>
      <c r="AAL37" s="73"/>
      <c r="AAN37" s="93"/>
      <c r="AAO37" s="275"/>
      <c r="AAP37" s="276"/>
      <c r="AAQ37" s="276"/>
      <c r="AAR37" s="277"/>
      <c r="AAS37" s="276"/>
      <c r="AAT37" s="276"/>
      <c r="AAU37" s="276"/>
      <c r="AAV37" s="276"/>
      <c r="AAW37" s="276"/>
      <c r="AAX37" s="276"/>
      <c r="AAY37" s="277"/>
      <c r="AAZ37" s="73"/>
      <c r="ABB37" s="93"/>
      <c r="ABC37" s="275"/>
      <c r="ABD37" s="276"/>
      <c r="ABE37" s="276"/>
      <c r="ABF37" s="277"/>
      <c r="ABG37" s="276"/>
      <c r="ABH37" s="276"/>
      <c r="ABI37" s="276"/>
      <c r="ABJ37" s="276"/>
      <c r="ABK37" s="276"/>
      <c r="ABL37" s="276"/>
      <c r="ABM37" s="277"/>
      <c r="ABN37" s="73"/>
      <c r="ABP37" s="93"/>
      <c r="ABQ37" s="275"/>
      <c r="ABR37" s="276"/>
      <c r="ABS37" s="276"/>
      <c r="ABT37" s="277"/>
      <c r="ABU37" s="276"/>
      <c r="ABV37" s="276"/>
      <c r="ABW37" s="276"/>
      <c r="ABX37" s="276"/>
      <c r="ABY37" s="276"/>
      <c r="ABZ37" s="276"/>
      <c r="ACA37" s="277"/>
      <c r="ACB37" s="73"/>
      <c r="ACD37" s="93"/>
      <c r="ACE37" s="275"/>
      <c r="ACF37" s="276"/>
      <c r="ACG37" s="276"/>
      <c r="ACH37" s="277"/>
      <c r="ACI37" s="276"/>
      <c r="ACJ37" s="276"/>
      <c r="ACK37" s="276"/>
      <c r="ACL37" s="276"/>
      <c r="ACM37" s="276"/>
      <c r="ACN37" s="276"/>
      <c r="ACO37" s="277"/>
      <c r="ACP37" s="73"/>
      <c r="ACR37" s="93"/>
      <c r="ACS37" s="275"/>
      <c r="ACT37" s="276"/>
      <c r="ACU37" s="276"/>
      <c r="ACV37" s="277"/>
      <c r="ACW37" s="276"/>
      <c r="ACX37" s="276"/>
      <c r="ACY37" s="276"/>
      <c r="ACZ37" s="276"/>
      <c r="ADA37" s="276"/>
      <c r="ADB37" s="276"/>
      <c r="ADC37" s="277"/>
      <c r="ADD37" s="73"/>
      <c r="ADF37" s="93"/>
      <c r="ADG37" s="275"/>
      <c r="ADH37" s="276"/>
      <c r="ADI37" s="276"/>
      <c r="ADJ37" s="277"/>
      <c r="ADK37" s="276"/>
      <c r="ADL37" s="276"/>
      <c r="ADM37" s="276"/>
      <c r="ADN37" s="276"/>
      <c r="ADO37" s="276"/>
      <c r="ADP37" s="276"/>
      <c r="ADQ37" s="277"/>
      <c r="ADR37" s="73"/>
      <c r="ADT37" s="93"/>
      <c r="ADU37" s="275"/>
      <c r="ADV37" s="276"/>
      <c r="ADW37" s="276"/>
      <c r="ADX37" s="277"/>
      <c r="ADY37" s="276"/>
      <c r="ADZ37" s="276"/>
      <c r="AEA37" s="276"/>
      <c r="AEB37" s="276"/>
      <c r="AEC37" s="276"/>
      <c r="AED37" s="276"/>
      <c r="AEE37" s="277"/>
      <c r="AEF37" s="73"/>
      <c r="AEH37" s="93"/>
      <c r="AEI37" s="275"/>
      <c r="AEJ37" s="276"/>
      <c r="AEK37" s="276"/>
      <c r="AEL37" s="277"/>
      <c r="AEM37" s="276"/>
      <c r="AEN37" s="276"/>
      <c r="AEO37" s="276"/>
      <c r="AEP37" s="276"/>
      <c r="AEQ37" s="276"/>
      <c r="AER37" s="276"/>
      <c r="AES37" s="277"/>
      <c r="AET37" s="73"/>
      <c r="AEV37" s="93"/>
      <c r="AEW37" s="275"/>
      <c r="AEX37" s="276"/>
      <c r="AEY37" s="276"/>
      <c r="AEZ37" s="277"/>
      <c r="AFA37" s="276"/>
      <c r="AFB37" s="276"/>
      <c r="AFC37" s="276"/>
      <c r="AFD37" s="276"/>
      <c r="AFE37" s="276"/>
      <c r="AFF37" s="276"/>
      <c r="AFG37" s="277"/>
      <c r="AFH37" s="73"/>
      <c r="AFJ37" s="93"/>
      <c r="AFK37" s="275"/>
      <c r="AFL37" s="276"/>
      <c r="AFM37" s="276"/>
      <c r="AFN37" s="277"/>
      <c r="AFO37" s="276"/>
      <c r="AFP37" s="276"/>
      <c r="AFQ37" s="276"/>
      <c r="AFR37" s="276"/>
      <c r="AFS37" s="276"/>
      <c r="AFT37" s="276"/>
      <c r="AFU37" s="277"/>
      <c r="AFV37" s="73"/>
      <c r="AFX37" s="93"/>
      <c r="AFY37" s="275"/>
      <c r="AFZ37" s="276"/>
      <c r="AGA37" s="276"/>
      <c r="AGB37" s="277"/>
      <c r="AGC37" s="276"/>
      <c r="AGD37" s="276"/>
      <c r="AGE37" s="276"/>
      <c r="AGF37" s="276"/>
      <c r="AGG37" s="276"/>
      <c r="AGH37" s="276"/>
      <c r="AGI37" s="277"/>
      <c r="AGJ37" s="73"/>
      <c r="AGL37" s="93"/>
      <c r="AGM37" s="275"/>
      <c r="AGN37" s="276"/>
      <c r="AGO37" s="276"/>
      <c r="AGP37" s="277"/>
      <c r="AGQ37" s="276"/>
      <c r="AGR37" s="276"/>
      <c r="AGS37" s="276"/>
      <c r="AGT37" s="276"/>
      <c r="AGU37" s="276"/>
      <c r="AGV37" s="276"/>
      <c r="AGW37" s="277"/>
      <c r="AGX37" s="73"/>
      <c r="AGZ37" s="93"/>
      <c r="AHA37" s="275"/>
      <c r="AHB37" s="276"/>
      <c r="AHC37" s="276"/>
      <c r="AHD37" s="277"/>
      <c r="AHE37" s="276"/>
      <c r="AHF37" s="276"/>
      <c r="AHG37" s="276"/>
      <c r="AHH37" s="276"/>
      <c r="AHI37" s="276"/>
      <c r="AHJ37" s="276"/>
      <c r="AHK37" s="277"/>
      <c r="AHL37" s="73"/>
      <c r="AHN37" s="93"/>
      <c r="AHO37" s="275"/>
      <c r="AHP37" s="276"/>
      <c r="AHQ37" s="276"/>
      <c r="AHR37" s="277"/>
      <c r="AHS37" s="276"/>
      <c r="AHT37" s="276"/>
      <c r="AHU37" s="276"/>
      <c r="AHV37" s="276"/>
      <c r="AHW37" s="276"/>
      <c r="AHX37" s="276"/>
      <c r="AHY37" s="277"/>
      <c r="AHZ37" s="73"/>
      <c r="AIB37" s="93"/>
      <c r="AIC37" s="275"/>
      <c r="AID37" s="276"/>
      <c r="AIE37" s="276"/>
      <c r="AIF37" s="277"/>
      <c r="AIG37" s="276"/>
      <c r="AIH37" s="276"/>
      <c r="AII37" s="276"/>
      <c r="AIJ37" s="276"/>
      <c r="AIK37" s="276"/>
      <c r="AIL37" s="276"/>
      <c r="AIM37" s="277"/>
      <c r="AIN37" s="73"/>
      <c r="AIP37" s="93"/>
      <c r="AIQ37" s="275"/>
      <c r="AIR37" s="276"/>
      <c r="AIS37" s="276"/>
      <c r="AIT37" s="277"/>
      <c r="AIU37" s="276"/>
      <c r="AIV37" s="276"/>
      <c r="AIW37" s="276"/>
      <c r="AIX37" s="276"/>
      <c r="AIY37" s="276"/>
      <c r="AIZ37" s="276"/>
      <c r="AJA37" s="277"/>
      <c r="AJB37" s="73"/>
      <c r="AJD37" s="93"/>
      <c r="AJE37" s="275"/>
      <c r="AJF37" s="276"/>
      <c r="AJG37" s="276"/>
      <c r="AJH37" s="277"/>
      <c r="AJI37" s="276"/>
      <c r="AJJ37" s="276"/>
      <c r="AJK37" s="276"/>
      <c r="AJL37" s="276"/>
      <c r="AJM37" s="276"/>
      <c r="AJN37" s="276"/>
      <c r="AJO37" s="277"/>
      <c r="AJP37" s="73"/>
      <c r="AJR37" s="93"/>
      <c r="AJS37" s="275"/>
      <c r="AJT37" s="276"/>
      <c r="AJU37" s="276"/>
      <c r="AJV37" s="277"/>
      <c r="AJW37" s="276"/>
      <c r="AJX37" s="276"/>
      <c r="AJY37" s="276"/>
      <c r="AJZ37" s="276"/>
      <c r="AKA37" s="276"/>
      <c r="AKB37" s="276"/>
      <c r="AKC37" s="277"/>
      <c r="AKD37" s="73"/>
      <c r="AKF37" s="93"/>
      <c r="AKG37" s="275"/>
      <c r="AKH37" s="276"/>
      <c r="AKI37" s="276"/>
      <c r="AKJ37" s="277"/>
      <c r="AKK37" s="276"/>
      <c r="AKL37" s="276"/>
      <c r="AKM37" s="276"/>
      <c r="AKN37" s="276"/>
      <c r="AKO37" s="276"/>
      <c r="AKP37" s="276"/>
      <c r="AKQ37" s="277"/>
      <c r="AKR37" s="73"/>
      <c r="AKT37" s="93"/>
      <c r="AKU37" s="275"/>
      <c r="AKV37" s="276"/>
      <c r="AKW37" s="276"/>
      <c r="AKX37" s="277"/>
      <c r="AKY37" s="276"/>
      <c r="AKZ37" s="276"/>
      <c r="ALA37" s="276"/>
      <c r="ALB37" s="276"/>
      <c r="ALC37" s="276"/>
      <c r="ALD37" s="276"/>
      <c r="ALE37" s="277"/>
      <c r="ALF37" s="73"/>
      <c r="ALH37" s="93"/>
      <c r="ALI37" s="275"/>
      <c r="ALJ37" s="276"/>
      <c r="ALK37" s="276"/>
      <c r="ALL37" s="277"/>
      <c r="ALM37" s="276"/>
      <c r="ALN37" s="276"/>
      <c r="ALO37" s="276"/>
      <c r="ALP37" s="276"/>
      <c r="ALQ37" s="276"/>
      <c r="ALR37" s="276"/>
      <c r="ALS37" s="277"/>
      <c r="ALT37" s="73"/>
      <c r="ALV37" s="93"/>
      <c r="ALW37" s="275"/>
      <c r="ALX37" s="276"/>
      <c r="ALY37" s="276"/>
      <c r="ALZ37" s="277"/>
      <c r="AMA37" s="276"/>
      <c r="AMB37" s="276"/>
      <c r="AMC37" s="276"/>
      <c r="AMD37" s="276"/>
      <c r="AME37" s="276"/>
      <c r="AMF37" s="276"/>
      <c r="AMG37" s="277"/>
      <c r="AMH37" s="73"/>
    </row>
    <row r="38" spans="1:1023" x14ac:dyDescent="0.3">
      <c r="B38" s="93"/>
      <c r="C38" s="275"/>
      <c r="D38" s="276"/>
      <c r="E38" s="276"/>
      <c r="F38" s="277"/>
      <c r="G38" s="276"/>
      <c r="H38" s="276"/>
      <c r="I38" s="276"/>
      <c r="J38" s="276"/>
      <c r="K38" s="276"/>
      <c r="L38" s="276"/>
      <c r="M38" s="277"/>
      <c r="N38" s="73"/>
      <c r="P38" s="93"/>
      <c r="Q38" s="275"/>
      <c r="R38" s="276"/>
      <c r="S38" s="276"/>
      <c r="T38" s="277"/>
      <c r="U38" s="276"/>
      <c r="V38" s="276"/>
      <c r="W38" s="276"/>
      <c r="X38" s="276"/>
      <c r="Y38" s="276"/>
      <c r="Z38" s="276"/>
      <c r="AA38" s="277"/>
      <c r="AB38" s="73"/>
      <c r="AD38" s="93"/>
      <c r="AE38" s="275"/>
      <c r="AF38" s="276"/>
      <c r="AG38" s="276"/>
      <c r="AH38" s="277"/>
      <c r="AI38" s="276"/>
      <c r="AJ38" s="276"/>
      <c r="AK38" s="276"/>
      <c r="AL38" s="276"/>
      <c r="AM38" s="276"/>
      <c r="AN38" s="276"/>
      <c r="AO38" s="277"/>
      <c r="AP38" s="73"/>
      <c r="AR38" s="93"/>
      <c r="AS38" s="275"/>
      <c r="AT38" s="276"/>
      <c r="AU38" s="276"/>
      <c r="AV38" s="277"/>
      <c r="AW38" s="276"/>
      <c r="AX38" s="276"/>
      <c r="AY38" s="276"/>
      <c r="AZ38" s="276"/>
      <c r="BA38" s="276"/>
      <c r="BB38" s="276"/>
      <c r="BC38" s="277"/>
      <c r="BD38" s="73"/>
      <c r="BF38" s="93"/>
      <c r="BG38" s="275"/>
      <c r="BH38" s="276"/>
      <c r="BI38" s="276"/>
      <c r="BJ38" s="277"/>
      <c r="BK38" s="276"/>
      <c r="BL38" s="276"/>
      <c r="BM38" s="276"/>
      <c r="BN38" s="276"/>
      <c r="BO38" s="276"/>
      <c r="BP38" s="276"/>
      <c r="BQ38" s="277"/>
      <c r="BR38" s="73"/>
      <c r="BT38" s="93"/>
      <c r="BU38" s="275"/>
      <c r="BV38" s="276"/>
      <c r="BW38" s="276"/>
      <c r="BX38" s="277"/>
      <c r="BY38" s="276"/>
      <c r="BZ38" s="276"/>
      <c r="CA38" s="276"/>
      <c r="CB38" s="276"/>
      <c r="CC38" s="276"/>
      <c r="CD38" s="276"/>
      <c r="CE38" s="277"/>
      <c r="CF38" s="73"/>
      <c r="CH38" s="93"/>
      <c r="CI38" s="275"/>
      <c r="CJ38" s="276"/>
      <c r="CK38" s="276"/>
      <c r="CL38" s="277"/>
      <c r="CM38" s="276"/>
      <c r="CN38" s="276"/>
      <c r="CO38" s="276"/>
      <c r="CP38" s="276"/>
      <c r="CQ38" s="276"/>
      <c r="CR38" s="276"/>
      <c r="CS38" s="277"/>
      <c r="CT38" s="73"/>
      <c r="CV38" s="93"/>
      <c r="CW38" s="275"/>
      <c r="CX38" s="276"/>
      <c r="CY38" s="276"/>
      <c r="CZ38" s="277"/>
      <c r="DA38" s="276"/>
      <c r="DB38" s="276"/>
      <c r="DC38" s="276"/>
      <c r="DD38" s="276"/>
      <c r="DE38" s="276"/>
      <c r="DF38" s="276"/>
      <c r="DG38" s="277"/>
      <c r="DH38" s="73"/>
      <c r="DJ38" s="93"/>
      <c r="DK38" s="275"/>
      <c r="DL38" s="276"/>
      <c r="DM38" s="276"/>
      <c r="DN38" s="277"/>
      <c r="DO38" s="276"/>
      <c r="DP38" s="276"/>
      <c r="DQ38" s="276"/>
      <c r="DR38" s="276"/>
      <c r="DS38" s="276"/>
      <c r="DT38" s="276"/>
      <c r="DU38" s="277"/>
      <c r="DV38" s="73"/>
      <c r="DX38" s="93"/>
      <c r="DY38" s="275"/>
      <c r="DZ38" s="276"/>
      <c r="EA38" s="276"/>
      <c r="EB38" s="277"/>
      <c r="EC38" s="276"/>
      <c r="ED38" s="276"/>
      <c r="EE38" s="276"/>
      <c r="EF38" s="276"/>
      <c r="EG38" s="276"/>
      <c r="EH38" s="276"/>
      <c r="EI38" s="277"/>
      <c r="EJ38" s="73"/>
      <c r="EL38" s="93"/>
      <c r="EM38" s="275"/>
      <c r="EN38" s="276"/>
      <c r="EO38" s="276"/>
      <c r="EP38" s="277"/>
      <c r="EQ38" s="276"/>
      <c r="ER38" s="276"/>
      <c r="ES38" s="276"/>
      <c r="ET38" s="276"/>
      <c r="EU38" s="276"/>
      <c r="EV38" s="276"/>
      <c r="EW38" s="277"/>
      <c r="EX38" s="73"/>
      <c r="EZ38" s="93"/>
      <c r="FA38" s="275"/>
      <c r="FB38" s="276"/>
      <c r="FC38" s="276"/>
      <c r="FD38" s="277"/>
      <c r="FE38" s="276"/>
      <c r="FF38" s="276"/>
      <c r="FG38" s="276"/>
      <c r="FH38" s="276"/>
      <c r="FI38" s="276"/>
      <c r="FJ38" s="276"/>
      <c r="FK38" s="277"/>
      <c r="FL38" s="73"/>
      <c r="FN38" s="93"/>
      <c r="FO38" s="275"/>
      <c r="FP38" s="276"/>
      <c r="FQ38" s="276"/>
      <c r="FR38" s="277"/>
      <c r="FS38" s="276"/>
      <c r="FT38" s="276"/>
      <c r="FU38" s="276"/>
      <c r="FV38" s="276"/>
      <c r="FW38" s="276"/>
      <c r="FX38" s="276"/>
      <c r="FY38" s="277"/>
      <c r="FZ38" s="73"/>
      <c r="GB38" s="93"/>
      <c r="GC38" s="275"/>
      <c r="GD38" s="276"/>
      <c r="GE38" s="276"/>
      <c r="GF38" s="277"/>
      <c r="GG38" s="276"/>
      <c r="GH38" s="276"/>
      <c r="GI38" s="276"/>
      <c r="GJ38" s="276"/>
      <c r="GK38" s="276"/>
      <c r="GL38" s="276"/>
      <c r="GM38" s="277"/>
      <c r="GN38" s="73"/>
      <c r="GP38" s="93"/>
      <c r="GQ38" s="275"/>
      <c r="GR38" s="276"/>
      <c r="GS38" s="276"/>
      <c r="GT38" s="277"/>
      <c r="GU38" s="276"/>
      <c r="GV38" s="276"/>
      <c r="GW38" s="276"/>
      <c r="GX38" s="276"/>
      <c r="GY38" s="276"/>
      <c r="GZ38" s="276"/>
      <c r="HA38" s="277"/>
      <c r="HB38" s="73"/>
      <c r="HD38" s="93"/>
      <c r="HE38" s="275"/>
      <c r="HF38" s="276"/>
      <c r="HG38" s="276"/>
      <c r="HH38" s="277"/>
      <c r="HI38" s="276"/>
      <c r="HJ38" s="276"/>
      <c r="HK38" s="276"/>
      <c r="HL38" s="276"/>
      <c r="HM38" s="276"/>
      <c r="HN38" s="276"/>
      <c r="HO38" s="277"/>
      <c r="HP38" s="73"/>
      <c r="HR38" s="93"/>
      <c r="HS38" s="275"/>
      <c r="HT38" s="276"/>
      <c r="HU38" s="276"/>
      <c r="HV38" s="277"/>
      <c r="HW38" s="276"/>
      <c r="HX38" s="276"/>
      <c r="HY38" s="276"/>
      <c r="HZ38" s="276"/>
      <c r="IA38" s="276"/>
      <c r="IB38" s="276"/>
      <c r="IC38" s="277"/>
      <c r="ID38" s="73"/>
      <c r="IF38" s="93"/>
      <c r="IG38" s="275"/>
      <c r="IH38" s="276"/>
      <c r="II38" s="276"/>
      <c r="IJ38" s="277"/>
      <c r="IK38" s="276"/>
      <c r="IL38" s="276"/>
      <c r="IM38" s="276"/>
      <c r="IN38" s="276"/>
      <c r="IO38" s="276"/>
      <c r="IP38" s="276"/>
      <c r="IQ38" s="277"/>
      <c r="IR38" s="73"/>
      <c r="IT38" s="93"/>
      <c r="IU38" s="275"/>
      <c r="IV38" s="276"/>
      <c r="IW38" s="276"/>
      <c r="IX38" s="277"/>
      <c r="IY38" s="276"/>
      <c r="IZ38" s="276"/>
      <c r="JA38" s="276"/>
      <c r="JB38" s="276"/>
      <c r="JC38" s="276"/>
      <c r="JD38" s="276"/>
      <c r="JE38" s="277"/>
      <c r="JF38" s="73"/>
      <c r="JH38" s="93"/>
      <c r="JI38" s="275"/>
      <c r="JJ38" s="276"/>
      <c r="JK38" s="276"/>
      <c r="JL38" s="277"/>
      <c r="JM38" s="276"/>
      <c r="JN38" s="276"/>
      <c r="JO38" s="276"/>
      <c r="JP38" s="276"/>
      <c r="JQ38" s="276"/>
      <c r="JR38" s="276"/>
      <c r="JS38" s="277"/>
      <c r="JT38" s="73"/>
      <c r="JV38" s="93"/>
      <c r="JW38" s="275"/>
      <c r="JX38" s="276"/>
      <c r="JY38" s="276"/>
      <c r="JZ38" s="277"/>
      <c r="KA38" s="276"/>
      <c r="KB38" s="276"/>
      <c r="KC38" s="276"/>
      <c r="KD38" s="276"/>
      <c r="KE38" s="276"/>
      <c r="KF38" s="276"/>
      <c r="KG38" s="277"/>
      <c r="KH38" s="73"/>
      <c r="KJ38" s="93"/>
      <c r="KK38" s="275"/>
      <c r="KL38" s="276"/>
      <c r="KM38" s="276"/>
      <c r="KN38" s="277"/>
      <c r="KO38" s="276"/>
      <c r="KP38" s="276"/>
      <c r="KQ38" s="276"/>
      <c r="KR38" s="276"/>
      <c r="KS38" s="276"/>
      <c r="KT38" s="276"/>
      <c r="KU38" s="277"/>
      <c r="KV38" s="73"/>
      <c r="KX38" s="93"/>
      <c r="KY38" s="275"/>
      <c r="KZ38" s="276"/>
      <c r="LA38" s="276"/>
      <c r="LB38" s="277"/>
      <c r="LC38" s="276"/>
      <c r="LD38" s="276"/>
      <c r="LE38" s="276"/>
      <c r="LF38" s="276"/>
      <c r="LG38" s="276"/>
      <c r="LH38" s="276"/>
      <c r="LI38" s="277"/>
      <c r="LJ38" s="73"/>
      <c r="LL38" s="93"/>
      <c r="LM38" s="275"/>
      <c r="LN38" s="276"/>
      <c r="LO38" s="276"/>
      <c r="LP38" s="277"/>
      <c r="LQ38" s="276"/>
      <c r="LR38" s="276"/>
      <c r="LS38" s="276"/>
      <c r="LT38" s="276"/>
      <c r="LU38" s="276"/>
      <c r="LV38" s="276"/>
      <c r="LW38" s="277"/>
      <c r="LX38" s="73"/>
      <c r="LZ38" s="93"/>
      <c r="MA38" s="275"/>
      <c r="MB38" s="276"/>
      <c r="MC38" s="276"/>
      <c r="MD38" s="277"/>
      <c r="ME38" s="276"/>
      <c r="MF38" s="276"/>
      <c r="MG38" s="276"/>
      <c r="MH38" s="276"/>
      <c r="MI38" s="276"/>
      <c r="MJ38" s="276"/>
      <c r="MK38" s="277"/>
      <c r="ML38" s="73"/>
      <c r="MN38" s="93"/>
      <c r="MO38" s="275"/>
      <c r="MP38" s="276"/>
      <c r="MQ38" s="276"/>
      <c r="MR38" s="277"/>
      <c r="MS38" s="276"/>
      <c r="MT38" s="276"/>
      <c r="MU38" s="276"/>
      <c r="MV38" s="276"/>
      <c r="MW38" s="276"/>
      <c r="MX38" s="276"/>
      <c r="MY38" s="277"/>
      <c r="MZ38" s="73"/>
      <c r="NB38" s="93"/>
      <c r="NC38" s="275"/>
      <c r="ND38" s="276"/>
      <c r="NE38" s="276"/>
      <c r="NF38" s="277"/>
      <c r="NG38" s="276"/>
      <c r="NH38" s="276"/>
      <c r="NI38" s="276"/>
      <c r="NJ38" s="276"/>
      <c r="NK38" s="276"/>
      <c r="NL38" s="276"/>
      <c r="NM38" s="277"/>
      <c r="NN38" s="73"/>
      <c r="NP38" s="93"/>
      <c r="NQ38" s="275"/>
      <c r="NR38" s="276"/>
      <c r="NS38" s="276"/>
      <c r="NT38" s="277"/>
      <c r="NU38" s="276"/>
      <c r="NV38" s="276"/>
      <c r="NW38" s="276"/>
      <c r="NX38" s="276"/>
      <c r="NY38" s="276"/>
      <c r="NZ38" s="276"/>
      <c r="OA38" s="277"/>
      <c r="OB38" s="73"/>
      <c r="OD38" s="93"/>
      <c r="OE38" s="275"/>
      <c r="OF38" s="276"/>
      <c r="OG38" s="276"/>
      <c r="OH38" s="277"/>
      <c r="OI38" s="276"/>
      <c r="OJ38" s="276"/>
      <c r="OK38" s="276"/>
      <c r="OL38" s="276"/>
      <c r="OM38" s="276"/>
      <c r="ON38" s="276"/>
      <c r="OO38" s="277"/>
      <c r="OP38" s="73"/>
      <c r="OR38" s="93"/>
      <c r="OS38" s="275"/>
      <c r="OT38" s="276"/>
      <c r="OU38" s="276"/>
      <c r="OV38" s="277"/>
      <c r="OW38" s="276"/>
      <c r="OX38" s="276"/>
      <c r="OY38" s="276"/>
      <c r="OZ38" s="276"/>
      <c r="PA38" s="276"/>
      <c r="PB38" s="276"/>
      <c r="PC38" s="277"/>
      <c r="PD38" s="73"/>
      <c r="PF38" s="93"/>
      <c r="PG38" s="275"/>
      <c r="PH38" s="276"/>
      <c r="PI38" s="276"/>
      <c r="PJ38" s="277"/>
      <c r="PK38" s="276"/>
      <c r="PL38" s="276"/>
      <c r="PM38" s="276"/>
      <c r="PN38" s="276"/>
      <c r="PO38" s="276"/>
      <c r="PP38" s="276"/>
      <c r="PQ38" s="277"/>
      <c r="PR38" s="73"/>
      <c r="PT38" s="93"/>
      <c r="PU38" s="275"/>
      <c r="PV38" s="276"/>
      <c r="PW38" s="276"/>
      <c r="PX38" s="277"/>
      <c r="PY38" s="276"/>
      <c r="PZ38" s="276"/>
      <c r="QA38" s="276"/>
      <c r="QB38" s="276"/>
      <c r="QC38" s="276"/>
      <c r="QD38" s="276"/>
      <c r="QE38" s="277"/>
      <c r="QF38" s="73"/>
      <c r="QH38" s="93"/>
      <c r="QI38" s="275"/>
      <c r="QJ38" s="276"/>
      <c r="QK38" s="276"/>
      <c r="QL38" s="277"/>
      <c r="QM38" s="276"/>
      <c r="QN38" s="276"/>
      <c r="QO38" s="276"/>
      <c r="QP38" s="276"/>
      <c r="QQ38" s="276"/>
      <c r="QR38" s="276"/>
      <c r="QS38" s="277"/>
      <c r="QT38" s="73"/>
      <c r="QV38" s="93"/>
      <c r="QW38" s="275"/>
      <c r="QX38" s="276"/>
      <c r="QY38" s="276"/>
      <c r="QZ38" s="277"/>
      <c r="RA38" s="276"/>
      <c r="RB38" s="276"/>
      <c r="RC38" s="276"/>
      <c r="RD38" s="276"/>
      <c r="RE38" s="276"/>
      <c r="RF38" s="276"/>
      <c r="RG38" s="277"/>
      <c r="RH38" s="73"/>
      <c r="RJ38" s="93"/>
      <c r="RK38" s="275"/>
      <c r="RL38" s="276"/>
      <c r="RM38" s="276"/>
      <c r="RN38" s="277"/>
      <c r="RO38" s="276"/>
      <c r="RP38" s="276"/>
      <c r="RQ38" s="276"/>
      <c r="RR38" s="276"/>
      <c r="RS38" s="276"/>
      <c r="RT38" s="276"/>
      <c r="RU38" s="277"/>
      <c r="RV38" s="73"/>
      <c r="RX38" s="93"/>
      <c r="RY38" s="275"/>
      <c r="RZ38" s="276"/>
      <c r="SA38" s="276"/>
      <c r="SB38" s="277"/>
      <c r="SC38" s="276"/>
      <c r="SD38" s="276"/>
      <c r="SE38" s="276"/>
      <c r="SF38" s="276"/>
      <c r="SG38" s="276"/>
      <c r="SH38" s="276"/>
      <c r="SI38" s="277"/>
      <c r="SJ38" s="73"/>
      <c r="SL38" s="93"/>
      <c r="SM38" s="275"/>
      <c r="SN38" s="276"/>
      <c r="SO38" s="276"/>
      <c r="SP38" s="277"/>
      <c r="SQ38" s="276"/>
      <c r="SR38" s="276"/>
      <c r="SS38" s="276"/>
      <c r="ST38" s="276"/>
      <c r="SU38" s="276"/>
      <c r="SV38" s="276"/>
      <c r="SW38" s="277"/>
      <c r="SX38" s="73"/>
      <c r="SZ38" s="93"/>
      <c r="TA38" s="275"/>
      <c r="TB38" s="276"/>
      <c r="TC38" s="276"/>
      <c r="TD38" s="277"/>
      <c r="TE38" s="276"/>
      <c r="TF38" s="276"/>
      <c r="TG38" s="276"/>
      <c r="TH38" s="276"/>
      <c r="TI38" s="276"/>
      <c r="TJ38" s="276"/>
      <c r="TK38" s="277"/>
      <c r="TL38" s="73"/>
      <c r="TN38" s="93"/>
      <c r="TO38" s="275"/>
      <c r="TP38" s="276"/>
      <c r="TQ38" s="276"/>
      <c r="TR38" s="277"/>
      <c r="TS38" s="276"/>
      <c r="TT38" s="276"/>
      <c r="TU38" s="276"/>
      <c r="TV38" s="276"/>
      <c r="TW38" s="276"/>
      <c r="TX38" s="276"/>
      <c r="TY38" s="277"/>
      <c r="TZ38" s="73"/>
      <c r="UB38" s="93"/>
      <c r="UC38" s="275"/>
      <c r="UD38" s="276"/>
      <c r="UE38" s="276"/>
      <c r="UF38" s="277"/>
      <c r="UG38" s="276"/>
      <c r="UH38" s="276"/>
      <c r="UI38" s="276"/>
      <c r="UJ38" s="276"/>
      <c r="UK38" s="276"/>
      <c r="UL38" s="276"/>
      <c r="UM38" s="277"/>
      <c r="UN38" s="73"/>
      <c r="UP38" s="93"/>
      <c r="UQ38" s="275"/>
      <c r="UR38" s="276"/>
      <c r="US38" s="276"/>
      <c r="UT38" s="277"/>
      <c r="UU38" s="276"/>
      <c r="UV38" s="276"/>
      <c r="UW38" s="276"/>
      <c r="UX38" s="276"/>
      <c r="UY38" s="276"/>
      <c r="UZ38" s="276"/>
      <c r="VA38" s="277"/>
      <c r="VB38" s="73"/>
      <c r="VD38" s="93"/>
      <c r="VE38" s="275"/>
      <c r="VF38" s="276"/>
      <c r="VG38" s="276"/>
      <c r="VH38" s="277"/>
      <c r="VI38" s="276"/>
      <c r="VJ38" s="276"/>
      <c r="VK38" s="276"/>
      <c r="VL38" s="276"/>
      <c r="VM38" s="276"/>
      <c r="VN38" s="276"/>
      <c r="VO38" s="277"/>
      <c r="VP38" s="73"/>
      <c r="VR38" s="93"/>
      <c r="VS38" s="275"/>
      <c r="VT38" s="276"/>
      <c r="VU38" s="276"/>
      <c r="VV38" s="277"/>
      <c r="VW38" s="276"/>
      <c r="VX38" s="276"/>
      <c r="VY38" s="276"/>
      <c r="VZ38" s="276"/>
      <c r="WA38" s="276"/>
      <c r="WB38" s="276"/>
      <c r="WC38" s="277"/>
      <c r="WD38" s="73"/>
      <c r="WF38" s="93"/>
      <c r="WG38" s="275"/>
      <c r="WH38" s="276"/>
      <c r="WI38" s="276"/>
      <c r="WJ38" s="277"/>
      <c r="WK38" s="276"/>
      <c r="WL38" s="276"/>
      <c r="WM38" s="276"/>
      <c r="WN38" s="276"/>
      <c r="WO38" s="276"/>
      <c r="WP38" s="276"/>
      <c r="WQ38" s="277"/>
      <c r="WR38" s="73"/>
      <c r="WT38" s="93"/>
      <c r="WU38" s="275"/>
      <c r="WV38" s="276"/>
      <c r="WW38" s="276"/>
      <c r="WX38" s="277"/>
      <c r="WY38" s="276"/>
      <c r="WZ38" s="276"/>
      <c r="XA38" s="276"/>
      <c r="XB38" s="276"/>
      <c r="XC38" s="276"/>
      <c r="XD38" s="276"/>
      <c r="XE38" s="277"/>
      <c r="XF38" s="73"/>
      <c r="XH38" s="93"/>
      <c r="XI38" s="275"/>
      <c r="XJ38" s="276"/>
      <c r="XK38" s="276"/>
      <c r="XL38" s="277"/>
      <c r="XM38" s="276"/>
      <c r="XN38" s="276"/>
      <c r="XO38" s="276"/>
      <c r="XP38" s="276"/>
      <c r="XQ38" s="276"/>
      <c r="XR38" s="276"/>
      <c r="XS38" s="277"/>
      <c r="XT38" s="73"/>
      <c r="XV38" s="93"/>
      <c r="XW38" s="275"/>
      <c r="XX38" s="276"/>
      <c r="XY38" s="276"/>
      <c r="XZ38" s="277"/>
      <c r="YA38" s="276"/>
      <c r="YB38" s="276"/>
      <c r="YC38" s="276"/>
      <c r="YD38" s="276"/>
      <c r="YE38" s="276"/>
      <c r="YF38" s="276"/>
      <c r="YG38" s="277"/>
      <c r="YH38" s="73"/>
      <c r="YJ38" s="93"/>
      <c r="YK38" s="275"/>
      <c r="YL38" s="276"/>
      <c r="YM38" s="276"/>
      <c r="YN38" s="277"/>
      <c r="YO38" s="276"/>
      <c r="YP38" s="276"/>
      <c r="YQ38" s="276"/>
      <c r="YR38" s="276"/>
      <c r="YS38" s="276"/>
      <c r="YT38" s="276"/>
      <c r="YU38" s="277"/>
      <c r="YV38" s="73"/>
      <c r="YX38" s="93"/>
      <c r="YY38" s="275"/>
      <c r="YZ38" s="276"/>
      <c r="ZA38" s="276"/>
      <c r="ZB38" s="277"/>
      <c r="ZC38" s="276"/>
      <c r="ZD38" s="276"/>
      <c r="ZE38" s="276"/>
      <c r="ZF38" s="276"/>
      <c r="ZG38" s="276"/>
      <c r="ZH38" s="276"/>
      <c r="ZI38" s="277"/>
      <c r="ZJ38" s="73"/>
      <c r="ZL38" s="93"/>
      <c r="ZM38" s="275"/>
      <c r="ZN38" s="276"/>
      <c r="ZO38" s="276"/>
      <c r="ZP38" s="277"/>
      <c r="ZQ38" s="276"/>
      <c r="ZR38" s="276"/>
      <c r="ZS38" s="276"/>
      <c r="ZT38" s="276"/>
      <c r="ZU38" s="276"/>
      <c r="ZV38" s="276"/>
      <c r="ZW38" s="277"/>
      <c r="ZX38" s="73"/>
      <c r="ZZ38" s="93"/>
      <c r="AAA38" s="275"/>
      <c r="AAB38" s="276"/>
      <c r="AAC38" s="276"/>
      <c r="AAD38" s="277"/>
      <c r="AAE38" s="276"/>
      <c r="AAF38" s="276"/>
      <c r="AAG38" s="276"/>
      <c r="AAH38" s="276"/>
      <c r="AAI38" s="276"/>
      <c r="AAJ38" s="276"/>
      <c r="AAK38" s="277"/>
      <c r="AAL38" s="73"/>
      <c r="AAN38" s="93"/>
      <c r="AAO38" s="275"/>
      <c r="AAP38" s="276"/>
      <c r="AAQ38" s="276"/>
      <c r="AAR38" s="277"/>
      <c r="AAS38" s="276"/>
      <c r="AAT38" s="276"/>
      <c r="AAU38" s="276"/>
      <c r="AAV38" s="276"/>
      <c r="AAW38" s="276"/>
      <c r="AAX38" s="276"/>
      <c r="AAY38" s="277"/>
      <c r="AAZ38" s="73"/>
      <c r="ABB38" s="93"/>
      <c r="ABC38" s="275"/>
      <c r="ABD38" s="276"/>
      <c r="ABE38" s="276"/>
      <c r="ABF38" s="277"/>
      <c r="ABG38" s="276"/>
      <c r="ABH38" s="276"/>
      <c r="ABI38" s="276"/>
      <c r="ABJ38" s="276"/>
      <c r="ABK38" s="276"/>
      <c r="ABL38" s="276"/>
      <c r="ABM38" s="277"/>
      <c r="ABN38" s="73"/>
      <c r="ABP38" s="93"/>
      <c r="ABQ38" s="275"/>
      <c r="ABR38" s="276"/>
      <c r="ABS38" s="276"/>
      <c r="ABT38" s="277"/>
      <c r="ABU38" s="276"/>
      <c r="ABV38" s="276"/>
      <c r="ABW38" s="276"/>
      <c r="ABX38" s="276"/>
      <c r="ABY38" s="276"/>
      <c r="ABZ38" s="276"/>
      <c r="ACA38" s="277"/>
      <c r="ACB38" s="73"/>
      <c r="ACD38" s="93"/>
      <c r="ACE38" s="275"/>
      <c r="ACF38" s="276"/>
      <c r="ACG38" s="276"/>
      <c r="ACH38" s="277"/>
      <c r="ACI38" s="276"/>
      <c r="ACJ38" s="276"/>
      <c r="ACK38" s="276"/>
      <c r="ACL38" s="276"/>
      <c r="ACM38" s="276"/>
      <c r="ACN38" s="276"/>
      <c r="ACO38" s="277"/>
      <c r="ACP38" s="73"/>
      <c r="ACR38" s="93"/>
      <c r="ACS38" s="275"/>
      <c r="ACT38" s="276"/>
      <c r="ACU38" s="276"/>
      <c r="ACV38" s="277"/>
      <c r="ACW38" s="276"/>
      <c r="ACX38" s="276"/>
      <c r="ACY38" s="276"/>
      <c r="ACZ38" s="276"/>
      <c r="ADA38" s="276"/>
      <c r="ADB38" s="276"/>
      <c r="ADC38" s="277"/>
      <c r="ADD38" s="73"/>
      <c r="ADF38" s="93"/>
      <c r="ADG38" s="275"/>
      <c r="ADH38" s="276"/>
      <c r="ADI38" s="276"/>
      <c r="ADJ38" s="277"/>
      <c r="ADK38" s="276"/>
      <c r="ADL38" s="276"/>
      <c r="ADM38" s="276"/>
      <c r="ADN38" s="276"/>
      <c r="ADO38" s="276"/>
      <c r="ADP38" s="276"/>
      <c r="ADQ38" s="277"/>
      <c r="ADR38" s="73"/>
      <c r="ADT38" s="93"/>
      <c r="ADU38" s="275"/>
      <c r="ADV38" s="276"/>
      <c r="ADW38" s="276"/>
      <c r="ADX38" s="277"/>
      <c r="ADY38" s="276"/>
      <c r="ADZ38" s="276"/>
      <c r="AEA38" s="276"/>
      <c r="AEB38" s="276"/>
      <c r="AEC38" s="276"/>
      <c r="AED38" s="276"/>
      <c r="AEE38" s="277"/>
      <c r="AEF38" s="73"/>
      <c r="AEH38" s="93"/>
      <c r="AEI38" s="275"/>
      <c r="AEJ38" s="276"/>
      <c r="AEK38" s="276"/>
      <c r="AEL38" s="277"/>
      <c r="AEM38" s="276"/>
      <c r="AEN38" s="276"/>
      <c r="AEO38" s="276"/>
      <c r="AEP38" s="276"/>
      <c r="AEQ38" s="276"/>
      <c r="AER38" s="276"/>
      <c r="AES38" s="277"/>
      <c r="AET38" s="73"/>
      <c r="AEV38" s="93"/>
      <c r="AEW38" s="275"/>
      <c r="AEX38" s="276"/>
      <c r="AEY38" s="276"/>
      <c r="AEZ38" s="277"/>
      <c r="AFA38" s="276"/>
      <c r="AFB38" s="276"/>
      <c r="AFC38" s="276"/>
      <c r="AFD38" s="276"/>
      <c r="AFE38" s="276"/>
      <c r="AFF38" s="276"/>
      <c r="AFG38" s="277"/>
      <c r="AFH38" s="73"/>
      <c r="AFJ38" s="93"/>
      <c r="AFK38" s="275"/>
      <c r="AFL38" s="276"/>
      <c r="AFM38" s="276"/>
      <c r="AFN38" s="277"/>
      <c r="AFO38" s="276"/>
      <c r="AFP38" s="276"/>
      <c r="AFQ38" s="276"/>
      <c r="AFR38" s="276"/>
      <c r="AFS38" s="276"/>
      <c r="AFT38" s="276"/>
      <c r="AFU38" s="277"/>
      <c r="AFV38" s="73"/>
      <c r="AFX38" s="93"/>
      <c r="AFY38" s="275"/>
      <c r="AFZ38" s="276"/>
      <c r="AGA38" s="276"/>
      <c r="AGB38" s="277"/>
      <c r="AGC38" s="276"/>
      <c r="AGD38" s="276"/>
      <c r="AGE38" s="276"/>
      <c r="AGF38" s="276"/>
      <c r="AGG38" s="276"/>
      <c r="AGH38" s="276"/>
      <c r="AGI38" s="277"/>
      <c r="AGJ38" s="73"/>
      <c r="AGL38" s="93"/>
      <c r="AGM38" s="275"/>
      <c r="AGN38" s="276"/>
      <c r="AGO38" s="276"/>
      <c r="AGP38" s="277"/>
      <c r="AGQ38" s="276"/>
      <c r="AGR38" s="276"/>
      <c r="AGS38" s="276"/>
      <c r="AGT38" s="276"/>
      <c r="AGU38" s="276"/>
      <c r="AGV38" s="276"/>
      <c r="AGW38" s="277"/>
      <c r="AGX38" s="73"/>
      <c r="AGZ38" s="93"/>
      <c r="AHA38" s="275"/>
      <c r="AHB38" s="276"/>
      <c r="AHC38" s="276"/>
      <c r="AHD38" s="277"/>
      <c r="AHE38" s="276"/>
      <c r="AHF38" s="276"/>
      <c r="AHG38" s="276"/>
      <c r="AHH38" s="276"/>
      <c r="AHI38" s="276"/>
      <c r="AHJ38" s="276"/>
      <c r="AHK38" s="277"/>
      <c r="AHL38" s="73"/>
      <c r="AHN38" s="93"/>
      <c r="AHO38" s="275"/>
      <c r="AHP38" s="276"/>
      <c r="AHQ38" s="276"/>
      <c r="AHR38" s="277"/>
      <c r="AHS38" s="276"/>
      <c r="AHT38" s="276"/>
      <c r="AHU38" s="276"/>
      <c r="AHV38" s="276"/>
      <c r="AHW38" s="276"/>
      <c r="AHX38" s="276"/>
      <c r="AHY38" s="277"/>
      <c r="AHZ38" s="73"/>
      <c r="AIB38" s="93"/>
      <c r="AIC38" s="275"/>
      <c r="AID38" s="276"/>
      <c r="AIE38" s="276"/>
      <c r="AIF38" s="277"/>
      <c r="AIG38" s="276"/>
      <c r="AIH38" s="276"/>
      <c r="AII38" s="276"/>
      <c r="AIJ38" s="276"/>
      <c r="AIK38" s="276"/>
      <c r="AIL38" s="276"/>
      <c r="AIM38" s="277"/>
      <c r="AIN38" s="73"/>
      <c r="AIP38" s="93"/>
      <c r="AIQ38" s="275"/>
      <c r="AIR38" s="276"/>
      <c r="AIS38" s="276"/>
      <c r="AIT38" s="277"/>
      <c r="AIU38" s="276"/>
      <c r="AIV38" s="276"/>
      <c r="AIW38" s="276"/>
      <c r="AIX38" s="276"/>
      <c r="AIY38" s="276"/>
      <c r="AIZ38" s="276"/>
      <c r="AJA38" s="277"/>
      <c r="AJB38" s="73"/>
      <c r="AJD38" s="93"/>
      <c r="AJE38" s="275"/>
      <c r="AJF38" s="276"/>
      <c r="AJG38" s="276"/>
      <c r="AJH38" s="277"/>
      <c r="AJI38" s="276"/>
      <c r="AJJ38" s="276"/>
      <c r="AJK38" s="276"/>
      <c r="AJL38" s="276"/>
      <c r="AJM38" s="276"/>
      <c r="AJN38" s="276"/>
      <c r="AJO38" s="277"/>
      <c r="AJP38" s="73"/>
      <c r="AJR38" s="93"/>
      <c r="AJS38" s="275"/>
      <c r="AJT38" s="276"/>
      <c r="AJU38" s="276"/>
      <c r="AJV38" s="277"/>
      <c r="AJW38" s="276"/>
      <c r="AJX38" s="276"/>
      <c r="AJY38" s="276"/>
      <c r="AJZ38" s="276"/>
      <c r="AKA38" s="276"/>
      <c r="AKB38" s="276"/>
      <c r="AKC38" s="277"/>
      <c r="AKD38" s="73"/>
      <c r="AKF38" s="93"/>
      <c r="AKG38" s="275"/>
      <c r="AKH38" s="276"/>
      <c r="AKI38" s="276"/>
      <c r="AKJ38" s="277"/>
      <c r="AKK38" s="276"/>
      <c r="AKL38" s="276"/>
      <c r="AKM38" s="276"/>
      <c r="AKN38" s="276"/>
      <c r="AKO38" s="276"/>
      <c r="AKP38" s="276"/>
      <c r="AKQ38" s="277"/>
      <c r="AKR38" s="73"/>
      <c r="AKT38" s="93"/>
      <c r="AKU38" s="275"/>
      <c r="AKV38" s="276"/>
      <c r="AKW38" s="276"/>
      <c r="AKX38" s="277"/>
      <c r="AKY38" s="276"/>
      <c r="AKZ38" s="276"/>
      <c r="ALA38" s="276"/>
      <c r="ALB38" s="276"/>
      <c r="ALC38" s="276"/>
      <c r="ALD38" s="276"/>
      <c r="ALE38" s="277"/>
      <c r="ALF38" s="73"/>
      <c r="ALH38" s="93"/>
      <c r="ALI38" s="275"/>
      <c r="ALJ38" s="276"/>
      <c r="ALK38" s="276"/>
      <c r="ALL38" s="277"/>
      <c r="ALM38" s="276"/>
      <c r="ALN38" s="276"/>
      <c r="ALO38" s="276"/>
      <c r="ALP38" s="276"/>
      <c r="ALQ38" s="276"/>
      <c r="ALR38" s="276"/>
      <c r="ALS38" s="277"/>
      <c r="ALT38" s="73"/>
      <c r="ALV38" s="93"/>
      <c r="ALW38" s="275"/>
      <c r="ALX38" s="276"/>
      <c r="ALY38" s="276"/>
      <c r="ALZ38" s="277"/>
      <c r="AMA38" s="276"/>
      <c r="AMB38" s="276"/>
      <c r="AMC38" s="276"/>
      <c r="AMD38" s="276"/>
      <c r="AME38" s="276"/>
      <c r="AMF38" s="276"/>
      <c r="AMG38" s="277"/>
      <c r="AMH38" s="73"/>
    </row>
    <row r="39" spans="1:1023" x14ac:dyDescent="0.3">
      <c r="B39" s="93"/>
      <c r="C39" s="275"/>
      <c r="D39" s="276"/>
      <c r="E39" s="276"/>
      <c r="F39" s="277"/>
      <c r="G39" s="276"/>
      <c r="H39" s="276"/>
      <c r="I39" s="276"/>
      <c r="J39" s="276"/>
      <c r="K39" s="276"/>
      <c r="L39" s="276"/>
      <c r="M39" s="277"/>
      <c r="N39" s="73"/>
      <c r="P39" s="93"/>
      <c r="Q39" s="275"/>
      <c r="R39" s="276"/>
      <c r="S39" s="276"/>
      <c r="T39" s="277"/>
      <c r="U39" s="276"/>
      <c r="V39" s="276"/>
      <c r="W39" s="276"/>
      <c r="X39" s="276"/>
      <c r="Y39" s="276"/>
      <c r="Z39" s="276"/>
      <c r="AA39" s="277"/>
      <c r="AB39" s="73"/>
      <c r="AD39" s="93"/>
      <c r="AE39" s="275"/>
      <c r="AF39" s="276"/>
      <c r="AG39" s="276"/>
      <c r="AH39" s="277"/>
      <c r="AI39" s="276"/>
      <c r="AJ39" s="276"/>
      <c r="AK39" s="276"/>
      <c r="AL39" s="276"/>
      <c r="AM39" s="276"/>
      <c r="AN39" s="276"/>
      <c r="AO39" s="277"/>
      <c r="AP39" s="73"/>
      <c r="AR39" s="93"/>
      <c r="AS39" s="275"/>
      <c r="AT39" s="276"/>
      <c r="AU39" s="276"/>
      <c r="AV39" s="277"/>
      <c r="AW39" s="276"/>
      <c r="AX39" s="276"/>
      <c r="AY39" s="276"/>
      <c r="AZ39" s="276"/>
      <c r="BA39" s="276"/>
      <c r="BB39" s="276"/>
      <c r="BC39" s="277"/>
      <c r="BD39" s="73"/>
      <c r="BF39" s="93"/>
      <c r="BG39" s="275"/>
      <c r="BH39" s="276"/>
      <c r="BI39" s="276"/>
      <c r="BJ39" s="277"/>
      <c r="BK39" s="276"/>
      <c r="BL39" s="276"/>
      <c r="BM39" s="276"/>
      <c r="BN39" s="276"/>
      <c r="BO39" s="276"/>
      <c r="BP39" s="276"/>
      <c r="BQ39" s="277"/>
      <c r="BR39" s="73"/>
      <c r="BT39" s="93"/>
      <c r="BU39" s="275"/>
      <c r="BV39" s="276"/>
      <c r="BW39" s="276"/>
      <c r="BX39" s="277"/>
      <c r="BY39" s="276"/>
      <c r="BZ39" s="276"/>
      <c r="CA39" s="276"/>
      <c r="CB39" s="276"/>
      <c r="CC39" s="276"/>
      <c r="CD39" s="276"/>
      <c r="CE39" s="277"/>
      <c r="CF39" s="73"/>
      <c r="CH39" s="93"/>
      <c r="CI39" s="275"/>
      <c r="CJ39" s="276"/>
      <c r="CK39" s="276"/>
      <c r="CL39" s="277"/>
      <c r="CM39" s="276"/>
      <c r="CN39" s="276"/>
      <c r="CO39" s="276"/>
      <c r="CP39" s="276"/>
      <c r="CQ39" s="276"/>
      <c r="CR39" s="276"/>
      <c r="CS39" s="277"/>
      <c r="CT39" s="73"/>
      <c r="CV39" s="93"/>
      <c r="CW39" s="275"/>
      <c r="CX39" s="276"/>
      <c r="CY39" s="276"/>
      <c r="CZ39" s="277"/>
      <c r="DA39" s="276"/>
      <c r="DB39" s="276"/>
      <c r="DC39" s="276"/>
      <c r="DD39" s="276"/>
      <c r="DE39" s="276"/>
      <c r="DF39" s="276"/>
      <c r="DG39" s="277"/>
      <c r="DH39" s="73"/>
      <c r="DJ39" s="93"/>
      <c r="DK39" s="275"/>
      <c r="DL39" s="276"/>
      <c r="DM39" s="276"/>
      <c r="DN39" s="277"/>
      <c r="DO39" s="276"/>
      <c r="DP39" s="276"/>
      <c r="DQ39" s="276"/>
      <c r="DR39" s="276"/>
      <c r="DS39" s="276"/>
      <c r="DT39" s="276"/>
      <c r="DU39" s="277"/>
      <c r="DV39" s="73"/>
      <c r="DX39" s="93"/>
      <c r="DY39" s="275"/>
      <c r="DZ39" s="276"/>
      <c r="EA39" s="276"/>
      <c r="EB39" s="277"/>
      <c r="EC39" s="276"/>
      <c r="ED39" s="276"/>
      <c r="EE39" s="276"/>
      <c r="EF39" s="276"/>
      <c r="EG39" s="276"/>
      <c r="EH39" s="276"/>
      <c r="EI39" s="277"/>
      <c r="EJ39" s="73"/>
      <c r="EL39" s="93"/>
      <c r="EM39" s="275"/>
      <c r="EN39" s="276"/>
      <c r="EO39" s="276"/>
      <c r="EP39" s="277"/>
      <c r="EQ39" s="276"/>
      <c r="ER39" s="276"/>
      <c r="ES39" s="276"/>
      <c r="ET39" s="276"/>
      <c r="EU39" s="276"/>
      <c r="EV39" s="276"/>
      <c r="EW39" s="277"/>
      <c r="EX39" s="73"/>
      <c r="EZ39" s="93"/>
      <c r="FA39" s="275"/>
      <c r="FB39" s="276"/>
      <c r="FC39" s="276"/>
      <c r="FD39" s="277"/>
      <c r="FE39" s="276"/>
      <c r="FF39" s="276"/>
      <c r="FG39" s="276"/>
      <c r="FH39" s="276"/>
      <c r="FI39" s="276"/>
      <c r="FJ39" s="276"/>
      <c r="FK39" s="277"/>
      <c r="FL39" s="73"/>
      <c r="FN39" s="93"/>
      <c r="FO39" s="275"/>
      <c r="FP39" s="276"/>
      <c r="FQ39" s="276"/>
      <c r="FR39" s="277"/>
      <c r="FS39" s="276"/>
      <c r="FT39" s="276"/>
      <c r="FU39" s="276"/>
      <c r="FV39" s="276"/>
      <c r="FW39" s="276"/>
      <c r="FX39" s="276"/>
      <c r="FY39" s="277"/>
      <c r="FZ39" s="73"/>
      <c r="GB39" s="93"/>
      <c r="GC39" s="275"/>
      <c r="GD39" s="276"/>
      <c r="GE39" s="276"/>
      <c r="GF39" s="277"/>
      <c r="GG39" s="276"/>
      <c r="GH39" s="276"/>
      <c r="GI39" s="276"/>
      <c r="GJ39" s="276"/>
      <c r="GK39" s="276"/>
      <c r="GL39" s="276"/>
      <c r="GM39" s="277"/>
      <c r="GN39" s="73"/>
      <c r="GP39" s="93"/>
      <c r="GQ39" s="275"/>
      <c r="GR39" s="276"/>
      <c r="GS39" s="276"/>
      <c r="GT39" s="277"/>
      <c r="GU39" s="276"/>
      <c r="GV39" s="276"/>
      <c r="GW39" s="276"/>
      <c r="GX39" s="276"/>
      <c r="GY39" s="276"/>
      <c r="GZ39" s="276"/>
      <c r="HA39" s="277"/>
      <c r="HB39" s="73"/>
      <c r="HD39" s="93"/>
      <c r="HE39" s="275"/>
      <c r="HF39" s="276"/>
      <c r="HG39" s="276"/>
      <c r="HH39" s="277"/>
      <c r="HI39" s="276"/>
      <c r="HJ39" s="276"/>
      <c r="HK39" s="276"/>
      <c r="HL39" s="276"/>
      <c r="HM39" s="276"/>
      <c r="HN39" s="276"/>
      <c r="HO39" s="277"/>
      <c r="HP39" s="73"/>
      <c r="HR39" s="93"/>
      <c r="HS39" s="275"/>
      <c r="HT39" s="276"/>
      <c r="HU39" s="276"/>
      <c r="HV39" s="277"/>
      <c r="HW39" s="276"/>
      <c r="HX39" s="276"/>
      <c r="HY39" s="276"/>
      <c r="HZ39" s="276"/>
      <c r="IA39" s="276"/>
      <c r="IB39" s="276"/>
      <c r="IC39" s="277"/>
      <c r="ID39" s="73"/>
      <c r="IF39" s="93"/>
      <c r="IG39" s="275"/>
      <c r="IH39" s="276"/>
      <c r="II39" s="276"/>
      <c r="IJ39" s="277"/>
      <c r="IK39" s="276"/>
      <c r="IL39" s="276"/>
      <c r="IM39" s="276"/>
      <c r="IN39" s="276"/>
      <c r="IO39" s="276"/>
      <c r="IP39" s="276"/>
      <c r="IQ39" s="277"/>
      <c r="IR39" s="73"/>
      <c r="IT39" s="93"/>
      <c r="IU39" s="275"/>
      <c r="IV39" s="276"/>
      <c r="IW39" s="276"/>
      <c r="IX39" s="277"/>
      <c r="IY39" s="276"/>
      <c r="IZ39" s="276"/>
      <c r="JA39" s="276"/>
      <c r="JB39" s="276"/>
      <c r="JC39" s="276"/>
      <c r="JD39" s="276"/>
      <c r="JE39" s="277"/>
      <c r="JF39" s="73"/>
      <c r="JH39" s="93"/>
      <c r="JI39" s="275"/>
      <c r="JJ39" s="276"/>
      <c r="JK39" s="276"/>
      <c r="JL39" s="277"/>
      <c r="JM39" s="276"/>
      <c r="JN39" s="276"/>
      <c r="JO39" s="276"/>
      <c r="JP39" s="276"/>
      <c r="JQ39" s="276"/>
      <c r="JR39" s="276"/>
      <c r="JS39" s="277"/>
      <c r="JT39" s="73"/>
      <c r="JV39" s="93"/>
      <c r="JW39" s="275"/>
      <c r="JX39" s="276"/>
      <c r="JY39" s="276"/>
      <c r="JZ39" s="277"/>
      <c r="KA39" s="276"/>
      <c r="KB39" s="276"/>
      <c r="KC39" s="276"/>
      <c r="KD39" s="276"/>
      <c r="KE39" s="276"/>
      <c r="KF39" s="276"/>
      <c r="KG39" s="277"/>
      <c r="KH39" s="73"/>
      <c r="KJ39" s="93"/>
      <c r="KK39" s="275"/>
      <c r="KL39" s="276"/>
      <c r="KM39" s="276"/>
      <c r="KN39" s="277"/>
      <c r="KO39" s="276"/>
      <c r="KP39" s="276"/>
      <c r="KQ39" s="276"/>
      <c r="KR39" s="276"/>
      <c r="KS39" s="276"/>
      <c r="KT39" s="276"/>
      <c r="KU39" s="277"/>
      <c r="KV39" s="73"/>
      <c r="KX39" s="93"/>
      <c r="KY39" s="275"/>
      <c r="KZ39" s="276"/>
      <c r="LA39" s="276"/>
      <c r="LB39" s="277"/>
      <c r="LC39" s="276"/>
      <c r="LD39" s="276"/>
      <c r="LE39" s="276"/>
      <c r="LF39" s="276"/>
      <c r="LG39" s="276"/>
      <c r="LH39" s="276"/>
      <c r="LI39" s="277"/>
      <c r="LJ39" s="73"/>
      <c r="LL39" s="93"/>
      <c r="LM39" s="275"/>
      <c r="LN39" s="276"/>
      <c r="LO39" s="276"/>
      <c r="LP39" s="277"/>
      <c r="LQ39" s="276"/>
      <c r="LR39" s="276"/>
      <c r="LS39" s="276"/>
      <c r="LT39" s="276"/>
      <c r="LU39" s="276"/>
      <c r="LV39" s="276"/>
      <c r="LW39" s="277"/>
      <c r="LX39" s="73"/>
      <c r="LZ39" s="93"/>
      <c r="MA39" s="275"/>
      <c r="MB39" s="276"/>
      <c r="MC39" s="276"/>
      <c r="MD39" s="277"/>
      <c r="ME39" s="276"/>
      <c r="MF39" s="276"/>
      <c r="MG39" s="276"/>
      <c r="MH39" s="276"/>
      <c r="MI39" s="276"/>
      <c r="MJ39" s="276"/>
      <c r="MK39" s="277"/>
      <c r="ML39" s="73"/>
      <c r="MN39" s="93"/>
      <c r="MO39" s="275"/>
      <c r="MP39" s="276"/>
      <c r="MQ39" s="276"/>
      <c r="MR39" s="277"/>
      <c r="MS39" s="276"/>
      <c r="MT39" s="276"/>
      <c r="MU39" s="276"/>
      <c r="MV39" s="276"/>
      <c r="MW39" s="276"/>
      <c r="MX39" s="276"/>
      <c r="MY39" s="277"/>
      <c r="MZ39" s="73"/>
      <c r="NB39" s="93"/>
      <c r="NC39" s="275"/>
      <c r="ND39" s="276"/>
      <c r="NE39" s="276"/>
      <c r="NF39" s="277"/>
      <c r="NG39" s="276"/>
      <c r="NH39" s="276"/>
      <c r="NI39" s="276"/>
      <c r="NJ39" s="276"/>
      <c r="NK39" s="276"/>
      <c r="NL39" s="276"/>
      <c r="NM39" s="277"/>
      <c r="NN39" s="73"/>
      <c r="NP39" s="93"/>
      <c r="NQ39" s="275"/>
      <c r="NR39" s="276"/>
      <c r="NS39" s="276"/>
      <c r="NT39" s="277"/>
      <c r="NU39" s="276"/>
      <c r="NV39" s="276"/>
      <c r="NW39" s="276"/>
      <c r="NX39" s="276"/>
      <c r="NY39" s="276"/>
      <c r="NZ39" s="276"/>
      <c r="OA39" s="277"/>
      <c r="OB39" s="73"/>
      <c r="OD39" s="93"/>
      <c r="OE39" s="275"/>
      <c r="OF39" s="276"/>
      <c r="OG39" s="276"/>
      <c r="OH39" s="277"/>
      <c r="OI39" s="276"/>
      <c r="OJ39" s="276"/>
      <c r="OK39" s="276"/>
      <c r="OL39" s="276"/>
      <c r="OM39" s="276"/>
      <c r="ON39" s="276"/>
      <c r="OO39" s="277"/>
      <c r="OP39" s="73"/>
      <c r="OR39" s="93"/>
      <c r="OS39" s="275"/>
      <c r="OT39" s="276"/>
      <c r="OU39" s="276"/>
      <c r="OV39" s="277"/>
      <c r="OW39" s="276"/>
      <c r="OX39" s="276"/>
      <c r="OY39" s="276"/>
      <c r="OZ39" s="276"/>
      <c r="PA39" s="276"/>
      <c r="PB39" s="276"/>
      <c r="PC39" s="277"/>
      <c r="PD39" s="73"/>
      <c r="PF39" s="93"/>
      <c r="PG39" s="275"/>
      <c r="PH39" s="276"/>
      <c r="PI39" s="276"/>
      <c r="PJ39" s="277"/>
      <c r="PK39" s="276"/>
      <c r="PL39" s="276"/>
      <c r="PM39" s="276"/>
      <c r="PN39" s="276"/>
      <c r="PO39" s="276"/>
      <c r="PP39" s="276"/>
      <c r="PQ39" s="277"/>
      <c r="PR39" s="73"/>
      <c r="PT39" s="93"/>
      <c r="PU39" s="275"/>
      <c r="PV39" s="276"/>
      <c r="PW39" s="276"/>
      <c r="PX39" s="277"/>
      <c r="PY39" s="276"/>
      <c r="PZ39" s="276"/>
      <c r="QA39" s="276"/>
      <c r="QB39" s="276"/>
      <c r="QC39" s="276"/>
      <c r="QD39" s="276"/>
      <c r="QE39" s="277"/>
      <c r="QF39" s="73"/>
      <c r="QH39" s="93"/>
      <c r="QI39" s="275"/>
      <c r="QJ39" s="276"/>
      <c r="QK39" s="276"/>
      <c r="QL39" s="277"/>
      <c r="QM39" s="276"/>
      <c r="QN39" s="276"/>
      <c r="QO39" s="276"/>
      <c r="QP39" s="276"/>
      <c r="QQ39" s="276"/>
      <c r="QR39" s="276"/>
      <c r="QS39" s="277"/>
      <c r="QT39" s="73"/>
      <c r="QV39" s="93"/>
      <c r="QW39" s="275"/>
      <c r="QX39" s="276"/>
      <c r="QY39" s="276"/>
      <c r="QZ39" s="277"/>
      <c r="RA39" s="276"/>
      <c r="RB39" s="276"/>
      <c r="RC39" s="276"/>
      <c r="RD39" s="276"/>
      <c r="RE39" s="276"/>
      <c r="RF39" s="276"/>
      <c r="RG39" s="277"/>
      <c r="RH39" s="73"/>
      <c r="RJ39" s="93"/>
      <c r="RK39" s="275"/>
      <c r="RL39" s="276"/>
      <c r="RM39" s="276"/>
      <c r="RN39" s="277"/>
      <c r="RO39" s="276"/>
      <c r="RP39" s="276"/>
      <c r="RQ39" s="276"/>
      <c r="RR39" s="276"/>
      <c r="RS39" s="276"/>
      <c r="RT39" s="276"/>
      <c r="RU39" s="277"/>
      <c r="RV39" s="73"/>
      <c r="RX39" s="93"/>
      <c r="RY39" s="275"/>
      <c r="RZ39" s="276"/>
      <c r="SA39" s="276"/>
      <c r="SB39" s="277"/>
      <c r="SC39" s="276"/>
      <c r="SD39" s="276"/>
      <c r="SE39" s="276"/>
      <c r="SF39" s="276"/>
      <c r="SG39" s="276"/>
      <c r="SH39" s="276"/>
      <c r="SI39" s="277"/>
      <c r="SJ39" s="73"/>
      <c r="SL39" s="93"/>
      <c r="SM39" s="275"/>
      <c r="SN39" s="276"/>
      <c r="SO39" s="276"/>
      <c r="SP39" s="277"/>
      <c r="SQ39" s="276"/>
      <c r="SR39" s="276"/>
      <c r="SS39" s="276"/>
      <c r="ST39" s="276"/>
      <c r="SU39" s="276"/>
      <c r="SV39" s="276"/>
      <c r="SW39" s="277"/>
      <c r="SX39" s="73"/>
      <c r="SZ39" s="93"/>
      <c r="TA39" s="275"/>
      <c r="TB39" s="276"/>
      <c r="TC39" s="276"/>
      <c r="TD39" s="277"/>
      <c r="TE39" s="276"/>
      <c r="TF39" s="276"/>
      <c r="TG39" s="276"/>
      <c r="TH39" s="276"/>
      <c r="TI39" s="276"/>
      <c r="TJ39" s="276"/>
      <c r="TK39" s="277"/>
      <c r="TL39" s="73"/>
      <c r="TN39" s="93"/>
      <c r="TO39" s="275"/>
      <c r="TP39" s="276"/>
      <c r="TQ39" s="276"/>
      <c r="TR39" s="277"/>
      <c r="TS39" s="276"/>
      <c r="TT39" s="276"/>
      <c r="TU39" s="276"/>
      <c r="TV39" s="276"/>
      <c r="TW39" s="276"/>
      <c r="TX39" s="276"/>
      <c r="TY39" s="277"/>
      <c r="TZ39" s="73"/>
      <c r="UB39" s="93"/>
      <c r="UC39" s="275"/>
      <c r="UD39" s="276"/>
      <c r="UE39" s="276"/>
      <c r="UF39" s="277"/>
      <c r="UG39" s="276"/>
      <c r="UH39" s="276"/>
      <c r="UI39" s="276"/>
      <c r="UJ39" s="276"/>
      <c r="UK39" s="276"/>
      <c r="UL39" s="276"/>
      <c r="UM39" s="277"/>
      <c r="UN39" s="73"/>
      <c r="UP39" s="93"/>
      <c r="UQ39" s="275"/>
      <c r="UR39" s="276"/>
      <c r="US39" s="276"/>
      <c r="UT39" s="277"/>
      <c r="UU39" s="276"/>
      <c r="UV39" s="276"/>
      <c r="UW39" s="276"/>
      <c r="UX39" s="276"/>
      <c r="UY39" s="276"/>
      <c r="UZ39" s="276"/>
      <c r="VA39" s="277"/>
      <c r="VB39" s="73"/>
      <c r="VD39" s="93"/>
      <c r="VE39" s="275"/>
      <c r="VF39" s="276"/>
      <c r="VG39" s="276"/>
      <c r="VH39" s="277"/>
      <c r="VI39" s="276"/>
      <c r="VJ39" s="276"/>
      <c r="VK39" s="276"/>
      <c r="VL39" s="276"/>
      <c r="VM39" s="276"/>
      <c r="VN39" s="276"/>
      <c r="VO39" s="277"/>
      <c r="VP39" s="73"/>
      <c r="VR39" s="93"/>
      <c r="VS39" s="275"/>
      <c r="VT39" s="276"/>
      <c r="VU39" s="276"/>
      <c r="VV39" s="277"/>
      <c r="VW39" s="276"/>
      <c r="VX39" s="276"/>
      <c r="VY39" s="276"/>
      <c r="VZ39" s="276"/>
      <c r="WA39" s="276"/>
      <c r="WB39" s="276"/>
      <c r="WC39" s="277"/>
      <c r="WD39" s="73"/>
      <c r="WF39" s="93"/>
      <c r="WG39" s="275"/>
      <c r="WH39" s="276"/>
      <c r="WI39" s="276"/>
      <c r="WJ39" s="277"/>
      <c r="WK39" s="276"/>
      <c r="WL39" s="276"/>
      <c r="WM39" s="276"/>
      <c r="WN39" s="276"/>
      <c r="WO39" s="276"/>
      <c r="WP39" s="276"/>
      <c r="WQ39" s="277"/>
      <c r="WR39" s="73"/>
      <c r="WT39" s="93"/>
      <c r="WU39" s="275"/>
      <c r="WV39" s="276"/>
      <c r="WW39" s="276"/>
      <c r="WX39" s="277"/>
      <c r="WY39" s="276"/>
      <c r="WZ39" s="276"/>
      <c r="XA39" s="276"/>
      <c r="XB39" s="276"/>
      <c r="XC39" s="276"/>
      <c r="XD39" s="276"/>
      <c r="XE39" s="277"/>
      <c r="XF39" s="73"/>
      <c r="XH39" s="93"/>
      <c r="XI39" s="275"/>
      <c r="XJ39" s="276"/>
      <c r="XK39" s="276"/>
      <c r="XL39" s="277"/>
      <c r="XM39" s="276"/>
      <c r="XN39" s="276"/>
      <c r="XO39" s="276"/>
      <c r="XP39" s="276"/>
      <c r="XQ39" s="276"/>
      <c r="XR39" s="276"/>
      <c r="XS39" s="277"/>
      <c r="XT39" s="73"/>
      <c r="XV39" s="93"/>
      <c r="XW39" s="275"/>
      <c r="XX39" s="276"/>
      <c r="XY39" s="276"/>
      <c r="XZ39" s="277"/>
      <c r="YA39" s="276"/>
      <c r="YB39" s="276"/>
      <c r="YC39" s="276"/>
      <c r="YD39" s="276"/>
      <c r="YE39" s="276"/>
      <c r="YF39" s="276"/>
      <c r="YG39" s="277"/>
      <c r="YH39" s="73"/>
      <c r="YJ39" s="93"/>
      <c r="YK39" s="275"/>
      <c r="YL39" s="276"/>
      <c r="YM39" s="276"/>
      <c r="YN39" s="277"/>
      <c r="YO39" s="276"/>
      <c r="YP39" s="276"/>
      <c r="YQ39" s="276"/>
      <c r="YR39" s="276"/>
      <c r="YS39" s="276"/>
      <c r="YT39" s="276"/>
      <c r="YU39" s="277"/>
      <c r="YV39" s="73"/>
      <c r="YX39" s="93"/>
      <c r="YY39" s="275"/>
      <c r="YZ39" s="276"/>
      <c r="ZA39" s="276"/>
      <c r="ZB39" s="277"/>
      <c r="ZC39" s="276"/>
      <c r="ZD39" s="276"/>
      <c r="ZE39" s="276"/>
      <c r="ZF39" s="276"/>
      <c r="ZG39" s="276"/>
      <c r="ZH39" s="276"/>
      <c r="ZI39" s="277"/>
      <c r="ZJ39" s="73"/>
      <c r="ZL39" s="93"/>
      <c r="ZM39" s="275"/>
      <c r="ZN39" s="276"/>
      <c r="ZO39" s="276"/>
      <c r="ZP39" s="277"/>
      <c r="ZQ39" s="276"/>
      <c r="ZR39" s="276"/>
      <c r="ZS39" s="276"/>
      <c r="ZT39" s="276"/>
      <c r="ZU39" s="276"/>
      <c r="ZV39" s="276"/>
      <c r="ZW39" s="277"/>
      <c r="ZX39" s="73"/>
      <c r="ZZ39" s="93"/>
      <c r="AAA39" s="275"/>
      <c r="AAB39" s="276"/>
      <c r="AAC39" s="276"/>
      <c r="AAD39" s="277"/>
      <c r="AAE39" s="276"/>
      <c r="AAF39" s="276"/>
      <c r="AAG39" s="276"/>
      <c r="AAH39" s="276"/>
      <c r="AAI39" s="276"/>
      <c r="AAJ39" s="276"/>
      <c r="AAK39" s="277"/>
      <c r="AAL39" s="73"/>
      <c r="AAN39" s="93"/>
      <c r="AAO39" s="275"/>
      <c r="AAP39" s="276"/>
      <c r="AAQ39" s="276"/>
      <c r="AAR39" s="277"/>
      <c r="AAS39" s="276"/>
      <c r="AAT39" s="276"/>
      <c r="AAU39" s="276"/>
      <c r="AAV39" s="276"/>
      <c r="AAW39" s="276"/>
      <c r="AAX39" s="276"/>
      <c r="AAY39" s="277"/>
      <c r="AAZ39" s="73"/>
      <c r="ABB39" s="93"/>
      <c r="ABC39" s="275"/>
      <c r="ABD39" s="276"/>
      <c r="ABE39" s="276"/>
      <c r="ABF39" s="277"/>
      <c r="ABG39" s="276"/>
      <c r="ABH39" s="276"/>
      <c r="ABI39" s="276"/>
      <c r="ABJ39" s="276"/>
      <c r="ABK39" s="276"/>
      <c r="ABL39" s="276"/>
      <c r="ABM39" s="277"/>
      <c r="ABN39" s="73"/>
      <c r="ABP39" s="93"/>
      <c r="ABQ39" s="275"/>
      <c r="ABR39" s="276"/>
      <c r="ABS39" s="276"/>
      <c r="ABT39" s="277"/>
      <c r="ABU39" s="276"/>
      <c r="ABV39" s="276"/>
      <c r="ABW39" s="276"/>
      <c r="ABX39" s="276"/>
      <c r="ABY39" s="276"/>
      <c r="ABZ39" s="276"/>
      <c r="ACA39" s="277"/>
      <c r="ACB39" s="73"/>
      <c r="ACD39" s="93"/>
      <c r="ACE39" s="275"/>
      <c r="ACF39" s="276"/>
      <c r="ACG39" s="276"/>
      <c r="ACH39" s="277"/>
      <c r="ACI39" s="276"/>
      <c r="ACJ39" s="276"/>
      <c r="ACK39" s="276"/>
      <c r="ACL39" s="276"/>
      <c r="ACM39" s="276"/>
      <c r="ACN39" s="276"/>
      <c r="ACO39" s="277"/>
      <c r="ACP39" s="73"/>
      <c r="ACR39" s="93"/>
      <c r="ACS39" s="275"/>
      <c r="ACT39" s="276"/>
      <c r="ACU39" s="276"/>
      <c r="ACV39" s="277"/>
      <c r="ACW39" s="276"/>
      <c r="ACX39" s="276"/>
      <c r="ACY39" s="276"/>
      <c r="ACZ39" s="276"/>
      <c r="ADA39" s="276"/>
      <c r="ADB39" s="276"/>
      <c r="ADC39" s="277"/>
      <c r="ADD39" s="73"/>
      <c r="ADF39" s="93"/>
      <c r="ADG39" s="275"/>
      <c r="ADH39" s="276"/>
      <c r="ADI39" s="276"/>
      <c r="ADJ39" s="277"/>
      <c r="ADK39" s="276"/>
      <c r="ADL39" s="276"/>
      <c r="ADM39" s="276"/>
      <c r="ADN39" s="276"/>
      <c r="ADO39" s="276"/>
      <c r="ADP39" s="276"/>
      <c r="ADQ39" s="277"/>
      <c r="ADR39" s="73"/>
      <c r="ADT39" s="93"/>
      <c r="ADU39" s="275"/>
      <c r="ADV39" s="276"/>
      <c r="ADW39" s="276"/>
      <c r="ADX39" s="277"/>
      <c r="ADY39" s="276"/>
      <c r="ADZ39" s="276"/>
      <c r="AEA39" s="276"/>
      <c r="AEB39" s="276"/>
      <c r="AEC39" s="276"/>
      <c r="AED39" s="276"/>
      <c r="AEE39" s="277"/>
      <c r="AEF39" s="73"/>
      <c r="AEH39" s="93"/>
      <c r="AEI39" s="275"/>
      <c r="AEJ39" s="276"/>
      <c r="AEK39" s="276"/>
      <c r="AEL39" s="277"/>
      <c r="AEM39" s="276"/>
      <c r="AEN39" s="276"/>
      <c r="AEO39" s="276"/>
      <c r="AEP39" s="276"/>
      <c r="AEQ39" s="276"/>
      <c r="AER39" s="276"/>
      <c r="AES39" s="277"/>
      <c r="AET39" s="73"/>
      <c r="AEV39" s="93"/>
      <c r="AEW39" s="275"/>
      <c r="AEX39" s="276"/>
      <c r="AEY39" s="276"/>
      <c r="AEZ39" s="277"/>
      <c r="AFA39" s="276"/>
      <c r="AFB39" s="276"/>
      <c r="AFC39" s="276"/>
      <c r="AFD39" s="276"/>
      <c r="AFE39" s="276"/>
      <c r="AFF39" s="276"/>
      <c r="AFG39" s="277"/>
      <c r="AFH39" s="73"/>
      <c r="AFJ39" s="93"/>
      <c r="AFK39" s="275"/>
      <c r="AFL39" s="276"/>
      <c r="AFM39" s="276"/>
      <c r="AFN39" s="277"/>
      <c r="AFO39" s="276"/>
      <c r="AFP39" s="276"/>
      <c r="AFQ39" s="276"/>
      <c r="AFR39" s="276"/>
      <c r="AFS39" s="276"/>
      <c r="AFT39" s="276"/>
      <c r="AFU39" s="277"/>
      <c r="AFV39" s="73"/>
      <c r="AFX39" s="93"/>
      <c r="AFY39" s="275"/>
      <c r="AFZ39" s="276"/>
      <c r="AGA39" s="276"/>
      <c r="AGB39" s="277"/>
      <c r="AGC39" s="276"/>
      <c r="AGD39" s="276"/>
      <c r="AGE39" s="276"/>
      <c r="AGF39" s="276"/>
      <c r="AGG39" s="276"/>
      <c r="AGH39" s="276"/>
      <c r="AGI39" s="277"/>
      <c r="AGJ39" s="73"/>
      <c r="AGL39" s="93"/>
      <c r="AGM39" s="275"/>
      <c r="AGN39" s="276"/>
      <c r="AGO39" s="276"/>
      <c r="AGP39" s="277"/>
      <c r="AGQ39" s="276"/>
      <c r="AGR39" s="276"/>
      <c r="AGS39" s="276"/>
      <c r="AGT39" s="276"/>
      <c r="AGU39" s="276"/>
      <c r="AGV39" s="276"/>
      <c r="AGW39" s="277"/>
      <c r="AGX39" s="73"/>
      <c r="AGZ39" s="93"/>
      <c r="AHA39" s="275"/>
      <c r="AHB39" s="276"/>
      <c r="AHC39" s="276"/>
      <c r="AHD39" s="277"/>
      <c r="AHE39" s="276"/>
      <c r="AHF39" s="276"/>
      <c r="AHG39" s="276"/>
      <c r="AHH39" s="276"/>
      <c r="AHI39" s="276"/>
      <c r="AHJ39" s="276"/>
      <c r="AHK39" s="277"/>
      <c r="AHL39" s="73"/>
      <c r="AHN39" s="93"/>
      <c r="AHO39" s="275"/>
      <c r="AHP39" s="276"/>
      <c r="AHQ39" s="276"/>
      <c r="AHR39" s="277"/>
      <c r="AHS39" s="276"/>
      <c r="AHT39" s="276"/>
      <c r="AHU39" s="276"/>
      <c r="AHV39" s="276"/>
      <c r="AHW39" s="276"/>
      <c r="AHX39" s="276"/>
      <c r="AHY39" s="277"/>
      <c r="AHZ39" s="73"/>
      <c r="AIB39" s="93"/>
      <c r="AIC39" s="275"/>
      <c r="AID39" s="276"/>
      <c r="AIE39" s="276"/>
      <c r="AIF39" s="277"/>
      <c r="AIG39" s="276"/>
      <c r="AIH39" s="276"/>
      <c r="AII39" s="276"/>
      <c r="AIJ39" s="276"/>
      <c r="AIK39" s="276"/>
      <c r="AIL39" s="276"/>
      <c r="AIM39" s="277"/>
      <c r="AIN39" s="73"/>
      <c r="AIP39" s="93"/>
      <c r="AIQ39" s="275"/>
      <c r="AIR39" s="276"/>
      <c r="AIS39" s="276"/>
      <c r="AIT39" s="277"/>
      <c r="AIU39" s="276"/>
      <c r="AIV39" s="276"/>
      <c r="AIW39" s="276"/>
      <c r="AIX39" s="276"/>
      <c r="AIY39" s="276"/>
      <c r="AIZ39" s="276"/>
      <c r="AJA39" s="277"/>
      <c r="AJB39" s="73"/>
      <c r="AJD39" s="93"/>
      <c r="AJE39" s="275"/>
      <c r="AJF39" s="276"/>
      <c r="AJG39" s="276"/>
      <c r="AJH39" s="277"/>
      <c r="AJI39" s="276"/>
      <c r="AJJ39" s="276"/>
      <c r="AJK39" s="276"/>
      <c r="AJL39" s="276"/>
      <c r="AJM39" s="276"/>
      <c r="AJN39" s="276"/>
      <c r="AJO39" s="277"/>
      <c r="AJP39" s="73"/>
      <c r="AJR39" s="93"/>
      <c r="AJS39" s="275"/>
      <c r="AJT39" s="276"/>
      <c r="AJU39" s="276"/>
      <c r="AJV39" s="277"/>
      <c r="AJW39" s="276"/>
      <c r="AJX39" s="276"/>
      <c r="AJY39" s="276"/>
      <c r="AJZ39" s="276"/>
      <c r="AKA39" s="276"/>
      <c r="AKB39" s="276"/>
      <c r="AKC39" s="277"/>
      <c r="AKD39" s="73"/>
      <c r="AKF39" s="93"/>
      <c r="AKG39" s="275"/>
      <c r="AKH39" s="276"/>
      <c r="AKI39" s="276"/>
      <c r="AKJ39" s="277"/>
      <c r="AKK39" s="276"/>
      <c r="AKL39" s="276"/>
      <c r="AKM39" s="276"/>
      <c r="AKN39" s="276"/>
      <c r="AKO39" s="276"/>
      <c r="AKP39" s="276"/>
      <c r="AKQ39" s="277"/>
      <c r="AKR39" s="73"/>
      <c r="AKT39" s="93"/>
      <c r="AKU39" s="275"/>
      <c r="AKV39" s="276"/>
      <c r="AKW39" s="276"/>
      <c r="AKX39" s="277"/>
      <c r="AKY39" s="276"/>
      <c r="AKZ39" s="276"/>
      <c r="ALA39" s="276"/>
      <c r="ALB39" s="276"/>
      <c r="ALC39" s="276"/>
      <c r="ALD39" s="276"/>
      <c r="ALE39" s="277"/>
      <c r="ALF39" s="73"/>
      <c r="ALH39" s="93"/>
      <c r="ALI39" s="275"/>
      <c r="ALJ39" s="276"/>
      <c r="ALK39" s="276"/>
      <c r="ALL39" s="277"/>
      <c r="ALM39" s="276"/>
      <c r="ALN39" s="276"/>
      <c r="ALO39" s="276"/>
      <c r="ALP39" s="276"/>
      <c r="ALQ39" s="276"/>
      <c r="ALR39" s="276"/>
      <c r="ALS39" s="277"/>
      <c r="ALT39" s="73"/>
      <c r="ALV39" s="93"/>
      <c r="ALW39" s="275"/>
      <c r="ALX39" s="276"/>
      <c r="ALY39" s="276"/>
      <c r="ALZ39" s="277"/>
      <c r="AMA39" s="276"/>
      <c r="AMB39" s="276"/>
      <c r="AMC39" s="276"/>
      <c r="AMD39" s="276"/>
      <c r="AME39" s="276"/>
      <c r="AMF39" s="276"/>
      <c r="AMG39" s="277"/>
      <c r="AMH39" s="73"/>
    </row>
    <row r="40" spans="1:1023" x14ac:dyDescent="0.3">
      <c r="B40" s="93"/>
      <c r="C40" s="275"/>
      <c r="D40" s="276"/>
      <c r="E40" s="276"/>
      <c r="F40" s="277"/>
      <c r="G40" s="276"/>
      <c r="H40" s="276"/>
      <c r="I40" s="276"/>
      <c r="J40" s="276"/>
      <c r="K40" s="276"/>
      <c r="L40" s="276"/>
      <c r="M40" s="277"/>
      <c r="N40" s="73"/>
      <c r="P40" s="93"/>
      <c r="Q40" s="275"/>
      <c r="R40" s="276"/>
      <c r="S40" s="276"/>
      <c r="T40" s="277"/>
      <c r="U40" s="276"/>
      <c r="V40" s="276"/>
      <c r="W40" s="276"/>
      <c r="X40" s="276"/>
      <c r="Y40" s="276"/>
      <c r="Z40" s="276"/>
      <c r="AA40" s="277"/>
      <c r="AB40" s="73"/>
      <c r="AD40" s="93"/>
      <c r="AE40" s="275"/>
      <c r="AF40" s="276"/>
      <c r="AG40" s="276"/>
      <c r="AH40" s="277"/>
      <c r="AI40" s="276"/>
      <c r="AJ40" s="276"/>
      <c r="AK40" s="276"/>
      <c r="AL40" s="276"/>
      <c r="AM40" s="276"/>
      <c r="AN40" s="276"/>
      <c r="AO40" s="277"/>
      <c r="AP40" s="73"/>
      <c r="AR40" s="93"/>
      <c r="AS40" s="275"/>
      <c r="AT40" s="276"/>
      <c r="AU40" s="276"/>
      <c r="AV40" s="277"/>
      <c r="AW40" s="276"/>
      <c r="AX40" s="276"/>
      <c r="AY40" s="276"/>
      <c r="AZ40" s="276"/>
      <c r="BA40" s="276"/>
      <c r="BB40" s="276"/>
      <c r="BC40" s="277"/>
      <c r="BD40" s="73"/>
      <c r="BF40" s="93"/>
      <c r="BG40" s="275"/>
      <c r="BH40" s="276"/>
      <c r="BI40" s="276"/>
      <c r="BJ40" s="277"/>
      <c r="BK40" s="276"/>
      <c r="BL40" s="276"/>
      <c r="BM40" s="276"/>
      <c r="BN40" s="276"/>
      <c r="BO40" s="276"/>
      <c r="BP40" s="276"/>
      <c r="BQ40" s="277"/>
      <c r="BR40" s="73"/>
      <c r="BT40" s="93"/>
      <c r="BU40" s="275"/>
      <c r="BV40" s="276"/>
      <c r="BW40" s="276"/>
      <c r="BX40" s="277"/>
      <c r="BY40" s="276"/>
      <c r="BZ40" s="276"/>
      <c r="CA40" s="276"/>
      <c r="CB40" s="276"/>
      <c r="CC40" s="276"/>
      <c r="CD40" s="276"/>
      <c r="CE40" s="277"/>
      <c r="CF40" s="73"/>
      <c r="CH40" s="93"/>
      <c r="CI40" s="275"/>
      <c r="CJ40" s="276"/>
      <c r="CK40" s="276"/>
      <c r="CL40" s="277"/>
      <c r="CM40" s="276"/>
      <c r="CN40" s="276"/>
      <c r="CO40" s="276"/>
      <c r="CP40" s="276"/>
      <c r="CQ40" s="276"/>
      <c r="CR40" s="276"/>
      <c r="CS40" s="277"/>
      <c r="CT40" s="73"/>
      <c r="CV40" s="93"/>
      <c r="CW40" s="275"/>
      <c r="CX40" s="276"/>
      <c r="CY40" s="276"/>
      <c r="CZ40" s="277"/>
      <c r="DA40" s="276"/>
      <c r="DB40" s="276"/>
      <c r="DC40" s="276"/>
      <c r="DD40" s="276"/>
      <c r="DE40" s="276"/>
      <c r="DF40" s="276"/>
      <c r="DG40" s="277"/>
      <c r="DH40" s="73"/>
      <c r="DJ40" s="93"/>
      <c r="DK40" s="275"/>
      <c r="DL40" s="276"/>
      <c r="DM40" s="276"/>
      <c r="DN40" s="277"/>
      <c r="DO40" s="276"/>
      <c r="DP40" s="276"/>
      <c r="DQ40" s="276"/>
      <c r="DR40" s="276"/>
      <c r="DS40" s="276"/>
      <c r="DT40" s="276"/>
      <c r="DU40" s="277"/>
      <c r="DV40" s="73"/>
      <c r="DX40" s="93"/>
      <c r="DY40" s="275"/>
      <c r="DZ40" s="276"/>
      <c r="EA40" s="276"/>
      <c r="EB40" s="277"/>
      <c r="EC40" s="276"/>
      <c r="ED40" s="276"/>
      <c r="EE40" s="276"/>
      <c r="EF40" s="276"/>
      <c r="EG40" s="276"/>
      <c r="EH40" s="276"/>
      <c r="EI40" s="277"/>
      <c r="EJ40" s="73"/>
      <c r="EL40" s="93"/>
      <c r="EM40" s="275"/>
      <c r="EN40" s="276"/>
      <c r="EO40" s="276"/>
      <c r="EP40" s="277"/>
      <c r="EQ40" s="276"/>
      <c r="ER40" s="276"/>
      <c r="ES40" s="276"/>
      <c r="ET40" s="276"/>
      <c r="EU40" s="276"/>
      <c r="EV40" s="276"/>
      <c r="EW40" s="277"/>
      <c r="EX40" s="73"/>
      <c r="EZ40" s="93"/>
      <c r="FA40" s="275"/>
      <c r="FB40" s="276"/>
      <c r="FC40" s="276"/>
      <c r="FD40" s="277"/>
      <c r="FE40" s="276"/>
      <c r="FF40" s="276"/>
      <c r="FG40" s="276"/>
      <c r="FH40" s="276"/>
      <c r="FI40" s="276"/>
      <c r="FJ40" s="276"/>
      <c r="FK40" s="277"/>
      <c r="FL40" s="73"/>
      <c r="FN40" s="93"/>
      <c r="FO40" s="275"/>
      <c r="FP40" s="276"/>
      <c r="FQ40" s="276"/>
      <c r="FR40" s="277"/>
      <c r="FS40" s="276"/>
      <c r="FT40" s="276"/>
      <c r="FU40" s="276"/>
      <c r="FV40" s="276"/>
      <c r="FW40" s="276"/>
      <c r="FX40" s="276"/>
      <c r="FY40" s="277"/>
      <c r="FZ40" s="73"/>
      <c r="GB40" s="93"/>
      <c r="GC40" s="275"/>
      <c r="GD40" s="276"/>
      <c r="GE40" s="276"/>
      <c r="GF40" s="277"/>
      <c r="GG40" s="276"/>
      <c r="GH40" s="276"/>
      <c r="GI40" s="276"/>
      <c r="GJ40" s="276"/>
      <c r="GK40" s="276"/>
      <c r="GL40" s="276"/>
      <c r="GM40" s="277"/>
      <c r="GN40" s="73"/>
      <c r="GP40" s="93"/>
      <c r="GQ40" s="275"/>
      <c r="GR40" s="276"/>
      <c r="GS40" s="276"/>
      <c r="GT40" s="277"/>
      <c r="GU40" s="276"/>
      <c r="GV40" s="276"/>
      <c r="GW40" s="276"/>
      <c r="GX40" s="276"/>
      <c r="GY40" s="276"/>
      <c r="GZ40" s="276"/>
      <c r="HA40" s="277"/>
      <c r="HB40" s="73"/>
      <c r="HD40" s="93"/>
      <c r="HE40" s="275"/>
      <c r="HF40" s="276"/>
      <c r="HG40" s="276"/>
      <c r="HH40" s="277"/>
      <c r="HI40" s="276"/>
      <c r="HJ40" s="276"/>
      <c r="HK40" s="276"/>
      <c r="HL40" s="276"/>
      <c r="HM40" s="276"/>
      <c r="HN40" s="276"/>
      <c r="HO40" s="277"/>
      <c r="HP40" s="73"/>
      <c r="HR40" s="93"/>
      <c r="HS40" s="275"/>
      <c r="HT40" s="276"/>
      <c r="HU40" s="276"/>
      <c r="HV40" s="277"/>
      <c r="HW40" s="276"/>
      <c r="HX40" s="276"/>
      <c r="HY40" s="276"/>
      <c r="HZ40" s="276"/>
      <c r="IA40" s="276"/>
      <c r="IB40" s="276"/>
      <c r="IC40" s="277"/>
      <c r="ID40" s="73"/>
      <c r="IF40" s="93"/>
      <c r="IG40" s="275"/>
      <c r="IH40" s="276"/>
      <c r="II40" s="276"/>
      <c r="IJ40" s="277"/>
      <c r="IK40" s="276"/>
      <c r="IL40" s="276"/>
      <c r="IM40" s="276"/>
      <c r="IN40" s="276"/>
      <c r="IO40" s="276"/>
      <c r="IP40" s="276"/>
      <c r="IQ40" s="277"/>
      <c r="IR40" s="73"/>
      <c r="IT40" s="93"/>
      <c r="IU40" s="275"/>
      <c r="IV40" s="276"/>
      <c r="IW40" s="276"/>
      <c r="IX40" s="277"/>
      <c r="IY40" s="276"/>
      <c r="IZ40" s="276"/>
      <c r="JA40" s="276"/>
      <c r="JB40" s="276"/>
      <c r="JC40" s="276"/>
      <c r="JD40" s="276"/>
      <c r="JE40" s="277"/>
      <c r="JF40" s="73"/>
      <c r="JH40" s="93"/>
      <c r="JI40" s="275"/>
      <c r="JJ40" s="276"/>
      <c r="JK40" s="276"/>
      <c r="JL40" s="277"/>
      <c r="JM40" s="276"/>
      <c r="JN40" s="276"/>
      <c r="JO40" s="276"/>
      <c r="JP40" s="276"/>
      <c r="JQ40" s="276"/>
      <c r="JR40" s="276"/>
      <c r="JS40" s="277"/>
      <c r="JT40" s="73"/>
      <c r="JV40" s="93"/>
      <c r="JW40" s="275"/>
      <c r="JX40" s="276"/>
      <c r="JY40" s="276"/>
      <c r="JZ40" s="277"/>
      <c r="KA40" s="276"/>
      <c r="KB40" s="276"/>
      <c r="KC40" s="276"/>
      <c r="KD40" s="276"/>
      <c r="KE40" s="276"/>
      <c r="KF40" s="276"/>
      <c r="KG40" s="277"/>
      <c r="KH40" s="73"/>
      <c r="KJ40" s="93"/>
      <c r="KK40" s="275"/>
      <c r="KL40" s="276"/>
      <c r="KM40" s="276"/>
      <c r="KN40" s="277"/>
      <c r="KO40" s="276"/>
      <c r="KP40" s="276"/>
      <c r="KQ40" s="276"/>
      <c r="KR40" s="276"/>
      <c r="KS40" s="276"/>
      <c r="KT40" s="276"/>
      <c r="KU40" s="277"/>
      <c r="KV40" s="73"/>
      <c r="KX40" s="93"/>
      <c r="KY40" s="275"/>
      <c r="KZ40" s="276"/>
      <c r="LA40" s="276"/>
      <c r="LB40" s="277"/>
      <c r="LC40" s="276"/>
      <c r="LD40" s="276"/>
      <c r="LE40" s="276"/>
      <c r="LF40" s="276"/>
      <c r="LG40" s="276"/>
      <c r="LH40" s="276"/>
      <c r="LI40" s="277"/>
      <c r="LJ40" s="73"/>
      <c r="LL40" s="93"/>
      <c r="LM40" s="275"/>
      <c r="LN40" s="276"/>
      <c r="LO40" s="276"/>
      <c r="LP40" s="277"/>
      <c r="LQ40" s="276"/>
      <c r="LR40" s="276"/>
      <c r="LS40" s="276"/>
      <c r="LT40" s="276"/>
      <c r="LU40" s="276"/>
      <c r="LV40" s="276"/>
      <c r="LW40" s="277"/>
      <c r="LX40" s="73"/>
      <c r="LZ40" s="93"/>
      <c r="MA40" s="275"/>
      <c r="MB40" s="276"/>
      <c r="MC40" s="276"/>
      <c r="MD40" s="277"/>
      <c r="ME40" s="276"/>
      <c r="MF40" s="276"/>
      <c r="MG40" s="276"/>
      <c r="MH40" s="276"/>
      <c r="MI40" s="276"/>
      <c r="MJ40" s="276"/>
      <c r="MK40" s="277"/>
      <c r="ML40" s="73"/>
      <c r="MN40" s="93"/>
      <c r="MO40" s="275"/>
      <c r="MP40" s="276"/>
      <c r="MQ40" s="276"/>
      <c r="MR40" s="277"/>
      <c r="MS40" s="276"/>
      <c r="MT40" s="276"/>
      <c r="MU40" s="276"/>
      <c r="MV40" s="276"/>
      <c r="MW40" s="276"/>
      <c r="MX40" s="276"/>
      <c r="MY40" s="277"/>
      <c r="MZ40" s="73"/>
      <c r="NB40" s="93"/>
      <c r="NC40" s="275"/>
      <c r="ND40" s="276"/>
      <c r="NE40" s="276"/>
      <c r="NF40" s="277"/>
      <c r="NG40" s="276"/>
      <c r="NH40" s="276"/>
      <c r="NI40" s="276"/>
      <c r="NJ40" s="276"/>
      <c r="NK40" s="276"/>
      <c r="NL40" s="276"/>
      <c r="NM40" s="277"/>
      <c r="NN40" s="73"/>
      <c r="NP40" s="93"/>
      <c r="NQ40" s="275"/>
      <c r="NR40" s="276"/>
      <c r="NS40" s="276"/>
      <c r="NT40" s="277"/>
      <c r="NU40" s="276"/>
      <c r="NV40" s="276"/>
      <c r="NW40" s="276"/>
      <c r="NX40" s="276"/>
      <c r="NY40" s="276"/>
      <c r="NZ40" s="276"/>
      <c r="OA40" s="277"/>
      <c r="OB40" s="73"/>
      <c r="OD40" s="93"/>
      <c r="OE40" s="275"/>
      <c r="OF40" s="276"/>
      <c r="OG40" s="276"/>
      <c r="OH40" s="277"/>
      <c r="OI40" s="276"/>
      <c r="OJ40" s="276"/>
      <c r="OK40" s="276"/>
      <c r="OL40" s="276"/>
      <c r="OM40" s="276"/>
      <c r="ON40" s="276"/>
      <c r="OO40" s="277"/>
      <c r="OP40" s="73"/>
      <c r="OR40" s="93"/>
      <c r="OS40" s="275"/>
      <c r="OT40" s="276"/>
      <c r="OU40" s="276"/>
      <c r="OV40" s="277"/>
      <c r="OW40" s="276"/>
      <c r="OX40" s="276"/>
      <c r="OY40" s="276"/>
      <c r="OZ40" s="276"/>
      <c r="PA40" s="276"/>
      <c r="PB40" s="276"/>
      <c r="PC40" s="277"/>
      <c r="PD40" s="73"/>
      <c r="PF40" s="93"/>
      <c r="PG40" s="275"/>
      <c r="PH40" s="276"/>
      <c r="PI40" s="276"/>
      <c r="PJ40" s="277"/>
      <c r="PK40" s="276"/>
      <c r="PL40" s="276"/>
      <c r="PM40" s="276"/>
      <c r="PN40" s="276"/>
      <c r="PO40" s="276"/>
      <c r="PP40" s="276"/>
      <c r="PQ40" s="277"/>
      <c r="PR40" s="73"/>
      <c r="PT40" s="93"/>
      <c r="PU40" s="275"/>
      <c r="PV40" s="276"/>
      <c r="PW40" s="276"/>
      <c r="PX40" s="277"/>
      <c r="PY40" s="276"/>
      <c r="PZ40" s="276"/>
      <c r="QA40" s="276"/>
      <c r="QB40" s="276"/>
      <c r="QC40" s="276"/>
      <c r="QD40" s="276"/>
      <c r="QE40" s="277"/>
      <c r="QF40" s="73"/>
      <c r="QH40" s="93"/>
      <c r="QI40" s="275"/>
      <c r="QJ40" s="276"/>
      <c r="QK40" s="276"/>
      <c r="QL40" s="277"/>
      <c r="QM40" s="276"/>
      <c r="QN40" s="276"/>
      <c r="QO40" s="276"/>
      <c r="QP40" s="276"/>
      <c r="QQ40" s="276"/>
      <c r="QR40" s="276"/>
      <c r="QS40" s="277"/>
      <c r="QT40" s="73"/>
      <c r="QV40" s="93"/>
      <c r="QW40" s="275"/>
      <c r="QX40" s="276"/>
      <c r="QY40" s="276"/>
      <c r="QZ40" s="277"/>
      <c r="RA40" s="276"/>
      <c r="RB40" s="276"/>
      <c r="RC40" s="276"/>
      <c r="RD40" s="276"/>
      <c r="RE40" s="276"/>
      <c r="RF40" s="276"/>
      <c r="RG40" s="277"/>
      <c r="RH40" s="73"/>
      <c r="RJ40" s="93"/>
      <c r="RK40" s="275"/>
      <c r="RL40" s="276"/>
      <c r="RM40" s="276"/>
      <c r="RN40" s="277"/>
      <c r="RO40" s="276"/>
      <c r="RP40" s="276"/>
      <c r="RQ40" s="276"/>
      <c r="RR40" s="276"/>
      <c r="RS40" s="276"/>
      <c r="RT40" s="276"/>
      <c r="RU40" s="277"/>
      <c r="RV40" s="73"/>
      <c r="RX40" s="93"/>
      <c r="RY40" s="275"/>
      <c r="RZ40" s="276"/>
      <c r="SA40" s="276"/>
      <c r="SB40" s="277"/>
      <c r="SC40" s="276"/>
      <c r="SD40" s="276"/>
      <c r="SE40" s="276"/>
      <c r="SF40" s="276"/>
      <c r="SG40" s="276"/>
      <c r="SH40" s="276"/>
      <c r="SI40" s="277"/>
      <c r="SJ40" s="73"/>
      <c r="SL40" s="93"/>
      <c r="SM40" s="275"/>
      <c r="SN40" s="276"/>
      <c r="SO40" s="276"/>
      <c r="SP40" s="277"/>
      <c r="SQ40" s="276"/>
      <c r="SR40" s="276"/>
      <c r="SS40" s="276"/>
      <c r="ST40" s="276"/>
      <c r="SU40" s="276"/>
      <c r="SV40" s="276"/>
      <c r="SW40" s="277"/>
      <c r="SX40" s="73"/>
      <c r="SZ40" s="93"/>
      <c r="TA40" s="275"/>
      <c r="TB40" s="276"/>
      <c r="TC40" s="276"/>
      <c r="TD40" s="277"/>
      <c r="TE40" s="276"/>
      <c r="TF40" s="276"/>
      <c r="TG40" s="276"/>
      <c r="TH40" s="276"/>
      <c r="TI40" s="276"/>
      <c r="TJ40" s="276"/>
      <c r="TK40" s="277"/>
      <c r="TL40" s="73"/>
      <c r="TN40" s="93"/>
      <c r="TO40" s="275"/>
      <c r="TP40" s="276"/>
      <c r="TQ40" s="276"/>
      <c r="TR40" s="277"/>
      <c r="TS40" s="276"/>
      <c r="TT40" s="276"/>
      <c r="TU40" s="276"/>
      <c r="TV40" s="276"/>
      <c r="TW40" s="276"/>
      <c r="TX40" s="276"/>
      <c r="TY40" s="277"/>
      <c r="TZ40" s="73"/>
      <c r="UB40" s="93"/>
      <c r="UC40" s="275"/>
      <c r="UD40" s="276"/>
      <c r="UE40" s="276"/>
      <c r="UF40" s="277"/>
      <c r="UG40" s="276"/>
      <c r="UH40" s="276"/>
      <c r="UI40" s="276"/>
      <c r="UJ40" s="276"/>
      <c r="UK40" s="276"/>
      <c r="UL40" s="276"/>
      <c r="UM40" s="277"/>
      <c r="UN40" s="73"/>
      <c r="UP40" s="93"/>
      <c r="UQ40" s="275"/>
      <c r="UR40" s="276"/>
      <c r="US40" s="276"/>
      <c r="UT40" s="277"/>
      <c r="UU40" s="276"/>
      <c r="UV40" s="276"/>
      <c r="UW40" s="276"/>
      <c r="UX40" s="276"/>
      <c r="UY40" s="276"/>
      <c r="UZ40" s="276"/>
      <c r="VA40" s="277"/>
      <c r="VB40" s="73"/>
      <c r="VD40" s="93"/>
      <c r="VE40" s="275"/>
      <c r="VF40" s="276"/>
      <c r="VG40" s="276"/>
      <c r="VH40" s="277"/>
      <c r="VI40" s="276"/>
      <c r="VJ40" s="276"/>
      <c r="VK40" s="276"/>
      <c r="VL40" s="276"/>
      <c r="VM40" s="276"/>
      <c r="VN40" s="276"/>
      <c r="VO40" s="277"/>
      <c r="VP40" s="73"/>
      <c r="VR40" s="93"/>
      <c r="VS40" s="275"/>
      <c r="VT40" s="276"/>
      <c r="VU40" s="276"/>
      <c r="VV40" s="277"/>
      <c r="VW40" s="276"/>
      <c r="VX40" s="276"/>
      <c r="VY40" s="276"/>
      <c r="VZ40" s="276"/>
      <c r="WA40" s="276"/>
      <c r="WB40" s="276"/>
      <c r="WC40" s="277"/>
      <c r="WD40" s="73"/>
      <c r="WF40" s="93"/>
      <c r="WG40" s="275"/>
      <c r="WH40" s="276"/>
      <c r="WI40" s="276"/>
      <c r="WJ40" s="277"/>
      <c r="WK40" s="276"/>
      <c r="WL40" s="276"/>
      <c r="WM40" s="276"/>
      <c r="WN40" s="276"/>
      <c r="WO40" s="276"/>
      <c r="WP40" s="276"/>
      <c r="WQ40" s="277"/>
      <c r="WR40" s="73"/>
      <c r="WT40" s="93"/>
      <c r="WU40" s="275"/>
      <c r="WV40" s="276"/>
      <c r="WW40" s="276"/>
      <c r="WX40" s="277"/>
      <c r="WY40" s="276"/>
      <c r="WZ40" s="276"/>
      <c r="XA40" s="276"/>
      <c r="XB40" s="276"/>
      <c r="XC40" s="276"/>
      <c r="XD40" s="276"/>
      <c r="XE40" s="277"/>
      <c r="XF40" s="73"/>
      <c r="XH40" s="93"/>
      <c r="XI40" s="275"/>
      <c r="XJ40" s="276"/>
      <c r="XK40" s="276"/>
      <c r="XL40" s="277"/>
      <c r="XM40" s="276"/>
      <c r="XN40" s="276"/>
      <c r="XO40" s="276"/>
      <c r="XP40" s="276"/>
      <c r="XQ40" s="276"/>
      <c r="XR40" s="276"/>
      <c r="XS40" s="277"/>
      <c r="XT40" s="73"/>
      <c r="XV40" s="93"/>
      <c r="XW40" s="275"/>
      <c r="XX40" s="276"/>
      <c r="XY40" s="276"/>
      <c r="XZ40" s="277"/>
      <c r="YA40" s="276"/>
      <c r="YB40" s="276"/>
      <c r="YC40" s="276"/>
      <c r="YD40" s="276"/>
      <c r="YE40" s="276"/>
      <c r="YF40" s="276"/>
      <c r="YG40" s="277"/>
      <c r="YH40" s="73"/>
      <c r="YJ40" s="93"/>
      <c r="YK40" s="275"/>
      <c r="YL40" s="276"/>
      <c r="YM40" s="276"/>
      <c r="YN40" s="277"/>
      <c r="YO40" s="276"/>
      <c r="YP40" s="276"/>
      <c r="YQ40" s="276"/>
      <c r="YR40" s="276"/>
      <c r="YS40" s="276"/>
      <c r="YT40" s="276"/>
      <c r="YU40" s="277"/>
      <c r="YV40" s="73"/>
      <c r="YX40" s="93"/>
      <c r="YY40" s="275"/>
      <c r="YZ40" s="276"/>
      <c r="ZA40" s="276"/>
      <c r="ZB40" s="277"/>
      <c r="ZC40" s="276"/>
      <c r="ZD40" s="276"/>
      <c r="ZE40" s="276"/>
      <c r="ZF40" s="276"/>
      <c r="ZG40" s="276"/>
      <c r="ZH40" s="276"/>
      <c r="ZI40" s="277"/>
      <c r="ZJ40" s="73"/>
      <c r="ZL40" s="93"/>
      <c r="ZM40" s="275"/>
      <c r="ZN40" s="276"/>
      <c r="ZO40" s="276"/>
      <c r="ZP40" s="277"/>
      <c r="ZQ40" s="276"/>
      <c r="ZR40" s="276"/>
      <c r="ZS40" s="276"/>
      <c r="ZT40" s="276"/>
      <c r="ZU40" s="276"/>
      <c r="ZV40" s="276"/>
      <c r="ZW40" s="277"/>
      <c r="ZX40" s="73"/>
      <c r="ZZ40" s="93"/>
      <c r="AAA40" s="275"/>
      <c r="AAB40" s="276"/>
      <c r="AAC40" s="276"/>
      <c r="AAD40" s="277"/>
      <c r="AAE40" s="276"/>
      <c r="AAF40" s="276"/>
      <c r="AAG40" s="276"/>
      <c r="AAH40" s="276"/>
      <c r="AAI40" s="276"/>
      <c r="AAJ40" s="276"/>
      <c r="AAK40" s="277"/>
      <c r="AAL40" s="73"/>
      <c r="AAN40" s="93"/>
      <c r="AAO40" s="275"/>
      <c r="AAP40" s="276"/>
      <c r="AAQ40" s="276"/>
      <c r="AAR40" s="277"/>
      <c r="AAS40" s="276"/>
      <c r="AAT40" s="276"/>
      <c r="AAU40" s="276"/>
      <c r="AAV40" s="276"/>
      <c r="AAW40" s="276"/>
      <c r="AAX40" s="276"/>
      <c r="AAY40" s="277"/>
      <c r="AAZ40" s="73"/>
      <c r="ABB40" s="93"/>
      <c r="ABC40" s="275"/>
      <c r="ABD40" s="276"/>
      <c r="ABE40" s="276"/>
      <c r="ABF40" s="277"/>
      <c r="ABG40" s="276"/>
      <c r="ABH40" s="276"/>
      <c r="ABI40" s="276"/>
      <c r="ABJ40" s="276"/>
      <c r="ABK40" s="276"/>
      <c r="ABL40" s="276"/>
      <c r="ABM40" s="277"/>
      <c r="ABN40" s="73"/>
      <c r="ABP40" s="93"/>
      <c r="ABQ40" s="275"/>
      <c r="ABR40" s="276"/>
      <c r="ABS40" s="276"/>
      <c r="ABT40" s="277"/>
      <c r="ABU40" s="276"/>
      <c r="ABV40" s="276"/>
      <c r="ABW40" s="276"/>
      <c r="ABX40" s="276"/>
      <c r="ABY40" s="276"/>
      <c r="ABZ40" s="276"/>
      <c r="ACA40" s="277"/>
      <c r="ACB40" s="73"/>
      <c r="ACD40" s="93"/>
      <c r="ACE40" s="275"/>
      <c r="ACF40" s="276"/>
      <c r="ACG40" s="276"/>
      <c r="ACH40" s="277"/>
      <c r="ACI40" s="276"/>
      <c r="ACJ40" s="276"/>
      <c r="ACK40" s="276"/>
      <c r="ACL40" s="276"/>
      <c r="ACM40" s="276"/>
      <c r="ACN40" s="276"/>
      <c r="ACO40" s="277"/>
      <c r="ACP40" s="73"/>
      <c r="ACR40" s="93"/>
      <c r="ACS40" s="275"/>
      <c r="ACT40" s="276"/>
      <c r="ACU40" s="276"/>
      <c r="ACV40" s="277"/>
      <c r="ACW40" s="276"/>
      <c r="ACX40" s="276"/>
      <c r="ACY40" s="276"/>
      <c r="ACZ40" s="276"/>
      <c r="ADA40" s="276"/>
      <c r="ADB40" s="276"/>
      <c r="ADC40" s="277"/>
      <c r="ADD40" s="73"/>
      <c r="ADF40" s="93"/>
      <c r="ADG40" s="275"/>
      <c r="ADH40" s="276"/>
      <c r="ADI40" s="276"/>
      <c r="ADJ40" s="277"/>
      <c r="ADK40" s="276"/>
      <c r="ADL40" s="276"/>
      <c r="ADM40" s="276"/>
      <c r="ADN40" s="276"/>
      <c r="ADO40" s="276"/>
      <c r="ADP40" s="276"/>
      <c r="ADQ40" s="277"/>
      <c r="ADR40" s="73"/>
      <c r="ADT40" s="93"/>
      <c r="ADU40" s="275"/>
      <c r="ADV40" s="276"/>
      <c r="ADW40" s="276"/>
      <c r="ADX40" s="277"/>
      <c r="ADY40" s="276"/>
      <c r="ADZ40" s="276"/>
      <c r="AEA40" s="276"/>
      <c r="AEB40" s="276"/>
      <c r="AEC40" s="276"/>
      <c r="AED40" s="276"/>
      <c r="AEE40" s="277"/>
      <c r="AEF40" s="73"/>
      <c r="AEH40" s="93"/>
      <c r="AEI40" s="275"/>
      <c r="AEJ40" s="276"/>
      <c r="AEK40" s="276"/>
      <c r="AEL40" s="277"/>
      <c r="AEM40" s="276"/>
      <c r="AEN40" s="276"/>
      <c r="AEO40" s="276"/>
      <c r="AEP40" s="276"/>
      <c r="AEQ40" s="276"/>
      <c r="AER40" s="276"/>
      <c r="AES40" s="277"/>
      <c r="AET40" s="73"/>
      <c r="AEV40" s="93"/>
      <c r="AEW40" s="275"/>
      <c r="AEX40" s="276"/>
      <c r="AEY40" s="276"/>
      <c r="AEZ40" s="277"/>
      <c r="AFA40" s="276"/>
      <c r="AFB40" s="276"/>
      <c r="AFC40" s="276"/>
      <c r="AFD40" s="276"/>
      <c r="AFE40" s="276"/>
      <c r="AFF40" s="276"/>
      <c r="AFG40" s="277"/>
      <c r="AFH40" s="73"/>
      <c r="AFJ40" s="93"/>
      <c r="AFK40" s="275"/>
      <c r="AFL40" s="276"/>
      <c r="AFM40" s="276"/>
      <c r="AFN40" s="277"/>
      <c r="AFO40" s="276"/>
      <c r="AFP40" s="276"/>
      <c r="AFQ40" s="276"/>
      <c r="AFR40" s="276"/>
      <c r="AFS40" s="276"/>
      <c r="AFT40" s="276"/>
      <c r="AFU40" s="277"/>
      <c r="AFV40" s="73"/>
      <c r="AFX40" s="93"/>
      <c r="AFY40" s="275"/>
      <c r="AFZ40" s="276"/>
      <c r="AGA40" s="276"/>
      <c r="AGB40" s="277"/>
      <c r="AGC40" s="276"/>
      <c r="AGD40" s="276"/>
      <c r="AGE40" s="276"/>
      <c r="AGF40" s="276"/>
      <c r="AGG40" s="276"/>
      <c r="AGH40" s="276"/>
      <c r="AGI40" s="277"/>
      <c r="AGJ40" s="73"/>
      <c r="AGL40" s="93"/>
      <c r="AGM40" s="275"/>
      <c r="AGN40" s="276"/>
      <c r="AGO40" s="276"/>
      <c r="AGP40" s="277"/>
      <c r="AGQ40" s="276"/>
      <c r="AGR40" s="276"/>
      <c r="AGS40" s="276"/>
      <c r="AGT40" s="276"/>
      <c r="AGU40" s="276"/>
      <c r="AGV40" s="276"/>
      <c r="AGW40" s="277"/>
      <c r="AGX40" s="73"/>
      <c r="AGZ40" s="93"/>
      <c r="AHA40" s="275"/>
      <c r="AHB40" s="276"/>
      <c r="AHC40" s="276"/>
      <c r="AHD40" s="277"/>
      <c r="AHE40" s="276"/>
      <c r="AHF40" s="276"/>
      <c r="AHG40" s="276"/>
      <c r="AHH40" s="276"/>
      <c r="AHI40" s="276"/>
      <c r="AHJ40" s="276"/>
      <c r="AHK40" s="277"/>
      <c r="AHL40" s="73"/>
      <c r="AHN40" s="93"/>
      <c r="AHO40" s="275"/>
      <c r="AHP40" s="276"/>
      <c r="AHQ40" s="276"/>
      <c r="AHR40" s="277"/>
      <c r="AHS40" s="276"/>
      <c r="AHT40" s="276"/>
      <c r="AHU40" s="276"/>
      <c r="AHV40" s="276"/>
      <c r="AHW40" s="276"/>
      <c r="AHX40" s="276"/>
      <c r="AHY40" s="277"/>
      <c r="AHZ40" s="73"/>
      <c r="AIB40" s="93"/>
      <c r="AIC40" s="275"/>
      <c r="AID40" s="276"/>
      <c r="AIE40" s="276"/>
      <c r="AIF40" s="277"/>
      <c r="AIG40" s="276"/>
      <c r="AIH40" s="276"/>
      <c r="AII40" s="276"/>
      <c r="AIJ40" s="276"/>
      <c r="AIK40" s="276"/>
      <c r="AIL40" s="276"/>
      <c r="AIM40" s="277"/>
      <c r="AIN40" s="73"/>
      <c r="AIP40" s="93"/>
      <c r="AIQ40" s="275"/>
      <c r="AIR40" s="276"/>
      <c r="AIS40" s="276"/>
      <c r="AIT40" s="277"/>
      <c r="AIU40" s="276"/>
      <c r="AIV40" s="276"/>
      <c r="AIW40" s="276"/>
      <c r="AIX40" s="276"/>
      <c r="AIY40" s="276"/>
      <c r="AIZ40" s="276"/>
      <c r="AJA40" s="277"/>
      <c r="AJB40" s="73"/>
      <c r="AJD40" s="93"/>
      <c r="AJE40" s="275"/>
      <c r="AJF40" s="276"/>
      <c r="AJG40" s="276"/>
      <c r="AJH40" s="277"/>
      <c r="AJI40" s="276"/>
      <c r="AJJ40" s="276"/>
      <c r="AJK40" s="276"/>
      <c r="AJL40" s="276"/>
      <c r="AJM40" s="276"/>
      <c r="AJN40" s="276"/>
      <c r="AJO40" s="277"/>
      <c r="AJP40" s="73"/>
      <c r="AJR40" s="93"/>
      <c r="AJS40" s="275"/>
      <c r="AJT40" s="276"/>
      <c r="AJU40" s="276"/>
      <c r="AJV40" s="277"/>
      <c r="AJW40" s="276"/>
      <c r="AJX40" s="276"/>
      <c r="AJY40" s="276"/>
      <c r="AJZ40" s="276"/>
      <c r="AKA40" s="276"/>
      <c r="AKB40" s="276"/>
      <c r="AKC40" s="277"/>
      <c r="AKD40" s="73"/>
      <c r="AKF40" s="93"/>
      <c r="AKG40" s="275"/>
      <c r="AKH40" s="276"/>
      <c r="AKI40" s="276"/>
      <c r="AKJ40" s="277"/>
      <c r="AKK40" s="276"/>
      <c r="AKL40" s="276"/>
      <c r="AKM40" s="276"/>
      <c r="AKN40" s="276"/>
      <c r="AKO40" s="276"/>
      <c r="AKP40" s="276"/>
      <c r="AKQ40" s="277"/>
      <c r="AKR40" s="73"/>
      <c r="AKT40" s="93"/>
      <c r="AKU40" s="275"/>
      <c r="AKV40" s="276"/>
      <c r="AKW40" s="276"/>
      <c r="AKX40" s="277"/>
      <c r="AKY40" s="276"/>
      <c r="AKZ40" s="276"/>
      <c r="ALA40" s="276"/>
      <c r="ALB40" s="276"/>
      <c r="ALC40" s="276"/>
      <c r="ALD40" s="276"/>
      <c r="ALE40" s="277"/>
      <c r="ALF40" s="73"/>
      <c r="ALH40" s="93"/>
      <c r="ALI40" s="275"/>
      <c r="ALJ40" s="276"/>
      <c r="ALK40" s="276"/>
      <c r="ALL40" s="277"/>
      <c r="ALM40" s="276"/>
      <c r="ALN40" s="276"/>
      <c r="ALO40" s="276"/>
      <c r="ALP40" s="276"/>
      <c r="ALQ40" s="276"/>
      <c r="ALR40" s="276"/>
      <c r="ALS40" s="277"/>
      <c r="ALT40" s="73"/>
      <c r="ALV40" s="93"/>
      <c r="ALW40" s="275"/>
      <c r="ALX40" s="276"/>
      <c r="ALY40" s="276"/>
      <c r="ALZ40" s="277"/>
      <c r="AMA40" s="276"/>
      <c r="AMB40" s="276"/>
      <c r="AMC40" s="276"/>
      <c r="AMD40" s="276"/>
      <c r="AME40" s="276"/>
      <c r="AMF40" s="276"/>
      <c r="AMG40" s="277"/>
      <c r="AMH40" s="73"/>
    </row>
    <row r="41" spans="1:1023" x14ac:dyDescent="0.3">
      <c r="B41" s="93"/>
      <c r="C41" s="275"/>
      <c r="D41" s="276"/>
      <c r="E41" s="276"/>
      <c r="F41" s="277"/>
      <c r="G41" s="276"/>
      <c r="H41" s="276"/>
      <c r="I41" s="276"/>
      <c r="J41" s="276"/>
      <c r="K41" s="276"/>
      <c r="L41" s="276"/>
      <c r="M41" s="277"/>
      <c r="N41" s="73"/>
      <c r="P41" s="93"/>
      <c r="Q41" s="275"/>
      <c r="R41" s="276"/>
      <c r="S41" s="276"/>
      <c r="T41" s="277"/>
      <c r="U41" s="276"/>
      <c r="V41" s="276"/>
      <c r="W41" s="276"/>
      <c r="X41" s="276"/>
      <c r="Y41" s="276"/>
      <c r="Z41" s="276"/>
      <c r="AA41" s="277"/>
      <c r="AB41" s="73"/>
      <c r="AD41" s="93"/>
      <c r="AE41" s="275"/>
      <c r="AF41" s="276"/>
      <c r="AG41" s="276"/>
      <c r="AH41" s="277"/>
      <c r="AI41" s="276"/>
      <c r="AJ41" s="276"/>
      <c r="AK41" s="276"/>
      <c r="AL41" s="276"/>
      <c r="AM41" s="276"/>
      <c r="AN41" s="276"/>
      <c r="AO41" s="277"/>
      <c r="AP41" s="73"/>
      <c r="AR41" s="93"/>
      <c r="AS41" s="275"/>
      <c r="AT41" s="276"/>
      <c r="AU41" s="276"/>
      <c r="AV41" s="277"/>
      <c r="AW41" s="276"/>
      <c r="AX41" s="276"/>
      <c r="AY41" s="276"/>
      <c r="AZ41" s="276"/>
      <c r="BA41" s="276"/>
      <c r="BB41" s="276"/>
      <c r="BC41" s="277"/>
      <c r="BD41" s="73"/>
      <c r="BF41" s="93"/>
      <c r="BG41" s="275"/>
      <c r="BH41" s="276"/>
      <c r="BI41" s="276"/>
      <c r="BJ41" s="277"/>
      <c r="BK41" s="276"/>
      <c r="BL41" s="276"/>
      <c r="BM41" s="276"/>
      <c r="BN41" s="276"/>
      <c r="BO41" s="276"/>
      <c r="BP41" s="276"/>
      <c r="BQ41" s="277"/>
      <c r="BR41" s="73"/>
      <c r="BT41" s="93"/>
      <c r="BU41" s="275"/>
      <c r="BV41" s="276"/>
      <c r="BW41" s="276"/>
      <c r="BX41" s="277"/>
      <c r="BY41" s="276"/>
      <c r="BZ41" s="276"/>
      <c r="CA41" s="276"/>
      <c r="CB41" s="276"/>
      <c r="CC41" s="276"/>
      <c r="CD41" s="276"/>
      <c r="CE41" s="277"/>
      <c r="CF41" s="73"/>
      <c r="CH41" s="93"/>
      <c r="CI41" s="275"/>
      <c r="CJ41" s="276"/>
      <c r="CK41" s="276"/>
      <c r="CL41" s="277"/>
      <c r="CM41" s="276"/>
      <c r="CN41" s="276"/>
      <c r="CO41" s="276"/>
      <c r="CP41" s="276"/>
      <c r="CQ41" s="276"/>
      <c r="CR41" s="276"/>
      <c r="CS41" s="277"/>
      <c r="CT41" s="73"/>
      <c r="CV41" s="93"/>
      <c r="CW41" s="275"/>
      <c r="CX41" s="276"/>
      <c r="CY41" s="276"/>
      <c r="CZ41" s="277"/>
      <c r="DA41" s="276"/>
      <c r="DB41" s="276"/>
      <c r="DC41" s="276"/>
      <c r="DD41" s="276"/>
      <c r="DE41" s="276"/>
      <c r="DF41" s="276"/>
      <c r="DG41" s="277"/>
      <c r="DH41" s="73"/>
      <c r="DJ41" s="93"/>
      <c r="DK41" s="275"/>
      <c r="DL41" s="276"/>
      <c r="DM41" s="276"/>
      <c r="DN41" s="277"/>
      <c r="DO41" s="276"/>
      <c r="DP41" s="276"/>
      <c r="DQ41" s="276"/>
      <c r="DR41" s="276"/>
      <c r="DS41" s="276"/>
      <c r="DT41" s="276"/>
      <c r="DU41" s="277"/>
      <c r="DV41" s="73"/>
      <c r="DX41" s="93"/>
      <c r="DY41" s="275"/>
      <c r="DZ41" s="276"/>
      <c r="EA41" s="276"/>
      <c r="EB41" s="277"/>
      <c r="EC41" s="276"/>
      <c r="ED41" s="276"/>
      <c r="EE41" s="276"/>
      <c r="EF41" s="276"/>
      <c r="EG41" s="276"/>
      <c r="EH41" s="276"/>
      <c r="EI41" s="277"/>
      <c r="EJ41" s="73"/>
      <c r="EL41" s="93"/>
      <c r="EM41" s="275"/>
      <c r="EN41" s="276"/>
      <c r="EO41" s="276"/>
      <c r="EP41" s="277"/>
      <c r="EQ41" s="276"/>
      <c r="ER41" s="276"/>
      <c r="ES41" s="276"/>
      <c r="ET41" s="276"/>
      <c r="EU41" s="276"/>
      <c r="EV41" s="276"/>
      <c r="EW41" s="277"/>
      <c r="EX41" s="73"/>
      <c r="EZ41" s="93"/>
      <c r="FA41" s="275"/>
      <c r="FB41" s="276"/>
      <c r="FC41" s="276"/>
      <c r="FD41" s="277"/>
      <c r="FE41" s="276"/>
      <c r="FF41" s="276"/>
      <c r="FG41" s="276"/>
      <c r="FH41" s="276"/>
      <c r="FI41" s="276"/>
      <c r="FJ41" s="276"/>
      <c r="FK41" s="277"/>
      <c r="FL41" s="73"/>
      <c r="FN41" s="93"/>
      <c r="FO41" s="275"/>
      <c r="FP41" s="276"/>
      <c r="FQ41" s="276"/>
      <c r="FR41" s="277"/>
      <c r="FS41" s="276"/>
      <c r="FT41" s="276"/>
      <c r="FU41" s="276"/>
      <c r="FV41" s="276"/>
      <c r="FW41" s="276"/>
      <c r="FX41" s="276"/>
      <c r="FY41" s="277"/>
      <c r="FZ41" s="73"/>
      <c r="GB41" s="93"/>
      <c r="GC41" s="275"/>
      <c r="GD41" s="276"/>
      <c r="GE41" s="276"/>
      <c r="GF41" s="277"/>
      <c r="GG41" s="276"/>
      <c r="GH41" s="276"/>
      <c r="GI41" s="276"/>
      <c r="GJ41" s="276"/>
      <c r="GK41" s="276"/>
      <c r="GL41" s="276"/>
      <c r="GM41" s="277"/>
      <c r="GN41" s="73"/>
      <c r="GP41" s="93"/>
      <c r="GQ41" s="275"/>
      <c r="GR41" s="276"/>
      <c r="GS41" s="276"/>
      <c r="GT41" s="277"/>
      <c r="GU41" s="276"/>
      <c r="GV41" s="276"/>
      <c r="GW41" s="276"/>
      <c r="GX41" s="276"/>
      <c r="GY41" s="276"/>
      <c r="GZ41" s="276"/>
      <c r="HA41" s="277"/>
      <c r="HB41" s="73"/>
      <c r="HD41" s="93"/>
      <c r="HE41" s="275"/>
      <c r="HF41" s="276"/>
      <c r="HG41" s="276"/>
      <c r="HH41" s="277"/>
      <c r="HI41" s="276"/>
      <c r="HJ41" s="276"/>
      <c r="HK41" s="276"/>
      <c r="HL41" s="276"/>
      <c r="HM41" s="276"/>
      <c r="HN41" s="276"/>
      <c r="HO41" s="277"/>
      <c r="HP41" s="73"/>
      <c r="HR41" s="93"/>
      <c r="HS41" s="275"/>
      <c r="HT41" s="276"/>
      <c r="HU41" s="276"/>
      <c r="HV41" s="277"/>
      <c r="HW41" s="276"/>
      <c r="HX41" s="276"/>
      <c r="HY41" s="276"/>
      <c r="HZ41" s="276"/>
      <c r="IA41" s="276"/>
      <c r="IB41" s="276"/>
      <c r="IC41" s="277"/>
      <c r="ID41" s="73"/>
      <c r="IF41" s="93"/>
      <c r="IG41" s="275"/>
      <c r="IH41" s="276"/>
      <c r="II41" s="276"/>
      <c r="IJ41" s="277"/>
      <c r="IK41" s="276"/>
      <c r="IL41" s="276"/>
      <c r="IM41" s="276"/>
      <c r="IN41" s="276"/>
      <c r="IO41" s="276"/>
      <c r="IP41" s="276"/>
      <c r="IQ41" s="277"/>
      <c r="IR41" s="73"/>
      <c r="IT41" s="93"/>
      <c r="IU41" s="275"/>
      <c r="IV41" s="276"/>
      <c r="IW41" s="276"/>
      <c r="IX41" s="277"/>
      <c r="IY41" s="276"/>
      <c r="IZ41" s="276"/>
      <c r="JA41" s="276"/>
      <c r="JB41" s="276"/>
      <c r="JC41" s="276"/>
      <c r="JD41" s="276"/>
      <c r="JE41" s="277"/>
      <c r="JF41" s="73"/>
      <c r="JH41" s="93"/>
      <c r="JI41" s="275"/>
      <c r="JJ41" s="276"/>
      <c r="JK41" s="276"/>
      <c r="JL41" s="277"/>
      <c r="JM41" s="276"/>
      <c r="JN41" s="276"/>
      <c r="JO41" s="276"/>
      <c r="JP41" s="276"/>
      <c r="JQ41" s="276"/>
      <c r="JR41" s="276"/>
      <c r="JS41" s="277"/>
      <c r="JT41" s="73"/>
      <c r="JV41" s="93"/>
      <c r="JW41" s="275"/>
      <c r="JX41" s="276"/>
      <c r="JY41" s="276"/>
      <c r="JZ41" s="277"/>
      <c r="KA41" s="276"/>
      <c r="KB41" s="276"/>
      <c r="KC41" s="276"/>
      <c r="KD41" s="276"/>
      <c r="KE41" s="276"/>
      <c r="KF41" s="276"/>
      <c r="KG41" s="277"/>
      <c r="KH41" s="73"/>
      <c r="KJ41" s="93"/>
      <c r="KK41" s="275"/>
      <c r="KL41" s="276"/>
      <c r="KM41" s="276"/>
      <c r="KN41" s="277"/>
      <c r="KO41" s="276"/>
      <c r="KP41" s="276"/>
      <c r="KQ41" s="276"/>
      <c r="KR41" s="276"/>
      <c r="KS41" s="276"/>
      <c r="KT41" s="276"/>
      <c r="KU41" s="277"/>
      <c r="KV41" s="73"/>
      <c r="KX41" s="93"/>
      <c r="KY41" s="275"/>
      <c r="KZ41" s="276"/>
      <c r="LA41" s="276"/>
      <c r="LB41" s="277"/>
      <c r="LC41" s="276"/>
      <c r="LD41" s="276"/>
      <c r="LE41" s="276"/>
      <c r="LF41" s="276"/>
      <c r="LG41" s="276"/>
      <c r="LH41" s="276"/>
      <c r="LI41" s="277"/>
      <c r="LJ41" s="73"/>
      <c r="LL41" s="93"/>
      <c r="LM41" s="275"/>
      <c r="LN41" s="276"/>
      <c r="LO41" s="276"/>
      <c r="LP41" s="277"/>
      <c r="LQ41" s="276"/>
      <c r="LR41" s="276"/>
      <c r="LS41" s="276"/>
      <c r="LT41" s="276"/>
      <c r="LU41" s="276"/>
      <c r="LV41" s="276"/>
      <c r="LW41" s="277"/>
      <c r="LX41" s="73"/>
      <c r="LZ41" s="93"/>
      <c r="MA41" s="275"/>
      <c r="MB41" s="276"/>
      <c r="MC41" s="276"/>
      <c r="MD41" s="277"/>
      <c r="ME41" s="276"/>
      <c r="MF41" s="276"/>
      <c r="MG41" s="276"/>
      <c r="MH41" s="276"/>
      <c r="MI41" s="276"/>
      <c r="MJ41" s="276"/>
      <c r="MK41" s="277"/>
      <c r="ML41" s="73"/>
      <c r="MN41" s="93"/>
      <c r="MO41" s="275"/>
      <c r="MP41" s="276"/>
      <c r="MQ41" s="276"/>
      <c r="MR41" s="277"/>
      <c r="MS41" s="276"/>
      <c r="MT41" s="276"/>
      <c r="MU41" s="276"/>
      <c r="MV41" s="276"/>
      <c r="MW41" s="276"/>
      <c r="MX41" s="276"/>
      <c r="MY41" s="277"/>
      <c r="MZ41" s="73"/>
      <c r="NB41" s="93"/>
      <c r="NC41" s="275"/>
      <c r="ND41" s="276"/>
      <c r="NE41" s="276"/>
      <c r="NF41" s="277"/>
      <c r="NG41" s="276"/>
      <c r="NH41" s="276"/>
      <c r="NI41" s="276"/>
      <c r="NJ41" s="276"/>
      <c r="NK41" s="276"/>
      <c r="NL41" s="276"/>
      <c r="NM41" s="277"/>
      <c r="NN41" s="73"/>
      <c r="NP41" s="93"/>
      <c r="NQ41" s="275"/>
      <c r="NR41" s="276"/>
      <c r="NS41" s="276"/>
      <c r="NT41" s="277"/>
      <c r="NU41" s="276"/>
      <c r="NV41" s="276"/>
      <c r="NW41" s="276"/>
      <c r="NX41" s="276"/>
      <c r="NY41" s="276"/>
      <c r="NZ41" s="276"/>
      <c r="OA41" s="277"/>
      <c r="OB41" s="73"/>
      <c r="OD41" s="93"/>
      <c r="OE41" s="275"/>
      <c r="OF41" s="276"/>
      <c r="OG41" s="276"/>
      <c r="OH41" s="277"/>
      <c r="OI41" s="276"/>
      <c r="OJ41" s="276"/>
      <c r="OK41" s="276"/>
      <c r="OL41" s="276"/>
      <c r="OM41" s="276"/>
      <c r="ON41" s="276"/>
      <c r="OO41" s="277"/>
      <c r="OP41" s="73"/>
      <c r="OR41" s="93"/>
      <c r="OS41" s="275"/>
      <c r="OT41" s="276"/>
      <c r="OU41" s="276"/>
      <c r="OV41" s="277"/>
      <c r="OW41" s="276"/>
      <c r="OX41" s="276"/>
      <c r="OY41" s="276"/>
      <c r="OZ41" s="276"/>
      <c r="PA41" s="276"/>
      <c r="PB41" s="276"/>
      <c r="PC41" s="277"/>
      <c r="PD41" s="73"/>
      <c r="PF41" s="93"/>
      <c r="PG41" s="275"/>
      <c r="PH41" s="276"/>
      <c r="PI41" s="276"/>
      <c r="PJ41" s="277"/>
      <c r="PK41" s="276"/>
      <c r="PL41" s="276"/>
      <c r="PM41" s="276"/>
      <c r="PN41" s="276"/>
      <c r="PO41" s="276"/>
      <c r="PP41" s="276"/>
      <c r="PQ41" s="277"/>
      <c r="PR41" s="73"/>
      <c r="PT41" s="93"/>
      <c r="PU41" s="275"/>
      <c r="PV41" s="276"/>
      <c r="PW41" s="276"/>
      <c r="PX41" s="277"/>
      <c r="PY41" s="276"/>
      <c r="PZ41" s="276"/>
      <c r="QA41" s="276"/>
      <c r="QB41" s="276"/>
      <c r="QC41" s="276"/>
      <c r="QD41" s="276"/>
      <c r="QE41" s="277"/>
      <c r="QF41" s="73"/>
      <c r="QH41" s="93"/>
      <c r="QI41" s="275"/>
      <c r="QJ41" s="276"/>
      <c r="QK41" s="276"/>
      <c r="QL41" s="277"/>
      <c r="QM41" s="276"/>
      <c r="QN41" s="276"/>
      <c r="QO41" s="276"/>
      <c r="QP41" s="276"/>
      <c r="QQ41" s="276"/>
      <c r="QR41" s="276"/>
      <c r="QS41" s="277"/>
      <c r="QT41" s="73"/>
      <c r="QV41" s="93"/>
      <c r="QW41" s="275"/>
      <c r="QX41" s="276"/>
      <c r="QY41" s="276"/>
      <c r="QZ41" s="277"/>
      <c r="RA41" s="276"/>
      <c r="RB41" s="276"/>
      <c r="RC41" s="276"/>
      <c r="RD41" s="276"/>
      <c r="RE41" s="276"/>
      <c r="RF41" s="276"/>
      <c r="RG41" s="277"/>
      <c r="RH41" s="73"/>
      <c r="RJ41" s="93"/>
      <c r="RK41" s="275"/>
      <c r="RL41" s="276"/>
      <c r="RM41" s="276"/>
      <c r="RN41" s="277"/>
      <c r="RO41" s="276"/>
      <c r="RP41" s="276"/>
      <c r="RQ41" s="276"/>
      <c r="RR41" s="276"/>
      <c r="RS41" s="276"/>
      <c r="RT41" s="276"/>
      <c r="RU41" s="277"/>
      <c r="RV41" s="73"/>
      <c r="RX41" s="93"/>
      <c r="RY41" s="275"/>
      <c r="RZ41" s="276"/>
      <c r="SA41" s="276"/>
      <c r="SB41" s="277"/>
      <c r="SC41" s="276"/>
      <c r="SD41" s="276"/>
      <c r="SE41" s="276"/>
      <c r="SF41" s="276"/>
      <c r="SG41" s="276"/>
      <c r="SH41" s="276"/>
      <c r="SI41" s="277"/>
      <c r="SJ41" s="73"/>
      <c r="SL41" s="93"/>
      <c r="SM41" s="275"/>
      <c r="SN41" s="276"/>
      <c r="SO41" s="276"/>
      <c r="SP41" s="277"/>
      <c r="SQ41" s="276"/>
      <c r="SR41" s="276"/>
      <c r="SS41" s="276"/>
      <c r="ST41" s="276"/>
      <c r="SU41" s="276"/>
      <c r="SV41" s="276"/>
      <c r="SW41" s="277"/>
      <c r="SX41" s="73"/>
      <c r="SZ41" s="93"/>
      <c r="TA41" s="275"/>
      <c r="TB41" s="276"/>
      <c r="TC41" s="276"/>
      <c r="TD41" s="277"/>
      <c r="TE41" s="276"/>
      <c r="TF41" s="276"/>
      <c r="TG41" s="276"/>
      <c r="TH41" s="276"/>
      <c r="TI41" s="276"/>
      <c r="TJ41" s="276"/>
      <c r="TK41" s="277"/>
      <c r="TL41" s="73"/>
      <c r="TN41" s="93"/>
      <c r="TO41" s="275"/>
      <c r="TP41" s="276"/>
      <c r="TQ41" s="276"/>
      <c r="TR41" s="277"/>
      <c r="TS41" s="276"/>
      <c r="TT41" s="276"/>
      <c r="TU41" s="276"/>
      <c r="TV41" s="276"/>
      <c r="TW41" s="276"/>
      <c r="TX41" s="276"/>
      <c r="TY41" s="277"/>
      <c r="TZ41" s="73"/>
      <c r="UB41" s="93"/>
      <c r="UC41" s="275"/>
      <c r="UD41" s="276"/>
      <c r="UE41" s="276"/>
      <c r="UF41" s="277"/>
      <c r="UG41" s="276"/>
      <c r="UH41" s="276"/>
      <c r="UI41" s="276"/>
      <c r="UJ41" s="276"/>
      <c r="UK41" s="276"/>
      <c r="UL41" s="276"/>
      <c r="UM41" s="277"/>
      <c r="UN41" s="73"/>
      <c r="UP41" s="93"/>
      <c r="UQ41" s="275"/>
      <c r="UR41" s="276"/>
      <c r="US41" s="276"/>
      <c r="UT41" s="277"/>
      <c r="UU41" s="276"/>
      <c r="UV41" s="276"/>
      <c r="UW41" s="276"/>
      <c r="UX41" s="276"/>
      <c r="UY41" s="276"/>
      <c r="UZ41" s="276"/>
      <c r="VA41" s="277"/>
      <c r="VB41" s="73"/>
      <c r="VD41" s="93"/>
      <c r="VE41" s="275"/>
      <c r="VF41" s="276"/>
      <c r="VG41" s="276"/>
      <c r="VH41" s="277"/>
      <c r="VI41" s="276"/>
      <c r="VJ41" s="276"/>
      <c r="VK41" s="276"/>
      <c r="VL41" s="276"/>
      <c r="VM41" s="276"/>
      <c r="VN41" s="276"/>
      <c r="VO41" s="277"/>
      <c r="VP41" s="73"/>
      <c r="VR41" s="93"/>
      <c r="VS41" s="275"/>
      <c r="VT41" s="276"/>
      <c r="VU41" s="276"/>
      <c r="VV41" s="277"/>
      <c r="VW41" s="276"/>
      <c r="VX41" s="276"/>
      <c r="VY41" s="276"/>
      <c r="VZ41" s="276"/>
      <c r="WA41" s="276"/>
      <c r="WB41" s="276"/>
      <c r="WC41" s="277"/>
      <c r="WD41" s="73"/>
      <c r="WF41" s="93"/>
      <c r="WG41" s="275"/>
      <c r="WH41" s="276"/>
      <c r="WI41" s="276"/>
      <c r="WJ41" s="277"/>
      <c r="WK41" s="276"/>
      <c r="WL41" s="276"/>
      <c r="WM41" s="276"/>
      <c r="WN41" s="276"/>
      <c r="WO41" s="276"/>
      <c r="WP41" s="276"/>
      <c r="WQ41" s="277"/>
      <c r="WR41" s="73"/>
      <c r="WT41" s="93"/>
      <c r="WU41" s="275"/>
      <c r="WV41" s="276"/>
      <c r="WW41" s="276"/>
      <c r="WX41" s="277"/>
      <c r="WY41" s="276"/>
      <c r="WZ41" s="276"/>
      <c r="XA41" s="276"/>
      <c r="XB41" s="276"/>
      <c r="XC41" s="276"/>
      <c r="XD41" s="276"/>
      <c r="XE41" s="277"/>
      <c r="XF41" s="73"/>
      <c r="XH41" s="93"/>
      <c r="XI41" s="275"/>
      <c r="XJ41" s="276"/>
      <c r="XK41" s="276"/>
      <c r="XL41" s="277"/>
      <c r="XM41" s="276"/>
      <c r="XN41" s="276"/>
      <c r="XO41" s="276"/>
      <c r="XP41" s="276"/>
      <c r="XQ41" s="276"/>
      <c r="XR41" s="276"/>
      <c r="XS41" s="277"/>
      <c r="XT41" s="73"/>
      <c r="XV41" s="93"/>
      <c r="XW41" s="275"/>
      <c r="XX41" s="276"/>
      <c r="XY41" s="276"/>
      <c r="XZ41" s="277"/>
      <c r="YA41" s="276"/>
      <c r="YB41" s="276"/>
      <c r="YC41" s="276"/>
      <c r="YD41" s="276"/>
      <c r="YE41" s="276"/>
      <c r="YF41" s="276"/>
      <c r="YG41" s="277"/>
      <c r="YH41" s="73"/>
      <c r="YJ41" s="93"/>
      <c r="YK41" s="275"/>
      <c r="YL41" s="276"/>
      <c r="YM41" s="276"/>
      <c r="YN41" s="277"/>
      <c r="YO41" s="276"/>
      <c r="YP41" s="276"/>
      <c r="YQ41" s="276"/>
      <c r="YR41" s="276"/>
      <c r="YS41" s="276"/>
      <c r="YT41" s="276"/>
      <c r="YU41" s="277"/>
      <c r="YV41" s="73"/>
      <c r="YX41" s="93"/>
      <c r="YY41" s="275"/>
      <c r="YZ41" s="276"/>
      <c r="ZA41" s="276"/>
      <c r="ZB41" s="277"/>
      <c r="ZC41" s="276"/>
      <c r="ZD41" s="276"/>
      <c r="ZE41" s="276"/>
      <c r="ZF41" s="276"/>
      <c r="ZG41" s="276"/>
      <c r="ZH41" s="276"/>
      <c r="ZI41" s="277"/>
      <c r="ZJ41" s="73"/>
      <c r="ZL41" s="93"/>
      <c r="ZM41" s="275"/>
      <c r="ZN41" s="276"/>
      <c r="ZO41" s="276"/>
      <c r="ZP41" s="277"/>
      <c r="ZQ41" s="276"/>
      <c r="ZR41" s="276"/>
      <c r="ZS41" s="276"/>
      <c r="ZT41" s="276"/>
      <c r="ZU41" s="276"/>
      <c r="ZV41" s="276"/>
      <c r="ZW41" s="277"/>
      <c r="ZX41" s="73"/>
      <c r="ZZ41" s="93"/>
      <c r="AAA41" s="275"/>
      <c r="AAB41" s="276"/>
      <c r="AAC41" s="276"/>
      <c r="AAD41" s="277"/>
      <c r="AAE41" s="276"/>
      <c r="AAF41" s="276"/>
      <c r="AAG41" s="276"/>
      <c r="AAH41" s="276"/>
      <c r="AAI41" s="276"/>
      <c r="AAJ41" s="276"/>
      <c r="AAK41" s="277"/>
      <c r="AAL41" s="73"/>
      <c r="AAN41" s="93"/>
      <c r="AAO41" s="275"/>
      <c r="AAP41" s="276"/>
      <c r="AAQ41" s="276"/>
      <c r="AAR41" s="277"/>
      <c r="AAS41" s="276"/>
      <c r="AAT41" s="276"/>
      <c r="AAU41" s="276"/>
      <c r="AAV41" s="276"/>
      <c r="AAW41" s="276"/>
      <c r="AAX41" s="276"/>
      <c r="AAY41" s="277"/>
      <c r="AAZ41" s="73"/>
      <c r="ABB41" s="93"/>
      <c r="ABC41" s="275"/>
      <c r="ABD41" s="276"/>
      <c r="ABE41" s="276"/>
      <c r="ABF41" s="277"/>
      <c r="ABG41" s="276"/>
      <c r="ABH41" s="276"/>
      <c r="ABI41" s="276"/>
      <c r="ABJ41" s="276"/>
      <c r="ABK41" s="276"/>
      <c r="ABL41" s="276"/>
      <c r="ABM41" s="277"/>
      <c r="ABN41" s="73"/>
      <c r="ABP41" s="93"/>
      <c r="ABQ41" s="275"/>
      <c r="ABR41" s="276"/>
      <c r="ABS41" s="276"/>
      <c r="ABT41" s="277"/>
      <c r="ABU41" s="276"/>
      <c r="ABV41" s="276"/>
      <c r="ABW41" s="276"/>
      <c r="ABX41" s="276"/>
      <c r="ABY41" s="276"/>
      <c r="ABZ41" s="276"/>
      <c r="ACA41" s="277"/>
      <c r="ACB41" s="73"/>
      <c r="ACD41" s="93"/>
      <c r="ACE41" s="275"/>
      <c r="ACF41" s="276"/>
      <c r="ACG41" s="276"/>
      <c r="ACH41" s="277"/>
      <c r="ACI41" s="276"/>
      <c r="ACJ41" s="276"/>
      <c r="ACK41" s="276"/>
      <c r="ACL41" s="276"/>
      <c r="ACM41" s="276"/>
      <c r="ACN41" s="276"/>
      <c r="ACO41" s="277"/>
      <c r="ACP41" s="73"/>
      <c r="ACR41" s="93"/>
      <c r="ACS41" s="275"/>
      <c r="ACT41" s="276"/>
      <c r="ACU41" s="276"/>
      <c r="ACV41" s="277"/>
      <c r="ACW41" s="276"/>
      <c r="ACX41" s="276"/>
      <c r="ACY41" s="276"/>
      <c r="ACZ41" s="276"/>
      <c r="ADA41" s="276"/>
      <c r="ADB41" s="276"/>
      <c r="ADC41" s="277"/>
      <c r="ADD41" s="73"/>
      <c r="ADF41" s="93"/>
      <c r="ADG41" s="275"/>
      <c r="ADH41" s="276"/>
      <c r="ADI41" s="276"/>
      <c r="ADJ41" s="277"/>
      <c r="ADK41" s="276"/>
      <c r="ADL41" s="276"/>
      <c r="ADM41" s="276"/>
      <c r="ADN41" s="276"/>
      <c r="ADO41" s="276"/>
      <c r="ADP41" s="276"/>
      <c r="ADQ41" s="277"/>
      <c r="ADR41" s="73"/>
      <c r="ADT41" s="93"/>
      <c r="ADU41" s="275"/>
      <c r="ADV41" s="276"/>
      <c r="ADW41" s="276"/>
      <c r="ADX41" s="277"/>
      <c r="ADY41" s="276"/>
      <c r="ADZ41" s="276"/>
      <c r="AEA41" s="276"/>
      <c r="AEB41" s="276"/>
      <c r="AEC41" s="276"/>
      <c r="AED41" s="276"/>
      <c r="AEE41" s="277"/>
      <c r="AEF41" s="73"/>
      <c r="AEH41" s="93"/>
      <c r="AEI41" s="275"/>
      <c r="AEJ41" s="276"/>
      <c r="AEK41" s="276"/>
      <c r="AEL41" s="277"/>
      <c r="AEM41" s="276"/>
      <c r="AEN41" s="276"/>
      <c r="AEO41" s="276"/>
      <c r="AEP41" s="276"/>
      <c r="AEQ41" s="276"/>
      <c r="AER41" s="276"/>
      <c r="AES41" s="277"/>
      <c r="AET41" s="73"/>
      <c r="AEV41" s="93"/>
      <c r="AEW41" s="275"/>
      <c r="AEX41" s="276"/>
      <c r="AEY41" s="276"/>
      <c r="AEZ41" s="277"/>
      <c r="AFA41" s="276"/>
      <c r="AFB41" s="276"/>
      <c r="AFC41" s="276"/>
      <c r="AFD41" s="276"/>
      <c r="AFE41" s="276"/>
      <c r="AFF41" s="276"/>
      <c r="AFG41" s="277"/>
      <c r="AFH41" s="73"/>
      <c r="AFJ41" s="93"/>
      <c r="AFK41" s="275"/>
      <c r="AFL41" s="276"/>
      <c r="AFM41" s="276"/>
      <c r="AFN41" s="277"/>
      <c r="AFO41" s="276"/>
      <c r="AFP41" s="276"/>
      <c r="AFQ41" s="276"/>
      <c r="AFR41" s="276"/>
      <c r="AFS41" s="276"/>
      <c r="AFT41" s="276"/>
      <c r="AFU41" s="277"/>
      <c r="AFV41" s="73"/>
      <c r="AFX41" s="93"/>
      <c r="AFY41" s="275"/>
      <c r="AFZ41" s="276"/>
      <c r="AGA41" s="276"/>
      <c r="AGB41" s="277"/>
      <c r="AGC41" s="276"/>
      <c r="AGD41" s="276"/>
      <c r="AGE41" s="276"/>
      <c r="AGF41" s="276"/>
      <c r="AGG41" s="276"/>
      <c r="AGH41" s="276"/>
      <c r="AGI41" s="277"/>
      <c r="AGJ41" s="73"/>
      <c r="AGL41" s="93"/>
      <c r="AGM41" s="275"/>
      <c r="AGN41" s="276"/>
      <c r="AGO41" s="276"/>
      <c r="AGP41" s="277"/>
      <c r="AGQ41" s="276"/>
      <c r="AGR41" s="276"/>
      <c r="AGS41" s="276"/>
      <c r="AGT41" s="276"/>
      <c r="AGU41" s="276"/>
      <c r="AGV41" s="276"/>
      <c r="AGW41" s="277"/>
      <c r="AGX41" s="73"/>
      <c r="AGZ41" s="93"/>
      <c r="AHA41" s="275"/>
      <c r="AHB41" s="276"/>
      <c r="AHC41" s="276"/>
      <c r="AHD41" s="277"/>
      <c r="AHE41" s="276"/>
      <c r="AHF41" s="276"/>
      <c r="AHG41" s="276"/>
      <c r="AHH41" s="276"/>
      <c r="AHI41" s="276"/>
      <c r="AHJ41" s="276"/>
      <c r="AHK41" s="277"/>
      <c r="AHL41" s="73"/>
      <c r="AHN41" s="93"/>
      <c r="AHO41" s="275"/>
      <c r="AHP41" s="276"/>
      <c r="AHQ41" s="276"/>
      <c r="AHR41" s="277"/>
      <c r="AHS41" s="276"/>
      <c r="AHT41" s="276"/>
      <c r="AHU41" s="276"/>
      <c r="AHV41" s="276"/>
      <c r="AHW41" s="276"/>
      <c r="AHX41" s="276"/>
      <c r="AHY41" s="277"/>
      <c r="AHZ41" s="73"/>
      <c r="AIB41" s="93"/>
      <c r="AIC41" s="275"/>
      <c r="AID41" s="276"/>
      <c r="AIE41" s="276"/>
      <c r="AIF41" s="277"/>
      <c r="AIG41" s="276"/>
      <c r="AIH41" s="276"/>
      <c r="AII41" s="276"/>
      <c r="AIJ41" s="276"/>
      <c r="AIK41" s="276"/>
      <c r="AIL41" s="276"/>
      <c r="AIM41" s="277"/>
      <c r="AIN41" s="73"/>
      <c r="AIP41" s="93"/>
      <c r="AIQ41" s="275"/>
      <c r="AIR41" s="276"/>
      <c r="AIS41" s="276"/>
      <c r="AIT41" s="277"/>
      <c r="AIU41" s="276"/>
      <c r="AIV41" s="276"/>
      <c r="AIW41" s="276"/>
      <c r="AIX41" s="276"/>
      <c r="AIY41" s="276"/>
      <c r="AIZ41" s="276"/>
      <c r="AJA41" s="277"/>
      <c r="AJB41" s="73"/>
      <c r="AJD41" s="93"/>
      <c r="AJE41" s="275"/>
      <c r="AJF41" s="276"/>
      <c r="AJG41" s="276"/>
      <c r="AJH41" s="277"/>
      <c r="AJI41" s="276"/>
      <c r="AJJ41" s="276"/>
      <c r="AJK41" s="276"/>
      <c r="AJL41" s="276"/>
      <c r="AJM41" s="276"/>
      <c r="AJN41" s="276"/>
      <c r="AJO41" s="277"/>
      <c r="AJP41" s="73"/>
      <c r="AJR41" s="93"/>
      <c r="AJS41" s="275"/>
      <c r="AJT41" s="276"/>
      <c r="AJU41" s="276"/>
      <c r="AJV41" s="277"/>
      <c r="AJW41" s="276"/>
      <c r="AJX41" s="276"/>
      <c r="AJY41" s="276"/>
      <c r="AJZ41" s="276"/>
      <c r="AKA41" s="276"/>
      <c r="AKB41" s="276"/>
      <c r="AKC41" s="277"/>
      <c r="AKD41" s="73"/>
      <c r="AKF41" s="93"/>
      <c r="AKG41" s="275"/>
      <c r="AKH41" s="276"/>
      <c r="AKI41" s="276"/>
      <c r="AKJ41" s="277"/>
      <c r="AKK41" s="276"/>
      <c r="AKL41" s="276"/>
      <c r="AKM41" s="276"/>
      <c r="AKN41" s="276"/>
      <c r="AKO41" s="276"/>
      <c r="AKP41" s="276"/>
      <c r="AKQ41" s="277"/>
      <c r="AKR41" s="73"/>
      <c r="AKT41" s="93"/>
      <c r="AKU41" s="275"/>
      <c r="AKV41" s="276"/>
      <c r="AKW41" s="276"/>
      <c r="AKX41" s="277"/>
      <c r="AKY41" s="276"/>
      <c r="AKZ41" s="276"/>
      <c r="ALA41" s="276"/>
      <c r="ALB41" s="276"/>
      <c r="ALC41" s="276"/>
      <c r="ALD41" s="276"/>
      <c r="ALE41" s="277"/>
      <c r="ALF41" s="73"/>
      <c r="ALH41" s="93"/>
      <c r="ALI41" s="275"/>
      <c r="ALJ41" s="276"/>
      <c r="ALK41" s="276"/>
      <c r="ALL41" s="277"/>
      <c r="ALM41" s="276"/>
      <c r="ALN41" s="276"/>
      <c r="ALO41" s="276"/>
      <c r="ALP41" s="276"/>
      <c r="ALQ41" s="276"/>
      <c r="ALR41" s="276"/>
      <c r="ALS41" s="277"/>
      <c r="ALT41" s="73"/>
      <c r="ALV41" s="93"/>
      <c r="ALW41" s="275"/>
      <c r="ALX41" s="276"/>
      <c r="ALY41" s="276"/>
      <c r="ALZ41" s="277"/>
      <c r="AMA41" s="276"/>
      <c r="AMB41" s="276"/>
      <c r="AMC41" s="276"/>
      <c r="AMD41" s="276"/>
      <c r="AME41" s="276"/>
      <c r="AMF41" s="276"/>
      <c r="AMG41" s="277"/>
      <c r="AMH41" s="73"/>
    </row>
    <row r="42" spans="1:1023" x14ac:dyDescent="0.3">
      <c r="B42" s="93"/>
      <c r="C42" s="275"/>
      <c r="D42" s="276"/>
      <c r="E42" s="276"/>
      <c r="F42" s="277"/>
      <c r="G42" s="276"/>
      <c r="H42" s="276"/>
      <c r="I42" s="276"/>
      <c r="J42" s="276"/>
      <c r="K42" s="276"/>
      <c r="L42" s="276"/>
      <c r="M42" s="277"/>
      <c r="N42" s="73"/>
      <c r="P42" s="93"/>
      <c r="Q42" s="275"/>
      <c r="R42" s="276"/>
      <c r="S42" s="276"/>
      <c r="T42" s="277"/>
      <c r="U42" s="276"/>
      <c r="V42" s="276"/>
      <c r="W42" s="276"/>
      <c r="X42" s="276"/>
      <c r="Y42" s="276"/>
      <c r="Z42" s="276"/>
      <c r="AA42" s="277"/>
      <c r="AB42" s="73"/>
      <c r="AD42" s="93"/>
      <c r="AE42" s="275"/>
      <c r="AF42" s="276"/>
      <c r="AG42" s="276"/>
      <c r="AH42" s="277"/>
      <c r="AI42" s="276"/>
      <c r="AJ42" s="276"/>
      <c r="AK42" s="276"/>
      <c r="AL42" s="276"/>
      <c r="AM42" s="276"/>
      <c r="AN42" s="276"/>
      <c r="AO42" s="277"/>
      <c r="AP42" s="73"/>
      <c r="AR42" s="93"/>
      <c r="AS42" s="275"/>
      <c r="AT42" s="276"/>
      <c r="AU42" s="276"/>
      <c r="AV42" s="277"/>
      <c r="AW42" s="276"/>
      <c r="AX42" s="276"/>
      <c r="AY42" s="276"/>
      <c r="AZ42" s="276"/>
      <c r="BA42" s="276"/>
      <c r="BB42" s="276"/>
      <c r="BC42" s="277"/>
      <c r="BD42" s="73"/>
      <c r="BF42" s="93"/>
      <c r="BG42" s="275"/>
      <c r="BH42" s="276"/>
      <c r="BI42" s="276"/>
      <c r="BJ42" s="277"/>
      <c r="BK42" s="276"/>
      <c r="BL42" s="276"/>
      <c r="BM42" s="276"/>
      <c r="BN42" s="276"/>
      <c r="BO42" s="276"/>
      <c r="BP42" s="276"/>
      <c r="BQ42" s="277"/>
      <c r="BR42" s="73"/>
      <c r="BT42" s="93"/>
      <c r="BU42" s="275"/>
      <c r="BV42" s="276"/>
      <c r="BW42" s="276"/>
      <c r="BX42" s="277"/>
      <c r="BY42" s="276"/>
      <c r="BZ42" s="276"/>
      <c r="CA42" s="276"/>
      <c r="CB42" s="276"/>
      <c r="CC42" s="276"/>
      <c r="CD42" s="276"/>
      <c r="CE42" s="277"/>
      <c r="CF42" s="73"/>
      <c r="CH42" s="93"/>
      <c r="CI42" s="275"/>
      <c r="CJ42" s="276"/>
      <c r="CK42" s="276"/>
      <c r="CL42" s="277"/>
      <c r="CM42" s="276"/>
      <c r="CN42" s="276"/>
      <c r="CO42" s="276"/>
      <c r="CP42" s="276"/>
      <c r="CQ42" s="276"/>
      <c r="CR42" s="276"/>
      <c r="CS42" s="277"/>
      <c r="CT42" s="73"/>
      <c r="CV42" s="93"/>
      <c r="CW42" s="275"/>
      <c r="CX42" s="276"/>
      <c r="CY42" s="276"/>
      <c r="CZ42" s="277"/>
      <c r="DA42" s="276"/>
      <c r="DB42" s="276"/>
      <c r="DC42" s="276"/>
      <c r="DD42" s="276"/>
      <c r="DE42" s="276"/>
      <c r="DF42" s="276"/>
      <c r="DG42" s="277"/>
      <c r="DH42" s="73"/>
      <c r="DJ42" s="93"/>
      <c r="DK42" s="275"/>
      <c r="DL42" s="276"/>
      <c r="DM42" s="276"/>
      <c r="DN42" s="277"/>
      <c r="DO42" s="276"/>
      <c r="DP42" s="276"/>
      <c r="DQ42" s="276"/>
      <c r="DR42" s="276"/>
      <c r="DS42" s="276"/>
      <c r="DT42" s="276"/>
      <c r="DU42" s="277"/>
      <c r="DV42" s="73"/>
      <c r="DX42" s="93"/>
      <c r="DY42" s="275"/>
      <c r="DZ42" s="276"/>
      <c r="EA42" s="276"/>
      <c r="EB42" s="277"/>
      <c r="EC42" s="276"/>
      <c r="ED42" s="276"/>
      <c r="EE42" s="276"/>
      <c r="EF42" s="276"/>
      <c r="EG42" s="276"/>
      <c r="EH42" s="276"/>
      <c r="EI42" s="277"/>
      <c r="EJ42" s="73"/>
      <c r="EL42" s="93"/>
      <c r="EM42" s="275"/>
      <c r="EN42" s="276"/>
      <c r="EO42" s="276"/>
      <c r="EP42" s="277"/>
      <c r="EQ42" s="276"/>
      <c r="ER42" s="276"/>
      <c r="ES42" s="276"/>
      <c r="ET42" s="276"/>
      <c r="EU42" s="276"/>
      <c r="EV42" s="276"/>
      <c r="EW42" s="277"/>
      <c r="EX42" s="73"/>
      <c r="EZ42" s="93"/>
      <c r="FA42" s="275"/>
      <c r="FB42" s="276"/>
      <c r="FC42" s="276"/>
      <c r="FD42" s="277"/>
      <c r="FE42" s="276"/>
      <c r="FF42" s="276"/>
      <c r="FG42" s="276"/>
      <c r="FH42" s="276"/>
      <c r="FI42" s="276"/>
      <c r="FJ42" s="276"/>
      <c r="FK42" s="277"/>
      <c r="FL42" s="73"/>
      <c r="FN42" s="93"/>
      <c r="FO42" s="275"/>
      <c r="FP42" s="276"/>
      <c r="FQ42" s="276"/>
      <c r="FR42" s="277"/>
      <c r="FS42" s="276"/>
      <c r="FT42" s="276"/>
      <c r="FU42" s="276"/>
      <c r="FV42" s="276"/>
      <c r="FW42" s="276"/>
      <c r="FX42" s="276"/>
      <c r="FY42" s="277"/>
      <c r="FZ42" s="73"/>
      <c r="GB42" s="93"/>
      <c r="GC42" s="275"/>
      <c r="GD42" s="276"/>
      <c r="GE42" s="276"/>
      <c r="GF42" s="277"/>
      <c r="GG42" s="276"/>
      <c r="GH42" s="276"/>
      <c r="GI42" s="276"/>
      <c r="GJ42" s="276"/>
      <c r="GK42" s="276"/>
      <c r="GL42" s="276"/>
      <c r="GM42" s="277"/>
      <c r="GN42" s="73"/>
      <c r="GP42" s="93"/>
      <c r="GQ42" s="275"/>
      <c r="GR42" s="276"/>
      <c r="GS42" s="276"/>
      <c r="GT42" s="277"/>
      <c r="GU42" s="276"/>
      <c r="GV42" s="276"/>
      <c r="GW42" s="276"/>
      <c r="GX42" s="276"/>
      <c r="GY42" s="276"/>
      <c r="GZ42" s="276"/>
      <c r="HA42" s="277"/>
      <c r="HB42" s="73"/>
      <c r="HD42" s="93"/>
      <c r="HE42" s="275"/>
      <c r="HF42" s="276"/>
      <c r="HG42" s="276"/>
      <c r="HH42" s="277"/>
      <c r="HI42" s="276"/>
      <c r="HJ42" s="276"/>
      <c r="HK42" s="276"/>
      <c r="HL42" s="276"/>
      <c r="HM42" s="276"/>
      <c r="HN42" s="276"/>
      <c r="HO42" s="277"/>
      <c r="HP42" s="73"/>
      <c r="HR42" s="93"/>
      <c r="HS42" s="275"/>
      <c r="HT42" s="276"/>
      <c r="HU42" s="276"/>
      <c r="HV42" s="277"/>
      <c r="HW42" s="276"/>
      <c r="HX42" s="276"/>
      <c r="HY42" s="276"/>
      <c r="HZ42" s="276"/>
      <c r="IA42" s="276"/>
      <c r="IB42" s="276"/>
      <c r="IC42" s="277"/>
      <c r="ID42" s="73"/>
      <c r="IF42" s="93"/>
      <c r="IG42" s="275"/>
      <c r="IH42" s="276"/>
      <c r="II42" s="276"/>
      <c r="IJ42" s="277"/>
      <c r="IK42" s="276"/>
      <c r="IL42" s="276"/>
      <c r="IM42" s="276"/>
      <c r="IN42" s="276"/>
      <c r="IO42" s="276"/>
      <c r="IP42" s="276"/>
      <c r="IQ42" s="277"/>
      <c r="IR42" s="73"/>
      <c r="IT42" s="93"/>
      <c r="IU42" s="275"/>
      <c r="IV42" s="276"/>
      <c r="IW42" s="276"/>
      <c r="IX42" s="277"/>
      <c r="IY42" s="276"/>
      <c r="IZ42" s="276"/>
      <c r="JA42" s="276"/>
      <c r="JB42" s="276"/>
      <c r="JC42" s="276"/>
      <c r="JD42" s="276"/>
      <c r="JE42" s="277"/>
      <c r="JF42" s="73"/>
      <c r="JH42" s="93"/>
      <c r="JI42" s="275"/>
      <c r="JJ42" s="276"/>
      <c r="JK42" s="276"/>
      <c r="JL42" s="277"/>
      <c r="JM42" s="276"/>
      <c r="JN42" s="276"/>
      <c r="JO42" s="276"/>
      <c r="JP42" s="276"/>
      <c r="JQ42" s="276"/>
      <c r="JR42" s="276"/>
      <c r="JS42" s="277"/>
      <c r="JT42" s="73"/>
      <c r="JV42" s="93"/>
      <c r="JW42" s="275"/>
      <c r="JX42" s="276"/>
      <c r="JY42" s="276"/>
      <c r="JZ42" s="277"/>
      <c r="KA42" s="276"/>
      <c r="KB42" s="276"/>
      <c r="KC42" s="276"/>
      <c r="KD42" s="276"/>
      <c r="KE42" s="276"/>
      <c r="KF42" s="276"/>
      <c r="KG42" s="277"/>
      <c r="KH42" s="73"/>
      <c r="KJ42" s="93"/>
      <c r="KK42" s="275"/>
      <c r="KL42" s="276"/>
      <c r="KM42" s="276"/>
      <c r="KN42" s="277"/>
      <c r="KO42" s="276"/>
      <c r="KP42" s="276"/>
      <c r="KQ42" s="276"/>
      <c r="KR42" s="276"/>
      <c r="KS42" s="276"/>
      <c r="KT42" s="276"/>
      <c r="KU42" s="277"/>
      <c r="KV42" s="73"/>
      <c r="KX42" s="93"/>
      <c r="KY42" s="275"/>
      <c r="KZ42" s="276"/>
      <c r="LA42" s="276"/>
      <c r="LB42" s="277"/>
      <c r="LC42" s="276"/>
      <c r="LD42" s="276"/>
      <c r="LE42" s="276"/>
      <c r="LF42" s="276"/>
      <c r="LG42" s="276"/>
      <c r="LH42" s="276"/>
      <c r="LI42" s="277"/>
      <c r="LJ42" s="73"/>
      <c r="LL42" s="93"/>
      <c r="LM42" s="275"/>
      <c r="LN42" s="276"/>
      <c r="LO42" s="276"/>
      <c r="LP42" s="277"/>
      <c r="LQ42" s="276"/>
      <c r="LR42" s="276"/>
      <c r="LS42" s="276"/>
      <c r="LT42" s="276"/>
      <c r="LU42" s="276"/>
      <c r="LV42" s="276"/>
      <c r="LW42" s="277"/>
      <c r="LX42" s="73"/>
      <c r="LZ42" s="93"/>
      <c r="MA42" s="275"/>
      <c r="MB42" s="276"/>
      <c r="MC42" s="276"/>
      <c r="MD42" s="277"/>
      <c r="ME42" s="276"/>
      <c r="MF42" s="276"/>
      <c r="MG42" s="276"/>
      <c r="MH42" s="276"/>
      <c r="MI42" s="276"/>
      <c r="MJ42" s="276"/>
      <c r="MK42" s="277"/>
      <c r="ML42" s="73"/>
      <c r="MN42" s="93"/>
      <c r="MO42" s="275"/>
      <c r="MP42" s="276"/>
      <c r="MQ42" s="276"/>
      <c r="MR42" s="277"/>
      <c r="MS42" s="276"/>
      <c r="MT42" s="276"/>
      <c r="MU42" s="276"/>
      <c r="MV42" s="276"/>
      <c r="MW42" s="276"/>
      <c r="MX42" s="276"/>
      <c r="MY42" s="277"/>
      <c r="MZ42" s="73"/>
      <c r="NB42" s="93"/>
      <c r="NC42" s="275"/>
      <c r="ND42" s="276"/>
      <c r="NE42" s="276"/>
      <c r="NF42" s="277"/>
      <c r="NG42" s="276"/>
      <c r="NH42" s="276"/>
      <c r="NI42" s="276"/>
      <c r="NJ42" s="276"/>
      <c r="NK42" s="276"/>
      <c r="NL42" s="276"/>
      <c r="NM42" s="277"/>
      <c r="NN42" s="73"/>
      <c r="NP42" s="93"/>
      <c r="NQ42" s="275"/>
      <c r="NR42" s="276"/>
      <c r="NS42" s="276"/>
      <c r="NT42" s="277"/>
      <c r="NU42" s="276"/>
      <c r="NV42" s="276"/>
      <c r="NW42" s="276"/>
      <c r="NX42" s="276"/>
      <c r="NY42" s="276"/>
      <c r="NZ42" s="276"/>
      <c r="OA42" s="277"/>
      <c r="OB42" s="73"/>
      <c r="OD42" s="93"/>
      <c r="OE42" s="275"/>
      <c r="OF42" s="276"/>
      <c r="OG42" s="276"/>
      <c r="OH42" s="277"/>
      <c r="OI42" s="276"/>
      <c r="OJ42" s="276"/>
      <c r="OK42" s="276"/>
      <c r="OL42" s="276"/>
      <c r="OM42" s="276"/>
      <c r="ON42" s="276"/>
      <c r="OO42" s="277"/>
      <c r="OP42" s="73"/>
      <c r="OR42" s="93"/>
      <c r="OS42" s="275"/>
      <c r="OT42" s="276"/>
      <c r="OU42" s="276"/>
      <c r="OV42" s="277"/>
      <c r="OW42" s="276"/>
      <c r="OX42" s="276"/>
      <c r="OY42" s="276"/>
      <c r="OZ42" s="276"/>
      <c r="PA42" s="276"/>
      <c r="PB42" s="276"/>
      <c r="PC42" s="277"/>
      <c r="PD42" s="73"/>
      <c r="PF42" s="93"/>
      <c r="PG42" s="275"/>
      <c r="PH42" s="276"/>
      <c r="PI42" s="276"/>
      <c r="PJ42" s="277"/>
      <c r="PK42" s="276"/>
      <c r="PL42" s="276"/>
      <c r="PM42" s="276"/>
      <c r="PN42" s="276"/>
      <c r="PO42" s="276"/>
      <c r="PP42" s="276"/>
      <c r="PQ42" s="277"/>
      <c r="PR42" s="73"/>
      <c r="PT42" s="93"/>
      <c r="PU42" s="275"/>
      <c r="PV42" s="276"/>
      <c r="PW42" s="276"/>
      <c r="PX42" s="277"/>
      <c r="PY42" s="276"/>
      <c r="PZ42" s="276"/>
      <c r="QA42" s="276"/>
      <c r="QB42" s="276"/>
      <c r="QC42" s="276"/>
      <c r="QD42" s="276"/>
      <c r="QE42" s="277"/>
      <c r="QF42" s="73"/>
      <c r="QH42" s="93"/>
      <c r="QI42" s="275"/>
      <c r="QJ42" s="276"/>
      <c r="QK42" s="276"/>
      <c r="QL42" s="277"/>
      <c r="QM42" s="276"/>
      <c r="QN42" s="276"/>
      <c r="QO42" s="276"/>
      <c r="QP42" s="276"/>
      <c r="QQ42" s="276"/>
      <c r="QR42" s="276"/>
      <c r="QS42" s="277"/>
      <c r="QT42" s="73"/>
      <c r="QV42" s="93"/>
      <c r="QW42" s="275"/>
      <c r="QX42" s="276"/>
      <c r="QY42" s="276"/>
      <c r="QZ42" s="277"/>
      <c r="RA42" s="276"/>
      <c r="RB42" s="276"/>
      <c r="RC42" s="276"/>
      <c r="RD42" s="276"/>
      <c r="RE42" s="276"/>
      <c r="RF42" s="276"/>
      <c r="RG42" s="277"/>
      <c r="RH42" s="73"/>
      <c r="RJ42" s="93"/>
      <c r="RK42" s="275"/>
      <c r="RL42" s="276"/>
      <c r="RM42" s="276"/>
      <c r="RN42" s="277"/>
      <c r="RO42" s="276"/>
      <c r="RP42" s="276"/>
      <c r="RQ42" s="276"/>
      <c r="RR42" s="276"/>
      <c r="RS42" s="276"/>
      <c r="RT42" s="276"/>
      <c r="RU42" s="277"/>
      <c r="RV42" s="73"/>
      <c r="RX42" s="93"/>
      <c r="RY42" s="275"/>
      <c r="RZ42" s="276"/>
      <c r="SA42" s="276"/>
      <c r="SB42" s="277"/>
      <c r="SC42" s="276"/>
      <c r="SD42" s="276"/>
      <c r="SE42" s="276"/>
      <c r="SF42" s="276"/>
      <c r="SG42" s="276"/>
      <c r="SH42" s="276"/>
      <c r="SI42" s="277"/>
      <c r="SJ42" s="73"/>
      <c r="SL42" s="93"/>
      <c r="SM42" s="275"/>
      <c r="SN42" s="276"/>
      <c r="SO42" s="276"/>
      <c r="SP42" s="277"/>
      <c r="SQ42" s="276"/>
      <c r="SR42" s="276"/>
      <c r="SS42" s="276"/>
      <c r="ST42" s="276"/>
      <c r="SU42" s="276"/>
      <c r="SV42" s="276"/>
      <c r="SW42" s="277"/>
      <c r="SX42" s="73"/>
      <c r="SZ42" s="93"/>
      <c r="TA42" s="275"/>
      <c r="TB42" s="276"/>
      <c r="TC42" s="276"/>
      <c r="TD42" s="277"/>
      <c r="TE42" s="276"/>
      <c r="TF42" s="276"/>
      <c r="TG42" s="276"/>
      <c r="TH42" s="276"/>
      <c r="TI42" s="276"/>
      <c r="TJ42" s="276"/>
      <c r="TK42" s="277"/>
      <c r="TL42" s="73"/>
      <c r="TN42" s="93"/>
      <c r="TO42" s="275"/>
      <c r="TP42" s="276"/>
      <c r="TQ42" s="276"/>
      <c r="TR42" s="277"/>
      <c r="TS42" s="276"/>
      <c r="TT42" s="276"/>
      <c r="TU42" s="276"/>
      <c r="TV42" s="276"/>
      <c r="TW42" s="276"/>
      <c r="TX42" s="276"/>
      <c r="TY42" s="277"/>
      <c r="TZ42" s="73"/>
      <c r="UB42" s="93"/>
      <c r="UC42" s="275"/>
      <c r="UD42" s="276"/>
      <c r="UE42" s="276"/>
      <c r="UF42" s="277"/>
      <c r="UG42" s="276"/>
      <c r="UH42" s="276"/>
      <c r="UI42" s="276"/>
      <c r="UJ42" s="276"/>
      <c r="UK42" s="276"/>
      <c r="UL42" s="276"/>
      <c r="UM42" s="277"/>
      <c r="UN42" s="73"/>
      <c r="UP42" s="93"/>
      <c r="UQ42" s="275"/>
      <c r="UR42" s="276"/>
      <c r="US42" s="276"/>
      <c r="UT42" s="277"/>
      <c r="UU42" s="276"/>
      <c r="UV42" s="276"/>
      <c r="UW42" s="276"/>
      <c r="UX42" s="276"/>
      <c r="UY42" s="276"/>
      <c r="UZ42" s="276"/>
      <c r="VA42" s="277"/>
      <c r="VB42" s="73"/>
      <c r="VD42" s="93"/>
      <c r="VE42" s="275"/>
      <c r="VF42" s="276"/>
      <c r="VG42" s="276"/>
      <c r="VH42" s="277"/>
      <c r="VI42" s="276"/>
      <c r="VJ42" s="276"/>
      <c r="VK42" s="276"/>
      <c r="VL42" s="276"/>
      <c r="VM42" s="276"/>
      <c r="VN42" s="276"/>
      <c r="VO42" s="277"/>
      <c r="VP42" s="73"/>
      <c r="VR42" s="93"/>
      <c r="VS42" s="275"/>
      <c r="VT42" s="276"/>
      <c r="VU42" s="276"/>
      <c r="VV42" s="277"/>
      <c r="VW42" s="276"/>
      <c r="VX42" s="276"/>
      <c r="VY42" s="276"/>
      <c r="VZ42" s="276"/>
      <c r="WA42" s="276"/>
      <c r="WB42" s="276"/>
      <c r="WC42" s="277"/>
      <c r="WD42" s="73"/>
      <c r="WF42" s="93"/>
      <c r="WG42" s="275"/>
      <c r="WH42" s="276"/>
      <c r="WI42" s="276"/>
      <c r="WJ42" s="277"/>
      <c r="WK42" s="276"/>
      <c r="WL42" s="276"/>
      <c r="WM42" s="276"/>
      <c r="WN42" s="276"/>
      <c r="WO42" s="276"/>
      <c r="WP42" s="276"/>
      <c r="WQ42" s="277"/>
      <c r="WR42" s="73"/>
      <c r="WT42" s="93"/>
      <c r="WU42" s="275"/>
      <c r="WV42" s="276"/>
      <c r="WW42" s="276"/>
      <c r="WX42" s="277"/>
      <c r="WY42" s="276"/>
      <c r="WZ42" s="276"/>
      <c r="XA42" s="276"/>
      <c r="XB42" s="276"/>
      <c r="XC42" s="276"/>
      <c r="XD42" s="276"/>
      <c r="XE42" s="277"/>
      <c r="XF42" s="73"/>
      <c r="XH42" s="93"/>
      <c r="XI42" s="275"/>
      <c r="XJ42" s="276"/>
      <c r="XK42" s="276"/>
      <c r="XL42" s="277"/>
      <c r="XM42" s="276"/>
      <c r="XN42" s="276"/>
      <c r="XO42" s="276"/>
      <c r="XP42" s="276"/>
      <c r="XQ42" s="276"/>
      <c r="XR42" s="276"/>
      <c r="XS42" s="277"/>
      <c r="XT42" s="73"/>
      <c r="XV42" s="93"/>
      <c r="XW42" s="275"/>
      <c r="XX42" s="276"/>
      <c r="XY42" s="276"/>
      <c r="XZ42" s="277"/>
      <c r="YA42" s="276"/>
      <c r="YB42" s="276"/>
      <c r="YC42" s="276"/>
      <c r="YD42" s="276"/>
      <c r="YE42" s="276"/>
      <c r="YF42" s="276"/>
      <c r="YG42" s="277"/>
      <c r="YH42" s="73"/>
      <c r="YJ42" s="93"/>
      <c r="YK42" s="275"/>
      <c r="YL42" s="276"/>
      <c r="YM42" s="276"/>
      <c r="YN42" s="277"/>
      <c r="YO42" s="276"/>
      <c r="YP42" s="276"/>
      <c r="YQ42" s="276"/>
      <c r="YR42" s="276"/>
      <c r="YS42" s="276"/>
      <c r="YT42" s="276"/>
      <c r="YU42" s="277"/>
      <c r="YV42" s="73"/>
      <c r="YX42" s="93"/>
      <c r="YY42" s="275"/>
      <c r="YZ42" s="276"/>
      <c r="ZA42" s="276"/>
      <c r="ZB42" s="277"/>
      <c r="ZC42" s="276"/>
      <c r="ZD42" s="276"/>
      <c r="ZE42" s="276"/>
      <c r="ZF42" s="276"/>
      <c r="ZG42" s="276"/>
      <c r="ZH42" s="276"/>
      <c r="ZI42" s="277"/>
      <c r="ZJ42" s="73"/>
      <c r="ZL42" s="93"/>
      <c r="ZM42" s="275"/>
      <c r="ZN42" s="276"/>
      <c r="ZO42" s="276"/>
      <c r="ZP42" s="277"/>
      <c r="ZQ42" s="276"/>
      <c r="ZR42" s="276"/>
      <c r="ZS42" s="276"/>
      <c r="ZT42" s="276"/>
      <c r="ZU42" s="276"/>
      <c r="ZV42" s="276"/>
      <c r="ZW42" s="277"/>
      <c r="ZX42" s="73"/>
      <c r="ZZ42" s="93"/>
      <c r="AAA42" s="275"/>
      <c r="AAB42" s="276"/>
      <c r="AAC42" s="276"/>
      <c r="AAD42" s="277"/>
      <c r="AAE42" s="276"/>
      <c r="AAF42" s="276"/>
      <c r="AAG42" s="276"/>
      <c r="AAH42" s="276"/>
      <c r="AAI42" s="276"/>
      <c r="AAJ42" s="276"/>
      <c r="AAK42" s="277"/>
      <c r="AAL42" s="73"/>
      <c r="AAN42" s="93"/>
      <c r="AAO42" s="275"/>
      <c r="AAP42" s="276"/>
      <c r="AAQ42" s="276"/>
      <c r="AAR42" s="277"/>
      <c r="AAS42" s="276"/>
      <c r="AAT42" s="276"/>
      <c r="AAU42" s="276"/>
      <c r="AAV42" s="276"/>
      <c r="AAW42" s="276"/>
      <c r="AAX42" s="276"/>
      <c r="AAY42" s="277"/>
      <c r="AAZ42" s="73"/>
      <c r="ABB42" s="93"/>
      <c r="ABC42" s="275"/>
      <c r="ABD42" s="276"/>
      <c r="ABE42" s="276"/>
      <c r="ABF42" s="277"/>
      <c r="ABG42" s="276"/>
      <c r="ABH42" s="276"/>
      <c r="ABI42" s="276"/>
      <c r="ABJ42" s="276"/>
      <c r="ABK42" s="276"/>
      <c r="ABL42" s="276"/>
      <c r="ABM42" s="277"/>
      <c r="ABN42" s="73"/>
      <c r="ABP42" s="93"/>
      <c r="ABQ42" s="275"/>
      <c r="ABR42" s="276"/>
      <c r="ABS42" s="276"/>
      <c r="ABT42" s="277"/>
      <c r="ABU42" s="276"/>
      <c r="ABV42" s="276"/>
      <c r="ABW42" s="276"/>
      <c r="ABX42" s="276"/>
      <c r="ABY42" s="276"/>
      <c r="ABZ42" s="276"/>
      <c r="ACA42" s="277"/>
      <c r="ACB42" s="73"/>
      <c r="ACD42" s="93"/>
      <c r="ACE42" s="275"/>
      <c r="ACF42" s="276"/>
      <c r="ACG42" s="276"/>
      <c r="ACH42" s="277"/>
      <c r="ACI42" s="276"/>
      <c r="ACJ42" s="276"/>
      <c r="ACK42" s="276"/>
      <c r="ACL42" s="276"/>
      <c r="ACM42" s="276"/>
      <c r="ACN42" s="276"/>
      <c r="ACO42" s="277"/>
      <c r="ACP42" s="73"/>
      <c r="ACR42" s="93"/>
      <c r="ACS42" s="275"/>
      <c r="ACT42" s="276"/>
      <c r="ACU42" s="276"/>
      <c r="ACV42" s="277"/>
      <c r="ACW42" s="276"/>
      <c r="ACX42" s="276"/>
      <c r="ACY42" s="276"/>
      <c r="ACZ42" s="276"/>
      <c r="ADA42" s="276"/>
      <c r="ADB42" s="276"/>
      <c r="ADC42" s="277"/>
      <c r="ADD42" s="73"/>
      <c r="ADF42" s="93"/>
      <c r="ADG42" s="275"/>
      <c r="ADH42" s="276"/>
      <c r="ADI42" s="276"/>
      <c r="ADJ42" s="277"/>
      <c r="ADK42" s="276"/>
      <c r="ADL42" s="276"/>
      <c r="ADM42" s="276"/>
      <c r="ADN42" s="276"/>
      <c r="ADO42" s="276"/>
      <c r="ADP42" s="276"/>
      <c r="ADQ42" s="277"/>
      <c r="ADR42" s="73"/>
      <c r="ADT42" s="93"/>
      <c r="ADU42" s="275"/>
      <c r="ADV42" s="276"/>
      <c r="ADW42" s="276"/>
      <c r="ADX42" s="277"/>
      <c r="ADY42" s="276"/>
      <c r="ADZ42" s="276"/>
      <c r="AEA42" s="276"/>
      <c r="AEB42" s="276"/>
      <c r="AEC42" s="276"/>
      <c r="AED42" s="276"/>
      <c r="AEE42" s="277"/>
      <c r="AEF42" s="73"/>
      <c r="AEH42" s="93"/>
      <c r="AEI42" s="275"/>
      <c r="AEJ42" s="276"/>
      <c r="AEK42" s="276"/>
      <c r="AEL42" s="277"/>
      <c r="AEM42" s="276"/>
      <c r="AEN42" s="276"/>
      <c r="AEO42" s="276"/>
      <c r="AEP42" s="276"/>
      <c r="AEQ42" s="276"/>
      <c r="AER42" s="276"/>
      <c r="AES42" s="277"/>
      <c r="AET42" s="73"/>
      <c r="AEV42" s="93"/>
      <c r="AEW42" s="275"/>
      <c r="AEX42" s="276"/>
      <c r="AEY42" s="276"/>
      <c r="AEZ42" s="277"/>
      <c r="AFA42" s="276"/>
      <c r="AFB42" s="276"/>
      <c r="AFC42" s="276"/>
      <c r="AFD42" s="276"/>
      <c r="AFE42" s="276"/>
      <c r="AFF42" s="276"/>
      <c r="AFG42" s="277"/>
      <c r="AFH42" s="73"/>
      <c r="AFJ42" s="93"/>
      <c r="AFK42" s="275"/>
      <c r="AFL42" s="276"/>
      <c r="AFM42" s="276"/>
      <c r="AFN42" s="277"/>
      <c r="AFO42" s="276"/>
      <c r="AFP42" s="276"/>
      <c r="AFQ42" s="276"/>
      <c r="AFR42" s="276"/>
      <c r="AFS42" s="276"/>
      <c r="AFT42" s="276"/>
      <c r="AFU42" s="277"/>
      <c r="AFV42" s="73"/>
      <c r="AFX42" s="93"/>
      <c r="AFY42" s="275"/>
      <c r="AFZ42" s="276"/>
      <c r="AGA42" s="276"/>
      <c r="AGB42" s="277"/>
      <c r="AGC42" s="276"/>
      <c r="AGD42" s="276"/>
      <c r="AGE42" s="276"/>
      <c r="AGF42" s="276"/>
      <c r="AGG42" s="276"/>
      <c r="AGH42" s="276"/>
      <c r="AGI42" s="277"/>
      <c r="AGJ42" s="73"/>
      <c r="AGL42" s="93"/>
      <c r="AGM42" s="275"/>
      <c r="AGN42" s="276"/>
      <c r="AGO42" s="276"/>
      <c r="AGP42" s="277"/>
      <c r="AGQ42" s="276"/>
      <c r="AGR42" s="276"/>
      <c r="AGS42" s="276"/>
      <c r="AGT42" s="276"/>
      <c r="AGU42" s="276"/>
      <c r="AGV42" s="276"/>
      <c r="AGW42" s="277"/>
      <c r="AGX42" s="73"/>
      <c r="AGZ42" s="93"/>
      <c r="AHA42" s="275"/>
      <c r="AHB42" s="276"/>
      <c r="AHC42" s="276"/>
      <c r="AHD42" s="277"/>
      <c r="AHE42" s="276"/>
      <c r="AHF42" s="276"/>
      <c r="AHG42" s="276"/>
      <c r="AHH42" s="276"/>
      <c r="AHI42" s="276"/>
      <c r="AHJ42" s="276"/>
      <c r="AHK42" s="277"/>
      <c r="AHL42" s="73"/>
      <c r="AHN42" s="93"/>
      <c r="AHO42" s="275"/>
      <c r="AHP42" s="276"/>
      <c r="AHQ42" s="276"/>
      <c r="AHR42" s="277"/>
      <c r="AHS42" s="276"/>
      <c r="AHT42" s="276"/>
      <c r="AHU42" s="276"/>
      <c r="AHV42" s="276"/>
      <c r="AHW42" s="276"/>
      <c r="AHX42" s="276"/>
      <c r="AHY42" s="277"/>
      <c r="AHZ42" s="73"/>
      <c r="AIB42" s="93"/>
      <c r="AIC42" s="275"/>
      <c r="AID42" s="276"/>
      <c r="AIE42" s="276"/>
      <c r="AIF42" s="277"/>
      <c r="AIG42" s="276"/>
      <c r="AIH42" s="276"/>
      <c r="AII42" s="276"/>
      <c r="AIJ42" s="276"/>
      <c r="AIK42" s="276"/>
      <c r="AIL42" s="276"/>
      <c r="AIM42" s="277"/>
      <c r="AIN42" s="73"/>
      <c r="AIP42" s="93"/>
      <c r="AIQ42" s="275"/>
      <c r="AIR42" s="276"/>
      <c r="AIS42" s="276"/>
      <c r="AIT42" s="277"/>
      <c r="AIU42" s="276"/>
      <c r="AIV42" s="276"/>
      <c r="AIW42" s="276"/>
      <c r="AIX42" s="276"/>
      <c r="AIY42" s="276"/>
      <c r="AIZ42" s="276"/>
      <c r="AJA42" s="277"/>
      <c r="AJB42" s="73"/>
      <c r="AJD42" s="93"/>
      <c r="AJE42" s="275"/>
      <c r="AJF42" s="276"/>
      <c r="AJG42" s="276"/>
      <c r="AJH42" s="277"/>
      <c r="AJI42" s="276"/>
      <c r="AJJ42" s="276"/>
      <c r="AJK42" s="276"/>
      <c r="AJL42" s="276"/>
      <c r="AJM42" s="276"/>
      <c r="AJN42" s="276"/>
      <c r="AJO42" s="277"/>
      <c r="AJP42" s="73"/>
      <c r="AJR42" s="93"/>
      <c r="AJS42" s="275"/>
      <c r="AJT42" s="276"/>
      <c r="AJU42" s="276"/>
      <c r="AJV42" s="277"/>
      <c r="AJW42" s="276"/>
      <c r="AJX42" s="276"/>
      <c r="AJY42" s="276"/>
      <c r="AJZ42" s="276"/>
      <c r="AKA42" s="276"/>
      <c r="AKB42" s="276"/>
      <c r="AKC42" s="277"/>
      <c r="AKD42" s="73"/>
      <c r="AKF42" s="93"/>
      <c r="AKG42" s="275"/>
      <c r="AKH42" s="276"/>
      <c r="AKI42" s="276"/>
      <c r="AKJ42" s="277"/>
      <c r="AKK42" s="276"/>
      <c r="AKL42" s="276"/>
      <c r="AKM42" s="276"/>
      <c r="AKN42" s="276"/>
      <c r="AKO42" s="276"/>
      <c r="AKP42" s="276"/>
      <c r="AKQ42" s="277"/>
      <c r="AKR42" s="73"/>
      <c r="AKT42" s="93"/>
      <c r="AKU42" s="275"/>
      <c r="AKV42" s="276"/>
      <c r="AKW42" s="276"/>
      <c r="AKX42" s="277"/>
      <c r="AKY42" s="276"/>
      <c r="AKZ42" s="276"/>
      <c r="ALA42" s="276"/>
      <c r="ALB42" s="276"/>
      <c r="ALC42" s="276"/>
      <c r="ALD42" s="276"/>
      <c r="ALE42" s="277"/>
      <c r="ALF42" s="73"/>
      <c r="ALH42" s="93"/>
      <c r="ALI42" s="275"/>
      <c r="ALJ42" s="276"/>
      <c r="ALK42" s="276"/>
      <c r="ALL42" s="277"/>
      <c r="ALM42" s="276"/>
      <c r="ALN42" s="276"/>
      <c r="ALO42" s="276"/>
      <c r="ALP42" s="276"/>
      <c r="ALQ42" s="276"/>
      <c r="ALR42" s="276"/>
      <c r="ALS42" s="277"/>
      <c r="ALT42" s="73"/>
      <c r="ALV42" s="93"/>
      <c r="ALW42" s="275"/>
      <c r="ALX42" s="276"/>
      <c r="ALY42" s="276"/>
      <c r="ALZ42" s="277"/>
      <c r="AMA42" s="276"/>
      <c r="AMB42" s="276"/>
      <c r="AMC42" s="276"/>
      <c r="AMD42" s="276"/>
      <c r="AME42" s="276"/>
      <c r="AMF42" s="276"/>
      <c r="AMG42" s="277"/>
      <c r="AMH42" s="73"/>
    </row>
    <row r="43" spans="1:1023" x14ac:dyDescent="0.3">
      <c r="B43" s="93"/>
      <c r="C43" s="275"/>
      <c r="D43" s="276"/>
      <c r="E43" s="276"/>
      <c r="F43" s="277"/>
      <c r="G43" s="276"/>
      <c r="H43" s="276"/>
      <c r="I43" s="276"/>
      <c r="J43" s="276"/>
      <c r="K43" s="276"/>
      <c r="L43" s="276"/>
      <c r="M43" s="277"/>
      <c r="N43" s="73"/>
      <c r="P43" s="93"/>
      <c r="Q43" s="275"/>
      <c r="R43" s="276"/>
      <c r="S43" s="276"/>
      <c r="T43" s="277"/>
      <c r="U43" s="276"/>
      <c r="V43" s="276"/>
      <c r="W43" s="276"/>
      <c r="X43" s="276"/>
      <c r="Y43" s="276"/>
      <c r="Z43" s="276"/>
      <c r="AA43" s="277"/>
      <c r="AB43" s="73"/>
      <c r="AD43" s="93"/>
      <c r="AE43" s="275"/>
      <c r="AF43" s="276"/>
      <c r="AG43" s="276"/>
      <c r="AH43" s="277"/>
      <c r="AI43" s="276"/>
      <c r="AJ43" s="276"/>
      <c r="AK43" s="276"/>
      <c r="AL43" s="276"/>
      <c r="AM43" s="276"/>
      <c r="AN43" s="276"/>
      <c r="AO43" s="277"/>
      <c r="AP43" s="73"/>
      <c r="AR43" s="93"/>
      <c r="AS43" s="275"/>
      <c r="AT43" s="276"/>
      <c r="AU43" s="276"/>
      <c r="AV43" s="277"/>
      <c r="AW43" s="276"/>
      <c r="AX43" s="276"/>
      <c r="AY43" s="276"/>
      <c r="AZ43" s="276"/>
      <c r="BA43" s="276"/>
      <c r="BB43" s="276"/>
      <c r="BC43" s="277"/>
      <c r="BD43" s="73"/>
      <c r="BF43" s="93"/>
      <c r="BG43" s="275"/>
      <c r="BH43" s="276"/>
      <c r="BI43" s="276"/>
      <c r="BJ43" s="277"/>
      <c r="BK43" s="276"/>
      <c r="BL43" s="276"/>
      <c r="BM43" s="276"/>
      <c r="BN43" s="276"/>
      <c r="BO43" s="276"/>
      <c r="BP43" s="276"/>
      <c r="BQ43" s="277"/>
      <c r="BR43" s="73"/>
      <c r="BT43" s="93"/>
      <c r="BU43" s="275"/>
      <c r="BV43" s="276"/>
      <c r="BW43" s="276"/>
      <c r="BX43" s="277"/>
      <c r="BY43" s="276"/>
      <c r="BZ43" s="276"/>
      <c r="CA43" s="276"/>
      <c r="CB43" s="276"/>
      <c r="CC43" s="276"/>
      <c r="CD43" s="276"/>
      <c r="CE43" s="277"/>
      <c r="CF43" s="73"/>
      <c r="CH43" s="93"/>
      <c r="CI43" s="275"/>
      <c r="CJ43" s="276"/>
      <c r="CK43" s="276"/>
      <c r="CL43" s="277"/>
      <c r="CM43" s="276"/>
      <c r="CN43" s="276"/>
      <c r="CO43" s="276"/>
      <c r="CP43" s="276"/>
      <c r="CQ43" s="276"/>
      <c r="CR43" s="276"/>
      <c r="CS43" s="277"/>
      <c r="CT43" s="73"/>
      <c r="CV43" s="93"/>
      <c r="CW43" s="275"/>
      <c r="CX43" s="276"/>
      <c r="CY43" s="276"/>
      <c r="CZ43" s="277"/>
      <c r="DA43" s="276"/>
      <c r="DB43" s="276"/>
      <c r="DC43" s="276"/>
      <c r="DD43" s="276"/>
      <c r="DE43" s="276"/>
      <c r="DF43" s="276"/>
      <c r="DG43" s="277"/>
      <c r="DH43" s="73"/>
      <c r="DJ43" s="93"/>
      <c r="DK43" s="275"/>
      <c r="DL43" s="276"/>
      <c r="DM43" s="276"/>
      <c r="DN43" s="277"/>
      <c r="DO43" s="276"/>
      <c r="DP43" s="276"/>
      <c r="DQ43" s="276"/>
      <c r="DR43" s="276"/>
      <c r="DS43" s="276"/>
      <c r="DT43" s="276"/>
      <c r="DU43" s="277"/>
      <c r="DV43" s="73"/>
      <c r="DX43" s="93"/>
      <c r="DY43" s="275"/>
      <c r="DZ43" s="276"/>
      <c r="EA43" s="276"/>
      <c r="EB43" s="277"/>
      <c r="EC43" s="276"/>
      <c r="ED43" s="276"/>
      <c r="EE43" s="276"/>
      <c r="EF43" s="276"/>
      <c r="EG43" s="276"/>
      <c r="EH43" s="276"/>
      <c r="EI43" s="277"/>
      <c r="EJ43" s="73"/>
      <c r="EL43" s="93"/>
      <c r="EM43" s="275"/>
      <c r="EN43" s="276"/>
      <c r="EO43" s="276"/>
      <c r="EP43" s="277"/>
      <c r="EQ43" s="276"/>
      <c r="ER43" s="276"/>
      <c r="ES43" s="276"/>
      <c r="ET43" s="276"/>
      <c r="EU43" s="276"/>
      <c r="EV43" s="276"/>
      <c r="EW43" s="277"/>
      <c r="EX43" s="73"/>
      <c r="EZ43" s="93"/>
      <c r="FA43" s="275"/>
      <c r="FB43" s="276"/>
      <c r="FC43" s="276"/>
      <c r="FD43" s="277"/>
      <c r="FE43" s="276"/>
      <c r="FF43" s="276"/>
      <c r="FG43" s="276"/>
      <c r="FH43" s="276"/>
      <c r="FI43" s="276"/>
      <c r="FJ43" s="276"/>
      <c r="FK43" s="277"/>
      <c r="FL43" s="73"/>
      <c r="FN43" s="93"/>
      <c r="FO43" s="275"/>
      <c r="FP43" s="276"/>
      <c r="FQ43" s="276"/>
      <c r="FR43" s="277"/>
      <c r="FS43" s="276"/>
      <c r="FT43" s="276"/>
      <c r="FU43" s="276"/>
      <c r="FV43" s="276"/>
      <c r="FW43" s="276"/>
      <c r="FX43" s="276"/>
      <c r="FY43" s="277"/>
      <c r="FZ43" s="73"/>
      <c r="GB43" s="93"/>
      <c r="GC43" s="275"/>
      <c r="GD43" s="276"/>
      <c r="GE43" s="276"/>
      <c r="GF43" s="277"/>
      <c r="GG43" s="276"/>
      <c r="GH43" s="276"/>
      <c r="GI43" s="276"/>
      <c r="GJ43" s="276"/>
      <c r="GK43" s="276"/>
      <c r="GL43" s="276"/>
      <c r="GM43" s="277"/>
      <c r="GN43" s="73"/>
      <c r="GP43" s="93"/>
      <c r="GQ43" s="275"/>
      <c r="GR43" s="276"/>
      <c r="GS43" s="276"/>
      <c r="GT43" s="277"/>
      <c r="GU43" s="276"/>
      <c r="GV43" s="276"/>
      <c r="GW43" s="276"/>
      <c r="GX43" s="276"/>
      <c r="GY43" s="276"/>
      <c r="GZ43" s="276"/>
      <c r="HA43" s="277"/>
      <c r="HB43" s="73"/>
      <c r="HD43" s="93"/>
      <c r="HE43" s="275"/>
      <c r="HF43" s="276"/>
      <c r="HG43" s="276"/>
      <c r="HH43" s="277"/>
      <c r="HI43" s="276"/>
      <c r="HJ43" s="276"/>
      <c r="HK43" s="276"/>
      <c r="HL43" s="276"/>
      <c r="HM43" s="276"/>
      <c r="HN43" s="276"/>
      <c r="HO43" s="277"/>
      <c r="HP43" s="73"/>
      <c r="HR43" s="93"/>
      <c r="HS43" s="275"/>
      <c r="HT43" s="276"/>
      <c r="HU43" s="276"/>
      <c r="HV43" s="277"/>
      <c r="HW43" s="276"/>
      <c r="HX43" s="276"/>
      <c r="HY43" s="276"/>
      <c r="HZ43" s="276"/>
      <c r="IA43" s="276"/>
      <c r="IB43" s="276"/>
      <c r="IC43" s="277"/>
      <c r="ID43" s="73"/>
      <c r="IF43" s="93"/>
      <c r="IG43" s="275"/>
      <c r="IH43" s="276"/>
      <c r="II43" s="276"/>
      <c r="IJ43" s="277"/>
      <c r="IK43" s="276"/>
      <c r="IL43" s="276"/>
      <c r="IM43" s="276"/>
      <c r="IN43" s="276"/>
      <c r="IO43" s="276"/>
      <c r="IP43" s="276"/>
      <c r="IQ43" s="277"/>
      <c r="IR43" s="73"/>
      <c r="IT43" s="93"/>
      <c r="IU43" s="275"/>
      <c r="IV43" s="276"/>
      <c r="IW43" s="276"/>
      <c r="IX43" s="277"/>
      <c r="IY43" s="276"/>
      <c r="IZ43" s="276"/>
      <c r="JA43" s="276"/>
      <c r="JB43" s="276"/>
      <c r="JC43" s="276"/>
      <c r="JD43" s="276"/>
      <c r="JE43" s="277"/>
      <c r="JF43" s="73"/>
      <c r="JH43" s="93"/>
      <c r="JI43" s="275"/>
      <c r="JJ43" s="276"/>
      <c r="JK43" s="276"/>
      <c r="JL43" s="277"/>
      <c r="JM43" s="276"/>
      <c r="JN43" s="276"/>
      <c r="JO43" s="276"/>
      <c r="JP43" s="276"/>
      <c r="JQ43" s="276"/>
      <c r="JR43" s="276"/>
      <c r="JS43" s="277"/>
      <c r="JT43" s="73"/>
      <c r="JV43" s="93"/>
      <c r="JW43" s="275"/>
      <c r="JX43" s="276"/>
      <c r="JY43" s="276"/>
      <c r="JZ43" s="277"/>
      <c r="KA43" s="276"/>
      <c r="KB43" s="276"/>
      <c r="KC43" s="276"/>
      <c r="KD43" s="276"/>
      <c r="KE43" s="276"/>
      <c r="KF43" s="276"/>
      <c r="KG43" s="277"/>
      <c r="KH43" s="73"/>
      <c r="KJ43" s="93"/>
      <c r="KK43" s="275"/>
      <c r="KL43" s="276"/>
      <c r="KM43" s="276"/>
      <c r="KN43" s="277"/>
      <c r="KO43" s="276"/>
      <c r="KP43" s="276"/>
      <c r="KQ43" s="276"/>
      <c r="KR43" s="276"/>
      <c r="KS43" s="276"/>
      <c r="KT43" s="276"/>
      <c r="KU43" s="277"/>
      <c r="KV43" s="73"/>
      <c r="KX43" s="93"/>
      <c r="KY43" s="275"/>
      <c r="KZ43" s="276"/>
      <c r="LA43" s="276"/>
      <c r="LB43" s="277"/>
      <c r="LC43" s="276"/>
      <c r="LD43" s="276"/>
      <c r="LE43" s="276"/>
      <c r="LF43" s="276"/>
      <c r="LG43" s="276"/>
      <c r="LH43" s="276"/>
      <c r="LI43" s="277"/>
      <c r="LJ43" s="73"/>
      <c r="LL43" s="93"/>
      <c r="LM43" s="275"/>
      <c r="LN43" s="276"/>
      <c r="LO43" s="276"/>
      <c r="LP43" s="277"/>
      <c r="LQ43" s="276"/>
      <c r="LR43" s="276"/>
      <c r="LS43" s="276"/>
      <c r="LT43" s="276"/>
      <c r="LU43" s="276"/>
      <c r="LV43" s="276"/>
      <c r="LW43" s="277"/>
      <c r="LX43" s="73"/>
      <c r="LZ43" s="93"/>
      <c r="MA43" s="275"/>
      <c r="MB43" s="276"/>
      <c r="MC43" s="276"/>
      <c r="MD43" s="277"/>
      <c r="ME43" s="276"/>
      <c r="MF43" s="276"/>
      <c r="MG43" s="276"/>
      <c r="MH43" s="276"/>
      <c r="MI43" s="276"/>
      <c r="MJ43" s="276"/>
      <c r="MK43" s="277"/>
      <c r="ML43" s="73"/>
      <c r="MN43" s="93"/>
      <c r="MO43" s="275"/>
      <c r="MP43" s="276"/>
      <c r="MQ43" s="276"/>
      <c r="MR43" s="277"/>
      <c r="MS43" s="276"/>
      <c r="MT43" s="276"/>
      <c r="MU43" s="276"/>
      <c r="MV43" s="276"/>
      <c r="MW43" s="276"/>
      <c r="MX43" s="276"/>
      <c r="MY43" s="277"/>
      <c r="MZ43" s="73"/>
      <c r="NB43" s="93"/>
      <c r="NC43" s="275"/>
      <c r="ND43" s="276"/>
      <c r="NE43" s="276"/>
      <c r="NF43" s="277"/>
      <c r="NG43" s="276"/>
      <c r="NH43" s="276"/>
      <c r="NI43" s="276"/>
      <c r="NJ43" s="276"/>
      <c r="NK43" s="276"/>
      <c r="NL43" s="276"/>
      <c r="NM43" s="277"/>
      <c r="NN43" s="73"/>
      <c r="NP43" s="93"/>
      <c r="NQ43" s="275"/>
      <c r="NR43" s="276"/>
      <c r="NS43" s="276"/>
      <c r="NT43" s="277"/>
      <c r="NU43" s="276"/>
      <c r="NV43" s="276"/>
      <c r="NW43" s="276"/>
      <c r="NX43" s="276"/>
      <c r="NY43" s="276"/>
      <c r="NZ43" s="276"/>
      <c r="OA43" s="277"/>
      <c r="OB43" s="73"/>
      <c r="OD43" s="93"/>
      <c r="OE43" s="275"/>
      <c r="OF43" s="276"/>
      <c r="OG43" s="276"/>
      <c r="OH43" s="277"/>
      <c r="OI43" s="276"/>
      <c r="OJ43" s="276"/>
      <c r="OK43" s="276"/>
      <c r="OL43" s="276"/>
      <c r="OM43" s="276"/>
      <c r="ON43" s="276"/>
      <c r="OO43" s="277"/>
      <c r="OP43" s="73"/>
      <c r="OR43" s="93"/>
      <c r="OS43" s="275"/>
      <c r="OT43" s="276"/>
      <c r="OU43" s="276"/>
      <c r="OV43" s="277"/>
      <c r="OW43" s="276"/>
      <c r="OX43" s="276"/>
      <c r="OY43" s="276"/>
      <c r="OZ43" s="276"/>
      <c r="PA43" s="276"/>
      <c r="PB43" s="276"/>
      <c r="PC43" s="277"/>
      <c r="PD43" s="73"/>
      <c r="PF43" s="93"/>
      <c r="PG43" s="275"/>
      <c r="PH43" s="276"/>
      <c r="PI43" s="276"/>
      <c r="PJ43" s="277"/>
      <c r="PK43" s="276"/>
      <c r="PL43" s="276"/>
      <c r="PM43" s="276"/>
      <c r="PN43" s="276"/>
      <c r="PO43" s="276"/>
      <c r="PP43" s="276"/>
      <c r="PQ43" s="277"/>
      <c r="PR43" s="73"/>
      <c r="PT43" s="93"/>
      <c r="PU43" s="275"/>
      <c r="PV43" s="276"/>
      <c r="PW43" s="276"/>
      <c r="PX43" s="277"/>
      <c r="PY43" s="276"/>
      <c r="PZ43" s="276"/>
      <c r="QA43" s="276"/>
      <c r="QB43" s="276"/>
      <c r="QC43" s="276"/>
      <c r="QD43" s="276"/>
      <c r="QE43" s="277"/>
      <c r="QF43" s="73"/>
      <c r="QH43" s="93"/>
      <c r="QI43" s="275"/>
      <c r="QJ43" s="276"/>
      <c r="QK43" s="276"/>
      <c r="QL43" s="277"/>
      <c r="QM43" s="276"/>
      <c r="QN43" s="276"/>
      <c r="QO43" s="276"/>
      <c r="QP43" s="276"/>
      <c r="QQ43" s="276"/>
      <c r="QR43" s="276"/>
      <c r="QS43" s="277"/>
      <c r="QT43" s="73"/>
      <c r="QV43" s="93"/>
      <c r="QW43" s="275"/>
      <c r="QX43" s="276"/>
      <c r="QY43" s="276"/>
      <c r="QZ43" s="277"/>
      <c r="RA43" s="276"/>
      <c r="RB43" s="276"/>
      <c r="RC43" s="276"/>
      <c r="RD43" s="276"/>
      <c r="RE43" s="276"/>
      <c r="RF43" s="276"/>
      <c r="RG43" s="277"/>
      <c r="RH43" s="73"/>
      <c r="RJ43" s="93"/>
      <c r="RK43" s="275"/>
      <c r="RL43" s="276"/>
      <c r="RM43" s="276"/>
      <c r="RN43" s="277"/>
      <c r="RO43" s="276"/>
      <c r="RP43" s="276"/>
      <c r="RQ43" s="276"/>
      <c r="RR43" s="276"/>
      <c r="RS43" s="276"/>
      <c r="RT43" s="276"/>
      <c r="RU43" s="277"/>
      <c r="RV43" s="73"/>
      <c r="RX43" s="93"/>
      <c r="RY43" s="275"/>
      <c r="RZ43" s="276"/>
      <c r="SA43" s="276"/>
      <c r="SB43" s="277"/>
      <c r="SC43" s="276"/>
      <c r="SD43" s="276"/>
      <c r="SE43" s="276"/>
      <c r="SF43" s="276"/>
      <c r="SG43" s="276"/>
      <c r="SH43" s="276"/>
      <c r="SI43" s="277"/>
      <c r="SJ43" s="73"/>
      <c r="SL43" s="93"/>
      <c r="SM43" s="275"/>
      <c r="SN43" s="276"/>
      <c r="SO43" s="276"/>
      <c r="SP43" s="277"/>
      <c r="SQ43" s="276"/>
      <c r="SR43" s="276"/>
      <c r="SS43" s="276"/>
      <c r="ST43" s="276"/>
      <c r="SU43" s="276"/>
      <c r="SV43" s="276"/>
      <c r="SW43" s="277"/>
      <c r="SX43" s="73"/>
      <c r="SZ43" s="93"/>
      <c r="TA43" s="275"/>
      <c r="TB43" s="276"/>
      <c r="TC43" s="276"/>
      <c r="TD43" s="277"/>
      <c r="TE43" s="276"/>
      <c r="TF43" s="276"/>
      <c r="TG43" s="276"/>
      <c r="TH43" s="276"/>
      <c r="TI43" s="276"/>
      <c r="TJ43" s="276"/>
      <c r="TK43" s="277"/>
      <c r="TL43" s="73"/>
      <c r="TN43" s="93"/>
      <c r="TO43" s="275"/>
      <c r="TP43" s="276"/>
      <c r="TQ43" s="276"/>
      <c r="TR43" s="277"/>
      <c r="TS43" s="276"/>
      <c r="TT43" s="276"/>
      <c r="TU43" s="276"/>
      <c r="TV43" s="276"/>
      <c r="TW43" s="276"/>
      <c r="TX43" s="276"/>
      <c r="TY43" s="277"/>
      <c r="TZ43" s="73"/>
      <c r="UB43" s="93"/>
      <c r="UC43" s="275"/>
      <c r="UD43" s="276"/>
      <c r="UE43" s="276"/>
      <c r="UF43" s="277"/>
      <c r="UG43" s="276"/>
      <c r="UH43" s="276"/>
      <c r="UI43" s="276"/>
      <c r="UJ43" s="276"/>
      <c r="UK43" s="276"/>
      <c r="UL43" s="276"/>
      <c r="UM43" s="277"/>
      <c r="UN43" s="73"/>
      <c r="UP43" s="93"/>
      <c r="UQ43" s="275"/>
      <c r="UR43" s="276"/>
      <c r="US43" s="276"/>
      <c r="UT43" s="277"/>
      <c r="UU43" s="276"/>
      <c r="UV43" s="276"/>
      <c r="UW43" s="276"/>
      <c r="UX43" s="276"/>
      <c r="UY43" s="276"/>
      <c r="UZ43" s="276"/>
      <c r="VA43" s="277"/>
      <c r="VB43" s="73"/>
      <c r="VD43" s="93"/>
      <c r="VE43" s="275"/>
      <c r="VF43" s="276"/>
      <c r="VG43" s="276"/>
      <c r="VH43" s="277"/>
      <c r="VI43" s="276"/>
      <c r="VJ43" s="276"/>
      <c r="VK43" s="276"/>
      <c r="VL43" s="276"/>
      <c r="VM43" s="276"/>
      <c r="VN43" s="276"/>
      <c r="VO43" s="277"/>
      <c r="VP43" s="73"/>
      <c r="VR43" s="93"/>
      <c r="VS43" s="275"/>
      <c r="VT43" s="276"/>
      <c r="VU43" s="276"/>
      <c r="VV43" s="277"/>
      <c r="VW43" s="276"/>
      <c r="VX43" s="276"/>
      <c r="VY43" s="276"/>
      <c r="VZ43" s="276"/>
      <c r="WA43" s="276"/>
      <c r="WB43" s="276"/>
      <c r="WC43" s="277"/>
      <c r="WD43" s="73"/>
      <c r="WF43" s="93"/>
      <c r="WG43" s="275"/>
      <c r="WH43" s="276"/>
      <c r="WI43" s="276"/>
      <c r="WJ43" s="277"/>
      <c r="WK43" s="276"/>
      <c r="WL43" s="276"/>
      <c r="WM43" s="276"/>
      <c r="WN43" s="276"/>
      <c r="WO43" s="276"/>
      <c r="WP43" s="276"/>
      <c r="WQ43" s="277"/>
      <c r="WR43" s="73"/>
      <c r="WT43" s="93"/>
      <c r="WU43" s="275"/>
      <c r="WV43" s="276"/>
      <c r="WW43" s="276"/>
      <c r="WX43" s="277"/>
      <c r="WY43" s="276"/>
      <c r="WZ43" s="276"/>
      <c r="XA43" s="276"/>
      <c r="XB43" s="276"/>
      <c r="XC43" s="276"/>
      <c r="XD43" s="276"/>
      <c r="XE43" s="277"/>
      <c r="XF43" s="73"/>
      <c r="XH43" s="93"/>
      <c r="XI43" s="275"/>
      <c r="XJ43" s="276"/>
      <c r="XK43" s="276"/>
      <c r="XL43" s="277"/>
      <c r="XM43" s="276"/>
      <c r="XN43" s="276"/>
      <c r="XO43" s="276"/>
      <c r="XP43" s="276"/>
      <c r="XQ43" s="276"/>
      <c r="XR43" s="276"/>
      <c r="XS43" s="277"/>
      <c r="XT43" s="73"/>
      <c r="XV43" s="93"/>
      <c r="XW43" s="275"/>
      <c r="XX43" s="276"/>
      <c r="XY43" s="276"/>
      <c r="XZ43" s="277"/>
      <c r="YA43" s="276"/>
      <c r="YB43" s="276"/>
      <c r="YC43" s="276"/>
      <c r="YD43" s="276"/>
      <c r="YE43" s="276"/>
      <c r="YF43" s="276"/>
      <c r="YG43" s="277"/>
      <c r="YH43" s="73"/>
      <c r="YJ43" s="93"/>
      <c r="YK43" s="275"/>
      <c r="YL43" s="276"/>
      <c r="YM43" s="276"/>
      <c r="YN43" s="277"/>
      <c r="YO43" s="276"/>
      <c r="YP43" s="276"/>
      <c r="YQ43" s="276"/>
      <c r="YR43" s="276"/>
      <c r="YS43" s="276"/>
      <c r="YT43" s="276"/>
      <c r="YU43" s="277"/>
      <c r="YV43" s="73"/>
      <c r="YX43" s="93"/>
      <c r="YY43" s="275"/>
      <c r="YZ43" s="276"/>
      <c r="ZA43" s="276"/>
      <c r="ZB43" s="277"/>
      <c r="ZC43" s="276"/>
      <c r="ZD43" s="276"/>
      <c r="ZE43" s="276"/>
      <c r="ZF43" s="276"/>
      <c r="ZG43" s="276"/>
      <c r="ZH43" s="276"/>
      <c r="ZI43" s="277"/>
      <c r="ZJ43" s="73"/>
      <c r="ZL43" s="93"/>
      <c r="ZM43" s="275"/>
      <c r="ZN43" s="276"/>
      <c r="ZO43" s="276"/>
      <c r="ZP43" s="277"/>
      <c r="ZQ43" s="276"/>
      <c r="ZR43" s="276"/>
      <c r="ZS43" s="276"/>
      <c r="ZT43" s="276"/>
      <c r="ZU43" s="276"/>
      <c r="ZV43" s="276"/>
      <c r="ZW43" s="277"/>
      <c r="ZX43" s="73"/>
      <c r="ZZ43" s="93"/>
      <c r="AAA43" s="275"/>
      <c r="AAB43" s="276"/>
      <c r="AAC43" s="276"/>
      <c r="AAD43" s="277"/>
      <c r="AAE43" s="276"/>
      <c r="AAF43" s="276"/>
      <c r="AAG43" s="276"/>
      <c r="AAH43" s="276"/>
      <c r="AAI43" s="276"/>
      <c r="AAJ43" s="276"/>
      <c r="AAK43" s="277"/>
      <c r="AAL43" s="73"/>
      <c r="AAN43" s="93"/>
      <c r="AAO43" s="275"/>
      <c r="AAP43" s="276"/>
      <c r="AAQ43" s="276"/>
      <c r="AAR43" s="277"/>
      <c r="AAS43" s="276"/>
      <c r="AAT43" s="276"/>
      <c r="AAU43" s="276"/>
      <c r="AAV43" s="276"/>
      <c r="AAW43" s="276"/>
      <c r="AAX43" s="276"/>
      <c r="AAY43" s="277"/>
      <c r="AAZ43" s="73"/>
      <c r="ABB43" s="93"/>
      <c r="ABC43" s="275"/>
      <c r="ABD43" s="276"/>
      <c r="ABE43" s="276"/>
      <c r="ABF43" s="277"/>
      <c r="ABG43" s="276"/>
      <c r="ABH43" s="276"/>
      <c r="ABI43" s="276"/>
      <c r="ABJ43" s="276"/>
      <c r="ABK43" s="276"/>
      <c r="ABL43" s="276"/>
      <c r="ABM43" s="277"/>
      <c r="ABN43" s="73"/>
      <c r="ABP43" s="93"/>
      <c r="ABQ43" s="275"/>
      <c r="ABR43" s="276"/>
      <c r="ABS43" s="276"/>
      <c r="ABT43" s="277"/>
      <c r="ABU43" s="276"/>
      <c r="ABV43" s="276"/>
      <c r="ABW43" s="276"/>
      <c r="ABX43" s="276"/>
      <c r="ABY43" s="276"/>
      <c r="ABZ43" s="276"/>
      <c r="ACA43" s="277"/>
      <c r="ACB43" s="73"/>
      <c r="ACD43" s="93"/>
      <c r="ACE43" s="275"/>
      <c r="ACF43" s="276"/>
      <c r="ACG43" s="276"/>
      <c r="ACH43" s="277"/>
      <c r="ACI43" s="276"/>
      <c r="ACJ43" s="276"/>
      <c r="ACK43" s="276"/>
      <c r="ACL43" s="276"/>
      <c r="ACM43" s="276"/>
      <c r="ACN43" s="276"/>
      <c r="ACO43" s="277"/>
      <c r="ACP43" s="73"/>
      <c r="ACR43" s="93"/>
      <c r="ACS43" s="275"/>
      <c r="ACT43" s="276"/>
      <c r="ACU43" s="276"/>
      <c r="ACV43" s="277"/>
      <c r="ACW43" s="276"/>
      <c r="ACX43" s="276"/>
      <c r="ACY43" s="276"/>
      <c r="ACZ43" s="276"/>
      <c r="ADA43" s="276"/>
      <c r="ADB43" s="276"/>
      <c r="ADC43" s="277"/>
      <c r="ADD43" s="73"/>
      <c r="ADF43" s="93"/>
      <c r="ADG43" s="275"/>
      <c r="ADH43" s="276"/>
      <c r="ADI43" s="276"/>
      <c r="ADJ43" s="277"/>
      <c r="ADK43" s="276"/>
      <c r="ADL43" s="276"/>
      <c r="ADM43" s="276"/>
      <c r="ADN43" s="276"/>
      <c r="ADO43" s="276"/>
      <c r="ADP43" s="276"/>
      <c r="ADQ43" s="277"/>
      <c r="ADR43" s="73"/>
      <c r="ADT43" s="93"/>
      <c r="ADU43" s="275"/>
      <c r="ADV43" s="276"/>
      <c r="ADW43" s="276"/>
      <c r="ADX43" s="277"/>
      <c r="ADY43" s="276"/>
      <c r="ADZ43" s="276"/>
      <c r="AEA43" s="276"/>
      <c r="AEB43" s="276"/>
      <c r="AEC43" s="276"/>
      <c r="AED43" s="276"/>
      <c r="AEE43" s="277"/>
      <c r="AEF43" s="73"/>
      <c r="AEH43" s="93"/>
      <c r="AEI43" s="275"/>
      <c r="AEJ43" s="276"/>
      <c r="AEK43" s="276"/>
      <c r="AEL43" s="277"/>
      <c r="AEM43" s="276"/>
      <c r="AEN43" s="276"/>
      <c r="AEO43" s="276"/>
      <c r="AEP43" s="276"/>
      <c r="AEQ43" s="276"/>
      <c r="AER43" s="276"/>
      <c r="AES43" s="277"/>
      <c r="AET43" s="73"/>
      <c r="AEV43" s="93"/>
      <c r="AEW43" s="275"/>
      <c r="AEX43" s="276"/>
      <c r="AEY43" s="276"/>
      <c r="AEZ43" s="277"/>
      <c r="AFA43" s="276"/>
      <c r="AFB43" s="276"/>
      <c r="AFC43" s="276"/>
      <c r="AFD43" s="276"/>
      <c r="AFE43" s="276"/>
      <c r="AFF43" s="276"/>
      <c r="AFG43" s="277"/>
      <c r="AFH43" s="73"/>
      <c r="AFJ43" s="93"/>
      <c r="AFK43" s="275"/>
      <c r="AFL43" s="276"/>
      <c r="AFM43" s="276"/>
      <c r="AFN43" s="277"/>
      <c r="AFO43" s="276"/>
      <c r="AFP43" s="276"/>
      <c r="AFQ43" s="276"/>
      <c r="AFR43" s="276"/>
      <c r="AFS43" s="276"/>
      <c r="AFT43" s="276"/>
      <c r="AFU43" s="277"/>
      <c r="AFV43" s="73"/>
      <c r="AFX43" s="93"/>
      <c r="AFY43" s="275"/>
      <c r="AFZ43" s="276"/>
      <c r="AGA43" s="276"/>
      <c r="AGB43" s="277"/>
      <c r="AGC43" s="276"/>
      <c r="AGD43" s="276"/>
      <c r="AGE43" s="276"/>
      <c r="AGF43" s="276"/>
      <c r="AGG43" s="276"/>
      <c r="AGH43" s="276"/>
      <c r="AGI43" s="277"/>
      <c r="AGJ43" s="73"/>
      <c r="AGL43" s="93"/>
      <c r="AGM43" s="275"/>
      <c r="AGN43" s="276"/>
      <c r="AGO43" s="276"/>
      <c r="AGP43" s="277"/>
      <c r="AGQ43" s="276"/>
      <c r="AGR43" s="276"/>
      <c r="AGS43" s="276"/>
      <c r="AGT43" s="276"/>
      <c r="AGU43" s="276"/>
      <c r="AGV43" s="276"/>
      <c r="AGW43" s="277"/>
      <c r="AGX43" s="73"/>
      <c r="AGZ43" s="93"/>
      <c r="AHA43" s="275"/>
      <c r="AHB43" s="276"/>
      <c r="AHC43" s="276"/>
      <c r="AHD43" s="277"/>
      <c r="AHE43" s="276"/>
      <c r="AHF43" s="276"/>
      <c r="AHG43" s="276"/>
      <c r="AHH43" s="276"/>
      <c r="AHI43" s="276"/>
      <c r="AHJ43" s="276"/>
      <c r="AHK43" s="277"/>
      <c r="AHL43" s="73"/>
      <c r="AHN43" s="93"/>
      <c r="AHO43" s="275"/>
      <c r="AHP43" s="276"/>
      <c r="AHQ43" s="276"/>
      <c r="AHR43" s="277"/>
      <c r="AHS43" s="276"/>
      <c r="AHT43" s="276"/>
      <c r="AHU43" s="276"/>
      <c r="AHV43" s="276"/>
      <c r="AHW43" s="276"/>
      <c r="AHX43" s="276"/>
      <c r="AHY43" s="277"/>
      <c r="AHZ43" s="73"/>
      <c r="AIB43" s="93"/>
      <c r="AIC43" s="275"/>
      <c r="AID43" s="276"/>
      <c r="AIE43" s="276"/>
      <c r="AIF43" s="277"/>
      <c r="AIG43" s="276"/>
      <c r="AIH43" s="276"/>
      <c r="AII43" s="276"/>
      <c r="AIJ43" s="276"/>
      <c r="AIK43" s="276"/>
      <c r="AIL43" s="276"/>
      <c r="AIM43" s="277"/>
      <c r="AIN43" s="73"/>
      <c r="AIP43" s="93"/>
      <c r="AIQ43" s="275"/>
      <c r="AIR43" s="276"/>
      <c r="AIS43" s="276"/>
      <c r="AIT43" s="277"/>
      <c r="AIU43" s="276"/>
      <c r="AIV43" s="276"/>
      <c r="AIW43" s="276"/>
      <c r="AIX43" s="276"/>
      <c r="AIY43" s="276"/>
      <c r="AIZ43" s="276"/>
      <c r="AJA43" s="277"/>
      <c r="AJB43" s="73"/>
      <c r="AJD43" s="93"/>
      <c r="AJE43" s="275"/>
      <c r="AJF43" s="276"/>
      <c r="AJG43" s="276"/>
      <c r="AJH43" s="277"/>
      <c r="AJI43" s="276"/>
      <c r="AJJ43" s="276"/>
      <c r="AJK43" s="276"/>
      <c r="AJL43" s="276"/>
      <c r="AJM43" s="276"/>
      <c r="AJN43" s="276"/>
      <c r="AJO43" s="277"/>
      <c r="AJP43" s="73"/>
      <c r="AJR43" s="93"/>
      <c r="AJS43" s="275"/>
      <c r="AJT43" s="276"/>
      <c r="AJU43" s="276"/>
      <c r="AJV43" s="277"/>
      <c r="AJW43" s="276"/>
      <c r="AJX43" s="276"/>
      <c r="AJY43" s="276"/>
      <c r="AJZ43" s="276"/>
      <c r="AKA43" s="276"/>
      <c r="AKB43" s="276"/>
      <c r="AKC43" s="277"/>
      <c r="AKD43" s="73"/>
      <c r="AKF43" s="93"/>
      <c r="AKG43" s="275"/>
      <c r="AKH43" s="276"/>
      <c r="AKI43" s="276"/>
      <c r="AKJ43" s="277"/>
      <c r="AKK43" s="276"/>
      <c r="AKL43" s="276"/>
      <c r="AKM43" s="276"/>
      <c r="AKN43" s="276"/>
      <c r="AKO43" s="276"/>
      <c r="AKP43" s="276"/>
      <c r="AKQ43" s="277"/>
      <c r="AKR43" s="73"/>
      <c r="AKT43" s="93"/>
      <c r="AKU43" s="275"/>
      <c r="AKV43" s="276"/>
      <c r="AKW43" s="276"/>
      <c r="AKX43" s="277"/>
      <c r="AKY43" s="276"/>
      <c r="AKZ43" s="276"/>
      <c r="ALA43" s="276"/>
      <c r="ALB43" s="276"/>
      <c r="ALC43" s="276"/>
      <c r="ALD43" s="276"/>
      <c r="ALE43" s="277"/>
      <c r="ALF43" s="73"/>
      <c r="ALH43" s="93"/>
      <c r="ALI43" s="275"/>
      <c r="ALJ43" s="276"/>
      <c r="ALK43" s="276"/>
      <c r="ALL43" s="277"/>
      <c r="ALM43" s="276"/>
      <c r="ALN43" s="276"/>
      <c r="ALO43" s="276"/>
      <c r="ALP43" s="276"/>
      <c r="ALQ43" s="276"/>
      <c r="ALR43" s="276"/>
      <c r="ALS43" s="277"/>
      <c r="ALT43" s="73"/>
      <c r="ALV43" s="93"/>
      <c r="ALW43" s="275"/>
      <c r="ALX43" s="276"/>
      <c r="ALY43" s="276"/>
      <c r="ALZ43" s="277"/>
      <c r="AMA43" s="276"/>
      <c r="AMB43" s="276"/>
      <c r="AMC43" s="276"/>
      <c r="AMD43" s="276"/>
      <c r="AME43" s="276"/>
      <c r="AMF43" s="276"/>
      <c r="AMG43" s="277"/>
      <c r="AMH43" s="73"/>
    </row>
    <row r="44" spans="1:1023" x14ac:dyDescent="0.3">
      <c r="B44" s="93"/>
      <c r="C44" s="278"/>
      <c r="D44" s="279"/>
      <c r="E44" s="279"/>
      <c r="F44" s="280"/>
      <c r="G44" s="279"/>
      <c r="H44" s="279"/>
      <c r="I44" s="279"/>
      <c r="J44" s="279"/>
      <c r="K44" s="279"/>
      <c r="L44" s="279"/>
      <c r="M44" s="280"/>
      <c r="N44" s="73"/>
      <c r="P44" s="93"/>
      <c r="Q44" s="278"/>
      <c r="R44" s="279"/>
      <c r="S44" s="279"/>
      <c r="T44" s="280"/>
      <c r="U44" s="279"/>
      <c r="V44" s="279"/>
      <c r="W44" s="279"/>
      <c r="X44" s="279"/>
      <c r="Y44" s="279"/>
      <c r="Z44" s="279"/>
      <c r="AA44" s="280"/>
      <c r="AB44" s="73"/>
      <c r="AD44" s="93"/>
      <c r="AE44" s="278"/>
      <c r="AF44" s="279"/>
      <c r="AG44" s="279"/>
      <c r="AH44" s="280"/>
      <c r="AI44" s="279"/>
      <c r="AJ44" s="279"/>
      <c r="AK44" s="279"/>
      <c r="AL44" s="279"/>
      <c r="AM44" s="279"/>
      <c r="AN44" s="279"/>
      <c r="AO44" s="280"/>
      <c r="AP44" s="73"/>
      <c r="AR44" s="93"/>
      <c r="AS44" s="278"/>
      <c r="AT44" s="279"/>
      <c r="AU44" s="279"/>
      <c r="AV44" s="280"/>
      <c r="AW44" s="279"/>
      <c r="AX44" s="279"/>
      <c r="AY44" s="279"/>
      <c r="AZ44" s="279"/>
      <c r="BA44" s="279"/>
      <c r="BB44" s="279"/>
      <c r="BC44" s="280"/>
      <c r="BD44" s="73"/>
      <c r="BF44" s="93"/>
      <c r="BG44" s="278"/>
      <c r="BH44" s="279"/>
      <c r="BI44" s="279"/>
      <c r="BJ44" s="280"/>
      <c r="BK44" s="279"/>
      <c r="BL44" s="279"/>
      <c r="BM44" s="279"/>
      <c r="BN44" s="279"/>
      <c r="BO44" s="279"/>
      <c r="BP44" s="279"/>
      <c r="BQ44" s="280"/>
      <c r="BR44" s="73"/>
      <c r="BT44" s="93"/>
      <c r="BU44" s="278"/>
      <c r="BV44" s="279"/>
      <c r="BW44" s="279"/>
      <c r="BX44" s="280"/>
      <c r="BY44" s="279"/>
      <c r="BZ44" s="279"/>
      <c r="CA44" s="279"/>
      <c r="CB44" s="279"/>
      <c r="CC44" s="279"/>
      <c r="CD44" s="279"/>
      <c r="CE44" s="280"/>
      <c r="CF44" s="73"/>
      <c r="CH44" s="93"/>
      <c r="CI44" s="278"/>
      <c r="CJ44" s="279"/>
      <c r="CK44" s="279"/>
      <c r="CL44" s="280"/>
      <c r="CM44" s="279"/>
      <c r="CN44" s="279"/>
      <c r="CO44" s="279"/>
      <c r="CP44" s="279"/>
      <c r="CQ44" s="279"/>
      <c r="CR44" s="279"/>
      <c r="CS44" s="280"/>
      <c r="CT44" s="73"/>
      <c r="CV44" s="93"/>
      <c r="CW44" s="278"/>
      <c r="CX44" s="279"/>
      <c r="CY44" s="279"/>
      <c r="CZ44" s="280"/>
      <c r="DA44" s="279"/>
      <c r="DB44" s="279"/>
      <c r="DC44" s="279"/>
      <c r="DD44" s="279"/>
      <c r="DE44" s="279"/>
      <c r="DF44" s="279"/>
      <c r="DG44" s="280"/>
      <c r="DH44" s="73"/>
      <c r="DJ44" s="93"/>
      <c r="DK44" s="278"/>
      <c r="DL44" s="279"/>
      <c r="DM44" s="279"/>
      <c r="DN44" s="280"/>
      <c r="DO44" s="279"/>
      <c r="DP44" s="279"/>
      <c r="DQ44" s="279"/>
      <c r="DR44" s="279"/>
      <c r="DS44" s="279"/>
      <c r="DT44" s="279"/>
      <c r="DU44" s="280"/>
      <c r="DV44" s="73"/>
      <c r="DX44" s="93"/>
      <c r="DY44" s="278"/>
      <c r="DZ44" s="279"/>
      <c r="EA44" s="279"/>
      <c r="EB44" s="280"/>
      <c r="EC44" s="279"/>
      <c r="ED44" s="279"/>
      <c r="EE44" s="279"/>
      <c r="EF44" s="279"/>
      <c r="EG44" s="279"/>
      <c r="EH44" s="279"/>
      <c r="EI44" s="280"/>
      <c r="EJ44" s="73"/>
      <c r="EL44" s="93"/>
      <c r="EM44" s="278"/>
      <c r="EN44" s="279"/>
      <c r="EO44" s="279"/>
      <c r="EP44" s="280"/>
      <c r="EQ44" s="279"/>
      <c r="ER44" s="279"/>
      <c r="ES44" s="279"/>
      <c r="ET44" s="279"/>
      <c r="EU44" s="279"/>
      <c r="EV44" s="279"/>
      <c r="EW44" s="280"/>
      <c r="EX44" s="73"/>
      <c r="EZ44" s="93"/>
      <c r="FA44" s="278"/>
      <c r="FB44" s="279"/>
      <c r="FC44" s="279"/>
      <c r="FD44" s="280"/>
      <c r="FE44" s="279"/>
      <c r="FF44" s="279"/>
      <c r="FG44" s="279"/>
      <c r="FH44" s="279"/>
      <c r="FI44" s="279"/>
      <c r="FJ44" s="279"/>
      <c r="FK44" s="280"/>
      <c r="FL44" s="73"/>
      <c r="FN44" s="93"/>
      <c r="FO44" s="278"/>
      <c r="FP44" s="279"/>
      <c r="FQ44" s="279"/>
      <c r="FR44" s="280"/>
      <c r="FS44" s="279"/>
      <c r="FT44" s="279"/>
      <c r="FU44" s="279"/>
      <c r="FV44" s="279"/>
      <c r="FW44" s="279"/>
      <c r="FX44" s="279"/>
      <c r="FY44" s="280"/>
      <c r="FZ44" s="73"/>
      <c r="GB44" s="93"/>
      <c r="GC44" s="278"/>
      <c r="GD44" s="279"/>
      <c r="GE44" s="279"/>
      <c r="GF44" s="280"/>
      <c r="GG44" s="279"/>
      <c r="GH44" s="279"/>
      <c r="GI44" s="279"/>
      <c r="GJ44" s="279"/>
      <c r="GK44" s="279"/>
      <c r="GL44" s="279"/>
      <c r="GM44" s="280"/>
      <c r="GN44" s="73"/>
      <c r="GP44" s="93"/>
      <c r="GQ44" s="278"/>
      <c r="GR44" s="279"/>
      <c r="GS44" s="279"/>
      <c r="GT44" s="280"/>
      <c r="GU44" s="279"/>
      <c r="GV44" s="279"/>
      <c r="GW44" s="279"/>
      <c r="GX44" s="279"/>
      <c r="GY44" s="279"/>
      <c r="GZ44" s="279"/>
      <c r="HA44" s="280"/>
      <c r="HB44" s="73"/>
      <c r="HD44" s="93"/>
      <c r="HE44" s="278"/>
      <c r="HF44" s="279"/>
      <c r="HG44" s="279"/>
      <c r="HH44" s="280"/>
      <c r="HI44" s="279"/>
      <c r="HJ44" s="279"/>
      <c r="HK44" s="279"/>
      <c r="HL44" s="279"/>
      <c r="HM44" s="279"/>
      <c r="HN44" s="279"/>
      <c r="HO44" s="280"/>
      <c r="HP44" s="73"/>
      <c r="HR44" s="93"/>
      <c r="HS44" s="278"/>
      <c r="HT44" s="279"/>
      <c r="HU44" s="279"/>
      <c r="HV44" s="280"/>
      <c r="HW44" s="279"/>
      <c r="HX44" s="279"/>
      <c r="HY44" s="279"/>
      <c r="HZ44" s="279"/>
      <c r="IA44" s="279"/>
      <c r="IB44" s="279"/>
      <c r="IC44" s="280"/>
      <c r="ID44" s="73"/>
      <c r="IF44" s="93"/>
      <c r="IG44" s="278"/>
      <c r="IH44" s="279"/>
      <c r="II44" s="279"/>
      <c r="IJ44" s="280"/>
      <c r="IK44" s="279"/>
      <c r="IL44" s="279"/>
      <c r="IM44" s="279"/>
      <c r="IN44" s="279"/>
      <c r="IO44" s="279"/>
      <c r="IP44" s="279"/>
      <c r="IQ44" s="280"/>
      <c r="IR44" s="73"/>
      <c r="IT44" s="93"/>
      <c r="IU44" s="278"/>
      <c r="IV44" s="279"/>
      <c r="IW44" s="279"/>
      <c r="IX44" s="280"/>
      <c r="IY44" s="279"/>
      <c r="IZ44" s="279"/>
      <c r="JA44" s="279"/>
      <c r="JB44" s="279"/>
      <c r="JC44" s="279"/>
      <c r="JD44" s="279"/>
      <c r="JE44" s="280"/>
      <c r="JF44" s="73"/>
      <c r="JH44" s="93"/>
      <c r="JI44" s="278"/>
      <c r="JJ44" s="279"/>
      <c r="JK44" s="279"/>
      <c r="JL44" s="280"/>
      <c r="JM44" s="279"/>
      <c r="JN44" s="279"/>
      <c r="JO44" s="279"/>
      <c r="JP44" s="279"/>
      <c r="JQ44" s="279"/>
      <c r="JR44" s="279"/>
      <c r="JS44" s="280"/>
      <c r="JT44" s="73"/>
      <c r="JV44" s="93"/>
      <c r="JW44" s="278"/>
      <c r="JX44" s="279"/>
      <c r="JY44" s="279"/>
      <c r="JZ44" s="280"/>
      <c r="KA44" s="279"/>
      <c r="KB44" s="279"/>
      <c r="KC44" s="279"/>
      <c r="KD44" s="279"/>
      <c r="KE44" s="279"/>
      <c r="KF44" s="279"/>
      <c r="KG44" s="280"/>
      <c r="KH44" s="73"/>
      <c r="KJ44" s="93"/>
      <c r="KK44" s="278"/>
      <c r="KL44" s="279"/>
      <c r="KM44" s="279"/>
      <c r="KN44" s="280"/>
      <c r="KO44" s="279"/>
      <c r="KP44" s="279"/>
      <c r="KQ44" s="279"/>
      <c r="KR44" s="279"/>
      <c r="KS44" s="279"/>
      <c r="KT44" s="279"/>
      <c r="KU44" s="280"/>
      <c r="KV44" s="73"/>
      <c r="KX44" s="93"/>
      <c r="KY44" s="278"/>
      <c r="KZ44" s="279"/>
      <c r="LA44" s="279"/>
      <c r="LB44" s="280"/>
      <c r="LC44" s="279"/>
      <c r="LD44" s="279"/>
      <c r="LE44" s="279"/>
      <c r="LF44" s="279"/>
      <c r="LG44" s="279"/>
      <c r="LH44" s="279"/>
      <c r="LI44" s="280"/>
      <c r="LJ44" s="73"/>
      <c r="LL44" s="93"/>
      <c r="LM44" s="278"/>
      <c r="LN44" s="279"/>
      <c r="LO44" s="279"/>
      <c r="LP44" s="280"/>
      <c r="LQ44" s="279"/>
      <c r="LR44" s="279"/>
      <c r="LS44" s="279"/>
      <c r="LT44" s="279"/>
      <c r="LU44" s="279"/>
      <c r="LV44" s="279"/>
      <c r="LW44" s="280"/>
      <c r="LX44" s="73"/>
      <c r="LZ44" s="93"/>
      <c r="MA44" s="278"/>
      <c r="MB44" s="279"/>
      <c r="MC44" s="279"/>
      <c r="MD44" s="280"/>
      <c r="ME44" s="279"/>
      <c r="MF44" s="279"/>
      <c r="MG44" s="279"/>
      <c r="MH44" s="279"/>
      <c r="MI44" s="279"/>
      <c r="MJ44" s="279"/>
      <c r="MK44" s="280"/>
      <c r="ML44" s="73"/>
      <c r="MN44" s="93"/>
      <c r="MO44" s="278"/>
      <c r="MP44" s="279"/>
      <c r="MQ44" s="279"/>
      <c r="MR44" s="280"/>
      <c r="MS44" s="279"/>
      <c r="MT44" s="279"/>
      <c r="MU44" s="279"/>
      <c r="MV44" s="279"/>
      <c r="MW44" s="279"/>
      <c r="MX44" s="279"/>
      <c r="MY44" s="280"/>
      <c r="MZ44" s="73"/>
      <c r="NB44" s="93"/>
      <c r="NC44" s="278"/>
      <c r="ND44" s="279"/>
      <c r="NE44" s="279"/>
      <c r="NF44" s="280"/>
      <c r="NG44" s="279"/>
      <c r="NH44" s="279"/>
      <c r="NI44" s="279"/>
      <c r="NJ44" s="279"/>
      <c r="NK44" s="279"/>
      <c r="NL44" s="279"/>
      <c r="NM44" s="280"/>
      <c r="NN44" s="73"/>
      <c r="NP44" s="93"/>
      <c r="NQ44" s="278"/>
      <c r="NR44" s="279"/>
      <c r="NS44" s="279"/>
      <c r="NT44" s="280"/>
      <c r="NU44" s="279"/>
      <c r="NV44" s="279"/>
      <c r="NW44" s="279"/>
      <c r="NX44" s="279"/>
      <c r="NY44" s="279"/>
      <c r="NZ44" s="279"/>
      <c r="OA44" s="280"/>
      <c r="OB44" s="73"/>
      <c r="OD44" s="93"/>
      <c r="OE44" s="278"/>
      <c r="OF44" s="279"/>
      <c r="OG44" s="279"/>
      <c r="OH44" s="280"/>
      <c r="OI44" s="279"/>
      <c r="OJ44" s="279"/>
      <c r="OK44" s="279"/>
      <c r="OL44" s="279"/>
      <c r="OM44" s="279"/>
      <c r="ON44" s="279"/>
      <c r="OO44" s="280"/>
      <c r="OP44" s="73"/>
      <c r="OR44" s="93"/>
      <c r="OS44" s="278"/>
      <c r="OT44" s="279"/>
      <c r="OU44" s="279"/>
      <c r="OV44" s="280"/>
      <c r="OW44" s="279"/>
      <c r="OX44" s="279"/>
      <c r="OY44" s="279"/>
      <c r="OZ44" s="279"/>
      <c r="PA44" s="279"/>
      <c r="PB44" s="279"/>
      <c r="PC44" s="280"/>
      <c r="PD44" s="73"/>
      <c r="PF44" s="93"/>
      <c r="PG44" s="278"/>
      <c r="PH44" s="279"/>
      <c r="PI44" s="279"/>
      <c r="PJ44" s="280"/>
      <c r="PK44" s="279"/>
      <c r="PL44" s="279"/>
      <c r="PM44" s="279"/>
      <c r="PN44" s="279"/>
      <c r="PO44" s="279"/>
      <c r="PP44" s="279"/>
      <c r="PQ44" s="280"/>
      <c r="PR44" s="73"/>
      <c r="PT44" s="93"/>
      <c r="PU44" s="278"/>
      <c r="PV44" s="279"/>
      <c r="PW44" s="279"/>
      <c r="PX44" s="280"/>
      <c r="PY44" s="279"/>
      <c r="PZ44" s="279"/>
      <c r="QA44" s="279"/>
      <c r="QB44" s="279"/>
      <c r="QC44" s="279"/>
      <c r="QD44" s="279"/>
      <c r="QE44" s="280"/>
      <c r="QF44" s="73"/>
      <c r="QH44" s="93"/>
      <c r="QI44" s="278"/>
      <c r="QJ44" s="279"/>
      <c r="QK44" s="279"/>
      <c r="QL44" s="280"/>
      <c r="QM44" s="279"/>
      <c r="QN44" s="279"/>
      <c r="QO44" s="279"/>
      <c r="QP44" s="279"/>
      <c r="QQ44" s="279"/>
      <c r="QR44" s="279"/>
      <c r="QS44" s="280"/>
      <c r="QT44" s="73"/>
      <c r="QV44" s="93"/>
      <c r="QW44" s="278"/>
      <c r="QX44" s="279"/>
      <c r="QY44" s="279"/>
      <c r="QZ44" s="280"/>
      <c r="RA44" s="279"/>
      <c r="RB44" s="279"/>
      <c r="RC44" s="279"/>
      <c r="RD44" s="279"/>
      <c r="RE44" s="279"/>
      <c r="RF44" s="279"/>
      <c r="RG44" s="280"/>
      <c r="RH44" s="73"/>
      <c r="RJ44" s="93"/>
      <c r="RK44" s="278"/>
      <c r="RL44" s="279"/>
      <c r="RM44" s="279"/>
      <c r="RN44" s="280"/>
      <c r="RO44" s="279"/>
      <c r="RP44" s="279"/>
      <c r="RQ44" s="279"/>
      <c r="RR44" s="279"/>
      <c r="RS44" s="279"/>
      <c r="RT44" s="279"/>
      <c r="RU44" s="280"/>
      <c r="RV44" s="73"/>
      <c r="RX44" s="93"/>
      <c r="RY44" s="278"/>
      <c r="RZ44" s="279"/>
      <c r="SA44" s="279"/>
      <c r="SB44" s="280"/>
      <c r="SC44" s="279"/>
      <c r="SD44" s="279"/>
      <c r="SE44" s="279"/>
      <c r="SF44" s="279"/>
      <c r="SG44" s="279"/>
      <c r="SH44" s="279"/>
      <c r="SI44" s="280"/>
      <c r="SJ44" s="73"/>
      <c r="SL44" s="93"/>
      <c r="SM44" s="278"/>
      <c r="SN44" s="279"/>
      <c r="SO44" s="279"/>
      <c r="SP44" s="280"/>
      <c r="SQ44" s="279"/>
      <c r="SR44" s="279"/>
      <c r="SS44" s="279"/>
      <c r="ST44" s="279"/>
      <c r="SU44" s="279"/>
      <c r="SV44" s="279"/>
      <c r="SW44" s="280"/>
      <c r="SX44" s="73"/>
      <c r="SZ44" s="93"/>
      <c r="TA44" s="278"/>
      <c r="TB44" s="279"/>
      <c r="TC44" s="279"/>
      <c r="TD44" s="280"/>
      <c r="TE44" s="279"/>
      <c r="TF44" s="279"/>
      <c r="TG44" s="279"/>
      <c r="TH44" s="279"/>
      <c r="TI44" s="279"/>
      <c r="TJ44" s="279"/>
      <c r="TK44" s="280"/>
      <c r="TL44" s="73"/>
      <c r="TN44" s="93"/>
      <c r="TO44" s="278"/>
      <c r="TP44" s="279"/>
      <c r="TQ44" s="279"/>
      <c r="TR44" s="280"/>
      <c r="TS44" s="279"/>
      <c r="TT44" s="279"/>
      <c r="TU44" s="279"/>
      <c r="TV44" s="279"/>
      <c r="TW44" s="279"/>
      <c r="TX44" s="279"/>
      <c r="TY44" s="280"/>
      <c r="TZ44" s="73"/>
      <c r="UB44" s="93"/>
      <c r="UC44" s="278"/>
      <c r="UD44" s="279"/>
      <c r="UE44" s="279"/>
      <c r="UF44" s="280"/>
      <c r="UG44" s="279"/>
      <c r="UH44" s="279"/>
      <c r="UI44" s="279"/>
      <c r="UJ44" s="279"/>
      <c r="UK44" s="279"/>
      <c r="UL44" s="279"/>
      <c r="UM44" s="280"/>
      <c r="UN44" s="73"/>
      <c r="UP44" s="93"/>
      <c r="UQ44" s="278"/>
      <c r="UR44" s="279"/>
      <c r="US44" s="279"/>
      <c r="UT44" s="280"/>
      <c r="UU44" s="279"/>
      <c r="UV44" s="279"/>
      <c r="UW44" s="279"/>
      <c r="UX44" s="279"/>
      <c r="UY44" s="279"/>
      <c r="UZ44" s="279"/>
      <c r="VA44" s="280"/>
      <c r="VB44" s="73"/>
      <c r="VD44" s="93"/>
      <c r="VE44" s="278"/>
      <c r="VF44" s="279"/>
      <c r="VG44" s="279"/>
      <c r="VH44" s="280"/>
      <c r="VI44" s="279"/>
      <c r="VJ44" s="279"/>
      <c r="VK44" s="279"/>
      <c r="VL44" s="279"/>
      <c r="VM44" s="279"/>
      <c r="VN44" s="279"/>
      <c r="VO44" s="280"/>
      <c r="VP44" s="73"/>
      <c r="VR44" s="93"/>
      <c r="VS44" s="278"/>
      <c r="VT44" s="279"/>
      <c r="VU44" s="279"/>
      <c r="VV44" s="280"/>
      <c r="VW44" s="279"/>
      <c r="VX44" s="279"/>
      <c r="VY44" s="279"/>
      <c r="VZ44" s="279"/>
      <c r="WA44" s="279"/>
      <c r="WB44" s="279"/>
      <c r="WC44" s="280"/>
      <c r="WD44" s="73"/>
      <c r="WF44" s="93"/>
      <c r="WG44" s="278"/>
      <c r="WH44" s="279"/>
      <c r="WI44" s="279"/>
      <c r="WJ44" s="280"/>
      <c r="WK44" s="279"/>
      <c r="WL44" s="279"/>
      <c r="WM44" s="279"/>
      <c r="WN44" s="279"/>
      <c r="WO44" s="279"/>
      <c r="WP44" s="279"/>
      <c r="WQ44" s="280"/>
      <c r="WR44" s="73"/>
      <c r="WT44" s="93"/>
      <c r="WU44" s="278"/>
      <c r="WV44" s="279"/>
      <c r="WW44" s="279"/>
      <c r="WX44" s="280"/>
      <c r="WY44" s="279"/>
      <c r="WZ44" s="279"/>
      <c r="XA44" s="279"/>
      <c r="XB44" s="279"/>
      <c r="XC44" s="279"/>
      <c r="XD44" s="279"/>
      <c r="XE44" s="280"/>
      <c r="XF44" s="73"/>
      <c r="XH44" s="93"/>
      <c r="XI44" s="278"/>
      <c r="XJ44" s="279"/>
      <c r="XK44" s="279"/>
      <c r="XL44" s="280"/>
      <c r="XM44" s="279"/>
      <c r="XN44" s="279"/>
      <c r="XO44" s="279"/>
      <c r="XP44" s="279"/>
      <c r="XQ44" s="279"/>
      <c r="XR44" s="279"/>
      <c r="XS44" s="280"/>
      <c r="XT44" s="73"/>
      <c r="XV44" s="93"/>
      <c r="XW44" s="278"/>
      <c r="XX44" s="279"/>
      <c r="XY44" s="279"/>
      <c r="XZ44" s="280"/>
      <c r="YA44" s="279"/>
      <c r="YB44" s="279"/>
      <c r="YC44" s="279"/>
      <c r="YD44" s="279"/>
      <c r="YE44" s="279"/>
      <c r="YF44" s="279"/>
      <c r="YG44" s="280"/>
      <c r="YH44" s="73"/>
      <c r="YJ44" s="93"/>
      <c r="YK44" s="278"/>
      <c r="YL44" s="279"/>
      <c r="YM44" s="279"/>
      <c r="YN44" s="280"/>
      <c r="YO44" s="279"/>
      <c r="YP44" s="279"/>
      <c r="YQ44" s="279"/>
      <c r="YR44" s="279"/>
      <c r="YS44" s="279"/>
      <c r="YT44" s="279"/>
      <c r="YU44" s="280"/>
      <c r="YV44" s="73"/>
      <c r="YX44" s="93"/>
      <c r="YY44" s="278"/>
      <c r="YZ44" s="279"/>
      <c r="ZA44" s="279"/>
      <c r="ZB44" s="280"/>
      <c r="ZC44" s="279"/>
      <c r="ZD44" s="279"/>
      <c r="ZE44" s="279"/>
      <c r="ZF44" s="279"/>
      <c r="ZG44" s="279"/>
      <c r="ZH44" s="279"/>
      <c r="ZI44" s="280"/>
      <c r="ZJ44" s="73"/>
      <c r="ZL44" s="93"/>
      <c r="ZM44" s="278"/>
      <c r="ZN44" s="279"/>
      <c r="ZO44" s="279"/>
      <c r="ZP44" s="280"/>
      <c r="ZQ44" s="279"/>
      <c r="ZR44" s="279"/>
      <c r="ZS44" s="279"/>
      <c r="ZT44" s="279"/>
      <c r="ZU44" s="279"/>
      <c r="ZV44" s="279"/>
      <c r="ZW44" s="280"/>
      <c r="ZX44" s="73"/>
      <c r="ZZ44" s="93"/>
      <c r="AAA44" s="278"/>
      <c r="AAB44" s="279"/>
      <c r="AAC44" s="279"/>
      <c r="AAD44" s="280"/>
      <c r="AAE44" s="279"/>
      <c r="AAF44" s="279"/>
      <c r="AAG44" s="279"/>
      <c r="AAH44" s="279"/>
      <c r="AAI44" s="279"/>
      <c r="AAJ44" s="279"/>
      <c r="AAK44" s="280"/>
      <c r="AAL44" s="73"/>
      <c r="AAN44" s="93"/>
      <c r="AAO44" s="278"/>
      <c r="AAP44" s="279"/>
      <c r="AAQ44" s="279"/>
      <c r="AAR44" s="280"/>
      <c r="AAS44" s="279"/>
      <c r="AAT44" s="279"/>
      <c r="AAU44" s="279"/>
      <c r="AAV44" s="279"/>
      <c r="AAW44" s="279"/>
      <c r="AAX44" s="279"/>
      <c r="AAY44" s="280"/>
      <c r="AAZ44" s="73"/>
      <c r="ABB44" s="93"/>
      <c r="ABC44" s="278"/>
      <c r="ABD44" s="279"/>
      <c r="ABE44" s="279"/>
      <c r="ABF44" s="280"/>
      <c r="ABG44" s="279"/>
      <c r="ABH44" s="279"/>
      <c r="ABI44" s="279"/>
      <c r="ABJ44" s="279"/>
      <c r="ABK44" s="279"/>
      <c r="ABL44" s="279"/>
      <c r="ABM44" s="280"/>
      <c r="ABN44" s="73"/>
      <c r="ABP44" s="93"/>
      <c r="ABQ44" s="278"/>
      <c r="ABR44" s="279"/>
      <c r="ABS44" s="279"/>
      <c r="ABT44" s="280"/>
      <c r="ABU44" s="279"/>
      <c r="ABV44" s="279"/>
      <c r="ABW44" s="279"/>
      <c r="ABX44" s="279"/>
      <c r="ABY44" s="279"/>
      <c r="ABZ44" s="279"/>
      <c r="ACA44" s="280"/>
      <c r="ACB44" s="73"/>
      <c r="ACD44" s="93"/>
      <c r="ACE44" s="278"/>
      <c r="ACF44" s="279"/>
      <c r="ACG44" s="279"/>
      <c r="ACH44" s="280"/>
      <c r="ACI44" s="279"/>
      <c r="ACJ44" s="279"/>
      <c r="ACK44" s="279"/>
      <c r="ACL44" s="279"/>
      <c r="ACM44" s="279"/>
      <c r="ACN44" s="279"/>
      <c r="ACO44" s="280"/>
      <c r="ACP44" s="73"/>
      <c r="ACR44" s="93"/>
      <c r="ACS44" s="278"/>
      <c r="ACT44" s="279"/>
      <c r="ACU44" s="279"/>
      <c r="ACV44" s="280"/>
      <c r="ACW44" s="279"/>
      <c r="ACX44" s="279"/>
      <c r="ACY44" s="279"/>
      <c r="ACZ44" s="279"/>
      <c r="ADA44" s="279"/>
      <c r="ADB44" s="279"/>
      <c r="ADC44" s="280"/>
      <c r="ADD44" s="73"/>
      <c r="ADF44" s="93"/>
      <c r="ADG44" s="278"/>
      <c r="ADH44" s="279"/>
      <c r="ADI44" s="279"/>
      <c r="ADJ44" s="280"/>
      <c r="ADK44" s="279"/>
      <c r="ADL44" s="279"/>
      <c r="ADM44" s="279"/>
      <c r="ADN44" s="279"/>
      <c r="ADO44" s="279"/>
      <c r="ADP44" s="279"/>
      <c r="ADQ44" s="280"/>
      <c r="ADR44" s="73"/>
      <c r="ADT44" s="93"/>
      <c r="ADU44" s="278"/>
      <c r="ADV44" s="279"/>
      <c r="ADW44" s="279"/>
      <c r="ADX44" s="280"/>
      <c r="ADY44" s="279"/>
      <c r="ADZ44" s="279"/>
      <c r="AEA44" s="279"/>
      <c r="AEB44" s="279"/>
      <c r="AEC44" s="279"/>
      <c r="AED44" s="279"/>
      <c r="AEE44" s="280"/>
      <c r="AEF44" s="73"/>
      <c r="AEH44" s="93"/>
      <c r="AEI44" s="278"/>
      <c r="AEJ44" s="279"/>
      <c r="AEK44" s="279"/>
      <c r="AEL44" s="280"/>
      <c r="AEM44" s="279"/>
      <c r="AEN44" s="279"/>
      <c r="AEO44" s="279"/>
      <c r="AEP44" s="279"/>
      <c r="AEQ44" s="279"/>
      <c r="AER44" s="279"/>
      <c r="AES44" s="280"/>
      <c r="AET44" s="73"/>
      <c r="AEV44" s="93"/>
      <c r="AEW44" s="278"/>
      <c r="AEX44" s="279"/>
      <c r="AEY44" s="279"/>
      <c r="AEZ44" s="280"/>
      <c r="AFA44" s="279"/>
      <c r="AFB44" s="279"/>
      <c r="AFC44" s="279"/>
      <c r="AFD44" s="279"/>
      <c r="AFE44" s="279"/>
      <c r="AFF44" s="279"/>
      <c r="AFG44" s="280"/>
      <c r="AFH44" s="73"/>
      <c r="AFJ44" s="93"/>
      <c r="AFK44" s="278"/>
      <c r="AFL44" s="279"/>
      <c r="AFM44" s="279"/>
      <c r="AFN44" s="280"/>
      <c r="AFO44" s="279"/>
      <c r="AFP44" s="279"/>
      <c r="AFQ44" s="279"/>
      <c r="AFR44" s="279"/>
      <c r="AFS44" s="279"/>
      <c r="AFT44" s="279"/>
      <c r="AFU44" s="280"/>
      <c r="AFV44" s="73"/>
      <c r="AFX44" s="93"/>
      <c r="AFY44" s="278"/>
      <c r="AFZ44" s="279"/>
      <c r="AGA44" s="279"/>
      <c r="AGB44" s="280"/>
      <c r="AGC44" s="279"/>
      <c r="AGD44" s="279"/>
      <c r="AGE44" s="279"/>
      <c r="AGF44" s="279"/>
      <c r="AGG44" s="279"/>
      <c r="AGH44" s="279"/>
      <c r="AGI44" s="280"/>
      <c r="AGJ44" s="73"/>
      <c r="AGL44" s="93"/>
      <c r="AGM44" s="278"/>
      <c r="AGN44" s="279"/>
      <c r="AGO44" s="279"/>
      <c r="AGP44" s="280"/>
      <c r="AGQ44" s="279"/>
      <c r="AGR44" s="279"/>
      <c r="AGS44" s="279"/>
      <c r="AGT44" s="279"/>
      <c r="AGU44" s="279"/>
      <c r="AGV44" s="279"/>
      <c r="AGW44" s="280"/>
      <c r="AGX44" s="73"/>
      <c r="AGZ44" s="93"/>
      <c r="AHA44" s="278"/>
      <c r="AHB44" s="279"/>
      <c r="AHC44" s="279"/>
      <c r="AHD44" s="280"/>
      <c r="AHE44" s="279"/>
      <c r="AHF44" s="279"/>
      <c r="AHG44" s="279"/>
      <c r="AHH44" s="279"/>
      <c r="AHI44" s="279"/>
      <c r="AHJ44" s="279"/>
      <c r="AHK44" s="280"/>
      <c r="AHL44" s="73"/>
      <c r="AHN44" s="93"/>
      <c r="AHO44" s="278"/>
      <c r="AHP44" s="279"/>
      <c r="AHQ44" s="279"/>
      <c r="AHR44" s="280"/>
      <c r="AHS44" s="279"/>
      <c r="AHT44" s="279"/>
      <c r="AHU44" s="279"/>
      <c r="AHV44" s="279"/>
      <c r="AHW44" s="279"/>
      <c r="AHX44" s="279"/>
      <c r="AHY44" s="280"/>
      <c r="AHZ44" s="73"/>
      <c r="AIB44" s="93"/>
      <c r="AIC44" s="278"/>
      <c r="AID44" s="279"/>
      <c r="AIE44" s="279"/>
      <c r="AIF44" s="280"/>
      <c r="AIG44" s="279"/>
      <c r="AIH44" s="279"/>
      <c r="AII44" s="279"/>
      <c r="AIJ44" s="279"/>
      <c r="AIK44" s="279"/>
      <c r="AIL44" s="279"/>
      <c r="AIM44" s="280"/>
      <c r="AIN44" s="73"/>
      <c r="AIP44" s="93"/>
      <c r="AIQ44" s="278"/>
      <c r="AIR44" s="279"/>
      <c r="AIS44" s="279"/>
      <c r="AIT44" s="280"/>
      <c r="AIU44" s="279"/>
      <c r="AIV44" s="279"/>
      <c r="AIW44" s="279"/>
      <c r="AIX44" s="279"/>
      <c r="AIY44" s="279"/>
      <c r="AIZ44" s="279"/>
      <c r="AJA44" s="280"/>
      <c r="AJB44" s="73"/>
      <c r="AJD44" s="93"/>
      <c r="AJE44" s="278"/>
      <c r="AJF44" s="279"/>
      <c r="AJG44" s="279"/>
      <c r="AJH44" s="280"/>
      <c r="AJI44" s="279"/>
      <c r="AJJ44" s="279"/>
      <c r="AJK44" s="279"/>
      <c r="AJL44" s="279"/>
      <c r="AJM44" s="279"/>
      <c r="AJN44" s="279"/>
      <c r="AJO44" s="280"/>
      <c r="AJP44" s="73"/>
      <c r="AJR44" s="93"/>
      <c r="AJS44" s="278"/>
      <c r="AJT44" s="279"/>
      <c r="AJU44" s="279"/>
      <c r="AJV44" s="280"/>
      <c r="AJW44" s="279"/>
      <c r="AJX44" s="279"/>
      <c r="AJY44" s="279"/>
      <c r="AJZ44" s="279"/>
      <c r="AKA44" s="279"/>
      <c r="AKB44" s="279"/>
      <c r="AKC44" s="280"/>
      <c r="AKD44" s="73"/>
      <c r="AKF44" s="93"/>
      <c r="AKG44" s="278"/>
      <c r="AKH44" s="279"/>
      <c r="AKI44" s="279"/>
      <c r="AKJ44" s="280"/>
      <c r="AKK44" s="279"/>
      <c r="AKL44" s="279"/>
      <c r="AKM44" s="279"/>
      <c r="AKN44" s="279"/>
      <c r="AKO44" s="279"/>
      <c r="AKP44" s="279"/>
      <c r="AKQ44" s="280"/>
      <c r="AKR44" s="73"/>
      <c r="AKT44" s="93"/>
      <c r="AKU44" s="278"/>
      <c r="AKV44" s="279"/>
      <c r="AKW44" s="279"/>
      <c r="AKX44" s="280"/>
      <c r="AKY44" s="279"/>
      <c r="AKZ44" s="279"/>
      <c r="ALA44" s="279"/>
      <c r="ALB44" s="279"/>
      <c r="ALC44" s="279"/>
      <c r="ALD44" s="279"/>
      <c r="ALE44" s="280"/>
      <c r="ALF44" s="73"/>
      <c r="ALH44" s="93"/>
      <c r="ALI44" s="278"/>
      <c r="ALJ44" s="279"/>
      <c r="ALK44" s="279"/>
      <c r="ALL44" s="280"/>
      <c r="ALM44" s="279"/>
      <c r="ALN44" s="279"/>
      <c r="ALO44" s="279"/>
      <c r="ALP44" s="279"/>
      <c r="ALQ44" s="279"/>
      <c r="ALR44" s="279"/>
      <c r="ALS44" s="280"/>
      <c r="ALT44" s="73"/>
      <c r="ALV44" s="93"/>
      <c r="ALW44" s="278"/>
      <c r="ALX44" s="279"/>
      <c r="ALY44" s="279"/>
      <c r="ALZ44" s="280"/>
      <c r="AMA44" s="279"/>
      <c r="AMB44" s="279"/>
      <c r="AMC44" s="279"/>
      <c r="AMD44" s="279"/>
      <c r="AME44" s="279"/>
      <c r="AMF44" s="279"/>
      <c r="AMG44" s="280"/>
      <c r="AMH44" s="73"/>
    </row>
    <row r="45" spans="1:1023" ht="15" thickBot="1" x14ac:dyDescent="0.35">
      <c r="B45" s="94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6"/>
      <c r="P45" s="94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6"/>
      <c r="AD45" s="94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6"/>
      <c r="AR45" s="94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6"/>
      <c r="BF45" s="94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6"/>
      <c r="BT45" s="94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6"/>
      <c r="CH45" s="94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6"/>
      <c r="CV45" s="94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6"/>
      <c r="DJ45" s="94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6"/>
      <c r="DX45" s="94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6"/>
      <c r="EL45" s="94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6"/>
      <c r="EZ45" s="94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6"/>
      <c r="FN45" s="94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6"/>
      <c r="GB45" s="94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6"/>
      <c r="GP45" s="94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6"/>
      <c r="HD45" s="94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6"/>
      <c r="HR45" s="94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6"/>
      <c r="IF45" s="94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6"/>
      <c r="IT45" s="94"/>
      <c r="IU45" s="95"/>
      <c r="IV45" s="95"/>
      <c r="IW45" s="95"/>
      <c r="IX45" s="95"/>
      <c r="IY45" s="95"/>
      <c r="IZ45" s="95"/>
      <c r="JA45" s="95"/>
      <c r="JB45" s="95"/>
      <c r="JC45" s="95"/>
      <c r="JD45" s="95"/>
      <c r="JE45" s="95"/>
      <c r="JF45" s="96"/>
      <c r="JH45" s="94"/>
      <c r="JI45" s="95"/>
      <c r="JJ45" s="95"/>
      <c r="JK45" s="95"/>
      <c r="JL45" s="95"/>
      <c r="JM45" s="95"/>
      <c r="JN45" s="95"/>
      <c r="JO45" s="95"/>
      <c r="JP45" s="95"/>
      <c r="JQ45" s="95"/>
      <c r="JR45" s="95"/>
      <c r="JS45" s="95"/>
      <c r="JT45" s="96"/>
      <c r="JV45" s="94"/>
      <c r="JW45" s="95"/>
      <c r="JX45" s="95"/>
      <c r="JY45" s="95"/>
      <c r="JZ45" s="95"/>
      <c r="KA45" s="95"/>
      <c r="KB45" s="95"/>
      <c r="KC45" s="95"/>
      <c r="KD45" s="95"/>
      <c r="KE45" s="95"/>
      <c r="KF45" s="95"/>
      <c r="KG45" s="95"/>
      <c r="KH45" s="96"/>
      <c r="KJ45" s="94"/>
      <c r="KK45" s="95"/>
      <c r="KL45" s="95"/>
      <c r="KM45" s="95"/>
      <c r="KN45" s="95"/>
      <c r="KO45" s="95"/>
      <c r="KP45" s="95"/>
      <c r="KQ45" s="95"/>
      <c r="KR45" s="95"/>
      <c r="KS45" s="95"/>
      <c r="KT45" s="95"/>
      <c r="KU45" s="95"/>
      <c r="KV45" s="96"/>
      <c r="KX45" s="94"/>
      <c r="KY45" s="95"/>
      <c r="KZ45" s="95"/>
      <c r="LA45" s="95"/>
      <c r="LB45" s="95"/>
      <c r="LC45" s="95"/>
      <c r="LD45" s="95"/>
      <c r="LE45" s="95"/>
      <c r="LF45" s="95"/>
      <c r="LG45" s="95"/>
      <c r="LH45" s="95"/>
      <c r="LI45" s="95"/>
      <c r="LJ45" s="96"/>
      <c r="LL45" s="94"/>
      <c r="LM45" s="95"/>
      <c r="LN45" s="95"/>
      <c r="LO45" s="95"/>
      <c r="LP45" s="95"/>
      <c r="LQ45" s="95"/>
      <c r="LR45" s="95"/>
      <c r="LS45" s="95"/>
      <c r="LT45" s="95"/>
      <c r="LU45" s="95"/>
      <c r="LV45" s="95"/>
      <c r="LW45" s="95"/>
      <c r="LX45" s="96"/>
      <c r="LZ45" s="94"/>
      <c r="MA45" s="95"/>
      <c r="MB45" s="95"/>
      <c r="MC45" s="95"/>
      <c r="MD45" s="95"/>
      <c r="ME45" s="95"/>
      <c r="MF45" s="95"/>
      <c r="MG45" s="95"/>
      <c r="MH45" s="95"/>
      <c r="MI45" s="95"/>
      <c r="MJ45" s="95"/>
      <c r="MK45" s="95"/>
      <c r="ML45" s="96"/>
      <c r="MN45" s="94"/>
      <c r="MO45" s="95"/>
      <c r="MP45" s="95"/>
      <c r="MQ45" s="95"/>
      <c r="MR45" s="95"/>
      <c r="MS45" s="95"/>
      <c r="MT45" s="95"/>
      <c r="MU45" s="95"/>
      <c r="MV45" s="95"/>
      <c r="MW45" s="95"/>
      <c r="MX45" s="95"/>
      <c r="MY45" s="95"/>
      <c r="MZ45" s="96"/>
      <c r="NB45" s="94"/>
      <c r="NC45" s="95"/>
      <c r="ND45" s="95"/>
      <c r="NE45" s="95"/>
      <c r="NF45" s="95"/>
      <c r="NG45" s="95"/>
      <c r="NH45" s="95"/>
      <c r="NI45" s="95"/>
      <c r="NJ45" s="95"/>
      <c r="NK45" s="95"/>
      <c r="NL45" s="95"/>
      <c r="NM45" s="95"/>
      <c r="NN45" s="96"/>
      <c r="NP45" s="94"/>
      <c r="NQ45" s="95"/>
      <c r="NR45" s="95"/>
      <c r="NS45" s="95"/>
      <c r="NT45" s="95"/>
      <c r="NU45" s="95"/>
      <c r="NV45" s="95"/>
      <c r="NW45" s="95"/>
      <c r="NX45" s="95"/>
      <c r="NY45" s="95"/>
      <c r="NZ45" s="95"/>
      <c r="OA45" s="95"/>
      <c r="OB45" s="96"/>
      <c r="OD45" s="94"/>
      <c r="OE45" s="95"/>
      <c r="OF45" s="95"/>
      <c r="OG45" s="95"/>
      <c r="OH45" s="95"/>
      <c r="OI45" s="95"/>
      <c r="OJ45" s="95"/>
      <c r="OK45" s="95"/>
      <c r="OL45" s="95"/>
      <c r="OM45" s="95"/>
      <c r="ON45" s="95"/>
      <c r="OO45" s="95"/>
      <c r="OP45" s="96"/>
      <c r="OR45" s="94"/>
      <c r="OS45" s="95"/>
      <c r="OT45" s="95"/>
      <c r="OU45" s="95"/>
      <c r="OV45" s="95"/>
      <c r="OW45" s="95"/>
      <c r="OX45" s="95"/>
      <c r="OY45" s="95"/>
      <c r="OZ45" s="95"/>
      <c r="PA45" s="95"/>
      <c r="PB45" s="95"/>
      <c r="PC45" s="95"/>
      <c r="PD45" s="96"/>
      <c r="PF45" s="94"/>
      <c r="PG45" s="95"/>
      <c r="PH45" s="95"/>
      <c r="PI45" s="95"/>
      <c r="PJ45" s="95"/>
      <c r="PK45" s="95"/>
      <c r="PL45" s="95"/>
      <c r="PM45" s="95"/>
      <c r="PN45" s="95"/>
      <c r="PO45" s="95"/>
      <c r="PP45" s="95"/>
      <c r="PQ45" s="95"/>
      <c r="PR45" s="96"/>
      <c r="PT45" s="94"/>
      <c r="PU45" s="95"/>
      <c r="PV45" s="95"/>
      <c r="PW45" s="95"/>
      <c r="PX45" s="95"/>
      <c r="PY45" s="95"/>
      <c r="PZ45" s="95"/>
      <c r="QA45" s="95"/>
      <c r="QB45" s="95"/>
      <c r="QC45" s="95"/>
      <c r="QD45" s="95"/>
      <c r="QE45" s="95"/>
      <c r="QF45" s="96"/>
      <c r="QH45" s="94"/>
      <c r="QI45" s="95"/>
      <c r="QJ45" s="95"/>
      <c r="QK45" s="95"/>
      <c r="QL45" s="95"/>
      <c r="QM45" s="95"/>
      <c r="QN45" s="95"/>
      <c r="QO45" s="95"/>
      <c r="QP45" s="95"/>
      <c r="QQ45" s="95"/>
      <c r="QR45" s="95"/>
      <c r="QS45" s="95"/>
      <c r="QT45" s="96"/>
      <c r="QV45" s="94"/>
      <c r="QW45" s="95"/>
      <c r="QX45" s="95"/>
      <c r="QY45" s="95"/>
      <c r="QZ45" s="95"/>
      <c r="RA45" s="95"/>
      <c r="RB45" s="95"/>
      <c r="RC45" s="95"/>
      <c r="RD45" s="95"/>
      <c r="RE45" s="95"/>
      <c r="RF45" s="95"/>
      <c r="RG45" s="95"/>
      <c r="RH45" s="96"/>
      <c r="RJ45" s="94"/>
      <c r="RK45" s="95"/>
      <c r="RL45" s="95"/>
      <c r="RM45" s="95"/>
      <c r="RN45" s="95"/>
      <c r="RO45" s="95"/>
      <c r="RP45" s="95"/>
      <c r="RQ45" s="95"/>
      <c r="RR45" s="95"/>
      <c r="RS45" s="95"/>
      <c r="RT45" s="95"/>
      <c r="RU45" s="95"/>
      <c r="RV45" s="96"/>
      <c r="RX45" s="94"/>
      <c r="RY45" s="95"/>
      <c r="RZ45" s="95"/>
      <c r="SA45" s="95"/>
      <c r="SB45" s="95"/>
      <c r="SC45" s="95"/>
      <c r="SD45" s="95"/>
      <c r="SE45" s="95"/>
      <c r="SF45" s="95"/>
      <c r="SG45" s="95"/>
      <c r="SH45" s="95"/>
      <c r="SI45" s="95"/>
      <c r="SJ45" s="96"/>
      <c r="SL45" s="94"/>
      <c r="SM45" s="95"/>
      <c r="SN45" s="95"/>
      <c r="SO45" s="95"/>
      <c r="SP45" s="95"/>
      <c r="SQ45" s="95"/>
      <c r="SR45" s="95"/>
      <c r="SS45" s="95"/>
      <c r="ST45" s="95"/>
      <c r="SU45" s="95"/>
      <c r="SV45" s="95"/>
      <c r="SW45" s="95"/>
      <c r="SX45" s="96"/>
      <c r="SZ45" s="94"/>
      <c r="TA45" s="95"/>
      <c r="TB45" s="95"/>
      <c r="TC45" s="95"/>
      <c r="TD45" s="95"/>
      <c r="TE45" s="95"/>
      <c r="TF45" s="95"/>
      <c r="TG45" s="95"/>
      <c r="TH45" s="95"/>
      <c r="TI45" s="95"/>
      <c r="TJ45" s="95"/>
      <c r="TK45" s="95"/>
      <c r="TL45" s="96"/>
      <c r="TN45" s="94"/>
      <c r="TO45" s="95"/>
      <c r="TP45" s="95"/>
      <c r="TQ45" s="95"/>
      <c r="TR45" s="95"/>
      <c r="TS45" s="95"/>
      <c r="TT45" s="95"/>
      <c r="TU45" s="95"/>
      <c r="TV45" s="95"/>
      <c r="TW45" s="95"/>
      <c r="TX45" s="95"/>
      <c r="TY45" s="95"/>
      <c r="TZ45" s="96"/>
      <c r="UB45" s="94"/>
      <c r="UC45" s="95"/>
      <c r="UD45" s="95"/>
      <c r="UE45" s="95"/>
      <c r="UF45" s="95"/>
      <c r="UG45" s="95"/>
      <c r="UH45" s="95"/>
      <c r="UI45" s="95"/>
      <c r="UJ45" s="95"/>
      <c r="UK45" s="95"/>
      <c r="UL45" s="95"/>
      <c r="UM45" s="95"/>
      <c r="UN45" s="96"/>
      <c r="UP45" s="94"/>
      <c r="UQ45" s="95"/>
      <c r="UR45" s="95"/>
      <c r="US45" s="95"/>
      <c r="UT45" s="95"/>
      <c r="UU45" s="95"/>
      <c r="UV45" s="95"/>
      <c r="UW45" s="95"/>
      <c r="UX45" s="95"/>
      <c r="UY45" s="95"/>
      <c r="UZ45" s="95"/>
      <c r="VA45" s="95"/>
      <c r="VB45" s="96"/>
      <c r="VD45" s="94"/>
      <c r="VE45" s="95"/>
      <c r="VF45" s="95"/>
      <c r="VG45" s="95"/>
      <c r="VH45" s="95"/>
      <c r="VI45" s="95"/>
      <c r="VJ45" s="95"/>
      <c r="VK45" s="95"/>
      <c r="VL45" s="95"/>
      <c r="VM45" s="95"/>
      <c r="VN45" s="95"/>
      <c r="VO45" s="95"/>
      <c r="VP45" s="96"/>
      <c r="VR45" s="94"/>
      <c r="VS45" s="95"/>
      <c r="VT45" s="95"/>
      <c r="VU45" s="95"/>
      <c r="VV45" s="95"/>
      <c r="VW45" s="95"/>
      <c r="VX45" s="95"/>
      <c r="VY45" s="95"/>
      <c r="VZ45" s="95"/>
      <c r="WA45" s="95"/>
      <c r="WB45" s="95"/>
      <c r="WC45" s="95"/>
      <c r="WD45" s="96"/>
      <c r="WF45" s="94"/>
      <c r="WG45" s="95"/>
      <c r="WH45" s="95"/>
      <c r="WI45" s="95"/>
      <c r="WJ45" s="95"/>
      <c r="WK45" s="95"/>
      <c r="WL45" s="95"/>
      <c r="WM45" s="95"/>
      <c r="WN45" s="95"/>
      <c r="WO45" s="95"/>
      <c r="WP45" s="95"/>
      <c r="WQ45" s="95"/>
      <c r="WR45" s="96"/>
      <c r="WT45" s="94"/>
      <c r="WU45" s="95"/>
      <c r="WV45" s="95"/>
      <c r="WW45" s="95"/>
      <c r="WX45" s="95"/>
      <c r="WY45" s="95"/>
      <c r="WZ45" s="95"/>
      <c r="XA45" s="95"/>
      <c r="XB45" s="95"/>
      <c r="XC45" s="95"/>
      <c r="XD45" s="95"/>
      <c r="XE45" s="95"/>
      <c r="XF45" s="96"/>
      <c r="XH45" s="94"/>
      <c r="XI45" s="95"/>
      <c r="XJ45" s="95"/>
      <c r="XK45" s="95"/>
      <c r="XL45" s="95"/>
      <c r="XM45" s="95"/>
      <c r="XN45" s="95"/>
      <c r="XO45" s="95"/>
      <c r="XP45" s="95"/>
      <c r="XQ45" s="95"/>
      <c r="XR45" s="95"/>
      <c r="XS45" s="95"/>
      <c r="XT45" s="96"/>
      <c r="XV45" s="94"/>
      <c r="XW45" s="95"/>
      <c r="XX45" s="95"/>
      <c r="XY45" s="95"/>
      <c r="XZ45" s="95"/>
      <c r="YA45" s="95"/>
      <c r="YB45" s="95"/>
      <c r="YC45" s="95"/>
      <c r="YD45" s="95"/>
      <c r="YE45" s="95"/>
      <c r="YF45" s="95"/>
      <c r="YG45" s="95"/>
      <c r="YH45" s="96"/>
      <c r="YJ45" s="94"/>
      <c r="YK45" s="95"/>
      <c r="YL45" s="95"/>
      <c r="YM45" s="95"/>
      <c r="YN45" s="95"/>
      <c r="YO45" s="95"/>
      <c r="YP45" s="95"/>
      <c r="YQ45" s="95"/>
      <c r="YR45" s="95"/>
      <c r="YS45" s="95"/>
      <c r="YT45" s="95"/>
      <c r="YU45" s="95"/>
      <c r="YV45" s="96"/>
      <c r="YX45" s="94"/>
      <c r="YY45" s="95"/>
      <c r="YZ45" s="95"/>
      <c r="ZA45" s="95"/>
      <c r="ZB45" s="95"/>
      <c r="ZC45" s="95"/>
      <c r="ZD45" s="95"/>
      <c r="ZE45" s="95"/>
      <c r="ZF45" s="95"/>
      <c r="ZG45" s="95"/>
      <c r="ZH45" s="95"/>
      <c r="ZI45" s="95"/>
      <c r="ZJ45" s="96"/>
      <c r="ZL45" s="94"/>
      <c r="ZM45" s="95"/>
      <c r="ZN45" s="95"/>
      <c r="ZO45" s="95"/>
      <c r="ZP45" s="95"/>
      <c r="ZQ45" s="95"/>
      <c r="ZR45" s="95"/>
      <c r="ZS45" s="95"/>
      <c r="ZT45" s="95"/>
      <c r="ZU45" s="95"/>
      <c r="ZV45" s="95"/>
      <c r="ZW45" s="95"/>
      <c r="ZX45" s="96"/>
      <c r="ZZ45" s="94"/>
      <c r="AAA45" s="95"/>
      <c r="AAB45" s="95"/>
      <c r="AAC45" s="95"/>
      <c r="AAD45" s="95"/>
      <c r="AAE45" s="95"/>
      <c r="AAF45" s="95"/>
      <c r="AAG45" s="95"/>
      <c r="AAH45" s="95"/>
      <c r="AAI45" s="95"/>
      <c r="AAJ45" s="95"/>
      <c r="AAK45" s="95"/>
      <c r="AAL45" s="96"/>
      <c r="AAN45" s="94"/>
      <c r="AAO45" s="95"/>
      <c r="AAP45" s="95"/>
      <c r="AAQ45" s="95"/>
      <c r="AAR45" s="95"/>
      <c r="AAS45" s="95"/>
      <c r="AAT45" s="95"/>
      <c r="AAU45" s="95"/>
      <c r="AAV45" s="95"/>
      <c r="AAW45" s="95"/>
      <c r="AAX45" s="95"/>
      <c r="AAY45" s="95"/>
      <c r="AAZ45" s="96"/>
      <c r="ABB45" s="94"/>
      <c r="ABC45" s="95"/>
      <c r="ABD45" s="95"/>
      <c r="ABE45" s="95"/>
      <c r="ABF45" s="95"/>
      <c r="ABG45" s="95"/>
      <c r="ABH45" s="95"/>
      <c r="ABI45" s="95"/>
      <c r="ABJ45" s="95"/>
      <c r="ABK45" s="95"/>
      <c r="ABL45" s="95"/>
      <c r="ABM45" s="95"/>
      <c r="ABN45" s="96"/>
      <c r="ABP45" s="94"/>
      <c r="ABQ45" s="95"/>
      <c r="ABR45" s="95"/>
      <c r="ABS45" s="95"/>
      <c r="ABT45" s="95"/>
      <c r="ABU45" s="95"/>
      <c r="ABV45" s="95"/>
      <c r="ABW45" s="95"/>
      <c r="ABX45" s="95"/>
      <c r="ABY45" s="95"/>
      <c r="ABZ45" s="95"/>
      <c r="ACA45" s="95"/>
      <c r="ACB45" s="96"/>
      <c r="ACD45" s="94"/>
      <c r="ACE45" s="95"/>
      <c r="ACF45" s="95"/>
      <c r="ACG45" s="95"/>
      <c r="ACH45" s="95"/>
      <c r="ACI45" s="95"/>
      <c r="ACJ45" s="95"/>
      <c r="ACK45" s="95"/>
      <c r="ACL45" s="95"/>
      <c r="ACM45" s="95"/>
      <c r="ACN45" s="95"/>
      <c r="ACO45" s="95"/>
      <c r="ACP45" s="96"/>
      <c r="ACR45" s="94"/>
      <c r="ACS45" s="95"/>
      <c r="ACT45" s="95"/>
      <c r="ACU45" s="95"/>
      <c r="ACV45" s="95"/>
      <c r="ACW45" s="95"/>
      <c r="ACX45" s="95"/>
      <c r="ACY45" s="95"/>
      <c r="ACZ45" s="95"/>
      <c r="ADA45" s="95"/>
      <c r="ADB45" s="95"/>
      <c r="ADC45" s="95"/>
      <c r="ADD45" s="96"/>
      <c r="ADF45" s="94"/>
      <c r="ADG45" s="95"/>
      <c r="ADH45" s="95"/>
      <c r="ADI45" s="95"/>
      <c r="ADJ45" s="95"/>
      <c r="ADK45" s="95"/>
      <c r="ADL45" s="95"/>
      <c r="ADM45" s="95"/>
      <c r="ADN45" s="95"/>
      <c r="ADO45" s="95"/>
      <c r="ADP45" s="95"/>
      <c r="ADQ45" s="95"/>
      <c r="ADR45" s="96"/>
      <c r="ADT45" s="94"/>
      <c r="ADU45" s="95"/>
      <c r="ADV45" s="95"/>
      <c r="ADW45" s="95"/>
      <c r="ADX45" s="95"/>
      <c r="ADY45" s="95"/>
      <c r="ADZ45" s="95"/>
      <c r="AEA45" s="95"/>
      <c r="AEB45" s="95"/>
      <c r="AEC45" s="95"/>
      <c r="AED45" s="95"/>
      <c r="AEE45" s="95"/>
      <c r="AEF45" s="96"/>
      <c r="AEH45" s="94"/>
      <c r="AEI45" s="95"/>
      <c r="AEJ45" s="95"/>
      <c r="AEK45" s="95"/>
      <c r="AEL45" s="95"/>
      <c r="AEM45" s="95"/>
      <c r="AEN45" s="95"/>
      <c r="AEO45" s="95"/>
      <c r="AEP45" s="95"/>
      <c r="AEQ45" s="95"/>
      <c r="AER45" s="95"/>
      <c r="AES45" s="95"/>
      <c r="AET45" s="96"/>
      <c r="AEV45" s="94"/>
      <c r="AEW45" s="95"/>
      <c r="AEX45" s="95"/>
      <c r="AEY45" s="95"/>
      <c r="AEZ45" s="95"/>
      <c r="AFA45" s="95"/>
      <c r="AFB45" s="95"/>
      <c r="AFC45" s="95"/>
      <c r="AFD45" s="95"/>
      <c r="AFE45" s="95"/>
      <c r="AFF45" s="95"/>
      <c r="AFG45" s="95"/>
      <c r="AFH45" s="96"/>
      <c r="AFJ45" s="94"/>
      <c r="AFK45" s="95"/>
      <c r="AFL45" s="95"/>
      <c r="AFM45" s="95"/>
      <c r="AFN45" s="95"/>
      <c r="AFO45" s="95"/>
      <c r="AFP45" s="95"/>
      <c r="AFQ45" s="95"/>
      <c r="AFR45" s="95"/>
      <c r="AFS45" s="95"/>
      <c r="AFT45" s="95"/>
      <c r="AFU45" s="95"/>
      <c r="AFV45" s="96"/>
      <c r="AFX45" s="94"/>
      <c r="AFY45" s="95"/>
      <c r="AFZ45" s="95"/>
      <c r="AGA45" s="95"/>
      <c r="AGB45" s="95"/>
      <c r="AGC45" s="95"/>
      <c r="AGD45" s="95"/>
      <c r="AGE45" s="95"/>
      <c r="AGF45" s="95"/>
      <c r="AGG45" s="95"/>
      <c r="AGH45" s="95"/>
      <c r="AGI45" s="95"/>
      <c r="AGJ45" s="96"/>
      <c r="AGL45" s="94"/>
      <c r="AGM45" s="95"/>
      <c r="AGN45" s="95"/>
      <c r="AGO45" s="95"/>
      <c r="AGP45" s="95"/>
      <c r="AGQ45" s="95"/>
      <c r="AGR45" s="95"/>
      <c r="AGS45" s="95"/>
      <c r="AGT45" s="95"/>
      <c r="AGU45" s="95"/>
      <c r="AGV45" s="95"/>
      <c r="AGW45" s="95"/>
      <c r="AGX45" s="96"/>
      <c r="AGZ45" s="94"/>
      <c r="AHA45" s="95"/>
      <c r="AHB45" s="95"/>
      <c r="AHC45" s="95"/>
      <c r="AHD45" s="95"/>
      <c r="AHE45" s="95"/>
      <c r="AHF45" s="95"/>
      <c r="AHG45" s="95"/>
      <c r="AHH45" s="95"/>
      <c r="AHI45" s="95"/>
      <c r="AHJ45" s="95"/>
      <c r="AHK45" s="95"/>
      <c r="AHL45" s="96"/>
      <c r="AHN45" s="94"/>
      <c r="AHO45" s="95"/>
      <c r="AHP45" s="95"/>
      <c r="AHQ45" s="95"/>
      <c r="AHR45" s="95"/>
      <c r="AHS45" s="95"/>
      <c r="AHT45" s="95"/>
      <c r="AHU45" s="95"/>
      <c r="AHV45" s="95"/>
      <c r="AHW45" s="95"/>
      <c r="AHX45" s="95"/>
      <c r="AHY45" s="95"/>
      <c r="AHZ45" s="96"/>
      <c r="AIB45" s="94"/>
      <c r="AIC45" s="95"/>
      <c r="AID45" s="95"/>
      <c r="AIE45" s="95"/>
      <c r="AIF45" s="95"/>
      <c r="AIG45" s="95"/>
      <c r="AIH45" s="95"/>
      <c r="AII45" s="95"/>
      <c r="AIJ45" s="95"/>
      <c r="AIK45" s="95"/>
      <c r="AIL45" s="95"/>
      <c r="AIM45" s="95"/>
      <c r="AIN45" s="96"/>
      <c r="AIP45" s="94"/>
      <c r="AIQ45" s="95"/>
      <c r="AIR45" s="95"/>
      <c r="AIS45" s="95"/>
      <c r="AIT45" s="95"/>
      <c r="AIU45" s="95"/>
      <c r="AIV45" s="95"/>
      <c r="AIW45" s="95"/>
      <c r="AIX45" s="95"/>
      <c r="AIY45" s="95"/>
      <c r="AIZ45" s="95"/>
      <c r="AJA45" s="95"/>
      <c r="AJB45" s="96"/>
      <c r="AJD45" s="94"/>
      <c r="AJE45" s="95"/>
      <c r="AJF45" s="95"/>
      <c r="AJG45" s="95"/>
      <c r="AJH45" s="95"/>
      <c r="AJI45" s="95"/>
      <c r="AJJ45" s="95"/>
      <c r="AJK45" s="95"/>
      <c r="AJL45" s="95"/>
      <c r="AJM45" s="95"/>
      <c r="AJN45" s="95"/>
      <c r="AJO45" s="95"/>
      <c r="AJP45" s="96"/>
      <c r="AJR45" s="94"/>
      <c r="AJS45" s="95"/>
      <c r="AJT45" s="95"/>
      <c r="AJU45" s="95"/>
      <c r="AJV45" s="95"/>
      <c r="AJW45" s="95"/>
      <c r="AJX45" s="95"/>
      <c r="AJY45" s="95"/>
      <c r="AJZ45" s="95"/>
      <c r="AKA45" s="95"/>
      <c r="AKB45" s="95"/>
      <c r="AKC45" s="95"/>
      <c r="AKD45" s="96"/>
      <c r="AKF45" s="94"/>
      <c r="AKG45" s="95"/>
      <c r="AKH45" s="95"/>
      <c r="AKI45" s="95"/>
      <c r="AKJ45" s="95"/>
      <c r="AKK45" s="95"/>
      <c r="AKL45" s="95"/>
      <c r="AKM45" s="95"/>
      <c r="AKN45" s="95"/>
      <c r="AKO45" s="95"/>
      <c r="AKP45" s="95"/>
      <c r="AKQ45" s="95"/>
      <c r="AKR45" s="96"/>
      <c r="AKT45" s="94"/>
      <c r="AKU45" s="95"/>
      <c r="AKV45" s="95"/>
      <c r="AKW45" s="95"/>
      <c r="AKX45" s="95"/>
      <c r="AKY45" s="95"/>
      <c r="AKZ45" s="95"/>
      <c r="ALA45" s="95"/>
      <c r="ALB45" s="95"/>
      <c r="ALC45" s="95"/>
      <c r="ALD45" s="95"/>
      <c r="ALE45" s="95"/>
      <c r="ALF45" s="96"/>
      <c r="ALH45" s="94"/>
      <c r="ALI45" s="95"/>
      <c r="ALJ45" s="95"/>
      <c r="ALK45" s="95"/>
      <c r="ALL45" s="95"/>
      <c r="ALM45" s="95"/>
      <c r="ALN45" s="95"/>
      <c r="ALO45" s="95"/>
      <c r="ALP45" s="95"/>
      <c r="ALQ45" s="95"/>
      <c r="ALR45" s="95"/>
      <c r="ALS45" s="95"/>
      <c r="ALT45" s="96"/>
      <c r="ALV45" s="94"/>
      <c r="ALW45" s="95"/>
      <c r="ALX45" s="95"/>
      <c r="ALY45" s="95"/>
      <c r="ALZ45" s="95"/>
      <c r="AMA45" s="95"/>
      <c r="AMB45" s="95"/>
      <c r="AMC45" s="95"/>
      <c r="AMD45" s="95"/>
      <c r="AME45" s="95"/>
      <c r="AMF45" s="95"/>
      <c r="AMG45" s="95"/>
      <c r="AMH45" s="96"/>
    </row>
    <row r="46" spans="1:1023" x14ac:dyDescent="0.3">
      <c r="A46" s="10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>
        <v>0</v>
      </c>
      <c r="N46" s="97"/>
      <c r="O46" s="10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>
        <v>1</v>
      </c>
      <c r="AB46" s="97"/>
      <c r="AC46" s="10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>
        <v>2</v>
      </c>
      <c r="AP46" s="97"/>
      <c r="AQ46" s="10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>
        <v>3</v>
      </c>
      <c r="BD46" s="97"/>
      <c r="BE46" s="10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>
        <v>4</v>
      </c>
      <c r="BR46" s="97"/>
      <c r="BS46" s="10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>
        <v>5</v>
      </c>
      <c r="CF46" s="97"/>
      <c r="CG46" s="10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>
        <v>6</v>
      </c>
      <c r="CT46" s="97"/>
      <c r="CU46" s="10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>
        <v>7</v>
      </c>
      <c r="DH46" s="97"/>
      <c r="DI46" s="10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>
        <v>8</v>
      </c>
      <c r="DV46" s="97"/>
      <c r="DW46" s="10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>
        <v>9</v>
      </c>
      <c r="EJ46" s="97"/>
      <c r="EK46" s="10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>
        <v>10</v>
      </c>
      <c r="EX46" s="97"/>
      <c r="EY46" s="10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>
        <v>11</v>
      </c>
      <c r="FL46" s="97"/>
      <c r="FM46" s="10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>
        <v>12</v>
      </c>
      <c r="FZ46" s="97"/>
      <c r="GA46" s="10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>
        <v>13</v>
      </c>
      <c r="GN46" s="97"/>
      <c r="GO46" s="10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>
        <v>14</v>
      </c>
      <c r="HB46" s="97"/>
      <c r="HC46" s="10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>
        <v>15</v>
      </c>
      <c r="HP46" s="97"/>
      <c r="HQ46" s="10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>
        <v>16</v>
      </c>
      <c r="ID46" s="97"/>
      <c r="IE46" s="10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>
        <v>17</v>
      </c>
      <c r="IR46" s="97"/>
      <c r="IS46" s="10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>
        <v>18</v>
      </c>
      <c r="JF46" s="97"/>
      <c r="JG46" s="10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>
        <v>19</v>
      </c>
      <c r="JT46" s="97"/>
      <c r="JU46" s="10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>
        <v>20</v>
      </c>
      <c r="KH46" s="97"/>
      <c r="KI46" s="10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>
        <v>21</v>
      </c>
      <c r="KV46" s="97"/>
      <c r="KW46" s="10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>
        <v>22</v>
      </c>
      <c r="LJ46" s="97"/>
      <c r="LK46" s="10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>
        <v>23</v>
      </c>
      <c r="LX46" s="97"/>
      <c r="LY46" s="10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>
        <v>24</v>
      </c>
      <c r="ML46" s="97"/>
      <c r="MM46" s="10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>
        <v>25</v>
      </c>
      <c r="MZ46" s="97"/>
      <c r="NA46" s="10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>
        <v>26</v>
      </c>
      <c r="NN46" s="97"/>
      <c r="NO46" s="10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>
        <v>27</v>
      </c>
      <c r="OB46" s="97"/>
      <c r="OC46" s="10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>
        <v>28</v>
      </c>
      <c r="OP46" s="97"/>
      <c r="OQ46" s="10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>
        <v>29</v>
      </c>
      <c r="PD46" s="97"/>
      <c r="PE46" s="10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>
        <v>30</v>
      </c>
      <c r="PR46" s="97"/>
      <c r="PS46" s="10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>
        <v>31</v>
      </c>
      <c r="QF46" s="97"/>
      <c r="QG46" s="10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>
        <v>32</v>
      </c>
      <c r="QT46" s="97"/>
      <c r="QU46" s="10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>
        <v>33</v>
      </c>
      <c r="RH46" s="97"/>
      <c r="RI46" s="10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>
        <v>34</v>
      </c>
      <c r="RV46" s="97"/>
      <c r="RW46" s="10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>
        <v>35</v>
      </c>
      <c r="SJ46" s="97"/>
      <c r="SK46" s="10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>
        <v>36</v>
      </c>
      <c r="SX46" s="97"/>
      <c r="SY46" s="107"/>
      <c r="SZ46" s="97"/>
      <c r="TA46" s="97"/>
      <c r="TB46" s="97"/>
      <c r="TC46" s="97"/>
      <c r="TD46" s="97"/>
      <c r="TE46" s="97"/>
      <c r="TF46" s="97"/>
      <c r="TG46" s="97"/>
      <c r="TH46" s="97"/>
      <c r="TI46" s="97"/>
      <c r="TJ46" s="97"/>
      <c r="TK46" s="97">
        <v>37</v>
      </c>
      <c r="TL46" s="97"/>
      <c r="TM46" s="107"/>
      <c r="TN46" s="97"/>
      <c r="TO46" s="97"/>
      <c r="TP46" s="97"/>
      <c r="TQ46" s="97"/>
      <c r="TR46" s="97"/>
      <c r="TS46" s="97"/>
      <c r="TT46" s="97"/>
      <c r="TU46" s="97"/>
      <c r="TV46" s="97"/>
      <c r="TW46" s="97"/>
      <c r="TX46" s="97"/>
      <c r="TY46" s="97">
        <v>38</v>
      </c>
      <c r="TZ46" s="97"/>
      <c r="UA46" s="107"/>
      <c r="UB46" s="97"/>
      <c r="UC46" s="97"/>
      <c r="UD46" s="97"/>
      <c r="UE46" s="97"/>
      <c r="UF46" s="97"/>
      <c r="UG46" s="97"/>
      <c r="UH46" s="97"/>
      <c r="UI46" s="97"/>
      <c r="UJ46" s="97"/>
      <c r="UK46" s="97"/>
      <c r="UL46" s="97"/>
      <c r="UM46" s="97">
        <v>39</v>
      </c>
      <c r="UN46" s="97"/>
      <c r="UO46" s="107"/>
      <c r="UP46" s="97"/>
      <c r="UQ46" s="97"/>
      <c r="UR46" s="97"/>
      <c r="US46" s="97"/>
      <c r="UT46" s="97"/>
      <c r="UU46" s="97"/>
      <c r="UV46" s="97"/>
      <c r="UW46" s="97"/>
      <c r="UX46" s="97"/>
      <c r="UY46" s="97"/>
      <c r="UZ46" s="97"/>
      <c r="VA46" s="97">
        <v>40</v>
      </c>
      <c r="VB46" s="97"/>
      <c r="VC46" s="107"/>
      <c r="VD46" s="97"/>
      <c r="VE46" s="97"/>
      <c r="VF46" s="97"/>
      <c r="VG46" s="97"/>
      <c r="VH46" s="97"/>
      <c r="VI46" s="97"/>
      <c r="VJ46" s="97"/>
      <c r="VK46" s="97"/>
      <c r="VL46" s="97"/>
      <c r="VM46" s="97"/>
      <c r="VN46" s="97"/>
      <c r="VO46" s="97">
        <v>41</v>
      </c>
      <c r="VP46" s="97"/>
      <c r="VQ46" s="107"/>
      <c r="VR46" s="97"/>
      <c r="VS46" s="97"/>
      <c r="VT46" s="97"/>
      <c r="VU46" s="97"/>
      <c r="VV46" s="97"/>
      <c r="VW46" s="97"/>
      <c r="VX46" s="97"/>
      <c r="VY46" s="97"/>
      <c r="VZ46" s="97"/>
      <c r="WA46" s="97"/>
      <c r="WB46" s="97"/>
      <c r="WC46" s="97">
        <v>42</v>
      </c>
      <c r="WD46" s="97"/>
      <c r="WE46" s="107"/>
      <c r="WF46" s="97"/>
      <c r="WG46" s="97"/>
      <c r="WH46" s="97"/>
      <c r="WI46" s="97"/>
      <c r="WJ46" s="97"/>
      <c r="WK46" s="97"/>
      <c r="WL46" s="97"/>
      <c r="WM46" s="97"/>
      <c r="WN46" s="97"/>
      <c r="WO46" s="97"/>
      <c r="WP46" s="97"/>
      <c r="WQ46" s="97">
        <v>43</v>
      </c>
      <c r="WR46" s="97"/>
      <c r="WS46" s="107"/>
      <c r="WT46" s="97"/>
      <c r="WU46" s="97"/>
      <c r="WV46" s="97"/>
      <c r="WW46" s="97"/>
      <c r="WX46" s="97"/>
      <c r="WY46" s="97"/>
      <c r="WZ46" s="97"/>
      <c r="XA46" s="97"/>
      <c r="XB46" s="97"/>
      <c r="XC46" s="97"/>
      <c r="XD46" s="97"/>
      <c r="XE46" s="97">
        <v>44</v>
      </c>
      <c r="XF46" s="97"/>
      <c r="XG46" s="107"/>
      <c r="XH46" s="97"/>
      <c r="XI46" s="97"/>
      <c r="XJ46" s="97"/>
      <c r="XK46" s="97"/>
      <c r="XL46" s="97"/>
      <c r="XM46" s="97"/>
      <c r="XN46" s="97"/>
      <c r="XO46" s="97"/>
      <c r="XP46" s="97"/>
      <c r="XQ46" s="97"/>
      <c r="XR46" s="97"/>
      <c r="XS46" s="97">
        <v>45</v>
      </c>
      <c r="XT46" s="97"/>
      <c r="XU46" s="107"/>
      <c r="XV46" s="97"/>
      <c r="XW46" s="97"/>
      <c r="XX46" s="97"/>
      <c r="XY46" s="97"/>
      <c r="XZ46" s="97"/>
      <c r="YA46" s="97"/>
      <c r="YB46" s="97"/>
      <c r="YC46" s="97"/>
      <c r="YD46" s="97"/>
      <c r="YE46" s="97"/>
      <c r="YF46" s="97"/>
      <c r="YG46" s="97">
        <v>46</v>
      </c>
      <c r="YH46" s="97"/>
      <c r="YI46" s="107"/>
      <c r="YJ46" s="97"/>
      <c r="YK46" s="97"/>
      <c r="YL46" s="97"/>
      <c r="YM46" s="97"/>
      <c r="YN46" s="97"/>
      <c r="YO46" s="97"/>
      <c r="YP46" s="97"/>
      <c r="YQ46" s="97"/>
      <c r="YR46" s="97"/>
      <c r="YS46" s="97"/>
      <c r="YT46" s="97"/>
      <c r="YU46" s="97">
        <v>47</v>
      </c>
      <c r="YV46" s="97"/>
      <c r="YW46" s="107"/>
      <c r="YX46" s="97"/>
      <c r="YY46" s="97"/>
      <c r="YZ46" s="97"/>
      <c r="ZA46" s="97"/>
      <c r="ZB46" s="97"/>
      <c r="ZC46" s="97"/>
      <c r="ZD46" s="97"/>
      <c r="ZE46" s="97"/>
      <c r="ZF46" s="97"/>
      <c r="ZG46" s="97"/>
      <c r="ZH46" s="97"/>
      <c r="ZI46" s="97">
        <v>48</v>
      </c>
      <c r="ZJ46" s="97"/>
      <c r="ZK46" s="107"/>
      <c r="ZL46" s="97"/>
      <c r="ZM46" s="97"/>
      <c r="ZN46" s="97"/>
      <c r="ZO46" s="97"/>
      <c r="ZP46" s="97"/>
      <c r="ZQ46" s="97"/>
      <c r="ZR46" s="97"/>
      <c r="ZS46" s="97"/>
      <c r="ZT46" s="97"/>
      <c r="ZU46" s="97"/>
      <c r="ZV46" s="97"/>
      <c r="ZW46" s="97">
        <v>49</v>
      </c>
      <c r="ZX46" s="97"/>
      <c r="ZY46" s="107"/>
      <c r="ZZ46" s="97"/>
      <c r="AAA46" s="97"/>
      <c r="AAB46" s="97"/>
      <c r="AAC46" s="97"/>
      <c r="AAD46" s="97"/>
      <c r="AAE46" s="97"/>
      <c r="AAF46" s="97"/>
      <c r="AAG46" s="97"/>
      <c r="AAH46" s="97"/>
      <c r="AAI46" s="97"/>
      <c r="AAJ46" s="97"/>
      <c r="AAK46" s="97">
        <v>50</v>
      </c>
      <c r="AAL46" s="97"/>
      <c r="AAM46" s="107"/>
      <c r="AAN46" s="97"/>
      <c r="AAO46" s="97"/>
      <c r="AAP46" s="97"/>
      <c r="AAQ46" s="97"/>
      <c r="AAR46" s="97"/>
      <c r="AAS46" s="97"/>
      <c r="AAT46" s="97"/>
      <c r="AAU46" s="97"/>
      <c r="AAV46" s="97"/>
      <c r="AAW46" s="97"/>
      <c r="AAX46" s="97"/>
      <c r="AAY46" s="97">
        <v>51</v>
      </c>
      <c r="AAZ46" s="97"/>
      <c r="ABA46" s="107"/>
      <c r="ABB46" s="97"/>
      <c r="ABC46" s="97"/>
      <c r="ABD46" s="97"/>
      <c r="ABE46" s="97"/>
      <c r="ABF46" s="97"/>
      <c r="ABG46" s="97"/>
      <c r="ABH46" s="97"/>
      <c r="ABI46" s="97"/>
      <c r="ABJ46" s="97"/>
      <c r="ABK46" s="97"/>
      <c r="ABL46" s="97"/>
      <c r="ABM46" s="97">
        <v>52</v>
      </c>
      <c r="ABN46" s="97"/>
      <c r="ABO46" s="107"/>
      <c r="ABP46" s="97"/>
      <c r="ABQ46" s="97"/>
      <c r="ABR46" s="97"/>
      <c r="ABS46" s="97"/>
      <c r="ABT46" s="97"/>
      <c r="ABU46" s="97"/>
      <c r="ABV46" s="97"/>
      <c r="ABW46" s="97"/>
      <c r="ABX46" s="97"/>
      <c r="ABY46" s="97"/>
      <c r="ABZ46" s="97"/>
      <c r="ACA46" s="97">
        <v>53</v>
      </c>
      <c r="ACB46" s="97"/>
      <c r="ACC46" s="107"/>
      <c r="ACD46" s="97"/>
      <c r="ACE46" s="97"/>
      <c r="ACF46" s="97"/>
      <c r="ACG46" s="97"/>
      <c r="ACH46" s="97"/>
      <c r="ACI46" s="97"/>
      <c r="ACJ46" s="97"/>
      <c r="ACK46" s="97"/>
      <c r="ACL46" s="97"/>
      <c r="ACM46" s="97"/>
      <c r="ACN46" s="97"/>
      <c r="ACO46" s="97">
        <v>54</v>
      </c>
      <c r="ACP46" s="97"/>
      <c r="ACQ46" s="107"/>
      <c r="ACR46" s="97"/>
      <c r="ACS46" s="97"/>
      <c r="ACT46" s="97"/>
      <c r="ACU46" s="97"/>
      <c r="ACV46" s="97"/>
      <c r="ACW46" s="97"/>
      <c r="ACX46" s="97"/>
      <c r="ACY46" s="97"/>
      <c r="ACZ46" s="97"/>
      <c r="ADA46" s="97"/>
      <c r="ADB46" s="97"/>
      <c r="ADC46" s="97">
        <v>55</v>
      </c>
      <c r="ADD46" s="97"/>
      <c r="ADE46" s="107"/>
      <c r="ADF46" s="97"/>
      <c r="ADG46" s="97"/>
      <c r="ADH46" s="97"/>
      <c r="ADI46" s="97"/>
      <c r="ADJ46" s="97"/>
      <c r="ADK46" s="97"/>
      <c r="ADL46" s="97"/>
      <c r="ADM46" s="97"/>
      <c r="ADN46" s="97"/>
      <c r="ADO46" s="97"/>
      <c r="ADP46" s="97"/>
      <c r="ADQ46" s="97">
        <v>56</v>
      </c>
      <c r="ADR46" s="97"/>
      <c r="ADS46" s="107"/>
      <c r="ADT46" s="97"/>
      <c r="ADU46" s="97"/>
      <c r="ADV46" s="97"/>
      <c r="ADW46" s="97"/>
      <c r="ADX46" s="97"/>
      <c r="ADY46" s="97"/>
      <c r="ADZ46" s="97"/>
      <c r="AEA46" s="97"/>
      <c r="AEB46" s="97"/>
      <c r="AEC46" s="97"/>
      <c r="AED46" s="97"/>
      <c r="AEE46" s="97">
        <v>57</v>
      </c>
      <c r="AEF46" s="97"/>
      <c r="AEG46" s="107"/>
      <c r="AEH46" s="97"/>
      <c r="AEI46" s="97"/>
      <c r="AEJ46" s="97"/>
      <c r="AEK46" s="97"/>
      <c r="AEL46" s="97"/>
      <c r="AEM46" s="97"/>
      <c r="AEN46" s="97"/>
      <c r="AEO46" s="97"/>
      <c r="AEP46" s="97"/>
      <c r="AEQ46" s="97"/>
      <c r="AER46" s="97"/>
      <c r="AES46" s="97">
        <v>58</v>
      </c>
      <c r="AET46" s="97"/>
      <c r="AEU46" s="107"/>
      <c r="AEV46" s="97"/>
      <c r="AEW46" s="97"/>
      <c r="AEX46" s="97"/>
      <c r="AEY46" s="97"/>
      <c r="AEZ46" s="97"/>
      <c r="AFA46" s="97"/>
      <c r="AFB46" s="97"/>
      <c r="AFC46" s="97"/>
      <c r="AFD46" s="97"/>
      <c r="AFE46" s="97"/>
      <c r="AFF46" s="97"/>
      <c r="AFG46" s="97">
        <v>59</v>
      </c>
      <c r="AFH46" s="97"/>
      <c r="AFI46" s="107"/>
      <c r="AFJ46" s="97"/>
      <c r="AFK46" s="97"/>
      <c r="AFL46" s="97"/>
      <c r="AFM46" s="97"/>
      <c r="AFN46" s="97"/>
      <c r="AFO46" s="97"/>
      <c r="AFP46" s="97"/>
      <c r="AFQ46" s="97"/>
      <c r="AFR46" s="97"/>
      <c r="AFS46" s="97"/>
      <c r="AFT46" s="97"/>
      <c r="AFU46" s="97">
        <v>60</v>
      </c>
      <c r="AFV46" s="97"/>
      <c r="AFW46" s="107"/>
      <c r="AFX46" s="97"/>
      <c r="AFY46" s="97"/>
      <c r="AFZ46" s="97"/>
      <c r="AGA46" s="97"/>
      <c r="AGB46" s="97"/>
      <c r="AGC46" s="97"/>
      <c r="AGD46" s="97"/>
      <c r="AGE46" s="97"/>
      <c r="AGF46" s="97"/>
      <c r="AGG46" s="97"/>
      <c r="AGH46" s="97"/>
      <c r="AGI46" s="97">
        <v>61</v>
      </c>
      <c r="AGJ46" s="97"/>
      <c r="AGK46" s="107"/>
      <c r="AGL46" s="97"/>
      <c r="AGM46" s="97"/>
      <c r="AGN46" s="97"/>
      <c r="AGO46" s="97"/>
      <c r="AGP46" s="97"/>
      <c r="AGQ46" s="97"/>
      <c r="AGR46" s="97"/>
      <c r="AGS46" s="97"/>
      <c r="AGT46" s="97"/>
      <c r="AGU46" s="97"/>
      <c r="AGV46" s="97"/>
      <c r="AGW46" s="97">
        <v>62</v>
      </c>
      <c r="AGX46" s="97"/>
      <c r="AGY46" s="107"/>
      <c r="AGZ46" s="97"/>
      <c r="AHA46" s="97"/>
      <c r="AHB46" s="97"/>
      <c r="AHC46" s="97"/>
      <c r="AHD46" s="97"/>
      <c r="AHE46" s="97"/>
      <c r="AHF46" s="97"/>
      <c r="AHG46" s="97"/>
      <c r="AHH46" s="97"/>
      <c r="AHI46" s="97"/>
      <c r="AHJ46" s="97"/>
      <c r="AHK46" s="97">
        <v>63</v>
      </c>
      <c r="AHL46" s="97"/>
      <c r="AHM46" s="107"/>
      <c r="AHN46" s="97"/>
      <c r="AHO46" s="97"/>
      <c r="AHP46" s="97"/>
      <c r="AHQ46" s="97"/>
      <c r="AHR46" s="97"/>
      <c r="AHS46" s="97"/>
      <c r="AHT46" s="97"/>
      <c r="AHU46" s="97"/>
      <c r="AHV46" s="97"/>
      <c r="AHW46" s="97"/>
      <c r="AHX46" s="97"/>
      <c r="AHY46" s="97">
        <v>64</v>
      </c>
      <c r="AHZ46" s="97"/>
      <c r="AIA46" s="107"/>
      <c r="AIB46" s="97"/>
      <c r="AIC46" s="97"/>
      <c r="AID46" s="97"/>
      <c r="AIE46" s="97"/>
      <c r="AIF46" s="97"/>
      <c r="AIG46" s="97"/>
      <c r="AIH46" s="97"/>
      <c r="AII46" s="97"/>
      <c r="AIJ46" s="97"/>
      <c r="AIK46" s="97"/>
      <c r="AIL46" s="97"/>
      <c r="AIM46" s="97">
        <v>65</v>
      </c>
      <c r="AIN46" s="97"/>
      <c r="AIO46" s="107"/>
      <c r="AIP46" s="97"/>
      <c r="AIQ46" s="97"/>
      <c r="AIR46" s="97"/>
      <c r="AIS46" s="97"/>
      <c r="AIT46" s="97"/>
      <c r="AIU46" s="97"/>
      <c r="AIV46" s="97"/>
      <c r="AIW46" s="97"/>
      <c r="AIX46" s="97"/>
      <c r="AIY46" s="97"/>
      <c r="AIZ46" s="97"/>
      <c r="AJA46" s="97">
        <v>66</v>
      </c>
      <c r="AJB46" s="97"/>
      <c r="AJC46" s="107"/>
      <c r="AJD46" s="97"/>
      <c r="AJE46" s="97"/>
      <c r="AJF46" s="97"/>
      <c r="AJG46" s="97"/>
      <c r="AJH46" s="97"/>
      <c r="AJI46" s="97"/>
      <c r="AJJ46" s="97"/>
      <c r="AJK46" s="97"/>
      <c r="AJL46" s="97"/>
      <c r="AJM46" s="97"/>
      <c r="AJN46" s="97"/>
      <c r="AJO46" s="97">
        <v>67</v>
      </c>
      <c r="AJP46" s="97"/>
      <c r="AJQ46" s="107"/>
      <c r="AJR46" s="97"/>
      <c r="AJS46" s="97"/>
      <c r="AJT46" s="97"/>
      <c r="AJU46" s="97"/>
      <c r="AJV46" s="97"/>
      <c r="AJW46" s="97"/>
      <c r="AJX46" s="97"/>
      <c r="AJY46" s="97"/>
      <c r="AJZ46" s="97"/>
      <c r="AKA46" s="97"/>
      <c r="AKB46" s="97"/>
      <c r="AKC46" s="97">
        <v>68</v>
      </c>
      <c r="AKD46" s="97"/>
      <c r="AKE46" s="107"/>
      <c r="AKF46" s="97"/>
      <c r="AKG46" s="97"/>
      <c r="AKH46" s="97"/>
      <c r="AKI46" s="97"/>
      <c r="AKJ46" s="97"/>
      <c r="AKK46" s="97"/>
      <c r="AKL46" s="97"/>
      <c r="AKM46" s="97"/>
      <c r="AKN46" s="97"/>
      <c r="AKO46" s="97"/>
      <c r="AKP46" s="97"/>
      <c r="AKQ46" s="97">
        <v>69</v>
      </c>
      <c r="AKR46" s="97"/>
      <c r="AKS46" s="107"/>
      <c r="AKT46" s="97"/>
      <c r="AKU46" s="97"/>
      <c r="AKV46" s="97"/>
      <c r="AKW46" s="97"/>
      <c r="AKX46" s="97"/>
      <c r="AKY46" s="97"/>
      <c r="AKZ46" s="97"/>
      <c r="ALA46" s="97"/>
      <c r="ALB46" s="97"/>
      <c r="ALC46" s="97"/>
      <c r="ALD46" s="97"/>
      <c r="ALE46" s="97">
        <v>70</v>
      </c>
      <c r="ALF46" s="97"/>
      <c r="ALG46" s="107"/>
      <c r="ALH46" s="97"/>
      <c r="ALI46" s="97"/>
      <c r="ALJ46" s="97"/>
      <c r="ALK46" s="97"/>
      <c r="ALL46" s="97"/>
      <c r="ALM46" s="97"/>
      <c r="ALN46" s="97"/>
      <c r="ALO46" s="97"/>
      <c r="ALP46" s="97"/>
      <c r="ALQ46" s="97"/>
      <c r="ALR46" s="97"/>
      <c r="ALS46" s="97">
        <v>71</v>
      </c>
      <c r="ALT46" s="97"/>
      <c r="ALU46" s="107"/>
      <c r="ALV46" s="97"/>
      <c r="ALW46" s="97"/>
      <c r="ALX46" s="97"/>
      <c r="ALY46" s="97"/>
      <c r="ALZ46" s="97"/>
      <c r="AMA46" s="97"/>
      <c r="AMB46" s="97"/>
      <c r="AMC46" s="97"/>
      <c r="AMD46" s="97"/>
      <c r="AME46" s="97"/>
      <c r="AMF46" s="97"/>
      <c r="AMG46" s="97">
        <v>72</v>
      </c>
      <c r="AMH46" s="97"/>
      <c r="AMI46" s="107"/>
    </row>
    <row r="47" spans="1:1023" x14ac:dyDescent="0.3">
      <c r="A47" s="108"/>
      <c r="O47" s="108"/>
      <c r="AC47" s="108"/>
      <c r="AQ47" s="108"/>
      <c r="BE47" s="108"/>
      <c r="BS47" s="108"/>
      <c r="CG47" s="108"/>
      <c r="CU47" s="108"/>
      <c r="DI47" s="108"/>
      <c r="DW47" s="108"/>
      <c r="EK47" s="108"/>
      <c r="EY47" s="108"/>
      <c r="FM47" s="108"/>
      <c r="GA47" s="108"/>
      <c r="GO47" s="108"/>
      <c r="HC47" s="108"/>
      <c r="HQ47" s="108"/>
      <c r="IE47" s="108"/>
      <c r="IS47" s="108"/>
      <c r="JG47" s="108"/>
      <c r="JU47" s="108"/>
      <c r="KI47" s="108"/>
      <c r="KW47" s="108"/>
      <c r="LK47" s="108"/>
      <c r="LY47" s="108"/>
      <c r="MM47" s="108"/>
      <c r="NA47" s="108"/>
      <c r="NO47" s="108"/>
      <c r="OC47" s="108"/>
      <c r="OQ47" s="108"/>
      <c r="PE47" s="108"/>
      <c r="PS47" s="108"/>
      <c r="QG47" s="108"/>
      <c r="QU47" s="108"/>
      <c r="RI47" s="108"/>
      <c r="RW47" s="108"/>
      <c r="SK47" s="108"/>
      <c r="SY47" s="108"/>
      <c r="TM47" s="108"/>
      <c r="UA47" s="108"/>
      <c r="UO47" s="108"/>
      <c r="VC47" s="108"/>
      <c r="VQ47" s="108"/>
      <c r="WE47" s="108"/>
      <c r="WS47" s="108"/>
      <c r="XG47" s="108"/>
      <c r="XU47" s="108"/>
      <c r="YI47" s="108"/>
      <c r="YW47" s="108"/>
      <c r="ZK47" s="108"/>
      <c r="ZY47" s="108"/>
      <c r="AAM47" s="108"/>
      <c r="ABA47" s="108"/>
      <c r="ABO47" s="108"/>
      <c r="ACC47" s="108"/>
      <c r="ACQ47" s="108"/>
      <c r="ADE47" s="108"/>
      <c r="ADS47" s="108"/>
      <c r="AEG47" s="108"/>
      <c r="AEU47" s="108"/>
      <c r="AFI47" s="108"/>
      <c r="AFW47" s="108"/>
      <c r="AGK47" s="108"/>
      <c r="AGY47" s="108"/>
      <c r="AHM47" s="108"/>
      <c r="AIA47" s="108"/>
      <c r="AIO47" s="108"/>
      <c r="AJC47" s="108"/>
      <c r="AJQ47" s="108"/>
      <c r="AKE47" s="108"/>
      <c r="AKS47" s="108"/>
      <c r="ALG47" s="108"/>
      <c r="ALU47" s="108"/>
      <c r="AMI47" s="108"/>
    </row>
    <row r="48" spans="1:1023" x14ac:dyDescent="0.3">
      <c r="A48" s="108"/>
      <c r="O48" s="108"/>
      <c r="AC48" s="108"/>
      <c r="AQ48" s="108"/>
      <c r="BE48" s="108"/>
      <c r="BS48" s="108"/>
      <c r="CG48" s="108"/>
      <c r="CU48" s="108"/>
      <c r="DI48" s="108"/>
      <c r="DW48" s="108"/>
      <c r="EK48" s="108"/>
      <c r="EY48" s="108"/>
      <c r="FM48" s="108"/>
      <c r="GA48" s="108"/>
      <c r="GO48" s="108"/>
      <c r="HC48" s="108"/>
      <c r="HQ48" s="108"/>
      <c r="IE48" s="108"/>
      <c r="IS48" s="108"/>
      <c r="JG48" s="108"/>
      <c r="JU48" s="108"/>
      <c r="KI48" s="108"/>
      <c r="KW48" s="108"/>
      <c r="LK48" s="108"/>
      <c r="LY48" s="108"/>
      <c r="MM48" s="108"/>
      <c r="NA48" s="108"/>
      <c r="NO48" s="108"/>
      <c r="OC48" s="108"/>
      <c r="OQ48" s="108"/>
      <c r="PE48" s="108"/>
      <c r="PS48" s="108"/>
      <c r="QG48" s="108"/>
      <c r="QU48" s="108"/>
      <c r="RI48" s="108"/>
      <c r="RW48" s="108"/>
      <c r="SK48" s="108"/>
      <c r="SY48" s="108"/>
      <c r="TM48" s="108"/>
      <c r="UA48" s="108"/>
      <c r="UO48" s="108"/>
      <c r="VC48" s="108"/>
      <c r="VQ48" s="108"/>
      <c r="WE48" s="108"/>
      <c r="WS48" s="108"/>
      <c r="XG48" s="108"/>
      <c r="XU48" s="108"/>
      <c r="YI48" s="108"/>
      <c r="YW48" s="108"/>
      <c r="ZK48" s="108"/>
      <c r="ZY48" s="108"/>
      <c r="AAM48" s="108"/>
      <c r="ABA48" s="108"/>
      <c r="ABO48" s="108"/>
      <c r="ACC48" s="108"/>
      <c r="ACQ48" s="108"/>
      <c r="ADE48" s="108"/>
      <c r="ADS48" s="108"/>
      <c r="AEG48" s="108"/>
      <c r="AEU48" s="108"/>
      <c r="AFI48" s="108"/>
      <c r="AFW48" s="108"/>
      <c r="AGK48" s="108"/>
      <c r="AGY48" s="108"/>
      <c r="AHM48" s="108"/>
      <c r="AIA48" s="108"/>
      <c r="AIO48" s="108"/>
      <c r="AJC48" s="108"/>
      <c r="AJQ48" s="108"/>
      <c r="AKE48" s="108"/>
      <c r="AKS48" s="108"/>
      <c r="ALG48" s="108"/>
      <c r="ALU48" s="108"/>
      <c r="AMI48" s="108"/>
    </row>
    <row r="49" spans="1:1023" x14ac:dyDescent="0.3">
      <c r="A49" s="108"/>
      <c r="O49" s="108"/>
      <c r="AC49" s="108"/>
      <c r="AQ49" s="108"/>
      <c r="BE49" s="108"/>
      <c r="BS49" s="108"/>
      <c r="CG49" s="108"/>
      <c r="CU49" s="108"/>
      <c r="DI49" s="108"/>
      <c r="DW49" s="108"/>
      <c r="EK49" s="108"/>
      <c r="EY49" s="108"/>
      <c r="FM49" s="108"/>
      <c r="GA49" s="108"/>
      <c r="GO49" s="108"/>
      <c r="HC49" s="108"/>
      <c r="HQ49" s="108"/>
      <c r="IE49" s="108"/>
      <c r="IS49" s="108"/>
      <c r="JG49" s="108"/>
      <c r="JU49" s="108"/>
      <c r="KI49" s="108"/>
      <c r="KW49" s="108"/>
      <c r="LK49" s="108"/>
      <c r="LY49" s="108"/>
      <c r="MM49" s="108"/>
      <c r="NA49" s="108"/>
      <c r="NO49" s="108"/>
      <c r="OC49" s="108"/>
      <c r="OQ49" s="108"/>
      <c r="PE49" s="108"/>
      <c r="PS49" s="108"/>
      <c r="QG49" s="108"/>
      <c r="QU49" s="108"/>
      <c r="RI49" s="108"/>
      <c r="RW49" s="108"/>
      <c r="SK49" s="108"/>
      <c r="SY49" s="108"/>
      <c r="TM49" s="108"/>
      <c r="UA49" s="108"/>
      <c r="UO49" s="108"/>
      <c r="VC49" s="108"/>
      <c r="VQ49" s="108"/>
      <c r="WE49" s="108"/>
      <c r="WS49" s="108"/>
      <c r="XG49" s="108"/>
      <c r="XU49" s="108"/>
      <c r="YI49" s="108"/>
      <c r="YW49" s="108"/>
      <c r="ZK49" s="108"/>
      <c r="ZY49" s="108"/>
      <c r="AAM49" s="108"/>
      <c r="ABA49" s="108"/>
      <c r="ABO49" s="108"/>
      <c r="ACC49" s="108"/>
      <c r="ACQ49" s="108"/>
      <c r="ADE49" s="108"/>
      <c r="ADS49" s="108"/>
      <c r="AEG49" s="108"/>
      <c r="AEU49" s="108"/>
      <c r="AFI49" s="108"/>
      <c r="AFW49" s="108"/>
      <c r="AGK49" s="108"/>
      <c r="AGY49" s="108"/>
      <c r="AHM49" s="108"/>
      <c r="AIA49" s="108"/>
      <c r="AIO49" s="108"/>
      <c r="AJC49" s="108"/>
      <c r="AJQ49" s="108"/>
      <c r="AKE49" s="108"/>
      <c r="AKS49" s="108"/>
      <c r="ALG49" s="108"/>
      <c r="ALU49" s="108"/>
      <c r="AMI49" s="108"/>
    </row>
    <row r="50" spans="1:1023" x14ac:dyDescent="0.3">
      <c r="A50" s="108"/>
      <c r="O50" s="108"/>
      <c r="AC50" s="108"/>
      <c r="AQ50" s="108"/>
      <c r="BE50" s="108"/>
      <c r="BS50" s="108"/>
      <c r="CG50" s="108"/>
      <c r="CU50" s="108"/>
      <c r="DI50" s="108"/>
      <c r="DW50" s="108"/>
      <c r="EK50" s="108"/>
      <c r="EY50" s="108"/>
      <c r="FM50" s="108"/>
      <c r="GA50" s="108"/>
      <c r="GO50" s="108"/>
      <c r="HC50" s="108"/>
      <c r="HQ50" s="108"/>
      <c r="IE50" s="108"/>
      <c r="IS50" s="108"/>
      <c r="JG50" s="108"/>
      <c r="JU50" s="108"/>
      <c r="KI50" s="108"/>
      <c r="KW50" s="108"/>
      <c r="LK50" s="108"/>
      <c r="LY50" s="108"/>
      <c r="MM50" s="108"/>
      <c r="NA50" s="108"/>
      <c r="NO50" s="108"/>
      <c r="OC50" s="108"/>
      <c r="OQ50" s="108"/>
      <c r="PE50" s="108"/>
      <c r="PS50" s="108"/>
      <c r="QG50" s="108"/>
      <c r="QU50" s="108"/>
      <c r="RI50" s="108"/>
      <c r="RW50" s="108"/>
      <c r="SK50" s="108"/>
      <c r="SY50" s="108"/>
      <c r="TM50" s="108"/>
      <c r="UA50" s="108"/>
      <c r="UO50" s="108"/>
      <c r="VC50" s="108"/>
      <c r="VQ50" s="108"/>
      <c r="WE50" s="108"/>
      <c r="WS50" s="108"/>
      <c r="XG50" s="108"/>
      <c r="XU50" s="108"/>
      <c r="YI50" s="108"/>
      <c r="YW50" s="108"/>
      <c r="ZK50" s="108"/>
      <c r="ZY50" s="108"/>
      <c r="AAM50" s="108"/>
      <c r="ABA50" s="108"/>
      <c r="ABO50" s="108"/>
      <c r="ACC50" s="108"/>
      <c r="ACQ50" s="108"/>
      <c r="ADE50" s="108"/>
      <c r="ADS50" s="108"/>
      <c r="AEG50" s="108"/>
      <c r="AEU50" s="108"/>
      <c r="AFI50" s="108"/>
      <c r="AFW50" s="108"/>
      <c r="AGK50" s="108"/>
      <c r="AGY50" s="108"/>
      <c r="AHM50" s="108"/>
      <c r="AIA50" s="108"/>
      <c r="AIO50" s="108"/>
      <c r="AJC50" s="108"/>
      <c r="AJQ50" s="108"/>
      <c r="AKE50" s="108"/>
      <c r="AKS50" s="108"/>
      <c r="ALG50" s="108"/>
      <c r="ALU50" s="108"/>
      <c r="AMI50" s="108"/>
    </row>
    <row r="51" spans="1:1023" x14ac:dyDescent="0.3">
      <c r="A51" s="108"/>
      <c r="O51" s="108"/>
      <c r="AC51" s="108"/>
      <c r="AQ51" s="108"/>
      <c r="BE51" s="108"/>
      <c r="BS51" s="108"/>
      <c r="CG51" s="108"/>
      <c r="CU51" s="108"/>
      <c r="DI51" s="108"/>
      <c r="DW51" s="108"/>
      <c r="EK51" s="108"/>
      <c r="EY51" s="108"/>
      <c r="FM51" s="108"/>
      <c r="GA51" s="108"/>
      <c r="GO51" s="108"/>
      <c r="HC51" s="108"/>
      <c r="HQ51" s="108"/>
      <c r="IE51" s="108"/>
      <c r="IS51" s="108"/>
      <c r="JG51" s="108"/>
      <c r="JU51" s="108"/>
      <c r="KI51" s="108"/>
      <c r="KW51" s="108"/>
      <c r="LK51" s="108"/>
      <c r="LY51" s="108"/>
      <c r="MM51" s="108"/>
      <c r="NA51" s="108"/>
      <c r="NO51" s="108"/>
      <c r="OC51" s="108"/>
      <c r="OQ51" s="108"/>
      <c r="PE51" s="108"/>
      <c r="PS51" s="108"/>
      <c r="QG51" s="108"/>
      <c r="QU51" s="108"/>
      <c r="RI51" s="108"/>
      <c r="RW51" s="108"/>
      <c r="SK51" s="108"/>
      <c r="SY51" s="108"/>
      <c r="TM51" s="108"/>
      <c r="UA51" s="108"/>
      <c r="UO51" s="108"/>
      <c r="VC51" s="108"/>
      <c r="VQ51" s="108"/>
      <c r="WE51" s="108"/>
      <c r="WS51" s="108"/>
      <c r="XG51" s="108"/>
      <c r="XU51" s="108"/>
      <c r="YI51" s="108"/>
      <c r="YW51" s="108"/>
      <c r="ZK51" s="108"/>
      <c r="ZY51" s="108"/>
      <c r="AAM51" s="108"/>
      <c r="ABA51" s="108"/>
      <c r="ABO51" s="108"/>
      <c r="ACC51" s="108"/>
      <c r="ACQ51" s="108"/>
      <c r="ADE51" s="108"/>
      <c r="ADS51" s="108"/>
      <c r="AEG51" s="108"/>
      <c r="AEU51" s="108"/>
      <c r="AFI51" s="108"/>
      <c r="AFW51" s="108"/>
      <c r="AGK51" s="108"/>
      <c r="AGY51" s="108"/>
      <c r="AHM51" s="108"/>
      <c r="AIA51" s="108"/>
      <c r="AIO51" s="108"/>
      <c r="AJC51" s="108"/>
      <c r="AJQ51" s="108"/>
      <c r="AKE51" s="108"/>
      <c r="AKS51" s="108"/>
      <c r="ALG51" s="108"/>
      <c r="ALU51" s="108"/>
      <c r="AMI51" s="108"/>
    </row>
    <row r="52" spans="1:1023" x14ac:dyDescent="0.3">
      <c r="A52" s="108"/>
      <c r="O52" s="108"/>
      <c r="AC52" s="108"/>
      <c r="AQ52" s="108"/>
      <c r="BE52" s="108"/>
      <c r="BS52" s="108"/>
      <c r="CG52" s="108"/>
      <c r="CU52" s="108"/>
      <c r="DI52" s="108"/>
      <c r="DW52" s="108"/>
      <c r="EK52" s="108"/>
      <c r="EY52" s="108"/>
      <c r="FM52" s="108"/>
      <c r="GA52" s="108"/>
      <c r="GO52" s="108"/>
      <c r="HC52" s="108"/>
      <c r="HQ52" s="108"/>
      <c r="IE52" s="108"/>
      <c r="IS52" s="108"/>
      <c r="JG52" s="108"/>
      <c r="JU52" s="108"/>
      <c r="KI52" s="108"/>
      <c r="KW52" s="108"/>
      <c r="LK52" s="108"/>
      <c r="LY52" s="108"/>
      <c r="MM52" s="108"/>
      <c r="NA52" s="108"/>
      <c r="NO52" s="108"/>
      <c r="OC52" s="108"/>
      <c r="OQ52" s="108"/>
      <c r="PE52" s="108"/>
      <c r="PS52" s="108"/>
      <c r="QG52" s="108"/>
      <c r="QU52" s="108"/>
      <c r="RI52" s="108"/>
      <c r="RW52" s="108"/>
      <c r="SK52" s="108"/>
      <c r="SY52" s="108"/>
      <c r="TM52" s="108"/>
      <c r="UA52" s="108"/>
      <c r="UO52" s="108"/>
      <c r="VC52" s="108"/>
      <c r="VQ52" s="108"/>
      <c r="WE52" s="108"/>
      <c r="WS52" s="108"/>
      <c r="XG52" s="108"/>
      <c r="XU52" s="108"/>
      <c r="YI52" s="108"/>
      <c r="YW52" s="108"/>
      <c r="ZK52" s="108"/>
      <c r="ZY52" s="108"/>
      <c r="AAM52" s="108"/>
      <c r="ABA52" s="108"/>
      <c r="ABO52" s="108"/>
      <c r="ACC52" s="108"/>
      <c r="ACQ52" s="108"/>
      <c r="ADE52" s="108"/>
      <c r="ADS52" s="108"/>
      <c r="AEG52" s="108"/>
      <c r="AEU52" s="108"/>
      <c r="AFI52" s="108"/>
      <c r="AFW52" s="108"/>
      <c r="AGK52" s="108"/>
      <c r="AGY52" s="108"/>
      <c r="AHM52" s="108"/>
      <c r="AIA52" s="108"/>
      <c r="AIO52" s="108"/>
      <c r="AJC52" s="108"/>
      <c r="AJQ52" s="108"/>
      <c r="AKE52" s="108"/>
      <c r="AKS52" s="108"/>
      <c r="ALG52" s="108"/>
      <c r="ALU52" s="108"/>
      <c r="AMI52" s="108"/>
    </row>
    <row r="53" spans="1:1023" x14ac:dyDescent="0.3">
      <c r="A53" s="108"/>
      <c r="O53" s="108"/>
      <c r="AC53" s="108"/>
      <c r="AQ53" s="108"/>
      <c r="BE53" s="108"/>
      <c r="BS53" s="108"/>
      <c r="CG53" s="108"/>
      <c r="CU53" s="108"/>
      <c r="DI53" s="108"/>
      <c r="DW53" s="108"/>
      <c r="EK53" s="108"/>
      <c r="EY53" s="108"/>
      <c r="FM53" s="108"/>
      <c r="GA53" s="108"/>
      <c r="GO53" s="108"/>
      <c r="HC53" s="108"/>
      <c r="HQ53" s="108"/>
      <c r="IE53" s="108"/>
      <c r="IS53" s="108"/>
      <c r="JG53" s="108"/>
      <c r="JU53" s="108"/>
      <c r="KI53" s="108"/>
      <c r="KW53" s="108"/>
      <c r="LK53" s="108"/>
      <c r="LY53" s="108"/>
      <c r="MM53" s="108"/>
      <c r="NA53" s="108"/>
      <c r="NO53" s="108"/>
      <c r="OC53" s="108"/>
      <c r="OQ53" s="108"/>
      <c r="PE53" s="108"/>
      <c r="PS53" s="108"/>
      <c r="QG53" s="108"/>
      <c r="QU53" s="108"/>
      <c r="RI53" s="108"/>
      <c r="RW53" s="108"/>
      <c r="SK53" s="108"/>
      <c r="SY53" s="108"/>
      <c r="TM53" s="108"/>
      <c r="UA53" s="108"/>
      <c r="UO53" s="108"/>
      <c r="VC53" s="108"/>
      <c r="VQ53" s="108"/>
      <c r="WE53" s="108"/>
      <c r="WS53" s="108"/>
      <c r="XG53" s="108"/>
      <c r="XU53" s="108"/>
      <c r="YI53" s="108"/>
      <c r="YW53" s="108"/>
      <c r="ZK53" s="108"/>
      <c r="ZY53" s="108"/>
      <c r="AAM53" s="108"/>
      <c r="ABA53" s="108"/>
      <c r="ABO53" s="108"/>
      <c r="ACC53" s="108"/>
      <c r="ACQ53" s="108"/>
      <c r="ADE53" s="108"/>
      <c r="ADS53" s="108"/>
      <c r="AEG53" s="108"/>
      <c r="AEU53" s="108"/>
      <c r="AFI53" s="108"/>
      <c r="AFW53" s="108"/>
      <c r="AGK53" s="108"/>
      <c r="AGY53" s="108"/>
      <c r="AHM53" s="108"/>
      <c r="AIA53" s="108"/>
      <c r="AIO53" s="108"/>
      <c r="AJC53" s="108"/>
      <c r="AJQ53" s="108"/>
      <c r="AKE53" s="108"/>
      <c r="AKS53" s="108"/>
      <c r="ALG53" s="108"/>
      <c r="ALU53" s="108"/>
      <c r="AMI53" s="108"/>
    </row>
    <row r="54" spans="1:1023" x14ac:dyDescent="0.3">
      <c r="A54" s="108"/>
      <c r="O54" s="108"/>
      <c r="AC54" s="108"/>
      <c r="AQ54" s="108"/>
      <c r="BE54" s="108"/>
      <c r="BS54" s="108"/>
      <c r="CG54" s="108"/>
      <c r="CU54" s="108"/>
      <c r="DI54" s="108"/>
      <c r="DW54" s="108"/>
      <c r="EK54" s="108"/>
      <c r="EY54" s="108"/>
      <c r="FM54" s="108"/>
      <c r="GA54" s="108"/>
      <c r="GO54" s="108"/>
      <c r="HC54" s="108"/>
      <c r="HQ54" s="108"/>
      <c r="IE54" s="108"/>
      <c r="IS54" s="108"/>
      <c r="JG54" s="108"/>
      <c r="JU54" s="108"/>
      <c r="KI54" s="108"/>
      <c r="KW54" s="108"/>
      <c r="LK54" s="108"/>
      <c r="LY54" s="108"/>
      <c r="MM54" s="108"/>
      <c r="NA54" s="108"/>
      <c r="NO54" s="108"/>
      <c r="OC54" s="108"/>
      <c r="OQ54" s="108"/>
      <c r="PE54" s="108"/>
      <c r="PS54" s="108"/>
      <c r="QG54" s="108"/>
      <c r="QU54" s="108"/>
      <c r="RI54" s="108"/>
      <c r="RW54" s="108"/>
      <c r="SK54" s="108"/>
      <c r="SY54" s="108"/>
      <c r="TM54" s="108"/>
      <c r="UA54" s="108"/>
      <c r="UO54" s="108"/>
      <c r="VC54" s="108"/>
      <c r="VQ54" s="108"/>
      <c r="WE54" s="108"/>
      <c r="WS54" s="108"/>
      <c r="XG54" s="108"/>
      <c r="XU54" s="108"/>
      <c r="YI54" s="108"/>
      <c r="YW54" s="108"/>
      <c r="ZK54" s="108"/>
      <c r="ZY54" s="108"/>
      <c r="AAM54" s="108"/>
      <c r="ABA54" s="108"/>
      <c r="ABO54" s="108"/>
      <c r="ACC54" s="108"/>
      <c r="ACQ54" s="108"/>
      <c r="ADE54" s="108"/>
      <c r="ADS54" s="108"/>
      <c r="AEG54" s="108"/>
      <c r="AEU54" s="108"/>
      <c r="AFI54" s="108"/>
      <c r="AFW54" s="108"/>
      <c r="AGK54" s="108"/>
      <c r="AGY54" s="108"/>
      <c r="AHM54" s="108"/>
      <c r="AIA54" s="108"/>
      <c r="AIO54" s="108"/>
      <c r="AJC54" s="108"/>
      <c r="AJQ54" s="108"/>
      <c r="AKE54" s="108"/>
      <c r="AKS54" s="108"/>
      <c r="ALG54" s="108"/>
      <c r="ALU54" s="108"/>
      <c r="AMI54" s="108"/>
    </row>
    <row r="55" spans="1:1023" x14ac:dyDescent="0.3">
      <c r="A55" s="108"/>
      <c r="O55" s="108"/>
      <c r="AC55" s="108"/>
      <c r="AQ55" s="108"/>
      <c r="BE55" s="108"/>
      <c r="BS55" s="108"/>
      <c r="CG55" s="108"/>
      <c r="CU55" s="108"/>
      <c r="DI55" s="108"/>
      <c r="DW55" s="108"/>
      <c r="EK55" s="108"/>
      <c r="EY55" s="108"/>
      <c r="FM55" s="108"/>
      <c r="GA55" s="108"/>
      <c r="GO55" s="108"/>
      <c r="HC55" s="108"/>
      <c r="HQ55" s="108"/>
      <c r="IE55" s="108"/>
      <c r="IS55" s="108"/>
      <c r="JG55" s="108"/>
      <c r="JU55" s="108"/>
      <c r="KI55" s="108"/>
      <c r="KW55" s="108"/>
      <c r="LK55" s="108"/>
      <c r="LY55" s="108"/>
      <c r="MM55" s="108"/>
      <c r="NA55" s="108"/>
      <c r="NO55" s="108"/>
      <c r="OC55" s="108"/>
      <c r="OQ55" s="108"/>
      <c r="PE55" s="108"/>
      <c r="PS55" s="108"/>
      <c r="QG55" s="108"/>
      <c r="QU55" s="108"/>
      <c r="RI55" s="108"/>
      <c r="RW55" s="108"/>
      <c r="SK55" s="108"/>
      <c r="SY55" s="108"/>
      <c r="TM55" s="108"/>
      <c r="UA55" s="108"/>
      <c r="UO55" s="108"/>
      <c r="VC55" s="108"/>
      <c r="VQ55" s="108"/>
      <c r="WE55" s="108"/>
      <c r="WS55" s="108"/>
      <c r="XG55" s="108"/>
      <c r="XU55" s="108"/>
      <c r="YI55" s="108"/>
      <c r="YW55" s="108"/>
      <c r="ZK55" s="108"/>
      <c r="ZY55" s="108"/>
      <c r="AAM55" s="108"/>
      <c r="ABA55" s="108"/>
      <c r="ABO55" s="108"/>
      <c r="ACC55" s="108"/>
      <c r="ACQ55" s="108"/>
      <c r="ADE55" s="108"/>
      <c r="ADS55" s="108"/>
      <c r="AEG55" s="108"/>
      <c r="AEU55" s="108"/>
      <c r="AFI55" s="108"/>
      <c r="AFW55" s="108"/>
      <c r="AGK55" s="108"/>
      <c r="AGY55" s="108"/>
      <c r="AHM55" s="108"/>
      <c r="AIA55" s="108"/>
      <c r="AIO55" s="108"/>
      <c r="AJC55" s="108"/>
      <c r="AJQ55" s="108"/>
      <c r="AKE55" s="108"/>
      <c r="AKS55" s="108"/>
      <c r="ALG55" s="108"/>
      <c r="ALU55" s="108"/>
      <c r="AMI55" s="108"/>
    </row>
    <row r="56" spans="1:1023" x14ac:dyDescent="0.3">
      <c r="A56" s="108"/>
      <c r="O56" s="108"/>
      <c r="AC56" s="108"/>
      <c r="AQ56" s="108"/>
      <c r="BE56" s="108"/>
      <c r="BS56" s="108"/>
      <c r="CG56" s="108"/>
      <c r="CU56" s="108"/>
      <c r="DI56" s="108"/>
      <c r="DW56" s="108"/>
      <c r="EK56" s="108"/>
      <c r="EY56" s="108"/>
      <c r="FM56" s="108"/>
      <c r="GA56" s="108"/>
      <c r="GO56" s="108"/>
      <c r="HC56" s="108"/>
      <c r="HQ56" s="108"/>
      <c r="IE56" s="108"/>
      <c r="IS56" s="108"/>
      <c r="JG56" s="108"/>
      <c r="JU56" s="108"/>
      <c r="KI56" s="108"/>
      <c r="KW56" s="108"/>
      <c r="LK56" s="108"/>
      <c r="LY56" s="108"/>
      <c r="MM56" s="108"/>
      <c r="NA56" s="108"/>
      <c r="NO56" s="108"/>
      <c r="OC56" s="108"/>
      <c r="OQ56" s="108"/>
      <c r="PE56" s="108"/>
      <c r="PS56" s="108"/>
      <c r="QG56" s="108"/>
      <c r="QU56" s="108"/>
      <c r="RI56" s="108"/>
      <c r="RW56" s="108"/>
      <c r="SK56" s="108"/>
      <c r="SY56" s="108"/>
      <c r="TM56" s="108"/>
      <c r="UA56" s="108"/>
      <c r="UO56" s="108"/>
      <c r="VC56" s="108"/>
      <c r="VQ56" s="108"/>
      <c r="WE56" s="108"/>
      <c r="WS56" s="108"/>
      <c r="XG56" s="108"/>
      <c r="XU56" s="108"/>
      <c r="YI56" s="108"/>
      <c r="YW56" s="108"/>
      <c r="ZK56" s="108"/>
      <c r="ZY56" s="108"/>
      <c r="AAM56" s="108"/>
      <c r="ABA56" s="108"/>
      <c r="ABO56" s="108"/>
      <c r="ACC56" s="108"/>
      <c r="ACQ56" s="108"/>
      <c r="ADE56" s="108"/>
      <c r="ADS56" s="108"/>
      <c r="AEG56" s="108"/>
      <c r="AEU56" s="108"/>
      <c r="AFI56" s="108"/>
      <c r="AFW56" s="108"/>
      <c r="AGK56" s="108"/>
      <c r="AGY56" s="108"/>
      <c r="AHM56" s="108"/>
      <c r="AIA56" s="108"/>
      <c r="AIO56" s="108"/>
      <c r="AJC56" s="108"/>
      <c r="AJQ56" s="108"/>
      <c r="AKE56" s="108"/>
      <c r="AKS56" s="108"/>
      <c r="ALG56" s="108"/>
      <c r="ALU56" s="108"/>
      <c r="AMI56" s="108"/>
    </row>
    <row r="57" spans="1:1023" x14ac:dyDescent="0.3">
      <c r="A57" s="108"/>
      <c r="O57" s="108"/>
      <c r="AC57" s="108"/>
      <c r="AQ57" s="108"/>
      <c r="BE57" s="108"/>
      <c r="BS57" s="108"/>
      <c r="CG57" s="108"/>
      <c r="CU57" s="108"/>
      <c r="DI57" s="108"/>
      <c r="DW57" s="108"/>
      <c r="EK57" s="108"/>
      <c r="EY57" s="108"/>
      <c r="FM57" s="108"/>
      <c r="GA57" s="108"/>
      <c r="GO57" s="108"/>
      <c r="HC57" s="108"/>
      <c r="HQ57" s="108"/>
      <c r="IE57" s="108"/>
      <c r="IS57" s="108"/>
      <c r="JG57" s="108"/>
      <c r="JU57" s="108"/>
      <c r="KI57" s="108"/>
      <c r="KW57" s="108"/>
      <c r="LK57" s="108"/>
      <c r="LY57" s="108"/>
      <c r="MM57" s="108"/>
      <c r="NA57" s="108"/>
      <c r="NO57" s="108"/>
      <c r="OC57" s="108"/>
      <c r="OQ57" s="108"/>
      <c r="PE57" s="108"/>
      <c r="PS57" s="108"/>
      <c r="QG57" s="108"/>
      <c r="QU57" s="108"/>
      <c r="RI57" s="108"/>
      <c r="RW57" s="108"/>
      <c r="SK57" s="108"/>
      <c r="SY57" s="108"/>
      <c r="TM57" s="108"/>
      <c r="UA57" s="108"/>
      <c r="UO57" s="108"/>
      <c r="VC57" s="108"/>
      <c r="VQ57" s="108"/>
      <c r="WE57" s="108"/>
      <c r="WS57" s="108"/>
      <c r="XG57" s="108"/>
      <c r="XU57" s="108"/>
      <c r="YI57" s="108"/>
      <c r="YW57" s="108"/>
      <c r="ZK57" s="108"/>
      <c r="ZY57" s="108"/>
      <c r="AAM57" s="108"/>
      <c r="ABA57" s="108"/>
      <c r="ABO57" s="108"/>
      <c r="ACC57" s="108"/>
      <c r="ACQ57" s="108"/>
      <c r="ADE57" s="108"/>
      <c r="ADS57" s="108"/>
      <c r="AEG57" s="108"/>
      <c r="AEU57" s="108"/>
      <c r="AFI57" s="108"/>
      <c r="AFW57" s="108"/>
      <c r="AGK57" s="108"/>
      <c r="AGY57" s="108"/>
      <c r="AHM57" s="108"/>
      <c r="AIA57" s="108"/>
      <c r="AIO57" s="108"/>
      <c r="AJC57" s="108"/>
      <c r="AJQ57" s="108"/>
      <c r="AKE57" s="108"/>
      <c r="AKS57" s="108"/>
      <c r="ALG57" s="108"/>
      <c r="ALU57" s="108"/>
      <c r="AMI57" s="108"/>
    </row>
    <row r="58" spans="1:1023" x14ac:dyDescent="0.3">
      <c r="A58" s="108"/>
      <c r="O58" s="108"/>
      <c r="AC58" s="108"/>
      <c r="AQ58" s="108"/>
      <c r="BE58" s="108"/>
      <c r="BS58" s="108"/>
      <c r="CG58" s="108"/>
      <c r="CU58" s="108"/>
      <c r="DI58" s="108"/>
      <c r="DW58" s="108"/>
      <c r="EK58" s="108"/>
      <c r="EY58" s="108"/>
      <c r="FM58" s="108"/>
      <c r="GA58" s="108"/>
      <c r="GO58" s="108"/>
      <c r="HC58" s="108"/>
      <c r="HQ58" s="108"/>
      <c r="IE58" s="108"/>
      <c r="IS58" s="108"/>
      <c r="JG58" s="108"/>
      <c r="JU58" s="108"/>
      <c r="KI58" s="108"/>
      <c r="KW58" s="108"/>
      <c r="LK58" s="108"/>
      <c r="LY58" s="108"/>
      <c r="MM58" s="108"/>
      <c r="NA58" s="108"/>
      <c r="NO58" s="108"/>
      <c r="OC58" s="108"/>
      <c r="OQ58" s="108"/>
      <c r="PE58" s="108"/>
      <c r="PS58" s="108"/>
      <c r="QG58" s="108"/>
      <c r="QU58" s="108"/>
      <c r="RI58" s="108"/>
      <c r="RW58" s="108"/>
      <c r="SK58" s="108"/>
      <c r="SY58" s="108"/>
      <c r="TM58" s="108"/>
      <c r="UA58" s="108"/>
      <c r="UO58" s="108"/>
      <c r="VC58" s="108"/>
      <c r="VQ58" s="108"/>
      <c r="WE58" s="108"/>
      <c r="WS58" s="108"/>
      <c r="XG58" s="108"/>
      <c r="XU58" s="108"/>
      <c r="YI58" s="108"/>
      <c r="YW58" s="108"/>
      <c r="ZK58" s="108"/>
      <c r="ZY58" s="108"/>
      <c r="AAM58" s="108"/>
      <c r="ABA58" s="108"/>
      <c r="ABO58" s="108"/>
      <c r="ACC58" s="108"/>
      <c r="ACQ58" s="108"/>
      <c r="ADE58" s="108"/>
      <c r="ADS58" s="108"/>
      <c r="AEG58" s="108"/>
      <c r="AEU58" s="108"/>
      <c r="AFI58" s="108"/>
      <c r="AFW58" s="108"/>
      <c r="AGK58" s="108"/>
      <c r="AGY58" s="108"/>
      <c r="AHM58" s="108"/>
      <c r="AIA58" s="108"/>
      <c r="AIO58" s="108"/>
      <c r="AJC58" s="108"/>
      <c r="AJQ58" s="108"/>
      <c r="AKE58" s="108"/>
      <c r="AKS58" s="108"/>
      <c r="ALG58" s="108"/>
      <c r="ALU58" s="108"/>
      <c r="AMI58" s="108"/>
    </row>
    <row r="59" spans="1:1023" x14ac:dyDescent="0.3">
      <c r="A59" s="108"/>
      <c r="O59" s="108"/>
      <c r="AC59" s="108"/>
      <c r="AQ59" s="108"/>
      <c r="BE59" s="108"/>
      <c r="BS59" s="108"/>
      <c r="CG59" s="108"/>
      <c r="CU59" s="108"/>
      <c r="DI59" s="108"/>
      <c r="DW59" s="108"/>
      <c r="EK59" s="108"/>
      <c r="EY59" s="108"/>
      <c r="FM59" s="108"/>
      <c r="GA59" s="108"/>
      <c r="GO59" s="108"/>
      <c r="HC59" s="108"/>
      <c r="HQ59" s="108"/>
      <c r="IE59" s="108"/>
      <c r="IS59" s="108"/>
      <c r="JG59" s="108"/>
      <c r="JU59" s="108"/>
      <c r="KI59" s="108"/>
      <c r="KW59" s="108"/>
      <c r="LK59" s="108"/>
      <c r="LY59" s="108"/>
      <c r="MM59" s="108"/>
      <c r="NA59" s="108"/>
      <c r="NO59" s="108"/>
      <c r="OC59" s="108"/>
      <c r="OQ59" s="108"/>
      <c r="PE59" s="108"/>
      <c r="PS59" s="108"/>
      <c r="QG59" s="108"/>
      <c r="QU59" s="108"/>
      <c r="RI59" s="108"/>
      <c r="RW59" s="108"/>
      <c r="SK59" s="108"/>
      <c r="SY59" s="108"/>
      <c r="TM59" s="108"/>
      <c r="UA59" s="108"/>
      <c r="UO59" s="108"/>
      <c r="VC59" s="108"/>
      <c r="VQ59" s="108"/>
      <c r="WE59" s="108"/>
      <c r="WS59" s="108"/>
      <c r="XG59" s="108"/>
      <c r="XU59" s="108"/>
      <c r="YI59" s="108"/>
      <c r="YW59" s="108"/>
      <c r="ZK59" s="108"/>
      <c r="ZY59" s="108"/>
      <c r="AAM59" s="108"/>
      <c r="ABA59" s="108"/>
      <c r="ABO59" s="108"/>
      <c r="ACC59" s="108"/>
      <c r="ACQ59" s="108"/>
      <c r="ADE59" s="108"/>
      <c r="ADS59" s="108"/>
      <c r="AEG59" s="108"/>
      <c r="AEU59" s="108"/>
      <c r="AFI59" s="108"/>
      <c r="AFW59" s="108"/>
      <c r="AGK59" s="108"/>
      <c r="AGY59" s="108"/>
      <c r="AHM59" s="108"/>
      <c r="AIA59" s="108"/>
      <c r="AIO59" s="108"/>
      <c r="AJC59" s="108"/>
      <c r="AJQ59" s="108"/>
      <c r="AKE59" s="108"/>
      <c r="AKS59" s="108"/>
      <c r="ALG59" s="108"/>
      <c r="ALU59" s="108"/>
      <c r="AMI59" s="108"/>
    </row>
    <row r="60" spans="1:1023" x14ac:dyDescent="0.3">
      <c r="A60" s="108"/>
      <c r="O60" s="108"/>
      <c r="AC60" s="108"/>
      <c r="AQ60" s="108"/>
      <c r="BE60" s="108"/>
      <c r="BS60" s="108"/>
      <c r="CG60" s="108"/>
      <c r="CU60" s="108"/>
      <c r="DI60" s="108"/>
      <c r="DW60" s="108"/>
      <c r="EK60" s="108"/>
      <c r="EY60" s="108"/>
      <c r="FM60" s="108"/>
      <c r="GA60" s="108"/>
      <c r="GO60" s="108"/>
      <c r="HC60" s="108"/>
      <c r="HQ60" s="108"/>
      <c r="IE60" s="108"/>
      <c r="IS60" s="108"/>
      <c r="JG60" s="108"/>
      <c r="JU60" s="108"/>
      <c r="KI60" s="108"/>
      <c r="KW60" s="108"/>
      <c r="LK60" s="108"/>
      <c r="LY60" s="108"/>
      <c r="MM60" s="108"/>
      <c r="NA60" s="108"/>
      <c r="NO60" s="108"/>
      <c r="OC60" s="108"/>
      <c r="OQ60" s="108"/>
      <c r="PE60" s="108"/>
      <c r="PS60" s="108"/>
      <c r="QG60" s="108"/>
      <c r="QU60" s="108"/>
      <c r="RI60" s="108"/>
      <c r="RW60" s="108"/>
      <c r="SK60" s="108"/>
      <c r="SY60" s="108"/>
      <c r="TM60" s="108"/>
      <c r="UA60" s="108"/>
      <c r="UO60" s="108"/>
      <c r="VC60" s="108"/>
      <c r="VQ60" s="108"/>
      <c r="WE60" s="108"/>
      <c r="WS60" s="108"/>
      <c r="XG60" s="108"/>
      <c r="XU60" s="108"/>
      <c r="YI60" s="108"/>
      <c r="YW60" s="108"/>
      <c r="ZK60" s="108"/>
      <c r="ZY60" s="108"/>
      <c r="AAM60" s="108"/>
      <c r="ABA60" s="108"/>
      <c r="ABO60" s="108"/>
      <c r="ACC60" s="108"/>
      <c r="ACQ60" s="108"/>
      <c r="ADE60" s="108"/>
      <c r="ADS60" s="108"/>
      <c r="AEG60" s="108"/>
      <c r="AEU60" s="108"/>
      <c r="AFI60" s="108"/>
      <c r="AFW60" s="108"/>
      <c r="AGK60" s="108"/>
      <c r="AGY60" s="108"/>
      <c r="AHM60" s="108"/>
      <c r="AIA60" s="108"/>
      <c r="AIO60" s="108"/>
      <c r="AJC60" s="108"/>
      <c r="AJQ60" s="108"/>
      <c r="AKE60" s="108"/>
      <c r="AKS60" s="108"/>
      <c r="ALG60" s="108"/>
      <c r="ALU60" s="108"/>
      <c r="AMI60" s="108"/>
    </row>
    <row r="61" spans="1:1023" x14ac:dyDescent="0.3">
      <c r="A61" s="108"/>
      <c r="O61" s="108"/>
      <c r="AC61" s="108"/>
      <c r="AQ61" s="108"/>
      <c r="BE61" s="108"/>
      <c r="BS61" s="108"/>
      <c r="CG61" s="108"/>
      <c r="CU61" s="108"/>
      <c r="DI61" s="108"/>
      <c r="DW61" s="108"/>
      <c r="EK61" s="108"/>
      <c r="EY61" s="108"/>
      <c r="FM61" s="108"/>
      <c r="GA61" s="108"/>
      <c r="GO61" s="108"/>
      <c r="HC61" s="108"/>
      <c r="HQ61" s="108"/>
      <c r="IE61" s="108"/>
      <c r="IS61" s="108"/>
      <c r="JG61" s="108"/>
      <c r="JU61" s="108"/>
      <c r="KI61" s="108"/>
      <c r="KW61" s="108"/>
      <c r="LK61" s="108"/>
      <c r="LY61" s="108"/>
      <c r="MM61" s="108"/>
      <c r="NA61" s="108"/>
      <c r="NO61" s="108"/>
      <c r="OC61" s="108"/>
      <c r="OQ61" s="108"/>
      <c r="PE61" s="108"/>
      <c r="PS61" s="108"/>
      <c r="QG61" s="108"/>
      <c r="QU61" s="108"/>
      <c r="RI61" s="108"/>
      <c r="RW61" s="108"/>
      <c r="SK61" s="108"/>
      <c r="SY61" s="108"/>
      <c r="TM61" s="108"/>
      <c r="UA61" s="108"/>
      <c r="UO61" s="108"/>
      <c r="VC61" s="108"/>
      <c r="VQ61" s="108"/>
      <c r="WE61" s="108"/>
      <c r="WS61" s="108"/>
      <c r="XG61" s="108"/>
      <c r="XU61" s="108"/>
      <c r="YI61" s="108"/>
      <c r="YW61" s="108"/>
      <c r="ZK61" s="108"/>
      <c r="ZY61" s="108"/>
      <c r="AAM61" s="108"/>
      <c r="ABA61" s="108"/>
      <c r="ABO61" s="108"/>
      <c r="ACC61" s="108"/>
      <c r="ACQ61" s="108"/>
      <c r="ADE61" s="108"/>
      <c r="ADS61" s="108"/>
      <c r="AEG61" s="108"/>
      <c r="AEU61" s="108"/>
      <c r="AFI61" s="108"/>
      <c r="AFW61" s="108"/>
      <c r="AGK61" s="108"/>
      <c r="AGY61" s="108"/>
      <c r="AHM61" s="108"/>
      <c r="AIA61" s="108"/>
      <c r="AIO61" s="108"/>
      <c r="AJC61" s="108"/>
      <c r="AJQ61" s="108"/>
      <c r="AKE61" s="108"/>
      <c r="AKS61" s="108"/>
      <c r="ALG61" s="108"/>
      <c r="ALU61" s="108"/>
      <c r="AMI61" s="108"/>
    </row>
    <row r="62" spans="1:1023" x14ac:dyDescent="0.3">
      <c r="A62" s="108"/>
      <c r="O62" s="108"/>
      <c r="AC62" s="108"/>
      <c r="AQ62" s="108"/>
      <c r="BE62" s="108"/>
      <c r="BS62" s="108"/>
      <c r="CG62" s="108"/>
      <c r="CU62" s="108"/>
      <c r="DI62" s="108"/>
      <c r="DW62" s="108"/>
      <c r="EK62" s="108"/>
      <c r="EY62" s="108"/>
      <c r="FM62" s="108"/>
      <c r="GA62" s="108"/>
      <c r="GO62" s="108"/>
      <c r="HC62" s="108"/>
      <c r="HQ62" s="108"/>
      <c r="IE62" s="108"/>
      <c r="IS62" s="108"/>
      <c r="JG62" s="108"/>
      <c r="JU62" s="108"/>
      <c r="KI62" s="108"/>
      <c r="KW62" s="108"/>
      <c r="LK62" s="108"/>
      <c r="LY62" s="108"/>
      <c r="MM62" s="108"/>
      <c r="NA62" s="108"/>
      <c r="NO62" s="108"/>
      <c r="OC62" s="108"/>
      <c r="OQ62" s="108"/>
      <c r="PE62" s="108"/>
      <c r="PS62" s="108"/>
      <c r="QG62" s="108"/>
      <c r="QU62" s="108"/>
      <c r="RI62" s="108"/>
      <c r="RW62" s="108"/>
      <c r="SK62" s="108"/>
      <c r="SY62" s="108"/>
      <c r="TM62" s="108"/>
      <c r="UA62" s="108"/>
      <c r="UO62" s="108"/>
      <c r="VC62" s="108"/>
      <c r="VQ62" s="108"/>
      <c r="WE62" s="108"/>
      <c r="WS62" s="108"/>
      <c r="XG62" s="108"/>
      <c r="XU62" s="108"/>
      <c r="YI62" s="108"/>
      <c r="YW62" s="108"/>
      <c r="ZK62" s="108"/>
      <c r="ZY62" s="108"/>
      <c r="AAM62" s="108"/>
      <c r="ABA62" s="108"/>
      <c r="ABO62" s="108"/>
      <c r="ACC62" s="108"/>
      <c r="ACQ62" s="108"/>
      <c r="ADE62" s="108"/>
      <c r="ADS62" s="108"/>
      <c r="AEG62" s="108"/>
      <c r="AEU62" s="108"/>
      <c r="AFI62" s="108"/>
      <c r="AFW62" s="108"/>
      <c r="AGK62" s="108"/>
      <c r="AGY62" s="108"/>
      <c r="AHM62" s="108"/>
      <c r="AIA62" s="108"/>
      <c r="AIO62" s="108"/>
      <c r="AJC62" s="108"/>
      <c r="AJQ62" s="108"/>
      <c r="AKE62" s="108"/>
      <c r="AKS62" s="108"/>
      <c r="ALG62" s="108"/>
      <c r="ALU62" s="108"/>
      <c r="AMI62" s="108"/>
    </row>
    <row r="63" spans="1:1023" x14ac:dyDescent="0.3">
      <c r="A63" s="108"/>
      <c r="O63" s="108"/>
      <c r="AC63" s="108"/>
      <c r="AQ63" s="108"/>
      <c r="BE63" s="108"/>
      <c r="BS63" s="108"/>
      <c r="CG63" s="108"/>
      <c r="CU63" s="108"/>
      <c r="DI63" s="108"/>
      <c r="DW63" s="108"/>
      <c r="EK63" s="108"/>
      <c r="EY63" s="108"/>
      <c r="FM63" s="108"/>
      <c r="GA63" s="108"/>
      <c r="GO63" s="108"/>
      <c r="HC63" s="108"/>
      <c r="HQ63" s="108"/>
      <c r="IE63" s="108"/>
      <c r="IS63" s="108"/>
      <c r="JG63" s="108"/>
      <c r="JU63" s="108"/>
      <c r="KI63" s="108"/>
      <c r="KW63" s="108"/>
      <c r="LK63" s="108"/>
      <c r="LY63" s="108"/>
      <c r="MM63" s="108"/>
      <c r="NA63" s="108"/>
      <c r="NO63" s="108"/>
      <c r="OC63" s="108"/>
      <c r="OQ63" s="108"/>
      <c r="PE63" s="108"/>
      <c r="PS63" s="108"/>
      <c r="QG63" s="108"/>
      <c r="QU63" s="108"/>
      <c r="RI63" s="108"/>
      <c r="RW63" s="108"/>
      <c r="SK63" s="108"/>
      <c r="SY63" s="108"/>
      <c r="TM63" s="108"/>
      <c r="UA63" s="108"/>
      <c r="UO63" s="108"/>
      <c r="VC63" s="108"/>
      <c r="VQ63" s="108"/>
      <c r="WE63" s="108"/>
      <c r="WS63" s="108"/>
      <c r="XG63" s="108"/>
      <c r="XU63" s="108"/>
      <c r="YI63" s="108"/>
      <c r="YW63" s="108"/>
      <c r="ZK63" s="108"/>
      <c r="ZY63" s="108"/>
      <c r="AAM63" s="108"/>
      <c r="ABA63" s="108"/>
      <c r="ABO63" s="108"/>
      <c r="ACC63" s="108"/>
      <c r="ACQ63" s="108"/>
      <c r="ADE63" s="108"/>
      <c r="ADS63" s="108"/>
      <c r="AEG63" s="108"/>
      <c r="AEU63" s="108"/>
      <c r="AFI63" s="108"/>
      <c r="AFW63" s="108"/>
      <c r="AGK63" s="108"/>
      <c r="AGY63" s="108"/>
      <c r="AHM63" s="108"/>
      <c r="AIA63" s="108"/>
      <c r="AIO63" s="108"/>
      <c r="AJC63" s="108"/>
      <c r="AJQ63" s="108"/>
      <c r="AKE63" s="108"/>
      <c r="AKS63" s="108"/>
      <c r="ALG63" s="108"/>
      <c r="ALU63" s="108"/>
      <c r="AMI63" s="108"/>
    </row>
    <row r="64" spans="1:1023" x14ac:dyDescent="0.3">
      <c r="A64" s="108"/>
      <c r="O64" s="108"/>
      <c r="AC64" s="108"/>
      <c r="AQ64" s="108"/>
      <c r="BE64" s="108"/>
      <c r="BS64" s="108"/>
      <c r="CG64" s="108"/>
      <c r="CU64" s="108"/>
      <c r="DI64" s="108"/>
      <c r="DW64" s="108"/>
      <c r="EK64" s="108"/>
      <c r="EY64" s="108"/>
      <c r="FM64" s="108"/>
      <c r="GA64" s="108"/>
      <c r="GO64" s="108"/>
      <c r="HC64" s="108"/>
      <c r="HQ64" s="108"/>
      <c r="IE64" s="108"/>
      <c r="IS64" s="108"/>
      <c r="JG64" s="108"/>
      <c r="JU64" s="108"/>
      <c r="KI64" s="108"/>
      <c r="KW64" s="108"/>
      <c r="LK64" s="108"/>
      <c r="LY64" s="108"/>
      <c r="MM64" s="108"/>
      <c r="NA64" s="108"/>
      <c r="NO64" s="108"/>
      <c r="OC64" s="108"/>
      <c r="OQ64" s="108"/>
      <c r="PE64" s="108"/>
      <c r="PS64" s="108"/>
      <c r="QG64" s="108"/>
      <c r="QU64" s="108"/>
      <c r="RI64" s="108"/>
      <c r="RW64" s="108"/>
      <c r="SK64" s="108"/>
      <c r="SY64" s="108"/>
      <c r="TM64" s="108"/>
      <c r="UA64" s="108"/>
      <c r="UO64" s="108"/>
      <c r="VC64" s="108"/>
      <c r="VQ64" s="108"/>
      <c r="WE64" s="108"/>
      <c r="WS64" s="108"/>
      <c r="XG64" s="108"/>
      <c r="XU64" s="108"/>
      <c r="YI64" s="108"/>
      <c r="YW64" s="108"/>
      <c r="ZK64" s="108"/>
      <c r="ZY64" s="108"/>
      <c r="AAM64" s="108"/>
      <c r="ABA64" s="108"/>
      <c r="ABO64" s="108"/>
      <c r="ACC64" s="108"/>
      <c r="ACQ64" s="108"/>
      <c r="ADE64" s="108"/>
      <c r="ADS64" s="108"/>
      <c r="AEG64" s="108"/>
      <c r="AEU64" s="108"/>
      <c r="AFI64" s="108"/>
      <c r="AFW64" s="108"/>
      <c r="AGK64" s="108"/>
      <c r="AGY64" s="108"/>
      <c r="AHM64" s="108"/>
      <c r="AIA64" s="108"/>
      <c r="AIO64" s="108"/>
      <c r="AJC64" s="108"/>
      <c r="AJQ64" s="108"/>
      <c r="AKE64" s="108"/>
      <c r="AKS64" s="108"/>
      <c r="ALG64" s="108"/>
      <c r="ALU64" s="108"/>
      <c r="AMI64" s="108"/>
    </row>
    <row r="65" spans="1:1023" x14ac:dyDescent="0.3">
      <c r="A65" s="108"/>
      <c r="O65" s="108"/>
      <c r="AC65" s="108"/>
      <c r="AQ65" s="108"/>
      <c r="BE65" s="108"/>
      <c r="BS65" s="108"/>
      <c r="CG65" s="108"/>
      <c r="CU65" s="108"/>
      <c r="DI65" s="108"/>
      <c r="DW65" s="108"/>
      <c r="EK65" s="108"/>
      <c r="EY65" s="108"/>
      <c r="FM65" s="108"/>
      <c r="GA65" s="108"/>
      <c r="GO65" s="108"/>
      <c r="HC65" s="108"/>
      <c r="HQ65" s="108"/>
      <c r="IE65" s="108"/>
      <c r="IS65" s="108"/>
      <c r="JG65" s="108"/>
      <c r="JU65" s="108"/>
      <c r="KI65" s="108"/>
      <c r="KW65" s="108"/>
      <c r="LK65" s="108"/>
      <c r="LY65" s="108"/>
      <c r="MM65" s="108"/>
      <c r="NA65" s="108"/>
      <c r="NO65" s="108"/>
      <c r="OC65" s="108"/>
      <c r="OQ65" s="108"/>
      <c r="PE65" s="108"/>
      <c r="PS65" s="108"/>
      <c r="QG65" s="108"/>
      <c r="QU65" s="108"/>
      <c r="RI65" s="108"/>
      <c r="RW65" s="108"/>
      <c r="SK65" s="108"/>
      <c r="SY65" s="108"/>
      <c r="TM65" s="108"/>
      <c r="UA65" s="108"/>
      <c r="UO65" s="108"/>
      <c r="VC65" s="108"/>
      <c r="VQ65" s="108"/>
      <c r="WE65" s="108"/>
      <c r="WS65" s="108"/>
      <c r="XG65" s="108"/>
      <c r="XU65" s="108"/>
      <c r="YI65" s="108"/>
      <c r="YW65" s="108"/>
      <c r="ZK65" s="108"/>
      <c r="ZY65" s="108"/>
      <c r="AAM65" s="108"/>
      <c r="ABA65" s="108"/>
      <c r="ABO65" s="108"/>
      <c r="ACC65" s="108"/>
      <c r="ACQ65" s="108"/>
      <c r="ADE65" s="108"/>
      <c r="ADS65" s="108"/>
      <c r="AEG65" s="108"/>
      <c r="AEU65" s="108"/>
      <c r="AFI65" s="108"/>
      <c r="AFW65" s="108"/>
      <c r="AGK65" s="108"/>
      <c r="AGY65" s="108"/>
      <c r="AHM65" s="108"/>
      <c r="AIA65" s="108"/>
      <c r="AIO65" s="108"/>
      <c r="AJC65" s="108"/>
      <c r="AJQ65" s="108"/>
      <c r="AKE65" s="108"/>
      <c r="AKS65" s="108"/>
      <c r="ALG65" s="108"/>
      <c r="ALU65" s="108"/>
      <c r="AMI65" s="108"/>
    </row>
    <row r="66" spans="1:1023" x14ac:dyDescent="0.3">
      <c r="A66" s="108"/>
      <c r="O66" s="108"/>
      <c r="AC66" s="108"/>
      <c r="AQ66" s="108"/>
      <c r="BE66" s="108"/>
      <c r="BS66" s="108"/>
      <c r="CG66" s="108"/>
      <c r="CU66" s="108"/>
      <c r="DI66" s="108"/>
      <c r="DW66" s="108"/>
      <c r="EK66" s="108"/>
      <c r="EY66" s="108"/>
      <c r="FM66" s="108"/>
      <c r="GA66" s="108"/>
      <c r="GO66" s="108"/>
      <c r="HC66" s="108"/>
      <c r="HQ66" s="108"/>
      <c r="IE66" s="108"/>
      <c r="IS66" s="108"/>
      <c r="JG66" s="108"/>
      <c r="JU66" s="108"/>
      <c r="KI66" s="108"/>
      <c r="KW66" s="108"/>
      <c r="LK66" s="108"/>
      <c r="LY66" s="108"/>
      <c r="MM66" s="108"/>
      <c r="NA66" s="108"/>
      <c r="NO66" s="108"/>
      <c r="OC66" s="108"/>
      <c r="OQ66" s="108"/>
      <c r="PE66" s="108"/>
      <c r="PS66" s="108"/>
      <c r="QG66" s="108"/>
      <c r="QU66" s="108"/>
      <c r="RI66" s="108"/>
      <c r="RW66" s="108"/>
      <c r="SK66" s="108"/>
      <c r="SY66" s="108"/>
      <c r="TM66" s="108"/>
      <c r="UA66" s="108"/>
      <c r="UO66" s="108"/>
      <c r="VC66" s="108"/>
      <c r="VQ66" s="108"/>
      <c r="WE66" s="108"/>
      <c r="WS66" s="108"/>
      <c r="XG66" s="108"/>
      <c r="XU66" s="108"/>
      <c r="YI66" s="108"/>
      <c r="YW66" s="108"/>
      <c r="ZK66" s="108"/>
      <c r="ZY66" s="108"/>
      <c r="AAM66" s="108"/>
      <c r="ABA66" s="108"/>
      <c r="ABO66" s="108"/>
      <c r="ACC66" s="108"/>
      <c r="ACQ66" s="108"/>
      <c r="ADE66" s="108"/>
      <c r="ADS66" s="108"/>
      <c r="AEG66" s="108"/>
      <c r="AEU66" s="108"/>
      <c r="AFI66" s="108"/>
      <c r="AFW66" s="108"/>
      <c r="AGK66" s="108"/>
      <c r="AGY66" s="108"/>
      <c r="AHM66" s="108"/>
      <c r="AIA66" s="108"/>
      <c r="AIO66" s="108"/>
      <c r="AJC66" s="108"/>
      <c r="AJQ66" s="108"/>
      <c r="AKE66" s="108"/>
      <c r="AKS66" s="108"/>
      <c r="ALG66" s="108"/>
      <c r="ALU66" s="108"/>
      <c r="AMI66" s="108"/>
    </row>
    <row r="67" spans="1:1023" x14ac:dyDescent="0.3">
      <c r="A67" s="108"/>
      <c r="O67" s="108"/>
      <c r="AC67" s="108"/>
      <c r="AQ67" s="108"/>
      <c r="BE67" s="108"/>
      <c r="BS67" s="108"/>
      <c r="CG67" s="108"/>
      <c r="CU67" s="108"/>
      <c r="DI67" s="108"/>
      <c r="DW67" s="108"/>
      <c r="EK67" s="108"/>
      <c r="EY67" s="108"/>
      <c r="FM67" s="108"/>
      <c r="GA67" s="108"/>
      <c r="GO67" s="108"/>
      <c r="HC67" s="108"/>
      <c r="HQ67" s="108"/>
      <c r="IE67" s="108"/>
      <c r="IS67" s="108"/>
      <c r="JG67" s="108"/>
      <c r="JU67" s="108"/>
      <c r="KI67" s="108"/>
      <c r="KW67" s="108"/>
      <c r="LK67" s="108"/>
      <c r="LY67" s="108"/>
      <c r="MM67" s="108"/>
      <c r="NA67" s="108"/>
      <c r="NO67" s="108"/>
      <c r="OC67" s="108"/>
      <c r="OQ67" s="108"/>
      <c r="PE67" s="108"/>
      <c r="PS67" s="108"/>
      <c r="QG67" s="108"/>
      <c r="QU67" s="108"/>
      <c r="RI67" s="108"/>
      <c r="RW67" s="108"/>
      <c r="SK67" s="108"/>
      <c r="SY67" s="108"/>
      <c r="TM67" s="108"/>
      <c r="UA67" s="108"/>
      <c r="UO67" s="108"/>
      <c r="VC67" s="108"/>
      <c r="VQ67" s="108"/>
      <c r="WE67" s="108"/>
      <c r="WS67" s="108"/>
      <c r="XG67" s="108"/>
      <c r="XU67" s="108"/>
      <c r="YI67" s="108"/>
      <c r="YW67" s="108"/>
      <c r="ZK67" s="108"/>
      <c r="ZY67" s="108"/>
      <c r="AAM67" s="108"/>
      <c r="ABA67" s="108"/>
      <c r="ABO67" s="108"/>
      <c r="ACC67" s="108"/>
      <c r="ACQ67" s="108"/>
      <c r="ADE67" s="108"/>
      <c r="ADS67" s="108"/>
      <c r="AEG67" s="108"/>
      <c r="AEU67" s="108"/>
      <c r="AFI67" s="108"/>
      <c r="AFW67" s="108"/>
      <c r="AGK67" s="108"/>
      <c r="AGY67" s="108"/>
      <c r="AHM67" s="108"/>
      <c r="AIA67" s="108"/>
      <c r="AIO67" s="108"/>
      <c r="AJC67" s="108"/>
      <c r="AJQ67" s="108"/>
      <c r="AKE67" s="108"/>
      <c r="AKS67" s="108"/>
      <c r="ALG67" s="108"/>
      <c r="ALU67" s="108"/>
      <c r="AMI67" s="108"/>
    </row>
    <row r="68" spans="1:1023" x14ac:dyDescent="0.3">
      <c r="A68" s="108"/>
      <c r="O68" s="108"/>
      <c r="AC68" s="108"/>
      <c r="AQ68" s="108"/>
      <c r="BE68" s="108"/>
      <c r="BS68" s="108"/>
      <c r="CG68" s="108"/>
      <c r="CU68" s="108"/>
      <c r="DI68" s="108"/>
      <c r="DW68" s="108"/>
      <c r="EK68" s="108"/>
      <c r="EY68" s="108"/>
      <c r="FM68" s="108"/>
      <c r="GA68" s="108"/>
      <c r="GO68" s="108"/>
      <c r="HC68" s="108"/>
      <c r="HQ68" s="108"/>
      <c r="IE68" s="108"/>
      <c r="IS68" s="108"/>
      <c r="JG68" s="108"/>
      <c r="JU68" s="108"/>
      <c r="KI68" s="108"/>
      <c r="KW68" s="108"/>
      <c r="LK68" s="108"/>
      <c r="LY68" s="108"/>
      <c r="MM68" s="108"/>
      <c r="NA68" s="108"/>
      <c r="NO68" s="108"/>
      <c r="OC68" s="108"/>
      <c r="OQ68" s="108"/>
      <c r="PE68" s="108"/>
      <c r="PS68" s="108"/>
      <c r="QG68" s="108"/>
      <c r="QU68" s="108"/>
      <c r="RI68" s="108"/>
      <c r="RW68" s="108"/>
      <c r="SK68" s="108"/>
      <c r="SY68" s="108"/>
      <c r="TM68" s="108"/>
      <c r="UA68" s="108"/>
      <c r="UO68" s="108"/>
      <c r="VC68" s="108"/>
      <c r="VQ68" s="108"/>
      <c r="WE68" s="108"/>
      <c r="WS68" s="108"/>
      <c r="XG68" s="108"/>
      <c r="XU68" s="108"/>
      <c r="YI68" s="108"/>
      <c r="YW68" s="108"/>
      <c r="ZK68" s="108"/>
      <c r="ZY68" s="108"/>
      <c r="AAM68" s="108"/>
      <c r="ABA68" s="108"/>
      <c r="ABO68" s="108"/>
      <c r="ACC68" s="108"/>
      <c r="ACQ68" s="108"/>
      <c r="ADE68" s="108"/>
      <c r="ADS68" s="108"/>
      <c r="AEG68" s="108"/>
      <c r="AEU68" s="108"/>
      <c r="AFI68" s="108"/>
      <c r="AFW68" s="108"/>
      <c r="AGK68" s="108"/>
      <c r="AGY68" s="108"/>
      <c r="AHM68" s="108"/>
      <c r="AIA68" s="108"/>
      <c r="AIO68" s="108"/>
      <c r="AJC68" s="108"/>
      <c r="AJQ68" s="108"/>
      <c r="AKE68" s="108"/>
      <c r="AKS68" s="108"/>
      <c r="ALG68" s="108"/>
      <c r="ALU68" s="108"/>
      <c r="AMI68" s="108"/>
    </row>
    <row r="69" spans="1:1023" x14ac:dyDescent="0.3">
      <c r="A69" s="108"/>
      <c r="O69" s="108"/>
      <c r="AC69" s="108"/>
      <c r="AQ69" s="108"/>
      <c r="BE69" s="108"/>
      <c r="BS69" s="108"/>
      <c r="CG69" s="108"/>
      <c r="CU69" s="108"/>
      <c r="DI69" s="108"/>
      <c r="DW69" s="108"/>
      <c r="EK69" s="108"/>
      <c r="EY69" s="108"/>
      <c r="FM69" s="108"/>
      <c r="GA69" s="108"/>
      <c r="GO69" s="108"/>
      <c r="HC69" s="108"/>
      <c r="HQ69" s="108"/>
      <c r="IE69" s="108"/>
      <c r="IS69" s="108"/>
      <c r="JG69" s="108"/>
      <c r="JU69" s="108"/>
      <c r="KI69" s="108"/>
      <c r="KW69" s="108"/>
      <c r="LK69" s="108"/>
      <c r="LY69" s="108"/>
      <c r="MM69" s="108"/>
      <c r="NA69" s="108"/>
      <c r="NO69" s="108"/>
      <c r="OC69" s="108"/>
      <c r="OQ69" s="108"/>
      <c r="PE69" s="108"/>
      <c r="PS69" s="108"/>
      <c r="QG69" s="108"/>
      <c r="QU69" s="108"/>
      <c r="RI69" s="108"/>
      <c r="RW69" s="108"/>
      <c r="SK69" s="108"/>
      <c r="SY69" s="108"/>
      <c r="TM69" s="108"/>
      <c r="UA69" s="108"/>
      <c r="UO69" s="108"/>
      <c r="VC69" s="108"/>
      <c r="VQ69" s="108"/>
      <c r="WE69" s="108"/>
      <c r="WS69" s="108"/>
      <c r="XG69" s="108"/>
      <c r="XU69" s="108"/>
      <c r="YI69" s="108"/>
      <c r="YW69" s="108"/>
      <c r="ZK69" s="108"/>
      <c r="ZY69" s="108"/>
      <c r="AAM69" s="108"/>
      <c r="ABA69" s="108"/>
      <c r="ABO69" s="108"/>
      <c r="ACC69" s="108"/>
      <c r="ACQ69" s="108"/>
      <c r="ADE69" s="108"/>
      <c r="ADS69" s="108"/>
      <c r="AEG69" s="108"/>
      <c r="AEU69" s="108"/>
      <c r="AFI69" s="108"/>
      <c r="AFW69" s="108"/>
      <c r="AGK69" s="108"/>
      <c r="AGY69" s="108"/>
      <c r="AHM69" s="108"/>
      <c r="AIA69" s="108"/>
      <c r="AIO69" s="108"/>
      <c r="AJC69" s="108"/>
      <c r="AJQ69" s="108"/>
      <c r="AKE69" s="108"/>
      <c r="AKS69" s="108"/>
      <c r="ALG69" s="108"/>
      <c r="ALU69" s="108"/>
      <c r="AMI69" s="108"/>
    </row>
    <row r="70" spans="1:1023" x14ac:dyDescent="0.3">
      <c r="A70" s="108"/>
      <c r="O70" s="108"/>
      <c r="AC70" s="108"/>
      <c r="AQ70" s="108"/>
      <c r="BE70" s="108"/>
      <c r="BS70" s="108"/>
      <c r="CG70" s="108"/>
      <c r="CU70" s="108"/>
      <c r="DI70" s="108"/>
      <c r="DW70" s="108"/>
      <c r="EK70" s="108"/>
      <c r="EY70" s="108"/>
      <c r="FM70" s="108"/>
      <c r="GA70" s="108"/>
      <c r="GO70" s="108"/>
      <c r="HC70" s="108"/>
      <c r="HQ70" s="108"/>
      <c r="IE70" s="108"/>
      <c r="IS70" s="108"/>
      <c r="JG70" s="108"/>
      <c r="JU70" s="108"/>
      <c r="KI70" s="108"/>
      <c r="KW70" s="108"/>
      <c r="LK70" s="108"/>
      <c r="LY70" s="108"/>
      <c r="MM70" s="108"/>
      <c r="NA70" s="108"/>
      <c r="NO70" s="108"/>
      <c r="OC70" s="108"/>
      <c r="OQ70" s="108"/>
      <c r="PE70" s="108"/>
      <c r="PS70" s="108"/>
      <c r="QG70" s="108"/>
      <c r="QU70" s="108"/>
      <c r="RI70" s="108"/>
      <c r="RW70" s="108"/>
      <c r="SK70" s="108"/>
      <c r="SY70" s="108"/>
      <c r="TM70" s="108"/>
      <c r="UA70" s="108"/>
      <c r="UO70" s="108"/>
      <c r="VC70" s="108"/>
      <c r="VQ70" s="108"/>
      <c r="WE70" s="108"/>
      <c r="WS70" s="108"/>
      <c r="XG70" s="108"/>
      <c r="XU70" s="108"/>
      <c r="YI70" s="108"/>
      <c r="YW70" s="108"/>
      <c r="ZK70" s="108"/>
      <c r="ZY70" s="108"/>
      <c r="AAM70" s="108"/>
      <c r="ABA70" s="108"/>
      <c r="ABO70" s="108"/>
      <c r="ACC70" s="108"/>
      <c r="ACQ70" s="108"/>
      <c r="ADE70" s="108"/>
      <c r="ADS70" s="108"/>
      <c r="AEG70" s="108"/>
      <c r="AEU70" s="108"/>
      <c r="AFI70" s="108"/>
      <c r="AFW70" s="108"/>
      <c r="AGK70" s="108"/>
      <c r="AGY70" s="108"/>
      <c r="AHM70" s="108"/>
      <c r="AIA70" s="108"/>
      <c r="AIO70" s="108"/>
      <c r="AJC70" s="108"/>
      <c r="AJQ70" s="108"/>
      <c r="AKE70" s="108"/>
      <c r="AKS70" s="108"/>
      <c r="ALG70" s="108"/>
      <c r="ALU70" s="108"/>
      <c r="AMI70" s="108"/>
    </row>
    <row r="71" spans="1:1023" x14ac:dyDescent="0.3">
      <c r="A71" s="108"/>
      <c r="O71" s="108"/>
      <c r="AC71" s="108"/>
      <c r="AQ71" s="108"/>
      <c r="BE71" s="108"/>
      <c r="BS71" s="108"/>
      <c r="CG71" s="108"/>
      <c r="CU71" s="108"/>
      <c r="DI71" s="108"/>
      <c r="DW71" s="108"/>
      <c r="EK71" s="108"/>
      <c r="EY71" s="108"/>
      <c r="FM71" s="108"/>
      <c r="GA71" s="108"/>
      <c r="GO71" s="108"/>
      <c r="HC71" s="108"/>
      <c r="HQ71" s="108"/>
      <c r="IE71" s="108"/>
      <c r="IS71" s="108"/>
      <c r="JG71" s="108"/>
      <c r="JU71" s="108"/>
      <c r="KI71" s="108"/>
      <c r="KW71" s="108"/>
      <c r="LK71" s="108"/>
      <c r="LY71" s="108"/>
      <c r="MM71" s="108"/>
      <c r="NA71" s="108"/>
      <c r="NO71" s="108"/>
      <c r="OC71" s="108"/>
      <c r="OQ71" s="108"/>
      <c r="PE71" s="108"/>
      <c r="PS71" s="108"/>
      <c r="QG71" s="108"/>
      <c r="QU71" s="108"/>
      <c r="RI71" s="108"/>
      <c r="RW71" s="108"/>
      <c r="SK71" s="108"/>
      <c r="SY71" s="108"/>
      <c r="TM71" s="108"/>
      <c r="UA71" s="108"/>
      <c r="UO71" s="108"/>
      <c r="VC71" s="108"/>
      <c r="VQ71" s="108"/>
      <c r="WE71" s="108"/>
      <c r="WS71" s="108"/>
      <c r="XG71" s="108"/>
      <c r="XU71" s="108"/>
      <c r="YI71" s="108"/>
      <c r="YW71" s="108"/>
      <c r="ZK71" s="108"/>
      <c r="ZY71" s="108"/>
      <c r="AAM71" s="108"/>
      <c r="ABA71" s="108"/>
      <c r="ABO71" s="108"/>
      <c r="ACC71" s="108"/>
      <c r="ACQ71" s="108"/>
      <c r="ADE71" s="108"/>
      <c r="ADS71" s="108"/>
      <c r="AEG71" s="108"/>
      <c r="AEU71" s="108"/>
      <c r="AFI71" s="108"/>
      <c r="AFW71" s="108"/>
      <c r="AGK71" s="108"/>
      <c r="AGY71" s="108"/>
      <c r="AHM71" s="108"/>
      <c r="AIA71" s="108"/>
      <c r="AIO71" s="108"/>
      <c r="AJC71" s="108"/>
      <c r="AJQ71" s="108"/>
      <c r="AKE71" s="108"/>
      <c r="AKS71" s="108"/>
      <c r="ALG71" s="108"/>
      <c r="ALU71" s="108"/>
      <c r="AMI71" s="108"/>
    </row>
    <row r="72" spans="1:1023" x14ac:dyDescent="0.3">
      <c r="A72" s="108"/>
      <c r="O72" s="108"/>
      <c r="AC72" s="108"/>
      <c r="AQ72" s="108"/>
      <c r="BE72" s="108"/>
      <c r="BS72" s="108"/>
      <c r="CG72" s="108"/>
      <c r="CU72" s="108"/>
      <c r="DI72" s="108"/>
      <c r="DW72" s="108"/>
      <c r="EK72" s="108"/>
      <c r="EY72" s="108"/>
      <c r="FM72" s="108"/>
      <c r="GA72" s="108"/>
      <c r="GO72" s="108"/>
      <c r="HC72" s="108"/>
      <c r="HQ72" s="108"/>
      <c r="IE72" s="108"/>
      <c r="IS72" s="108"/>
      <c r="JG72" s="108"/>
      <c r="JU72" s="108"/>
      <c r="KI72" s="108"/>
      <c r="KW72" s="108"/>
      <c r="LK72" s="108"/>
      <c r="LY72" s="108"/>
      <c r="MM72" s="108"/>
      <c r="NA72" s="108"/>
      <c r="NO72" s="108"/>
      <c r="OC72" s="108"/>
      <c r="OQ72" s="108"/>
      <c r="PE72" s="108"/>
      <c r="PS72" s="108"/>
      <c r="QG72" s="108"/>
      <c r="QU72" s="108"/>
      <c r="RI72" s="108"/>
      <c r="RW72" s="108"/>
      <c r="SK72" s="108"/>
      <c r="SY72" s="108"/>
      <c r="TM72" s="108"/>
      <c r="UA72" s="108"/>
      <c r="UO72" s="108"/>
      <c r="VC72" s="108"/>
      <c r="VQ72" s="108"/>
      <c r="WE72" s="108"/>
      <c r="WS72" s="108"/>
      <c r="XG72" s="108"/>
      <c r="XU72" s="108"/>
      <c r="YI72" s="108"/>
      <c r="YW72" s="108"/>
      <c r="ZK72" s="108"/>
      <c r="ZY72" s="108"/>
      <c r="AAM72" s="108"/>
      <c r="ABA72" s="108"/>
      <c r="ABO72" s="108"/>
      <c r="ACC72" s="108"/>
      <c r="ACQ72" s="108"/>
      <c r="ADE72" s="108"/>
      <c r="ADS72" s="108"/>
      <c r="AEG72" s="108"/>
      <c r="AEU72" s="108"/>
      <c r="AFI72" s="108"/>
      <c r="AFW72" s="108"/>
      <c r="AGK72" s="108"/>
      <c r="AGY72" s="108"/>
      <c r="AHM72" s="108"/>
      <c r="AIA72" s="108"/>
      <c r="AIO72" s="108"/>
      <c r="AJC72" s="108"/>
      <c r="AJQ72" s="108"/>
      <c r="AKE72" s="108"/>
      <c r="AKS72" s="108"/>
      <c r="ALG72" s="108"/>
      <c r="ALU72" s="108"/>
      <c r="AMI72" s="108"/>
    </row>
    <row r="73" spans="1:1023" x14ac:dyDescent="0.3">
      <c r="A73" s="108"/>
      <c r="O73" s="108"/>
      <c r="AC73" s="108"/>
      <c r="AQ73" s="108"/>
      <c r="BE73" s="108"/>
      <c r="BS73" s="108"/>
      <c r="CG73" s="108"/>
      <c r="CU73" s="108"/>
      <c r="DI73" s="108"/>
      <c r="DW73" s="108"/>
      <c r="EK73" s="108"/>
      <c r="EY73" s="108"/>
      <c r="FM73" s="108"/>
      <c r="GA73" s="108"/>
      <c r="GO73" s="108"/>
      <c r="HC73" s="108"/>
      <c r="HQ73" s="108"/>
      <c r="IE73" s="108"/>
      <c r="IS73" s="108"/>
      <c r="JG73" s="108"/>
      <c r="JU73" s="108"/>
      <c r="KI73" s="108"/>
      <c r="KW73" s="108"/>
      <c r="LK73" s="108"/>
      <c r="LY73" s="108"/>
      <c r="MM73" s="108"/>
      <c r="NA73" s="108"/>
      <c r="NO73" s="108"/>
      <c r="OC73" s="108"/>
      <c r="OQ73" s="108"/>
      <c r="PE73" s="108"/>
      <c r="PS73" s="108"/>
      <c r="QG73" s="108"/>
      <c r="QU73" s="108"/>
      <c r="RI73" s="108"/>
      <c r="RW73" s="108"/>
      <c r="SK73" s="108"/>
      <c r="SY73" s="108"/>
      <c r="TM73" s="108"/>
      <c r="UA73" s="108"/>
      <c r="UO73" s="108"/>
      <c r="VC73" s="108"/>
      <c r="VQ73" s="108"/>
      <c r="WE73" s="108"/>
      <c r="WS73" s="108"/>
      <c r="XG73" s="108"/>
      <c r="XU73" s="108"/>
      <c r="YI73" s="108"/>
      <c r="YW73" s="108"/>
      <c r="ZK73" s="108"/>
      <c r="ZY73" s="108"/>
      <c r="AAM73" s="108"/>
      <c r="ABA73" s="108"/>
      <c r="ABO73" s="108"/>
      <c r="ACC73" s="108"/>
      <c r="ACQ73" s="108"/>
      <c r="ADE73" s="108"/>
      <c r="ADS73" s="108"/>
      <c r="AEG73" s="108"/>
      <c r="AEU73" s="108"/>
      <c r="AFI73" s="108"/>
      <c r="AFW73" s="108"/>
      <c r="AGK73" s="108"/>
      <c r="AGY73" s="108"/>
      <c r="AHM73" s="108"/>
      <c r="AIA73" s="108"/>
      <c r="AIO73" s="108"/>
      <c r="AJC73" s="108"/>
      <c r="AJQ73" s="108"/>
      <c r="AKE73" s="108"/>
      <c r="AKS73" s="108"/>
      <c r="ALG73" s="108"/>
      <c r="ALU73" s="108"/>
      <c r="AMI73" s="108"/>
    </row>
    <row r="74" spans="1:1023" x14ac:dyDescent="0.3">
      <c r="A74" s="108"/>
      <c r="O74" s="108"/>
      <c r="AC74" s="108"/>
      <c r="AQ74" s="108"/>
      <c r="BE74" s="108"/>
      <c r="BS74" s="108"/>
      <c r="CG74" s="108"/>
      <c r="CU74" s="108"/>
      <c r="DI74" s="108"/>
      <c r="DW74" s="108"/>
      <c r="EK74" s="108"/>
      <c r="EY74" s="108"/>
      <c r="FM74" s="108"/>
      <c r="GA74" s="108"/>
      <c r="GO74" s="108"/>
      <c r="HC74" s="108"/>
      <c r="HQ74" s="108"/>
      <c r="IE74" s="108"/>
      <c r="IS74" s="108"/>
      <c r="JG74" s="108"/>
      <c r="JU74" s="108"/>
      <c r="KI74" s="108"/>
      <c r="KW74" s="108"/>
      <c r="LK74" s="108"/>
      <c r="LY74" s="108"/>
      <c r="MM74" s="108"/>
      <c r="NA74" s="108"/>
      <c r="NO74" s="108"/>
      <c r="OC74" s="108"/>
      <c r="OQ74" s="108"/>
      <c r="PE74" s="108"/>
      <c r="PS74" s="108"/>
      <c r="QG74" s="108"/>
      <c r="QU74" s="108"/>
      <c r="RI74" s="108"/>
      <c r="RW74" s="108"/>
      <c r="SK74" s="108"/>
      <c r="SY74" s="108"/>
      <c r="TM74" s="108"/>
      <c r="UA74" s="108"/>
      <c r="UO74" s="108"/>
      <c r="VC74" s="108"/>
      <c r="VQ74" s="108"/>
      <c r="WE74" s="108"/>
      <c r="WS74" s="108"/>
      <c r="XG74" s="108"/>
      <c r="XU74" s="108"/>
      <c r="YI74" s="108"/>
      <c r="YW74" s="108"/>
      <c r="ZK74" s="108"/>
      <c r="ZY74" s="108"/>
      <c r="AAM74" s="108"/>
      <c r="ABA74" s="108"/>
      <c r="ABO74" s="108"/>
      <c r="ACC74" s="108"/>
      <c r="ACQ74" s="108"/>
      <c r="ADE74" s="108"/>
      <c r="ADS74" s="108"/>
      <c r="AEG74" s="108"/>
      <c r="AEU74" s="108"/>
      <c r="AFI74" s="108"/>
      <c r="AFW74" s="108"/>
      <c r="AGK74" s="108"/>
      <c r="AGY74" s="108"/>
      <c r="AHM74" s="108"/>
      <c r="AIA74" s="108"/>
      <c r="AIO74" s="108"/>
      <c r="AJC74" s="108"/>
      <c r="AJQ74" s="108"/>
      <c r="AKE74" s="108"/>
      <c r="AKS74" s="108"/>
      <c r="ALG74" s="108"/>
      <c r="ALU74" s="108"/>
      <c r="AMI74" s="108"/>
    </row>
    <row r="75" spans="1:1023" x14ac:dyDescent="0.3">
      <c r="A75" s="108"/>
      <c r="O75" s="108"/>
      <c r="AC75" s="108"/>
      <c r="AQ75" s="108"/>
      <c r="BE75" s="108"/>
      <c r="BS75" s="108"/>
      <c r="CG75" s="108"/>
      <c r="CU75" s="108"/>
      <c r="DI75" s="108"/>
      <c r="DW75" s="108"/>
      <c r="EK75" s="108"/>
      <c r="EY75" s="108"/>
      <c r="FM75" s="108"/>
      <c r="GA75" s="108"/>
      <c r="GO75" s="108"/>
      <c r="HC75" s="108"/>
      <c r="HQ75" s="108"/>
      <c r="IE75" s="108"/>
      <c r="IS75" s="108"/>
      <c r="JG75" s="108"/>
      <c r="JU75" s="108"/>
      <c r="KI75" s="108"/>
      <c r="KW75" s="108"/>
      <c r="LK75" s="108"/>
      <c r="LY75" s="108"/>
      <c r="MM75" s="108"/>
      <c r="NA75" s="108"/>
      <c r="NO75" s="108"/>
      <c r="OC75" s="108"/>
      <c r="OQ75" s="108"/>
      <c r="PE75" s="108"/>
      <c r="PS75" s="108"/>
      <c r="QG75" s="108"/>
      <c r="QU75" s="108"/>
      <c r="RI75" s="108"/>
      <c r="RW75" s="108"/>
      <c r="SK75" s="108"/>
      <c r="SY75" s="108"/>
      <c r="TM75" s="108"/>
      <c r="UA75" s="108"/>
      <c r="UO75" s="108"/>
      <c r="VC75" s="108"/>
      <c r="VQ75" s="108"/>
      <c r="WE75" s="108"/>
      <c r="WS75" s="108"/>
      <c r="XG75" s="108"/>
      <c r="XU75" s="108"/>
      <c r="YI75" s="108"/>
      <c r="YW75" s="108"/>
      <c r="ZK75" s="108"/>
      <c r="ZY75" s="108"/>
      <c r="AAM75" s="108"/>
      <c r="ABA75" s="108"/>
      <c r="ABO75" s="108"/>
      <c r="ACC75" s="108"/>
      <c r="ACQ75" s="108"/>
      <c r="ADE75" s="108"/>
      <c r="ADS75" s="108"/>
      <c r="AEG75" s="108"/>
      <c r="AEU75" s="108"/>
      <c r="AFI75" s="108"/>
      <c r="AFW75" s="108"/>
      <c r="AGK75" s="108"/>
      <c r="AGY75" s="108"/>
      <c r="AHM75" s="108"/>
      <c r="AIA75" s="108"/>
      <c r="AIO75" s="108"/>
      <c r="AJC75" s="108"/>
      <c r="AJQ75" s="108"/>
      <c r="AKE75" s="108"/>
      <c r="AKS75" s="108"/>
      <c r="ALG75" s="108"/>
      <c r="ALU75" s="108"/>
      <c r="AMI75" s="108"/>
    </row>
    <row r="76" spans="1:1023" x14ac:dyDescent="0.3">
      <c r="A76" s="108"/>
      <c r="O76" s="108"/>
      <c r="AC76" s="108"/>
      <c r="AQ76" s="108"/>
      <c r="BE76" s="108"/>
      <c r="BS76" s="108"/>
      <c r="CG76" s="108"/>
      <c r="CU76" s="108"/>
      <c r="DI76" s="108"/>
      <c r="DW76" s="108"/>
      <c r="EK76" s="108"/>
      <c r="EY76" s="108"/>
      <c r="FM76" s="108"/>
      <c r="GA76" s="108"/>
      <c r="GO76" s="108"/>
      <c r="HC76" s="108"/>
      <c r="HQ76" s="108"/>
      <c r="IE76" s="108"/>
      <c r="IS76" s="108"/>
      <c r="JG76" s="108"/>
      <c r="JU76" s="108"/>
      <c r="KI76" s="108"/>
      <c r="KW76" s="108"/>
      <c r="LK76" s="108"/>
      <c r="LY76" s="108"/>
      <c r="MM76" s="108"/>
      <c r="NA76" s="108"/>
      <c r="NO76" s="108"/>
      <c r="OC76" s="108"/>
      <c r="OQ76" s="108"/>
      <c r="PE76" s="108"/>
      <c r="PS76" s="108"/>
      <c r="QG76" s="108"/>
      <c r="QU76" s="108"/>
      <c r="RI76" s="108"/>
      <c r="RW76" s="108"/>
      <c r="SK76" s="108"/>
      <c r="SY76" s="108"/>
      <c r="TM76" s="108"/>
      <c r="UA76" s="108"/>
      <c r="UO76" s="108"/>
      <c r="VC76" s="108"/>
      <c r="VQ76" s="108"/>
      <c r="WE76" s="108"/>
      <c r="WS76" s="108"/>
      <c r="XG76" s="108"/>
      <c r="XU76" s="108"/>
      <c r="YI76" s="108"/>
      <c r="YW76" s="108"/>
      <c r="ZK76" s="108"/>
      <c r="ZY76" s="108"/>
      <c r="AAM76" s="108"/>
      <c r="ABA76" s="108"/>
      <c r="ABO76" s="108"/>
      <c r="ACC76" s="108"/>
      <c r="ACQ76" s="108"/>
      <c r="ADE76" s="108"/>
      <c r="ADS76" s="108"/>
      <c r="AEG76" s="108"/>
      <c r="AEU76" s="108"/>
      <c r="AFI76" s="108"/>
      <c r="AFW76" s="108"/>
      <c r="AGK76" s="108"/>
      <c r="AGY76" s="108"/>
      <c r="AHM76" s="108"/>
      <c r="AIA76" s="108"/>
      <c r="AIO76" s="108"/>
      <c r="AJC76" s="108"/>
      <c r="AJQ76" s="108"/>
      <c r="AKE76" s="108"/>
      <c r="AKS76" s="108"/>
      <c r="ALG76" s="108"/>
      <c r="ALU76" s="108"/>
      <c r="AMI76" s="108"/>
    </row>
    <row r="77" spans="1:1023" x14ac:dyDescent="0.3">
      <c r="A77" s="108"/>
      <c r="O77" s="108"/>
      <c r="AC77" s="108"/>
      <c r="AQ77" s="108"/>
      <c r="BE77" s="108"/>
      <c r="BS77" s="108"/>
      <c r="CG77" s="108"/>
      <c r="CU77" s="108"/>
      <c r="DI77" s="108"/>
      <c r="DW77" s="108"/>
      <c r="EK77" s="108"/>
      <c r="EY77" s="108"/>
      <c r="FM77" s="108"/>
      <c r="GA77" s="108"/>
      <c r="GO77" s="108"/>
      <c r="HC77" s="108"/>
      <c r="HQ77" s="108"/>
      <c r="IE77" s="108"/>
      <c r="IS77" s="108"/>
      <c r="JG77" s="108"/>
      <c r="JU77" s="108"/>
      <c r="KI77" s="108"/>
      <c r="KW77" s="108"/>
      <c r="LK77" s="108"/>
      <c r="LY77" s="108"/>
      <c r="MM77" s="108"/>
      <c r="NA77" s="108"/>
      <c r="NO77" s="108"/>
      <c r="OC77" s="108"/>
      <c r="OQ77" s="108"/>
      <c r="PE77" s="108"/>
      <c r="PS77" s="108"/>
      <c r="QG77" s="108"/>
      <c r="QU77" s="108"/>
      <c r="RI77" s="108"/>
      <c r="RW77" s="108"/>
      <c r="SK77" s="108"/>
      <c r="SY77" s="108"/>
      <c r="TM77" s="108"/>
      <c r="UA77" s="108"/>
      <c r="UO77" s="108"/>
      <c r="VC77" s="108"/>
      <c r="VQ77" s="108"/>
      <c r="WE77" s="108"/>
      <c r="WS77" s="108"/>
      <c r="XG77" s="108"/>
      <c r="XU77" s="108"/>
      <c r="YI77" s="108"/>
      <c r="YW77" s="108"/>
      <c r="ZK77" s="108"/>
      <c r="ZY77" s="108"/>
      <c r="AAM77" s="108"/>
      <c r="ABA77" s="108"/>
      <c r="ABO77" s="108"/>
      <c r="ACC77" s="108"/>
      <c r="ACQ77" s="108"/>
      <c r="ADE77" s="108"/>
      <c r="ADS77" s="108"/>
      <c r="AEG77" s="108"/>
      <c r="AEU77" s="108"/>
      <c r="AFI77" s="108"/>
      <c r="AFW77" s="108"/>
      <c r="AGK77" s="108"/>
      <c r="AGY77" s="108"/>
      <c r="AHM77" s="108"/>
      <c r="AIA77" s="108"/>
      <c r="AIO77" s="108"/>
      <c r="AJC77" s="108"/>
      <c r="AJQ77" s="108"/>
      <c r="AKE77" s="108"/>
      <c r="AKS77" s="108"/>
      <c r="ALG77" s="108"/>
      <c r="ALU77" s="108"/>
      <c r="AMI77" s="108"/>
    </row>
    <row r="78" spans="1:1023" x14ac:dyDescent="0.3">
      <c r="A78" s="108"/>
      <c r="O78" s="108"/>
      <c r="AC78" s="108"/>
      <c r="AQ78" s="108"/>
      <c r="BE78" s="108"/>
      <c r="BS78" s="108"/>
      <c r="CG78" s="108"/>
      <c r="CU78" s="108"/>
      <c r="DI78" s="108"/>
      <c r="DW78" s="108"/>
      <c r="EK78" s="108"/>
      <c r="EY78" s="108"/>
      <c r="FM78" s="108"/>
      <c r="GA78" s="108"/>
      <c r="GO78" s="108"/>
      <c r="HC78" s="108"/>
      <c r="HQ78" s="108"/>
      <c r="IE78" s="108"/>
      <c r="IS78" s="108"/>
      <c r="JG78" s="108"/>
      <c r="JU78" s="108"/>
      <c r="KI78" s="108"/>
      <c r="KW78" s="108"/>
      <c r="LK78" s="108"/>
      <c r="LY78" s="108"/>
      <c r="MM78" s="108"/>
      <c r="NA78" s="108"/>
      <c r="NO78" s="108"/>
      <c r="OC78" s="108"/>
      <c r="OQ78" s="108"/>
      <c r="PE78" s="108"/>
      <c r="PS78" s="108"/>
      <c r="QG78" s="108"/>
      <c r="QU78" s="108"/>
      <c r="RI78" s="108"/>
      <c r="RW78" s="108"/>
      <c r="SK78" s="108"/>
      <c r="SY78" s="108"/>
      <c r="TM78" s="108"/>
      <c r="UA78" s="108"/>
      <c r="UO78" s="108"/>
      <c r="VC78" s="108"/>
      <c r="VQ78" s="108"/>
      <c r="WE78" s="108"/>
      <c r="WS78" s="108"/>
      <c r="XG78" s="108"/>
      <c r="XU78" s="108"/>
      <c r="YI78" s="108"/>
      <c r="YW78" s="108"/>
      <c r="ZK78" s="108"/>
      <c r="ZY78" s="108"/>
      <c r="AAM78" s="108"/>
      <c r="ABA78" s="108"/>
      <c r="ABO78" s="108"/>
      <c r="ACC78" s="108"/>
      <c r="ACQ78" s="108"/>
      <c r="ADE78" s="108"/>
      <c r="ADS78" s="108"/>
      <c r="AEG78" s="108"/>
      <c r="AEU78" s="108"/>
      <c r="AFI78" s="108"/>
      <c r="AFW78" s="108"/>
      <c r="AGK78" s="108"/>
      <c r="AGY78" s="108"/>
      <c r="AHM78" s="108"/>
      <c r="AIA78" s="108"/>
      <c r="AIO78" s="108"/>
      <c r="AJC78" s="108"/>
      <c r="AJQ78" s="108"/>
      <c r="AKE78" s="108"/>
      <c r="AKS78" s="108"/>
      <c r="ALG78" s="108"/>
      <c r="ALU78" s="108"/>
      <c r="AMI78" s="108"/>
    </row>
    <row r="79" spans="1:1023" x14ac:dyDescent="0.3">
      <c r="A79" s="108"/>
      <c r="O79" s="108"/>
      <c r="AC79" s="108"/>
      <c r="AQ79" s="108"/>
      <c r="BE79" s="108"/>
      <c r="BS79" s="108"/>
      <c r="CG79" s="108"/>
      <c r="CU79" s="108"/>
      <c r="DI79" s="108"/>
      <c r="DW79" s="108"/>
      <c r="EK79" s="108"/>
      <c r="EY79" s="108"/>
      <c r="FM79" s="108"/>
      <c r="GA79" s="108"/>
      <c r="GO79" s="108"/>
      <c r="HC79" s="108"/>
      <c r="HQ79" s="108"/>
      <c r="IE79" s="108"/>
      <c r="IS79" s="108"/>
      <c r="JG79" s="108"/>
      <c r="JU79" s="108"/>
      <c r="KI79" s="108"/>
      <c r="KW79" s="108"/>
      <c r="LK79" s="108"/>
      <c r="LY79" s="108"/>
      <c r="MM79" s="108"/>
      <c r="NA79" s="108"/>
      <c r="NO79" s="108"/>
      <c r="OC79" s="108"/>
      <c r="OQ79" s="108"/>
      <c r="PE79" s="108"/>
      <c r="PS79" s="108"/>
      <c r="QG79" s="108"/>
      <c r="QU79" s="108"/>
      <c r="RI79" s="108"/>
      <c r="RW79" s="108"/>
      <c r="SK79" s="108"/>
      <c r="SY79" s="108"/>
      <c r="TM79" s="108"/>
      <c r="UA79" s="108"/>
      <c r="UO79" s="108"/>
      <c r="VC79" s="108"/>
      <c r="VQ79" s="108"/>
      <c r="WE79" s="108"/>
      <c r="WS79" s="108"/>
      <c r="XG79" s="108"/>
      <c r="XU79" s="108"/>
      <c r="YI79" s="108"/>
      <c r="YW79" s="108"/>
      <c r="ZK79" s="108"/>
      <c r="ZY79" s="108"/>
      <c r="AAM79" s="108"/>
      <c r="ABA79" s="108"/>
      <c r="ABO79" s="108"/>
      <c r="ACC79" s="108"/>
      <c r="ACQ79" s="108"/>
      <c r="ADE79" s="108"/>
      <c r="ADS79" s="108"/>
      <c r="AEG79" s="108"/>
      <c r="AEU79" s="108"/>
      <c r="AFI79" s="108"/>
      <c r="AFW79" s="108"/>
      <c r="AGK79" s="108"/>
      <c r="AGY79" s="108"/>
      <c r="AHM79" s="108"/>
      <c r="AIA79" s="108"/>
      <c r="AIO79" s="108"/>
      <c r="AJC79" s="108"/>
      <c r="AJQ79" s="108"/>
      <c r="AKE79" s="108"/>
      <c r="AKS79" s="108"/>
      <c r="ALG79" s="108"/>
      <c r="ALU79" s="108"/>
      <c r="AMI79" s="108"/>
    </row>
    <row r="80" spans="1:1023" x14ac:dyDescent="0.3">
      <c r="A80" s="108"/>
      <c r="O80" s="108"/>
      <c r="AC80" s="108"/>
      <c r="AQ80" s="108"/>
      <c r="BE80" s="108"/>
      <c r="BS80" s="108"/>
      <c r="CG80" s="108"/>
      <c r="CU80" s="108"/>
      <c r="DI80" s="108"/>
      <c r="DW80" s="108"/>
      <c r="EK80" s="108"/>
      <c r="EY80" s="108"/>
      <c r="FM80" s="108"/>
      <c r="GA80" s="108"/>
      <c r="GO80" s="108"/>
      <c r="HC80" s="108"/>
      <c r="HQ80" s="108"/>
      <c r="IE80" s="108"/>
      <c r="IS80" s="108"/>
      <c r="JG80" s="108"/>
      <c r="JU80" s="108"/>
      <c r="KI80" s="108"/>
      <c r="KW80" s="108"/>
      <c r="LK80" s="108"/>
      <c r="LY80" s="108"/>
      <c r="MM80" s="108"/>
      <c r="NA80" s="108"/>
      <c r="NO80" s="108"/>
      <c r="OC80" s="108"/>
      <c r="OQ80" s="108"/>
      <c r="PE80" s="108"/>
      <c r="PS80" s="108"/>
      <c r="QG80" s="108"/>
      <c r="QU80" s="108"/>
      <c r="RI80" s="108"/>
      <c r="RW80" s="108"/>
      <c r="SK80" s="108"/>
      <c r="SY80" s="108"/>
      <c r="TM80" s="108"/>
      <c r="UA80" s="108"/>
      <c r="UO80" s="108"/>
      <c r="VC80" s="108"/>
      <c r="VQ80" s="108"/>
      <c r="WE80" s="108"/>
      <c r="WS80" s="108"/>
      <c r="XG80" s="108"/>
      <c r="XU80" s="108"/>
      <c r="YI80" s="108"/>
      <c r="YW80" s="108"/>
      <c r="ZK80" s="108"/>
      <c r="ZY80" s="108"/>
      <c r="AAM80" s="108"/>
      <c r="ABA80" s="108"/>
      <c r="ABO80" s="108"/>
      <c r="ACC80" s="108"/>
      <c r="ACQ80" s="108"/>
      <c r="ADE80" s="108"/>
      <c r="ADS80" s="108"/>
      <c r="AEG80" s="108"/>
      <c r="AEU80" s="108"/>
      <c r="AFI80" s="108"/>
      <c r="AFW80" s="108"/>
      <c r="AGK80" s="108"/>
      <c r="AGY80" s="108"/>
      <c r="AHM80" s="108"/>
      <c r="AIA80" s="108"/>
      <c r="AIO80" s="108"/>
      <c r="AJC80" s="108"/>
      <c r="AJQ80" s="108"/>
      <c r="AKE80" s="108"/>
      <c r="AKS80" s="108"/>
      <c r="ALG80" s="108"/>
      <c r="ALU80" s="108"/>
      <c r="AMI80" s="108"/>
    </row>
    <row r="81" spans="1:1023" x14ac:dyDescent="0.3">
      <c r="A81" s="108"/>
      <c r="O81" s="108"/>
      <c r="AC81" s="108"/>
      <c r="AQ81" s="108"/>
      <c r="BE81" s="108"/>
      <c r="BS81" s="108"/>
      <c r="CG81" s="108"/>
      <c r="CU81" s="108"/>
      <c r="DI81" s="108"/>
      <c r="DW81" s="108"/>
      <c r="EK81" s="108"/>
      <c r="EY81" s="108"/>
      <c r="FM81" s="108"/>
      <c r="GA81" s="108"/>
      <c r="GO81" s="108"/>
      <c r="HC81" s="108"/>
      <c r="HQ81" s="108"/>
      <c r="IE81" s="108"/>
      <c r="IS81" s="108"/>
      <c r="JG81" s="108"/>
      <c r="JU81" s="108"/>
      <c r="KI81" s="108"/>
      <c r="KW81" s="108"/>
      <c r="LK81" s="108"/>
      <c r="LY81" s="108"/>
      <c r="MM81" s="108"/>
      <c r="NA81" s="108"/>
      <c r="NO81" s="108"/>
      <c r="OC81" s="108"/>
      <c r="OQ81" s="108"/>
      <c r="PE81" s="108"/>
      <c r="PS81" s="108"/>
      <c r="QG81" s="108"/>
      <c r="QU81" s="108"/>
      <c r="RI81" s="108"/>
      <c r="RW81" s="108"/>
      <c r="SK81" s="108"/>
      <c r="SY81" s="108"/>
      <c r="TM81" s="108"/>
      <c r="UA81" s="108"/>
      <c r="UO81" s="108"/>
      <c r="VC81" s="108"/>
      <c r="VQ81" s="108"/>
      <c r="WE81" s="108"/>
      <c r="WS81" s="108"/>
      <c r="XG81" s="108"/>
      <c r="XU81" s="108"/>
      <c r="YI81" s="108"/>
      <c r="YW81" s="108"/>
      <c r="ZK81" s="108"/>
      <c r="ZY81" s="108"/>
      <c r="AAM81" s="108"/>
      <c r="ABA81" s="108"/>
      <c r="ABO81" s="108"/>
      <c r="ACC81" s="108"/>
      <c r="ACQ81" s="108"/>
      <c r="ADE81" s="108"/>
      <c r="ADS81" s="108"/>
      <c r="AEG81" s="108"/>
      <c r="AEU81" s="108"/>
      <c r="AFI81" s="108"/>
      <c r="AFW81" s="108"/>
      <c r="AGK81" s="108"/>
      <c r="AGY81" s="108"/>
      <c r="AHM81" s="108"/>
      <c r="AIA81" s="108"/>
      <c r="AIO81" s="108"/>
      <c r="AJC81" s="108"/>
      <c r="AJQ81" s="108"/>
      <c r="AKE81" s="108"/>
      <c r="AKS81" s="108"/>
      <c r="ALG81" s="108"/>
      <c r="ALU81" s="108"/>
      <c r="AMI81" s="108"/>
    </row>
    <row r="82" spans="1:1023" x14ac:dyDescent="0.3">
      <c r="A82" s="108"/>
      <c r="O82" s="108"/>
      <c r="AC82" s="108"/>
      <c r="AQ82" s="108"/>
      <c r="BE82" s="108"/>
      <c r="BS82" s="108"/>
      <c r="CG82" s="108"/>
      <c r="CU82" s="108"/>
      <c r="DI82" s="108"/>
      <c r="DW82" s="108"/>
      <c r="EK82" s="108"/>
      <c r="EY82" s="108"/>
      <c r="FM82" s="108"/>
      <c r="GA82" s="108"/>
      <c r="GO82" s="108"/>
      <c r="HC82" s="108"/>
      <c r="HQ82" s="108"/>
      <c r="IE82" s="108"/>
      <c r="IS82" s="108"/>
      <c r="JG82" s="108"/>
      <c r="JU82" s="108"/>
      <c r="KI82" s="108"/>
      <c r="KW82" s="108"/>
      <c r="LK82" s="108"/>
      <c r="LY82" s="108"/>
      <c r="MM82" s="108"/>
      <c r="NA82" s="108"/>
      <c r="NO82" s="108"/>
      <c r="OC82" s="108"/>
      <c r="OQ82" s="108"/>
      <c r="PE82" s="108"/>
      <c r="PS82" s="108"/>
      <c r="QG82" s="108"/>
      <c r="QU82" s="108"/>
      <c r="RI82" s="108"/>
      <c r="RW82" s="108"/>
      <c r="SK82" s="108"/>
      <c r="SY82" s="108"/>
      <c r="TM82" s="108"/>
      <c r="UA82" s="108"/>
      <c r="UO82" s="108"/>
      <c r="VC82" s="108"/>
      <c r="VQ82" s="108"/>
      <c r="WE82" s="108"/>
      <c r="WS82" s="108"/>
      <c r="XG82" s="108"/>
      <c r="XU82" s="108"/>
      <c r="YI82" s="108"/>
      <c r="YW82" s="108"/>
      <c r="ZK82" s="108"/>
      <c r="ZY82" s="108"/>
      <c r="AAM82" s="108"/>
      <c r="ABA82" s="108"/>
      <c r="ABO82" s="108"/>
      <c r="ACC82" s="108"/>
      <c r="ACQ82" s="108"/>
      <c r="ADE82" s="108"/>
      <c r="ADS82" s="108"/>
      <c r="AEG82" s="108"/>
      <c r="AEU82" s="108"/>
      <c r="AFI82" s="108"/>
      <c r="AFW82" s="108"/>
      <c r="AGK82" s="108"/>
      <c r="AGY82" s="108"/>
      <c r="AHM82" s="108"/>
      <c r="AIA82" s="108"/>
      <c r="AIO82" s="108"/>
      <c r="AJC82" s="108"/>
      <c r="AJQ82" s="108"/>
      <c r="AKE82" s="108"/>
      <c r="AKS82" s="108"/>
      <c r="ALG82" s="108"/>
      <c r="ALU82" s="108"/>
      <c r="AMI82" s="108"/>
    </row>
    <row r="83" spans="1:1023" x14ac:dyDescent="0.3">
      <c r="A83" s="108"/>
      <c r="O83" s="108"/>
      <c r="AC83" s="108"/>
      <c r="AQ83" s="108"/>
      <c r="BE83" s="108"/>
      <c r="BS83" s="108"/>
      <c r="CG83" s="108"/>
      <c r="CU83" s="108"/>
      <c r="DI83" s="108"/>
      <c r="DW83" s="108"/>
      <c r="EK83" s="108"/>
      <c r="EY83" s="108"/>
      <c r="FM83" s="108"/>
      <c r="GA83" s="108"/>
      <c r="GO83" s="108"/>
      <c r="HC83" s="108"/>
      <c r="HQ83" s="108"/>
      <c r="IE83" s="108"/>
      <c r="IS83" s="108"/>
      <c r="JG83" s="108"/>
      <c r="JU83" s="108"/>
      <c r="KI83" s="108"/>
      <c r="KW83" s="108"/>
      <c r="LK83" s="108"/>
      <c r="LY83" s="108"/>
      <c r="MM83" s="108"/>
      <c r="NA83" s="108"/>
      <c r="NO83" s="108"/>
      <c r="OC83" s="108"/>
      <c r="OQ83" s="108"/>
      <c r="PE83" s="108"/>
      <c r="PS83" s="108"/>
      <c r="QG83" s="108"/>
      <c r="QU83" s="108"/>
      <c r="RI83" s="108"/>
      <c r="RW83" s="108"/>
      <c r="SK83" s="108"/>
      <c r="SY83" s="108"/>
      <c r="TM83" s="108"/>
      <c r="UA83" s="108"/>
      <c r="UO83" s="108"/>
      <c r="VC83" s="108"/>
      <c r="VQ83" s="108"/>
      <c r="WE83" s="108"/>
      <c r="WS83" s="108"/>
      <c r="XG83" s="108"/>
      <c r="XU83" s="108"/>
      <c r="YI83" s="108"/>
      <c r="YW83" s="108"/>
      <c r="ZK83" s="108"/>
      <c r="ZY83" s="108"/>
      <c r="AAM83" s="108"/>
      <c r="ABA83" s="108"/>
      <c r="ABO83" s="108"/>
      <c r="ACC83" s="108"/>
      <c r="ACQ83" s="108"/>
      <c r="ADE83" s="108"/>
      <c r="ADS83" s="108"/>
      <c r="AEG83" s="108"/>
      <c r="AEU83" s="108"/>
      <c r="AFI83" s="108"/>
      <c r="AFW83" s="108"/>
      <c r="AGK83" s="108"/>
      <c r="AGY83" s="108"/>
      <c r="AHM83" s="108"/>
      <c r="AIA83" s="108"/>
      <c r="AIO83" s="108"/>
      <c r="AJC83" s="108"/>
      <c r="AJQ83" s="108"/>
      <c r="AKE83" s="108"/>
      <c r="AKS83" s="108"/>
      <c r="ALG83" s="108"/>
      <c r="ALU83" s="108"/>
      <c r="AMI83" s="108"/>
    </row>
    <row r="84" spans="1:1023" x14ac:dyDescent="0.3">
      <c r="A84" s="108"/>
      <c r="O84" s="108"/>
      <c r="AC84" s="108"/>
      <c r="AQ84" s="108"/>
      <c r="BE84" s="108"/>
      <c r="BS84" s="108"/>
      <c r="CG84" s="108"/>
      <c r="CU84" s="108"/>
      <c r="DI84" s="108"/>
      <c r="DW84" s="108"/>
      <c r="EK84" s="108"/>
      <c r="EY84" s="108"/>
      <c r="FM84" s="108"/>
      <c r="GA84" s="108"/>
      <c r="GO84" s="108"/>
      <c r="HC84" s="108"/>
      <c r="HQ84" s="108"/>
      <c r="IE84" s="108"/>
      <c r="IS84" s="108"/>
      <c r="JG84" s="108"/>
      <c r="JU84" s="108"/>
      <c r="KI84" s="108"/>
      <c r="KW84" s="108"/>
      <c r="LK84" s="108"/>
      <c r="LY84" s="108"/>
      <c r="MM84" s="108"/>
      <c r="NA84" s="108"/>
      <c r="NO84" s="108"/>
      <c r="OC84" s="108"/>
      <c r="OQ84" s="108"/>
      <c r="PE84" s="108"/>
      <c r="PS84" s="108"/>
      <c r="QG84" s="108"/>
      <c r="QU84" s="108"/>
      <c r="RI84" s="108"/>
      <c r="RW84" s="108"/>
      <c r="SK84" s="108"/>
      <c r="SY84" s="108"/>
      <c r="TM84" s="108"/>
      <c r="UA84" s="108"/>
      <c r="UO84" s="108"/>
      <c r="VC84" s="108"/>
      <c r="VQ84" s="108"/>
      <c r="WE84" s="108"/>
      <c r="WS84" s="108"/>
      <c r="XG84" s="108"/>
      <c r="XU84" s="108"/>
      <c r="YI84" s="108"/>
      <c r="YW84" s="108"/>
      <c r="ZK84" s="108"/>
      <c r="ZY84" s="108"/>
      <c r="AAM84" s="108"/>
      <c r="ABA84" s="108"/>
      <c r="ABO84" s="108"/>
      <c r="ACC84" s="108"/>
      <c r="ACQ84" s="108"/>
      <c r="ADE84" s="108"/>
      <c r="ADS84" s="108"/>
      <c r="AEG84" s="108"/>
      <c r="AEU84" s="108"/>
      <c r="AFI84" s="108"/>
      <c r="AFW84" s="108"/>
      <c r="AGK84" s="108"/>
      <c r="AGY84" s="108"/>
      <c r="AHM84" s="108"/>
      <c r="AIA84" s="108"/>
      <c r="AIO84" s="108"/>
      <c r="AJC84" s="108"/>
      <c r="AJQ84" s="108"/>
      <c r="AKE84" s="108"/>
      <c r="AKS84" s="108"/>
      <c r="ALG84" s="108"/>
      <c r="ALU84" s="108"/>
      <c r="AMI84" s="108"/>
    </row>
    <row r="85" spans="1:1023" x14ac:dyDescent="0.3">
      <c r="A85" s="108"/>
      <c r="O85" s="108"/>
      <c r="AC85" s="108"/>
      <c r="AQ85" s="108"/>
      <c r="BE85" s="108"/>
      <c r="BS85" s="108"/>
      <c r="CG85" s="108"/>
      <c r="CU85" s="108"/>
      <c r="DI85" s="108"/>
      <c r="DW85" s="108"/>
      <c r="EK85" s="108"/>
      <c r="EY85" s="108"/>
      <c r="FM85" s="108"/>
      <c r="GA85" s="108"/>
      <c r="GO85" s="108"/>
      <c r="HC85" s="108"/>
      <c r="HQ85" s="108"/>
      <c r="IE85" s="108"/>
      <c r="IS85" s="108"/>
      <c r="JG85" s="108"/>
      <c r="JU85" s="108"/>
      <c r="KI85" s="108"/>
      <c r="KW85" s="108"/>
      <c r="LK85" s="108"/>
      <c r="LY85" s="108"/>
      <c r="MM85" s="108"/>
      <c r="NA85" s="108"/>
      <c r="NO85" s="108"/>
      <c r="OC85" s="108"/>
      <c r="OQ85" s="108"/>
      <c r="PE85" s="108"/>
      <c r="PS85" s="108"/>
      <c r="QG85" s="108"/>
      <c r="QU85" s="108"/>
      <c r="RI85" s="108"/>
      <c r="RW85" s="108"/>
      <c r="SK85" s="108"/>
      <c r="SY85" s="108"/>
      <c r="TM85" s="108"/>
      <c r="UA85" s="108"/>
      <c r="UO85" s="108"/>
      <c r="VC85" s="108"/>
      <c r="VQ85" s="108"/>
      <c r="WE85" s="108"/>
      <c r="WS85" s="108"/>
      <c r="XG85" s="108"/>
      <c r="XU85" s="108"/>
      <c r="YI85" s="108"/>
      <c r="YW85" s="108"/>
      <c r="ZK85" s="108"/>
      <c r="ZY85" s="108"/>
      <c r="AAM85" s="108"/>
      <c r="ABA85" s="108"/>
      <c r="ABO85" s="108"/>
      <c r="ACC85" s="108"/>
      <c r="ACQ85" s="108"/>
      <c r="ADE85" s="108"/>
      <c r="ADS85" s="108"/>
      <c r="AEG85" s="108"/>
      <c r="AEU85" s="108"/>
      <c r="AFI85" s="108"/>
      <c r="AFW85" s="108"/>
      <c r="AGK85" s="108"/>
      <c r="AGY85" s="108"/>
      <c r="AHM85" s="108"/>
      <c r="AIA85" s="108"/>
      <c r="AIO85" s="108"/>
      <c r="AJC85" s="108"/>
      <c r="AJQ85" s="108"/>
      <c r="AKE85" s="108"/>
      <c r="AKS85" s="108"/>
      <c r="ALG85" s="108"/>
      <c r="ALU85" s="108"/>
      <c r="AMI85" s="108"/>
    </row>
    <row r="86" spans="1:1023" x14ac:dyDescent="0.3">
      <c r="A86" s="108"/>
      <c r="O86" s="108"/>
      <c r="AC86" s="108"/>
      <c r="AQ86" s="108"/>
      <c r="BE86" s="108"/>
      <c r="BS86" s="108"/>
      <c r="CG86" s="108"/>
      <c r="CU86" s="108"/>
      <c r="DI86" s="108"/>
      <c r="DW86" s="108"/>
      <c r="EK86" s="108"/>
      <c r="EY86" s="108"/>
      <c r="FM86" s="108"/>
      <c r="GA86" s="108"/>
      <c r="GO86" s="108"/>
      <c r="HC86" s="108"/>
      <c r="HQ86" s="108"/>
      <c r="IE86" s="108"/>
      <c r="IS86" s="108"/>
      <c r="JG86" s="108"/>
      <c r="JU86" s="108"/>
      <c r="KI86" s="108"/>
      <c r="KW86" s="108"/>
      <c r="LK86" s="108"/>
      <c r="LY86" s="108"/>
      <c r="MM86" s="108"/>
      <c r="NA86" s="108"/>
      <c r="NO86" s="108"/>
      <c r="OC86" s="108"/>
      <c r="OQ86" s="108"/>
      <c r="PE86" s="108"/>
      <c r="PS86" s="108"/>
      <c r="QG86" s="108"/>
      <c r="QU86" s="108"/>
      <c r="RI86" s="108"/>
      <c r="RW86" s="108"/>
      <c r="SK86" s="108"/>
      <c r="SY86" s="108"/>
      <c r="TM86" s="108"/>
      <c r="UA86" s="108"/>
      <c r="UO86" s="108"/>
      <c r="VC86" s="108"/>
      <c r="VQ86" s="108"/>
      <c r="WE86" s="108"/>
      <c r="WS86" s="108"/>
      <c r="XG86" s="108"/>
      <c r="XU86" s="108"/>
      <c r="YI86" s="108"/>
      <c r="YW86" s="108"/>
      <c r="ZK86" s="108"/>
      <c r="ZY86" s="108"/>
      <c r="AAM86" s="108"/>
      <c r="ABA86" s="108"/>
      <c r="ABO86" s="108"/>
      <c r="ACC86" s="108"/>
      <c r="ACQ86" s="108"/>
      <c r="ADE86" s="108"/>
      <c r="ADS86" s="108"/>
      <c r="AEG86" s="108"/>
      <c r="AEU86" s="108"/>
      <c r="AFI86" s="108"/>
      <c r="AFW86" s="108"/>
      <c r="AGK86" s="108"/>
      <c r="AGY86" s="108"/>
      <c r="AHM86" s="108"/>
      <c r="AIA86" s="108"/>
      <c r="AIO86" s="108"/>
      <c r="AJC86" s="108"/>
      <c r="AJQ86" s="108"/>
      <c r="AKE86" s="108"/>
      <c r="AKS86" s="108"/>
      <c r="ALG86" s="108"/>
      <c r="ALU86" s="108"/>
      <c r="AMI86" s="108"/>
    </row>
    <row r="87" spans="1:1023" x14ac:dyDescent="0.3">
      <c r="A87" s="108"/>
      <c r="O87" s="108"/>
      <c r="AC87" s="108"/>
      <c r="AQ87" s="108"/>
      <c r="BE87" s="108"/>
      <c r="BS87" s="108"/>
      <c r="CG87" s="108"/>
      <c r="CU87" s="108"/>
      <c r="DI87" s="108"/>
      <c r="DW87" s="108"/>
      <c r="EK87" s="108"/>
      <c r="EY87" s="108"/>
      <c r="FM87" s="108"/>
      <c r="GA87" s="108"/>
      <c r="GO87" s="108"/>
      <c r="HC87" s="108"/>
      <c r="HQ87" s="108"/>
      <c r="IE87" s="108"/>
      <c r="IS87" s="108"/>
      <c r="JG87" s="108"/>
      <c r="JU87" s="108"/>
      <c r="KI87" s="108"/>
      <c r="KW87" s="108"/>
      <c r="LK87" s="108"/>
      <c r="LY87" s="108"/>
      <c r="MM87" s="108"/>
      <c r="NA87" s="108"/>
      <c r="NO87" s="108"/>
      <c r="OC87" s="108"/>
      <c r="OQ87" s="108"/>
      <c r="PE87" s="108"/>
      <c r="PS87" s="108"/>
      <c r="QG87" s="108"/>
      <c r="QU87" s="108"/>
      <c r="RI87" s="108"/>
      <c r="RW87" s="108"/>
      <c r="SK87" s="108"/>
      <c r="SY87" s="108"/>
      <c r="TM87" s="108"/>
      <c r="UA87" s="108"/>
      <c r="UO87" s="108"/>
      <c r="VC87" s="108"/>
      <c r="VQ87" s="108"/>
      <c r="WE87" s="108"/>
      <c r="WS87" s="108"/>
      <c r="XG87" s="108"/>
      <c r="XU87" s="108"/>
      <c r="YI87" s="108"/>
      <c r="YW87" s="108"/>
      <c r="ZK87" s="108"/>
      <c r="ZY87" s="108"/>
      <c r="AAM87" s="108"/>
      <c r="ABA87" s="108"/>
      <c r="ABO87" s="108"/>
      <c r="ACC87" s="108"/>
      <c r="ACQ87" s="108"/>
      <c r="ADE87" s="108"/>
      <c r="ADS87" s="108"/>
      <c r="AEG87" s="108"/>
      <c r="AEU87" s="108"/>
      <c r="AFI87" s="108"/>
      <c r="AFW87" s="108"/>
      <c r="AGK87" s="108"/>
      <c r="AGY87" s="108"/>
      <c r="AHM87" s="108"/>
      <c r="AIA87" s="108"/>
      <c r="AIO87" s="108"/>
      <c r="AJC87" s="108"/>
      <c r="AJQ87" s="108"/>
      <c r="AKE87" s="108"/>
      <c r="AKS87" s="108"/>
      <c r="ALG87" s="108"/>
      <c r="ALU87" s="108"/>
      <c r="AMI87" s="108"/>
    </row>
    <row r="88" spans="1:1023" x14ac:dyDescent="0.3">
      <c r="A88" s="108"/>
      <c r="O88" s="108"/>
      <c r="AC88" s="108"/>
      <c r="AQ88" s="108"/>
      <c r="BE88" s="108"/>
      <c r="BS88" s="108"/>
      <c r="CG88" s="108"/>
      <c r="CU88" s="108"/>
      <c r="DI88" s="108"/>
      <c r="DW88" s="108"/>
      <c r="EK88" s="108"/>
      <c r="EY88" s="108"/>
      <c r="FM88" s="108"/>
      <c r="GA88" s="108"/>
      <c r="GO88" s="108"/>
      <c r="HC88" s="108"/>
      <c r="HQ88" s="108"/>
      <c r="IE88" s="108"/>
      <c r="IS88" s="108"/>
      <c r="JG88" s="108"/>
      <c r="JU88" s="108"/>
      <c r="KI88" s="108"/>
      <c r="KW88" s="108"/>
      <c r="LK88" s="108"/>
      <c r="LY88" s="108"/>
      <c r="MM88" s="108"/>
      <c r="NA88" s="108"/>
      <c r="NO88" s="108"/>
      <c r="OC88" s="108"/>
      <c r="OQ88" s="108"/>
      <c r="PE88" s="108"/>
      <c r="PS88" s="108"/>
      <c r="QG88" s="108"/>
      <c r="QU88" s="108"/>
      <c r="RI88" s="108"/>
      <c r="RW88" s="108"/>
      <c r="SK88" s="108"/>
      <c r="SY88" s="108"/>
      <c r="TM88" s="108"/>
      <c r="UA88" s="108"/>
      <c r="UO88" s="108"/>
      <c r="VC88" s="108"/>
      <c r="VQ88" s="108"/>
      <c r="WE88" s="108"/>
      <c r="WS88" s="108"/>
      <c r="XG88" s="108"/>
      <c r="XU88" s="108"/>
      <c r="YI88" s="108"/>
      <c r="YW88" s="108"/>
      <c r="ZK88" s="108"/>
      <c r="ZY88" s="108"/>
      <c r="AAM88" s="108"/>
      <c r="ABA88" s="108"/>
      <c r="ABO88" s="108"/>
      <c r="ACC88" s="108"/>
      <c r="ACQ88" s="108"/>
      <c r="ADE88" s="108"/>
      <c r="ADS88" s="108"/>
      <c r="AEG88" s="108"/>
      <c r="AEU88" s="108"/>
      <c r="AFI88" s="108"/>
      <c r="AFW88" s="108"/>
      <c r="AGK88" s="108"/>
      <c r="AGY88" s="108"/>
      <c r="AHM88" s="108"/>
      <c r="AIA88" s="108"/>
      <c r="AIO88" s="108"/>
      <c r="AJC88" s="108"/>
      <c r="AJQ88" s="108"/>
      <c r="AKE88" s="108"/>
      <c r="AKS88" s="108"/>
      <c r="ALG88" s="108"/>
      <c r="ALU88" s="108"/>
      <c r="AMI88" s="108"/>
    </row>
    <row r="89" spans="1:1023" x14ac:dyDescent="0.3">
      <c r="A89" s="108"/>
      <c r="O89" s="108"/>
      <c r="AC89" s="108"/>
      <c r="AQ89" s="108"/>
      <c r="BE89" s="108"/>
      <c r="BS89" s="108"/>
      <c r="CG89" s="108"/>
      <c r="CU89" s="108"/>
      <c r="DI89" s="108"/>
      <c r="DW89" s="108"/>
      <c r="EK89" s="108"/>
      <c r="EY89" s="108"/>
      <c r="FM89" s="108"/>
      <c r="GA89" s="108"/>
      <c r="GO89" s="108"/>
      <c r="HC89" s="108"/>
      <c r="HQ89" s="108"/>
      <c r="IE89" s="108"/>
      <c r="IS89" s="108"/>
      <c r="JG89" s="108"/>
      <c r="JU89" s="108"/>
      <c r="KI89" s="108"/>
      <c r="KW89" s="108"/>
      <c r="LK89" s="108"/>
      <c r="LY89" s="108"/>
      <c r="MM89" s="108"/>
      <c r="NA89" s="108"/>
      <c r="NO89" s="108"/>
      <c r="OC89" s="108"/>
      <c r="OQ89" s="108"/>
      <c r="PE89" s="108"/>
      <c r="PS89" s="108"/>
      <c r="QG89" s="108"/>
      <c r="QU89" s="108"/>
      <c r="RI89" s="108"/>
      <c r="RW89" s="108"/>
      <c r="SK89" s="108"/>
      <c r="SY89" s="108"/>
      <c r="TM89" s="108"/>
      <c r="UA89" s="108"/>
      <c r="UO89" s="108"/>
      <c r="VC89" s="108"/>
      <c r="VQ89" s="108"/>
      <c r="WE89" s="108"/>
      <c r="WS89" s="108"/>
      <c r="XG89" s="108"/>
      <c r="XU89" s="108"/>
      <c r="YI89" s="108"/>
      <c r="YW89" s="108"/>
      <c r="ZK89" s="108"/>
      <c r="ZY89" s="108"/>
      <c r="AAM89" s="108"/>
      <c r="ABA89" s="108"/>
      <c r="ABO89" s="108"/>
      <c r="ACC89" s="108"/>
      <c r="ACQ89" s="108"/>
      <c r="ADE89" s="108"/>
      <c r="ADS89" s="108"/>
      <c r="AEG89" s="108"/>
      <c r="AEU89" s="108"/>
      <c r="AFI89" s="108"/>
      <c r="AFW89" s="108"/>
      <c r="AGK89" s="108"/>
      <c r="AGY89" s="108"/>
      <c r="AHM89" s="108"/>
      <c r="AIA89" s="108"/>
      <c r="AIO89" s="108"/>
      <c r="AJC89" s="108"/>
      <c r="AJQ89" s="108"/>
      <c r="AKE89" s="108"/>
      <c r="AKS89" s="108"/>
      <c r="ALG89" s="108"/>
      <c r="ALU89" s="108"/>
      <c r="AMI89" s="108"/>
    </row>
    <row r="90" spans="1:1023" x14ac:dyDescent="0.3">
      <c r="A90" s="108"/>
      <c r="O90" s="108"/>
      <c r="AC90" s="108"/>
      <c r="AQ90" s="108"/>
      <c r="BE90" s="108"/>
      <c r="BS90" s="108"/>
      <c r="CG90" s="108"/>
      <c r="CU90" s="108"/>
      <c r="DI90" s="108"/>
      <c r="DW90" s="108"/>
      <c r="EK90" s="108"/>
      <c r="EY90" s="108"/>
      <c r="FM90" s="108"/>
      <c r="GA90" s="108"/>
      <c r="GO90" s="108"/>
      <c r="HC90" s="108"/>
      <c r="HQ90" s="108"/>
      <c r="IE90" s="108"/>
      <c r="IS90" s="108"/>
      <c r="JG90" s="108"/>
      <c r="JU90" s="108"/>
      <c r="KI90" s="108"/>
      <c r="KW90" s="108"/>
      <c r="LK90" s="108"/>
      <c r="LY90" s="108"/>
      <c r="MM90" s="108"/>
      <c r="NA90" s="108"/>
      <c r="NO90" s="108"/>
      <c r="OC90" s="108"/>
      <c r="OQ90" s="108"/>
      <c r="PE90" s="108"/>
      <c r="PS90" s="108"/>
      <c r="QG90" s="108"/>
      <c r="QU90" s="108"/>
      <c r="RI90" s="108"/>
      <c r="RW90" s="108"/>
      <c r="SK90" s="108"/>
      <c r="SY90" s="108"/>
      <c r="TM90" s="108"/>
      <c r="UA90" s="108"/>
      <c r="UO90" s="108"/>
      <c r="VC90" s="108"/>
      <c r="VQ90" s="108"/>
      <c r="WE90" s="108"/>
      <c r="WS90" s="108"/>
      <c r="XG90" s="108"/>
      <c r="XU90" s="108"/>
      <c r="YI90" s="108"/>
      <c r="YW90" s="108"/>
      <c r="ZK90" s="108"/>
      <c r="ZY90" s="108"/>
      <c r="AAM90" s="108"/>
      <c r="ABA90" s="108"/>
      <c r="ABO90" s="108"/>
      <c r="ACC90" s="108"/>
      <c r="ACQ90" s="108"/>
      <c r="ADE90" s="108"/>
      <c r="ADS90" s="108"/>
      <c r="AEG90" s="108"/>
      <c r="AEU90" s="108"/>
      <c r="AFI90" s="108"/>
      <c r="AFW90" s="108"/>
      <c r="AGK90" s="108"/>
      <c r="AGY90" s="108"/>
      <c r="AHM90" s="108"/>
      <c r="AIA90" s="108"/>
      <c r="AIO90" s="108"/>
      <c r="AJC90" s="108"/>
      <c r="AJQ90" s="108"/>
      <c r="AKE90" s="108"/>
      <c r="AKS90" s="108"/>
      <c r="ALG90" s="108"/>
      <c r="ALU90" s="108"/>
      <c r="AMI90" s="108"/>
    </row>
    <row r="91" spans="1:1023" x14ac:dyDescent="0.3">
      <c r="A91" s="108"/>
      <c r="O91" s="108"/>
      <c r="AC91" s="108"/>
      <c r="AQ91" s="108"/>
      <c r="BE91" s="108"/>
      <c r="BS91" s="108"/>
      <c r="CG91" s="108"/>
      <c r="CU91" s="108"/>
      <c r="DI91" s="108"/>
      <c r="DW91" s="108"/>
      <c r="EK91" s="108"/>
      <c r="EY91" s="108"/>
      <c r="FM91" s="108"/>
      <c r="GA91" s="108"/>
      <c r="GO91" s="108"/>
      <c r="HC91" s="108"/>
      <c r="HQ91" s="108"/>
      <c r="IE91" s="108"/>
      <c r="IS91" s="108"/>
      <c r="JG91" s="108"/>
      <c r="JU91" s="108"/>
      <c r="KI91" s="108"/>
      <c r="KW91" s="108"/>
      <c r="LK91" s="108"/>
      <c r="LY91" s="108"/>
      <c r="MM91" s="108"/>
      <c r="NA91" s="108"/>
      <c r="NO91" s="108"/>
      <c r="OC91" s="108"/>
      <c r="OQ91" s="108"/>
      <c r="PE91" s="108"/>
      <c r="PS91" s="108"/>
      <c r="QG91" s="108"/>
      <c r="QU91" s="108"/>
      <c r="RI91" s="108"/>
      <c r="RW91" s="108"/>
      <c r="SK91" s="108"/>
      <c r="SY91" s="108"/>
      <c r="TM91" s="108"/>
      <c r="UA91" s="108"/>
      <c r="UO91" s="108"/>
      <c r="VC91" s="108"/>
      <c r="VQ91" s="108"/>
      <c r="WE91" s="108"/>
      <c r="WS91" s="108"/>
      <c r="XG91" s="108"/>
      <c r="XU91" s="108"/>
      <c r="YI91" s="108"/>
      <c r="YW91" s="108"/>
      <c r="ZK91" s="108"/>
      <c r="ZY91" s="108"/>
      <c r="AAM91" s="108"/>
      <c r="ABA91" s="108"/>
      <c r="ABO91" s="108"/>
      <c r="ACC91" s="108"/>
      <c r="ACQ91" s="108"/>
      <c r="ADE91" s="108"/>
      <c r="ADS91" s="108"/>
      <c r="AEG91" s="108"/>
      <c r="AEU91" s="108"/>
      <c r="AFI91" s="108"/>
      <c r="AFW91" s="108"/>
      <c r="AGK91" s="108"/>
      <c r="AGY91" s="108"/>
      <c r="AHM91" s="108"/>
      <c r="AIA91" s="108"/>
      <c r="AIO91" s="108"/>
      <c r="AJC91" s="108"/>
      <c r="AJQ91" s="108"/>
      <c r="AKE91" s="108"/>
      <c r="AKS91" s="108"/>
      <c r="ALG91" s="108"/>
      <c r="ALU91" s="108"/>
      <c r="AMI91" s="108"/>
    </row>
    <row r="92" spans="1:1023" x14ac:dyDescent="0.3">
      <c r="A92" s="108"/>
      <c r="O92" s="108"/>
      <c r="AC92" s="108"/>
      <c r="AQ92" s="108"/>
      <c r="BE92" s="108"/>
      <c r="BS92" s="108"/>
      <c r="CG92" s="108"/>
      <c r="CU92" s="108"/>
      <c r="DI92" s="108"/>
      <c r="DW92" s="108"/>
      <c r="EK92" s="108"/>
      <c r="EY92" s="108"/>
      <c r="FM92" s="108"/>
      <c r="GA92" s="108"/>
      <c r="GO92" s="108"/>
      <c r="HC92" s="108"/>
      <c r="HQ92" s="108"/>
      <c r="IE92" s="108"/>
      <c r="IS92" s="108"/>
      <c r="JG92" s="108"/>
      <c r="JU92" s="108"/>
      <c r="KI92" s="108"/>
      <c r="KW92" s="108"/>
      <c r="LK92" s="108"/>
      <c r="LY92" s="108"/>
      <c r="MM92" s="108"/>
      <c r="NA92" s="108"/>
      <c r="NO92" s="108"/>
      <c r="OC92" s="108"/>
      <c r="OQ92" s="108"/>
      <c r="PE92" s="108"/>
      <c r="PS92" s="108"/>
      <c r="QG92" s="108"/>
      <c r="QU92" s="108"/>
      <c r="RI92" s="108"/>
      <c r="RW92" s="108"/>
      <c r="SK92" s="108"/>
      <c r="SY92" s="108"/>
      <c r="TM92" s="108"/>
      <c r="UA92" s="108"/>
      <c r="UO92" s="108"/>
      <c r="VC92" s="108"/>
      <c r="VQ92" s="108"/>
      <c r="WE92" s="108"/>
      <c r="WS92" s="108"/>
      <c r="XG92" s="108"/>
      <c r="XU92" s="108"/>
      <c r="YI92" s="108"/>
      <c r="YW92" s="108"/>
      <c r="ZK92" s="108"/>
      <c r="ZY92" s="108"/>
      <c r="AAM92" s="108"/>
      <c r="ABA92" s="108"/>
      <c r="ABO92" s="108"/>
      <c r="ACC92" s="108"/>
      <c r="ACQ92" s="108"/>
      <c r="ADE92" s="108"/>
      <c r="ADS92" s="108"/>
      <c r="AEG92" s="108"/>
      <c r="AEU92" s="108"/>
      <c r="AFI92" s="108"/>
      <c r="AFW92" s="108"/>
      <c r="AGK92" s="108"/>
      <c r="AGY92" s="108"/>
      <c r="AHM92" s="108"/>
      <c r="AIA92" s="108"/>
      <c r="AIO92" s="108"/>
      <c r="AJC92" s="108"/>
      <c r="AJQ92" s="108"/>
      <c r="AKE92" s="108"/>
      <c r="AKS92" s="108"/>
      <c r="ALG92" s="108"/>
      <c r="ALU92" s="108"/>
      <c r="AMI92" s="108"/>
    </row>
    <row r="93" spans="1:1023" x14ac:dyDescent="0.3">
      <c r="A93" s="108"/>
      <c r="O93" s="108"/>
      <c r="AC93" s="108"/>
      <c r="AQ93" s="108"/>
      <c r="BE93" s="108"/>
      <c r="BS93" s="108"/>
      <c r="CG93" s="108"/>
      <c r="CU93" s="108"/>
      <c r="DI93" s="108"/>
      <c r="DW93" s="108"/>
      <c r="EK93" s="108"/>
      <c r="EY93" s="108"/>
      <c r="FM93" s="108"/>
      <c r="GA93" s="108"/>
      <c r="GO93" s="108"/>
      <c r="HC93" s="108"/>
      <c r="HQ93" s="108"/>
      <c r="IE93" s="108"/>
      <c r="IS93" s="108"/>
      <c r="JG93" s="108"/>
      <c r="JU93" s="108"/>
      <c r="KI93" s="108"/>
      <c r="KW93" s="108"/>
      <c r="LK93" s="108"/>
      <c r="LY93" s="108"/>
      <c r="MM93" s="108"/>
      <c r="NA93" s="108"/>
      <c r="NO93" s="108"/>
      <c r="OC93" s="108"/>
      <c r="OQ93" s="108"/>
      <c r="PE93" s="108"/>
      <c r="PS93" s="108"/>
      <c r="QG93" s="108"/>
      <c r="QU93" s="108"/>
      <c r="RI93" s="108"/>
      <c r="RW93" s="108"/>
      <c r="SK93" s="108"/>
      <c r="SY93" s="108"/>
      <c r="TM93" s="108"/>
      <c r="UA93" s="108"/>
      <c r="UO93" s="108"/>
      <c r="VC93" s="108"/>
      <c r="VQ93" s="108"/>
      <c r="WE93" s="108"/>
      <c r="WS93" s="108"/>
      <c r="XG93" s="108"/>
      <c r="XU93" s="108"/>
      <c r="YI93" s="108"/>
      <c r="YW93" s="108"/>
      <c r="ZK93" s="108"/>
      <c r="ZY93" s="108"/>
      <c r="AAM93" s="108"/>
      <c r="ABA93" s="108"/>
      <c r="ABO93" s="108"/>
      <c r="ACC93" s="108"/>
      <c r="ACQ93" s="108"/>
      <c r="ADE93" s="108"/>
      <c r="ADS93" s="108"/>
      <c r="AEG93" s="108"/>
      <c r="AEU93" s="108"/>
      <c r="AFI93" s="108"/>
      <c r="AFW93" s="108"/>
      <c r="AGK93" s="108"/>
      <c r="AGY93" s="108"/>
      <c r="AHM93" s="108"/>
      <c r="AIA93" s="108"/>
      <c r="AIO93" s="108"/>
      <c r="AJC93" s="108"/>
      <c r="AJQ93" s="108"/>
      <c r="AKE93" s="108"/>
      <c r="AKS93" s="108"/>
      <c r="ALG93" s="108"/>
      <c r="ALU93" s="108"/>
      <c r="AMI93" s="108"/>
    </row>
    <row r="94" spans="1:1023" x14ac:dyDescent="0.3">
      <c r="A94" s="108"/>
      <c r="O94" s="108"/>
      <c r="AC94" s="108"/>
      <c r="AQ94" s="108"/>
      <c r="BE94" s="108"/>
      <c r="BS94" s="108"/>
      <c r="CG94" s="108"/>
      <c r="CU94" s="108"/>
      <c r="DI94" s="108"/>
      <c r="DW94" s="108"/>
      <c r="EK94" s="108"/>
      <c r="EY94" s="108"/>
      <c r="FM94" s="108"/>
      <c r="GA94" s="108"/>
      <c r="GO94" s="108"/>
      <c r="HC94" s="108"/>
      <c r="HQ94" s="108"/>
      <c r="IE94" s="108"/>
      <c r="IS94" s="108"/>
      <c r="JG94" s="108"/>
      <c r="JU94" s="108"/>
      <c r="KI94" s="108"/>
      <c r="KW94" s="108"/>
      <c r="LK94" s="108"/>
      <c r="LY94" s="108"/>
      <c r="MM94" s="108"/>
      <c r="NA94" s="108"/>
      <c r="NO94" s="108"/>
      <c r="OC94" s="108"/>
      <c r="OQ94" s="108"/>
      <c r="PE94" s="108"/>
      <c r="PS94" s="108"/>
      <c r="QG94" s="108"/>
      <c r="QU94" s="108"/>
      <c r="RI94" s="108"/>
      <c r="RW94" s="108"/>
      <c r="SK94" s="108"/>
      <c r="SY94" s="108"/>
      <c r="TM94" s="108"/>
      <c r="UA94" s="108"/>
      <c r="UO94" s="108"/>
      <c r="VC94" s="108"/>
      <c r="VQ94" s="108"/>
      <c r="WE94" s="108"/>
      <c r="WS94" s="108"/>
      <c r="XG94" s="108"/>
      <c r="XU94" s="108"/>
      <c r="YI94" s="108"/>
      <c r="YW94" s="108"/>
      <c r="ZK94" s="108"/>
      <c r="ZY94" s="108"/>
      <c r="AAM94" s="108"/>
      <c r="ABA94" s="108"/>
      <c r="ABO94" s="108"/>
      <c r="ACC94" s="108"/>
      <c r="ACQ94" s="108"/>
      <c r="ADE94" s="108"/>
      <c r="ADS94" s="108"/>
      <c r="AEG94" s="108"/>
      <c r="AEU94" s="108"/>
      <c r="AFI94" s="108"/>
      <c r="AFW94" s="108"/>
      <c r="AGK94" s="108"/>
      <c r="AGY94" s="108"/>
      <c r="AHM94" s="108"/>
      <c r="AIA94" s="108"/>
      <c r="AIO94" s="108"/>
      <c r="AJC94" s="108"/>
      <c r="AJQ94" s="108"/>
      <c r="AKE94" s="108"/>
      <c r="AKS94" s="108"/>
      <c r="ALG94" s="108"/>
      <c r="ALU94" s="108"/>
      <c r="AMI94" s="108"/>
    </row>
    <row r="95" spans="1:1023" x14ac:dyDescent="0.3">
      <c r="A95" s="108"/>
      <c r="O95" s="108"/>
      <c r="AC95" s="108"/>
      <c r="AQ95" s="108"/>
      <c r="BE95" s="108"/>
      <c r="BS95" s="108"/>
      <c r="CG95" s="108"/>
      <c r="CU95" s="108"/>
      <c r="DI95" s="108"/>
      <c r="DW95" s="108"/>
      <c r="EK95" s="108"/>
      <c r="EY95" s="108"/>
      <c r="FM95" s="108"/>
      <c r="GA95" s="108"/>
      <c r="GO95" s="108"/>
      <c r="HC95" s="108"/>
      <c r="HQ95" s="108"/>
      <c r="IE95" s="108"/>
      <c r="IS95" s="108"/>
      <c r="JG95" s="108"/>
      <c r="JU95" s="108"/>
      <c r="KI95" s="108"/>
      <c r="KW95" s="108"/>
      <c r="LK95" s="108"/>
      <c r="LY95" s="108"/>
      <c r="MM95" s="108"/>
      <c r="NA95" s="108"/>
      <c r="NO95" s="108"/>
      <c r="OC95" s="108"/>
      <c r="OQ95" s="108"/>
      <c r="PE95" s="108"/>
      <c r="PS95" s="108"/>
      <c r="QG95" s="108"/>
      <c r="QU95" s="108"/>
      <c r="RI95" s="108"/>
      <c r="RW95" s="108"/>
      <c r="SK95" s="108"/>
      <c r="SY95" s="108"/>
      <c r="TM95" s="108"/>
      <c r="UA95" s="108"/>
      <c r="UO95" s="108"/>
      <c r="VC95" s="108"/>
      <c r="VQ95" s="108"/>
      <c r="WE95" s="108"/>
      <c r="WS95" s="108"/>
      <c r="XG95" s="108"/>
      <c r="XU95" s="108"/>
      <c r="YI95" s="108"/>
      <c r="YW95" s="108"/>
      <c r="ZK95" s="108"/>
      <c r="ZY95" s="108"/>
      <c r="AAM95" s="108"/>
      <c r="ABA95" s="108"/>
      <c r="ABO95" s="108"/>
      <c r="ACC95" s="108"/>
      <c r="ACQ95" s="108"/>
      <c r="ADE95" s="108"/>
      <c r="ADS95" s="108"/>
      <c r="AEG95" s="108"/>
      <c r="AEU95" s="108"/>
      <c r="AFI95" s="108"/>
      <c r="AFW95" s="108"/>
      <c r="AGK95" s="108"/>
      <c r="AGY95" s="108"/>
      <c r="AHM95" s="108"/>
      <c r="AIA95" s="108"/>
      <c r="AIO95" s="108"/>
      <c r="AJC95" s="108"/>
      <c r="AJQ95" s="108"/>
      <c r="AKE95" s="108"/>
      <c r="AKS95" s="108"/>
      <c r="ALG95" s="108"/>
      <c r="ALU95" s="108"/>
      <c r="AMI95" s="108"/>
    </row>
    <row r="96" spans="1:1023" x14ac:dyDescent="0.3">
      <c r="A96" s="108"/>
      <c r="O96" s="108"/>
      <c r="AC96" s="108"/>
      <c r="AQ96" s="108"/>
      <c r="BE96" s="108"/>
      <c r="BS96" s="108"/>
      <c r="CG96" s="108"/>
      <c r="CU96" s="108"/>
      <c r="DI96" s="108"/>
      <c r="DW96" s="108"/>
      <c r="EK96" s="108"/>
      <c r="EY96" s="108"/>
      <c r="FM96" s="108"/>
      <c r="GA96" s="108"/>
      <c r="GO96" s="108"/>
      <c r="HC96" s="108"/>
      <c r="HQ96" s="108"/>
      <c r="IE96" s="108"/>
      <c r="IS96" s="108"/>
      <c r="JG96" s="108"/>
      <c r="JU96" s="108"/>
      <c r="KI96" s="108"/>
      <c r="KW96" s="108"/>
      <c r="LK96" s="108"/>
      <c r="LY96" s="108"/>
      <c r="MM96" s="108"/>
      <c r="NA96" s="108"/>
      <c r="NO96" s="108"/>
      <c r="OC96" s="108"/>
      <c r="OQ96" s="108"/>
      <c r="PE96" s="108"/>
      <c r="PS96" s="108"/>
      <c r="QG96" s="108"/>
      <c r="QU96" s="108"/>
      <c r="RI96" s="108"/>
      <c r="RW96" s="108"/>
      <c r="SK96" s="108"/>
      <c r="SY96" s="108"/>
      <c r="TM96" s="108"/>
      <c r="UA96" s="108"/>
      <c r="UO96" s="108"/>
      <c r="VC96" s="108"/>
      <c r="VQ96" s="108"/>
      <c r="WE96" s="108"/>
      <c r="WS96" s="108"/>
      <c r="XG96" s="108"/>
      <c r="XU96" s="108"/>
      <c r="YI96" s="108"/>
      <c r="YW96" s="108"/>
      <c r="ZK96" s="108"/>
      <c r="ZY96" s="108"/>
      <c r="AAM96" s="108"/>
      <c r="ABA96" s="108"/>
      <c r="ABO96" s="108"/>
      <c r="ACC96" s="108"/>
      <c r="ACQ96" s="108"/>
      <c r="ADE96" s="108"/>
      <c r="ADS96" s="108"/>
      <c r="AEG96" s="108"/>
      <c r="AEU96" s="108"/>
      <c r="AFI96" s="108"/>
      <c r="AFW96" s="108"/>
      <c r="AGK96" s="108"/>
      <c r="AGY96" s="108"/>
      <c r="AHM96" s="108"/>
      <c r="AIA96" s="108"/>
      <c r="AIO96" s="108"/>
      <c r="AJC96" s="108"/>
      <c r="AJQ96" s="108"/>
      <c r="AKE96" s="108"/>
      <c r="AKS96" s="108"/>
      <c r="ALG96" s="108"/>
      <c r="ALU96" s="108"/>
      <c r="AMI96" s="108"/>
    </row>
    <row r="97" spans="1:1023" x14ac:dyDescent="0.3">
      <c r="A97" s="108"/>
      <c r="O97" s="108"/>
      <c r="AC97" s="108"/>
      <c r="AQ97" s="108"/>
      <c r="BE97" s="108"/>
      <c r="BS97" s="108"/>
      <c r="CG97" s="108"/>
      <c r="CU97" s="108"/>
      <c r="DI97" s="108"/>
      <c r="DW97" s="108"/>
      <c r="EK97" s="108"/>
      <c r="EY97" s="108"/>
      <c r="FM97" s="108"/>
      <c r="GA97" s="108"/>
      <c r="GO97" s="108"/>
      <c r="HC97" s="108"/>
      <c r="HQ97" s="108"/>
      <c r="IE97" s="108"/>
      <c r="IS97" s="108"/>
      <c r="JG97" s="108"/>
      <c r="JU97" s="108"/>
      <c r="KI97" s="108"/>
      <c r="KW97" s="108"/>
      <c r="LK97" s="108"/>
      <c r="LY97" s="108"/>
      <c r="MM97" s="108"/>
      <c r="NA97" s="108"/>
      <c r="NO97" s="108"/>
      <c r="OC97" s="108"/>
      <c r="OQ97" s="108"/>
      <c r="PE97" s="108"/>
      <c r="PS97" s="108"/>
      <c r="QG97" s="108"/>
      <c r="QU97" s="108"/>
      <c r="RI97" s="108"/>
      <c r="RW97" s="108"/>
      <c r="SK97" s="108"/>
      <c r="SY97" s="108"/>
      <c r="TM97" s="108"/>
      <c r="UA97" s="108"/>
      <c r="UO97" s="108"/>
      <c r="VC97" s="108"/>
      <c r="VQ97" s="108"/>
      <c r="WE97" s="108"/>
      <c r="WS97" s="108"/>
      <c r="XG97" s="108"/>
      <c r="XU97" s="108"/>
      <c r="YI97" s="108"/>
      <c r="YW97" s="108"/>
      <c r="ZK97" s="108"/>
      <c r="ZY97" s="108"/>
      <c r="AAM97" s="108"/>
      <c r="ABA97" s="108"/>
      <c r="ABO97" s="108"/>
      <c r="ACC97" s="108"/>
      <c r="ACQ97" s="108"/>
      <c r="ADE97" s="108"/>
      <c r="ADS97" s="108"/>
      <c r="AEG97" s="108"/>
      <c r="AEU97" s="108"/>
      <c r="AFI97" s="108"/>
      <c r="AFW97" s="108"/>
      <c r="AGK97" s="108"/>
      <c r="AGY97" s="108"/>
      <c r="AHM97" s="108"/>
      <c r="AIA97" s="108"/>
      <c r="AIO97" s="108"/>
      <c r="AJC97" s="108"/>
      <c r="AJQ97" s="108"/>
      <c r="AKE97" s="108"/>
      <c r="AKS97" s="108"/>
      <c r="ALG97" s="108"/>
      <c r="ALU97" s="108"/>
      <c r="AMI97" s="108"/>
    </row>
    <row r="98" spans="1:1023" x14ac:dyDescent="0.3">
      <c r="A98" s="108"/>
      <c r="O98" s="108"/>
      <c r="AC98" s="108"/>
      <c r="AQ98" s="108"/>
      <c r="BE98" s="108"/>
      <c r="BS98" s="108"/>
      <c r="CG98" s="108"/>
      <c r="CU98" s="108"/>
      <c r="DI98" s="108"/>
      <c r="DW98" s="108"/>
      <c r="EK98" s="108"/>
      <c r="EY98" s="108"/>
      <c r="FM98" s="108"/>
      <c r="GA98" s="108"/>
      <c r="GO98" s="108"/>
      <c r="HC98" s="108"/>
      <c r="HQ98" s="108"/>
      <c r="IE98" s="108"/>
      <c r="IS98" s="108"/>
      <c r="JG98" s="108"/>
      <c r="JU98" s="108"/>
      <c r="KI98" s="108"/>
      <c r="KW98" s="108"/>
      <c r="LK98" s="108"/>
      <c r="LY98" s="108"/>
      <c r="MM98" s="108"/>
      <c r="NA98" s="108"/>
      <c r="NO98" s="108"/>
      <c r="OC98" s="108"/>
      <c r="OQ98" s="108"/>
      <c r="PE98" s="108"/>
      <c r="PS98" s="108"/>
      <c r="QG98" s="108"/>
      <c r="QU98" s="108"/>
      <c r="RI98" s="108"/>
      <c r="RW98" s="108"/>
      <c r="SK98" s="108"/>
      <c r="SY98" s="108"/>
      <c r="TM98" s="108"/>
      <c r="UA98" s="108"/>
      <c r="UO98" s="108"/>
      <c r="VC98" s="108"/>
      <c r="VQ98" s="108"/>
      <c r="WE98" s="108"/>
      <c r="WS98" s="108"/>
      <c r="XG98" s="108"/>
      <c r="XU98" s="108"/>
      <c r="YI98" s="108"/>
      <c r="YW98" s="108"/>
      <c r="ZK98" s="108"/>
      <c r="ZY98" s="108"/>
      <c r="AAM98" s="108"/>
      <c r="ABA98" s="108"/>
      <c r="ABO98" s="108"/>
      <c r="ACC98" s="108"/>
      <c r="ACQ98" s="108"/>
      <c r="ADE98" s="108"/>
      <c r="ADS98" s="108"/>
      <c r="AEG98" s="108"/>
      <c r="AEU98" s="108"/>
      <c r="AFI98" s="108"/>
      <c r="AFW98" s="108"/>
      <c r="AGK98" s="108"/>
      <c r="AGY98" s="108"/>
      <c r="AHM98" s="108"/>
      <c r="AIA98" s="108"/>
      <c r="AIO98" s="108"/>
      <c r="AJC98" s="108"/>
      <c r="AJQ98" s="108"/>
      <c r="AKE98" s="108"/>
      <c r="AKS98" s="108"/>
      <c r="ALG98" s="108"/>
      <c r="ALU98" s="108"/>
      <c r="AMI98" s="108"/>
    </row>
    <row r="99" spans="1:1023" x14ac:dyDescent="0.3">
      <c r="A99" s="108"/>
      <c r="O99" s="108"/>
      <c r="AC99" s="108"/>
      <c r="AQ99" s="108"/>
      <c r="BE99" s="108"/>
      <c r="BS99" s="108"/>
      <c r="CG99" s="108"/>
      <c r="CU99" s="108"/>
      <c r="DI99" s="108"/>
      <c r="DW99" s="108"/>
      <c r="EK99" s="108"/>
      <c r="EY99" s="108"/>
      <c r="FM99" s="108"/>
      <c r="GA99" s="108"/>
      <c r="GO99" s="108"/>
      <c r="HC99" s="108"/>
      <c r="HQ99" s="108"/>
      <c r="IE99" s="108"/>
      <c r="IS99" s="108"/>
      <c r="JG99" s="108"/>
      <c r="JU99" s="108"/>
      <c r="KI99" s="108"/>
      <c r="KW99" s="108"/>
      <c r="LK99" s="108"/>
      <c r="LY99" s="108"/>
      <c r="MM99" s="108"/>
      <c r="NA99" s="108"/>
      <c r="NO99" s="108"/>
      <c r="OC99" s="108"/>
      <c r="OQ99" s="108"/>
      <c r="PE99" s="108"/>
      <c r="PS99" s="108"/>
      <c r="QG99" s="108"/>
      <c r="QU99" s="108"/>
      <c r="RI99" s="108"/>
      <c r="RW99" s="108"/>
      <c r="SK99" s="108"/>
      <c r="SY99" s="108"/>
      <c r="TM99" s="108"/>
      <c r="UA99" s="108"/>
      <c r="UO99" s="108"/>
      <c r="VC99" s="108"/>
      <c r="VQ99" s="108"/>
      <c r="WE99" s="108"/>
      <c r="WS99" s="108"/>
      <c r="XG99" s="108"/>
      <c r="XU99" s="108"/>
      <c r="YI99" s="108"/>
      <c r="YW99" s="108"/>
      <c r="ZK99" s="108"/>
      <c r="ZY99" s="108"/>
      <c r="AAM99" s="108"/>
      <c r="ABA99" s="108"/>
      <c r="ABO99" s="108"/>
      <c r="ACC99" s="108"/>
      <c r="ACQ99" s="108"/>
      <c r="ADE99" s="108"/>
      <c r="ADS99" s="108"/>
      <c r="AEG99" s="108"/>
      <c r="AEU99" s="108"/>
      <c r="AFI99" s="108"/>
      <c r="AFW99" s="108"/>
      <c r="AGK99" s="108"/>
      <c r="AGY99" s="108"/>
      <c r="AHM99" s="108"/>
      <c r="AIA99" s="108"/>
      <c r="AIO99" s="108"/>
      <c r="AJC99" s="108"/>
      <c r="AJQ99" s="108"/>
      <c r="AKE99" s="108"/>
      <c r="AKS99" s="108"/>
      <c r="ALG99" s="108"/>
      <c r="ALU99" s="108"/>
      <c r="AMI99" s="108"/>
    </row>
    <row r="100" spans="1:1023" x14ac:dyDescent="0.3">
      <c r="A100" s="108"/>
      <c r="O100" s="108"/>
      <c r="AC100" s="108"/>
      <c r="AQ100" s="108"/>
      <c r="BE100" s="108"/>
      <c r="BS100" s="108"/>
      <c r="CG100" s="108"/>
      <c r="CU100" s="108"/>
      <c r="DI100" s="108"/>
      <c r="DW100" s="108"/>
      <c r="EK100" s="108"/>
      <c r="EY100" s="108"/>
      <c r="FM100" s="108"/>
      <c r="GA100" s="108"/>
      <c r="GO100" s="108"/>
      <c r="HC100" s="108"/>
      <c r="HQ100" s="108"/>
      <c r="IE100" s="108"/>
      <c r="IS100" s="108"/>
      <c r="JG100" s="108"/>
      <c r="JU100" s="108"/>
      <c r="KI100" s="108"/>
      <c r="KW100" s="108"/>
      <c r="LK100" s="108"/>
      <c r="LY100" s="108"/>
      <c r="MM100" s="108"/>
      <c r="NA100" s="108"/>
      <c r="NO100" s="108"/>
      <c r="OC100" s="108"/>
      <c r="OQ100" s="108"/>
      <c r="PE100" s="108"/>
      <c r="PS100" s="108"/>
      <c r="QG100" s="108"/>
      <c r="QU100" s="108"/>
      <c r="RI100" s="108"/>
      <c r="RW100" s="108"/>
      <c r="SK100" s="108"/>
      <c r="SY100" s="108"/>
      <c r="TM100" s="108"/>
      <c r="UA100" s="108"/>
      <c r="UO100" s="108"/>
      <c r="VC100" s="108"/>
      <c r="VQ100" s="108"/>
      <c r="WE100" s="108"/>
      <c r="WS100" s="108"/>
      <c r="XG100" s="108"/>
      <c r="XU100" s="108"/>
      <c r="YI100" s="108"/>
      <c r="YW100" s="108"/>
      <c r="ZK100" s="108"/>
      <c r="ZY100" s="108"/>
      <c r="AAM100" s="108"/>
      <c r="ABA100" s="108"/>
      <c r="ABO100" s="108"/>
      <c r="ACC100" s="108"/>
      <c r="ACQ100" s="108"/>
      <c r="ADE100" s="108"/>
      <c r="ADS100" s="108"/>
      <c r="AEG100" s="108"/>
      <c r="AEU100" s="108"/>
      <c r="AFI100" s="108"/>
      <c r="AFW100" s="108"/>
      <c r="AGK100" s="108"/>
      <c r="AGY100" s="108"/>
      <c r="AHM100" s="108"/>
      <c r="AIA100" s="108"/>
      <c r="AIO100" s="108"/>
      <c r="AJC100" s="108"/>
      <c r="AJQ100" s="108"/>
      <c r="AKE100" s="108"/>
      <c r="AKS100" s="108"/>
      <c r="ALG100" s="108"/>
      <c r="ALU100" s="108"/>
      <c r="AMI100" s="108"/>
    </row>
    <row r="101" spans="1:1023" x14ac:dyDescent="0.3">
      <c r="A101" s="108"/>
      <c r="O101" s="108"/>
      <c r="AC101" s="108"/>
      <c r="AQ101" s="108"/>
      <c r="BE101" s="108"/>
      <c r="BS101" s="108"/>
      <c r="CG101" s="108"/>
      <c r="CU101" s="108"/>
      <c r="DI101" s="108"/>
      <c r="DW101" s="108"/>
      <c r="EK101" s="108"/>
      <c r="EY101" s="108"/>
      <c r="FM101" s="108"/>
      <c r="GA101" s="108"/>
      <c r="GO101" s="108"/>
      <c r="HC101" s="108"/>
      <c r="HQ101" s="108"/>
      <c r="IE101" s="108"/>
      <c r="IS101" s="108"/>
      <c r="JG101" s="108"/>
      <c r="JU101" s="108"/>
      <c r="KI101" s="108"/>
      <c r="KW101" s="108"/>
      <c r="LK101" s="108"/>
      <c r="LY101" s="108"/>
      <c r="MM101" s="108"/>
      <c r="NA101" s="108"/>
      <c r="NO101" s="108"/>
      <c r="OC101" s="108"/>
      <c r="OQ101" s="108"/>
      <c r="PE101" s="108"/>
      <c r="PS101" s="108"/>
      <c r="QG101" s="108"/>
      <c r="QU101" s="108"/>
      <c r="RI101" s="108"/>
      <c r="RW101" s="108"/>
      <c r="SK101" s="108"/>
      <c r="SY101" s="108"/>
      <c r="TM101" s="108"/>
      <c r="UA101" s="108"/>
      <c r="UO101" s="108"/>
      <c r="VC101" s="108"/>
      <c r="VQ101" s="108"/>
      <c r="WE101" s="108"/>
      <c r="WS101" s="108"/>
      <c r="XG101" s="108"/>
      <c r="XU101" s="108"/>
      <c r="YI101" s="108"/>
      <c r="YW101" s="108"/>
      <c r="ZK101" s="108"/>
      <c r="ZY101" s="108"/>
      <c r="AAM101" s="108"/>
      <c r="ABA101" s="108"/>
      <c r="ABO101" s="108"/>
      <c r="ACC101" s="108"/>
      <c r="ACQ101" s="108"/>
      <c r="ADE101" s="108"/>
      <c r="ADS101" s="108"/>
      <c r="AEG101" s="108"/>
      <c r="AEU101" s="108"/>
      <c r="AFI101" s="108"/>
      <c r="AFW101" s="108"/>
      <c r="AGK101" s="108"/>
      <c r="AGY101" s="108"/>
      <c r="AHM101" s="108"/>
      <c r="AIA101" s="108"/>
      <c r="AIO101" s="108"/>
      <c r="AJC101" s="108"/>
      <c r="AJQ101" s="108"/>
      <c r="AKE101" s="108"/>
      <c r="AKS101" s="108"/>
      <c r="ALG101" s="108"/>
      <c r="ALU101" s="108"/>
      <c r="AMI101" s="108"/>
    </row>
    <row r="102" spans="1:1023" x14ac:dyDescent="0.3">
      <c r="A102" s="108"/>
      <c r="O102" s="108"/>
      <c r="AC102" s="108"/>
      <c r="AQ102" s="108"/>
      <c r="BE102" s="108"/>
      <c r="BS102" s="108"/>
      <c r="CG102" s="108"/>
      <c r="CU102" s="108"/>
      <c r="DI102" s="108"/>
      <c r="DW102" s="108"/>
      <c r="EK102" s="108"/>
      <c r="EY102" s="108"/>
      <c r="FM102" s="108"/>
      <c r="GA102" s="108"/>
      <c r="GO102" s="108"/>
      <c r="HC102" s="108"/>
      <c r="HQ102" s="108"/>
      <c r="IE102" s="108"/>
      <c r="IS102" s="108"/>
      <c r="JG102" s="108"/>
      <c r="JU102" s="108"/>
      <c r="KI102" s="108"/>
      <c r="KW102" s="108"/>
      <c r="LK102" s="108"/>
      <c r="LY102" s="108"/>
      <c r="MM102" s="108"/>
      <c r="NA102" s="108"/>
      <c r="NO102" s="108"/>
      <c r="OC102" s="108"/>
      <c r="OQ102" s="108"/>
      <c r="PE102" s="108"/>
      <c r="PS102" s="108"/>
      <c r="QG102" s="108"/>
      <c r="QU102" s="108"/>
      <c r="RI102" s="108"/>
      <c r="RW102" s="108"/>
      <c r="SK102" s="108"/>
      <c r="SY102" s="108"/>
      <c r="TM102" s="108"/>
      <c r="UA102" s="108"/>
      <c r="UO102" s="108"/>
      <c r="VC102" s="108"/>
      <c r="VQ102" s="108"/>
      <c r="WE102" s="108"/>
      <c r="WS102" s="108"/>
      <c r="XG102" s="108"/>
      <c r="XU102" s="108"/>
      <c r="YI102" s="108"/>
      <c r="YW102" s="108"/>
      <c r="ZK102" s="108"/>
      <c r="ZY102" s="108"/>
      <c r="AAM102" s="108"/>
      <c r="ABA102" s="108"/>
      <c r="ABO102" s="108"/>
      <c r="ACC102" s="108"/>
      <c r="ACQ102" s="108"/>
      <c r="ADE102" s="108"/>
      <c r="ADS102" s="108"/>
      <c r="AEG102" s="108"/>
      <c r="AEU102" s="108"/>
      <c r="AFI102" s="108"/>
      <c r="AFW102" s="108"/>
      <c r="AGK102" s="108"/>
      <c r="AGY102" s="108"/>
      <c r="AHM102" s="108"/>
      <c r="AIA102" s="108"/>
      <c r="AIO102" s="108"/>
      <c r="AJC102" s="108"/>
      <c r="AJQ102" s="108"/>
      <c r="AKE102" s="108"/>
      <c r="AKS102" s="108"/>
      <c r="ALG102" s="108"/>
      <c r="ALU102" s="108"/>
      <c r="AMI102" s="108"/>
    </row>
    <row r="103" spans="1:1023" x14ac:dyDescent="0.3">
      <c r="A103" s="108"/>
      <c r="O103" s="108"/>
      <c r="AC103" s="108"/>
      <c r="AQ103" s="108"/>
      <c r="BE103" s="108"/>
      <c r="BS103" s="108"/>
      <c r="CG103" s="108"/>
      <c r="CU103" s="108"/>
      <c r="DI103" s="108"/>
      <c r="DW103" s="108"/>
      <c r="EK103" s="108"/>
      <c r="EY103" s="108"/>
      <c r="FM103" s="108"/>
      <c r="GA103" s="108"/>
      <c r="GO103" s="108"/>
      <c r="HC103" s="108"/>
      <c r="HQ103" s="108"/>
      <c r="IE103" s="108"/>
      <c r="IS103" s="108"/>
      <c r="JG103" s="108"/>
      <c r="JU103" s="108"/>
      <c r="KI103" s="108"/>
      <c r="KW103" s="108"/>
      <c r="LK103" s="108"/>
      <c r="LY103" s="108"/>
      <c r="MM103" s="108"/>
      <c r="NA103" s="108"/>
      <c r="NO103" s="108"/>
      <c r="OC103" s="108"/>
      <c r="OQ103" s="108"/>
      <c r="PE103" s="108"/>
      <c r="PS103" s="108"/>
      <c r="QG103" s="108"/>
      <c r="QU103" s="108"/>
      <c r="RI103" s="108"/>
      <c r="RW103" s="108"/>
      <c r="SK103" s="108"/>
      <c r="SY103" s="108"/>
      <c r="TM103" s="108"/>
      <c r="UA103" s="108"/>
      <c r="UO103" s="108"/>
      <c r="VC103" s="108"/>
      <c r="VQ103" s="108"/>
      <c r="WE103" s="108"/>
      <c r="WS103" s="108"/>
      <c r="XG103" s="108"/>
      <c r="XU103" s="108"/>
      <c r="YI103" s="108"/>
      <c r="YW103" s="108"/>
      <c r="ZK103" s="108"/>
      <c r="ZY103" s="108"/>
      <c r="AAM103" s="108"/>
      <c r="ABA103" s="108"/>
      <c r="ABO103" s="108"/>
      <c r="ACC103" s="108"/>
      <c r="ACQ103" s="108"/>
      <c r="ADE103" s="108"/>
      <c r="ADS103" s="108"/>
      <c r="AEG103" s="108"/>
      <c r="AEU103" s="108"/>
      <c r="AFI103" s="108"/>
      <c r="AFW103" s="108"/>
      <c r="AGK103" s="108"/>
      <c r="AGY103" s="108"/>
      <c r="AHM103" s="108"/>
      <c r="AIA103" s="108"/>
      <c r="AIO103" s="108"/>
      <c r="AJC103" s="108"/>
      <c r="AJQ103" s="108"/>
      <c r="AKE103" s="108"/>
      <c r="AKS103" s="108"/>
      <c r="ALG103" s="108"/>
      <c r="ALU103" s="108"/>
      <c r="AMI103" s="108"/>
    </row>
    <row r="104" spans="1:1023" x14ac:dyDescent="0.3">
      <c r="A104" s="108"/>
      <c r="O104" s="108"/>
      <c r="AC104" s="108"/>
      <c r="AQ104" s="108"/>
      <c r="BE104" s="108"/>
      <c r="BS104" s="108"/>
      <c r="CG104" s="108"/>
      <c r="CU104" s="108"/>
      <c r="DI104" s="108"/>
      <c r="DW104" s="108"/>
      <c r="EK104" s="108"/>
      <c r="EY104" s="108"/>
      <c r="FM104" s="108"/>
      <c r="GA104" s="108"/>
      <c r="GO104" s="108"/>
      <c r="HC104" s="108"/>
      <c r="HQ104" s="108"/>
      <c r="IE104" s="108"/>
      <c r="IS104" s="108"/>
      <c r="JG104" s="108"/>
      <c r="JU104" s="108"/>
      <c r="KI104" s="108"/>
      <c r="KW104" s="108"/>
      <c r="LK104" s="108"/>
      <c r="LY104" s="108"/>
      <c r="MM104" s="108"/>
      <c r="NA104" s="108"/>
      <c r="NO104" s="108"/>
      <c r="OC104" s="108"/>
      <c r="OQ104" s="108"/>
      <c r="PE104" s="108"/>
      <c r="PS104" s="108"/>
      <c r="QG104" s="108"/>
      <c r="QU104" s="108"/>
      <c r="RI104" s="108"/>
      <c r="RW104" s="108"/>
      <c r="SK104" s="108"/>
      <c r="SY104" s="108"/>
      <c r="TM104" s="108"/>
      <c r="UA104" s="108"/>
      <c r="UO104" s="108"/>
      <c r="VC104" s="108"/>
      <c r="VQ104" s="108"/>
      <c r="WE104" s="108"/>
      <c r="WS104" s="108"/>
      <c r="XG104" s="108"/>
      <c r="XU104" s="108"/>
      <c r="YI104" s="108"/>
      <c r="YW104" s="108"/>
      <c r="ZK104" s="108"/>
      <c r="ZY104" s="108"/>
      <c r="AAM104" s="108"/>
      <c r="ABA104" s="108"/>
      <c r="ABO104" s="108"/>
      <c r="ACC104" s="108"/>
      <c r="ACQ104" s="108"/>
      <c r="ADE104" s="108"/>
      <c r="ADS104" s="108"/>
      <c r="AEG104" s="108"/>
      <c r="AEU104" s="108"/>
      <c r="AFI104" s="108"/>
      <c r="AFW104" s="108"/>
      <c r="AGK104" s="108"/>
      <c r="AGY104" s="108"/>
      <c r="AHM104" s="108"/>
      <c r="AIA104" s="108"/>
      <c r="AIO104" s="108"/>
      <c r="AJC104" s="108"/>
      <c r="AJQ104" s="108"/>
      <c r="AKE104" s="108"/>
      <c r="AKS104" s="108"/>
      <c r="ALG104" s="108"/>
      <c r="ALU104" s="108"/>
      <c r="AMI104" s="108"/>
    </row>
    <row r="105" spans="1:1023" x14ac:dyDescent="0.3">
      <c r="A105" s="108"/>
      <c r="O105" s="108"/>
      <c r="AC105" s="108"/>
      <c r="AQ105" s="108"/>
      <c r="BE105" s="108"/>
      <c r="BS105" s="108"/>
      <c r="CG105" s="108"/>
      <c r="CU105" s="108"/>
      <c r="DI105" s="108"/>
      <c r="DW105" s="108"/>
      <c r="EK105" s="108"/>
      <c r="EY105" s="108"/>
      <c r="FM105" s="108"/>
      <c r="GA105" s="108"/>
      <c r="GO105" s="108"/>
      <c r="HC105" s="108"/>
      <c r="HQ105" s="108"/>
      <c r="IE105" s="108"/>
      <c r="IS105" s="108"/>
      <c r="JG105" s="108"/>
      <c r="JU105" s="108"/>
      <c r="KI105" s="108"/>
      <c r="KW105" s="108"/>
      <c r="LK105" s="108"/>
      <c r="LY105" s="108"/>
      <c r="MM105" s="108"/>
      <c r="NA105" s="108"/>
      <c r="NO105" s="108"/>
      <c r="OC105" s="108"/>
      <c r="OQ105" s="108"/>
      <c r="PE105" s="108"/>
      <c r="PS105" s="108"/>
      <c r="QG105" s="108"/>
      <c r="QU105" s="108"/>
      <c r="RI105" s="108"/>
      <c r="RW105" s="108"/>
      <c r="SK105" s="108"/>
      <c r="SY105" s="108"/>
      <c r="TM105" s="108"/>
      <c r="UA105" s="108"/>
      <c r="UO105" s="108"/>
      <c r="VC105" s="108"/>
      <c r="VQ105" s="108"/>
      <c r="WE105" s="108"/>
      <c r="WS105" s="108"/>
      <c r="XG105" s="108"/>
      <c r="XU105" s="108"/>
      <c r="YI105" s="108"/>
      <c r="YW105" s="108"/>
      <c r="ZK105" s="108"/>
      <c r="ZY105" s="108"/>
      <c r="AAM105" s="108"/>
      <c r="ABA105" s="108"/>
      <c r="ABO105" s="108"/>
      <c r="ACC105" s="108"/>
      <c r="ACQ105" s="108"/>
      <c r="ADE105" s="108"/>
      <c r="ADS105" s="108"/>
      <c r="AEG105" s="108"/>
      <c r="AEU105" s="108"/>
      <c r="AFI105" s="108"/>
      <c r="AFW105" s="108"/>
      <c r="AGK105" s="108"/>
      <c r="AGY105" s="108"/>
      <c r="AHM105" s="108"/>
      <c r="AIA105" s="108"/>
      <c r="AIO105" s="108"/>
      <c r="AJC105" s="108"/>
      <c r="AJQ105" s="108"/>
      <c r="AKE105" s="108"/>
      <c r="AKS105" s="108"/>
      <c r="ALG105" s="108"/>
      <c r="ALU105" s="108"/>
      <c r="AMI105" s="108"/>
    </row>
    <row r="106" spans="1:1023" x14ac:dyDescent="0.3">
      <c r="A106" s="108"/>
      <c r="O106" s="108"/>
      <c r="AC106" s="108"/>
      <c r="AQ106" s="108"/>
      <c r="BE106" s="108"/>
      <c r="BS106" s="108"/>
      <c r="CG106" s="108"/>
      <c r="CU106" s="108"/>
      <c r="DI106" s="108"/>
      <c r="DW106" s="108"/>
      <c r="EK106" s="108"/>
      <c r="EY106" s="108"/>
      <c r="FM106" s="108"/>
      <c r="GA106" s="108"/>
      <c r="GO106" s="108"/>
      <c r="HC106" s="108"/>
      <c r="HQ106" s="108"/>
      <c r="IE106" s="108"/>
      <c r="IS106" s="108"/>
      <c r="JG106" s="108"/>
      <c r="JU106" s="108"/>
      <c r="KI106" s="108"/>
      <c r="KW106" s="108"/>
      <c r="LK106" s="108"/>
      <c r="LY106" s="108"/>
      <c r="MM106" s="108"/>
      <c r="NA106" s="108"/>
      <c r="NO106" s="108"/>
      <c r="OC106" s="108"/>
      <c r="OQ106" s="108"/>
      <c r="PE106" s="108"/>
      <c r="PS106" s="108"/>
      <c r="QG106" s="108"/>
      <c r="QU106" s="108"/>
      <c r="RI106" s="108"/>
      <c r="RW106" s="108"/>
      <c r="SK106" s="108"/>
      <c r="SY106" s="108"/>
      <c r="TM106" s="108"/>
      <c r="UA106" s="108"/>
      <c r="UO106" s="108"/>
      <c r="VC106" s="108"/>
      <c r="VQ106" s="108"/>
      <c r="WE106" s="108"/>
      <c r="WS106" s="108"/>
      <c r="XG106" s="108"/>
      <c r="XU106" s="108"/>
      <c r="YI106" s="108"/>
      <c r="YW106" s="108"/>
      <c r="ZK106" s="108"/>
      <c r="ZY106" s="108"/>
      <c r="AAM106" s="108"/>
      <c r="ABA106" s="108"/>
      <c r="ABO106" s="108"/>
      <c r="ACC106" s="108"/>
      <c r="ACQ106" s="108"/>
      <c r="ADE106" s="108"/>
      <c r="ADS106" s="108"/>
      <c r="AEG106" s="108"/>
      <c r="AEU106" s="108"/>
      <c r="AFI106" s="108"/>
      <c r="AFW106" s="108"/>
      <c r="AGK106" s="108"/>
      <c r="AGY106" s="108"/>
      <c r="AHM106" s="108"/>
      <c r="AIA106" s="108"/>
      <c r="AIO106" s="108"/>
      <c r="AJC106" s="108"/>
      <c r="AJQ106" s="108"/>
      <c r="AKE106" s="108"/>
      <c r="AKS106" s="108"/>
      <c r="ALG106" s="108"/>
      <c r="ALU106" s="108"/>
      <c r="AMI106" s="108"/>
    </row>
    <row r="107" spans="1:1023" x14ac:dyDescent="0.3">
      <c r="A107" s="108"/>
      <c r="O107" s="108"/>
      <c r="AC107" s="108"/>
      <c r="AQ107" s="108"/>
      <c r="BE107" s="108"/>
      <c r="BS107" s="108"/>
      <c r="CG107" s="108"/>
      <c r="CU107" s="108"/>
      <c r="DI107" s="108"/>
      <c r="DW107" s="108"/>
      <c r="EK107" s="108"/>
      <c r="EY107" s="108"/>
      <c r="FM107" s="108"/>
      <c r="GA107" s="108"/>
      <c r="GO107" s="108"/>
      <c r="HC107" s="108"/>
      <c r="HQ107" s="108"/>
      <c r="IE107" s="108"/>
      <c r="IS107" s="108"/>
      <c r="JG107" s="108"/>
      <c r="JU107" s="108"/>
      <c r="KI107" s="108"/>
      <c r="KW107" s="108"/>
      <c r="LK107" s="108"/>
      <c r="LY107" s="108"/>
      <c r="MM107" s="108"/>
      <c r="NA107" s="108"/>
      <c r="NO107" s="108"/>
      <c r="OC107" s="108"/>
      <c r="OQ107" s="108"/>
      <c r="PE107" s="108"/>
      <c r="PS107" s="108"/>
      <c r="QG107" s="108"/>
      <c r="QU107" s="108"/>
      <c r="RI107" s="108"/>
      <c r="RW107" s="108"/>
      <c r="SK107" s="108"/>
      <c r="SY107" s="108"/>
      <c r="TM107" s="108"/>
      <c r="UA107" s="108"/>
      <c r="UO107" s="108"/>
      <c r="VC107" s="108"/>
      <c r="VQ107" s="108"/>
      <c r="WE107" s="108"/>
      <c r="WS107" s="108"/>
      <c r="XG107" s="108"/>
      <c r="XU107" s="108"/>
      <c r="YI107" s="108"/>
      <c r="YW107" s="108"/>
      <c r="ZK107" s="108"/>
      <c r="ZY107" s="108"/>
      <c r="AAM107" s="108"/>
      <c r="ABA107" s="108"/>
      <c r="ABO107" s="108"/>
      <c r="ACC107" s="108"/>
      <c r="ACQ107" s="108"/>
      <c r="ADE107" s="108"/>
      <c r="ADS107" s="108"/>
      <c r="AEG107" s="108"/>
      <c r="AEU107" s="108"/>
      <c r="AFI107" s="108"/>
      <c r="AFW107" s="108"/>
      <c r="AGK107" s="108"/>
      <c r="AGY107" s="108"/>
      <c r="AHM107" s="108"/>
      <c r="AIA107" s="108"/>
      <c r="AIO107" s="108"/>
      <c r="AJC107" s="108"/>
      <c r="AJQ107" s="108"/>
      <c r="AKE107" s="108"/>
      <c r="AKS107" s="108"/>
      <c r="ALG107" s="108"/>
      <c r="ALU107" s="108"/>
      <c r="AMI107" s="108"/>
    </row>
    <row r="108" spans="1:1023" x14ac:dyDescent="0.3">
      <c r="A108" s="108"/>
      <c r="O108" s="108"/>
      <c r="AC108" s="108"/>
      <c r="AQ108" s="108"/>
      <c r="BE108" s="108"/>
      <c r="BS108" s="108"/>
      <c r="CG108" s="108"/>
      <c r="CU108" s="108"/>
      <c r="DI108" s="108"/>
      <c r="DW108" s="108"/>
      <c r="EK108" s="108"/>
      <c r="EY108" s="108"/>
      <c r="FM108" s="108"/>
      <c r="GA108" s="108"/>
      <c r="GO108" s="108"/>
      <c r="HC108" s="108"/>
      <c r="HQ108" s="108"/>
      <c r="IE108" s="108"/>
      <c r="IS108" s="108"/>
      <c r="JG108" s="108"/>
      <c r="JU108" s="108"/>
      <c r="KI108" s="108"/>
      <c r="KW108" s="108"/>
      <c r="LK108" s="108"/>
      <c r="LY108" s="108"/>
      <c r="MM108" s="108"/>
      <c r="NA108" s="108"/>
      <c r="NO108" s="108"/>
      <c r="OC108" s="108"/>
      <c r="OQ108" s="108"/>
      <c r="PE108" s="108"/>
      <c r="PS108" s="108"/>
      <c r="QG108" s="108"/>
      <c r="QU108" s="108"/>
      <c r="RI108" s="108"/>
      <c r="RW108" s="108"/>
      <c r="SK108" s="108"/>
      <c r="SY108" s="108"/>
      <c r="TM108" s="108"/>
      <c r="UA108" s="108"/>
      <c r="UO108" s="108"/>
      <c r="VC108" s="108"/>
      <c r="VQ108" s="108"/>
      <c r="WE108" s="108"/>
      <c r="WS108" s="108"/>
      <c r="XG108" s="108"/>
      <c r="XU108" s="108"/>
      <c r="YI108" s="108"/>
      <c r="YW108" s="108"/>
      <c r="ZK108" s="108"/>
      <c r="ZY108" s="108"/>
      <c r="AAM108" s="108"/>
      <c r="ABA108" s="108"/>
      <c r="ABO108" s="108"/>
      <c r="ACC108" s="108"/>
      <c r="ACQ108" s="108"/>
      <c r="ADE108" s="108"/>
      <c r="ADS108" s="108"/>
      <c r="AEG108" s="108"/>
      <c r="AEU108" s="108"/>
      <c r="AFI108" s="108"/>
      <c r="AFW108" s="108"/>
      <c r="AGK108" s="108"/>
      <c r="AGY108" s="108"/>
      <c r="AHM108" s="108"/>
      <c r="AIA108" s="108"/>
      <c r="AIO108" s="108"/>
      <c r="AJC108" s="108"/>
      <c r="AJQ108" s="108"/>
      <c r="AKE108" s="108"/>
      <c r="AKS108" s="108"/>
      <c r="ALG108" s="108"/>
      <c r="ALU108" s="108"/>
      <c r="AMI108" s="108"/>
    </row>
    <row r="109" spans="1:1023" x14ac:dyDescent="0.3">
      <c r="A109" s="108"/>
      <c r="O109" s="108"/>
      <c r="AC109" s="108"/>
      <c r="AQ109" s="108"/>
      <c r="BE109" s="108"/>
      <c r="BS109" s="108"/>
      <c r="CG109" s="108"/>
      <c r="CU109" s="108"/>
      <c r="DI109" s="108"/>
      <c r="DW109" s="108"/>
      <c r="EK109" s="108"/>
      <c r="EY109" s="108"/>
      <c r="FM109" s="108"/>
      <c r="GA109" s="108"/>
      <c r="GO109" s="108"/>
      <c r="HC109" s="108"/>
      <c r="HQ109" s="108"/>
      <c r="IE109" s="108"/>
      <c r="IS109" s="108"/>
      <c r="JG109" s="108"/>
      <c r="JU109" s="108"/>
      <c r="KI109" s="108"/>
      <c r="KW109" s="108"/>
      <c r="LK109" s="108"/>
      <c r="LY109" s="108"/>
      <c r="MM109" s="108"/>
      <c r="NA109" s="108"/>
      <c r="NO109" s="108"/>
      <c r="OC109" s="108"/>
      <c r="OQ109" s="108"/>
      <c r="PE109" s="108"/>
      <c r="PS109" s="108"/>
      <c r="QG109" s="108"/>
      <c r="QU109" s="108"/>
      <c r="RI109" s="108"/>
      <c r="RW109" s="108"/>
      <c r="SK109" s="108"/>
      <c r="SY109" s="108"/>
      <c r="TM109" s="108"/>
      <c r="UA109" s="108"/>
      <c r="UO109" s="108"/>
      <c r="VC109" s="108"/>
      <c r="VQ109" s="108"/>
      <c r="WE109" s="108"/>
      <c r="WS109" s="108"/>
      <c r="XG109" s="108"/>
      <c r="XU109" s="108"/>
      <c r="YI109" s="108"/>
      <c r="YW109" s="108"/>
      <c r="ZK109" s="108"/>
      <c r="ZY109" s="108"/>
      <c r="AAM109" s="108"/>
      <c r="ABA109" s="108"/>
      <c r="ABO109" s="108"/>
      <c r="ACC109" s="108"/>
      <c r="ACQ109" s="108"/>
      <c r="ADE109" s="108"/>
      <c r="ADS109" s="108"/>
      <c r="AEG109" s="108"/>
      <c r="AEU109" s="108"/>
      <c r="AFI109" s="108"/>
      <c r="AFW109" s="108"/>
      <c r="AGK109" s="108"/>
      <c r="AGY109" s="108"/>
      <c r="AHM109" s="108"/>
      <c r="AIA109" s="108"/>
      <c r="AIO109" s="108"/>
      <c r="AJC109" s="108"/>
      <c r="AJQ109" s="108"/>
      <c r="AKE109" s="108"/>
      <c r="AKS109" s="108"/>
      <c r="ALG109" s="108"/>
      <c r="ALU109" s="108"/>
      <c r="AMI109" s="108"/>
    </row>
    <row r="110" spans="1:1023" x14ac:dyDescent="0.3">
      <c r="A110" s="108"/>
      <c r="O110" s="108"/>
      <c r="AC110" s="108"/>
      <c r="AQ110" s="108"/>
      <c r="BE110" s="108"/>
      <c r="BS110" s="108"/>
      <c r="CG110" s="108"/>
      <c r="CU110" s="108"/>
      <c r="DI110" s="108"/>
      <c r="DW110" s="108"/>
      <c r="EK110" s="108"/>
      <c r="EY110" s="108"/>
      <c r="FM110" s="108"/>
      <c r="GA110" s="108"/>
      <c r="GO110" s="108"/>
      <c r="HC110" s="108"/>
      <c r="HQ110" s="108"/>
      <c r="IE110" s="108"/>
      <c r="IS110" s="108"/>
      <c r="JG110" s="108"/>
      <c r="JU110" s="108"/>
      <c r="KI110" s="108"/>
      <c r="KW110" s="108"/>
      <c r="LK110" s="108"/>
      <c r="LY110" s="108"/>
      <c r="MM110" s="108"/>
      <c r="NA110" s="108"/>
      <c r="NO110" s="108"/>
      <c r="OC110" s="108"/>
      <c r="OQ110" s="108"/>
      <c r="PE110" s="108"/>
      <c r="PS110" s="108"/>
      <c r="QG110" s="108"/>
      <c r="QU110" s="108"/>
      <c r="RI110" s="108"/>
      <c r="RW110" s="108"/>
      <c r="SK110" s="108"/>
      <c r="SY110" s="108"/>
      <c r="TM110" s="108"/>
      <c r="UA110" s="108"/>
      <c r="UO110" s="108"/>
      <c r="VC110" s="108"/>
      <c r="VQ110" s="108"/>
      <c r="WE110" s="108"/>
      <c r="WS110" s="108"/>
      <c r="XG110" s="108"/>
      <c r="XU110" s="108"/>
      <c r="YI110" s="108"/>
      <c r="YW110" s="108"/>
      <c r="ZK110" s="108"/>
      <c r="ZY110" s="108"/>
      <c r="AAM110" s="108"/>
      <c r="ABA110" s="108"/>
      <c r="ABO110" s="108"/>
      <c r="ACC110" s="108"/>
      <c r="ACQ110" s="108"/>
      <c r="ADE110" s="108"/>
      <c r="ADS110" s="108"/>
      <c r="AEG110" s="108"/>
      <c r="AEU110" s="108"/>
      <c r="AFI110" s="108"/>
      <c r="AFW110" s="108"/>
      <c r="AGK110" s="108"/>
      <c r="AGY110" s="108"/>
      <c r="AHM110" s="108"/>
      <c r="AIA110" s="108"/>
      <c r="AIO110" s="108"/>
      <c r="AJC110" s="108"/>
      <c r="AJQ110" s="108"/>
      <c r="AKE110" s="108"/>
      <c r="AKS110" s="108"/>
      <c r="ALG110" s="108"/>
      <c r="ALU110" s="108"/>
      <c r="AMI110" s="108"/>
    </row>
    <row r="111" spans="1:1023" x14ac:dyDescent="0.3">
      <c r="A111" s="108"/>
      <c r="O111" s="108"/>
      <c r="AC111" s="108"/>
      <c r="AQ111" s="108"/>
      <c r="BE111" s="108"/>
      <c r="BS111" s="108"/>
      <c r="CG111" s="108"/>
      <c r="CU111" s="108"/>
      <c r="DI111" s="108"/>
      <c r="DW111" s="108"/>
      <c r="EK111" s="108"/>
      <c r="EY111" s="108"/>
      <c r="FM111" s="108"/>
      <c r="GA111" s="108"/>
      <c r="GO111" s="108"/>
      <c r="HC111" s="108"/>
      <c r="HQ111" s="108"/>
      <c r="IE111" s="108"/>
      <c r="IS111" s="108"/>
      <c r="JG111" s="108"/>
      <c r="JU111" s="108"/>
      <c r="KI111" s="108"/>
      <c r="KW111" s="108"/>
      <c r="LK111" s="108"/>
      <c r="LY111" s="108"/>
      <c r="MM111" s="108"/>
      <c r="NA111" s="108"/>
      <c r="NO111" s="108"/>
      <c r="OC111" s="108"/>
      <c r="OQ111" s="108"/>
      <c r="PE111" s="108"/>
      <c r="PS111" s="108"/>
      <c r="QG111" s="108"/>
      <c r="QU111" s="108"/>
      <c r="RI111" s="108"/>
      <c r="RW111" s="108"/>
      <c r="SK111" s="108"/>
      <c r="SY111" s="108"/>
      <c r="TM111" s="108"/>
      <c r="UA111" s="108"/>
      <c r="UO111" s="108"/>
      <c r="VC111" s="108"/>
      <c r="VQ111" s="108"/>
      <c r="WE111" s="108"/>
      <c r="WS111" s="108"/>
      <c r="XG111" s="108"/>
      <c r="XU111" s="108"/>
      <c r="YI111" s="108"/>
      <c r="YW111" s="108"/>
      <c r="ZK111" s="108"/>
      <c r="ZY111" s="108"/>
      <c r="AAM111" s="108"/>
      <c r="ABA111" s="108"/>
      <c r="ABO111" s="108"/>
      <c r="ACC111" s="108"/>
      <c r="ACQ111" s="108"/>
      <c r="ADE111" s="108"/>
      <c r="ADS111" s="108"/>
      <c r="AEG111" s="108"/>
      <c r="AEU111" s="108"/>
      <c r="AFI111" s="108"/>
      <c r="AFW111" s="108"/>
      <c r="AGK111" s="108"/>
      <c r="AGY111" s="108"/>
      <c r="AHM111" s="108"/>
      <c r="AIA111" s="108"/>
      <c r="AIO111" s="108"/>
      <c r="AJC111" s="108"/>
      <c r="AJQ111" s="108"/>
      <c r="AKE111" s="108"/>
      <c r="AKS111" s="108"/>
      <c r="ALG111" s="108"/>
      <c r="ALU111" s="108"/>
      <c r="AMI111" s="108"/>
    </row>
    <row r="112" spans="1:1023" x14ac:dyDescent="0.3">
      <c r="A112" s="108"/>
      <c r="O112" s="108"/>
      <c r="AC112" s="108"/>
      <c r="AQ112" s="108"/>
      <c r="BE112" s="108"/>
      <c r="BS112" s="108"/>
      <c r="CG112" s="108"/>
      <c r="CU112" s="108"/>
      <c r="DI112" s="108"/>
      <c r="DW112" s="108"/>
      <c r="EK112" s="108"/>
      <c r="EY112" s="108"/>
      <c r="FM112" s="108"/>
      <c r="GA112" s="108"/>
      <c r="GO112" s="108"/>
      <c r="HC112" s="108"/>
      <c r="HQ112" s="108"/>
      <c r="IE112" s="108"/>
      <c r="IS112" s="108"/>
      <c r="JG112" s="108"/>
      <c r="JU112" s="108"/>
      <c r="KI112" s="108"/>
      <c r="KW112" s="108"/>
      <c r="LK112" s="108"/>
      <c r="LY112" s="108"/>
      <c r="MM112" s="108"/>
      <c r="NA112" s="108"/>
      <c r="NO112" s="108"/>
      <c r="OC112" s="108"/>
      <c r="OQ112" s="108"/>
      <c r="PE112" s="108"/>
      <c r="PS112" s="108"/>
      <c r="QG112" s="108"/>
      <c r="QU112" s="108"/>
      <c r="RI112" s="108"/>
      <c r="RW112" s="108"/>
      <c r="SK112" s="108"/>
      <c r="SY112" s="108"/>
      <c r="TM112" s="108"/>
      <c r="UA112" s="108"/>
      <c r="UO112" s="108"/>
      <c r="VC112" s="108"/>
      <c r="VQ112" s="108"/>
      <c r="WE112" s="108"/>
      <c r="WS112" s="108"/>
      <c r="XG112" s="108"/>
      <c r="XU112" s="108"/>
      <c r="YI112" s="108"/>
      <c r="YW112" s="108"/>
      <c r="ZK112" s="108"/>
      <c r="ZY112" s="108"/>
      <c r="AAM112" s="108"/>
      <c r="ABA112" s="108"/>
      <c r="ABO112" s="108"/>
      <c r="ACC112" s="108"/>
      <c r="ACQ112" s="108"/>
      <c r="ADE112" s="108"/>
      <c r="ADS112" s="108"/>
      <c r="AEG112" s="108"/>
      <c r="AEU112" s="108"/>
      <c r="AFI112" s="108"/>
      <c r="AFW112" s="108"/>
      <c r="AGK112" s="108"/>
      <c r="AGY112" s="108"/>
      <c r="AHM112" s="108"/>
      <c r="AIA112" s="108"/>
      <c r="AIO112" s="108"/>
      <c r="AJC112" s="108"/>
      <c r="AJQ112" s="108"/>
      <c r="AKE112" s="108"/>
      <c r="AKS112" s="108"/>
      <c r="ALG112" s="108"/>
      <c r="ALU112" s="108"/>
      <c r="AMI112" s="108"/>
    </row>
    <row r="113" spans="1:1023" x14ac:dyDescent="0.3">
      <c r="A113" s="108"/>
      <c r="O113" s="108"/>
      <c r="AC113" s="108"/>
      <c r="AQ113" s="108"/>
      <c r="BE113" s="108"/>
      <c r="BS113" s="108"/>
      <c r="CG113" s="108"/>
      <c r="CU113" s="108"/>
      <c r="DI113" s="108"/>
      <c r="DW113" s="108"/>
      <c r="EK113" s="108"/>
      <c r="EY113" s="108"/>
      <c r="FM113" s="108"/>
      <c r="GA113" s="108"/>
      <c r="GO113" s="108"/>
      <c r="HC113" s="108"/>
      <c r="HQ113" s="108"/>
      <c r="IE113" s="108"/>
      <c r="IS113" s="108"/>
      <c r="JG113" s="108"/>
      <c r="JU113" s="108"/>
      <c r="KI113" s="108"/>
      <c r="KW113" s="108"/>
      <c r="LK113" s="108"/>
      <c r="LY113" s="108"/>
      <c r="MM113" s="108"/>
      <c r="NA113" s="108"/>
      <c r="NO113" s="108"/>
      <c r="OC113" s="108"/>
      <c r="OQ113" s="108"/>
      <c r="PE113" s="108"/>
      <c r="PS113" s="108"/>
      <c r="QG113" s="108"/>
      <c r="QU113" s="108"/>
      <c r="RI113" s="108"/>
      <c r="RW113" s="108"/>
      <c r="SK113" s="108"/>
      <c r="SY113" s="108"/>
      <c r="TM113" s="108"/>
      <c r="UA113" s="108"/>
      <c r="UO113" s="108"/>
      <c r="VC113" s="108"/>
      <c r="VQ113" s="108"/>
      <c r="WE113" s="108"/>
      <c r="WS113" s="108"/>
      <c r="XG113" s="108"/>
      <c r="XU113" s="108"/>
      <c r="YI113" s="108"/>
      <c r="YW113" s="108"/>
      <c r="ZK113" s="108"/>
      <c r="ZY113" s="108"/>
      <c r="AAM113" s="108"/>
      <c r="ABA113" s="108"/>
      <c r="ABO113" s="108"/>
      <c r="ACC113" s="108"/>
      <c r="ACQ113" s="108"/>
      <c r="ADE113" s="108"/>
      <c r="ADS113" s="108"/>
      <c r="AEG113" s="108"/>
      <c r="AEU113" s="108"/>
      <c r="AFI113" s="108"/>
      <c r="AFW113" s="108"/>
      <c r="AGK113" s="108"/>
      <c r="AGY113" s="108"/>
      <c r="AHM113" s="108"/>
      <c r="AIA113" s="108"/>
      <c r="AIO113" s="108"/>
      <c r="AJC113" s="108"/>
      <c r="AJQ113" s="108"/>
      <c r="AKE113" s="108"/>
      <c r="AKS113" s="108"/>
      <c r="ALG113" s="108"/>
      <c r="ALU113" s="108"/>
      <c r="AMI113" s="108"/>
    </row>
    <row r="114" spans="1:1023" x14ac:dyDescent="0.3">
      <c r="A114" s="108"/>
      <c r="O114" s="108"/>
      <c r="AC114" s="108"/>
      <c r="AQ114" s="108"/>
      <c r="BE114" s="108"/>
      <c r="BS114" s="108"/>
      <c r="CG114" s="108"/>
      <c r="CU114" s="108"/>
      <c r="DI114" s="108"/>
      <c r="DW114" s="108"/>
      <c r="EK114" s="108"/>
      <c r="EY114" s="108"/>
      <c r="FM114" s="108"/>
      <c r="GA114" s="108"/>
      <c r="GO114" s="108"/>
      <c r="HC114" s="108"/>
      <c r="HQ114" s="108"/>
      <c r="IE114" s="108"/>
      <c r="IS114" s="108"/>
      <c r="JG114" s="108"/>
      <c r="JU114" s="108"/>
      <c r="KI114" s="108"/>
      <c r="KW114" s="108"/>
      <c r="LK114" s="108"/>
      <c r="LY114" s="108"/>
      <c r="MM114" s="108"/>
      <c r="NA114" s="108"/>
      <c r="NO114" s="108"/>
      <c r="OC114" s="108"/>
      <c r="OQ114" s="108"/>
      <c r="PE114" s="108"/>
      <c r="PS114" s="108"/>
      <c r="QG114" s="108"/>
      <c r="QU114" s="108"/>
      <c r="RI114" s="108"/>
      <c r="RW114" s="108"/>
      <c r="SK114" s="108"/>
      <c r="SY114" s="108"/>
      <c r="TM114" s="108"/>
      <c r="UA114" s="108"/>
      <c r="UO114" s="108"/>
      <c r="VC114" s="108"/>
      <c r="VQ114" s="108"/>
      <c r="WE114" s="108"/>
      <c r="WS114" s="108"/>
      <c r="XG114" s="108"/>
      <c r="XU114" s="108"/>
      <c r="YI114" s="108"/>
      <c r="YW114" s="108"/>
      <c r="ZK114" s="108"/>
      <c r="ZY114" s="108"/>
      <c r="AAM114" s="108"/>
      <c r="ABA114" s="108"/>
      <c r="ABO114" s="108"/>
      <c r="ACC114" s="108"/>
      <c r="ACQ114" s="108"/>
      <c r="ADE114" s="108"/>
      <c r="ADS114" s="108"/>
      <c r="AEG114" s="108"/>
      <c r="AEU114" s="108"/>
      <c r="AFI114" s="108"/>
      <c r="AFW114" s="108"/>
      <c r="AGK114" s="108"/>
      <c r="AGY114" s="108"/>
      <c r="AHM114" s="108"/>
      <c r="AIA114" s="108"/>
      <c r="AIO114" s="108"/>
      <c r="AJC114" s="108"/>
      <c r="AJQ114" s="108"/>
      <c r="AKE114" s="108"/>
      <c r="AKS114" s="108"/>
      <c r="ALG114" s="108"/>
      <c r="ALU114" s="108"/>
      <c r="AMI114" s="108"/>
    </row>
    <row r="115" spans="1:1023" x14ac:dyDescent="0.3">
      <c r="A115" s="108"/>
      <c r="O115" s="108"/>
      <c r="AC115" s="108"/>
      <c r="AQ115" s="108"/>
      <c r="BE115" s="108"/>
      <c r="BS115" s="108"/>
      <c r="CG115" s="108"/>
      <c r="CU115" s="108"/>
      <c r="DI115" s="108"/>
      <c r="DW115" s="108"/>
      <c r="EK115" s="108"/>
      <c r="EY115" s="108"/>
      <c r="FM115" s="108"/>
      <c r="GA115" s="108"/>
      <c r="GO115" s="108"/>
      <c r="HC115" s="108"/>
      <c r="HQ115" s="108"/>
      <c r="IE115" s="108"/>
      <c r="IS115" s="108"/>
      <c r="JG115" s="108"/>
      <c r="JU115" s="108"/>
      <c r="KI115" s="108"/>
      <c r="KW115" s="108"/>
      <c r="LK115" s="108"/>
      <c r="LY115" s="108"/>
      <c r="MM115" s="108"/>
      <c r="NA115" s="108"/>
      <c r="NO115" s="108"/>
      <c r="OC115" s="108"/>
      <c r="OQ115" s="108"/>
      <c r="PE115" s="108"/>
      <c r="PS115" s="108"/>
      <c r="QG115" s="108"/>
      <c r="QU115" s="108"/>
      <c r="RI115" s="108"/>
      <c r="RW115" s="108"/>
      <c r="SK115" s="108"/>
      <c r="SY115" s="108"/>
      <c r="TM115" s="108"/>
      <c r="UA115" s="108"/>
      <c r="UO115" s="108"/>
      <c r="VC115" s="108"/>
      <c r="VQ115" s="108"/>
      <c r="WE115" s="108"/>
      <c r="WS115" s="108"/>
      <c r="XG115" s="108"/>
      <c r="XU115" s="108"/>
      <c r="YI115" s="108"/>
      <c r="YW115" s="108"/>
      <c r="ZK115" s="108"/>
      <c r="ZY115" s="108"/>
      <c r="AAM115" s="108"/>
      <c r="ABA115" s="108"/>
      <c r="ABO115" s="108"/>
      <c r="ACC115" s="108"/>
      <c r="ACQ115" s="108"/>
      <c r="ADE115" s="108"/>
      <c r="ADS115" s="108"/>
      <c r="AEG115" s="108"/>
      <c r="AEU115" s="108"/>
      <c r="AFI115" s="108"/>
      <c r="AFW115" s="108"/>
      <c r="AGK115" s="108"/>
      <c r="AGY115" s="108"/>
      <c r="AHM115" s="108"/>
      <c r="AIA115" s="108"/>
      <c r="AIO115" s="108"/>
      <c r="AJC115" s="108"/>
      <c r="AJQ115" s="108"/>
      <c r="AKE115" s="108"/>
      <c r="AKS115" s="108"/>
      <c r="ALG115" s="108"/>
      <c r="ALU115" s="108"/>
      <c r="AMI115" s="108"/>
    </row>
    <row r="116" spans="1:1023" x14ac:dyDescent="0.3">
      <c r="A116" s="108"/>
      <c r="O116" s="108"/>
      <c r="AC116" s="108"/>
      <c r="AQ116" s="108"/>
      <c r="BE116" s="108"/>
      <c r="BS116" s="108"/>
      <c r="CG116" s="108"/>
      <c r="CU116" s="108"/>
      <c r="DI116" s="108"/>
      <c r="DW116" s="108"/>
      <c r="EK116" s="108"/>
      <c r="EY116" s="108"/>
      <c r="FM116" s="108"/>
      <c r="GA116" s="108"/>
      <c r="GO116" s="108"/>
      <c r="HC116" s="108"/>
      <c r="HQ116" s="108"/>
      <c r="IE116" s="108"/>
      <c r="IS116" s="108"/>
      <c r="JG116" s="108"/>
      <c r="JU116" s="108"/>
      <c r="KI116" s="108"/>
      <c r="KW116" s="108"/>
      <c r="LK116" s="108"/>
      <c r="LY116" s="108"/>
      <c r="MM116" s="108"/>
      <c r="NA116" s="108"/>
      <c r="NO116" s="108"/>
      <c r="OC116" s="108"/>
      <c r="OQ116" s="108"/>
      <c r="PE116" s="108"/>
      <c r="PS116" s="108"/>
      <c r="QG116" s="108"/>
      <c r="QU116" s="108"/>
      <c r="RI116" s="108"/>
      <c r="RW116" s="108"/>
      <c r="SK116" s="108"/>
      <c r="SY116" s="108"/>
      <c r="TM116" s="108"/>
      <c r="UA116" s="108"/>
      <c r="UO116" s="108"/>
      <c r="VC116" s="108"/>
      <c r="VQ116" s="108"/>
      <c r="WE116" s="108"/>
      <c r="WS116" s="108"/>
      <c r="XG116" s="108"/>
      <c r="XU116" s="108"/>
      <c r="YI116" s="108"/>
      <c r="YW116" s="108"/>
      <c r="ZK116" s="108"/>
      <c r="ZY116" s="108"/>
      <c r="AAM116" s="108"/>
      <c r="ABA116" s="108"/>
      <c r="ABO116" s="108"/>
      <c r="ACC116" s="108"/>
      <c r="ACQ116" s="108"/>
      <c r="ADE116" s="108"/>
      <c r="ADS116" s="108"/>
      <c r="AEG116" s="108"/>
      <c r="AEU116" s="108"/>
      <c r="AFI116" s="108"/>
      <c r="AFW116" s="108"/>
      <c r="AGK116" s="108"/>
      <c r="AGY116" s="108"/>
      <c r="AHM116" s="108"/>
      <c r="AIA116" s="108"/>
      <c r="AIO116" s="108"/>
      <c r="AJC116" s="108"/>
      <c r="AJQ116" s="108"/>
      <c r="AKE116" s="108"/>
      <c r="AKS116" s="108"/>
      <c r="ALG116" s="108"/>
      <c r="ALU116" s="108"/>
      <c r="AMI116" s="108"/>
    </row>
    <row r="117" spans="1:1023" x14ac:dyDescent="0.3">
      <c r="A117" s="108"/>
      <c r="O117" s="108"/>
      <c r="AC117" s="108"/>
      <c r="AQ117" s="108"/>
      <c r="BE117" s="108"/>
      <c r="BS117" s="108"/>
      <c r="CG117" s="108"/>
      <c r="CU117" s="108"/>
      <c r="DI117" s="108"/>
      <c r="DW117" s="108"/>
      <c r="EK117" s="108"/>
      <c r="EY117" s="108"/>
      <c r="FM117" s="108"/>
      <c r="GA117" s="108"/>
      <c r="GO117" s="108"/>
      <c r="HC117" s="108"/>
      <c r="HQ117" s="108"/>
      <c r="IE117" s="108"/>
      <c r="IS117" s="108"/>
      <c r="JG117" s="108"/>
      <c r="JU117" s="108"/>
      <c r="KI117" s="108"/>
      <c r="KW117" s="108"/>
      <c r="LK117" s="108"/>
      <c r="LY117" s="108"/>
      <c r="MM117" s="108"/>
      <c r="NA117" s="108"/>
      <c r="NO117" s="108"/>
      <c r="OC117" s="108"/>
      <c r="OQ117" s="108"/>
      <c r="PE117" s="108"/>
      <c r="PS117" s="108"/>
      <c r="QG117" s="108"/>
      <c r="QU117" s="108"/>
      <c r="RI117" s="108"/>
      <c r="RW117" s="108"/>
      <c r="SK117" s="108"/>
      <c r="SY117" s="108"/>
      <c r="TM117" s="108"/>
      <c r="UA117" s="108"/>
      <c r="UO117" s="108"/>
      <c r="VC117" s="108"/>
      <c r="VQ117" s="108"/>
      <c r="WE117" s="108"/>
      <c r="WS117" s="108"/>
      <c r="XG117" s="108"/>
      <c r="XU117" s="108"/>
      <c r="YI117" s="108"/>
      <c r="YW117" s="108"/>
      <c r="ZK117" s="108"/>
      <c r="ZY117" s="108"/>
      <c r="AAM117" s="108"/>
      <c r="ABA117" s="108"/>
      <c r="ABO117" s="108"/>
      <c r="ACC117" s="108"/>
      <c r="ACQ117" s="108"/>
      <c r="ADE117" s="108"/>
      <c r="ADS117" s="108"/>
      <c r="AEG117" s="108"/>
      <c r="AEU117" s="108"/>
      <c r="AFI117" s="108"/>
      <c r="AFW117" s="108"/>
      <c r="AGK117" s="108"/>
      <c r="AGY117" s="108"/>
      <c r="AHM117" s="108"/>
      <c r="AIA117" s="108"/>
      <c r="AIO117" s="108"/>
      <c r="AJC117" s="108"/>
      <c r="AJQ117" s="108"/>
      <c r="AKE117" s="108"/>
      <c r="AKS117" s="108"/>
      <c r="ALG117" s="108"/>
      <c r="ALU117" s="108"/>
      <c r="AMI117" s="108"/>
    </row>
    <row r="118" spans="1:1023" x14ac:dyDescent="0.3">
      <c r="A118" s="108"/>
      <c r="O118" s="108"/>
      <c r="AC118" s="108"/>
      <c r="AQ118" s="108"/>
      <c r="BE118" s="108"/>
      <c r="BS118" s="108"/>
      <c r="CG118" s="108"/>
      <c r="CU118" s="108"/>
      <c r="DI118" s="108"/>
      <c r="DW118" s="108"/>
      <c r="EK118" s="108"/>
      <c r="EY118" s="108"/>
      <c r="FM118" s="108"/>
      <c r="GA118" s="108"/>
      <c r="GO118" s="108"/>
      <c r="HC118" s="108"/>
      <c r="HQ118" s="108"/>
      <c r="IE118" s="108"/>
      <c r="IS118" s="108"/>
      <c r="JG118" s="108"/>
      <c r="JU118" s="108"/>
      <c r="KI118" s="108"/>
      <c r="KW118" s="108"/>
      <c r="LK118" s="108"/>
      <c r="LY118" s="108"/>
      <c r="MM118" s="108"/>
      <c r="NA118" s="108"/>
      <c r="NO118" s="108"/>
      <c r="OC118" s="108"/>
      <c r="OQ118" s="108"/>
      <c r="PE118" s="108"/>
      <c r="PS118" s="108"/>
      <c r="QG118" s="108"/>
      <c r="QU118" s="108"/>
      <c r="RI118" s="108"/>
      <c r="RW118" s="108"/>
      <c r="SK118" s="108"/>
      <c r="SY118" s="108"/>
      <c r="TM118" s="108"/>
      <c r="UA118" s="108"/>
      <c r="UO118" s="108"/>
      <c r="VC118" s="108"/>
      <c r="VQ118" s="108"/>
      <c r="WE118" s="108"/>
      <c r="WS118" s="108"/>
      <c r="XG118" s="108"/>
      <c r="XU118" s="108"/>
      <c r="YI118" s="108"/>
      <c r="YW118" s="108"/>
      <c r="ZK118" s="108"/>
      <c r="ZY118" s="108"/>
      <c r="AAM118" s="108"/>
      <c r="ABA118" s="108"/>
      <c r="ABO118" s="108"/>
      <c r="ACC118" s="108"/>
      <c r="ACQ118" s="108"/>
      <c r="ADE118" s="108"/>
      <c r="ADS118" s="108"/>
      <c r="AEG118" s="108"/>
      <c r="AEU118" s="108"/>
      <c r="AFI118" s="108"/>
      <c r="AFW118" s="108"/>
      <c r="AGK118" s="108"/>
      <c r="AGY118" s="108"/>
      <c r="AHM118" s="108"/>
      <c r="AIA118" s="108"/>
      <c r="AIO118" s="108"/>
      <c r="AJC118" s="108"/>
      <c r="AJQ118" s="108"/>
      <c r="AKE118" s="108"/>
      <c r="AKS118" s="108"/>
      <c r="ALG118" s="108"/>
      <c r="ALU118" s="108"/>
      <c r="AMI118" s="108"/>
    </row>
    <row r="119" spans="1:1023" x14ac:dyDescent="0.3">
      <c r="A119" s="108"/>
      <c r="O119" s="108"/>
      <c r="AC119" s="108"/>
      <c r="AQ119" s="108"/>
      <c r="BE119" s="108"/>
      <c r="BS119" s="108"/>
      <c r="CG119" s="108"/>
      <c r="CU119" s="108"/>
      <c r="DI119" s="108"/>
      <c r="DW119" s="108"/>
      <c r="EK119" s="108"/>
      <c r="EY119" s="108"/>
      <c r="FM119" s="108"/>
      <c r="GA119" s="108"/>
      <c r="GO119" s="108"/>
      <c r="HC119" s="108"/>
      <c r="HQ119" s="108"/>
      <c r="IE119" s="108"/>
      <c r="IS119" s="108"/>
      <c r="JG119" s="108"/>
      <c r="JU119" s="108"/>
      <c r="KI119" s="108"/>
      <c r="KW119" s="108"/>
      <c r="LK119" s="108"/>
      <c r="LY119" s="108"/>
      <c r="MM119" s="108"/>
      <c r="NA119" s="108"/>
      <c r="NO119" s="108"/>
      <c r="OC119" s="108"/>
      <c r="OQ119" s="108"/>
      <c r="PE119" s="108"/>
      <c r="PS119" s="108"/>
      <c r="QG119" s="108"/>
      <c r="QU119" s="108"/>
      <c r="RI119" s="108"/>
      <c r="RW119" s="108"/>
      <c r="SK119" s="108"/>
      <c r="SY119" s="108"/>
      <c r="TM119" s="108"/>
      <c r="UA119" s="108"/>
      <c r="UO119" s="108"/>
      <c r="VC119" s="108"/>
      <c r="VQ119" s="108"/>
      <c r="WE119" s="108"/>
      <c r="WS119" s="108"/>
      <c r="XG119" s="108"/>
      <c r="XU119" s="108"/>
      <c r="YI119" s="108"/>
      <c r="YW119" s="108"/>
      <c r="ZK119" s="108"/>
      <c r="ZY119" s="108"/>
      <c r="AAM119" s="108"/>
      <c r="ABA119" s="108"/>
      <c r="ABO119" s="108"/>
      <c r="ACC119" s="108"/>
      <c r="ACQ119" s="108"/>
      <c r="ADE119" s="108"/>
      <c r="ADS119" s="108"/>
      <c r="AEG119" s="108"/>
      <c r="AEU119" s="108"/>
      <c r="AFI119" s="108"/>
      <c r="AFW119" s="108"/>
      <c r="AGK119" s="108"/>
      <c r="AGY119" s="108"/>
      <c r="AHM119" s="108"/>
      <c r="AIA119" s="108"/>
      <c r="AIO119" s="108"/>
      <c r="AJC119" s="108"/>
      <c r="AJQ119" s="108"/>
      <c r="AKE119" s="108"/>
      <c r="AKS119" s="108"/>
      <c r="ALG119" s="108"/>
      <c r="ALU119" s="108"/>
      <c r="AMI119" s="108"/>
    </row>
    <row r="120" spans="1:1023" x14ac:dyDescent="0.3">
      <c r="A120" s="108"/>
      <c r="O120" s="108"/>
      <c r="AC120" s="108"/>
      <c r="AQ120" s="108"/>
      <c r="BE120" s="108"/>
      <c r="BS120" s="108"/>
      <c r="CG120" s="108"/>
      <c r="CU120" s="108"/>
      <c r="DI120" s="108"/>
      <c r="DW120" s="108"/>
      <c r="EK120" s="108"/>
      <c r="EY120" s="108"/>
      <c r="FM120" s="108"/>
      <c r="GA120" s="108"/>
      <c r="GO120" s="108"/>
      <c r="HC120" s="108"/>
      <c r="HQ120" s="108"/>
      <c r="IE120" s="108"/>
      <c r="IS120" s="108"/>
      <c r="JG120" s="108"/>
      <c r="JU120" s="108"/>
      <c r="KI120" s="108"/>
      <c r="KW120" s="108"/>
      <c r="LK120" s="108"/>
      <c r="LY120" s="108"/>
      <c r="MM120" s="108"/>
      <c r="NA120" s="108"/>
      <c r="NO120" s="108"/>
      <c r="OC120" s="108"/>
      <c r="OQ120" s="108"/>
      <c r="PE120" s="108"/>
      <c r="PS120" s="108"/>
      <c r="QG120" s="108"/>
      <c r="QU120" s="108"/>
      <c r="RI120" s="108"/>
      <c r="RW120" s="108"/>
      <c r="SK120" s="108"/>
      <c r="SY120" s="108"/>
      <c r="TM120" s="108"/>
      <c r="UA120" s="108"/>
      <c r="UO120" s="108"/>
      <c r="VC120" s="108"/>
      <c r="VQ120" s="108"/>
      <c r="WE120" s="108"/>
      <c r="WS120" s="108"/>
      <c r="XG120" s="108"/>
      <c r="XU120" s="108"/>
      <c r="YI120" s="108"/>
      <c r="YW120" s="108"/>
      <c r="ZK120" s="108"/>
      <c r="ZY120" s="108"/>
      <c r="AAM120" s="108"/>
      <c r="ABA120" s="108"/>
      <c r="ABO120" s="108"/>
      <c r="ACC120" s="108"/>
      <c r="ACQ120" s="108"/>
      <c r="ADE120" s="108"/>
      <c r="ADS120" s="108"/>
      <c r="AEG120" s="108"/>
      <c r="AEU120" s="108"/>
      <c r="AFI120" s="108"/>
      <c r="AFW120" s="108"/>
      <c r="AGK120" s="108"/>
      <c r="AGY120" s="108"/>
      <c r="AHM120" s="108"/>
      <c r="AIA120" s="108"/>
      <c r="AIO120" s="108"/>
      <c r="AJC120" s="108"/>
      <c r="AJQ120" s="108"/>
      <c r="AKE120" s="108"/>
      <c r="AKS120" s="108"/>
      <c r="ALG120" s="108"/>
      <c r="ALU120" s="108"/>
      <c r="AMI120" s="108"/>
    </row>
    <row r="121" spans="1:1023" x14ac:dyDescent="0.3">
      <c r="A121" s="108"/>
      <c r="O121" s="108"/>
      <c r="AC121" s="108"/>
      <c r="AQ121" s="108"/>
      <c r="BE121" s="108"/>
      <c r="BS121" s="108"/>
      <c r="CG121" s="108"/>
      <c r="CU121" s="108"/>
      <c r="DI121" s="108"/>
      <c r="DW121" s="108"/>
      <c r="EK121" s="108"/>
      <c r="EY121" s="108"/>
      <c r="FM121" s="108"/>
      <c r="GA121" s="108"/>
      <c r="GO121" s="108"/>
      <c r="HC121" s="108"/>
      <c r="HQ121" s="108"/>
      <c r="IE121" s="108"/>
      <c r="IS121" s="108"/>
      <c r="JG121" s="108"/>
      <c r="JU121" s="108"/>
      <c r="KI121" s="108"/>
      <c r="KW121" s="108"/>
      <c r="LK121" s="108"/>
      <c r="LY121" s="108"/>
      <c r="MM121" s="108"/>
      <c r="NA121" s="108"/>
      <c r="NO121" s="108"/>
      <c r="OC121" s="108"/>
      <c r="OQ121" s="108"/>
      <c r="PE121" s="108"/>
      <c r="PS121" s="108"/>
      <c r="QG121" s="108"/>
      <c r="QU121" s="108"/>
      <c r="RI121" s="108"/>
      <c r="RW121" s="108"/>
      <c r="SK121" s="108"/>
      <c r="SY121" s="108"/>
      <c r="TM121" s="108"/>
      <c r="UA121" s="108"/>
      <c r="UO121" s="108"/>
      <c r="VC121" s="108"/>
      <c r="VQ121" s="108"/>
      <c r="WE121" s="108"/>
      <c r="WS121" s="108"/>
      <c r="XG121" s="108"/>
      <c r="XU121" s="108"/>
      <c r="YI121" s="108"/>
      <c r="YW121" s="108"/>
      <c r="ZK121" s="108"/>
      <c r="ZY121" s="108"/>
      <c r="AAM121" s="108"/>
      <c r="ABA121" s="108"/>
      <c r="ABO121" s="108"/>
      <c r="ACC121" s="108"/>
      <c r="ACQ121" s="108"/>
      <c r="ADE121" s="108"/>
      <c r="ADS121" s="108"/>
      <c r="AEG121" s="108"/>
      <c r="AEU121" s="108"/>
      <c r="AFI121" s="108"/>
      <c r="AFW121" s="108"/>
      <c r="AGK121" s="108"/>
      <c r="AGY121" s="108"/>
      <c r="AHM121" s="108"/>
      <c r="AIA121" s="108"/>
      <c r="AIO121" s="108"/>
      <c r="AJC121" s="108"/>
      <c r="AJQ121" s="108"/>
      <c r="AKE121" s="108"/>
      <c r="AKS121" s="108"/>
      <c r="ALG121" s="108"/>
      <c r="ALU121" s="108"/>
      <c r="AMI121" s="108"/>
    </row>
    <row r="122" spans="1:1023" x14ac:dyDescent="0.3">
      <c r="A122" s="108"/>
      <c r="O122" s="108"/>
      <c r="AC122" s="108"/>
      <c r="AQ122" s="108"/>
      <c r="BE122" s="108"/>
      <c r="BS122" s="108"/>
      <c r="CG122" s="108"/>
      <c r="CU122" s="108"/>
      <c r="DI122" s="108"/>
      <c r="DW122" s="108"/>
      <c r="EK122" s="108"/>
      <c r="EY122" s="108"/>
      <c r="FM122" s="108"/>
      <c r="GA122" s="108"/>
      <c r="GO122" s="108"/>
      <c r="HC122" s="108"/>
      <c r="HQ122" s="108"/>
      <c r="IE122" s="108"/>
      <c r="IS122" s="108"/>
      <c r="JG122" s="108"/>
      <c r="JU122" s="108"/>
      <c r="KI122" s="108"/>
      <c r="KW122" s="108"/>
      <c r="LK122" s="108"/>
      <c r="LY122" s="108"/>
      <c r="MM122" s="108"/>
      <c r="NA122" s="108"/>
      <c r="NO122" s="108"/>
      <c r="OC122" s="108"/>
      <c r="OQ122" s="108"/>
      <c r="PE122" s="108"/>
      <c r="PS122" s="108"/>
      <c r="QG122" s="108"/>
      <c r="QU122" s="108"/>
      <c r="RI122" s="108"/>
      <c r="RW122" s="108"/>
      <c r="SK122" s="108"/>
      <c r="SY122" s="108"/>
      <c r="TM122" s="108"/>
      <c r="UA122" s="108"/>
      <c r="UO122" s="108"/>
      <c r="VC122" s="108"/>
      <c r="VQ122" s="108"/>
      <c r="WE122" s="108"/>
      <c r="WS122" s="108"/>
      <c r="XG122" s="108"/>
      <c r="XU122" s="108"/>
      <c r="YI122" s="108"/>
      <c r="YW122" s="108"/>
      <c r="ZK122" s="108"/>
      <c r="ZY122" s="108"/>
      <c r="AAM122" s="108"/>
      <c r="ABA122" s="108"/>
      <c r="ABO122" s="108"/>
      <c r="ACC122" s="108"/>
      <c r="ACQ122" s="108"/>
      <c r="ADE122" s="108"/>
      <c r="ADS122" s="108"/>
      <c r="AEG122" s="108"/>
      <c r="AEU122" s="108"/>
      <c r="AFI122" s="108"/>
      <c r="AFW122" s="108"/>
      <c r="AGK122" s="108"/>
      <c r="AGY122" s="108"/>
      <c r="AHM122" s="108"/>
      <c r="AIA122" s="108"/>
      <c r="AIO122" s="108"/>
      <c r="AJC122" s="108"/>
      <c r="AJQ122" s="108"/>
      <c r="AKE122" s="108"/>
      <c r="AKS122" s="108"/>
      <c r="ALG122" s="108"/>
      <c r="ALU122" s="108"/>
      <c r="AMI122" s="108"/>
    </row>
    <row r="123" spans="1:1023" x14ac:dyDescent="0.3">
      <c r="A123" s="108"/>
      <c r="O123" s="108"/>
      <c r="AC123" s="108"/>
      <c r="AQ123" s="108"/>
      <c r="BE123" s="108"/>
      <c r="BS123" s="108"/>
      <c r="CG123" s="108"/>
      <c r="CU123" s="108"/>
      <c r="DI123" s="108"/>
      <c r="DW123" s="108"/>
      <c r="EK123" s="108"/>
      <c r="EY123" s="108"/>
      <c r="FM123" s="108"/>
      <c r="GA123" s="108"/>
      <c r="GO123" s="108"/>
      <c r="HC123" s="108"/>
      <c r="HQ123" s="108"/>
      <c r="IE123" s="108"/>
      <c r="IS123" s="108"/>
      <c r="JG123" s="108"/>
      <c r="JU123" s="108"/>
      <c r="KI123" s="108"/>
      <c r="KW123" s="108"/>
      <c r="LK123" s="108"/>
      <c r="LY123" s="108"/>
      <c r="MM123" s="108"/>
      <c r="NA123" s="108"/>
      <c r="NO123" s="108"/>
      <c r="OC123" s="108"/>
      <c r="OQ123" s="108"/>
      <c r="PE123" s="108"/>
      <c r="PS123" s="108"/>
      <c r="QG123" s="108"/>
      <c r="QU123" s="108"/>
      <c r="RI123" s="108"/>
      <c r="RW123" s="108"/>
      <c r="SK123" s="108"/>
      <c r="SY123" s="108"/>
      <c r="TM123" s="108"/>
      <c r="UA123" s="108"/>
      <c r="UO123" s="108"/>
      <c r="VC123" s="108"/>
      <c r="VQ123" s="108"/>
      <c r="WE123" s="108"/>
      <c r="WS123" s="108"/>
      <c r="XG123" s="108"/>
      <c r="XU123" s="108"/>
      <c r="YI123" s="108"/>
      <c r="YW123" s="108"/>
      <c r="ZK123" s="108"/>
      <c r="ZY123" s="108"/>
      <c r="AAM123" s="108"/>
      <c r="ABA123" s="108"/>
      <c r="ABO123" s="108"/>
      <c r="ACC123" s="108"/>
      <c r="ACQ123" s="108"/>
      <c r="ADE123" s="108"/>
      <c r="ADS123" s="108"/>
      <c r="AEG123" s="108"/>
      <c r="AEU123" s="108"/>
      <c r="AFI123" s="108"/>
      <c r="AFW123" s="108"/>
      <c r="AGK123" s="108"/>
      <c r="AGY123" s="108"/>
      <c r="AHM123" s="108"/>
      <c r="AIA123" s="108"/>
      <c r="AIO123" s="108"/>
      <c r="AJC123" s="108"/>
      <c r="AJQ123" s="108"/>
      <c r="AKE123" s="108"/>
      <c r="AKS123" s="108"/>
      <c r="ALG123" s="108"/>
      <c r="ALU123" s="108"/>
      <c r="AMI123" s="108"/>
    </row>
    <row r="124" spans="1:1023" x14ac:dyDescent="0.3">
      <c r="A124" s="108"/>
      <c r="O124" s="108"/>
      <c r="AC124" s="108"/>
      <c r="AQ124" s="108"/>
      <c r="BE124" s="108"/>
      <c r="BS124" s="108"/>
      <c r="CG124" s="108"/>
      <c r="CU124" s="108"/>
      <c r="DI124" s="108"/>
      <c r="DW124" s="108"/>
      <c r="EK124" s="108"/>
      <c r="EY124" s="108"/>
      <c r="FM124" s="108"/>
      <c r="GA124" s="108"/>
      <c r="GO124" s="108"/>
      <c r="HC124" s="108"/>
      <c r="HQ124" s="108"/>
      <c r="IE124" s="108"/>
      <c r="IS124" s="108"/>
      <c r="JG124" s="108"/>
      <c r="JU124" s="108"/>
      <c r="KI124" s="108"/>
      <c r="KW124" s="108"/>
      <c r="LK124" s="108"/>
      <c r="LY124" s="108"/>
      <c r="MM124" s="108"/>
      <c r="NA124" s="108"/>
      <c r="NO124" s="108"/>
      <c r="OC124" s="108"/>
      <c r="OQ124" s="108"/>
      <c r="PE124" s="108"/>
      <c r="PS124" s="108"/>
      <c r="QG124" s="108"/>
      <c r="QU124" s="108"/>
      <c r="RI124" s="108"/>
      <c r="RW124" s="108"/>
      <c r="SK124" s="108"/>
      <c r="SY124" s="108"/>
      <c r="TM124" s="108"/>
      <c r="UA124" s="108"/>
      <c r="UO124" s="108"/>
      <c r="VC124" s="108"/>
      <c r="VQ124" s="108"/>
      <c r="WE124" s="108"/>
      <c r="WS124" s="108"/>
      <c r="XG124" s="108"/>
      <c r="XU124" s="108"/>
      <c r="YI124" s="108"/>
      <c r="YW124" s="108"/>
      <c r="ZK124" s="108"/>
      <c r="ZY124" s="108"/>
      <c r="AAM124" s="108"/>
      <c r="ABA124" s="108"/>
      <c r="ABO124" s="108"/>
      <c r="ACC124" s="108"/>
      <c r="ACQ124" s="108"/>
      <c r="ADE124" s="108"/>
      <c r="ADS124" s="108"/>
      <c r="AEG124" s="108"/>
      <c r="AEU124" s="108"/>
      <c r="AFI124" s="108"/>
      <c r="AFW124" s="108"/>
      <c r="AGK124" s="108"/>
      <c r="AGY124" s="108"/>
      <c r="AHM124" s="108"/>
      <c r="AIA124" s="108"/>
      <c r="AIO124" s="108"/>
      <c r="AJC124" s="108"/>
      <c r="AJQ124" s="108"/>
      <c r="AKE124" s="108"/>
      <c r="AKS124" s="108"/>
      <c r="ALG124" s="108"/>
      <c r="ALU124" s="108"/>
      <c r="AMI124" s="108"/>
    </row>
    <row r="125" spans="1:1023" x14ac:dyDescent="0.3">
      <c r="A125" s="108"/>
      <c r="O125" s="108"/>
      <c r="AC125" s="108"/>
      <c r="AQ125" s="108"/>
      <c r="BE125" s="108"/>
      <c r="BS125" s="108"/>
      <c r="CG125" s="108"/>
      <c r="CU125" s="108"/>
      <c r="DI125" s="108"/>
      <c r="DW125" s="108"/>
      <c r="EK125" s="108"/>
      <c r="EY125" s="108"/>
      <c r="FM125" s="108"/>
      <c r="GA125" s="108"/>
      <c r="GO125" s="108"/>
      <c r="HC125" s="108"/>
      <c r="HQ125" s="108"/>
      <c r="IE125" s="108"/>
      <c r="IS125" s="108"/>
      <c r="JG125" s="108"/>
      <c r="JU125" s="108"/>
      <c r="KI125" s="108"/>
      <c r="KW125" s="108"/>
      <c r="LK125" s="108"/>
      <c r="LY125" s="108"/>
      <c r="MM125" s="108"/>
      <c r="NA125" s="108"/>
      <c r="NO125" s="108"/>
      <c r="OC125" s="108"/>
      <c r="OQ125" s="108"/>
      <c r="PE125" s="108"/>
      <c r="PS125" s="108"/>
      <c r="QG125" s="108"/>
      <c r="QU125" s="108"/>
      <c r="RI125" s="108"/>
      <c r="RW125" s="108"/>
      <c r="SK125" s="108"/>
      <c r="SY125" s="108"/>
      <c r="TM125" s="108"/>
      <c r="UA125" s="108"/>
      <c r="UO125" s="108"/>
      <c r="VC125" s="108"/>
      <c r="VQ125" s="108"/>
      <c r="WE125" s="108"/>
      <c r="WS125" s="108"/>
      <c r="XG125" s="108"/>
      <c r="XU125" s="108"/>
      <c r="YI125" s="108"/>
      <c r="YW125" s="108"/>
      <c r="ZK125" s="108"/>
      <c r="ZY125" s="108"/>
      <c r="AAM125" s="108"/>
      <c r="ABA125" s="108"/>
      <c r="ABO125" s="108"/>
      <c r="ACC125" s="108"/>
      <c r="ACQ125" s="108"/>
      <c r="ADE125" s="108"/>
      <c r="ADS125" s="108"/>
      <c r="AEG125" s="108"/>
      <c r="AEU125" s="108"/>
      <c r="AFI125" s="108"/>
      <c r="AFW125" s="108"/>
      <c r="AGK125" s="108"/>
      <c r="AGY125" s="108"/>
      <c r="AHM125" s="108"/>
      <c r="AIA125" s="108"/>
      <c r="AIO125" s="108"/>
      <c r="AJC125" s="108"/>
      <c r="AJQ125" s="108"/>
      <c r="AKE125" s="108"/>
      <c r="AKS125" s="108"/>
      <c r="ALG125" s="108"/>
      <c r="ALU125" s="108"/>
      <c r="AMI125" s="108"/>
    </row>
    <row r="126" spans="1:1023" x14ac:dyDescent="0.3">
      <c r="A126" s="108"/>
      <c r="O126" s="108"/>
      <c r="AC126" s="108"/>
      <c r="AQ126" s="108"/>
      <c r="BE126" s="108"/>
      <c r="BS126" s="108"/>
      <c r="CG126" s="108"/>
      <c r="CU126" s="108"/>
      <c r="DI126" s="108"/>
      <c r="DW126" s="108"/>
      <c r="EK126" s="108"/>
      <c r="EY126" s="108"/>
      <c r="FM126" s="108"/>
      <c r="GA126" s="108"/>
      <c r="GO126" s="108"/>
      <c r="HC126" s="108"/>
      <c r="HQ126" s="108"/>
      <c r="IE126" s="108"/>
      <c r="IS126" s="108"/>
      <c r="JG126" s="108"/>
      <c r="JU126" s="108"/>
      <c r="KI126" s="108"/>
      <c r="KW126" s="108"/>
      <c r="LK126" s="108"/>
      <c r="LY126" s="108"/>
      <c r="MM126" s="108"/>
      <c r="NA126" s="108"/>
      <c r="NO126" s="108"/>
      <c r="OC126" s="108"/>
      <c r="OQ126" s="108"/>
      <c r="PE126" s="108"/>
      <c r="PS126" s="108"/>
      <c r="QG126" s="108"/>
      <c r="QU126" s="108"/>
      <c r="RI126" s="108"/>
      <c r="RW126" s="108"/>
      <c r="SK126" s="108"/>
      <c r="SY126" s="108"/>
      <c r="TM126" s="108"/>
      <c r="UA126" s="108"/>
      <c r="UO126" s="108"/>
      <c r="VC126" s="108"/>
      <c r="VQ126" s="108"/>
      <c r="WE126" s="108"/>
      <c r="WS126" s="108"/>
      <c r="XG126" s="108"/>
      <c r="XU126" s="108"/>
      <c r="YI126" s="108"/>
      <c r="YW126" s="108"/>
      <c r="ZK126" s="108"/>
      <c r="ZY126" s="108"/>
      <c r="AAM126" s="108"/>
      <c r="ABA126" s="108"/>
      <c r="ABO126" s="108"/>
      <c r="ACC126" s="108"/>
      <c r="ACQ126" s="108"/>
      <c r="ADE126" s="108"/>
      <c r="ADS126" s="108"/>
      <c r="AEG126" s="108"/>
      <c r="AEU126" s="108"/>
      <c r="AFI126" s="108"/>
      <c r="AFW126" s="108"/>
      <c r="AGK126" s="108"/>
      <c r="AGY126" s="108"/>
      <c r="AHM126" s="108"/>
      <c r="AIA126" s="108"/>
      <c r="AIO126" s="108"/>
      <c r="AJC126" s="108"/>
      <c r="AJQ126" s="108"/>
      <c r="AKE126" s="108"/>
      <c r="AKS126" s="108"/>
      <c r="ALG126" s="108"/>
      <c r="ALU126" s="108"/>
      <c r="AMI126" s="108"/>
    </row>
    <row r="127" spans="1:1023" x14ac:dyDescent="0.3">
      <c r="A127" s="108"/>
      <c r="O127" s="108"/>
      <c r="AC127" s="108"/>
      <c r="AQ127" s="108"/>
      <c r="BE127" s="108"/>
      <c r="BS127" s="108"/>
      <c r="CG127" s="108"/>
      <c r="CU127" s="108"/>
      <c r="DI127" s="108"/>
      <c r="DW127" s="108"/>
      <c r="EK127" s="108"/>
      <c r="EY127" s="108"/>
      <c r="FM127" s="108"/>
      <c r="GA127" s="108"/>
      <c r="GO127" s="108"/>
      <c r="HC127" s="108"/>
      <c r="HQ127" s="108"/>
      <c r="IE127" s="108"/>
      <c r="IS127" s="108"/>
      <c r="JG127" s="108"/>
      <c r="JU127" s="108"/>
      <c r="KI127" s="108"/>
      <c r="KW127" s="108"/>
      <c r="LK127" s="108"/>
      <c r="LY127" s="108"/>
      <c r="MM127" s="108"/>
      <c r="NA127" s="108"/>
      <c r="NO127" s="108"/>
      <c r="OC127" s="108"/>
      <c r="OQ127" s="108"/>
      <c r="PE127" s="108"/>
      <c r="PS127" s="108"/>
      <c r="QG127" s="108"/>
      <c r="QU127" s="108"/>
      <c r="RI127" s="108"/>
      <c r="RW127" s="108"/>
      <c r="SK127" s="108"/>
      <c r="SY127" s="108"/>
      <c r="TM127" s="108"/>
      <c r="UA127" s="108"/>
      <c r="UO127" s="108"/>
      <c r="VC127" s="108"/>
      <c r="VQ127" s="108"/>
      <c r="WE127" s="108"/>
      <c r="WS127" s="108"/>
      <c r="XG127" s="108"/>
      <c r="XU127" s="108"/>
      <c r="YI127" s="108"/>
      <c r="YW127" s="108"/>
      <c r="ZK127" s="108"/>
      <c r="ZY127" s="108"/>
      <c r="AAM127" s="108"/>
      <c r="ABA127" s="108"/>
      <c r="ABO127" s="108"/>
      <c r="ACC127" s="108"/>
      <c r="ACQ127" s="108"/>
      <c r="ADE127" s="108"/>
      <c r="ADS127" s="108"/>
      <c r="AEG127" s="108"/>
      <c r="AEU127" s="108"/>
      <c r="AFI127" s="108"/>
      <c r="AFW127" s="108"/>
      <c r="AGK127" s="108"/>
      <c r="AGY127" s="108"/>
      <c r="AHM127" s="108"/>
      <c r="AIA127" s="108"/>
      <c r="AIO127" s="108"/>
      <c r="AJC127" s="108"/>
      <c r="AJQ127" s="108"/>
      <c r="AKE127" s="108"/>
      <c r="AKS127" s="108"/>
      <c r="ALG127" s="108"/>
      <c r="ALU127" s="108"/>
      <c r="AMI127" s="108"/>
    </row>
    <row r="128" spans="1:1023" x14ac:dyDescent="0.3">
      <c r="A128" s="108"/>
      <c r="O128" s="108"/>
      <c r="AC128" s="108"/>
      <c r="AQ128" s="108"/>
      <c r="BE128" s="108"/>
      <c r="BS128" s="108"/>
      <c r="CG128" s="108"/>
      <c r="CU128" s="108"/>
      <c r="DI128" s="108"/>
      <c r="DW128" s="108"/>
      <c r="EK128" s="108"/>
      <c r="EY128" s="108"/>
      <c r="FM128" s="108"/>
      <c r="GA128" s="108"/>
      <c r="GO128" s="108"/>
      <c r="HC128" s="108"/>
      <c r="HQ128" s="108"/>
      <c r="IE128" s="108"/>
      <c r="IS128" s="108"/>
      <c r="JG128" s="108"/>
      <c r="JU128" s="108"/>
      <c r="KI128" s="108"/>
      <c r="KW128" s="108"/>
      <c r="LK128" s="108"/>
      <c r="LY128" s="108"/>
      <c r="MM128" s="108"/>
      <c r="NA128" s="108"/>
      <c r="NO128" s="108"/>
      <c r="OC128" s="108"/>
      <c r="OQ128" s="108"/>
      <c r="PE128" s="108"/>
      <c r="PS128" s="108"/>
      <c r="QG128" s="108"/>
      <c r="QU128" s="108"/>
      <c r="RI128" s="108"/>
      <c r="RW128" s="108"/>
      <c r="SK128" s="108"/>
      <c r="SY128" s="108"/>
      <c r="TM128" s="108"/>
      <c r="UA128" s="108"/>
      <c r="UO128" s="108"/>
      <c r="VC128" s="108"/>
      <c r="VQ128" s="108"/>
      <c r="WE128" s="108"/>
      <c r="WS128" s="108"/>
      <c r="XG128" s="108"/>
      <c r="XU128" s="108"/>
      <c r="YI128" s="108"/>
      <c r="YW128" s="108"/>
      <c r="ZK128" s="108"/>
      <c r="ZY128" s="108"/>
      <c r="AAM128" s="108"/>
      <c r="ABA128" s="108"/>
      <c r="ABO128" s="108"/>
      <c r="ACC128" s="108"/>
      <c r="ACQ128" s="108"/>
      <c r="ADE128" s="108"/>
      <c r="ADS128" s="108"/>
      <c r="AEG128" s="108"/>
      <c r="AEU128" s="108"/>
      <c r="AFI128" s="108"/>
      <c r="AFW128" s="108"/>
      <c r="AGK128" s="108"/>
      <c r="AGY128" s="108"/>
      <c r="AHM128" s="108"/>
      <c r="AIA128" s="108"/>
      <c r="AIO128" s="108"/>
      <c r="AJC128" s="108"/>
      <c r="AJQ128" s="108"/>
      <c r="AKE128" s="108"/>
      <c r="AKS128" s="108"/>
      <c r="ALG128" s="108"/>
      <c r="ALU128" s="108"/>
      <c r="AMI128" s="108"/>
    </row>
    <row r="129" spans="1:1023" x14ac:dyDescent="0.3">
      <c r="A129" s="108"/>
      <c r="O129" s="108"/>
      <c r="AC129" s="108"/>
      <c r="AQ129" s="108"/>
      <c r="BE129" s="108"/>
      <c r="BS129" s="108"/>
      <c r="CG129" s="108"/>
      <c r="CU129" s="108"/>
      <c r="DI129" s="108"/>
      <c r="DW129" s="108"/>
      <c r="EK129" s="108"/>
      <c r="EY129" s="108"/>
      <c r="FM129" s="108"/>
      <c r="GA129" s="108"/>
      <c r="GO129" s="108"/>
      <c r="HC129" s="108"/>
      <c r="HQ129" s="108"/>
      <c r="IE129" s="108"/>
      <c r="IS129" s="108"/>
      <c r="JG129" s="108"/>
      <c r="JU129" s="108"/>
      <c r="KI129" s="108"/>
      <c r="KW129" s="108"/>
      <c r="LK129" s="108"/>
      <c r="LY129" s="108"/>
      <c r="MM129" s="108"/>
      <c r="NA129" s="108"/>
      <c r="NO129" s="108"/>
      <c r="OC129" s="108"/>
      <c r="OQ129" s="108"/>
      <c r="PE129" s="108"/>
      <c r="PS129" s="108"/>
      <c r="QG129" s="108"/>
      <c r="QU129" s="108"/>
      <c r="RI129" s="108"/>
      <c r="RW129" s="108"/>
      <c r="SK129" s="108"/>
      <c r="SY129" s="108"/>
      <c r="TM129" s="108"/>
      <c r="UA129" s="108"/>
      <c r="UO129" s="108"/>
      <c r="VC129" s="108"/>
      <c r="VQ129" s="108"/>
      <c r="WE129" s="108"/>
      <c r="WS129" s="108"/>
      <c r="XG129" s="108"/>
      <c r="XU129" s="108"/>
      <c r="YI129" s="108"/>
      <c r="YW129" s="108"/>
      <c r="ZK129" s="108"/>
      <c r="ZY129" s="108"/>
      <c r="AAM129" s="108"/>
      <c r="ABA129" s="108"/>
      <c r="ABO129" s="108"/>
      <c r="ACC129" s="108"/>
      <c r="ACQ129" s="108"/>
      <c r="ADE129" s="108"/>
      <c r="ADS129" s="108"/>
      <c r="AEG129" s="108"/>
      <c r="AEU129" s="108"/>
      <c r="AFI129" s="108"/>
      <c r="AFW129" s="108"/>
      <c r="AGK129" s="108"/>
      <c r="AGY129" s="108"/>
      <c r="AHM129" s="108"/>
      <c r="AIA129" s="108"/>
      <c r="AIO129" s="108"/>
      <c r="AJC129" s="108"/>
      <c r="AJQ129" s="108"/>
      <c r="AKE129" s="108"/>
      <c r="AKS129" s="108"/>
      <c r="ALG129" s="108"/>
      <c r="ALU129" s="108"/>
      <c r="AMI129" s="108"/>
    </row>
    <row r="130" spans="1:1023" x14ac:dyDescent="0.3">
      <c r="A130" s="108"/>
      <c r="O130" s="108"/>
      <c r="AC130" s="108"/>
      <c r="AQ130" s="108"/>
      <c r="BE130" s="108"/>
      <c r="BS130" s="108"/>
      <c r="CG130" s="108"/>
      <c r="CU130" s="108"/>
      <c r="DI130" s="108"/>
      <c r="DW130" s="108"/>
      <c r="EK130" s="108"/>
      <c r="EY130" s="108"/>
      <c r="FM130" s="108"/>
      <c r="GA130" s="108"/>
      <c r="GO130" s="108"/>
      <c r="HC130" s="108"/>
      <c r="HQ130" s="108"/>
      <c r="IE130" s="108"/>
      <c r="IS130" s="108"/>
      <c r="JG130" s="108"/>
      <c r="JU130" s="108"/>
      <c r="KI130" s="108"/>
      <c r="KW130" s="108"/>
      <c r="LK130" s="108"/>
      <c r="LY130" s="108"/>
      <c r="MM130" s="108"/>
      <c r="NA130" s="108"/>
      <c r="NO130" s="108"/>
      <c r="OC130" s="108"/>
      <c r="OQ130" s="108"/>
      <c r="PE130" s="108"/>
      <c r="PS130" s="108"/>
      <c r="QG130" s="108"/>
      <c r="QU130" s="108"/>
      <c r="RI130" s="108"/>
      <c r="RW130" s="108"/>
      <c r="SK130" s="108"/>
      <c r="SY130" s="108"/>
      <c r="TM130" s="108"/>
      <c r="UA130" s="108"/>
      <c r="UO130" s="108"/>
      <c r="VC130" s="108"/>
      <c r="VQ130" s="108"/>
      <c r="WE130" s="108"/>
      <c r="WS130" s="108"/>
      <c r="XG130" s="108"/>
      <c r="XU130" s="108"/>
      <c r="YI130" s="108"/>
      <c r="YW130" s="108"/>
      <c r="ZK130" s="108"/>
      <c r="ZY130" s="108"/>
      <c r="AAM130" s="108"/>
      <c r="ABA130" s="108"/>
      <c r="ABO130" s="108"/>
      <c r="ACC130" s="108"/>
      <c r="ACQ130" s="108"/>
      <c r="ADE130" s="108"/>
      <c r="ADS130" s="108"/>
      <c r="AEG130" s="108"/>
      <c r="AEU130" s="108"/>
      <c r="AFI130" s="108"/>
      <c r="AFW130" s="108"/>
      <c r="AGK130" s="108"/>
      <c r="AGY130" s="108"/>
      <c r="AHM130" s="108"/>
      <c r="AIA130" s="108"/>
      <c r="AIO130" s="108"/>
      <c r="AJC130" s="108"/>
      <c r="AJQ130" s="108"/>
      <c r="AKE130" s="108"/>
      <c r="AKS130" s="108"/>
      <c r="ALG130" s="108"/>
      <c r="ALU130" s="108"/>
      <c r="AMI130" s="108"/>
    </row>
    <row r="131" spans="1:1023" x14ac:dyDescent="0.3">
      <c r="A131" s="108"/>
      <c r="O131" s="108"/>
      <c r="AC131" s="108"/>
      <c r="AQ131" s="108"/>
      <c r="BE131" s="108"/>
      <c r="BS131" s="108"/>
      <c r="CG131" s="108"/>
      <c r="CU131" s="108"/>
      <c r="DI131" s="108"/>
      <c r="DW131" s="108"/>
      <c r="EK131" s="108"/>
      <c r="EY131" s="108"/>
      <c r="FM131" s="108"/>
      <c r="GA131" s="108"/>
      <c r="GO131" s="108"/>
      <c r="HC131" s="108"/>
      <c r="HQ131" s="108"/>
      <c r="IE131" s="108"/>
      <c r="IS131" s="108"/>
      <c r="JG131" s="108"/>
      <c r="JU131" s="108"/>
      <c r="KI131" s="108"/>
      <c r="KW131" s="108"/>
      <c r="LK131" s="108"/>
      <c r="LY131" s="108"/>
      <c r="MM131" s="108"/>
      <c r="NA131" s="108"/>
      <c r="NO131" s="108"/>
      <c r="OC131" s="108"/>
      <c r="OQ131" s="108"/>
      <c r="PE131" s="108"/>
      <c r="PS131" s="108"/>
      <c r="QG131" s="108"/>
      <c r="QU131" s="108"/>
      <c r="RI131" s="108"/>
      <c r="RW131" s="108"/>
      <c r="SK131" s="108"/>
      <c r="SY131" s="108"/>
      <c r="TM131" s="108"/>
      <c r="UA131" s="108"/>
      <c r="UO131" s="108"/>
      <c r="VC131" s="108"/>
      <c r="VQ131" s="108"/>
      <c r="WE131" s="108"/>
      <c r="WS131" s="108"/>
      <c r="XG131" s="108"/>
      <c r="XU131" s="108"/>
      <c r="YI131" s="108"/>
      <c r="YW131" s="108"/>
      <c r="ZK131" s="108"/>
      <c r="ZY131" s="108"/>
      <c r="AAM131" s="108"/>
      <c r="ABA131" s="108"/>
      <c r="ABO131" s="108"/>
      <c r="ACC131" s="108"/>
      <c r="ACQ131" s="108"/>
      <c r="ADE131" s="108"/>
      <c r="ADS131" s="108"/>
      <c r="AEG131" s="108"/>
      <c r="AEU131" s="108"/>
      <c r="AFI131" s="108"/>
      <c r="AFW131" s="108"/>
      <c r="AGK131" s="108"/>
      <c r="AGY131" s="108"/>
      <c r="AHM131" s="108"/>
      <c r="AIA131" s="108"/>
      <c r="AIO131" s="108"/>
      <c r="AJC131" s="108"/>
      <c r="AJQ131" s="108"/>
      <c r="AKE131" s="108"/>
      <c r="AKS131" s="108"/>
      <c r="ALG131" s="108"/>
      <c r="ALU131" s="108"/>
      <c r="AMI131" s="108"/>
    </row>
    <row r="132" spans="1:1023" x14ac:dyDescent="0.3">
      <c r="A132" s="108"/>
      <c r="O132" s="108"/>
      <c r="AC132" s="108"/>
      <c r="AQ132" s="108"/>
      <c r="BE132" s="108"/>
      <c r="BS132" s="108"/>
      <c r="CG132" s="108"/>
      <c r="CU132" s="108"/>
      <c r="DI132" s="108"/>
      <c r="DW132" s="108"/>
      <c r="EK132" s="108"/>
      <c r="EY132" s="108"/>
      <c r="FM132" s="108"/>
      <c r="GA132" s="108"/>
      <c r="GO132" s="108"/>
      <c r="HC132" s="108"/>
      <c r="HQ132" s="108"/>
      <c r="IE132" s="108"/>
      <c r="IS132" s="108"/>
      <c r="JG132" s="108"/>
      <c r="JU132" s="108"/>
      <c r="KI132" s="108"/>
      <c r="KW132" s="108"/>
      <c r="LK132" s="108"/>
      <c r="LY132" s="108"/>
      <c r="MM132" s="108"/>
      <c r="NA132" s="108"/>
      <c r="NO132" s="108"/>
      <c r="OC132" s="108"/>
      <c r="OQ132" s="108"/>
      <c r="PE132" s="108"/>
      <c r="PS132" s="108"/>
      <c r="QG132" s="108"/>
      <c r="QU132" s="108"/>
      <c r="RI132" s="108"/>
      <c r="RW132" s="108"/>
      <c r="SK132" s="108"/>
      <c r="SY132" s="108"/>
      <c r="TM132" s="108"/>
      <c r="UA132" s="108"/>
      <c r="UO132" s="108"/>
      <c r="VC132" s="108"/>
      <c r="VQ132" s="108"/>
      <c r="WE132" s="108"/>
      <c r="WS132" s="108"/>
      <c r="XG132" s="108"/>
      <c r="XU132" s="108"/>
      <c r="YI132" s="108"/>
      <c r="YW132" s="108"/>
      <c r="ZK132" s="108"/>
      <c r="ZY132" s="108"/>
      <c r="AAM132" s="108"/>
      <c r="ABA132" s="108"/>
      <c r="ABO132" s="108"/>
      <c r="ACC132" s="108"/>
      <c r="ACQ132" s="108"/>
      <c r="ADE132" s="108"/>
      <c r="ADS132" s="108"/>
      <c r="AEG132" s="108"/>
      <c r="AEU132" s="108"/>
      <c r="AFI132" s="108"/>
      <c r="AFW132" s="108"/>
      <c r="AGK132" s="108"/>
      <c r="AGY132" s="108"/>
      <c r="AHM132" s="108"/>
      <c r="AIA132" s="108"/>
      <c r="AIO132" s="108"/>
      <c r="AJC132" s="108"/>
      <c r="AJQ132" s="108"/>
      <c r="AKE132" s="108"/>
      <c r="AKS132" s="108"/>
      <c r="ALG132" s="108"/>
      <c r="ALU132" s="108"/>
      <c r="AMI132" s="108"/>
    </row>
    <row r="133" spans="1:1023" x14ac:dyDescent="0.3">
      <c r="A133" s="108"/>
      <c r="O133" s="108"/>
      <c r="AC133" s="108"/>
      <c r="AQ133" s="108"/>
      <c r="BE133" s="108"/>
      <c r="BS133" s="108"/>
      <c r="CG133" s="108"/>
      <c r="CU133" s="108"/>
      <c r="DI133" s="108"/>
      <c r="DW133" s="108"/>
      <c r="EK133" s="108"/>
      <c r="EY133" s="108"/>
      <c r="FM133" s="108"/>
      <c r="GA133" s="108"/>
      <c r="GO133" s="108"/>
      <c r="HC133" s="108"/>
      <c r="HQ133" s="108"/>
      <c r="IE133" s="108"/>
      <c r="IS133" s="108"/>
      <c r="JG133" s="108"/>
      <c r="JU133" s="108"/>
      <c r="KI133" s="108"/>
      <c r="KW133" s="108"/>
      <c r="LK133" s="108"/>
      <c r="LY133" s="108"/>
      <c r="MM133" s="108"/>
      <c r="NA133" s="108"/>
      <c r="NO133" s="108"/>
      <c r="OC133" s="108"/>
      <c r="OQ133" s="108"/>
      <c r="PE133" s="108"/>
      <c r="PS133" s="108"/>
      <c r="QG133" s="108"/>
      <c r="QU133" s="108"/>
      <c r="RI133" s="108"/>
      <c r="RW133" s="108"/>
      <c r="SK133" s="108"/>
      <c r="SY133" s="108"/>
      <c r="TM133" s="108"/>
      <c r="UA133" s="108"/>
      <c r="UO133" s="108"/>
      <c r="VC133" s="108"/>
      <c r="VQ133" s="108"/>
      <c r="WE133" s="108"/>
      <c r="WS133" s="108"/>
      <c r="XG133" s="108"/>
      <c r="XU133" s="108"/>
      <c r="YI133" s="108"/>
      <c r="YW133" s="108"/>
      <c r="ZK133" s="108"/>
      <c r="ZY133" s="108"/>
      <c r="AAM133" s="108"/>
      <c r="ABA133" s="108"/>
      <c r="ABO133" s="108"/>
      <c r="ACC133" s="108"/>
      <c r="ACQ133" s="108"/>
      <c r="ADE133" s="108"/>
      <c r="ADS133" s="108"/>
      <c r="AEG133" s="108"/>
      <c r="AEU133" s="108"/>
      <c r="AFI133" s="108"/>
      <c r="AFW133" s="108"/>
      <c r="AGK133" s="108"/>
      <c r="AGY133" s="108"/>
      <c r="AHM133" s="108"/>
      <c r="AIA133" s="108"/>
      <c r="AIO133" s="108"/>
      <c r="AJC133" s="108"/>
      <c r="AJQ133" s="108"/>
      <c r="AKE133" s="108"/>
      <c r="AKS133" s="108"/>
      <c r="ALG133" s="108"/>
      <c r="ALU133" s="108"/>
      <c r="AMI133" s="108"/>
    </row>
    <row r="134" spans="1:1023" x14ac:dyDescent="0.3">
      <c r="A134" s="108"/>
      <c r="O134" s="108"/>
      <c r="AC134" s="108"/>
      <c r="AQ134" s="108"/>
      <c r="BE134" s="108"/>
      <c r="BS134" s="108"/>
      <c r="CG134" s="108"/>
      <c r="CU134" s="108"/>
      <c r="DI134" s="108"/>
      <c r="DW134" s="108"/>
      <c r="EK134" s="108"/>
      <c r="EY134" s="108"/>
      <c r="FM134" s="108"/>
      <c r="GA134" s="108"/>
      <c r="GO134" s="108"/>
      <c r="HC134" s="108"/>
      <c r="HQ134" s="108"/>
      <c r="IE134" s="108"/>
      <c r="IS134" s="108"/>
      <c r="JG134" s="108"/>
      <c r="JU134" s="108"/>
      <c r="KI134" s="108"/>
      <c r="KW134" s="108"/>
      <c r="LK134" s="108"/>
      <c r="LY134" s="108"/>
      <c r="MM134" s="108"/>
      <c r="NA134" s="108"/>
      <c r="NO134" s="108"/>
      <c r="OC134" s="108"/>
      <c r="OQ134" s="108"/>
      <c r="PE134" s="108"/>
      <c r="PS134" s="108"/>
      <c r="QG134" s="108"/>
      <c r="QU134" s="108"/>
      <c r="RI134" s="108"/>
      <c r="RW134" s="108"/>
      <c r="SK134" s="108"/>
      <c r="SY134" s="108"/>
      <c r="TM134" s="108"/>
      <c r="UA134" s="108"/>
      <c r="UO134" s="108"/>
      <c r="VC134" s="108"/>
      <c r="VQ134" s="108"/>
      <c r="WE134" s="108"/>
      <c r="WS134" s="108"/>
      <c r="XG134" s="108"/>
      <c r="XU134" s="108"/>
      <c r="YI134" s="108"/>
      <c r="YW134" s="108"/>
      <c r="ZK134" s="108"/>
      <c r="ZY134" s="108"/>
      <c r="AAM134" s="108"/>
      <c r="ABA134" s="108"/>
      <c r="ABO134" s="108"/>
      <c r="ACC134" s="108"/>
      <c r="ACQ134" s="108"/>
      <c r="ADE134" s="108"/>
      <c r="ADS134" s="108"/>
      <c r="AEG134" s="108"/>
      <c r="AEU134" s="108"/>
      <c r="AFI134" s="108"/>
      <c r="AFW134" s="108"/>
      <c r="AGK134" s="108"/>
      <c r="AGY134" s="108"/>
      <c r="AHM134" s="108"/>
      <c r="AIA134" s="108"/>
      <c r="AIO134" s="108"/>
      <c r="AJC134" s="108"/>
      <c r="AJQ134" s="108"/>
      <c r="AKE134" s="108"/>
      <c r="AKS134" s="108"/>
      <c r="ALG134" s="108"/>
      <c r="ALU134" s="108"/>
      <c r="AMI134" s="108"/>
    </row>
    <row r="135" spans="1:1023" x14ac:dyDescent="0.3">
      <c r="A135" s="108"/>
      <c r="O135" s="108"/>
      <c r="AC135" s="108"/>
      <c r="AQ135" s="108"/>
      <c r="BE135" s="108"/>
      <c r="BS135" s="108"/>
      <c r="CG135" s="108"/>
      <c r="CU135" s="108"/>
      <c r="DI135" s="108"/>
      <c r="DW135" s="108"/>
      <c r="EK135" s="108"/>
      <c r="EY135" s="108"/>
      <c r="FM135" s="108"/>
      <c r="GA135" s="108"/>
      <c r="GO135" s="108"/>
      <c r="HC135" s="108"/>
      <c r="HQ135" s="108"/>
      <c r="IE135" s="108"/>
      <c r="IS135" s="108"/>
      <c r="JG135" s="108"/>
      <c r="JU135" s="108"/>
      <c r="KI135" s="108"/>
      <c r="KW135" s="108"/>
      <c r="LK135" s="108"/>
      <c r="LY135" s="108"/>
      <c r="MM135" s="108"/>
      <c r="NA135" s="108"/>
      <c r="NO135" s="108"/>
      <c r="OC135" s="108"/>
      <c r="OQ135" s="108"/>
      <c r="PE135" s="108"/>
      <c r="PS135" s="108"/>
      <c r="QG135" s="108"/>
      <c r="QU135" s="108"/>
      <c r="RI135" s="108"/>
      <c r="RW135" s="108"/>
      <c r="SK135" s="108"/>
      <c r="SY135" s="108"/>
      <c r="TM135" s="108"/>
      <c r="UA135" s="108"/>
      <c r="UO135" s="108"/>
      <c r="VC135" s="108"/>
      <c r="VQ135" s="108"/>
      <c r="WE135" s="108"/>
      <c r="WS135" s="108"/>
      <c r="XG135" s="108"/>
      <c r="XU135" s="108"/>
      <c r="YI135" s="108"/>
      <c r="YW135" s="108"/>
      <c r="ZK135" s="108"/>
      <c r="ZY135" s="108"/>
      <c r="AAM135" s="108"/>
      <c r="ABA135" s="108"/>
      <c r="ABO135" s="108"/>
      <c r="ACC135" s="108"/>
      <c r="ACQ135" s="108"/>
      <c r="ADE135" s="108"/>
      <c r="ADS135" s="108"/>
      <c r="AEG135" s="108"/>
      <c r="AEU135" s="108"/>
      <c r="AFI135" s="108"/>
      <c r="AFW135" s="108"/>
      <c r="AGK135" s="108"/>
      <c r="AGY135" s="108"/>
      <c r="AHM135" s="108"/>
      <c r="AIA135" s="108"/>
      <c r="AIO135" s="108"/>
      <c r="AJC135" s="108"/>
      <c r="AJQ135" s="108"/>
      <c r="AKE135" s="108"/>
      <c r="AKS135" s="108"/>
      <c r="ALG135" s="108"/>
      <c r="ALU135" s="108"/>
      <c r="AMI135" s="108"/>
    </row>
    <row r="136" spans="1:1023" x14ac:dyDescent="0.3">
      <c r="A136" s="108"/>
      <c r="O136" s="108"/>
      <c r="AC136" s="108"/>
      <c r="AQ136" s="108"/>
      <c r="BE136" s="108"/>
      <c r="BS136" s="108"/>
      <c r="CG136" s="108"/>
      <c r="CU136" s="108"/>
      <c r="DI136" s="108"/>
      <c r="DW136" s="108"/>
      <c r="EK136" s="108"/>
      <c r="EY136" s="108"/>
      <c r="FM136" s="108"/>
      <c r="GA136" s="108"/>
      <c r="GO136" s="108"/>
      <c r="HC136" s="108"/>
      <c r="HQ136" s="108"/>
      <c r="IE136" s="108"/>
      <c r="IS136" s="108"/>
      <c r="JG136" s="108"/>
      <c r="JU136" s="108"/>
      <c r="KI136" s="108"/>
      <c r="KW136" s="108"/>
      <c r="LK136" s="108"/>
      <c r="LY136" s="108"/>
      <c r="MM136" s="108"/>
      <c r="NA136" s="108"/>
      <c r="NO136" s="108"/>
      <c r="OC136" s="108"/>
      <c r="OQ136" s="108"/>
      <c r="PE136" s="108"/>
      <c r="PS136" s="108"/>
      <c r="QG136" s="108"/>
      <c r="QU136" s="108"/>
      <c r="RI136" s="108"/>
      <c r="RW136" s="108"/>
      <c r="SK136" s="108"/>
      <c r="SY136" s="108"/>
      <c r="TM136" s="108"/>
      <c r="UA136" s="108"/>
      <c r="UO136" s="108"/>
      <c r="VC136" s="108"/>
      <c r="VQ136" s="108"/>
      <c r="WE136" s="108"/>
      <c r="WS136" s="108"/>
      <c r="XG136" s="108"/>
      <c r="XU136" s="108"/>
      <c r="YI136" s="108"/>
      <c r="YW136" s="108"/>
      <c r="ZK136" s="108"/>
      <c r="ZY136" s="108"/>
      <c r="AAM136" s="108"/>
      <c r="ABA136" s="108"/>
      <c r="ABO136" s="108"/>
      <c r="ACC136" s="108"/>
      <c r="ACQ136" s="108"/>
      <c r="ADE136" s="108"/>
      <c r="ADS136" s="108"/>
      <c r="AEG136" s="108"/>
      <c r="AEU136" s="108"/>
      <c r="AFI136" s="108"/>
      <c r="AFW136" s="108"/>
      <c r="AGK136" s="108"/>
      <c r="AGY136" s="108"/>
      <c r="AHM136" s="108"/>
      <c r="AIA136" s="108"/>
      <c r="AIO136" s="108"/>
      <c r="AJC136" s="108"/>
      <c r="AJQ136" s="108"/>
      <c r="AKE136" s="108"/>
      <c r="AKS136" s="108"/>
      <c r="ALG136" s="108"/>
      <c r="ALU136" s="108"/>
      <c r="AMI136" s="108"/>
    </row>
    <row r="137" spans="1:1023" x14ac:dyDescent="0.3">
      <c r="A137" s="108"/>
      <c r="O137" s="108"/>
      <c r="AC137" s="108"/>
      <c r="AQ137" s="108"/>
      <c r="BE137" s="108"/>
      <c r="BS137" s="108"/>
      <c r="CG137" s="108"/>
      <c r="CU137" s="108"/>
      <c r="DI137" s="108"/>
      <c r="DW137" s="108"/>
      <c r="EK137" s="108"/>
      <c r="EY137" s="108"/>
      <c r="FM137" s="108"/>
      <c r="GA137" s="108"/>
      <c r="GO137" s="108"/>
      <c r="HC137" s="108"/>
      <c r="HQ137" s="108"/>
      <c r="IE137" s="108"/>
      <c r="IS137" s="108"/>
      <c r="JG137" s="108"/>
      <c r="JU137" s="108"/>
      <c r="KI137" s="108"/>
      <c r="KW137" s="108"/>
      <c r="LK137" s="108"/>
      <c r="LY137" s="108"/>
      <c r="MM137" s="108"/>
      <c r="NA137" s="108"/>
      <c r="NO137" s="108"/>
      <c r="OC137" s="108"/>
      <c r="OQ137" s="108"/>
      <c r="PE137" s="108"/>
      <c r="PS137" s="108"/>
      <c r="QG137" s="108"/>
      <c r="QU137" s="108"/>
      <c r="RI137" s="108"/>
      <c r="RW137" s="108"/>
      <c r="SK137" s="108"/>
      <c r="SY137" s="108"/>
      <c r="TM137" s="108"/>
      <c r="UA137" s="108"/>
      <c r="UO137" s="108"/>
      <c r="VC137" s="108"/>
      <c r="VQ137" s="108"/>
      <c r="WE137" s="108"/>
      <c r="WS137" s="108"/>
      <c r="XG137" s="108"/>
      <c r="XU137" s="108"/>
      <c r="YI137" s="108"/>
      <c r="YW137" s="108"/>
      <c r="ZK137" s="108"/>
      <c r="ZY137" s="108"/>
      <c r="AAM137" s="108"/>
      <c r="ABA137" s="108"/>
      <c r="ABO137" s="108"/>
      <c r="ACC137" s="108"/>
      <c r="ACQ137" s="108"/>
      <c r="ADE137" s="108"/>
      <c r="ADS137" s="108"/>
      <c r="AEG137" s="108"/>
      <c r="AEU137" s="108"/>
      <c r="AFI137" s="108"/>
      <c r="AFW137" s="108"/>
      <c r="AGK137" s="108"/>
      <c r="AGY137" s="108"/>
      <c r="AHM137" s="108"/>
      <c r="AIA137" s="108"/>
      <c r="AIO137" s="108"/>
      <c r="AJC137" s="108"/>
      <c r="AJQ137" s="108"/>
      <c r="AKE137" s="108"/>
      <c r="AKS137" s="108"/>
      <c r="ALG137" s="108"/>
      <c r="ALU137" s="108"/>
      <c r="AMI137" s="108"/>
    </row>
    <row r="138" spans="1:1023" x14ac:dyDescent="0.3">
      <c r="A138" s="108"/>
      <c r="O138" s="108"/>
      <c r="AC138" s="108"/>
      <c r="AQ138" s="108"/>
      <c r="BE138" s="108"/>
      <c r="BS138" s="108"/>
      <c r="CG138" s="108"/>
      <c r="CU138" s="108"/>
      <c r="DI138" s="108"/>
      <c r="DW138" s="108"/>
      <c r="EK138" s="108"/>
      <c r="EY138" s="108"/>
      <c r="FM138" s="108"/>
      <c r="GA138" s="108"/>
      <c r="GO138" s="108"/>
      <c r="HC138" s="108"/>
      <c r="HQ138" s="108"/>
      <c r="IE138" s="108"/>
      <c r="IS138" s="108"/>
      <c r="JG138" s="108"/>
      <c r="JU138" s="108"/>
      <c r="KI138" s="108"/>
      <c r="KW138" s="108"/>
      <c r="LK138" s="108"/>
      <c r="LY138" s="108"/>
      <c r="MM138" s="108"/>
      <c r="NA138" s="108"/>
      <c r="NO138" s="108"/>
      <c r="OC138" s="108"/>
      <c r="OQ138" s="108"/>
      <c r="PE138" s="108"/>
      <c r="PS138" s="108"/>
      <c r="QG138" s="108"/>
      <c r="QU138" s="108"/>
      <c r="RI138" s="108"/>
      <c r="RW138" s="108"/>
      <c r="SK138" s="108"/>
      <c r="SY138" s="108"/>
      <c r="TM138" s="108"/>
      <c r="UA138" s="108"/>
      <c r="UO138" s="108"/>
      <c r="VC138" s="108"/>
      <c r="VQ138" s="108"/>
      <c r="WE138" s="108"/>
      <c r="WS138" s="108"/>
      <c r="XG138" s="108"/>
      <c r="XU138" s="108"/>
      <c r="YI138" s="108"/>
      <c r="YW138" s="108"/>
      <c r="ZK138" s="108"/>
      <c r="ZY138" s="108"/>
      <c r="AAM138" s="108"/>
      <c r="ABA138" s="108"/>
      <c r="ABO138" s="108"/>
      <c r="ACC138" s="108"/>
      <c r="ACQ138" s="108"/>
      <c r="ADE138" s="108"/>
      <c r="ADS138" s="108"/>
      <c r="AEG138" s="108"/>
      <c r="AEU138" s="108"/>
      <c r="AFI138" s="108"/>
      <c r="AFW138" s="108"/>
      <c r="AGK138" s="108"/>
      <c r="AGY138" s="108"/>
      <c r="AHM138" s="108"/>
      <c r="AIA138" s="108"/>
      <c r="AIO138" s="108"/>
      <c r="AJC138" s="108"/>
      <c r="AJQ138" s="108"/>
      <c r="AKE138" s="108"/>
      <c r="AKS138" s="108"/>
      <c r="ALG138" s="108"/>
      <c r="ALU138" s="108"/>
      <c r="AMI138" s="108"/>
    </row>
    <row r="139" spans="1:1023" x14ac:dyDescent="0.3">
      <c r="A139" s="108"/>
      <c r="O139" s="108"/>
      <c r="AC139" s="108"/>
      <c r="AQ139" s="108"/>
      <c r="BE139" s="108"/>
      <c r="BS139" s="108"/>
      <c r="CG139" s="108"/>
      <c r="CU139" s="108"/>
      <c r="DI139" s="108"/>
      <c r="DW139" s="108"/>
      <c r="EK139" s="108"/>
      <c r="EY139" s="108"/>
      <c r="FM139" s="108"/>
      <c r="GA139" s="108"/>
      <c r="GO139" s="108"/>
      <c r="HC139" s="108"/>
      <c r="HQ139" s="108"/>
      <c r="IE139" s="108"/>
      <c r="IS139" s="108"/>
      <c r="JG139" s="108"/>
      <c r="JU139" s="108"/>
      <c r="KI139" s="108"/>
      <c r="KW139" s="108"/>
      <c r="LK139" s="108"/>
      <c r="LY139" s="108"/>
      <c r="MM139" s="108"/>
      <c r="NA139" s="108"/>
      <c r="NO139" s="108"/>
      <c r="OC139" s="108"/>
      <c r="OQ139" s="108"/>
      <c r="PE139" s="108"/>
      <c r="PS139" s="108"/>
      <c r="QG139" s="108"/>
      <c r="QU139" s="108"/>
      <c r="RI139" s="108"/>
      <c r="RW139" s="108"/>
      <c r="SK139" s="108"/>
      <c r="SY139" s="108"/>
      <c r="TM139" s="108"/>
      <c r="UA139" s="108"/>
      <c r="UO139" s="108"/>
      <c r="VC139" s="108"/>
      <c r="VQ139" s="108"/>
      <c r="WE139" s="108"/>
      <c r="WS139" s="108"/>
      <c r="XG139" s="108"/>
      <c r="XU139" s="108"/>
      <c r="YI139" s="108"/>
      <c r="YW139" s="108"/>
      <c r="ZK139" s="108"/>
      <c r="ZY139" s="108"/>
      <c r="AAM139" s="108"/>
      <c r="ABA139" s="108"/>
      <c r="ABO139" s="108"/>
      <c r="ACC139" s="108"/>
      <c r="ACQ139" s="108"/>
      <c r="ADE139" s="108"/>
      <c r="ADS139" s="108"/>
      <c r="AEG139" s="108"/>
      <c r="AEU139" s="108"/>
      <c r="AFI139" s="108"/>
      <c r="AFW139" s="108"/>
      <c r="AGK139" s="108"/>
      <c r="AGY139" s="108"/>
      <c r="AHM139" s="108"/>
      <c r="AIA139" s="108"/>
      <c r="AIO139" s="108"/>
      <c r="AJC139" s="108"/>
      <c r="AJQ139" s="108"/>
      <c r="AKE139" s="108"/>
      <c r="AKS139" s="108"/>
      <c r="ALG139" s="108"/>
      <c r="ALU139" s="108"/>
      <c r="AMI139" s="108"/>
    </row>
    <row r="140" spans="1:1023" x14ac:dyDescent="0.3">
      <c r="A140" s="108"/>
      <c r="O140" s="108"/>
      <c r="AC140" s="108"/>
      <c r="AQ140" s="108"/>
      <c r="BE140" s="108"/>
      <c r="BS140" s="108"/>
      <c r="CG140" s="108"/>
      <c r="CU140" s="108"/>
      <c r="DI140" s="108"/>
      <c r="DW140" s="108"/>
      <c r="EK140" s="108"/>
      <c r="EY140" s="108"/>
      <c r="FM140" s="108"/>
      <c r="GA140" s="108"/>
      <c r="GO140" s="108"/>
      <c r="HC140" s="108"/>
      <c r="HQ140" s="108"/>
      <c r="IE140" s="108"/>
      <c r="IS140" s="108"/>
      <c r="JG140" s="108"/>
      <c r="JU140" s="108"/>
      <c r="KI140" s="108"/>
      <c r="KW140" s="108"/>
      <c r="LK140" s="108"/>
      <c r="LY140" s="108"/>
      <c r="MM140" s="108"/>
      <c r="NA140" s="108"/>
      <c r="NO140" s="108"/>
      <c r="OC140" s="108"/>
      <c r="OQ140" s="108"/>
      <c r="PE140" s="108"/>
      <c r="PS140" s="108"/>
      <c r="QG140" s="108"/>
      <c r="QU140" s="108"/>
      <c r="RI140" s="108"/>
      <c r="RW140" s="108"/>
      <c r="SK140" s="108"/>
      <c r="SY140" s="108"/>
      <c r="TM140" s="108"/>
      <c r="UA140" s="108"/>
      <c r="UO140" s="108"/>
      <c r="VC140" s="108"/>
      <c r="VQ140" s="108"/>
      <c r="WE140" s="108"/>
      <c r="WS140" s="108"/>
      <c r="XG140" s="108"/>
      <c r="XU140" s="108"/>
      <c r="YI140" s="108"/>
      <c r="YW140" s="108"/>
      <c r="ZK140" s="108"/>
      <c r="ZY140" s="108"/>
      <c r="AAM140" s="108"/>
      <c r="ABA140" s="108"/>
      <c r="ABO140" s="108"/>
      <c r="ACC140" s="108"/>
      <c r="ACQ140" s="108"/>
      <c r="ADE140" s="108"/>
      <c r="ADS140" s="108"/>
      <c r="AEG140" s="108"/>
      <c r="AEU140" s="108"/>
      <c r="AFI140" s="108"/>
      <c r="AFW140" s="108"/>
      <c r="AGK140" s="108"/>
      <c r="AGY140" s="108"/>
      <c r="AHM140" s="108"/>
      <c r="AIA140" s="108"/>
      <c r="AIO140" s="108"/>
      <c r="AJC140" s="108"/>
      <c r="AJQ140" s="108"/>
      <c r="AKE140" s="108"/>
      <c r="AKS140" s="108"/>
      <c r="ALG140" s="108"/>
      <c r="ALU140" s="108"/>
      <c r="AMI140" s="108"/>
    </row>
    <row r="141" spans="1:1023" x14ac:dyDescent="0.3">
      <c r="A141" s="108"/>
      <c r="O141" s="108"/>
      <c r="AC141" s="108"/>
      <c r="AQ141" s="108"/>
      <c r="BE141" s="108"/>
      <c r="BS141" s="108"/>
      <c r="CG141" s="108"/>
      <c r="CU141" s="108"/>
      <c r="DI141" s="108"/>
      <c r="DW141" s="108"/>
      <c r="EK141" s="108"/>
      <c r="EY141" s="108"/>
      <c r="FM141" s="108"/>
      <c r="GA141" s="108"/>
      <c r="GO141" s="108"/>
      <c r="HC141" s="108"/>
      <c r="HQ141" s="108"/>
      <c r="IE141" s="108"/>
      <c r="IS141" s="108"/>
      <c r="JG141" s="108"/>
      <c r="JU141" s="108"/>
      <c r="KI141" s="108"/>
      <c r="KW141" s="108"/>
      <c r="LK141" s="108"/>
      <c r="LY141" s="108"/>
      <c r="MM141" s="108"/>
      <c r="NA141" s="108"/>
      <c r="NO141" s="108"/>
      <c r="OC141" s="108"/>
      <c r="OQ141" s="108"/>
      <c r="PE141" s="108"/>
      <c r="PS141" s="108"/>
      <c r="QG141" s="108"/>
      <c r="QU141" s="108"/>
      <c r="RI141" s="108"/>
      <c r="RW141" s="108"/>
      <c r="SK141" s="108"/>
      <c r="SY141" s="108"/>
      <c r="TM141" s="108"/>
      <c r="UA141" s="108"/>
      <c r="UO141" s="108"/>
      <c r="VC141" s="108"/>
      <c r="VQ141" s="108"/>
      <c r="WE141" s="108"/>
      <c r="WS141" s="108"/>
      <c r="XG141" s="108"/>
      <c r="XU141" s="108"/>
      <c r="YI141" s="108"/>
      <c r="YW141" s="108"/>
      <c r="ZK141" s="108"/>
      <c r="ZY141" s="108"/>
      <c r="AAM141" s="108"/>
      <c r="ABA141" s="108"/>
      <c r="ABO141" s="108"/>
      <c r="ACC141" s="108"/>
      <c r="ACQ141" s="108"/>
      <c r="ADE141" s="108"/>
      <c r="ADS141" s="108"/>
      <c r="AEG141" s="108"/>
      <c r="AEU141" s="108"/>
      <c r="AFI141" s="108"/>
      <c r="AFW141" s="108"/>
      <c r="AGK141" s="108"/>
      <c r="AGY141" s="108"/>
      <c r="AHM141" s="108"/>
      <c r="AIA141" s="108"/>
      <c r="AIO141" s="108"/>
      <c r="AJC141" s="108"/>
      <c r="AJQ141" s="108"/>
      <c r="AKE141" s="108"/>
      <c r="AKS141" s="108"/>
      <c r="ALG141" s="108"/>
      <c r="ALU141" s="108"/>
      <c r="AMI141" s="108"/>
    </row>
    <row r="142" spans="1:1023" x14ac:dyDescent="0.3">
      <c r="A142" s="108"/>
      <c r="O142" s="108"/>
      <c r="AC142" s="108"/>
      <c r="AQ142" s="108"/>
      <c r="BE142" s="108"/>
      <c r="BS142" s="108"/>
      <c r="CG142" s="108"/>
      <c r="CU142" s="108"/>
      <c r="DI142" s="108"/>
      <c r="DW142" s="108"/>
      <c r="EK142" s="108"/>
      <c r="EY142" s="108"/>
      <c r="FM142" s="108"/>
      <c r="GA142" s="108"/>
      <c r="GO142" s="108"/>
      <c r="HC142" s="108"/>
      <c r="HQ142" s="108"/>
      <c r="IE142" s="108"/>
      <c r="IS142" s="108"/>
      <c r="JG142" s="108"/>
      <c r="JU142" s="108"/>
      <c r="KI142" s="108"/>
      <c r="KW142" s="108"/>
      <c r="LK142" s="108"/>
      <c r="LY142" s="108"/>
      <c r="MM142" s="108"/>
      <c r="NA142" s="108"/>
      <c r="NO142" s="108"/>
      <c r="OC142" s="108"/>
      <c r="OQ142" s="108"/>
      <c r="PE142" s="108"/>
      <c r="PS142" s="108"/>
      <c r="QG142" s="108"/>
      <c r="QU142" s="108"/>
      <c r="RI142" s="108"/>
      <c r="RW142" s="108"/>
      <c r="SK142" s="108"/>
      <c r="SY142" s="108"/>
      <c r="TM142" s="108"/>
      <c r="UA142" s="108"/>
      <c r="UO142" s="108"/>
      <c r="VC142" s="108"/>
      <c r="VQ142" s="108"/>
      <c r="WE142" s="108"/>
      <c r="WS142" s="108"/>
      <c r="XG142" s="108"/>
      <c r="XU142" s="108"/>
      <c r="YI142" s="108"/>
      <c r="YW142" s="108"/>
      <c r="ZK142" s="108"/>
      <c r="ZY142" s="108"/>
      <c r="AAM142" s="108"/>
      <c r="ABA142" s="108"/>
      <c r="ABO142" s="108"/>
      <c r="ACC142" s="108"/>
      <c r="ACQ142" s="108"/>
      <c r="ADE142" s="108"/>
      <c r="ADS142" s="108"/>
      <c r="AEG142" s="108"/>
      <c r="AEU142" s="108"/>
      <c r="AFI142" s="108"/>
      <c r="AFW142" s="108"/>
      <c r="AGK142" s="108"/>
      <c r="AGY142" s="108"/>
      <c r="AHM142" s="108"/>
      <c r="AIA142" s="108"/>
      <c r="AIO142" s="108"/>
      <c r="AJC142" s="108"/>
      <c r="AJQ142" s="108"/>
      <c r="AKE142" s="108"/>
      <c r="AKS142" s="108"/>
      <c r="ALG142" s="108"/>
      <c r="ALU142" s="108"/>
      <c r="AMI142" s="108"/>
    </row>
    <row r="143" spans="1:1023" x14ac:dyDescent="0.3">
      <c r="A143" s="108"/>
      <c r="O143" s="108"/>
      <c r="AC143" s="108"/>
      <c r="AQ143" s="108"/>
      <c r="BE143" s="108"/>
      <c r="BS143" s="108"/>
      <c r="CG143" s="108"/>
      <c r="CU143" s="108"/>
      <c r="DI143" s="108"/>
      <c r="DW143" s="108"/>
      <c r="EK143" s="108"/>
      <c r="EY143" s="108"/>
      <c r="FM143" s="108"/>
      <c r="GA143" s="108"/>
      <c r="GO143" s="108"/>
      <c r="HC143" s="108"/>
      <c r="HQ143" s="108"/>
      <c r="IE143" s="108"/>
      <c r="IS143" s="108"/>
      <c r="JG143" s="108"/>
      <c r="JU143" s="108"/>
      <c r="KI143" s="108"/>
      <c r="KW143" s="108"/>
      <c r="LK143" s="108"/>
      <c r="LY143" s="108"/>
      <c r="MM143" s="108"/>
      <c r="NA143" s="108"/>
      <c r="NO143" s="108"/>
      <c r="OC143" s="108"/>
      <c r="OQ143" s="108"/>
      <c r="PE143" s="108"/>
      <c r="PS143" s="108"/>
      <c r="QG143" s="108"/>
      <c r="QU143" s="108"/>
      <c r="RI143" s="108"/>
      <c r="RW143" s="108"/>
      <c r="SK143" s="108"/>
      <c r="SY143" s="108"/>
      <c r="TM143" s="108"/>
      <c r="UA143" s="108"/>
      <c r="UO143" s="108"/>
      <c r="VC143" s="108"/>
      <c r="VQ143" s="108"/>
      <c r="WE143" s="108"/>
      <c r="WS143" s="108"/>
      <c r="XG143" s="108"/>
      <c r="XU143" s="108"/>
      <c r="YI143" s="108"/>
      <c r="YW143" s="108"/>
      <c r="ZK143" s="108"/>
      <c r="ZY143" s="108"/>
      <c r="AAM143" s="108"/>
      <c r="ABA143" s="108"/>
      <c r="ABO143" s="108"/>
      <c r="ACC143" s="108"/>
      <c r="ACQ143" s="108"/>
      <c r="ADE143" s="108"/>
      <c r="ADS143" s="108"/>
      <c r="AEG143" s="108"/>
      <c r="AEU143" s="108"/>
      <c r="AFI143" s="108"/>
      <c r="AFW143" s="108"/>
      <c r="AGK143" s="108"/>
      <c r="AGY143" s="108"/>
      <c r="AHM143" s="108"/>
      <c r="AIA143" s="108"/>
      <c r="AIO143" s="108"/>
      <c r="AJC143" s="108"/>
      <c r="AJQ143" s="108"/>
      <c r="AKE143" s="108"/>
      <c r="AKS143" s="108"/>
      <c r="ALG143" s="108"/>
      <c r="ALU143" s="108"/>
      <c r="AMI143" s="108"/>
    </row>
    <row r="144" spans="1:1023" x14ac:dyDescent="0.3">
      <c r="A144" s="108"/>
      <c r="O144" s="108"/>
      <c r="AC144" s="108"/>
      <c r="AQ144" s="108"/>
      <c r="BE144" s="108"/>
      <c r="BS144" s="108"/>
      <c r="CG144" s="108"/>
      <c r="CU144" s="108"/>
      <c r="DI144" s="108"/>
      <c r="DW144" s="108"/>
      <c r="EK144" s="108"/>
      <c r="EY144" s="108"/>
      <c r="FM144" s="108"/>
      <c r="GA144" s="108"/>
      <c r="GO144" s="108"/>
      <c r="HC144" s="108"/>
      <c r="HQ144" s="108"/>
      <c r="IE144" s="108"/>
      <c r="IS144" s="108"/>
      <c r="JG144" s="108"/>
      <c r="JU144" s="108"/>
      <c r="KI144" s="108"/>
      <c r="KW144" s="108"/>
      <c r="LK144" s="108"/>
      <c r="LY144" s="108"/>
      <c r="MM144" s="108"/>
      <c r="NA144" s="108"/>
      <c r="NO144" s="108"/>
      <c r="OC144" s="108"/>
      <c r="OQ144" s="108"/>
      <c r="PE144" s="108"/>
      <c r="PS144" s="108"/>
      <c r="QG144" s="108"/>
      <c r="QU144" s="108"/>
      <c r="RI144" s="108"/>
      <c r="RW144" s="108"/>
      <c r="SK144" s="108"/>
      <c r="SY144" s="108"/>
      <c r="TM144" s="108"/>
      <c r="UA144" s="108"/>
      <c r="UO144" s="108"/>
      <c r="VC144" s="108"/>
      <c r="VQ144" s="108"/>
      <c r="WE144" s="108"/>
      <c r="WS144" s="108"/>
      <c r="XG144" s="108"/>
      <c r="XU144" s="108"/>
      <c r="YI144" s="108"/>
      <c r="YW144" s="108"/>
      <c r="ZK144" s="108"/>
      <c r="ZY144" s="108"/>
      <c r="AAM144" s="108"/>
      <c r="ABA144" s="108"/>
      <c r="ABO144" s="108"/>
      <c r="ACC144" s="108"/>
      <c r="ACQ144" s="108"/>
      <c r="ADE144" s="108"/>
      <c r="ADS144" s="108"/>
      <c r="AEG144" s="108"/>
      <c r="AEU144" s="108"/>
      <c r="AFI144" s="108"/>
      <c r="AFW144" s="108"/>
      <c r="AGK144" s="108"/>
      <c r="AGY144" s="108"/>
      <c r="AHM144" s="108"/>
      <c r="AIA144" s="108"/>
      <c r="AIO144" s="108"/>
      <c r="AJC144" s="108"/>
      <c r="AJQ144" s="108"/>
      <c r="AKE144" s="108"/>
      <c r="AKS144" s="108"/>
      <c r="ALG144" s="108"/>
      <c r="ALU144" s="108"/>
      <c r="AMI144" s="108"/>
    </row>
    <row r="145" spans="1:1023" x14ac:dyDescent="0.3">
      <c r="A145" s="108"/>
      <c r="O145" s="108"/>
      <c r="AC145" s="108"/>
      <c r="AQ145" s="108"/>
      <c r="BE145" s="108"/>
      <c r="BS145" s="108"/>
      <c r="CG145" s="108"/>
      <c r="CU145" s="108"/>
      <c r="DI145" s="108"/>
      <c r="DW145" s="108"/>
      <c r="EK145" s="108"/>
      <c r="EY145" s="108"/>
      <c r="FM145" s="108"/>
      <c r="GA145" s="108"/>
      <c r="GO145" s="108"/>
      <c r="HC145" s="108"/>
      <c r="HQ145" s="108"/>
      <c r="IE145" s="108"/>
      <c r="IS145" s="108"/>
      <c r="JG145" s="108"/>
      <c r="JU145" s="108"/>
      <c r="KI145" s="108"/>
      <c r="KW145" s="108"/>
      <c r="LK145" s="108"/>
      <c r="LY145" s="108"/>
      <c r="MM145" s="108"/>
      <c r="NA145" s="108"/>
      <c r="NO145" s="108"/>
      <c r="OC145" s="108"/>
      <c r="OQ145" s="108"/>
      <c r="PE145" s="108"/>
      <c r="PS145" s="108"/>
      <c r="QG145" s="108"/>
      <c r="QU145" s="108"/>
      <c r="RI145" s="108"/>
      <c r="RW145" s="108"/>
      <c r="SK145" s="108"/>
      <c r="SY145" s="108"/>
      <c r="TM145" s="108"/>
      <c r="UA145" s="108"/>
      <c r="UO145" s="108"/>
      <c r="VC145" s="108"/>
      <c r="VQ145" s="108"/>
      <c r="WE145" s="108"/>
      <c r="WS145" s="108"/>
      <c r="XG145" s="108"/>
      <c r="XU145" s="108"/>
      <c r="YI145" s="108"/>
      <c r="YW145" s="108"/>
      <c r="ZK145" s="108"/>
      <c r="ZY145" s="108"/>
      <c r="AAM145" s="108"/>
      <c r="ABA145" s="108"/>
      <c r="ABO145" s="108"/>
      <c r="ACC145" s="108"/>
      <c r="ACQ145" s="108"/>
      <c r="ADE145" s="108"/>
      <c r="ADS145" s="108"/>
      <c r="AEG145" s="108"/>
      <c r="AEU145" s="108"/>
      <c r="AFI145" s="108"/>
      <c r="AFW145" s="108"/>
      <c r="AGK145" s="108"/>
      <c r="AGY145" s="108"/>
      <c r="AHM145" s="108"/>
      <c r="AIA145" s="108"/>
      <c r="AIO145" s="108"/>
      <c r="AJC145" s="108"/>
      <c r="AJQ145" s="108"/>
      <c r="AKE145" s="108"/>
      <c r="AKS145" s="108"/>
      <c r="ALG145" s="108"/>
      <c r="ALU145" s="108"/>
      <c r="AMI145" s="108"/>
    </row>
    <row r="146" spans="1:1023" x14ac:dyDescent="0.3">
      <c r="A146" s="108"/>
      <c r="O146" s="108"/>
      <c r="AC146" s="108"/>
      <c r="AQ146" s="108"/>
      <c r="BE146" s="108"/>
      <c r="BS146" s="108"/>
      <c r="CG146" s="108"/>
      <c r="CU146" s="108"/>
      <c r="DI146" s="108"/>
      <c r="DW146" s="108"/>
      <c r="EK146" s="108"/>
      <c r="EY146" s="108"/>
      <c r="FM146" s="108"/>
      <c r="GA146" s="108"/>
      <c r="GO146" s="108"/>
      <c r="HC146" s="108"/>
      <c r="HQ146" s="108"/>
      <c r="IE146" s="108"/>
      <c r="IS146" s="108"/>
      <c r="JG146" s="108"/>
      <c r="JU146" s="108"/>
      <c r="KI146" s="108"/>
      <c r="KW146" s="108"/>
      <c r="LK146" s="108"/>
      <c r="LY146" s="108"/>
      <c r="MM146" s="108"/>
      <c r="NA146" s="108"/>
      <c r="NO146" s="108"/>
      <c r="OC146" s="108"/>
      <c r="OQ146" s="108"/>
      <c r="PE146" s="108"/>
      <c r="PS146" s="108"/>
      <c r="QG146" s="108"/>
      <c r="QU146" s="108"/>
      <c r="RI146" s="108"/>
      <c r="RW146" s="108"/>
      <c r="SK146" s="108"/>
      <c r="SY146" s="108"/>
      <c r="TM146" s="108"/>
      <c r="UA146" s="108"/>
      <c r="UO146" s="108"/>
      <c r="VC146" s="108"/>
      <c r="VQ146" s="108"/>
      <c r="WE146" s="108"/>
      <c r="WS146" s="108"/>
      <c r="XG146" s="108"/>
      <c r="XU146" s="108"/>
      <c r="YI146" s="108"/>
      <c r="YW146" s="108"/>
      <c r="ZK146" s="108"/>
      <c r="ZY146" s="108"/>
      <c r="AAM146" s="108"/>
      <c r="ABA146" s="108"/>
      <c r="ABO146" s="108"/>
      <c r="ACC146" s="108"/>
      <c r="ACQ146" s="108"/>
      <c r="ADE146" s="108"/>
      <c r="ADS146" s="108"/>
      <c r="AEG146" s="108"/>
      <c r="AEU146" s="108"/>
      <c r="AFI146" s="108"/>
      <c r="AFW146" s="108"/>
      <c r="AGK146" s="108"/>
      <c r="AGY146" s="108"/>
      <c r="AHM146" s="108"/>
      <c r="AIA146" s="108"/>
      <c r="AIO146" s="108"/>
      <c r="AJC146" s="108"/>
      <c r="AJQ146" s="108"/>
      <c r="AKE146" s="108"/>
      <c r="AKS146" s="108"/>
      <c r="ALG146" s="108"/>
      <c r="ALU146" s="108"/>
      <c r="AMI146" s="108"/>
    </row>
    <row r="147" spans="1:1023" x14ac:dyDescent="0.3">
      <c r="A147" s="108"/>
      <c r="O147" s="108"/>
      <c r="AC147" s="108"/>
      <c r="AQ147" s="108"/>
      <c r="BE147" s="108"/>
      <c r="BS147" s="108"/>
      <c r="CG147" s="108"/>
      <c r="CU147" s="108"/>
      <c r="DI147" s="108"/>
      <c r="DW147" s="108"/>
      <c r="EK147" s="108"/>
      <c r="EY147" s="108"/>
      <c r="FM147" s="108"/>
      <c r="GA147" s="108"/>
      <c r="GO147" s="108"/>
      <c r="HC147" s="108"/>
      <c r="HQ147" s="108"/>
      <c r="IE147" s="108"/>
      <c r="IS147" s="108"/>
      <c r="JG147" s="108"/>
      <c r="JU147" s="108"/>
      <c r="KI147" s="108"/>
      <c r="KW147" s="108"/>
      <c r="LK147" s="108"/>
      <c r="LY147" s="108"/>
      <c r="MM147" s="108"/>
      <c r="NA147" s="108"/>
      <c r="NO147" s="108"/>
      <c r="OC147" s="108"/>
      <c r="OQ147" s="108"/>
      <c r="PE147" s="108"/>
      <c r="PS147" s="108"/>
      <c r="QG147" s="108"/>
      <c r="QU147" s="108"/>
      <c r="RI147" s="108"/>
      <c r="RW147" s="108"/>
      <c r="SK147" s="108"/>
      <c r="SY147" s="108"/>
      <c r="TM147" s="108"/>
      <c r="UA147" s="108"/>
      <c r="UO147" s="108"/>
      <c r="VC147" s="108"/>
      <c r="VQ147" s="108"/>
      <c r="WE147" s="108"/>
      <c r="WS147" s="108"/>
      <c r="XG147" s="108"/>
      <c r="XU147" s="108"/>
      <c r="YI147" s="108"/>
      <c r="YW147" s="108"/>
      <c r="ZK147" s="108"/>
      <c r="ZY147" s="108"/>
      <c r="AAM147" s="108"/>
      <c r="ABA147" s="108"/>
      <c r="ABO147" s="108"/>
      <c r="ACC147" s="108"/>
      <c r="ACQ147" s="108"/>
      <c r="ADE147" s="108"/>
      <c r="ADS147" s="108"/>
      <c r="AEG147" s="108"/>
      <c r="AEU147" s="108"/>
      <c r="AFI147" s="108"/>
      <c r="AFW147" s="108"/>
      <c r="AGK147" s="108"/>
      <c r="AGY147" s="108"/>
      <c r="AHM147" s="108"/>
      <c r="AIA147" s="108"/>
      <c r="AIO147" s="108"/>
      <c r="AJC147" s="108"/>
      <c r="AJQ147" s="108"/>
      <c r="AKE147" s="108"/>
      <c r="AKS147" s="108"/>
      <c r="ALG147" s="108"/>
      <c r="ALU147" s="108"/>
      <c r="AMI147" s="108"/>
    </row>
    <row r="148" spans="1:1023" x14ac:dyDescent="0.3">
      <c r="A148" s="108"/>
      <c r="O148" s="108"/>
      <c r="AC148" s="108"/>
      <c r="AQ148" s="108"/>
      <c r="BE148" s="108"/>
      <c r="BS148" s="108"/>
      <c r="CG148" s="108"/>
      <c r="CU148" s="108"/>
      <c r="DI148" s="108"/>
      <c r="DW148" s="108"/>
      <c r="EK148" s="108"/>
      <c r="EY148" s="108"/>
      <c r="FM148" s="108"/>
      <c r="GA148" s="108"/>
      <c r="GO148" s="108"/>
      <c r="HC148" s="108"/>
      <c r="HQ148" s="108"/>
      <c r="IE148" s="108"/>
      <c r="IS148" s="108"/>
      <c r="JG148" s="108"/>
      <c r="JU148" s="108"/>
      <c r="KI148" s="108"/>
      <c r="KW148" s="108"/>
      <c r="LK148" s="108"/>
      <c r="LY148" s="108"/>
      <c r="MM148" s="108"/>
      <c r="NA148" s="108"/>
      <c r="NO148" s="108"/>
      <c r="OC148" s="108"/>
      <c r="OQ148" s="108"/>
      <c r="PE148" s="108"/>
      <c r="PS148" s="108"/>
      <c r="QG148" s="108"/>
      <c r="QU148" s="108"/>
      <c r="RI148" s="108"/>
      <c r="RW148" s="108"/>
      <c r="SK148" s="108"/>
      <c r="SY148" s="108"/>
      <c r="TM148" s="108"/>
      <c r="UA148" s="108"/>
      <c r="UO148" s="108"/>
      <c r="VC148" s="108"/>
      <c r="VQ148" s="108"/>
      <c r="WE148" s="108"/>
      <c r="WS148" s="108"/>
      <c r="XG148" s="108"/>
      <c r="XU148" s="108"/>
      <c r="YI148" s="108"/>
      <c r="YW148" s="108"/>
      <c r="ZK148" s="108"/>
      <c r="ZY148" s="108"/>
      <c r="AAM148" s="108"/>
      <c r="ABA148" s="108"/>
      <c r="ABO148" s="108"/>
      <c r="ACC148" s="108"/>
      <c r="ACQ148" s="108"/>
      <c r="ADE148" s="108"/>
      <c r="ADS148" s="108"/>
      <c r="AEG148" s="108"/>
      <c r="AEU148" s="108"/>
      <c r="AFI148" s="108"/>
      <c r="AFW148" s="108"/>
      <c r="AGK148" s="108"/>
      <c r="AGY148" s="108"/>
      <c r="AHM148" s="108"/>
      <c r="AIA148" s="108"/>
      <c r="AIO148" s="108"/>
      <c r="AJC148" s="108"/>
      <c r="AJQ148" s="108"/>
      <c r="AKE148" s="108"/>
      <c r="AKS148" s="108"/>
      <c r="ALG148" s="108"/>
      <c r="ALU148" s="108"/>
      <c r="AMI148" s="108"/>
    </row>
    <row r="149" spans="1:1023" x14ac:dyDescent="0.3">
      <c r="A149" s="108"/>
      <c r="O149" s="108"/>
      <c r="AC149" s="108"/>
      <c r="AQ149" s="108"/>
      <c r="BE149" s="108"/>
      <c r="BS149" s="108"/>
      <c r="CG149" s="108"/>
      <c r="CU149" s="108"/>
      <c r="DI149" s="108"/>
      <c r="DW149" s="108"/>
      <c r="EK149" s="108"/>
      <c r="EY149" s="108"/>
      <c r="FM149" s="108"/>
      <c r="GA149" s="108"/>
      <c r="GO149" s="108"/>
      <c r="HC149" s="108"/>
      <c r="HQ149" s="108"/>
      <c r="IE149" s="108"/>
      <c r="IS149" s="108"/>
      <c r="JG149" s="108"/>
      <c r="JU149" s="108"/>
      <c r="KI149" s="108"/>
      <c r="KW149" s="108"/>
      <c r="LK149" s="108"/>
      <c r="LY149" s="108"/>
      <c r="MM149" s="108"/>
      <c r="NA149" s="108"/>
      <c r="NO149" s="108"/>
      <c r="OC149" s="108"/>
      <c r="OQ149" s="108"/>
      <c r="PE149" s="108"/>
      <c r="PS149" s="108"/>
      <c r="QG149" s="108"/>
      <c r="QU149" s="108"/>
      <c r="RI149" s="108"/>
      <c r="RW149" s="108"/>
      <c r="SK149" s="108"/>
      <c r="SY149" s="108"/>
      <c r="TM149" s="108"/>
      <c r="UA149" s="108"/>
      <c r="UO149" s="108"/>
      <c r="VC149" s="108"/>
      <c r="VQ149" s="108"/>
      <c r="WE149" s="108"/>
      <c r="WS149" s="108"/>
      <c r="XG149" s="108"/>
      <c r="XU149" s="108"/>
      <c r="YI149" s="108"/>
      <c r="YW149" s="108"/>
      <c r="ZK149" s="108"/>
      <c r="ZY149" s="108"/>
      <c r="AAM149" s="108"/>
      <c r="ABA149" s="108"/>
      <c r="ABO149" s="108"/>
      <c r="ACC149" s="108"/>
      <c r="ACQ149" s="108"/>
      <c r="ADE149" s="108"/>
      <c r="ADS149" s="108"/>
      <c r="AEG149" s="108"/>
      <c r="AEU149" s="108"/>
      <c r="AFI149" s="108"/>
      <c r="AFW149" s="108"/>
      <c r="AGK149" s="108"/>
      <c r="AGY149" s="108"/>
      <c r="AHM149" s="108"/>
      <c r="AIA149" s="108"/>
      <c r="AIO149" s="108"/>
      <c r="AJC149" s="108"/>
      <c r="AJQ149" s="108"/>
      <c r="AKE149" s="108"/>
      <c r="AKS149" s="108"/>
      <c r="ALG149" s="108"/>
      <c r="ALU149" s="108"/>
      <c r="AMI149" s="108"/>
    </row>
    <row r="150" spans="1:1023" x14ac:dyDescent="0.3">
      <c r="A150" s="108"/>
      <c r="O150" s="108"/>
      <c r="AC150" s="108"/>
      <c r="AQ150" s="108"/>
      <c r="BE150" s="108"/>
      <c r="BS150" s="108"/>
      <c r="CG150" s="108"/>
      <c r="CU150" s="108"/>
      <c r="DI150" s="108"/>
      <c r="DW150" s="108"/>
      <c r="EK150" s="108"/>
      <c r="EY150" s="108"/>
      <c r="FM150" s="108"/>
      <c r="GA150" s="108"/>
      <c r="GO150" s="108"/>
      <c r="HC150" s="108"/>
      <c r="HQ150" s="108"/>
      <c r="IE150" s="108"/>
      <c r="IS150" s="108"/>
      <c r="JG150" s="108"/>
      <c r="JU150" s="108"/>
      <c r="KI150" s="108"/>
      <c r="KW150" s="108"/>
      <c r="LK150" s="108"/>
      <c r="LY150" s="108"/>
      <c r="MM150" s="108"/>
      <c r="NA150" s="108"/>
      <c r="NO150" s="108"/>
      <c r="OC150" s="108"/>
      <c r="OQ150" s="108"/>
      <c r="PE150" s="108"/>
      <c r="PS150" s="108"/>
      <c r="QG150" s="108"/>
      <c r="QU150" s="108"/>
      <c r="RI150" s="108"/>
      <c r="RW150" s="108"/>
      <c r="SK150" s="108"/>
      <c r="SY150" s="108"/>
      <c r="TM150" s="108"/>
      <c r="UA150" s="108"/>
      <c r="UO150" s="108"/>
      <c r="VC150" s="108"/>
      <c r="VQ150" s="108"/>
      <c r="WE150" s="108"/>
      <c r="WS150" s="108"/>
      <c r="XG150" s="108"/>
      <c r="XU150" s="108"/>
      <c r="YI150" s="108"/>
      <c r="YW150" s="108"/>
      <c r="ZK150" s="108"/>
      <c r="ZY150" s="108"/>
      <c r="AAM150" s="108"/>
      <c r="ABA150" s="108"/>
      <c r="ABO150" s="108"/>
      <c r="ACC150" s="108"/>
      <c r="ACQ150" s="108"/>
      <c r="ADE150" s="108"/>
      <c r="ADS150" s="108"/>
      <c r="AEG150" s="108"/>
      <c r="AEU150" s="108"/>
      <c r="AFI150" s="108"/>
      <c r="AFW150" s="108"/>
      <c r="AGK150" s="108"/>
      <c r="AGY150" s="108"/>
      <c r="AHM150" s="108"/>
      <c r="AIA150" s="108"/>
      <c r="AIO150" s="108"/>
      <c r="AJC150" s="108"/>
      <c r="AJQ150" s="108"/>
      <c r="AKE150" s="108"/>
      <c r="AKS150" s="108"/>
      <c r="ALG150" s="108"/>
      <c r="ALU150" s="108"/>
      <c r="AMI150" s="108"/>
    </row>
    <row r="151" spans="1:1023" x14ac:dyDescent="0.3">
      <c r="A151" s="108"/>
      <c r="O151" s="108"/>
      <c r="AC151" s="108"/>
      <c r="AQ151" s="108"/>
      <c r="BE151" s="108"/>
      <c r="BS151" s="108"/>
      <c r="CG151" s="108"/>
      <c r="CU151" s="108"/>
      <c r="DI151" s="108"/>
      <c r="DW151" s="108"/>
      <c r="EK151" s="108"/>
      <c r="EY151" s="108"/>
      <c r="FM151" s="108"/>
      <c r="GA151" s="108"/>
      <c r="GO151" s="108"/>
      <c r="HC151" s="108"/>
      <c r="HQ151" s="108"/>
      <c r="IE151" s="108"/>
      <c r="IS151" s="108"/>
      <c r="JG151" s="108"/>
      <c r="JU151" s="108"/>
      <c r="KI151" s="108"/>
      <c r="KW151" s="108"/>
      <c r="LK151" s="108"/>
      <c r="LY151" s="108"/>
      <c r="MM151" s="108"/>
      <c r="NA151" s="108"/>
      <c r="NO151" s="108"/>
      <c r="OC151" s="108"/>
      <c r="OQ151" s="108"/>
      <c r="PE151" s="108"/>
      <c r="PS151" s="108"/>
      <c r="QG151" s="108"/>
      <c r="QU151" s="108"/>
      <c r="RI151" s="108"/>
      <c r="RW151" s="108"/>
      <c r="SK151" s="108"/>
      <c r="SY151" s="108"/>
      <c r="TM151" s="108"/>
      <c r="UA151" s="108"/>
      <c r="UO151" s="108"/>
      <c r="VC151" s="108"/>
      <c r="VQ151" s="108"/>
      <c r="WE151" s="108"/>
      <c r="WS151" s="108"/>
      <c r="XG151" s="108"/>
      <c r="XU151" s="108"/>
      <c r="YI151" s="108"/>
      <c r="YW151" s="108"/>
      <c r="ZK151" s="108"/>
      <c r="ZY151" s="108"/>
      <c r="AAM151" s="108"/>
      <c r="ABA151" s="108"/>
      <c r="ABO151" s="108"/>
      <c r="ACC151" s="108"/>
      <c r="ACQ151" s="108"/>
      <c r="ADE151" s="108"/>
      <c r="ADS151" s="108"/>
      <c r="AEG151" s="108"/>
      <c r="AEU151" s="108"/>
      <c r="AFI151" s="108"/>
      <c r="AFW151" s="108"/>
      <c r="AGK151" s="108"/>
      <c r="AGY151" s="108"/>
      <c r="AHM151" s="108"/>
      <c r="AIA151" s="108"/>
      <c r="AIO151" s="108"/>
      <c r="AJC151" s="108"/>
      <c r="AJQ151" s="108"/>
      <c r="AKE151" s="108"/>
      <c r="AKS151" s="108"/>
      <c r="ALG151" s="108"/>
      <c r="ALU151" s="108"/>
      <c r="AMI151" s="108"/>
    </row>
    <row r="152" spans="1:1023" x14ac:dyDescent="0.3">
      <c r="A152" s="108"/>
      <c r="O152" s="108"/>
      <c r="AC152" s="108"/>
      <c r="AQ152" s="108"/>
      <c r="BE152" s="108"/>
      <c r="BS152" s="108"/>
      <c r="CG152" s="108"/>
      <c r="CU152" s="108"/>
      <c r="DI152" s="108"/>
      <c r="DW152" s="108"/>
      <c r="EK152" s="108"/>
      <c r="EY152" s="108"/>
      <c r="FM152" s="108"/>
      <c r="GA152" s="108"/>
      <c r="GO152" s="108"/>
      <c r="HC152" s="108"/>
      <c r="HQ152" s="108"/>
      <c r="IE152" s="108"/>
      <c r="IS152" s="108"/>
      <c r="JG152" s="108"/>
      <c r="JU152" s="108"/>
      <c r="KI152" s="108"/>
      <c r="KW152" s="108"/>
      <c r="LK152" s="108"/>
      <c r="LY152" s="108"/>
      <c r="MM152" s="108"/>
      <c r="NA152" s="108"/>
      <c r="NO152" s="108"/>
      <c r="OC152" s="108"/>
      <c r="OQ152" s="108"/>
      <c r="PE152" s="108"/>
      <c r="PS152" s="108"/>
      <c r="QG152" s="108"/>
      <c r="QU152" s="108"/>
      <c r="RI152" s="108"/>
      <c r="RW152" s="108"/>
      <c r="SK152" s="108"/>
      <c r="SY152" s="108"/>
      <c r="TM152" s="108"/>
      <c r="UA152" s="108"/>
      <c r="UO152" s="108"/>
      <c r="VC152" s="108"/>
      <c r="VQ152" s="108"/>
      <c r="WE152" s="108"/>
      <c r="WS152" s="108"/>
      <c r="XG152" s="108"/>
      <c r="XU152" s="108"/>
      <c r="YI152" s="108"/>
      <c r="YW152" s="108"/>
      <c r="ZK152" s="108"/>
      <c r="ZY152" s="108"/>
      <c r="AAM152" s="108"/>
      <c r="ABA152" s="108"/>
      <c r="ABO152" s="108"/>
      <c r="ACC152" s="108"/>
      <c r="ACQ152" s="108"/>
      <c r="ADE152" s="108"/>
      <c r="ADS152" s="108"/>
      <c r="AEG152" s="108"/>
      <c r="AEU152" s="108"/>
      <c r="AFI152" s="108"/>
      <c r="AFW152" s="108"/>
      <c r="AGK152" s="108"/>
      <c r="AGY152" s="108"/>
      <c r="AHM152" s="108"/>
      <c r="AIA152" s="108"/>
      <c r="AIO152" s="108"/>
      <c r="AJC152" s="108"/>
      <c r="AJQ152" s="108"/>
      <c r="AKE152" s="108"/>
      <c r="AKS152" s="108"/>
      <c r="ALG152" s="108"/>
      <c r="ALU152" s="108"/>
      <c r="AMI152" s="108"/>
    </row>
    <row r="153" spans="1:1023" x14ac:dyDescent="0.3">
      <c r="A153" s="108"/>
      <c r="O153" s="108"/>
      <c r="AC153" s="108"/>
      <c r="AQ153" s="108"/>
      <c r="BE153" s="108"/>
      <c r="BS153" s="108"/>
      <c r="CG153" s="108"/>
      <c r="CU153" s="108"/>
      <c r="DI153" s="108"/>
      <c r="DW153" s="108"/>
      <c r="EK153" s="108"/>
      <c r="EY153" s="108"/>
      <c r="FM153" s="108"/>
      <c r="GA153" s="108"/>
      <c r="GO153" s="108"/>
      <c r="HC153" s="108"/>
      <c r="HQ153" s="108"/>
      <c r="IE153" s="108"/>
      <c r="IS153" s="108"/>
      <c r="JG153" s="108"/>
      <c r="JU153" s="108"/>
      <c r="KI153" s="108"/>
      <c r="KW153" s="108"/>
      <c r="LK153" s="108"/>
      <c r="LY153" s="108"/>
      <c r="MM153" s="108"/>
      <c r="NA153" s="108"/>
      <c r="NO153" s="108"/>
      <c r="OC153" s="108"/>
      <c r="OQ153" s="108"/>
      <c r="PE153" s="108"/>
      <c r="PS153" s="108"/>
      <c r="QG153" s="108"/>
      <c r="QU153" s="108"/>
      <c r="RI153" s="108"/>
      <c r="RW153" s="108"/>
      <c r="SK153" s="108"/>
      <c r="SY153" s="108"/>
      <c r="TM153" s="108"/>
      <c r="UA153" s="108"/>
      <c r="UO153" s="108"/>
      <c r="VC153" s="108"/>
      <c r="VQ153" s="108"/>
      <c r="WE153" s="108"/>
      <c r="WS153" s="108"/>
      <c r="XG153" s="108"/>
      <c r="XU153" s="108"/>
      <c r="YI153" s="108"/>
      <c r="YW153" s="108"/>
      <c r="ZK153" s="108"/>
      <c r="ZY153" s="108"/>
      <c r="AAM153" s="108"/>
      <c r="ABA153" s="108"/>
      <c r="ABO153" s="108"/>
      <c r="ACC153" s="108"/>
      <c r="ACQ153" s="108"/>
      <c r="ADE153" s="108"/>
      <c r="ADS153" s="108"/>
      <c r="AEG153" s="108"/>
      <c r="AEU153" s="108"/>
      <c r="AFI153" s="108"/>
      <c r="AFW153" s="108"/>
      <c r="AGK153" s="108"/>
      <c r="AGY153" s="108"/>
      <c r="AHM153" s="108"/>
      <c r="AIA153" s="108"/>
      <c r="AIO153" s="108"/>
      <c r="AJC153" s="108"/>
      <c r="AJQ153" s="108"/>
      <c r="AKE153" s="108"/>
      <c r="AKS153" s="108"/>
      <c r="ALG153" s="108"/>
      <c r="ALU153" s="108"/>
      <c r="AMI153" s="108"/>
    </row>
    <row r="154" spans="1:1023" x14ac:dyDescent="0.3">
      <c r="A154" s="108"/>
      <c r="O154" s="108"/>
      <c r="AC154" s="108"/>
      <c r="AQ154" s="108"/>
      <c r="BE154" s="108"/>
      <c r="BS154" s="108"/>
      <c r="CG154" s="108"/>
      <c r="CU154" s="108"/>
      <c r="DI154" s="108"/>
      <c r="DW154" s="108"/>
      <c r="EK154" s="108"/>
      <c r="EY154" s="108"/>
      <c r="FM154" s="108"/>
      <c r="GA154" s="108"/>
      <c r="GO154" s="108"/>
      <c r="HC154" s="108"/>
      <c r="HQ154" s="108"/>
      <c r="IE154" s="108"/>
      <c r="IS154" s="108"/>
      <c r="JG154" s="108"/>
      <c r="JU154" s="108"/>
      <c r="KI154" s="108"/>
      <c r="KW154" s="108"/>
      <c r="LK154" s="108"/>
      <c r="LY154" s="108"/>
      <c r="MM154" s="108"/>
      <c r="NA154" s="108"/>
      <c r="NO154" s="108"/>
      <c r="OC154" s="108"/>
      <c r="OQ154" s="108"/>
      <c r="PE154" s="108"/>
      <c r="PS154" s="108"/>
      <c r="QG154" s="108"/>
      <c r="QU154" s="108"/>
      <c r="RI154" s="108"/>
      <c r="RW154" s="108"/>
      <c r="SK154" s="108"/>
      <c r="SY154" s="108"/>
      <c r="TM154" s="108"/>
      <c r="UA154" s="108"/>
      <c r="UO154" s="108"/>
      <c r="VC154" s="108"/>
      <c r="VQ154" s="108"/>
      <c r="WE154" s="108"/>
      <c r="WS154" s="108"/>
      <c r="XG154" s="108"/>
      <c r="XU154" s="108"/>
      <c r="YI154" s="108"/>
      <c r="YW154" s="108"/>
      <c r="ZK154" s="108"/>
      <c r="ZY154" s="108"/>
      <c r="AAM154" s="108"/>
      <c r="ABA154" s="108"/>
      <c r="ABO154" s="108"/>
      <c r="ACC154" s="108"/>
      <c r="ACQ154" s="108"/>
      <c r="ADE154" s="108"/>
      <c r="ADS154" s="108"/>
      <c r="AEG154" s="108"/>
      <c r="AEU154" s="108"/>
      <c r="AFI154" s="108"/>
      <c r="AFW154" s="108"/>
      <c r="AGK154" s="108"/>
      <c r="AGY154" s="108"/>
      <c r="AHM154" s="108"/>
      <c r="AIA154" s="108"/>
      <c r="AIO154" s="108"/>
      <c r="AJC154" s="108"/>
      <c r="AJQ154" s="108"/>
      <c r="AKE154" s="108"/>
      <c r="AKS154" s="108"/>
      <c r="ALG154" s="108"/>
      <c r="ALU154" s="108"/>
      <c r="AMI154" s="108"/>
    </row>
    <row r="155" spans="1:1023" x14ac:dyDescent="0.3">
      <c r="A155" s="108"/>
      <c r="O155" s="108"/>
      <c r="AC155" s="108"/>
      <c r="AQ155" s="108"/>
      <c r="BE155" s="108"/>
      <c r="BS155" s="108"/>
      <c r="CG155" s="108"/>
      <c r="CU155" s="108"/>
      <c r="DI155" s="108"/>
      <c r="DW155" s="108"/>
      <c r="EK155" s="108"/>
      <c r="EY155" s="108"/>
      <c r="FM155" s="108"/>
      <c r="GA155" s="108"/>
      <c r="GO155" s="108"/>
      <c r="HC155" s="108"/>
      <c r="HQ155" s="108"/>
      <c r="IE155" s="108"/>
      <c r="IS155" s="108"/>
      <c r="JG155" s="108"/>
      <c r="JU155" s="108"/>
      <c r="KI155" s="108"/>
      <c r="KW155" s="108"/>
      <c r="LK155" s="108"/>
      <c r="LY155" s="108"/>
      <c r="MM155" s="108"/>
      <c r="NA155" s="108"/>
      <c r="NO155" s="108"/>
      <c r="OC155" s="108"/>
      <c r="OQ155" s="108"/>
      <c r="PE155" s="108"/>
      <c r="PS155" s="108"/>
      <c r="QG155" s="108"/>
      <c r="QU155" s="108"/>
      <c r="RI155" s="108"/>
      <c r="RW155" s="108"/>
      <c r="SK155" s="108"/>
      <c r="SY155" s="108"/>
      <c r="TM155" s="108"/>
      <c r="UA155" s="108"/>
      <c r="UO155" s="108"/>
      <c r="VC155" s="108"/>
      <c r="VQ155" s="108"/>
      <c r="WE155" s="108"/>
      <c r="WS155" s="108"/>
      <c r="XG155" s="108"/>
      <c r="XU155" s="108"/>
      <c r="YI155" s="108"/>
      <c r="YW155" s="108"/>
      <c r="ZK155" s="108"/>
      <c r="ZY155" s="108"/>
      <c r="AAM155" s="108"/>
      <c r="ABA155" s="108"/>
      <c r="ABO155" s="108"/>
      <c r="ACC155" s="108"/>
      <c r="ACQ155" s="108"/>
      <c r="ADE155" s="108"/>
      <c r="ADS155" s="108"/>
      <c r="AEG155" s="108"/>
      <c r="AEU155" s="108"/>
      <c r="AFI155" s="108"/>
      <c r="AFW155" s="108"/>
      <c r="AGK155" s="108"/>
      <c r="AGY155" s="108"/>
      <c r="AHM155" s="108"/>
      <c r="AIA155" s="108"/>
      <c r="AIO155" s="108"/>
      <c r="AJC155" s="108"/>
      <c r="AJQ155" s="108"/>
      <c r="AKE155" s="108"/>
      <c r="AKS155" s="108"/>
      <c r="ALG155" s="108"/>
      <c r="ALU155" s="108"/>
      <c r="AMI155" s="108"/>
    </row>
    <row r="156" spans="1:1023" x14ac:dyDescent="0.3">
      <c r="A156" s="108"/>
      <c r="O156" s="108"/>
      <c r="AC156" s="108"/>
      <c r="AQ156" s="108"/>
      <c r="BE156" s="108"/>
      <c r="BS156" s="108"/>
      <c r="CG156" s="108"/>
      <c r="CU156" s="108"/>
      <c r="DI156" s="108"/>
      <c r="DW156" s="108"/>
      <c r="EK156" s="108"/>
      <c r="EY156" s="108"/>
      <c r="FM156" s="108"/>
      <c r="GA156" s="108"/>
      <c r="GO156" s="108"/>
      <c r="HC156" s="108"/>
      <c r="HQ156" s="108"/>
      <c r="IE156" s="108"/>
      <c r="IS156" s="108"/>
      <c r="JG156" s="108"/>
      <c r="JU156" s="108"/>
      <c r="KI156" s="108"/>
      <c r="KW156" s="108"/>
      <c r="LK156" s="108"/>
      <c r="LY156" s="108"/>
      <c r="MM156" s="108"/>
      <c r="NA156" s="108"/>
      <c r="NO156" s="108"/>
      <c r="OC156" s="108"/>
      <c r="OQ156" s="108"/>
      <c r="PE156" s="108"/>
      <c r="PS156" s="108"/>
      <c r="QG156" s="108"/>
      <c r="QU156" s="108"/>
      <c r="RI156" s="108"/>
      <c r="RW156" s="108"/>
      <c r="SK156" s="108"/>
      <c r="SY156" s="108"/>
      <c r="TM156" s="108"/>
      <c r="UA156" s="108"/>
      <c r="UO156" s="108"/>
      <c r="VC156" s="108"/>
      <c r="VQ156" s="108"/>
      <c r="WE156" s="108"/>
      <c r="WS156" s="108"/>
      <c r="XG156" s="108"/>
      <c r="XU156" s="108"/>
      <c r="YI156" s="108"/>
      <c r="YW156" s="108"/>
      <c r="ZK156" s="108"/>
      <c r="ZY156" s="108"/>
      <c r="AAM156" s="108"/>
      <c r="ABA156" s="108"/>
      <c r="ABO156" s="108"/>
      <c r="ACC156" s="108"/>
      <c r="ACQ156" s="108"/>
      <c r="ADE156" s="108"/>
      <c r="ADS156" s="108"/>
      <c r="AEG156" s="108"/>
      <c r="AEU156" s="108"/>
      <c r="AFI156" s="108"/>
      <c r="AFW156" s="108"/>
      <c r="AGK156" s="108"/>
      <c r="AGY156" s="108"/>
      <c r="AHM156" s="108"/>
      <c r="AIA156" s="108"/>
      <c r="AIO156" s="108"/>
      <c r="AJC156" s="108"/>
      <c r="AJQ156" s="108"/>
      <c r="AKE156" s="108"/>
      <c r="AKS156" s="108"/>
      <c r="ALG156" s="108"/>
      <c r="ALU156" s="108"/>
      <c r="AMI156" s="108"/>
    </row>
    <row r="157" spans="1:1023" x14ac:dyDescent="0.3">
      <c r="A157" s="108"/>
      <c r="O157" s="108"/>
      <c r="AC157" s="108"/>
      <c r="AQ157" s="108"/>
      <c r="BE157" s="108"/>
      <c r="BS157" s="108"/>
      <c r="CG157" s="108"/>
      <c r="CU157" s="108"/>
      <c r="DI157" s="108"/>
      <c r="DW157" s="108"/>
      <c r="EK157" s="108"/>
      <c r="EY157" s="108"/>
      <c r="FM157" s="108"/>
      <c r="GA157" s="108"/>
      <c r="GO157" s="108"/>
      <c r="HC157" s="108"/>
      <c r="HQ157" s="108"/>
      <c r="IE157" s="108"/>
      <c r="IS157" s="108"/>
      <c r="JG157" s="108"/>
      <c r="JU157" s="108"/>
      <c r="KI157" s="108"/>
      <c r="KW157" s="108"/>
      <c r="LK157" s="108"/>
      <c r="LY157" s="108"/>
      <c r="MM157" s="108"/>
      <c r="NA157" s="108"/>
      <c r="NO157" s="108"/>
      <c r="OC157" s="108"/>
      <c r="OQ157" s="108"/>
      <c r="PE157" s="108"/>
      <c r="PS157" s="108"/>
      <c r="QG157" s="108"/>
      <c r="QU157" s="108"/>
      <c r="RI157" s="108"/>
      <c r="RW157" s="108"/>
      <c r="SK157" s="108"/>
      <c r="SY157" s="108"/>
      <c r="TM157" s="108"/>
      <c r="UA157" s="108"/>
      <c r="UO157" s="108"/>
      <c r="VC157" s="108"/>
      <c r="VQ157" s="108"/>
      <c r="WE157" s="108"/>
      <c r="WS157" s="108"/>
      <c r="XG157" s="108"/>
      <c r="XU157" s="108"/>
      <c r="YI157" s="108"/>
      <c r="YW157" s="108"/>
      <c r="ZK157" s="108"/>
      <c r="ZY157" s="108"/>
      <c r="AAM157" s="108"/>
      <c r="ABA157" s="108"/>
      <c r="ABO157" s="108"/>
      <c r="ACC157" s="108"/>
      <c r="ACQ157" s="108"/>
      <c r="ADE157" s="108"/>
      <c r="ADS157" s="108"/>
      <c r="AEG157" s="108"/>
      <c r="AEU157" s="108"/>
      <c r="AFI157" s="108"/>
      <c r="AFW157" s="108"/>
      <c r="AGK157" s="108"/>
      <c r="AGY157" s="108"/>
      <c r="AHM157" s="108"/>
      <c r="AIA157" s="108"/>
      <c r="AIO157" s="108"/>
      <c r="AJC157" s="108"/>
      <c r="AJQ157" s="108"/>
      <c r="AKE157" s="108"/>
      <c r="AKS157" s="108"/>
      <c r="ALG157" s="108"/>
      <c r="ALU157" s="108"/>
      <c r="AMI157" s="108"/>
    </row>
    <row r="158" spans="1:1023" x14ac:dyDescent="0.3">
      <c r="A158" s="108"/>
      <c r="O158" s="108"/>
      <c r="AC158" s="108"/>
      <c r="AQ158" s="108"/>
      <c r="BE158" s="108"/>
      <c r="BS158" s="108"/>
      <c r="CG158" s="108"/>
      <c r="CU158" s="108"/>
      <c r="DI158" s="108"/>
      <c r="DW158" s="108"/>
      <c r="EK158" s="108"/>
      <c r="EY158" s="108"/>
      <c r="FM158" s="108"/>
      <c r="GA158" s="108"/>
      <c r="GO158" s="108"/>
      <c r="HC158" s="108"/>
      <c r="HQ158" s="108"/>
      <c r="IE158" s="108"/>
      <c r="IS158" s="108"/>
      <c r="JG158" s="108"/>
      <c r="JU158" s="108"/>
      <c r="KI158" s="108"/>
      <c r="KW158" s="108"/>
      <c r="LK158" s="108"/>
      <c r="LY158" s="108"/>
      <c r="MM158" s="108"/>
      <c r="NA158" s="108"/>
      <c r="NO158" s="108"/>
      <c r="OC158" s="108"/>
      <c r="OQ158" s="108"/>
      <c r="PE158" s="108"/>
      <c r="PS158" s="108"/>
      <c r="QG158" s="108"/>
      <c r="QU158" s="108"/>
      <c r="RI158" s="108"/>
      <c r="RW158" s="108"/>
      <c r="SK158" s="108"/>
      <c r="SY158" s="108"/>
      <c r="TM158" s="108"/>
      <c r="UA158" s="108"/>
      <c r="UO158" s="108"/>
      <c r="VC158" s="108"/>
      <c r="VQ158" s="108"/>
      <c r="WE158" s="108"/>
      <c r="WS158" s="108"/>
      <c r="XG158" s="108"/>
      <c r="XU158" s="108"/>
      <c r="YI158" s="108"/>
      <c r="YW158" s="108"/>
      <c r="ZK158" s="108"/>
      <c r="ZY158" s="108"/>
      <c r="AAM158" s="108"/>
      <c r="ABA158" s="108"/>
      <c r="ABO158" s="108"/>
      <c r="ACC158" s="108"/>
      <c r="ACQ158" s="108"/>
      <c r="ADE158" s="108"/>
      <c r="ADS158" s="108"/>
      <c r="AEG158" s="108"/>
      <c r="AEU158" s="108"/>
      <c r="AFI158" s="108"/>
      <c r="AFW158" s="108"/>
      <c r="AGK158" s="108"/>
      <c r="AGY158" s="108"/>
      <c r="AHM158" s="108"/>
      <c r="AIA158" s="108"/>
      <c r="AIO158" s="108"/>
      <c r="AJC158" s="108"/>
      <c r="AJQ158" s="108"/>
      <c r="AKE158" s="108"/>
      <c r="AKS158" s="108"/>
      <c r="ALG158" s="108"/>
      <c r="ALU158" s="108"/>
      <c r="AMI158" s="108"/>
    </row>
    <row r="159" spans="1:1023" x14ac:dyDescent="0.3">
      <c r="A159" s="108"/>
      <c r="O159" s="108"/>
      <c r="AC159" s="108"/>
      <c r="AQ159" s="108"/>
      <c r="BE159" s="108"/>
      <c r="BS159" s="108"/>
      <c r="CG159" s="108"/>
      <c r="CU159" s="108"/>
      <c r="DI159" s="108"/>
      <c r="DW159" s="108"/>
      <c r="EK159" s="108"/>
      <c r="EY159" s="108"/>
      <c r="FM159" s="108"/>
      <c r="GA159" s="108"/>
      <c r="GO159" s="108"/>
      <c r="HC159" s="108"/>
      <c r="HQ159" s="108"/>
      <c r="IE159" s="108"/>
      <c r="IS159" s="108"/>
      <c r="JG159" s="108"/>
      <c r="JU159" s="108"/>
      <c r="KI159" s="108"/>
      <c r="KW159" s="108"/>
      <c r="LK159" s="108"/>
      <c r="LY159" s="108"/>
      <c r="MM159" s="108"/>
      <c r="NA159" s="108"/>
      <c r="NO159" s="108"/>
      <c r="OC159" s="108"/>
      <c r="OQ159" s="108"/>
      <c r="PE159" s="108"/>
      <c r="PS159" s="108"/>
      <c r="QG159" s="108"/>
      <c r="QU159" s="108"/>
      <c r="RI159" s="108"/>
      <c r="RW159" s="108"/>
      <c r="SK159" s="108"/>
      <c r="SY159" s="108"/>
      <c r="TM159" s="108"/>
      <c r="UA159" s="108"/>
      <c r="UO159" s="108"/>
      <c r="VC159" s="108"/>
      <c r="VQ159" s="108"/>
      <c r="WE159" s="108"/>
      <c r="WS159" s="108"/>
      <c r="XG159" s="108"/>
      <c r="XU159" s="108"/>
      <c r="YI159" s="108"/>
      <c r="YW159" s="108"/>
      <c r="ZK159" s="108"/>
      <c r="ZY159" s="108"/>
      <c r="AAM159" s="108"/>
      <c r="ABA159" s="108"/>
      <c r="ABO159" s="108"/>
      <c r="ACC159" s="108"/>
      <c r="ACQ159" s="108"/>
      <c r="ADE159" s="108"/>
      <c r="ADS159" s="108"/>
      <c r="AEG159" s="108"/>
      <c r="AEU159" s="108"/>
      <c r="AFI159" s="108"/>
      <c r="AFW159" s="108"/>
      <c r="AGK159" s="108"/>
      <c r="AGY159" s="108"/>
      <c r="AHM159" s="108"/>
      <c r="AIA159" s="108"/>
      <c r="AIO159" s="108"/>
      <c r="AJC159" s="108"/>
      <c r="AJQ159" s="108"/>
      <c r="AKE159" s="108"/>
      <c r="AKS159" s="108"/>
      <c r="ALG159" s="108"/>
      <c r="ALU159" s="108"/>
      <c r="AMI159" s="108"/>
    </row>
    <row r="160" spans="1:1023" x14ac:dyDescent="0.3">
      <c r="A160" s="108"/>
      <c r="O160" s="108"/>
      <c r="AC160" s="108"/>
      <c r="AQ160" s="108"/>
      <c r="BE160" s="108"/>
      <c r="BS160" s="108"/>
      <c r="CG160" s="108"/>
      <c r="CU160" s="108"/>
      <c r="DI160" s="108"/>
      <c r="DW160" s="108"/>
      <c r="EK160" s="108"/>
      <c r="EY160" s="108"/>
      <c r="FM160" s="108"/>
      <c r="GA160" s="108"/>
      <c r="GO160" s="108"/>
      <c r="HC160" s="108"/>
      <c r="HQ160" s="108"/>
      <c r="IE160" s="108"/>
      <c r="IS160" s="108"/>
      <c r="JG160" s="108"/>
      <c r="JU160" s="108"/>
      <c r="KI160" s="108"/>
      <c r="KW160" s="108"/>
      <c r="LK160" s="108"/>
      <c r="LY160" s="108"/>
      <c r="MM160" s="108"/>
      <c r="NA160" s="108"/>
      <c r="NO160" s="108"/>
      <c r="OC160" s="108"/>
      <c r="OQ160" s="108"/>
      <c r="PE160" s="108"/>
      <c r="PS160" s="108"/>
      <c r="QG160" s="108"/>
      <c r="QU160" s="108"/>
      <c r="RI160" s="108"/>
      <c r="RW160" s="108"/>
      <c r="SK160" s="108"/>
      <c r="SY160" s="108"/>
      <c r="TM160" s="108"/>
      <c r="UA160" s="108"/>
      <c r="UO160" s="108"/>
      <c r="VC160" s="108"/>
      <c r="VQ160" s="108"/>
      <c r="WE160" s="108"/>
      <c r="WS160" s="108"/>
      <c r="XG160" s="108"/>
      <c r="XU160" s="108"/>
      <c r="YI160" s="108"/>
      <c r="YW160" s="108"/>
      <c r="ZK160" s="108"/>
      <c r="ZY160" s="108"/>
      <c r="AAM160" s="108"/>
      <c r="ABA160" s="108"/>
      <c r="ABO160" s="108"/>
      <c r="ACC160" s="108"/>
      <c r="ACQ160" s="108"/>
      <c r="ADE160" s="108"/>
      <c r="ADS160" s="108"/>
      <c r="AEG160" s="108"/>
      <c r="AEU160" s="108"/>
      <c r="AFI160" s="108"/>
      <c r="AFW160" s="108"/>
      <c r="AGK160" s="108"/>
      <c r="AGY160" s="108"/>
      <c r="AHM160" s="108"/>
      <c r="AIA160" s="108"/>
      <c r="AIO160" s="108"/>
      <c r="AJC160" s="108"/>
      <c r="AJQ160" s="108"/>
      <c r="AKE160" s="108"/>
      <c r="AKS160" s="108"/>
      <c r="ALG160" s="108"/>
      <c r="ALU160" s="108"/>
      <c r="AMI160" s="108"/>
    </row>
    <row r="161" spans="1:1023" x14ac:dyDescent="0.3">
      <c r="A161" s="108"/>
      <c r="O161" s="108"/>
      <c r="AC161" s="108"/>
      <c r="AQ161" s="108"/>
      <c r="BE161" s="108"/>
      <c r="BS161" s="108"/>
      <c r="CG161" s="108"/>
      <c r="CU161" s="108"/>
      <c r="DI161" s="108"/>
      <c r="DW161" s="108"/>
      <c r="EK161" s="108"/>
      <c r="EY161" s="108"/>
      <c r="FM161" s="108"/>
      <c r="GA161" s="108"/>
      <c r="GO161" s="108"/>
      <c r="HC161" s="108"/>
      <c r="HQ161" s="108"/>
      <c r="IE161" s="108"/>
      <c r="IS161" s="108"/>
      <c r="JG161" s="108"/>
      <c r="JU161" s="108"/>
      <c r="KI161" s="108"/>
      <c r="KW161" s="108"/>
      <c r="LK161" s="108"/>
      <c r="LY161" s="108"/>
      <c r="MM161" s="108"/>
      <c r="NA161" s="108"/>
      <c r="NO161" s="108"/>
      <c r="OC161" s="108"/>
      <c r="OQ161" s="108"/>
      <c r="PE161" s="108"/>
      <c r="PS161" s="108"/>
      <c r="QG161" s="108"/>
      <c r="QU161" s="108"/>
      <c r="RI161" s="108"/>
      <c r="RW161" s="108"/>
      <c r="SK161" s="108"/>
      <c r="SY161" s="108"/>
      <c r="TM161" s="108"/>
      <c r="UA161" s="108"/>
      <c r="UO161" s="108"/>
      <c r="VC161" s="108"/>
      <c r="VQ161" s="108"/>
      <c r="WE161" s="108"/>
      <c r="WS161" s="108"/>
      <c r="XG161" s="108"/>
      <c r="XU161" s="108"/>
      <c r="YI161" s="108"/>
      <c r="YW161" s="108"/>
      <c r="ZK161" s="108"/>
      <c r="ZY161" s="108"/>
      <c r="AAM161" s="108"/>
      <c r="ABA161" s="108"/>
      <c r="ABO161" s="108"/>
      <c r="ACC161" s="108"/>
      <c r="ACQ161" s="108"/>
      <c r="ADE161" s="108"/>
      <c r="ADS161" s="108"/>
      <c r="AEG161" s="108"/>
      <c r="AEU161" s="108"/>
      <c r="AFI161" s="108"/>
      <c r="AFW161" s="108"/>
      <c r="AGK161" s="108"/>
      <c r="AGY161" s="108"/>
      <c r="AHM161" s="108"/>
      <c r="AIA161" s="108"/>
      <c r="AIO161" s="108"/>
      <c r="AJC161" s="108"/>
      <c r="AJQ161" s="108"/>
      <c r="AKE161" s="108"/>
      <c r="AKS161" s="108"/>
      <c r="ALG161" s="108"/>
      <c r="ALU161" s="108"/>
      <c r="AMI161" s="108"/>
    </row>
    <row r="162" spans="1:1023" x14ac:dyDescent="0.3">
      <c r="A162" s="108"/>
      <c r="O162" s="108"/>
      <c r="AC162" s="108"/>
      <c r="AQ162" s="108"/>
      <c r="BE162" s="108"/>
      <c r="BS162" s="108"/>
      <c r="CG162" s="108"/>
      <c r="CU162" s="108"/>
      <c r="DI162" s="108"/>
      <c r="DW162" s="108"/>
      <c r="EK162" s="108"/>
      <c r="EY162" s="108"/>
      <c r="FM162" s="108"/>
      <c r="GA162" s="108"/>
      <c r="GO162" s="108"/>
      <c r="HC162" s="108"/>
      <c r="HQ162" s="108"/>
      <c r="IE162" s="108"/>
      <c r="IS162" s="108"/>
      <c r="JG162" s="108"/>
      <c r="JU162" s="108"/>
      <c r="KI162" s="108"/>
      <c r="KW162" s="108"/>
      <c r="LK162" s="108"/>
      <c r="LY162" s="108"/>
      <c r="MM162" s="108"/>
      <c r="NA162" s="108"/>
      <c r="NO162" s="108"/>
      <c r="OC162" s="108"/>
      <c r="OQ162" s="108"/>
      <c r="PE162" s="108"/>
      <c r="PS162" s="108"/>
      <c r="QG162" s="108"/>
      <c r="QU162" s="108"/>
      <c r="RI162" s="108"/>
      <c r="RW162" s="108"/>
      <c r="SK162" s="108"/>
      <c r="SY162" s="108"/>
      <c r="TM162" s="108"/>
      <c r="UA162" s="108"/>
      <c r="UO162" s="108"/>
      <c r="VC162" s="108"/>
      <c r="VQ162" s="108"/>
      <c r="WE162" s="108"/>
      <c r="WS162" s="108"/>
      <c r="XG162" s="108"/>
      <c r="XU162" s="108"/>
      <c r="YI162" s="108"/>
      <c r="YW162" s="108"/>
      <c r="ZK162" s="108"/>
      <c r="ZY162" s="108"/>
      <c r="AAM162" s="108"/>
      <c r="ABA162" s="108"/>
      <c r="ABO162" s="108"/>
      <c r="ACC162" s="108"/>
      <c r="ACQ162" s="108"/>
      <c r="ADE162" s="108"/>
      <c r="ADS162" s="108"/>
      <c r="AEG162" s="108"/>
      <c r="AEU162" s="108"/>
      <c r="AFI162" s="108"/>
      <c r="AFW162" s="108"/>
      <c r="AGK162" s="108"/>
      <c r="AGY162" s="108"/>
      <c r="AHM162" s="108"/>
      <c r="AIA162" s="108"/>
      <c r="AIO162" s="108"/>
      <c r="AJC162" s="108"/>
      <c r="AJQ162" s="108"/>
      <c r="AKE162" s="108"/>
      <c r="AKS162" s="108"/>
      <c r="ALG162" s="108"/>
      <c r="ALU162" s="108"/>
      <c r="AMI162" s="108"/>
    </row>
    <row r="163" spans="1:1023" x14ac:dyDescent="0.3">
      <c r="A163" s="108"/>
      <c r="O163" s="108"/>
      <c r="AC163" s="108"/>
      <c r="AQ163" s="108"/>
      <c r="BE163" s="108"/>
      <c r="BS163" s="108"/>
      <c r="CG163" s="108"/>
      <c r="CU163" s="108"/>
      <c r="DI163" s="108"/>
      <c r="DW163" s="108"/>
      <c r="EK163" s="108"/>
      <c r="EY163" s="108"/>
      <c r="FM163" s="108"/>
      <c r="GA163" s="108"/>
      <c r="GO163" s="108"/>
      <c r="HC163" s="108"/>
      <c r="HQ163" s="108"/>
      <c r="IE163" s="108"/>
      <c r="IS163" s="108"/>
      <c r="JG163" s="108"/>
      <c r="JU163" s="108"/>
      <c r="KI163" s="108"/>
      <c r="KW163" s="108"/>
      <c r="LK163" s="108"/>
      <c r="LY163" s="108"/>
      <c r="MM163" s="108"/>
      <c r="NA163" s="108"/>
      <c r="NO163" s="108"/>
      <c r="OC163" s="108"/>
      <c r="OQ163" s="108"/>
      <c r="PE163" s="108"/>
      <c r="PS163" s="108"/>
      <c r="QG163" s="108"/>
      <c r="QU163" s="108"/>
      <c r="RI163" s="108"/>
      <c r="RW163" s="108"/>
      <c r="SK163" s="108"/>
      <c r="SY163" s="108"/>
      <c r="TM163" s="108"/>
      <c r="UA163" s="108"/>
      <c r="UO163" s="108"/>
      <c r="VC163" s="108"/>
      <c r="VQ163" s="108"/>
      <c r="WE163" s="108"/>
      <c r="WS163" s="108"/>
      <c r="XG163" s="108"/>
      <c r="XU163" s="108"/>
      <c r="YI163" s="108"/>
      <c r="YW163" s="108"/>
      <c r="ZK163" s="108"/>
      <c r="ZY163" s="108"/>
      <c r="AAM163" s="108"/>
      <c r="ABA163" s="108"/>
      <c r="ABO163" s="108"/>
      <c r="ACC163" s="108"/>
      <c r="ACQ163" s="108"/>
      <c r="ADE163" s="108"/>
      <c r="ADS163" s="108"/>
      <c r="AEG163" s="108"/>
      <c r="AEU163" s="108"/>
      <c r="AFI163" s="108"/>
      <c r="AFW163" s="108"/>
      <c r="AGK163" s="108"/>
      <c r="AGY163" s="108"/>
      <c r="AHM163" s="108"/>
      <c r="AIA163" s="108"/>
      <c r="AIO163" s="108"/>
      <c r="AJC163" s="108"/>
      <c r="AJQ163" s="108"/>
      <c r="AKE163" s="108"/>
      <c r="AKS163" s="108"/>
      <c r="ALG163" s="108"/>
      <c r="ALU163" s="108"/>
      <c r="AMI163" s="108"/>
    </row>
    <row r="164" spans="1:1023" x14ac:dyDescent="0.3">
      <c r="A164" s="108"/>
      <c r="O164" s="108"/>
      <c r="AC164" s="108"/>
      <c r="AQ164" s="108"/>
      <c r="BE164" s="108"/>
      <c r="BS164" s="108"/>
      <c r="CG164" s="108"/>
      <c r="CU164" s="108"/>
      <c r="DI164" s="108"/>
      <c r="DW164" s="108"/>
      <c r="EK164" s="108"/>
      <c r="EY164" s="108"/>
      <c r="FM164" s="108"/>
      <c r="GA164" s="108"/>
      <c r="GO164" s="108"/>
      <c r="HC164" s="108"/>
      <c r="HQ164" s="108"/>
      <c r="IE164" s="108"/>
      <c r="IS164" s="108"/>
      <c r="JG164" s="108"/>
      <c r="JU164" s="108"/>
      <c r="KI164" s="108"/>
      <c r="KW164" s="108"/>
      <c r="LK164" s="108"/>
      <c r="LY164" s="108"/>
      <c r="MM164" s="108"/>
      <c r="NA164" s="108"/>
      <c r="NO164" s="108"/>
      <c r="OC164" s="108"/>
      <c r="OQ164" s="108"/>
      <c r="PE164" s="108"/>
      <c r="PS164" s="108"/>
      <c r="QG164" s="108"/>
      <c r="QU164" s="108"/>
      <c r="RI164" s="108"/>
      <c r="RW164" s="108"/>
      <c r="SK164" s="108"/>
      <c r="SY164" s="108"/>
      <c r="TM164" s="108"/>
      <c r="UA164" s="108"/>
      <c r="UO164" s="108"/>
      <c r="VC164" s="108"/>
      <c r="VQ164" s="108"/>
      <c r="WE164" s="108"/>
      <c r="WS164" s="108"/>
      <c r="XG164" s="108"/>
      <c r="XU164" s="108"/>
      <c r="YI164" s="108"/>
      <c r="YW164" s="108"/>
      <c r="ZK164" s="108"/>
      <c r="ZY164" s="108"/>
      <c r="AAM164" s="108"/>
      <c r="ABA164" s="108"/>
      <c r="ABO164" s="108"/>
      <c r="ACC164" s="108"/>
      <c r="ACQ164" s="108"/>
      <c r="ADE164" s="108"/>
      <c r="ADS164" s="108"/>
      <c r="AEG164" s="108"/>
      <c r="AEU164" s="108"/>
      <c r="AFI164" s="108"/>
      <c r="AFW164" s="108"/>
      <c r="AGK164" s="108"/>
      <c r="AGY164" s="108"/>
      <c r="AHM164" s="108"/>
      <c r="AIA164" s="108"/>
      <c r="AIO164" s="108"/>
      <c r="AJC164" s="108"/>
      <c r="AJQ164" s="108"/>
      <c r="AKE164" s="108"/>
      <c r="AKS164" s="108"/>
      <c r="ALG164" s="108"/>
      <c r="ALU164" s="108"/>
      <c r="AMI164" s="108"/>
    </row>
    <row r="165" spans="1:1023" x14ac:dyDescent="0.3">
      <c r="A165" s="108"/>
      <c r="O165" s="108"/>
      <c r="AC165" s="108"/>
      <c r="AQ165" s="108"/>
      <c r="BE165" s="108"/>
      <c r="BS165" s="108"/>
      <c r="CG165" s="108"/>
      <c r="CU165" s="108"/>
      <c r="DI165" s="108"/>
      <c r="DW165" s="108"/>
      <c r="EK165" s="108"/>
      <c r="EY165" s="108"/>
      <c r="FM165" s="108"/>
      <c r="GA165" s="108"/>
      <c r="GO165" s="108"/>
      <c r="HC165" s="108"/>
      <c r="HQ165" s="108"/>
      <c r="IE165" s="108"/>
      <c r="IS165" s="108"/>
      <c r="JG165" s="108"/>
      <c r="JU165" s="108"/>
      <c r="KI165" s="108"/>
      <c r="KW165" s="108"/>
      <c r="LK165" s="108"/>
      <c r="LY165" s="108"/>
      <c r="MM165" s="108"/>
      <c r="NA165" s="108"/>
      <c r="NO165" s="108"/>
      <c r="OC165" s="108"/>
      <c r="OQ165" s="108"/>
      <c r="PE165" s="108"/>
      <c r="PS165" s="108"/>
      <c r="QG165" s="108"/>
      <c r="QU165" s="108"/>
      <c r="RI165" s="108"/>
      <c r="RW165" s="108"/>
      <c r="SK165" s="108"/>
      <c r="SY165" s="108"/>
      <c r="TM165" s="108"/>
      <c r="UA165" s="108"/>
      <c r="UO165" s="108"/>
      <c r="VC165" s="108"/>
      <c r="VQ165" s="108"/>
      <c r="WE165" s="108"/>
      <c r="WS165" s="108"/>
      <c r="XG165" s="108"/>
      <c r="XU165" s="108"/>
      <c r="YI165" s="108"/>
      <c r="YW165" s="108"/>
      <c r="ZK165" s="108"/>
      <c r="ZY165" s="108"/>
      <c r="AAM165" s="108"/>
      <c r="ABA165" s="108"/>
      <c r="ABO165" s="108"/>
      <c r="ACC165" s="108"/>
      <c r="ACQ165" s="108"/>
      <c r="ADE165" s="108"/>
      <c r="ADS165" s="108"/>
      <c r="AEG165" s="108"/>
      <c r="AEU165" s="108"/>
      <c r="AFI165" s="108"/>
      <c r="AFW165" s="108"/>
      <c r="AGK165" s="108"/>
      <c r="AGY165" s="108"/>
      <c r="AHM165" s="108"/>
      <c r="AIA165" s="108"/>
      <c r="AIO165" s="108"/>
      <c r="AJC165" s="108"/>
      <c r="AJQ165" s="108"/>
      <c r="AKE165" s="108"/>
      <c r="AKS165" s="108"/>
      <c r="ALG165" s="108"/>
      <c r="ALU165" s="108"/>
      <c r="AMI165" s="108"/>
    </row>
    <row r="166" spans="1:1023" x14ac:dyDescent="0.3">
      <c r="A166" s="108"/>
      <c r="O166" s="108"/>
      <c r="AC166" s="108"/>
      <c r="AQ166" s="108"/>
      <c r="BE166" s="108"/>
      <c r="BS166" s="108"/>
      <c r="CG166" s="108"/>
      <c r="CU166" s="108"/>
      <c r="DI166" s="108"/>
      <c r="DW166" s="108"/>
      <c r="EK166" s="108"/>
      <c r="EY166" s="108"/>
      <c r="FM166" s="108"/>
      <c r="GA166" s="108"/>
      <c r="GO166" s="108"/>
      <c r="HC166" s="108"/>
      <c r="HQ166" s="108"/>
      <c r="IE166" s="108"/>
      <c r="IS166" s="108"/>
      <c r="JG166" s="108"/>
      <c r="JU166" s="108"/>
      <c r="KI166" s="108"/>
      <c r="KW166" s="108"/>
      <c r="LK166" s="108"/>
      <c r="LY166" s="108"/>
      <c r="MM166" s="108"/>
      <c r="NA166" s="108"/>
      <c r="NO166" s="108"/>
      <c r="OC166" s="108"/>
      <c r="OQ166" s="108"/>
      <c r="PE166" s="108"/>
      <c r="PS166" s="108"/>
      <c r="QG166" s="108"/>
      <c r="QU166" s="108"/>
      <c r="RI166" s="108"/>
      <c r="RW166" s="108"/>
      <c r="SK166" s="108"/>
      <c r="SY166" s="108"/>
      <c r="TM166" s="108"/>
      <c r="UA166" s="108"/>
      <c r="UO166" s="108"/>
      <c r="VC166" s="108"/>
      <c r="VQ166" s="108"/>
      <c r="WE166" s="108"/>
      <c r="WS166" s="108"/>
      <c r="XG166" s="108"/>
      <c r="XU166" s="108"/>
      <c r="YI166" s="108"/>
      <c r="YW166" s="108"/>
      <c r="ZK166" s="108"/>
      <c r="ZY166" s="108"/>
      <c r="AAM166" s="108"/>
      <c r="ABA166" s="108"/>
      <c r="ABO166" s="108"/>
      <c r="ACC166" s="108"/>
      <c r="ACQ166" s="108"/>
      <c r="ADE166" s="108"/>
      <c r="ADS166" s="108"/>
      <c r="AEG166" s="108"/>
      <c r="AEU166" s="108"/>
      <c r="AFI166" s="108"/>
      <c r="AFW166" s="108"/>
      <c r="AGK166" s="108"/>
      <c r="AGY166" s="108"/>
      <c r="AHM166" s="108"/>
      <c r="AIA166" s="108"/>
      <c r="AIO166" s="108"/>
      <c r="AJC166" s="108"/>
      <c r="AJQ166" s="108"/>
      <c r="AKE166" s="108"/>
      <c r="AKS166" s="108"/>
      <c r="ALG166" s="108"/>
      <c r="ALU166" s="108"/>
      <c r="AMI166" s="108"/>
    </row>
    <row r="167" spans="1:1023" x14ac:dyDescent="0.3">
      <c r="A167" s="108"/>
      <c r="O167" s="108"/>
      <c r="AC167" s="108"/>
      <c r="AQ167" s="108"/>
      <c r="BE167" s="108"/>
      <c r="BS167" s="108"/>
      <c r="CG167" s="108"/>
      <c r="CU167" s="108"/>
      <c r="DI167" s="108"/>
      <c r="DW167" s="108"/>
      <c r="EK167" s="108"/>
      <c r="EY167" s="108"/>
      <c r="FM167" s="108"/>
      <c r="GA167" s="108"/>
      <c r="GO167" s="108"/>
      <c r="HC167" s="108"/>
      <c r="HQ167" s="108"/>
      <c r="IE167" s="108"/>
      <c r="IS167" s="108"/>
      <c r="JG167" s="108"/>
      <c r="JU167" s="108"/>
      <c r="KI167" s="108"/>
      <c r="KW167" s="108"/>
      <c r="LK167" s="108"/>
      <c r="LY167" s="108"/>
      <c r="MM167" s="108"/>
      <c r="NA167" s="108"/>
      <c r="NO167" s="108"/>
      <c r="OC167" s="108"/>
      <c r="OQ167" s="108"/>
      <c r="PE167" s="108"/>
      <c r="PS167" s="108"/>
      <c r="QG167" s="108"/>
      <c r="QU167" s="108"/>
      <c r="RI167" s="108"/>
      <c r="RW167" s="108"/>
      <c r="SK167" s="108"/>
      <c r="SY167" s="108"/>
      <c r="TM167" s="108"/>
      <c r="UA167" s="108"/>
      <c r="UO167" s="108"/>
      <c r="VC167" s="108"/>
      <c r="VQ167" s="108"/>
      <c r="WE167" s="108"/>
      <c r="WS167" s="108"/>
      <c r="XG167" s="108"/>
      <c r="XU167" s="108"/>
      <c r="YI167" s="108"/>
      <c r="YW167" s="108"/>
      <c r="ZK167" s="108"/>
      <c r="ZY167" s="108"/>
      <c r="AAM167" s="108"/>
      <c r="ABA167" s="108"/>
      <c r="ABO167" s="108"/>
      <c r="ACC167" s="108"/>
      <c r="ACQ167" s="108"/>
      <c r="ADE167" s="108"/>
      <c r="ADS167" s="108"/>
      <c r="AEG167" s="108"/>
      <c r="AEU167" s="108"/>
      <c r="AFI167" s="108"/>
      <c r="AFW167" s="108"/>
      <c r="AGK167" s="108"/>
      <c r="AGY167" s="108"/>
      <c r="AHM167" s="108"/>
      <c r="AIA167" s="108"/>
      <c r="AIO167" s="108"/>
      <c r="AJC167" s="108"/>
      <c r="AJQ167" s="108"/>
      <c r="AKE167" s="108"/>
      <c r="AKS167" s="108"/>
      <c r="ALG167" s="108"/>
      <c r="ALU167" s="108"/>
      <c r="AMI167" s="108"/>
    </row>
    <row r="168" spans="1:1023" x14ac:dyDescent="0.3">
      <c r="A168" s="108"/>
      <c r="O168" s="108"/>
      <c r="AC168" s="108"/>
      <c r="AQ168" s="108"/>
      <c r="BE168" s="108"/>
      <c r="BS168" s="108"/>
      <c r="CG168" s="108"/>
      <c r="CU168" s="108"/>
      <c r="DI168" s="108"/>
      <c r="DW168" s="108"/>
      <c r="EK168" s="108"/>
      <c r="EY168" s="108"/>
      <c r="FM168" s="108"/>
      <c r="GA168" s="108"/>
      <c r="GO168" s="108"/>
      <c r="HC168" s="108"/>
      <c r="HQ168" s="108"/>
      <c r="IE168" s="108"/>
      <c r="IS168" s="108"/>
      <c r="JG168" s="108"/>
      <c r="JU168" s="108"/>
      <c r="KI168" s="108"/>
      <c r="KW168" s="108"/>
      <c r="LK168" s="108"/>
      <c r="LY168" s="108"/>
      <c r="MM168" s="108"/>
      <c r="NA168" s="108"/>
      <c r="NO168" s="108"/>
      <c r="OC168" s="108"/>
      <c r="OQ168" s="108"/>
      <c r="PE168" s="108"/>
      <c r="PS168" s="108"/>
      <c r="QG168" s="108"/>
      <c r="QU168" s="108"/>
      <c r="RI168" s="108"/>
      <c r="RW168" s="108"/>
      <c r="SK168" s="108"/>
      <c r="SY168" s="108"/>
      <c r="TM168" s="108"/>
      <c r="UA168" s="108"/>
      <c r="UO168" s="108"/>
      <c r="VC168" s="108"/>
      <c r="VQ168" s="108"/>
      <c r="WE168" s="108"/>
      <c r="WS168" s="108"/>
      <c r="XG168" s="108"/>
      <c r="XU168" s="108"/>
      <c r="YI168" s="108"/>
      <c r="YW168" s="108"/>
      <c r="ZK168" s="108"/>
      <c r="ZY168" s="108"/>
      <c r="AAM168" s="108"/>
      <c r="ABA168" s="108"/>
      <c r="ABO168" s="108"/>
      <c r="ACC168" s="108"/>
      <c r="ACQ168" s="108"/>
      <c r="ADE168" s="108"/>
      <c r="ADS168" s="108"/>
      <c r="AEG168" s="108"/>
      <c r="AEU168" s="108"/>
      <c r="AFI168" s="108"/>
      <c r="AFW168" s="108"/>
      <c r="AGK168" s="108"/>
      <c r="AGY168" s="108"/>
      <c r="AHM168" s="108"/>
      <c r="AIA168" s="108"/>
      <c r="AIO168" s="108"/>
      <c r="AJC168" s="108"/>
      <c r="AJQ168" s="108"/>
      <c r="AKE168" s="108"/>
      <c r="AKS168" s="108"/>
      <c r="ALG168" s="108"/>
      <c r="ALU168" s="108"/>
      <c r="AMI168" s="108"/>
    </row>
    <row r="169" spans="1:1023" x14ac:dyDescent="0.3">
      <c r="A169" s="108"/>
      <c r="O169" s="108"/>
      <c r="AC169" s="108"/>
      <c r="AQ169" s="108"/>
      <c r="BE169" s="108"/>
      <c r="BS169" s="108"/>
      <c r="CG169" s="108"/>
      <c r="CU169" s="108"/>
      <c r="DI169" s="108"/>
      <c r="DW169" s="108"/>
      <c r="EK169" s="108"/>
      <c r="EY169" s="108"/>
      <c r="FM169" s="108"/>
      <c r="GA169" s="108"/>
      <c r="GO169" s="108"/>
      <c r="HC169" s="108"/>
      <c r="HQ169" s="108"/>
      <c r="IE169" s="108"/>
      <c r="IS169" s="108"/>
      <c r="JG169" s="108"/>
      <c r="JU169" s="108"/>
      <c r="KI169" s="108"/>
      <c r="KW169" s="108"/>
      <c r="LK169" s="108"/>
      <c r="LY169" s="108"/>
      <c r="MM169" s="108"/>
      <c r="NA169" s="108"/>
      <c r="NO169" s="108"/>
      <c r="OC169" s="108"/>
      <c r="OQ169" s="108"/>
      <c r="PE169" s="108"/>
      <c r="PS169" s="108"/>
      <c r="QG169" s="108"/>
      <c r="QU169" s="108"/>
      <c r="RI169" s="108"/>
      <c r="RW169" s="108"/>
      <c r="SK169" s="108"/>
      <c r="SY169" s="108"/>
      <c r="TM169" s="108"/>
      <c r="UA169" s="108"/>
      <c r="UO169" s="108"/>
      <c r="VC169" s="108"/>
      <c r="VQ169" s="108"/>
      <c r="WE169" s="108"/>
      <c r="WS169" s="108"/>
      <c r="XG169" s="108"/>
      <c r="XU169" s="108"/>
      <c r="YI169" s="108"/>
      <c r="YW169" s="108"/>
      <c r="ZK169" s="108"/>
      <c r="ZY169" s="108"/>
      <c r="AAM169" s="108"/>
      <c r="ABA169" s="108"/>
      <c r="ABO169" s="108"/>
      <c r="ACC169" s="108"/>
      <c r="ACQ169" s="108"/>
      <c r="ADE169" s="108"/>
      <c r="ADS169" s="108"/>
      <c r="AEG169" s="108"/>
      <c r="AEU169" s="108"/>
      <c r="AFI169" s="108"/>
      <c r="AFW169" s="108"/>
      <c r="AGK169" s="108"/>
      <c r="AGY169" s="108"/>
      <c r="AHM169" s="108"/>
      <c r="AIA169" s="108"/>
      <c r="AIO169" s="108"/>
      <c r="AJC169" s="108"/>
      <c r="AJQ169" s="108"/>
      <c r="AKE169" s="108"/>
      <c r="AKS169" s="108"/>
      <c r="ALG169" s="108"/>
      <c r="ALU169" s="108"/>
      <c r="AMI169" s="108"/>
    </row>
    <row r="170" spans="1:1023" x14ac:dyDescent="0.3">
      <c r="A170" s="108"/>
      <c r="O170" s="108"/>
      <c r="AC170" s="108"/>
      <c r="AQ170" s="108"/>
      <c r="BE170" s="108"/>
      <c r="BS170" s="108"/>
      <c r="CG170" s="108"/>
      <c r="CU170" s="108"/>
      <c r="DI170" s="108"/>
      <c r="DW170" s="108"/>
      <c r="EK170" s="108"/>
      <c r="EY170" s="108"/>
      <c r="FM170" s="108"/>
      <c r="GA170" s="108"/>
      <c r="GO170" s="108"/>
      <c r="HC170" s="108"/>
      <c r="HQ170" s="108"/>
      <c r="IE170" s="108"/>
      <c r="IS170" s="108"/>
      <c r="JG170" s="108"/>
      <c r="JU170" s="108"/>
      <c r="KI170" s="108"/>
      <c r="KW170" s="108"/>
      <c r="LK170" s="108"/>
      <c r="LY170" s="108"/>
      <c r="MM170" s="108"/>
      <c r="NA170" s="108"/>
      <c r="NO170" s="108"/>
      <c r="OC170" s="108"/>
      <c r="OQ170" s="108"/>
      <c r="PE170" s="108"/>
      <c r="PS170" s="108"/>
      <c r="QG170" s="108"/>
      <c r="QU170" s="108"/>
      <c r="RI170" s="108"/>
      <c r="RW170" s="108"/>
      <c r="SK170" s="108"/>
      <c r="SY170" s="108"/>
      <c r="TM170" s="108"/>
      <c r="UA170" s="108"/>
      <c r="UO170" s="108"/>
      <c r="VC170" s="108"/>
      <c r="VQ170" s="108"/>
      <c r="WE170" s="108"/>
      <c r="WS170" s="108"/>
      <c r="XG170" s="108"/>
      <c r="XU170" s="108"/>
      <c r="YI170" s="108"/>
      <c r="YW170" s="108"/>
      <c r="ZK170" s="108"/>
      <c r="ZY170" s="108"/>
      <c r="AAM170" s="108"/>
      <c r="ABA170" s="108"/>
      <c r="ABO170" s="108"/>
      <c r="ACC170" s="108"/>
      <c r="ACQ170" s="108"/>
      <c r="ADE170" s="108"/>
      <c r="ADS170" s="108"/>
      <c r="AEG170" s="108"/>
      <c r="AEU170" s="108"/>
      <c r="AFI170" s="108"/>
      <c r="AFW170" s="108"/>
      <c r="AGK170" s="108"/>
      <c r="AGY170" s="108"/>
      <c r="AHM170" s="108"/>
      <c r="AIA170" s="108"/>
      <c r="AIO170" s="108"/>
      <c r="AJC170" s="108"/>
      <c r="AJQ170" s="108"/>
      <c r="AKE170" s="108"/>
      <c r="AKS170" s="108"/>
      <c r="ALG170" s="108"/>
      <c r="ALU170" s="108"/>
      <c r="AMI170" s="108"/>
    </row>
    <row r="171" spans="1:1023" x14ac:dyDescent="0.3">
      <c r="A171" s="108"/>
      <c r="O171" s="108"/>
      <c r="AC171" s="108"/>
      <c r="AQ171" s="108"/>
      <c r="BE171" s="108"/>
      <c r="BS171" s="108"/>
      <c r="CG171" s="108"/>
      <c r="CU171" s="108"/>
      <c r="DI171" s="108"/>
      <c r="DW171" s="108"/>
      <c r="EK171" s="108"/>
      <c r="EY171" s="108"/>
      <c r="FM171" s="108"/>
      <c r="GA171" s="108"/>
      <c r="GO171" s="108"/>
      <c r="HC171" s="108"/>
      <c r="HQ171" s="108"/>
      <c r="IE171" s="108"/>
      <c r="IS171" s="108"/>
      <c r="JG171" s="108"/>
      <c r="JU171" s="108"/>
      <c r="KI171" s="108"/>
      <c r="KW171" s="108"/>
      <c r="LK171" s="108"/>
      <c r="LY171" s="108"/>
      <c r="MM171" s="108"/>
      <c r="NA171" s="108"/>
      <c r="NO171" s="108"/>
      <c r="OC171" s="108"/>
      <c r="OQ171" s="108"/>
      <c r="PE171" s="108"/>
      <c r="PS171" s="108"/>
      <c r="QG171" s="108"/>
      <c r="QU171" s="108"/>
      <c r="RI171" s="108"/>
      <c r="RW171" s="108"/>
      <c r="SK171" s="108"/>
      <c r="SY171" s="108"/>
      <c r="TM171" s="108"/>
      <c r="UA171" s="108"/>
      <c r="UO171" s="108"/>
      <c r="VC171" s="108"/>
      <c r="VQ171" s="108"/>
      <c r="WE171" s="108"/>
      <c r="WS171" s="108"/>
      <c r="XG171" s="108"/>
      <c r="XU171" s="108"/>
      <c r="YI171" s="108"/>
      <c r="YW171" s="108"/>
      <c r="ZK171" s="108"/>
      <c r="ZY171" s="108"/>
      <c r="AAM171" s="108"/>
      <c r="ABA171" s="108"/>
      <c r="ABO171" s="108"/>
      <c r="ACC171" s="108"/>
      <c r="ACQ171" s="108"/>
      <c r="ADE171" s="108"/>
      <c r="ADS171" s="108"/>
      <c r="AEG171" s="108"/>
      <c r="AEU171" s="108"/>
      <c r="AFI171" s="108"/>
      <c r="AFW171" s="108"/>
      <c r="AGK171" s="108"/>
      <c r="AGY171" s="108"/>
      <c r="AHM171" s="108"/>
      <c r="AIA171" s="108"/>
      <c r="AIO171" s="108"/>
      <c r="AJC171" s="108"/>
      <c r="AJQ171" s="108"/>
      <c r="AKE171" s="108"/>
      <c r="AKS171" s="108"/>
      <c r="ALG171" s="108"/>
      <c r="ALU171" s="108"/>
      <c r="AMI171" s="108"/>
    </row>
    <row r="172" spans="1:1023" x14ac:dyDescent="0.3">
      <c r="A172" s="108"/>
      <c r="O172" s="108"/>
      <c r="AC172" s="108"/>
      <c r="AQ172" s="108"/>
      <c r="BE172" s="108"/>
      <c r="BS172" s="108"/>
      <c r="CG172" s="108"/>
      <c r="CU172" s="108"/>
      <c r="DI172" s="108"/>
      <c r="DW172" s="108"/>
      <c r="EK172" s="108"/>
      <c r="EY172" s="108"/>
      <c r="FM172" s="108"/>
      <c r="GA172" s="108"/>
      <c r="GO172" s="108"/>
      <c r="HC172" s="108"/>
      <c r="HQ172" s="108"/>
      <c r="IE172" s="108"/>
      <c r="IS172" s="108"/>
      <c r="JG172" s="108"/>
      <c r="JU172" s="108"/>
      <c r="KI172" s="108"/>
      <c r="KW172" s="108"/>
      <c r="LK172" s="108"/>
      <c r="LY172" s="108"/>
      <c r="MM172" s="108"/>
      <c r="NA172" s="108"/>
      <c r="NO172" s="108"/>
      <c r="OC172" s="108"/>
      <c r="OQ172" s="108"/>
      <c r="PE172" s="108"/>
      <c r="PS172" s="108"/>
      <c r="QG172" s="108"/>
      <c r="QU172" s="108"/>
      <c r="RI172" s="108"/>
      <c r="RW172" s="108"/>
      <c r="SK172" s="108"/>
      <c r="SY172" s="108"/>
      <c r="TM172" s="108"/>
      <c r="UA172" s="108"/>
      <c r="UO172" s="108"/>
      <c r="VC172" s="108"/>
      <c r="VQ172" s="108"/>
      <c r="WE172" s="108"/>
      <c r="WS172" s="108"/>
      <c r="XG172" s="108"/>
      <c r="XU172" s="108"/>
      <c r="YI172" s="108"/>
      <c r="YW172" s="108"/>
      <c r="ZK172" s="108"/>
      <c r="ZY172" s="108"/>
      <c r="AAM172" s="108"/>
      <c r="ABA172" s="108"/>
      <c r="ABO172" s="108"/>
      <c r="ACC172" s="108"/>
      <c r="ACQ172" s="108"/>
      <c r="ADE172" s="108"/>
      <c r="ADS172" s="108"/>
      <c r="AEG172" s="108"/>
      <c r="AEU172" s="108"/>
      <c r="AFI172" s="108"/>
      <c r="AFW172" s="108"/>
      <c r="AGK172" s="108"/>
      <c r="AGY172" s="108"/>
      <c r="AHM172" s="108"/>
      <c r="AIA172" s="108"/>
      <c r="AIO172" s="108"/>
      <c r="AJC172" s="108"/>
      <c r="AJQ172" s="108"/>
      <c r="AKE172" s="108"/>
      <c r="AKS172" s="108"/>
      <c r="ALG172" s="108"/>
      <c r="ALU172" s="108"/>
      <c r="AMI172" s="108"/>
    </row>
    <row r="173" spans="1:1023" x14ac:dyDescent="0.3">
      <c r="A173" s="108"/>
      <c r="O173" s="108"/>
      <c r="AC173" s="108"/>
      <c r="AQ173" s="108"/>
      <c r="BE173" s="108"/>
      <c r="BS173" s="108"/>
      <c r="CG173" s="108"/>
      <c r="CU173" s="108"/>
      <c r="DI173" s="108"/>
      <c r="DW173" s="108"/>
      <c r="EK173" s="108"/>
      <c r="EY173" s="108"/>
      <c r="FM173" s="108"/>
      <c r="GA173" s="108"/>
      <c r="GO173" s="108"/>
      <c r="HC173" s="108"/>
      <c r="HQ173" s="108"/>
      <c r="IE173" s="108"/>
      <c r="IS173" s="108"/>
      <c r="JG173" s="108"/>
      <c r="JU173" s="108"/>
      <c r="KI173" s="108"/>
      <c r="KW173" s="108"/>
      <c r="LK173" s="108"/>
      <c r="LY173" s="108"/>
      <c r="MM173" s="108"/>
      <c r="NA173" s="108"/>
      <c r="NO173" s="108"/>
      <c r="OC173" s="108"/>
      <c r="OQ173" s="108"/>
      <c r="PE173" s="108"/>
      <c r="PS173" s="108"/>
      <c r="QG173" s="108"/>
      <c r="QU173" s="108"/>
      <c r="RI173" s="108"/>
      <c r="RW173" s="108"/>
      <c r="SK173" s="108"/>
      <c r="SY173" s="108"/>
      <c r="TM173" s="108"/>
      <c r="UA173" s="108"/>
      <c r="UO173" s="108"/>
      <c r="VC173" s="108"/>
      <c r="VQ173" s="108"/>
      <c r="WE173" s="108"/>
      <c r="WS173" s="108"/>
      <c r="XG173" s="108"/>
      <c r="XU173" s="108"/>
      <c r="YI173" s="108"/>
      <c r="YW173" s="108"/>
      <c r="ZK173" s="108"/>
      <c r="ZY173" s="108"/>
      <c r="AAM173" s="108"/>
      <c r="ABA173" s="108"/>
      <c r="ABO173" s="108"/>
      <c r="ACC173" s="108"/>
      <c r="ACQ173" s="108"/>
      <c r="ADE173" s="108"/>
      <c r="ADS173" s="108"/>
      <c r="AEG173" s="108"/>
      <c r="AEU173" s="108"/>
      <c r="AFI173" s="108"/>
      <c r="AFW173" s="108"/>
      <c r="AGK173" s="108"/>
      <c r="AGY173" s="108"/>
      <c r="AHM173" s="108"/>
      <c r="AIA173" s="108"/>
      <c r="AIO173" s="108"/>
      <c r="AJC173" s="108"/>
      <c r="AJQ173" s="108"/>
      <c r="AKE173" s="108"/>
      <c r="AKS173" s="108"/>
      <c r="ALG173" s="108"/>
      <c r="ALU173" s="108"/>
      <c r="AMI173" s="108"/>
    </row>
    <row r="174" spans="1:1023" x14ac:dyDescent="0.3">
      <c r="A174" s="108"/>
      <c r="O174" s="108"/>
      <c r="AC174" s="108"/>
      <c r="AQ174" s="108"/>
      <c r="BE174" s="108"/>
      <c r="BS174" s="108"/>
      <c r="CG174" s="108"/>
      <c r="CU174" s="108"/>
      <c r="DI174" s="108"/>
      <c r="DW174" s="108"/>
      <c r="EK174" s="108"/>
      <c r="EY174" s="108"/>
      <c r="FM174" s="108"/>
      <c r="GA174" s="108"/>
      <c r="GO174" s="108"/>
      <c r="HC174" s="108"/>
      <c r="HQ174" s="108"/>
      <c r="IE174" s="108"/>
      <c r="IS174" s="108"/>
      <c r="JG174" s="108"/>
      <c r="JU174" s="108"/>
      <c r="KI174" s="108"/>
      <c r="KW174" s="108"/>
      <c r="LK174" s="108"/>
      <c r="LY174" s="108"/>
      <c r="MM174" s="108"/>
      <c r="NA174" s="108"/>
      <c r="NO174" s="108"/>
      <c r="OC174" s="108"/>
      <c r="OQ174" s="108"/>
      <c r="PE174" s="108"/>
      <c r="PS174" s="108"/>
      <c r="QG174" s="108"/>
      <c r="QU174" s="108"/>
      <c r="RI174" s="108"/>
      <c r="RW174" s="108"/>
      <c r="SK174" s="108"/>
      <c r="SY174" s="108"/>
      <c r="TM174" s="108"/>
      <c r="UA174" s="108"/>
      <c r="UO174" s="108"/>
      <c r="VC174" s="108"/>
      <c r="VQ174" s="108"/>
      <c r="WE174" s="108"/>
      <c r="WS174" s="108"/>
      <c r="XG174" s="108"/>
      <c r="XU174" s="108"/>
      <c r="YI174" s="108"/>
      <c r="YW174" s="108"/>
      <c r="ZK174" s="108"/>
      <c r="ZY174" s="108"/>
      <c r="AAM174" s="108"/>
      <c r="ABA174" s="108"/>
      <c r="ABO174" s="108"/>
      <c r="ACC174" s="108"/>
      <c r="ACQ174" s="108"/>
      <c r="ADE174" s="108"/>
      <c r="ADS174" s="108"/>
      <c r="AEG174" s="108"/>
      <c r="AEU174" s="108"/>
      <c r="AFI174" s="108"/>
      <c r="AFW174" s="108"/>
      <c r="AGK174" s="108"/>
      <c r="AGY174" s="108"/>
      <c r="AHM174" s="108"/>
      <c r="AIA174" s="108"/>
      <c r="AIO174" s="108"/>
      <c r="AJC174" s="108"/>
      <c r="AJQ174" s="108"/>
      <c r="AKE174" s="108"/>
      <c r="AKS174" s="108"/>
      <c r="ALG174" s="108"/>
      <c r="ALU174" s="108"/>
      <c r="AMI174" s="108"/>
    </row>
    <row r="175" spans="1:1023" x14ac:dyDescent="0.3">
      <c r="A175" s="108"/>
      <c r="O175" s="108"/>
      <c r="AC175" s="108"/>
      <c r="AQ175" s="108"/>
      <c r="BE175" s="108"/>
      <c r="BS175" s="108"/>
      <c r="CG175" s="108"/>
      <c r="CU175" s="108"/>
      <c r="DI175" s="108"/>
      <c r="DW175" s="108"/>
      <c r="EK175" s="108"/>
      <c r="EY175" s="108"/>
      <c r="FM175" s="108"/>
      <c r="GA175" s="108"/>
      <c r="GO175" s="108"/>
      <c r="HC175" s="108"/>
      <c r="HQ175" s="108"/>
      <c r="IE175" s="108"/>
      <c r="IS175" s="108"/>
      <c r="JG175" s="108"/>
      <c r="JU175" s="108"/>
      <c r="KI175" s="108"/>
      <c r="KW175" s="108"/>
      <c r="LK175" s="108"/>
      <c r="LY175" s="108"/>
      <c r="MM175" s="108"/>
      <c r="NA175" s="108"/>
      <c r="NO175" s="108"/>
      <c r="OC175" s="108"/>
      <c r="OQ175" s="108"/>
      <c r="PE175" s="108"/>
      <c r="PS175" s="108"/>
      <c r="QG175" s="108"/>
      <c r="QU175" s="108"/>
      <c r="RI175" s="108"/>
      <c r="RW175" s="108"/>
      <c r="SK175" s="108"/>
      <c r="SY175" s="108"/>
      <c r="TM175" s="108"/>
      <c r="UA175" s="108"/>
      <c r="UO175" s="108"/>
      <c r="VC175" s="108"/>
      <c r="VQ175" s="108"/>
      <c r="WE175" s="108"/>
      <c r="WS175" s="108"/>
      <c r="XG175" s="108"/>
      <c r="XU175" s="108"/>
      <c r="YI175" s="108"/>
      <c r="YW175" s="108"/>
      <c r="ZK175" s="108"/>
      <c r="ZY175" s="108"/>
      <c r="AAM175" s="108"/>
      <c r="ABA175" s="108"/>
      <c r="ABO175" s="108"/>
      <c r="ACC175" s="108"/>
      <c r="ACQ175" s="108"/>
      <c r="ADE175" s="108"/>
      <c r="ADS175" s="108"/>
      <c r="AEG175" s="108"/>
      <c r="AEU175" s="108"/>
      <c r="AFI175" s="108"/>
      <c r="AFW175" s="108"/>
      <c r="AGK175" s="108"/>
      <c r="AGY175" s="108"/>
      <c r="AHM175" s="108"/>
      <c r="AIA175" s="108"/>
      <c r="AIO175" s="108"/>
      <c r="AJC175" s="108"/>
      <c r="AJQ175" s="108"/>
      <c r="AKE175" s="108"/>
      <c r="AKS175" s="108"/>
      <c r="ALG175" s="108"/>
      <c r="ALU175" s="108"/>
      <c r="AMI175" s="108"/>
    </row>
    <row r="176" spans="1:1023" x14ac:dyDescent="0.3">
      <c r="A176" s="108"/>
      <c r="O176" s="108"/>
      <c r="AC176" s="108"/>
      <c r="AQ176" s="108"/>
      <c r="BE176" s="108"/>
      <c r="BS176" s="108"/>
      <c r="CG176" s="108"/>
      <c r="CU176" s="108"/>
      <c r="DI176" s="108"/>
      <c r="DW176" s="108"/>
      <c r="EK176" s="108"/>
      <c r="EY176" s="108"/>
      <c r="FM176" s="108"/>
      <c r="GA176" s="108"/>
      <c r="GO176" s="108"/>
      <c r="HC176" s="108"/>
      <c r="HQ176" s="108"/>
      <c r="IE176" s="108"/>
      <c r="IS176" s="108"/>
      <c r="JG176" s="108"/>
      <c r="JU176" s="108"/>
      <c r="KI176" s="108"/>
      <c r="KW176" s="108"/>
      <c r="LK176" s="108"/>
      <c r="LY176" s="108"/>
      <c r="MM176" s="108"/>
      <c r="NA176" s="108"/>
      <c r="NO176" s="108"/>
      <c r="OC176" s="108"/>
      <c r="OQ176" s="108"/>
      <c r="PE176" s="108"/>
      <c r="PS176" s="108"/>
      <c r="QG176" s="108"/>
      <c r="QU176" s="108"/>
      <c r="RI176" s="108"/>
      <c r="RW176" s="108"/>
      <c r="SK176" s="108"/>
      <c r="SY176" s="108"/>
      <c r="TM176" s="108"/>
      <c r="UA176" s="108"/>
      <c r="UO176" s="108"/>
      <c r="VC176" s="108"/>
      <c r="VQ176" s="108"/>
      <c r="WE176" s="108"/>
      <c r="WS176" s="108"/>
      <c r="XG176" s="108"/>
      <c r="XU176" s="108"/>
      <c r="YI176" s="108"/>
      <c r="YW176" s="108"/>
      <c r="ZK176" s="108"/>
      <c r="ZY176" s="108"/>
      <c r="AAM176" s="108"/>
      <c r="ABA176" s="108"/>
      <c r="ABO176" s="108"/>
      <c r="ACC176" s="108"/>
      <c r="ACQ176" s="108"/>
      <c r="ADE176" s="108"/>
      <c r="ADS176" s="108"/>
      <c r="AEG176" s="108"/>
      <c r="AEU176" s="108"/>
      <c r="AFI176" s="108"/>
      <c r="AFW176" s="108"/>
      <c r="AGK176" s="108"/>
      <c r="AGY176" s="108"/>
      <c r="AHM176" s="108"/>
      <c r="AIA176" s="108"/>
      <c r="AIO176" s="108"/>
      <c r="AJC176" s="108"/>
      <c r="AJQ176" s="108"/>
      <c r="AKE176" s="108"/>
      <c r="AKS176" s="108"/>
      <c r="ALG176" s="108"/>
      <c r="ALU176" s="108"/>
      <c r="AMI176" s="108"/>
    </row>
    <row r="177" spans="1:1023" x14ac:dyDescent="0.3">
      <c r="A177" s="108"/>
      <c r="O177" s="108"/>
      <c r="AC177" s="108"/>
      <c r="AQ177" s="108"/>
      <c r="BE177" s="108"/>
      <c r="BS177" s="108"/>
      <c r="CG177" s="108"/>
      <c r="CU177" s="108"/>
      <c r="DI177" s="108"/>
      <c r="DW177" s="108"/>
      <c r="EK177" s="108"/>
      <c r="EY177" s="108"/>
      <c r="FM177" s="108"/>
      <c r="GA177" s="108"/>
      <c r="GO177" s="108"/>
      <c r="HC177" s="108"/>
      <c r="HQ177" s="108"/>
      <c r="IE177" s="108"/>
      <c r="IS177" s="108"/>
      <c r="JG177" s="108"/>
      <c r="JU177" s="108"/>
      <c r="KI177" s="108"/>
      <c r="KW177" s="108"/>
      <c r="LK177" s="108"/>
      <c r="LY177" s="108"/>
      <c r="MM177" s="108"/>
      <c r="NA177" s="108"/>
      <c r="NO177" s="108"/>
      <c r="OC177" s="108"/>
      <c r="OQ177" s="108"/>
      <c r="PE177" s="108"/>
      <c r="PS177" s="108"/>
      <c r="QG177" s="108"/>
      <c r="QU177" s="108"/>
      <c r="RI177" s="108"/>
      <c r="RW177" s="108"/>
      <c r="SK177" s="108"/>
      <c r="SY177" s="108"/>
      <c r="TM177" s="108"/>
      <c r="UA177" s="108"/>
      <c r="UO177" s="108"/>
      <c r="VC177" s="108"/>
      <c r="VQ177" s="108"/>
      <c r="WE177" s="108"/>
      <c r="WS177" s="108"/>
      <c r="XG177" s="108"/>
      <c r="XU177" s="108"/>
      <c r="YI177" s="108"/>
      <c r="YW177" s="108"/>
      <c r="ZK177" s="108"/>
      <c r="ZY177" s="108"/>
      <c r="AAM177" s="108"/>
      <c r="ABA177" s="108"/>
      <c r="ABO177" s="108"/>
      <c r="ACC177" s="108"/>
      <c r="ACQ177" s="108"/>
      <c r="ADE177" s="108"/>
      <c r="ADS177" s="108"/>
      <c r="AEG177" s="108"/>
      <c r="AEU177" s="108"/>
      <c r="AFI177" s="108"/>
      <c r="AFW177" s="108"/>
      <c r="AGK177" s="108"/>
      <c r="AGY177" s="108"/>
      <c r="AHM177" s="108"/>
      <c r="AIA177" s="108"/>
      <c r="AIO177" s="108"/>
      <c r="AJC177" s="108"/>
      <c r="AJQ177" s="108"/>
      <c r="AKE177" s="108"/>
      <c r="AKS177" s="108"/>
      <c r="ALG177" s="108"/>
      <c r="ALU177" s="108"/>
      <c r="AMI177" s="108"/>
    </row>
    <row r="178" spans="1:1023" x14ac:dyDescent="0.3">
      <c r="A178" s="108"/>
      <c r="O178" s="108"/>
      <c r="AC178" s="108"/>
      <c r="AQ178" s="108"/>
      <c r="BE178" s="108"/>
      <c r="BS178" s="108"/>
      <c r="CG178" s="108"/>
      <c r="CU178" s="108"/>
      <c r="DI178" s="108"/>
      <c r="DW178" s="108"/>
      <c r="EK178" s="108"/>
      <c r="EY178" s="108"/>
      <c r="FM178" s="108"/>
      <c r="GA178" s="108"/>
      <c r="GO178" s="108"/>
      <c r="HC178" s="108"/>
      <c r="HQ178" s="108"/>
      <c r="IE178" s="108"/>
      <c r="IS178" s="108"/>
      <c r="JG178" s="108"/>
      <c r="JU178" s="108"/>
      <c r="KI178" s="108"/>
      <c r="KW178" s="108"/>
      <c r="LK178" s="108"/>
      <c r="LY178" s="108"/>
      <c r="MM178" s="108"/>
      <c r="NA178" s="108"/>
      <c r="NO178" s="108"/>
      <c r="OC178" s="108"/>
      <c r="OQ178" s="108"/>
      <c r="PE178" s="108"/>
      <c r="PS178" s="108"/>
      <c r="QG178" s="108"/>
      <c r="QU178" s="108"/>
      <c r="RI178" s="108"/>
      <c r="RW178" s="108"/>
      <c r="SK178" s="108"/>
      <c r="SY178" s="108"/>
      <c r="TM178" s="108"/>
      <c r="UA178" s="108"/>
      <c r="UO178" s="108"/>
      <c r="VC178" s="108"/>
      <c r="VQ178" s="108"/>
      <c r="WE178" s="108"/>
      <c r="WS178" s="108"/>
      <c r="XG178" s="108"/>
      <c r="XU178" s="108"/>
      <c r="YI178" s="108"/>
      <c r="YW178" s="108"/>
      <c r="ZK178" s="108"/>
      <c r="ZY178" s="108"/>
      <c r="AAM178" s="108"/>
      <c r="ABA178" s="108"/>
      <c r="ABO178" s="108"/>
      <c r="ACC178" s="108"/>
      <c r="ACQ178" s="108"/>
      <c r="ADE178" s="108"/>
      <c r="ADS178" s="108"/>
      <c r="AEG178" s="108"/>
      <c r="AEU178" s="108"/>
      <c r="AFI178" s="108"/>
      <c r="AFW178" s="108"/>
      <c r="AGK178" s="108"/>
      <c r="AGY178" s="108"/>
      <c r="AHM178" s="108"/>
      <c r="AIA178" s="108"/>
      <c r="AIO178" s="108"/>
      <c r="AJC178" s="108"/>
      <c r="AJQ178" s="108"/>
      <c r="AKE178" s="108"/>
      <c r="AKS178" s="108"/>
      <c r="ALG178" s="108"/>
      <c r="ALU178" s="108"/>
      <c r="AMI178" s="108"/>
    </row>
    <row r="179" spans="1:1023" x14ac:dyDescent="0.3">
      <c r="A179" s="108"/>
      <c r="O179" s="108"/>
      <c r="AC179" s="108"/>
      <c r="AQ179" s="108"/>
      <c r="BE179" s="108"/>
      <c r="BS179" s="108"/>
      <c r="CG179" s="108"/>
      <c r="CU179" s="108"/>
      <c r="DI179" s="108"/>
      <c r="DW179" s="108"/>
      <c r="EK179" s="108"/>
      <c r="EY179" s="108"/>
      <c r="FM179" s="108"/>
      <c r="GA179" s="108"/>
      <c r="GO179" s="108"/>
      <c r="HC179" s="108"/>
      <c r="HQ179" s="108"/>
      <c r="IE179" s="108"/>
      <c r="IS179" s="108"/>
      <c r="JG179" s="108"/>
      <c r="JU179" s="108"/>
      <c r="KI179" s="108"/>
      <c r="KW179" s="108"/>
      <c r="LK179" s="108"/>
      <c r="LY179" s="108"/>
      <c r="MM179" s="108"/>
      <c r="NA179" s="108"/>
      <c r="NO179" s="108"/>
      <c r="OC179" s="108"/>
      <c r="OQ179" s="108"/>
      <c r="PE179" s="108"/>
      <c r="PS179" s="108"/>
      <c r="QG179" s="108"/>
      <c r="QU179" s="108"/>
      <c r="RI179" s="108"/>
      <c r="RW179" s="108"/>
      <c r="SK179" s="108"/>
      <c r="SY179" s="108"/>
      <c r="TM179" s="108"/>
      <c r="UA179" s="108"/>
      <c r="UO179" s="108"/>
      <c r="VC179" s="108"/>
      <c r="VQ179" s="108"/>
      <c r="WE179" s="108"/>
      <c r="WS179" s="108"/>
      <c r="XG179" s="108"/>
      <c r="XU179" s="108"/>
      <c r="YI179" s="108"/>
      <c r="YW179" s="108"/>
      <c r="ZK179" s="108"/>
      <c r="ZY179" s="108"/>
      <c r="AAM179" s="108"/>
      <c r="ABA179" s="108"/>
      <c r="ABO179" s="108"/>
      <c r="ACC179" s="108"/>
      <c r="ACQ179" s="108"/>
      <c r="ADE179" s="108"/>
      <c r="ADS179" s="108"/>
      <c r="AEG179" s="108"/>
      <c r="AEU179" s="108"/>
      <c r="AFI179" s="108"/>
      <c r="AFW179" s="108"/>
      <c r="AGK179" s="108"/>
      <c r="AGY179" s="108"/>
      <c r="AHM179" s="108"/>
      <c r="AIA179" s="108"/>
      <c r="AIO179" s="108"/>
      <c r="AJC179" s="108"/>
      <c r="AJQ179" s="108"/>
      <c r="AKE179" s="108"/>
      <c r="AKS179" s="108"/>
      <c r="ALG179" s="108"/>
      <c r="ALU179" s="108"/>
      <c r="AMI179" s="108"/>
    </row>
    <row r="180" spans="1:1023" x14ac:dyDescent="0.3">
      <c r="A180" s="108"/>
      <c r="O180" s="108"/>
      <c r="AC180" s="108"/>
      <c r="AQ180" s="108"/>
      <c r="BE180" s="108"/>
      <c r="BS180" s="108"/>
      <c r="CG180" s="108"/>
      <c r="CU180" s="108"/>
      <c r="DI180" s="108"/>
      <c r="DW180" s="108"/>
      <c r="EK180" s="108"/>
      <c r="EY180" s="108"/>
      <c r="FM180" s="108"/>
      <c r="GA180" s="108"/>
      <c r="GO180" s="108"/>
      <c r="HC180" s="108"/>
      <c r="HQ180" s="108"/>
      <c r="IE180" s="108"/>
      <c r="IS180" s="108"/>
      <c r="JG180" s="108"/>
      <c r="JU180" s="108"/>
      <c r="KI180" s="108"/>
      <c r="KW180" s="108"/>
      <c r="LK180" s="108"/>
      <c r="LY180" s="108"/>
      <c r="MM180" s="108"/>
      <c r="NA180" s="108"/>
      <c r="NO180" s="108"/>
      <c r="OC180" s="108"/>
      <c r="OQ180" s="108"/>
      <c r="PE180" s="108"/>
      <c r="PS180" s="108"/>
      <c r="QG180" s="108"/>
      <c r="QU180" s="108"/>
      <c r="RI180" s="108"/>
      <c r="RW180" s="108"/>
      <c r="SK180" s="108"/>
      <c r="SY180" s="108"/>
      <c r="TM180" s="108"/>
      <c r="UA180" s="108"/>
      <c r="UO180" s="108"/>
      <c r="VC180" s="108"/>
      <c r="VQ180" s="108"/>
      <c r="WE180" s="108"/>
      <c r="WS180" s="108"/>
      <c r="XG180" s="108"/>
      <c r="XU180" s="108"/>
      <c r="YI180" s="108"/>
      <c r="YW180" s="108"/>
      <c r="ZK180" s="108"/>
      <c r="ZY180" s="108"/>
      <c r="AAM180" s="108"/>
      <c r="ABA180" s="108"/>
      <c r="ABO180" s="108"/>
      <c r="ACC180" s="108"/>
      <c r="ACQ180" s="108"/>
      <c r="ADE180" s="108"/>
      <c r="ADS180" s="108"/>
      <c r="AEG180" s="108"/>
      <c r="AEU180" s="108"/>
      <c r="AFI180" s="108"/>
      <c r="AFW180" s="108"/>
      <c r="AGK180" s="108"/>
      <c r="AGY180" s="108"/>
      <c r="AHM180" s="108"/>
      <c r="AIA180" s="108"/>
      <c r="AIO180" s="108"/>
      <c r="AJC180" s="108"/>
      <c r="AJQ180" s="108"/>
      <c r="AKE180" s="108"/>
      <c r="AKS180" s="108"/>
      <c r="ALG180" s="108"/>
      <c r="ALU180" s="108"/>
      <c r="AMI180" s="108"/>
    </row>
    <row r="181" spans="1:1023" x14ac:dyDescent="0.3">
      <c r="A181" s="108"/>
      <c r="O181" s="108"/>
      <c r="AC181" s="108"/>
      <c r="AQ181" s="108"/>
      <c r="BE181" s="108"/>
      <c r="BS181" s="108"/>
      <c r="CG181" s="108"/>
      <c r="CU181" s="108"/>
      <c r="DI181" s="108"/>
      <c r="DW181" s="108"/>
      <c r="EK181" s="108"/>
      <c r="EY181" s="108"/>
      <c r="FM181" s="108"/>
      <c r="GA181" s="108"/>
      <c r="GO181" s="108"/>
      <c r="HC181" s="108"/>
      <c r="HQ181" s="108"/>
      <c r="IE181" s="108"/>
      <c r="IS181" s="108"/>
      <c r="JG181" s="108"/>
      <c r="JU181" s="108"/>
      <c r="KI181" s="108"/>
      <c r="KW181" s="108"/>
      <c r="LK181" s="108"/>
      <c r="LY181" s="108"/>
      <c r="MM181" s="108"/>
      <c r="NA181" s="108"/>
      <c r="NO181" s="108"/>
      <c r="OC181" s="108"/>
      <c r="OQ181" s="108"/>
      <c r="PE181" s="108"/>
      <c r="PS181" s="108"/>
      <c r="QG181" s="108"/>
      <c r="QU181" s="108"/>
      <c r="RI181" s="108"/>
      <c r="RW181" s="108"/>
      <c r="SK181" s="108"/>
      <c r="SY181" s="108"/>
      <c r="TM181" s="108"/>
      <c r="UA181" s="108"/>
      <c r="UO181" s="108"/>
      <c r="VC181" s="108"/>
      <c r="VQ181" s="108"/>
      <c r="WE181" s="108"/>
      <c r="WS181" s="108"/>
      <c r="XG181" s="108"/>
      <c r="XU181" s="108"/>
      <c r="YI181" s="108"/>
      <c r="YW181" s="108"/>
      <c r="ZK181" s="108"/>
      <c r="ZY181" s="108"/>
      <c r="AAM181" s="108"/>
      <c r="ABA181" s="108"/>
      <c r="ABO181" s="108"/>
      <c r="ACC181" s="108"/>
      <c r="ACQ181" s="108"/>
      <c r="ADE181" s="108"/>
      <c r="ADS181" s="108"/>
      <c r="AEG181" s="108"/>
      <c r="AEU181" s="108"/>
      <c r="AFI181" s="108"/>
      <c r="AFW181" s="108"/>
      <c r="AGK181" s="108"/>
      <c r="AGY181" s="108"/>
      <c r="AHM181" s="108"/>
      <c r="AIA181" s="108"/>
      <c r="AIO181" s="108"/>
      <c r="AJC181" s="108"/>
      <c r="AJQ181" s="108"/>
      <c r="AKE181" s="108"/>
      <c r="AKS181" s="108"/>
      <c r="ALG181" s="108"/>
      <c r="ALU181" s="108"/>
      <c r="AMI181" s="108"/>
    </row>
    <row r="182" spans="1:1023" x14ac:dyDescent="0.3">
      <c r="A182" s="108"/>
      <c r="O182" s="108"/>
      <c r="AC182" s="108"/>
      <c r="AQ182" s="108"/>
      <c r="BE182" s="108"/>
      <c r="BS182" s="108"/>
      <c r="CG182" s="108"/>
      <c r="CU182" s="108"/>
      <c r="DI182" s="108"/>
      <c r="DW182" s="108"/>
      <c r="EK182" s="108"/>
      <c r="EY182" s="108"/>
      <c r="FM182" s="108"/>
      <c r="GA182" s="108"/>
      <c r="GO182" s="108"/>
      <c r="HC182" s="108"/>
      <c r="HQ182" s="108"/>
      <c r="IE182" s="108"/>
      <c r="IS182" s="108"/>
      <c r="JG182" s="108"/>
      <c r="JU182" s="108"/>
      <c r="KI182" s="108"/>
      <c r="KW182" s="108"/>
      <c r="LK182" s="108"/>
      <c r="LY182" s="108"/>
      <c r="MM182" s="108"/>
      <c r="NA182" s="108"/>
      <c r="NO182" s="108"/>
      <c r="OC182" s="108"/>
      <c r="OQ182" s="108"/>
      <c r="PE182" s="108"/>
      <c r="PS182" s="108"/>
      <c r="QG182" s="108"/>
      <c r="QU182" s="108"/>
      <c r="RI182" s="108"/>
      <c r="RW182" s="108"/>
      <c r="SK182" s="108"/>
      <c r="SY182" s="108"/>
      <c r="TM182" s="108"/>
      <c r="UA182" s="108"/>
      <c r="UO182" s="108"/>
      <c r="VC182" s="108"/>
      <c r="VQ182" s="108"/>
      <c r="WE182" s="108"/>
      <c r="WS182" s="108"/>
      <c r="XG182" s="108"/>
      <c r="XU182" s="108"/>
      <c r="YI182" s="108"/>
      <c r="YW182" s="108"/>
      <c r="ZK182" s="108"/>
      <c r="ZY182" s="108"/>
      <c r="AAM182" s="108"/>
      <c r="ABA182" s="108"/>
      <c r="ABO182" s="108"/>
      <c r="ACC182" s="108"/>
      <c r="ACQ182" s="108"/>
      <c r="ADE182" s="108"/>
      <c r="ADS182" s="108"/>
      <c r="AEG182" s="108"/>
      <c r="AEU182" s="108"/>
      <c r="AFI182" s="108"/>
      <c r="AFW182" s="108"/>
      <c r="AGK182" s="108"/>
      <c r="AGY182" s="108"/>
      <c r="AHM182" s="108"/>
      <c r="AIA182" s="108"/>
      <c r="AIO182" s="108"/>
      <c r="AJC182" s="108"/>
      <c r="AJQ182" s="108"/>
      <c r="AKE182" s="108"/>
      <c r="AKS182" s="108"/>
      <c r="ALG182" s="108"/>
      <c r="ALU182" s="108"/>
      <c r="AMI182" s="108"/>
    </row>
    <row r="183" spans="1:1023" x14ac:dyDescent="0.3">
      <c r="A183" s="108"/>
      <c r="O183" s="108"/>
      <c r="AC183" s="108"/>
      <c r="AQ183" s="108"/>
      <c r="BE183" s="108"/>
      <c r="BS183" s="108"/>
      <c r="CG183" s="108"/>
      <c r="CU183" s="108"/>
      <c r="DI183" s="108"/>
      <c r="DW183" s="108"/>
      <c r="EK183" s="108"/>
      <c r="EY183" s="108"/>
      <c r="FM183" s="108"/>
      <c r="GA183" s="108"/>
      <c r="GO183" s="108"/>
      <c r="HC183" s="108"/>
      <c r="HQ183" s="108"/>
      <c r="IE183" s="108"/>
      <c r="IS183" s="108"/>
      <c r="JG183" s="108"/>
      <c r="JU183" s="108"/>
      <c r="KI183" s="108"/>
      <c r="KW183" s="108"/>
      <c r="LK183" s="108"/>
      <c r="LY183" s="108"/>
      <c r="MM183" s="108"/>
      <c r="NA183" s="108"/>
      <c r="NO183" s="108"/>
      <c r="OC183" s="108"/>
      <c r="OQ183" s="108"/>
      <c r="PE183" s="108"/>
      <c r="PS183" s="108"/>
      <c r="QG183" s="108"/>
      <c r="QU183" s="108"/>
      <c r="RI183" s="108"/>
      <c r="RW183" s="108"/>
      <c r="SK183" s="108"/>
      <c r="SY183" s="108"/>
      <c r="TM183" s="108"/>
      <c r="UA183" s="108"/>
      <c r="UO183" s="108"/>
      <c r="VC183" s="108"/>
      <c r="VQ183" s="108"/>
      <c r="WE183" s="108"/>
      <c r="WS183" s="108"/>
      <c r="XG183" s="108"/>
      <c r="XU183" s="108"/>
      <c r="YI183" s="108"/>
      <c r="YW183" s="108"/>
      <c r="ZK183" s="108"/>
      <c r="ZY183" s="108"/>
      <c r="AAM183" s="108"/>
      <c r="ABA183" s="108"/>
      <c r="ABO183" s="108"/>
      <c r="ACC183" s="108"/>
      <c r="ACQ183" s="108"/>
      <c r="ADE183" s="108"/>
      <c r="ADS183" s="108"/>
      <c r="AEG183" s="108"/>
      <c r="AEU183" s="108"/>
      <c r="AFI183" s="108"/>
      <c r="AFW183" s="108"/>
      <c r="AGK183" s="108"/>
      <c r="AGY183" s="108"/>
      <c r="AHM183" s="108"/>
      <c r="AIA183" s="108"/>
      <c r="AIO183" s="108"/>
      <c r="AJC183" s="108"/>
      <c r="AJQ183" s="108"/>
      <c r="AKE183" s="108"/>
      <c r="AKS183" s="108"/>
      <c r="ALG183" s="108"/>
      <c r="ALU183" s="108"/>
      <c r="AMI183" s="108"/>
    </row>
    <row r="184" spans="1:1023" x14ac:dyDescent="0.3">
      <c r="A184" s="108"/>
      <c r="O184" s="108"/>
      <c r="AC184" s="108"/>
      <c r="AQ184" s="108"/>
      <c r="BE184" s="108"/>
      <c r="BS184" s="108"/>
      <c r="CG184" s="108"/>
      <c r="CU184" s="108"/>
      <c r="DI184" s="108"/>
      <c r="DW184" s="108"/>
      <c r="EK184" s="108"/>
      <c r="EY184" s="108"/>
      <c r="FM184" s="108"/>
      <c r="GA184" s="108"/>
      <c r="GO184" s="108"/>
      <c r="HC184" s="108"/>
      <c r="HQ184" s="108"/>
      <c r="IE184" s="108"/>
      <c r="IS184" s="108"/>
      <c r="JG184" s="108"/>
      <c r="JU184" s="108"/>
      <c r="KI184" s="108"/>
      <c r="KW184" s="108"/>
      <c r="LK184" s="108"/>
      <c r="LY184" s="108"/>
      <c r="MM184" s="108"/>
      <c r="NA184" s="108"/>
      <c r="NO184" s="108"/>
      <c r="OC184" s="108"/>
      <c r="OQ184" s="108"/>
      <c r="PE184" s="108"/>
      <c r="PS184" s="108"/>
      <c r="QG184" s="108"/>
      <c r="QU184" s="108"/>
      <c r="RI184" s="108"/>
      <c r="RW184" s="108"/>
      <c r="SK184" s="108"/>
      <c r="SY184" s="108"/>
      <c r="TM184" s="108"/>
      <c r="UA184" s="108"/>
      <c r="UO184" s="108"/>
      <c r="VC184" s="108"/>
      <c r="VQ184" s="108"/>
      <c r="WE184" s="108"/>
      <c r="WS184" s="108"/>
      <c r="XG184" s="108"/>
      <c r="XU184" s="108"/>
      <c r="YI184" s="108"/>
      <c r="YW184" s="108"/>
      <c r="ZK184" s="108"/>
      <c r="ZY184" s="108"/>
      <c r="AAM184" s="108"/>
      <c r="ABA184" s="108"/>
      <c r="ABO184" s="108"/>
      <c r="ACC184" s="108"/>
      <c r="ACQ184" s="108"/>
      <c r="ADE184" s="108"/>
      <c r="ADS184" s="108"/>
      <c r="AEG184" s="108"/>
      <c r="AEU184" s="108"/>
      <c r="AFI184" s="108"/>
      <c r="AFW184" s="108"/>
      <c r="AGK184" s="108"/>
      <c r="AGY184" s="108"/>
      <c r="AHM184" s="108"/>
      <c r="AIA184" s="108"/>
      <c r="AIO184" s="108"/>
      <c r="AJC184" s="108"/>
      <c r="AJQ184" s="108"/>
      <c r="AKE184" s="108"/>
      <c r="AKS184" s="108"/>
      <c r="ALG184" s="108"/>
      <c r="ALU184" s="108"/>
      <c r="AMI184" s="108"/>
    </row>
    <row r="185" spans="1:1023" x14ac:dyDescent="0.3">
      <c r="A185" s="108"/>
      <c r="O185" s="108"/>
      <c r="AC185" s="108"/>
      <c r="AQ185" s="108"/>
      <c r="BE185" s="108"/>
      <c r="BS185" s="108"/>
      <c r="CG185" s="108"/>
      <c r="CU185" s="108"/>
      <c r="DI185" s="108"/>
      <c r="DW185" s="108"/>
      <c r="EK185" s="108"/>
      <c r="EY185" s="108"/>
      <c r="FM185" s="108"/>
      <c r="GA185" s="108"/>
      <c r="GO185" s="108"/>
      <c r="HC185" s="108"/>
      <c r="HQ185" s="108"/>
      <c r="IE185" s="108"/>
      <c r="IS185" s="108"/>
      <c r="JG185" s="108"/>
      <c r="JU185" s="108"/>
      <c r="KI185" s="108"/>
      <c r="KW185" s="108"/>
      <c r="LK185" s="108"/>
      <c r="LY185" s="108"/>
      <c r="MM185" s="108"/>
      <c r="NA185" s="108"/>
      <c r="NO185" s="108"/>
      <c r="OC185" s="108"/>
      <c r="OQ185" s="108"/>
      <c r="PE185" s="108"/>
      <c r="PS185" s="108"/>
      <c r="QG185" s="108"/>
      <c r="QU185" s="108"/>
      <c r="RI185" s="108"/>
      <c r="RW185" s="108"/>
      <c r="SK185" s="108"/>
      <c r="SY185" s="108"/>
      <c r="TM185" s="108"/>
      <c r="UA185" s="108"/>
      <c r="UO185" s="108"/>
      <c r="VC185" s="108"/>
      <c r="VQ185" s="108"/>
      <c r="WE185" s="108"/>
      <c r="WS185" s="108"/>
      <c r="XG185" s="108"/>
      <c r="XU185" s="108"/>
      <c r="YI185" s="108"/>
      <c r="YW185" s="108"/>
      <c r="ZK185" s="108"/>
      <c r="ZY185" s="108"/>
      <c r="AAM185" s="108"/>
      <c r="ABA185" s="108"/>
      <c r="ABO185" s="108"/>
      <c r="ACC185" s="108"/>
      <c r="ACQ185" s="108"/>
      <c r="ADE185" s="108"/>
      <c r="ADS185" s="108"/>
      <c r="AEG185" s="108"/>
      <c r="AEU185" s="108"/>
      <c r="AFI185" s="108"/>
      <c r="AFW185" s="108"/>
      <c r="AGK185" s="108"/>
      <c r="AGY185" s="108"/>
      <c r="AHM185" s="108"/>
      <c r="AIA185" s="108"/>
      <c r="AIO185" s="108"/>
      <c r="AJC185" s="108"/>
      <c r="AJQ185" s="108"/>
      <c r="AKE185" s="108"/>
      <c r="AKS185" s="108"/>
      <c r="ALG185" s="108"/>
      <c r="ALU185" s="108"/>
      <c r="AMI185" s="108"/>
    </row>
    <row r="186" spans="1:1023" x14ac:dyDescent="0.3">
      <c r="A186" s="108"/>
      <c r="O186" s="108"/>
      <c r="AC186" s="108"/>
      <c r="AQ186" s="108"/>
      <c r="BE186" s="108"/>
      <c r="BS186" s="108"/>
      <c r="CG186" s="108"/>
      <c r="CU186" s="108"/>
      <c r="DI186" s="108"/>
      <c r="DW186" s="108"/>
      <c r="EK186" s="108"/>
      <c r="EY186" s="108"/>
      <c r="FM186" s="108"/>
      <c r="GA186" s="108"/>
      <c r="GO186" s="108"/>
      <c r="HC186" s="108"/>
      <c r="HQ186" s="108"/>
      <c r="IE186" s="108"/>
      <c r="IS186" s="108"/>
      <c r="JG186" s="108"/>
      <c r="JU186" s="108"/>
      <c r="KI186" s="108"/>
      <c r="KW186" s="108"/>
      <c r="LK186" s="108"/>
      <c r="LY186" s="108"/>
      <c r="MM186" s="108"/>
      <c r="NA186" s="108"/>
      <c r="NO186" s="108"/>
      <c r="OC186" s="108"/>
      <c r="OQ186" s="108"/>
      <c r="PE186" s="108"/>
      <c r="PS186" s="108"/>
      <c r="QG186" s="108"/>
      <c r="QU186" s="108"/>
      <c r="RI186" s="108"/>
      <c r="RW186" s="108"/>
      <c r="SK186" s="108"/>
      <c r="SY186" s="108"/>
      <c r="TM186" s="108"/>
      <c r="UA186" s="108"/>
      <c r="UO186" s="108"/>
      <c r="VC186" s="108"/>
      <c r="VQ186" s="108"/>
      <c r="WE186" s="108"/>
      <c r="WS186" s="108"/>
      <c r="XG186" s="108"/>
      <c r="XU186" s="108"/>
      <c r="YI186" s="108"/>
      <c r="YW186" s="108"/>
      <c r="ZK186" s="108"/>
      <c r="ZY186" s="108"/>
      <c r="AAM186" s="108"/>
      <c r="ABA186" s="108"/>
      <c r="ABO186" s="108"/>
      <c r="ACC186" s="108"/>
      <c r="ACQ186" s="108"/>
      <c r="ADE186" s="108"/>
      <c r="ADS186" s="108"/>
      <c r="AEG186" s="108"/>
      <c r="AEU186" s="108"/>
      <c r="AFI186" s="108"/>
      <c r="AFW186" s="108"/>
      <c r="AGK186" s="108"/>
      <c r="AGY186" s="108"/>
      <c r="AHM186" s="108"/>
      <c r="AIA186" s="108"/>
      <c r="AIO186" s="108"/>
      <c r="AJC186" s="108"/>
      <c r="AJQ186" s="108"/>
      <c r="AKE186" s="108"/>
      <c r="AKS186" s="108"/>
      <c r="ALG186" s="108"/>
      <c r="ALU186" s="108"/>
      <c r="AMI186" s="108"/>
    </row>
    <row r="187" spans="1:1023" x14ac:dyDescent="0.3">
      <c r="A187" s="108"/>
      <c r="O187" s="108"/>
      <c r="AC187" s="108"/>
      <c r="AQ187" s="108"/>
      <c r="BE187" s="108"/>
      <c r="BS187" s="108"/>
      <c r="CG187" s="108"/>
      <c r="CU187" s="108"/>
      <c r="DI187" s="108"/>
      <c r="DW187" s="108"/>
      <c r="EK187" s="108"/>
      <c r="EY187" s="108"/>
      <c r="FM187" s="108"/>
      <c r="GA187" s="108"/>
      <c r="GO187" s="108"/>
      <c r="HC187" s="108"/>
      <c r="HQ187" s="108"/>
      <c r="IE187" s="108"/>
      <c r="IS187" s="108"/>
      <c r="JG187" s="108"/>
      <c r="JU187" s="108"/>
      <c r="KI187" s="108"/>
      <c r="KW187" s="108"/>
      <c r="LK187" s="108"/>
      <c r="LY187" s="108"/>
      <c r="MM187" s="108"/>
      <c r="NA187" s="108"/>
      <c r="NO187" s="108"/>
      <c r="OC187" s="108"/>
      <c r="OQ187" s="108"/>
      <c r="PE187" s="108"/>
      <c r="PS187" s="108"/>
      <c r="QG187" s="108"/>
      <c r="QU187" s="108"/>
      <c r="RI187" s="108"/>
      <c r="RW187" s="108"/>
      <c r="SK187" s="108"/>
      <c r="SY187" s="108"/>
      <c r="TM187" s="108"/>
      <c r="UA187" s="108"/>
      <c r="UO187" s="108"/>
      <c r="VC187" s="108"/>
      <c r="VQ187" s="108"/>
      <c r="WE187" s="108"/>
      <c r="WS187" s="108"/>
      <c r="XG187" s="108"/>
      <c r="XU187" s="108"/>
      <c r="YI187" s="108"/>
      <c r="YW187" s="108"/>
      <c r="ZK187" s="108"/>
      <c r="ZY187" s="108"/>
      <c r="AAM187" s="108"/>
      <c r="ABA187" s="108"/>
      <c r="ABO187" s="108"/>
      <c r="ACC187" s="108"/>
      <c r="ACQ187" s="108"/>
      <c r="ADE187" s="108"/>
      <c r="ADS187" s="108"/>
      <c r="AEG187" s="108"/>
      <c r="AEU187" s="108"/>
      <c r="AFI187" s="108"/>
      <c r="AFW187" s="108"/>
      <c r="AGK187" s="108"/>
      <c r="AGY187" s="108"/>
      <c r="AHM187" s="108"/>
      <c r="AIA187" s="108"/>
      <c r="AIO187" s="108"/>
      <c r="AJC187" s="108"/>
      <c r="AJQ187" s="108"/>
      <c r="AKE187" s="108"/>
      <c r="AKS187" s="108"/>
      <c r="ALG187" s="108"/>
      <c r="ALU187" s="108"/>
      <c r="AMI187" s="108"/>
    </row>
    <row r="188" spans="1:1023" x14ac:dyDescent="0.3">
      <c r="A188" s="108"/>
      <c r="O188" s="108"/>
      <c r="AC188" s="108"/>
      <c r="AQ188" s="108"/>
      <c r="BE188" s="108"/>
      <c r="BS188" s="108"/>
      <c r="CG188" s="108"/>
      <c r="CU188" s="108"/>
      <c r="DI188" s="108"/>
      <c r="DW188" s="108"/>
      <c r="EK188" s="108"/>
      <c r="EY188" s="108"/>
      <c r="FM188" s="108"/>
      <c r="GA188" s="108"/>
      <c r="GO188" s="108"/>
      <c r="HC188" s="108"/>
      <c r="HQ188" s="108"/>
      <c r="IE188" s="108"/>
      <c r="IS188" s="108"/>
      <c r="JG188" s="108"/>
      <c r="JU188" s="108"/>
      <c r="KI188" s="108"/>
      <c r="KW188" s="108"/>
      <c r="LK188" s="108"/>
      <c r="LY188" s="108"/>
      <c r="MM188" s="108"/>
      <c r="NA188" s="108"/>
      <c r="NO188" s="108"/>
      <c r="OC188" s="108"/>
      <c r="OQ188" s="108"/>
      <c r="PE188" s="108"/>
      <c r="PS188" s="108"/>
      <c r="QG188" s="108"/>
      <c r="QU188" s="108"/>
      <c r="RI188" s="108"/>
      <c r="RW188" s="108"/>
      <c r="SK188" s="108"/>
      <c r="SY188" s="108"/>
      <c r="TM188" s="108"/>
      <c r="UA188" s="108"/>
      <c r="UO188" s="108"/>
      <c r="VC188" s="108"/>
      <c r="VQ188" s="108"/>
      <c r="WE188" s="108"/>
      <c r="WS188" s="108"/>
      <c r="XG188" s="108"/>
      <c r="XU188" s="108"/>
      <c r="YI188" s="108"/>
      <c r="YW188" s="108"/>
      <c r="ZK188" s="108"/>
      <c r="ZY188" s="108"/>
      <c r="AAM188" s="108"/>
      <c r="ABA188" s="108"/>
      <c r="ABO188" s="108"/>
      <c r="ACC188" s="108"/>
      <c r="ACQ188" s="108"/>
      <c r="ADE188" s="108"/>
      <c r="ADS188" s="108"/>
      <c r="AEG188" s="108"/>
      <c r="AEU188" s="108"/>
      <c r="AFI188" s="108"/>
      <c r="AFW188" s="108"/>
      <c r="AGK188" s="108"/>
      <c r="AGY188" s="108"/>
      <c r="AHM188" s="108"/>
      <c r="AIA188" s="108"/>
      <c r="AIO188" s="108"/>
      <c r="AJC188" s="108"/>
      <c r="AJQ188" s="108"/>
      <c r="AKE188" s="108"/>
      <c r="AKS188" s="108"/>
      <c r="ALG188" s="108"/>
      <c r="ALU188" s="108"/>
      <c r="AMI188" s="108"/>
    </row>
    <row r="189" spans="1:1023" x14ac:dyDescent="0.3">
      <c r="A189" s="108"/>
      <c r="O189" s="108"/>
      <c r="AC189" s="108"/>
      <c r="AQ189" s="108"/>
      <c r="BE189" s="108"/>
      <c r="BS189" s="108"/>
      <c r="CG189" s="108"/>
      <c r="CU189" s="108"/>
      <c r="DI189" s="108"/>
      <c r="DW189" s="108"/>
      <c r="EK189" s="108"/>
      <c r="EY189" s="108"/>
      <c r="FM189" s="108"/>
      <c r="GA189" s="108"/>
      <c r="GO189" s="108"/>
      <c r="HC189" s="108"/>
      <c r="HQ189" s="108"/>
      <c r="IE189" s="108"/>
      <c r="IS189" s="108"/>
      <c r="JG189" s="108"/>
      <c r="JU189" s="108"/>
      <c r="KI189" s="108"/>
      <c r="KW189" s="108"/>
      <c r="LK189" s="108"/>
      <c r="LY189" s="108"/>
      <c r="MM189" s="108"/>
      <c r="NA189" s="108"/>
      <c r="NO189" s="108"/>
      <c r="OC189" s="108"/>
      <c r="OQ189" s="108"/>
      <c r="PE189" s="108"/>
      <c r="PS189" s="108"/>
      <c r="QG189" s="108"/>
      <c r="QU189" s="108"/>
      <c r="RI189" s="108"/>
      <c r="RW189" s="108"/>
      <c r="SK189" s="108"/>
      <c r="SY189" s="108"/>
      <c r="TM189" s="108"/>
      <c r="UA189" s="108"/>
      <c r="UO189" s="108"/>
      <c r="VC189" s="108"/>
      <c r="VQ189" s="108"/>
      <c r="WE189" s="108"/>
      <c r="WS189" s="108"/>
      <c r="XG189" s="108"/>
      <c r="XU189" s="108"/>
      <c r="YI189" s="108"/>
      <c r="YW189" s="108"/>
      <c r="ZK189" s="108"/>
      <c r="ZY189" s="108"/>
      <c r="AAM189" s="108"/>
      <c r="ABA189" s="108"/>
      <c r="ABO189" s="108"/>
      <c r="ACC189" s="108"/>
      <c r="ACQ189" s="108"/>
      <c r="ADE189" s="108"/>
      <c r="ADS189" s="108"/>
      <c r="AEG189" s="108"/>
      <c r="AEU189" s="108"/>
      <c r="AFI189" s="108"/>
      <c r="AFW189" s="108"/>
      <c r="AGK189" s="108"/>
      <c r="AGY189" s="108"/>
      <c r="AHM189" s="108"/>
      <c r="AIA189" s="108"/>
      <c r="AIO189" s="108"/>
      <c r="AJC189" s="108"/>
      <c r="AJQ189" s="108"/>
      <c r="AKE189" s="108"/>
      <c r="AKS189" s="108"/>
      <c r="ALG189" s="108"/>
      <c r="ALU189" s="108"/>
      <c r="AMI189" s="108"/>
    </row>
    <row r="190" spans="1:1023" x14ac:dyDescent="0.3">
      <c r="A190" s="108"/>
      <c r="O190" s="108"/>
      <c r="AC190" s="108"/>
      <c r="AQ190" s="108"/>
      <c r="BE190" s="108"/>
      <c r="BS190" s="108"/>
      <c r="CG190" s="108"/>
      <c r="CU190" s="108"/>
      <c r="DI190" s="108"/>
      <c r="DW190" s="108"/>
      <c r="EK190" s="108"/>
      <c r="EY190" s="108"/>
      <c r="FM190" s="108"/>
      <c r="GA190" s="108"/>
      <c r="GO190" s="108"/>
      <c r="HC190" s="108"/>
      <c r="HQ190" s="108"/>
      <c r="IE190" s="108"/>
      <c r="IS190" s="108"/>
      <c r="JG190" s="108"/>
      <c r="JU190" s="108"/>
      <c r="KI190" s="108"/>
      <c r="KW190" s="108"/>
      <c r="LK190" s="108"/>
      <c r="LY190" s="108"/>
      <c r="MM190" s="108"/>
      <c r="NA190" s="108"/>
      <c r="NO190" s="108"/>
      <c r="OC190" s="108"/>
      <c r="OQ190" s="108"/>
      <c r="PE190" s="108"/>
      <c r="PS190" s="108"/>
      <c r="QG190" s="108"/>
      <c r="QU190" s="108"/>
      <c r="RI190" s="108"/>
      <c r="RW190" s="108"/>
      <c r="SK190" s="108"/>
      <c r="SY190" s="108"/>
      <c r="TM190" s="108"/>
      <c r="UA190" s="108"/>
      <c r="UO190" s="108"/>
      <c r="VC190" s="108"/>
      <c r="VQ190" s="108"/>
      <c r="WE190" s="108"/>
      <c r="WS190" s="108"/>
      <c r="XG190" s="108"/>
      <c r="XU190" s="108"/>
      <c r="YI190" s="108"/>
      <c r="YW190" s="108"/>
      <c r="ZK190" s="108"/>
      <c r="ZY190" s="108"/>
      <c r="AAM190" s="108"/>
      <c r="ABA190" s="108"/>
      <c r="ABO190" s="108"/>
      <c r="ACC190" s="108"/>
      <c r="ACQ190" s="108"/>
      <c r="ADE190" s="108"/>
      <c r="ADS190" s="108"/>
      <c r="AEG190" s="108"/>
      <c r="AEU190" s="108"/>
      <c r="AFI190" s="108"/>
      <c r="AFW190" s="108"/>
      <c r="AGK190" s="108"/>
      <c r="AGY190" s="108"/>
      <c r="AHM190" s="108"/>
      <c r="AIA190" s="108"/>
      <c r="AIO190" s="108"/>
      <c r="AJC190" s="108"/>
      <c r="AJQ190" s="108"/>
      <c r="AKE190" s="108"/>
      <c r="AKS190" s="108"/>
      <c r="ALG190" s="108"/>
      <c r="ALU190" s="108"/>
      <c r="AMI190" s="108"/>
    </row>
    <row r="191" spans="1:1023" x14ac:dyDescent="0.3">
      <c r="A191" s="108"/>
      <c r="O191" s="108"/>
      <c r="AC191" s="108"/>
      <c r="AQ191" s="108"/>
      <c r="BE191" s="108"/>
      <c r="BS191" s="108"/>
      <c r="CG191" s="108"/>
      <c r="CU191" s="108"/>
      <c r="DI191" s="108"/>
      <c r="DW191" s="108"/>
      <c r="EK191" s="108"/>
      <c r="EY191" s="108"/>
      <c r="FM191" s="108"/>
      <c r="GA191" s="108"/>
      <c r="GO191" s="108"/>
      <c r="HC191" s="108"/>
      <c r="HQ191" s="108"/>
      <c r="IE191" s="108"/>
      <c r="IS191" s="108"/>
      <c r="JG191" s="108"/>
      <c r="JU191" s="108"/>
      <c r="KI191" s="108"/>
      <c r="KW191" s="108"/>
      <c r="LK191" s="108"/>
      <c r="LY191" s="108"/>
      <c r="MM191" s="108"/>
      <c r="NA191" s="108"/>
      <c r="NO191" s="108"/>
      <c r="OC191" s="108"/>
      <c r="OQ191" s="108"/>
      <c r="PE191" s="108"/>
      <c r="PS191" s="108"/>
      <c r="QG191" s="108"/>
      <c r="QU191" s="108"/>
      <c r="RI191" s="108"/>
      <c r="RW191" s="108"/>
      <c r="SK191" s="108"/>
      <c r="SY191" s="108"/>
      <c r="TM191" s="108"/>
      <c r="UA191" s="108"/>
      <c r="UO191" s="108"/>
      <c r="VC191" s="108"/>
      <c r="VQ191" s="108"/>
      <c r="WE191" s="108"/>
      <c r="WS191" s="108"/>
      <c r="XG191" s="108"/>
      <c r="XU191" s="108"/>
      <c r="YI191" s="108"/>
      <c r="YW191" s="108"/>
      <c r="ZK191" s="108"/>
      <c r="ZY191" s="108"/>
      <c r="AAM191" s="108"/>
      <c r="ABA191" s="108"/>
      <c r="ABO191" s="108"/>
      <c r="ACC191" s="108"/>
      <c r="ACQ191" s="108"/>
      <c r="ADE191" s="108"/>
      <c r="ADS191" s="108"/>
      <c r="AEG191" s="108"/>
      <c r="AEU191" s="108"/>
      <c r="AFI191" s="108"/>
      <c r="AFW191" s="108"/>
      <c r="AGK191" s="108"/>
      <c r="AGY191" s="108"/>
      <c r="AHM191" s="108"/>
      <c r="AIA191" s="108"/>
      <c r="AIO191" s="108"/>
      <c r="AJC191" s="108"/>
      <c r="AJQ191" s="108"/>
      <c r="AKE191" s="108"/>
      <c r="AKS191" s="108"/>
      <c r="ALG191" s="108"/>
      <c r="ALU191" s="108"/>
      <c r="AMI191" s="108"/>
    </row>
    <row r="192" spans="1:1023" x14ac:dyDescent="0.3">
      <c r="A192" s="108"/>
      <c r="O192" s="108"/>
      <c r="AC192" s="108"/>
      <c r="AQ192" s="108"/>
      <c r="BE192" s="108"/>
      <c r="BS192" s="108"/>
      <c r="CG192" s="108"/>
      <c r="CU192" s="108"/>
      <c r="DI192" s="108"/>
      <c r="DW192" s="108"/>
      <c r="EK192" s="108"/>
      <c r="EY192" s="108"/>
      <c r="FM192" s="108"/>
      <c r="GA192" s="108"/>
      <c r="GO192" s="108"/>
      <c r="HC192" s="108"/>
      <c r="HQ192" s="108"/>
      <c r="IE192" s="108"/>
      <c r="IS192" s="108"/>
      <c r="JG192" s="108"/>
      <c r="JU192" s="108"/>
      <c r="KI192" s="108"/>
      <c r="KW192" s="108"/>
      <c r="LK192" s="108"/>
      <c r="LY192" s="108"/>
      <c r="MM192" s="108"/>
      <c r="NA192" s="108"/>
      <c r="NO192" s="108"/>
      <c r="OC192" s="108"/>
      <c r="OQ192" s="108"/>
      <c r="PE192" s="108"/>
      <c r="PS192" s="108"/>
      <c r="QG192" s="108"/>
      <c r="QU192" s="108"/>
      <c r="RI192" s="108"/>
      <c r="RW192" s="108"/>
      <c r="SK192" s="108"/>
      <c r="SY192" s="108"/>
      <c r="TM192" s="108"/>
      <c r="UA192" s="108"/>
      <c r="UO192" s="108"/>
      <c r="VC192" s="108"/>
      <c r="VQ192" s="108"/>
      <c r="WE192" s="108"/>
      <c r="WS192" s="108"/>
      <c r="XG192" s="108"/>
      <c r="XU192" s="108"/>
      <c r="YI192" s="108"/>
      <c r="YW192" s="108"/>
      <c r="ZK192" s="108"/>
      <c r="ZY192" s="108"/>
      <c r="AAM192" s="108"/>
      <c r="ABA192" s="108"/>
      <c r="ABO192" s="108"/>
      <c r="ACC192" s="108"/>
      <c r="ACQ192" s="108"/>
      <c r="ADE192" s="108"/>
      <c r="ADS192" s="108"/>
      <c r="AEG192" s="108"/>
      <c r="AEU192" s="108"/>
      <c r="AFI192" s="108"/>
      <c r="AFW192" s="108"/>
      <c r="AGK192" s="108"/>
      <c r="AGY192" s="108"/>
      <c r="AHM192" s="108"/>
      <c r="AIA192" s="108"/>
      <c r="AIO192" s="108"/>
      <c r="AJC192" s="108"/>
      <c r="AJQ192" s="108"/>
      <c r="AKE192" s="108"/>
      <c r="AKS192" s="108"/>
      <c r="ALG192" s="108"/>
      <c r="ALU192" s="108"/>
      <c r="AMI192" s="108"/>
    </row>
    <row r="193" spans="1:1023" x14ac:dyDescent="0.3">
      <c r="A193" s="108"/>
      <c r="O193" s="108"/>
      <c r="AC193" s="108"/>
      <c r="AQ193" s="108"/>
      <c r="BE193" s="108"/>
      <c r="BS193" s="108"/>
      <c r="CG193" s="108"/>
      <c r="CU193" s="108"/>
      <c r="DI193" s="108"/>
      <c r="DW193" s="108"/>
      <c r="EK193" s="108"/>
      <c r="EY193" s="108"/>
      <c r="FM193" s="108"/>
      <c r="GA193" s="108"/>
      <c r="GO193" s="108"/>
      <c r="HC193" s="108"/>
      <c r="HQ193" s="108"/>
      <c r="IE193" s="108"/>
      <c r="IS193" s="108"/>
      <c r="JG193" s="108"/>
      <c r="JU193" s="108"/>
      <c r="KI193" s="108"/>
      <c r="KW193" s="108"/>
      <c r="LK193" s="108"/>
      <c r="LY193" s="108"/>
      <c r="MM193" s="108"/>
      <c r="NA193" s="108"/>
      <c r="NO193" s="108"/>
      <c r="OC193" s="108"/>
      <c r="OQ193" s="108"/>
      <c r="PE193" s="108"/>
      <c r="PS193" s="108"/>
      <c r="QG193" s="108"/>
      <c r="QU193" s="108"/>
      <c r="RI193" s="108"/>
      <c r="RW193" s="108"/>
      <c r="SK193" s="108"/>
      <c r="SY193" s="108"/>
      <c r="TM193" s="108"/>
      <c r="UA193" s="108"/>
      <c r="UO193" s="108"/>
      <c r="VC193" s="108"/>
      <c r="VQ193" s="108"/>
      <c r="WE193" s="108"/>
      <c r="WS193" s="108"/>
      <c r="XG193" s="108"/>
      <c r="XU193" s="108"/>
      <c r="YI193" s="108"/>
      <c r="YW193" s="108"/>
      <c r="ZK193" s="108"/>
      <c r="ZY193" s="108"/>
      <c r="AAM193" s="108"/>
      <c r="ABA193" s="108"/>
      <c r="ABO193" s="108"/>
      <c r="ACC193" s="108"/>
      <c r="ACQ193" s="108"/>
      <c r="ADE193" s="108"/>
      <c r="ADS193" s="108"/>
      <c r="AEG193" s="108"/>
      <c r="AEU193" s="108"/>
      <c r="AFI193" s="108"/>
      <c r="AFW193" s="108"/>
      <c r="AGK193" s="108"/>
      <c r="AGY193" s="108"/>
      <c r="AHM193" s="108"/>
      <c r="AIA193" s="108"/>
      <c r="AIO193" s="108"/>
      <c r="AJC193" s="108"/>
      <c r="AJQ193" s="108"/>
      <c r="AKE193" s="108"/>
      <c r="AKS193" s="108"/>
      <c r="ALG193" s="108"/>
      <c r="ALU193" s="108"/>
      <c r="AMI193" s="108"/>
    </row>
    <row r="194" spans="1:1023" x14ac:dyDescent="0.3">
      <c r="A194" s="108"/>
      <c r="O194" s="108"/>
      <c r="AC194" s="108"/>
      <c r="AQ194" s="108"/>
      <c r="BE194" s="108"/>
      <c r="BS194" s="108"/>
      <c r="CG194" s="108"/>
      <c r="CU194" s="108"/>
      <c r="DI194" s="108"/>
      <c r="DW194" s="108"/>
      <c r="EK194" s="108"/>
      <c r="EY194" s="108"/>
      <c r="FM194" s="108"/>
      <c r="GA194" s="108"/>
      <c r="GO194" s="108"/>
      <c r="HC194" s="108"/>
      <c r="HQ194" s="108"/>
      <c r="IE194" s="108"/>
      <c r="IS194" s="108"/>
      <c r="JG194" s="108"/>
      <c r="JU194" s="108"/>
      <c r="KI194" s="108"/>
      <c r="KW194" s="108"/>
      <c r="LK194" s="108"/>
      <c r="LY194" s="108"/>
      <c r="MM194" s="108"/>
      <c r="NA194" s="108"/>
      <c r="NO194" s="108"/>
      <c r="OC194" s="108"/>
      <c r="OQ194" s="108"/>
      <c r="PE194" s="108"/>
      <c r="PS194" s="108"/>
      <c r="QG194" s="108"/>
      <c r="QU194" s="108"/>
      <c r="RI194" s="108"/>
      <c r="RW194" s="108"/>
      <c r="SK194" s="108"/>
      <c r="SY194" s="108"/>
      <c r="TM194" s="108"/>
      <c r="UA194" s="108"/>
      <c r="UO194" s="108"/>
      <c r="VC194" s="108"/>
      <c r="VQ194" s="108"/>
      <c r="WE194" s="108"/>
      <c r="WS194" s="108"/>
      <c r="XG194" s="108"/>
      <c r="XU194" s="108"/>
      <c r="YI194" s="108"/>
      <c r="YW194" s="108"/>
      <c r="ZK194" s="108"/>
      <c r="ZY194" s="108"/>
      <c r="AAM194" s="108"/>
      <c r="ABA194" s="108"/>
      <c r="ABO194" s="108"/>
      <c r="ACC194" s="108"/>
      <c r="ACQ194" s="108"/>
      <c r="ADE194" s="108"/>
      <c r="ADS194" s="108"/>
      <c r="AEG194" s="108"/>
      <c r="AEU194" s="108"/>
      <c r="AFI194" s="108"/>
      <c r="AFW194" s="108"/>
      <c r="AGK194" s="108"/>
      <c r="AGY194" s="108"/>
      <c r="AHM194" s="108"/>
      <c r="AIA194" s="108"/>
      <c r="AIO194" s="108"/>
      <c r="AJC194" s="108"/>
      <c r="AJQ194" s="108"/>
      <c r="AKE194" s="108"/>
      <c r="AKS194" s="108"/>
      <c r="ALG194" s="108"/>
      <c r="ALU194" s="108"/>
      <c r="AMI194" s="108"/>
    </row>
    <row r="195" spans="1:1023" x14ac:dyDescent="0.3">
      <c r="A195" s="108"/>
      <c r="O195" s="108"/>
      <c r="AC195" s="108"/>
      <c r="AQ195" s="108"/>
      <c r="BE195" s="108"/>
      <c r="BS195" s="108"/>
      <c r="CG195" s="108"/>
      <c r="CU195" s="108"/>
      <c r="DI195" s="108"/>
      <c r="DW195" s="108"/>
      <c r="EK195" s="108"/>
      <c r="EY195" s="108"/>
      <c r="FM195" s="108"/>
      <c r="GA195" s="108"/>
      <c r="GO195" s="108"/>
      <c r="HC195" s="108"/>
      <c r="HQ195" s="108"/>
      <c r="IE195" s="108"/>
      <c r="IS195" s="108"/>
      <c r="JG195" s="108"/>
      <c r="JU195" s="108"/>
      <c r="KI195" s="108"/>
      <c r="KW195" s="108"/>
      <c r="LK195" s="108"/>
      <c r="LY195" s="108"/>
      <c r="MM195" s="108"/>
      <c r="NA195" s="108"/>
      <c r="NO195" s="108"/>
      <c r="OC195" s="108"/>
      <c r="OQ195" s="108"/>
      <c r="PE195" s="108"/>
      <c r="PS195" s="108"/>
      <c r="QG195" s="108"/>
      <c r="QU195" s="108"/>
      <c r="RI195" s="108"/>
      <c r="RW195" s="108"/>
      <c r="SK195" s="108"/>
      <c r="SY195" s="108"/>
      <c r="TM195" s="108"/>
      <c r="UA195" s="108"/>
      <c r="UO195" s="108"/>
      <c r="VC195" s="108"/>
      <c r="VQ195" s="108"/>
      <c r="WE195" s="108"/>
      <c r="WS195" s="108"/>
      <c r="XG195" s="108"/>
      <c r="XU195" s="108"/>
      <c r="YI195" s="108"/>
      <c r="YW195" s="108"/>
      <c r="ZK195" s="108"/>
      <c r="ZY195" s="108"/>
      <c r="AAM195" s="108"/>
      <c r="ABA195" s="108"/>
      <c r="ABO195" s="108"/>
      <c r="ACC195" s="108"/>
      <c r="ACQ195" s="108"/>
      <c r="ADE195" s="108"/>
      <c r="ADS195" s="108"/>
      <c r="AEG195" s="108"/>
      <c r="AEU195" s="108"/>
      <c r="AFI195" s="108"/>
      <c r="AFW195" s="108"/>
      <c r="AGK195" s="108"/>
      <c r="AGY195" s="108"/>
      <c r="AHM195" s="108"/>
      <c r="AIA195" s="108"/>
      <c r="AIO195" s="108"/>
      <c r="AJC195" s="108"/>
      <c r="AJQ195" s="108"/>
      <c r="AKE195" s="108"/>
      <c r="AKS195" s="108"/>
      <c r="ALG195" s="108"/>
      <c r="ALU195" s="108"/>
      <c r="AMI195" s="108"/>
    </row>
    <row r="196" spans="1:1023" x14ac:dyDescent="0.3">
      <c r="A196" s="108"/>
      <c r="O196" s="108"/>
      <c r="AC196" s="108"/>
      <c r="AQ196" s="108"/>
      <c r="BE196" s="108"/>
      <c r="BS196" s="108"/>
      <c r="CG196" s="108"/>
      <c r="CU196" s="108"/>
      <c r="DI196" s="108"/>
      <c r="DW196" s="108"/>
      <c r="EK196" s="108"/>
      <c r="EY196" s="108"/>
      <c r="FM196" s="108"/>
      <c r="GA196" s="108"/>
      <c r="GO196" s="108"/>
      <c r="HC196" s="108"/>
      <c r="HQ196" s="108"/>
      <c r="IE196" s="108"/>
      <c r="IS196" s="108"/>
      <c r="JG196" s="108"/>
      <c r="JU196" s="108"/>
      <c r="KI196" s="108"/>
      <c r="KW196" s="108"/>
      <c r="LK196" s="108"/>
      <c r="LY196" s="108"/>
      <c r="MM196" s="108"/>
      <c r="NA196" s="108"/>
      <c r="NO196" s="108"/>
      <c r="OC196" s="108"/>
      <c r="OQ196" s="108"/>
      <c r="PE196" s="108"/>
      <c r="PS196" s="108"/>
      <c r="QG196" s="108"/>
      <c r="QU196" s="108"/>
      <c r="RI196" s="108"/>
      <c r="RW196" s="108"/>
      <c r="SK196" s="108"/>
      <c r="SY196" s="108"/>
      <c r="TM196" s="108"/>
      <c r="UA196" s="108"/>
      <c r="UO196" s="108"/>
      <c r="VC196" s="108"/>
      <c r="VQ196" s="108"/>
      <c r="WE196" s="108"/>
      <c r="WS196" s="108"/>
      <c r="XG196" s="108"/>
      <c r="XU196" s="108"/>
      <c r="YI196" s="108"/>
      <c r="YW196" s="108"/>
      <c r="ZK196" s="108"/>
      <c r="ZY196" s="108"/>
      <c r="AAM196" s="108"/>
      <c r="ABA196" s="108"/>
      <c r="ABO196" s="108"/>
      <c r="ACC196" s="108"/>
      <c r="ACQ196" s="108"/>
      <c r="ADE196" s="108"/>
      <c r="ADS196" s="108"/>
      <c r="AEG196" s="108"/>
      <c r="AEU196" s="108"/>
      <c r="AFI196" s="108"/>
      <c r="AFW196" s="108"/>
      <c r="AGK196" s="108"/>
      <c r="AGY196" s="108"/>
      <c r="AHM196" s="108"/>
      <c r="AIA196" s="108"/>
      <c r="AIO196" s="108"/>
      <c r="AJC196" s="108"/>
      <c r="AJQ196" s="108"/>
      <c r="AKE196" s="108"/>
      <c r="AKS196" s="108"/>
      <c r="ALG196" s="108"/>
      <c r="ALU196" s="108"/>
      <c r="AMI196" s="108"/>
    </row>
    <row r="197" spans="1:1023" x14ac:dyDescent="0.3">
      <c r="A197" s="108"/>
      <c r="O197" s="108"/>
      <c r="AC197" s="108"/>
      <c r="AQ197" s="108"/>
      <c r="BE197" s="108"/>
      <c r="BS197" s="108"/>
      <c r="CG197" s="108"/>
      <c r="CU197" s="108"/>
      <c r="DI197" s="108"/>
      <c r="DW197" s="108"/>
      <c r="EK197" s="108"/>
      <c r="EY197" s="108"/>
      <c r="FM197" s="108"/>
      <c r="GA197" s="108"/>
      <c r="GO197" s="108"/>
      <c r="HC197" s="108"/>
      <c r="HQ197" s="108"/>
      <c r="IE197" s="108"/>
      <c r="IS197" s="108"/>
      <c r="JG197" s="108"/>
      <c r="JU197" s="108"/>
      <c r="KI197" s="108"/>
      <c r="KW197" s="108"/>
      <c r="LK197" s="108"/>
      <c r="LY197" s="108"/>
      <c r="MM197" s="108"/>
      <c r="NA197" s="108"/>
      <c r="NO197" s="108"/>
      <c r="OC197" s="108"/>
      <c r="OQ197" s="108"/>
      <c r="PE197" s="108"/>
      <c r="PS197" s="108"/>
      <c r="QG197" s="108"/>
      <c r="QU197" s="108"/>
      <c r="RI197" s="108"/>
      <c r="RW197" s="108"/>
      <c r="SK197" s="108"/>
      <c r="SY197" s="108"/>
      <c r="TM197" s="108"/>
      <c r="UA197" s="108"/>
      <c r="UO197" s="108"/>
      <c r="VC197" s="108"/>
      <c r="VQ197" s="108"/>
      <c r="WE197" s="108"/>
      <c r="WS197" s="108"/>
      <c r="XG197" s="108"/>
      <c r="XU197" s="108"/>
      <c r="YI197" s="108"/>
      <c r="YW197" s="108"/>
      <c r="ZK197" s="108"/>
      <c r="ZY197" s="108"/>
      <c r="AAM197" s="108"/>
      <c r="ABA197" s="108"/>
      <c r="ABO197" s="108"/>
      <c r="ACC197" s="108"/>
      <c r="ACQ197" s="108"/>
      <c r="ADE197" s="108"/>
      <c r="ADS197" s="108"/>
      <c r="AEG197" s="108"/>
      <c r="AEU197" s="108"/>
      <c r="AFI197" s="108"/>
      <c r="AFW197" s="108"/>
      <c r="AGK197" s="108"/>
      <c r="AGY197" s="108"/>
      <c r="AHM197" s="108"/>
      <c r="AIA197" s="108"/>
      <c r="AIO197" s="108"/>
      <c r="AJC197" s="108"/>
      <c r="AJQ197" s="108"/>
      <c r="AKE197" s="108"/>
      <c r="AKS197" s="108"/>
      <c r="ALG197" s="108"/>
      <c r="ALU197" s="108"/>
      <c r="AMI197" s="108"/>
    </row>
    <row r="198" spans="1:1023" x14ac:dyDescent="0.3">
      <c r="A198" s="108"/>
      <c r="O198" s="108"/>
      <c r="AC198" s="108"/>
      <c r="AQ198" s="108"/>
      <c r="BE198" s="108"/>
      <c r="BS198" s="108"/>
      <c r="CG198" s="108"/>
      <c r="CU198" s="108"/>
      <c r="DI198" s="108"/>
      <c r="DW198" s="108"/>
      <c r="EK198" s="108"/>
      <c r="EY198" s="108"/>
      <c r="FM198" s="108"/>
      <c r="GA198" s="108"/>
      <c r="GO198" s="108"/>
      <c r="HC198" s="108"/>
      <c r="HQ198" s="108"/>
      <c r="IE198" s="108"/>
      <c r="IS198" s="108"/>
      <c r="JG198" s="108"/>
      <c r="JU198" s="108"/>
      <c r="KI198" s="108"/>
      <c r="KW198" s="108"/>
      <c r="LK198" s="108"/>
      <c r="LY198" s="108"/>
      <c r="MM198" s="108"/>
      <c r="NA198" s="108"/>
      <c r="NO198" s="108"/>
      <c r="OC198" s="108"/>
      <c r="OQ198" s="108"/>
      <c r="PE198" s="108"/>
      <c r="PS198" s="108"/>
      <c r="QG198" s="108"/>
      <c r="QU198" s="108"/>
      <c r="RI198" s="108"/>
      <c r="RW198" s="108"/>
      <c r="SK198" s="108"/>
      <c r="SY198" s="108"/>
      <c r="TM198" s="108"/>
      <c r="UA198" s="108"/>
      <c r="UO198" s="108"/>
      <c r="VC198" s="108"/>
      <c r="VQ198" s="108"/>
      <c r="WE198" s="108"/>
      <c r="WS198" s="108"/>
      <c r="XG198" s="108"/>
      <c r="XU198" s="108"/>
      <c r="YI198" s="108"/>
      <c r="YW198" s="108"/>
      <c r="ZK198" s="108"/>
      <c r="ZY198" s="108"/>
      <c r="AAM198" s="108"/>
      <c r="ABA198" s="108"/>
      <c r="ABO198" s="108"/>
      <c r="ACC198" s="108"/>
      <c r="ACQ198" s="108"/>
      <c r="ADE198" s="108"/>
      <c r="ADS198" s="108"/>
      <c r="AEG198" s="108"/>
      <c r="AEU198" s="108"/>
      <c r="AFI198" s="108"/>
      <c r="AFW198" s="108"/>
      <c r="AGK198" s="108"/>
      <c r="AGY198" s="108"/>
      <c r="AHM198" s="108"/>
      <c r="AIA198" s="108"/>
      <c r="AIO198" s="108"/>
      <c r="AJC198" s="108"/>
      <c r="AJQ198" s="108"/>
      <c r="AKE198" s="108"/>
      <c r="AKS198" s="108"/>
      <c r="ALG198" s="108"/>
      <c r="ALU198" s="108"/>
      <c r="AMI198" s="108"/>
    </row>
    <row r="199" spans="1:1023" x14ac:dyDescent="0.3">
      <c r="A199" s="108"/>
      <c r="O199" s="108"/>
      <c r="AC199" s="108"/>
      <c r="AQ199" s="108"/>
      <c r="BE199" s="108"/>
      <c r="BS199" s="108"/>
      <c r="CG199" s="108"/>
      <c r="CU199" s="108"/>
      <c r="DI199" s="108"/>
      <c r="DW199" s="108"/>
      <c r="EK199" s="108"/>
      <c r="EY199" s="108"/>
      <c r="FM199" s="108"/>
      <c r="GA199" s="108"/>
      <c r="GO199" s="108"/>
      <c r="HC199" s="108"/>
      <c r="HQ199" s="108"/>
      <c r="IE199" s="108"/>
      <c r="IS199" s="108"/>
      <c r="JG199" s="108"/>
      <c r="JU199" s="108"/>
      <c r="KI199" s="108"/>
      <c r="KW199" s="108"/>
      <c r="LK199" s="108"/>
      <c r="LY199" s="108"/>
      <c r="MM199" s="108"/>
      <c r="NA199" s="108"/>
      <c r="NO199" s="108"/>
      <c r="OC199" s="108"/>
      <c r="OQ199" s="108"/>
      <c r="PE199" s="108"/>
      <c r="PS199" s="108"/>
      <c r="QG199" s="108"/>
      <c r="QU199" s="108"/>
      <c r="RI199" s="108"/>
      <c r="RW199" s="108"/>
      <c r="SK199" s="108"/>
      <c r="SY199" s="108"/>
      <c r="TM199" s="108"/>
      <c r="UA199" s="108"/>
      <c r="UO199" s="108"/>
      <c r="VC199" s="108"/>
      <c r="VQ199" s="108"/>
      <c r="WE199" s="108"/>
      <c r="WS199" s="108"/>
      <c r="XG199" s="108"/>
      <c r="XU199" s="108"/>
      <c r="YI199" s="108"/>
      <c r="YW199" s="108"/>
      <c r="ZK199" s="108"/>
      <c r="ZY199" s="108"/>
      <c r="AAM199" s="108"/>
      <c r="ABA199" s="108"/>
      <c r="ABO199" s="108"/>
      <c r="ACC199" s="108"/>
      <c r="ACQ199" s="108"/>
      <c r="ADE199" s="108"/>
      <c r="ADS199" s="108"/>
      <c r="AEG199" s="108"/>
      <c r="AEU199" s="108"/>
      <c r="AFI199" s="108"/>
      <c r="AFW199" s="108"/>
      <c r="AGK199" s="108"/>
      <c r="AGY199" s="108"/>
      <c r="AHM199" s="108"/>
      <c r="AIA199" s="108"/>
      <c r="AIO199" s="108"/>
      <c r="AJC199" s="108"/>
      <c r="AJQ199" s="108"/>
      <c r="AKE199" s="108"/>
      <c r="AKS199" s="108"/>
      <c r="ALG199" s="108"/>
      <c r="ALU199" s="108"/>
      <c r="AMI199" s="108"/>
    </row>
    <row r="200" spans="1:1023" x14ac:dyDescent="0.3">
      <c r="A200" s="108"/>
      <c r="O200" s="108"/>
      <c r="AC200" s="108"/>
      <c r="AQ200" s="108"/>
      <c r="BE200" s="108"/>
      <c r="BS200" s="108"/>
      <c r="CG200" s="108"/>
      <c r="CU200" s="108"/>
      <c r="DI200" s="108"/>
      <c r="DW200" s="108"/>
      <c r="EK200" s="108"/>
      <c r="EY200" s="108"/>
      <c r="FM200" s="108"/>
      <c r="GA200" s="108"/>
      <c r="GO200" s="108"/>
      <c r="HC200" s="108"/>
      <c r="HQ200" s="108"/>
      <c r="IE200" s="108"/>
      <c r="IS200" s="108"/>
      <c r="JG200" s="108"/>
      <c r="JU200" s="108"/>
      <c r="KI200" s="108"/>
      <c r="KW200" s="108"/>
      <c r="LK200" s="108"/>
      <c r="LY200" s="108"/>
      <c r="MM200" s="108"/>
      <c r="NA200" s="108"/>
      <c r="NO200" s="108"/>
      <c r="OC200" s="108"/>
      <c r="OQ200" s="108"/>
      <c r="PE200" s="108"/>
      <c r="PS200" s="108"/>
      <c r="QG200" s="108"/>
      <c r="QU200" s="108"/>
      <c r="RI200" s="108"/>
      <c r="RW200" s="108"/>
      <c r="SK200" s="108"/>
      <c r="SY200" s="108"/>
      <c r="TM200" s="108"/>
      <c r="UA200" s="108"/>
      <c r="UO200" s="108"/>
      <c r="VC200" s="108"/>
      <c r="VQ200" s="108"/>
      <c r="WE200" s="108"/>
      <c r="WS200" s="108"/>
      <c r="XG200" s="108"/>
      <c r="XU200" s="108"/>
      <c r="YI200" s="108"/>
      <c r="YW200" s="108"/>
      <c r="ZK200" s="108"/>
      <c r="ZY200" s="108"/>
      <c r="AAM200" s="108"/>
      <c r="ABA200" s="108"/>
      <c r="ABO200" s="108"/>
      <c r="ACC200" s="108"/>
      <c r="ACQ200" s="108"/>
      <c r="ADE200" s="108"/>
      <c r="ADS200" s="108"/>
      <c r="AEG200" s="108"/>
      <c r="AEU200" s="108"/>
      <c r="AFI200" s="108"/>
      <c r="AFW200" s="108"/>
      <c r="AGK200" s="108"/>
      <c r="AGY200" s="108"/>
      <c r="AHM200" s="108"/>
      <c r="AIA200" s="108"/>
      <c r="AIO200" s="108"/>
      <c r="AJC200" s="108"/>
      <c r="AJQ200" s="108"/>
      <c r="AKE200" s="108"/>
      <c r="AKS200" s="108"/>
      <c r="ALG200" s="108"/>
      <c r="ALU200" s="108"/>
      <c r="AMI200" s="108"/>
    </row>
    <row r="201" spans="1:1023" x14ac:dyDescent="0.3">
      <c r="A201" s="108"/>
      <c r="O201" s="108"/>
      <c r="AC201" s="108"/>
      <c r="AQ201" s="108"/>
      <c r="BE201" s="108"/>
      <c r="BS201" s="108"/>
      <c r="CG201" s="108"/>
      <c r="CU201" s="108"/>
      <c r="DI201" s="108"/>
      <c r="DW201" s="108"/>
      <c r="EK201" s="108"/>
      <c r="EY201" s="108"/>
      <c r="FM201" s="108"/>
      <c r="GA201" s="108"/>
      <c r="GO201" s="108"/>
      <c r="HC201" s="108"/>
      <c r="HQ201" s="108"/>
      <c r="IE201" s="108"/>
      <c r="IS201" s="108"/>
      <c r="JG201" s="108"/>
      <c r="JU201" s="108"/>
      <c r="KI201" s="108"/>
      <c r="KW201" s="108"/>
      <c r="LK201" s="108"/>
      <c r="LY201" s="108"/>
      <c r="MM201" s="108"/>
      <c r="NA201" s="108"/>
      <c r="NO201" s="108"/>
      <c r="OC201" s="108"/>
      <c r="OQ201" s="108"/>
      <c r="PE201" s="108"/>
      <c r="PS201" s="108"/>
      <c r="QG201" s="108"/>
      <c r="QU201" s="108"/>
      <c r="RI201" s="108"/>
      <c r="RW201" s="108"/>
      <c r="SK201" s="108"/>
      <c r="SY201" s="108"/>
      <c r="TM201" s="108"/>
      <c r="UA201" s="108"/>
      <c r="UO201" s="108"/>
      <c r="VC201" s="108"/>
      <c r="VQ201" s="108"/>
      <c r="WE201" s="108"/>
      <c r="WS201" s="108"/>
      <c r="XG201" s="108"/>
      <c r="XU201" s="108"/>
      <c r="YI201" s="108"/>
      <c r="YW201" s="108"/>
      <c r="ZK201" s="108"/>
      <c r="ZY201" s="108"/>
      <c r="AAM201" s="108"/>
      <c r="ABA201" s="108"/>
      <c r="ABO201" s="108"/>
      <c r="ACC201" s="108"/>
      <c r="ACQ201" s="108"/>
      <c r="ADE201" s="108"/>
      <c r="ADS201" s="108"/>
      <c r="AEG201" s="108"/>
      <c r="AEU201" s="108"/>
      <c r="AFI201" s="108"/>
      <c r="AFW201" s="108"/>
      <c r="AGK201" s="108"/>
      <c r="AGY201" s="108"/>
      <c r="AHM201" s="108"/>
      <c r="AIA201" s="108"/>
      <c r="AIO201" s="108"/>
      <c r="AJC201" s="108"/>
      <c r="AJQ201" s="108"/>
      <c r="AKE201" s="108"/>
      <c r="AKS201" s="108"/>
      <c r="ALG201" s="108"/>
      <c r="ALU201" s="108"/>
      <c r="AMI201" s="108"/>
    </row>
    <row r="202" spans="1:1023" x14ac:dyDescent="0.3">
      <c r="A202" s="108"/>
      <c r="O202" s="108"/>
      <c r="AC202" s="108"/>
      <c r="AQ202" s="108"/>
      <c r="BE202" s="108"/>
      <c r="BS202" s="108"/>
      <c r="CG202" s="108"/>
      <c r="CU202" s="108"/>
      <c r="DI202" s="108"/>
      <c r="DW202" s="108"/>
      <c r="EK202" s="108"/>
      <c r="EY202" s="108"/>
      <c r="FM202" s="108"/>
      <c r="GA202" s="108"/>
      <c r="GO202" s="108"/>
      <c r="HC202" s="108"/>
      <c r="HQ202" s="108"/>
      <c r="IE202" s="108"/>
      <c r="IS202" s="108"/>
      <c r="JG202" s="108"/>
      <c r="JU202" s="108"/>
      <c r="KI202" s="108"/>
      <c r="KW202" s="108"/>
      <c r="LK202" s="108"/>
      <c r="LY202" s="108"/>
      <c r="MM202" s="108"/>
      <c r="NA202" s="108"/>
      <c r="NO202" s="108"/>
      <c r="OC202" s="108"/>
      <c r="OQ202" s="108"/>
      <c r="PE202" s="108"/>
      <c r="PS202" s="108"/>
      <c r="QG202" s="108"/>
      <c r="QU202" s="108"/>
      <c r="RI202" s="108"/>
      <c r="RW202" s="108"/>
      <c r="SK202" s="108"/>
      <c r="SY202" s="108"/>
      <c r="TM202" s="108"/>
      <c r="UA202" s="108"/>
      <c r="UO202" s="108"/>
      <c r="VC202" s="108"/>
      <c r="VQ202" s="108"/>
      <c r="WE202" s="108"/>
      <c r="WS202" s="108"/>
      <c r="XG202" s="108"/>
      <c r="XU202" s="108"/>
      <c r="YI202" s="108"/>
      <c r="YW202" s="108"/>
      <c r="ZK202" s="108"/>
      <c r="ZY202" s="108"/>
      <c r="AAM202" s="108"/>
      <c r="ABA202" s="108"/>
      <c r="ABO202" s="108"/>
      <c r="ACC202" s="108"/>
      <c r="ACQ202" s="108"/>
      <c r="ADE202" s="108"/>
      <c r="ADS202" s="108"/>
      <c r="AEG202" s="108"/>
      <c r="AEU202" s="108"/>
      <c r="AFI202" s="108"/>
      <c r="AFW202" s="108"/>
      <c r="AGK202" s="108"/>
      <c r="AGY202" s="108"/>
      <c r="AHM202" s="108"/>
      <c r="AIA202" s="108"/>
      <c r="AIO202" s="108"/>
      <c r="AJC202" s="108"/>
      <c r="AJQ202" s="108"/>
      <c r="AKE202" s="108"/>
      <c r="AKS202" s="108"/>
      <c r="ALG202" s="108"/>
      <c r="ALU202" s="108"/>
      <c r="AMI202" s="108"/>
    </row>
    <row r="203" spans="1:1023" x14ac:dyDescent="0.3">
      <c r="A203" s="108"/>
      <c r="O203" s="108"/>
      <c r="AC203" s="108"/>
      <c r="AQ203" s="108"/>
      <c r="BE203" s="108"/>
      <c r="BS203" s="108"/>
      <c r="CG203" s="108"/>
      <c r="CU203" s="108"/>
      <c r="DI203" s="108"/>
      <c r="DW203" s="108"/>
      <c r="EK203" s="108"/>
      <c r="EY203" s="108"/>
      <c r="FM203" s="108"/>
      <c r="GA203" s="108"/>
      <c r="GO203" s="108"/>
      <c r="HC203" s="108"/>
      <c r="HQ203" s="108"/>
      <c r="IE203" s="108"/>
      <c r="IS203" s="108"/>
      <c r="JG203" s="108"/>
      <c r="JU203" s="108"/>
      <c r="KI203" s="108"/>
      <c r="KW203" s="108"/>
      <c r="LK203" s="108"/>
      <c r="LY203" s="108"/>
      <c r="MM203" s="108"/>
      <c r="NA203" s="108"/>
      <c r="NO203" s="108"/>
      <c r="OC203" s="108"/>
      <c r="OQ203" s="108"/>
      <c r="PE203" s="108"/>
      <c r="PS203" s="108"/>
      <c r="QG203" s="108"/>
      <c r="QU203" s="108"/>
      <c r="RI203" s="108"/>
      <c r="RW203" s="108"/>
      <c r="SK203" s="108"/>
      <c r="SY203" s="108"/>
      <c r="TM203" s="108"/>
      <c r="UA203" s="108"/>
      <c r="UO203" s="108"/>
      <c r="VC203" s="108"/>
      <c r="VQ203" s="108"/>
      <c r="WE203" s="108"/>
      <c r="WS203" s="108"/>
      <c r="XG203" s="108"/>
      <c r="XU203" s="108"/>
      <c r="YI203" s="108"/>
      <c r="YW203" s="108"/>
      <c r="ZK203" s="108"/>
      <c r="ZY203" s="108"/>
      <c r="AAM203" s="108"/>
      <c r="ABA203" s="108"/>
      <c r="ABO203" s="108"/>
      <c r="ACC203" s="108"/>
      <c r="ACQ203" s="108"/>
      <c r="ADE203" s="108"/>
      <c r="ADS203" s="108"/>
      <c r="AEG203" s="108"/>
      <c r="AEU203" s="108"/>
      <c r="AFI203" s="108"/>
      <c r="AFW203" s="108"/>
      <c r="AGK203" s="108"/>
      <c r="AGY203" s="108"/>
      <c r="AHM203" s="108"/>
      <c r="AIA203" s="108"/>
      <c r="AIO203" s="108"/>
      <c r="AJC203" s="108"/>
      <c r="AJQ203" s="108"/>
      <c r="AKE203" s="108"/>
      <c r="AKS203" s="108"/>
      <c r="ALG203" s="108"/>
      <c r="ALU203" s="108"/>
      <c r="AMI203" s="108"/>
    </row>
    <row r="204" spans="1:1023" x14ac:dyDescent="0.3">
      <c r="A204" s="108"/>
      <c r="O204" s="108"/>
      <c r="AC204" s="108"/>
      <c r="AQ204" s="108"/>
      <c r="BE204" s="108"/>
      <c r="BS204" s="108"/>
      <c r="CG204" s="108"/>
      <c r="CU204" s="108"/>
      <c r="DI204" s="108"/>
      <c r="DW204" s="108"/>
      <c r="EK204" s="108"/>
      <c r="EY204" s="108"/>
      <c r="FM204" s="108"/>
      <c r="GA204" s="108"/>
      <c r="GO204" s="108"/>
      <c r="HC204" s="108"/>
      <c r="HQ204" s="108"/>
      <c r="IE204" s="108"/>
      <c r="IS204" s="108"/>
      <c r="JG204" s="108"/>
      <c r="JU204" s="108"/>
      <c r="KI204" s="108"/>
      <c r="KW204" s="108"/>
      <c r="LK204" s="108"/>
      <c r="LY204" s="108"/>
      <c r="MM204" s="108"/>
      <c r="NA204" s="108"/>
      <c r="NO204" s="108"/>
      <c r="OC204" s="108"/>
      <c r="OQ204" s="108"/>
      <c r="PE204" s="108"/>
      <c r="PS204" s="108"/>
      <c r="QG204" s="108"/>
      <c r="QU204" s="108"/>
      <c r="RI204" s="108"/>
      <c r="RW204" s="108"/>
      <c r="SK204" s="108"/>
      <c r="SY204" s="108"/>
      <c r="TM204" s="108"/>
      <c r="UA204" s="108"/>
      <c r="UO204" s="108"/>
      <c r="VC204" s="108"/>
      <c r="VQ204" s="108"/>
      <c r="WE204" s="108"/>
      <c r="WS204" s="108"/>
      <c r="XG204" s="108"/>
      <c r="XU204" s="108"/>
      <c r="YI204" s="108"/>
      <c r="YW204" s="108"/>
      <c r="ZK204" s="108"/>
      <c r="ZY204" s="108"/>
      <c r="AAM204" s="108"/>
      <c r="ABA204" s="108"/>
      <c r="ABO204" s="108"/>
      <c r="ACC204" s="108"/>
      <c r="ACQ204" s="108"/>
      <c r="ADE204" s="108"/>
      <c r="ADS204" s="108"/>
      <c r="AEG204" s="108"/>
      <c r="AEU204" s="108"/>
      <c r="AFI204" s="108"/>
      <c r="AFW204" s="108"/>
      <c r="AGK204" s="108"/>
      <c r="AGY204" s="108"/>
      <c r="AHM204" s="108"/>
      <c r="AIA204" s="108"/>
      <c r="AIO204" s="108"/>
      <c r="AJC204" s="108"/>
      <c r="AJQ204" s="108"/>
      <c r="AKE204" s="108"/>
      <c r="AKS204" s="108"/>
      <c r="ALG204" s="108"/>
      <c r="ALU204" s="108"/>
      <c r="AMI204" s="108"/>
    </row>
    <row r="205" spans="1:1023" x14ac:dyDescent="0.3">
      <c r="A205" s="108"/>
      <c r="O205" s="108"/>
      <c r="AC205" s="108"/>
      <c r="AQ205" s="108"/>
      <c r="BE205" s="108"/>
      <c r="BS205" s="108"/>
      <c r="CG205" s="108"/>
      <c r="CU205" s="108"/>
      <c r="DI205" s="108"/>
      <c r="DW205" s="108"/>
      <c r="EK205" s="108"/>
      <c r="EY205" s="108"/>
      <c r="FM205" s="108"/>
      <c r="GA205" s="108"/>
      <c r="GO205" s="108"/>
      <c r="HC205" s="108"/>
      <c r="HQ205" s="108"/>
      <c r="IE205" s="108"/>
      <c r="IS205" s="108"/>
      <c r="JG205" s="108"/>
      <c r="JU205" s="108"/>
      <c r="KI205" s="108"/>
      <c r="KW205" s="108"/>
      <c r="LK205" s="108"/>
      <c r="LY205" s="108"/>
      <c r="MM205" s="108"/>
      <c r="NA205" s="108"/>
      <c r="NO205" s="108"/>
      <c r="OC205" s="108"/>
      <c r="OQ205" s="108"/>
      <c r="PE205" s="108"/>
      <c r="PS205" s="108"/>
      <c r="QG205" s="108"/>
      <c r="QU205" s="108"/>
      <c r="RI205" s="108"/>
      <c r="RW205" s="108"/>
      <c r="SK205" s="108"/>
      <c r="SY205" s="108"/>
      <c r="TM205" s="108"/>
      <c r="UA205" s="108"/>
      <c r="UO205" s="108"/>
      <c r="VC205" s="108"/>
      <c r="VQ205" s="108"/>
      <c r="WE205" s="108"/>
      <c r="WS205" s="108"/>
      <c r="XG205" s="108"/>
      <c r="XU205" s="108"/>
      <c r="YI205" s="108"/>
      <c r="YW205" s="108"/>
      <c r="ZK205" s="108"/>
      <c r="ZY205" s="108"/>
      <c r="AAM205" s="108"/>
      <c r="ABA205" s="108"/>
      <c r="ABO205" s="108"/>
      <c r="ACC205" s="108"/>
      <c r="ACQ205" s="108"/>
      <c r="ADE205" s="108"/>
      <c r="ADS205" s="108"/>
      <c r="AEG205" s="108"/>
      <c r="AEU205" s="108"/>
      <c r="AFI205" s="108"/>
      <c r="AFW205" s="108"/>
      <c r="AGK205" s="108"/>
      <c r="AGY205" s="108"/>
      <c r="AHM205" s="108"/>
      <c r="AIA205" s="108"/>
      <c r="AIO205" s="108"/>
      <c r="AJC205" s="108"/>
      <c r="AJQ205" s="108"/>
      <c r="AKE205" s="108"/>
      <c r="AKS205" s="108"/>
      <c r="ALG205" s="108"/>
      <c r="ALU205" s="108"/>
      <c r="AMI205" s="108"/>
    </row>
    <row r="206" spans="1:1023" x14ac:dyDescent="0.3">
      <c r="A206" s="108"/>
      <c r="O206" s="108"/>
      <c r="AC206" s="108"/>
      <c r="AQ206" s="108"/>
      <c r="BE206" s="108"/>
      <c r="BS206" s="108"/>
      <c r="CG206" s="108"/>
      <c r="CU206" s="108"/>
      <c r="DI206" s="108"/>
      <c r="DW206" s="108"/>
      <c r="EK206" s="108"/>
      <c r="EY206" s="108"/>
      <c r="FM206" s="108"/>
      <c r="GA206" s="108"/>
      <c r="GO206" s="108"/>
      <c r="HC206" s="108"/>
      <c r="HQ206" s="108"/>
      <c r="IE206" s="108"/>
      <c r="IS206" s="108"/>
      <c r="JG206" s="108"/>
      <c r="JU206" s="108"/>
      <c r="KI206" s="108"/>
      <c r="KW206" s="108"/>
      <c r="LK206" s="108"/>
      <c r="LY206" s="108"/>
      <c r="MM206" s="108"/>
      <c r="NA206" s="108"/>
      <c r="NO206" s="108"/>
      <c r="OC206" s="108"/>
      <c r="OQ206" s="108"/>
      <c r="PE206" s="108"/>
      <c r="PS206" s="108"/>
      <c r="QG206" s="108"/>
      <c r="QU206" s="108"/>
      <c r="RI206" s="108"/>
      <c r="RW206" s="108"/>
      <c r="SK206" s="108"/>
      <c r="SY206" s="108"/>
      <c r="TM206" s="108"/>
      <c r="UA206" s="108"/>
      <c r="UO206" s="108"/>
      <c r="VC206" s="108"/>
      <c r="VQ206" s="108"/>
      <c r="WE206" s="108"/>
      <c r="WS206" s="108"/>
      <c r="XG206" s="108"/>
      <c r="XU206" s="108"/>
      <c r="YI206" s="108"/>
      <c r="YW206" s="108"/>
      <c r="ZK206" s="108"/>
      <c r="ZY206" s="108"/>
      <c r="AAM206" s="108"/>
      <c r="ABA206" s="108"/>
      <c r="ABO206" s="108"/>
      <c r="ACC206" s="108"/>
      <c r="ACQ206" s="108"/>
      <c r="ADE206" s="108"/>
      <c r="ADS206" s="108"/>
      <c r="AEG206" s="108"/>
      <c r="AEU206" s="108"/>
      <c r="AFI206" s="108"/>
      <c r="AFW206" s="108"/>
      <c r="AGK206" s="108"/>
      <c r="AGY206" s="108"/>
      <c r="AHM206" s="108"/>
      <c r="AIA206" s="108"/>
      <c r="AIO206" s="108"/>
      <c r="AJC206" s="108"/>
      <c r="AJQ206" s="108"/>
      <c r="AKE206" s="108"/>
      <c r="AKS206" s="108"/>
      <c r="ALG206" s="108"/>
      <c r="ALU206" s="108"/>
      <c r="AMI206" s="108"/>
    </row>
    <row r="207" spans="1:1023" x14ac:dyDescent="0.3">
      <c r="A207" s="108"/>
      <c r="O207" s="108"/>
      <c r="AC207" s="108"/>
      <c r="AQ207" s="108"/>
      <c r="BE207" s="108"/>
      <c r="BS207" s="108"/>
      <c r="CG207" s="108"/>
      <c r="CU207" s="108"/>
      <c r="DI207" s="108"/>
      <c r="DW207" s="108"/>
      <c r="EK207" s="108"/>
      <c r="EY207" s="108"/>
      <c r="FM207" s="108"/>
      <c r="GA207" s="108"/>
      <c r="GO207" s="108"/>
      <c r="HC207" s="108"/>
      <c r="HQ207" s="108"/>
      <c r="IE207" s="108"/>
      <c r="IS207" s="108"/>
      <c r="JG207" s="108"/>
      <c r="JU207" s="108"/>
      <c r="KI207" s="108"/>
      <c r="KW207" s="108"/>
      <c r="LK207" s="108"/>
      <c r="LY207" s="108"/>
      <c r="MM207" s="108"/>
      <c r="NA207" s="108"/>
      <c r="NO207" s="108"/>
      <c r="OC207" s="108"/>
      <c r="OQ207" s="108"/>
      <c r="PE207" s="108"/>
      <c r="PS207" s="108"/>
      <c r="QG207" s="108"/>
      <c r="QU207" s="108"/>
      <c r="RI207" s="108"/>
      <c r="RW207" s="108"/>
      <c r="SK207" s="108"/>
      <c r="SY207" s="108"/>
      <c r="TM207" s="108"/>
      <c r="UA207" s="108"/>
      <c r="UO207" s="108"/>
      <c r="VC207" s="108"/>
      <c r="VQ207" s="108"/>
      <c r="WE207" s="108"/>
      <c r="WS207" s="108"/>
      <c r="XG207" s="108"/>
      <c r="XU207" s="108"/>
      <c r="YI207" s="108"/>
      <c r="YW207" s="108"/>
      <c r="ZK207" s="108"/>
      <c r="ZY207" s="108"/>
      <c r="AAM207" s="108"/>
      <c r="ABA207" s="108"/>
      <c r="ABO207" s="108"/>
      <c r="ACC207" s="108"/>
      <c r="ACQ207" s="108"/>
      <c r="ADE207" s="108"/>
      <c r="ADS207" s="108"/>
      <c r="AEG207" s="108"/>
      <c r="AEU207" s="108"/>
      <c r="AFI207" s="108"/>
      <c r="AFW207" s="108"/>
      <c r="AGK207" s="108"/>
      <c r="AGY207" s="108"/>
      <c r="AHM207" s="108"/>
      <c r="AIA207" s="108"/>
      <c r="AIO207" s="108"/>
      <c r="AJC207" s="108"/>
      <c r="AJQ207" s="108"/>
      <c r="AKE207" s="108"/>
      <c r="AKS207" s="108"/>
      <c r="ALG207" s="108"/>
      <c r="ALU207" s="108"/>
      <c r="AMI207" s="108"/>
    </row>
    <row r="208" spans="1:1023" x14ac:dyDescent="0.3">
      <c r="A208" s="108"/>
      <c r="O208" s="108"/>
      <c r="AC208" s="108"/>
      <c r="AQ208" s="108"/>
      <c r="BE208" s="108"/>
      <c r="BS208" s="108"/>
      <c r="CG208" s="108"/>
      <c r="CU208" s="108"/>
      <c r="DI208" s="108"/>
      <c r="DW208" s="108"/>
      <c r="EK208" s="108"/>
      <c r="EY208" s="108"/>
      <c r="FM208" s="108"/>
      <c r="GA208" s="108"/>
      <c r="GO208" s="108"/>
      <c r="HC208" s="108"/>
      <c r="HQ208" s="108"/>
      <c r="IE208" s="108"/>
      <c r="IS208" s="108"/>
      <c r="JG208" s="108"/>
      <c r="JU208" s="108"/>
      <c r="KI208" s="108"/>
      <c r="KW208" s="108"/>
      <c r="LK208" s="108"/>
      <c r="LY208" s="108"/>
      <c r="MM208" s="108"/>
      <c r="NA208" s="108"/>
      <c r="NO208" s="108"/>
      <c r="OC208" s="108"/>
      <c r="OQ208" s="108"/>
      <c r="PE208" s="108"/>
      <c r="PS208" s="108"/>
      <c r="QG208" s="108"/>
      <c r="QU208" s="108"/>
      <c r="RI208" s="108"/>
      <c r="RW208" s="108"/>
      <c r="SK208" s="108"/>
      <c r="SY208" s="108"/>
      <c r="TM208" s="108"/>
      <c r="UA208" s="108"/>
      <c r="UO208" s="108"/>
      <c r="VC208" s="108"/>
      <c r="VQ208" s="108"/>
      <c r="WE208" s="108"/>
      <c r="WS208" s="108"/>
      <c r="XG208" s="108"/>
      <c r="XU208" s="108"/>
      <c r="YI208" s="108"/>
      <c r="YW208" s="108"/>
      <c r="ZK208" s="108"/>
      <c r="ZY208" s="108"/>
      <c r="AAM208" s="108"/>
      <c r="ABA208" s="108"/>
      <c r="ABO208" s="108"/>
      <c r="ACC208" s="108"/>
      <c r="ACQ208" s="108"/>
      <c r="ADE208" s="108"/>
      <c r="ADS208" s="108"/>
      <c r="AEG208" s="108"/>
      <c r="AEU208" s="108"/>
      <c r="AFI208" s="108"/>
      <c r="AFW208" s="108"/>
      <c r="AGK208" s="108"/>
      <c r="AGY208" s="108"/>
      <c r="AHM208" s="108"/>
      <c r="AIA208" s="108"/>
      <c r="AIO208" s="108"/>
      <c r="AJC208" s="108"/>
      <c r="AJQ208" s="108"/>
      <c r="AKE208" s="108"/>
      <c r="AKS208" s="108"/>
      <c r="ALG208" s="108"/>
      <c r="ALU208" s="108"/>
      <c r="AMI208" s="108"/>
    </row>
    <row r="209" spans="1:1023" x14ac:dyDescent="0.3">
      <c r="A209" s="108"/>
      <c r="O209" s="108"/>
      <c r="AC209" s="108"/>
      <c r="AQ209" s="108"/>
      <c r="BE209" s="108"/>
      <c r="BS209" s="108"/>
      <c r="CG209" s="108"/>
      <c r="CU209" s="108"/>
      <c r="DI209" s="108"/>
      <c r="DW209" s="108"/>
      <c r="EK209" s="108"/>
      <c r="EY209" s="108"/>
      <c r="FM209" s="108"/>
      <c r="GA209" s="108"/>
      <c r="GO209" s="108"/>
      <c r="HC209" s="108"/>
      <c r="HQ209" s="108"/>
      <c r="IE209" s="108"/>
      <c r="IS209" s="108"/>
      <c r="JG209" s="108"/>
      <c r="JU209" s="108"/>
      <c r="KI209" s="108"/>
      <c r="KW209" s="108"/>
      <c r="LK209" s="108"/>
      <c r="LY209" s="108"/>
      <c r="MM209" s="108"/>
      <c r="NA209" s="108"/>
      <c r="NO209" s="108"/>
      <c r="OC209" s="108"/>
      <c r="OQ209" s="108"/>
      <c r="PE209" s="108"/>
      <c r="PS209" s="108"/>
      <c r="QG209" s="108"/>
      <c r="QU209" s="108"/>
      <c r="RI209" s="108"/>
      <c r="RW209" s="108"/>
      <c r="SK209" s="108"/>
      <c r="SY209" s="108"/>
      <c r="TM209" s="108"/>
      <c r="UA209" s="108"/>
      <c r="UO209" s="108"/>
      <c r="VC209" s="108"/>
      <c r="VQ209" s="108"/>
      <c r="WE209" s="108"/>
      <c r="WS209" s="108"/>
      <c r="XG209" s="108"/>
      <c r="XU209" s="108"/>
      <c r="YI209" s="108"/>
      <c r="YW209" s="108"/>
      <c r="ZK209" s="108"/>
      <c r="ZY209" s="108"/>
      <c r="AAM209" s="108"/>
      <c r="ABA209" s="108"/>
      <c r="ABO209" s="108"/>
      <c r="ACC209" s="108"/>
      <c r="ACQ209" s="108"/>
      <c r="ADE209" s="108"/>
      <c r="ADS209" s="108"/>
      <c r="AEG209" s="108"/>
      <c r="AEU209" s="108"/>
      <c r="AFI209" s="108"/>
      <c r="AFW209" s="108"/>
      <c r="AGK209" s="108"/>
      <c r="AGY209" s="108"/>
      <c r="AHM209" s="108"/>
      <c r="AIA209" s="108"/>
      <c r="AIO209" s="108"/>
      <c r="AJC209" s="108"/>
      <c r="AJQ209" s="108"/>
      <c r="AKE209" s="108"/>
      <c r="AKS209" s="108"/>
      <c r="ALG209" s="108"/>
      <c r="ALU209" s="108"/>
      <c r="AMI209" s="108"/>
    </row>
    <row r="210" spans="1:1023" x14ac:dyDescent="0.3">
      <c r="A210" s="108"/>
      <c r="O210" s="108"/>
      <c r="AC210" s="108"/>
      <c r="AQ210" s="108"/>
      <c r="BE210" s="108"/>
      <c r="BS210" s="108"/>
      <c r="CG210" s="108"/>
      <c r="CU210" s="108"/>
      <c r="DI210" s="108"/>
      <c r="DW210" s="108"/>
      <c r="EK210" s="108"/>
      <c r="EY210" s="108"/>
      <c r="FM210" s="108"/>
      <c r="GA210" s="108"/>
      <c r="GO210" s="108"/>
      <c r="HC210" s="108"/>
      <c r="HQ210" s="108"/>
      <c r="IE210" s="108"/>
      <c r="IS210" s="108"/>
      <c r="JG210" s="108"/>
      <c r="JU210" s="108"/>
      <c r="KI210" s="108"/>
      <c r="KW210" s="108"/>
      <c r="LK210" s="108"/>
      <c r="LY210" s="108"/>
      <c r="MM210" s="108"/>
      <c r="NA210" s="108"/>
      <c r="NO210" s="108"/>
      <c r="OC210" s="108"/>
      <c r="OQ210" s="108"/>
      <c r="PE210" s="108"/>
      <c r="PS210" s="108"/>
      <c r="QG210" s="108"/>
      <c r="QU210" s="108"/>
      <c r="RI210" s="108"/>
      <c r="RW210" s="108"/>
      <c r="SK210" s="108"/>
      <c r="SY210" s="108"/>
      <c r="TM210" s="108"/>
      <c r="UA210" s="108"/>
      <c r="UO210" s="108"/>
      <c r="VC210" s="108"/>
      <c r="VQ210" s="108"/>
      <c r="WE210" s="108"/>
      <c r="WS210" s="108"/>
      <c r="XG210" s="108"/>
      <c r="XU210" s="108"/>
      <c r="YI210" s="108"/>
      <c r="YW210" s="108"/>
      <c r="ZK210" s="108"/>
      <c r="ZY210" s="108"/>
      <c r="AAM210" s="108"/>
      <c r="ABA210" s="108"/>
      <c r="ABO210" s="108"/>
      <c r="ACC210" s="108"/>
      <c r="ACQ210" s="108"/>
      <c r="ADE210" s="108"/>
      <c r="ADS210" s="108"/>
      <c r="AEG210" s="108"/>
      <c r="AEU210" s="108"/>
      <c r="AFI210" s="108"/>
      <c r="AFW210" s="108"/>
      <c r="AGK210" s="108"/>
      <c r="AGY210" s="108"/>
      <c r="AHM210" s="108"/>
      <c r="AIA210" s="108"/>
      <c r="AIO210" s="108"/>
      <c r="AJC210" s="108"/>
      <c r="AJQ210" s="108"/>
      <c r="AKE210" s="108"/>
      <c r="AKS210" s="108"/>
      <c r="ALG210" s="108"/>
      <c r="ALU210" s="108"/>
      <c r="AMI210" s="108"/>
    </row>
    <row r="211" spans="1:1023" x14ac:dyDescent="0.3">
      <c r="A211" s="108"/>
      <c r="O211" s="108"/>
      <c r="AC211" s="108"/>
      <c r="AQ211" s="108"/>
      <c r="BE211" s="108"/>
      <c r="BS211" s="108"/>
      <c r="CG211" s="108"/>
      <c r="CU211" s="108"/>
      <c r="DI211" s="108"/>
      <c r="DW211" s="108"/>
      <c r="EK211" s="108"/>
      <c r="EY211" s="108"/>
      <c r="FM211" s="108"/>
      <c r="GA211" s="108"/>
      <c r="GO211" s="108"/>
      <c r="HC211" s="108"/>
      <c r="HQ211" s="108"/>
      <c r="IE211" s="108"/>
      <c r="IS211" s="108"/>
      <c r="JG211" s="108"/>
      <c r="JU211" s="108"/>
      <c r="KI211" s="108"/>
      <c r="KW211" s="108"/>
      <c r="LK211" s="108"/>
      <c r="LY211" s="108"/>
      <c r="MM211" s="108"/>
      <c r="NA211" s="108"/>
      <c r="NO211" s="108"/>
      <c r="OC211" s="108"/>
      <c r="OQ211" s="108"/>
      <c r="PE211" s="108"/>
      <c r="PS211" s="108"/>
      <c r="QG211" s="108"/>
      <c r="QU211" s="108"/>
      <c r="RI211" s="108"/>
      <c r="RW211" s="108"/>
      <c r="SK211" s="108"/>
      <c r="SY211" s="108"/>
      <c r="TM211" s="108"/>
      <c r="UA211" s="108"/>
      <c r="UO211" s="108"/>
      <c r="VC211" s="108"/>
      <c r="VQ211" s="108"/>
      <c r="WE211" s="108"/>
      <c r="WS211" s="108"/>
      <c r="XG211" s="108"/>
      <c r="XU211" s="108"/>
      <c r="YI211" s="108"/>
      <c r="YW211" s="108"/>
      <c r="ZK211" s="108"/>
      <c r="ZY211" s="108"/>
      <c r="AAM211" s="108"/>
      <c r="ABA211" s="108"/>
      <c r="ABO211" s="108"/>
      <c r="ACC211" s="108"/>
      <c r="ACQ211" s="108"/>
      <c r="ADE211" s="108"/>
      <c r="ADS211" s="108"/>
      <c r="AEG211" s="108"/>
      <c r="AEU211" s="108"/>
      <c r="AFI211" s="108"/>
      <c r="AFW211" s="108"/>
      <c r="AGK211" s="108"/>
      <c r="AGY211" s="108"/>
      <c r="AHM211" s="108"/>
      <c r="AIA211" s="108"/>
      <c r="AIO211" s="108"/>
      <c r="AJC211" s="108"/>
      <c r="AJQ211" s="108"/>
      <c r="AKE211" s="108"/>
      <c r="AKS211" s="108"/>
      <c r="ALG211" s="108"/>
      <c r="ALU211" s="108"/>
      <c r="AMI211" s="108"/>
    </row>
    <row r="212" spans="1:1023" x14ac:dyDescent="0.3">
      <c r="A212" s="108"/>
      <c r="O212" s="108"/>
      <c r="AC212" s="108"/>
      <c r="AQ212" s="108"/>
      <c r="BE212" s="108"/>
      <c r="BS212" s="108"/>
      <c r="CG212" s="108"/>
      <c r="CU212" s="108"/>
      <c r="DI212" s="108"/>
      <c r="DW212" s="108"/>
      <c r="EK212" s="108"/>
      <c r="EY212" s="108"/>
      <c r="FM212" s="108"/>
      <c r="GA212" s="108"/>
      <c r="GO212" s="108"/>
      <c r="HC212" s="108"/>
      <c r="HQ212" s="108"/>
      <c r="IE212" s="108"/>
      <c r="IS212" s="108"/>
      <c r="JG212" s="108"/>
      <c r="JU212" s="108"/>
      <c r="KI212" s="108"/>
      <c r="KW212" s="108"/>
      <c r="LK212" s="108"/>
      <c r="LY212" s="108"/>
      <c r="MM212" s="108"/>
      <c r="NA212" s="108"/>
      <c r="NO212" s="108"/>
      <c r="OC212" s="108"/>
      <c r="OQ212" s="108"/>
      <c r="PE212" s="108"/>
      <c r="PS212" s="108"/>
      <c r="QG212" s="108"/>
      <c r="QU212" s="108"/>
      <c r="RI212" s="108"/>
      <c r="RW212" s="108"/>
      <c r="SK212" s="108"/>
      <c r="SY212" s="108"/>
      <c r="TM212" s="108"/>
      <c r="UA212" s="108"/>
      <c r="UO212" s="108"/>
      <c r="VC212" s="108"/>
      <c r="VQ212" s="108"/>
      <c r="WE212" s="108"/>
      <c r="WS212" s="108"/>
      <c r="XG212" s="108"/>
      <c r="XU212" s="108"/>
      <c r="YI212" s="108"/>
      <c r="YW212" s="108"/>
      <c r="ZK212" s="108"/>
      <c r="ZY212" s="108"/>
      <c r="AAM212" s="108"/>
      <c r="ABA212" s="108"/>
      <c r="ABO212" s="108"/>
      <c r="ACC212" s="108"/>
      <c r="ACQ212" s="108"/>
      <c r="ADE212" s="108"/>
      <c r="ADS212" s="108"/>
      <c r="AEG212" s="108"/>
      <c r="AEU212" s="108"/>
      <c r="AFI212" s="108"/>
      <c r="AFW212" s="108"/>
      <c r="AGK212" s="108"/>
      <c r="AGY212" s="108"/>
      <c r="AHM212" s="108"/>
      <c r="AIA212" s="108"/>
      <c r="AIO212" s="108"/>
      <c r="AJC212" s="108"/>
      <c r="AJQ212" s="108"/>
      <c r="AKE212" s="108"/>
      <c r="AKS212" s="108"/>
      <c r="ALG212" s="108"/>
      <c r="ALU212" s="108"/>
      <c r="AMI212" s="108"/>
    </row>
    <row r="213" spans="1:1023" x14ac:dyDescent="0.3">
      <c r="A213" s="108"/>
      <c r="O213" s="108"/>
      <c r="AC213" s="108"/>
      <c r="AQ213" s="108"/>
      <c r="BE213" s="108"/>
      <c r="BS213" s="108"/>
      <c r="CG213" s="108"/>
      <c r="CU213" s="108"/>
      <c r="DI213" s="108"/>
      <c r="DW213" s="108"/>
      <c r="EK213" s="108"/>
      <c r="EY213" s="108"/>
      <c r="FM213" s="108"/>
      <c r="GA213" s="108"/>
      <c r="GO213" s="108"/>
      <c r="HC213" s="108"/>
      <c r="HQ213" s="108"/>
      <c r="IE213" s="108"/>
      <c r="IS213" s="108"/>
      <c r="JG213" s="108"/>
      <c r="JU213" s="108"/>
      <c r="KI213" s="108"/>
      <c r="KW213" s="108"/>
      <c r="LK213" s="108"/>
      <c r="LY213" s="108"/>
      <c r="MM213" s="108"/>
      <c r="NA213" s="108"/>
      <c r="NO213" s="108"/>
      <c r="OC213" s="108"/>
      <c r="OQ213" s="108"/>
      <c r="PE213" s="108"/>
      <c r="PS213" s="108"/>
      <c r="QG213" s="108"/>
      <c r="QU213" s="108"/>
      <c r="RI213" s="108"/>
      <c r="RW213" s="108"/>
      <c r="SK213" s="108"/>
      <c r="SY213" s="108"/>
      <c r="TM213" s="108"/>
      <c r="UA213" s="108"/>
      <c r="UO213" s="108"/>
      <c r="VC213" s="108"/>
      <c r="VQ213" s="108"/>
      <c r="WE213" s="108"/>
      <c r="WS213" s="108"/>
      <c r="XG213" s="108"/>
      <c r="XU213" s="108"/>
      <c r="YI213" s="108"/>
      <c r="YW213" s="108"/>
      <c r="ZK213" s="108"/>
      <c r="ZY213" s="108"/>
      <c r="AAM213" s="108"/>
      <c r="ABA213" s="108"/>
      <c r="ABO213" s="108"/>
      <c r="ACC213" s="108"/>
      <c r="ACQ213" s="108"/>
      <c r="ADE213" s="108"/>
      <c r="ADS213" s="108"/>
      <c r="AEG213" s="108"/>
      <c r="AEU213" s="108"/>
      <c r="AFI213" s="108"/>
      <c r="AFW213" s="108"/>
      <c r="AGK213" s="108"/>
      <c r="AGY213" s="108"/>
      <c r="AHM213" s="108"/>
      <c r="AIA213" s="108"/>
      <c r="AIO213" s="108"/>
      <c r="AJC213" s="108"/>
      <c r="AJQ213" s="108"/>
      <c r="AKE213" s="108"/>
      <c r="AKS213" s="108"/>
      <c r="ALG213" s="108"/>
      <c r="ALU213" s="108"/>
      <c r="AMI213" s="108"/>
    </row>
    <row r="214" spans="1:1023" x14ac:dyDescent="0.3">
      <c r="A214" s="108"/>
      <c r="O214" s="108"/>
      <c r="AC214" s="108"/>
      <c r="AQ214" s="108"/>
      <c r="BE214" s="108"/>
      <c r="BS214" s="108"/>
      <c r="CG214" s="108"/>
      <c r="CU214" s="108"/>
      <c r="DI214" s="108"/>
      <c r="DW214" s="108"/>
      <c r="EK214" s="108"/>
      <c r="EY214" s="108"/>
      <c r="FM214" s="108"/>
      <c r="GA214" s="108"/>
      <c r="GO214" s="108"/>
      <c r="HC214" s="108"/>
      <c r="HQ214" s="108"/>
      <c r="IE214" s="108"/>
      <c r="IS214" s="108"/>
      <c r="JG214" s="108"/>
      <c r="JU214" s="108"/>
      <c r="KI214" s="108"/>
      <c r="KW214" s="108"/>
      <c r="LK214" s="108"/>
      <c r="LY214" s="108"/>
      <c r="MM214" s="108"/>
      <c r="NA214" s="108"/>
      <c r="NO214" s="108"/>
      <c r="OC214" s="108"/>
      <c r="OQ214" s="108"/>
      <c r="PE214" s="108"/>
      <c r="PS214" s="108"/>
      <c r="QG214" s="108"/>
      <c r="QU214" s="108"/>
      <c r="RI214" s="108"/>
      <c r="RW214" s="108"/>
      <c r="SK214" s="108"/>
      <c r="SY214" s="108"/>
      <c r="TM214" s="108"/>
      <c r="UA214" s="108"/>
      <c r="UO214" s="108"/>
      <c r="VC214" s="108"/>
      <c r="VQ214" s="108"/>
      <c r="WE214" s="108"/>
      <c r="WS214" s="108"/>
      <c r="XG214" s="108"/>
      <c r="XU214" s="108"/>
      <c r="YI214" s="108"/>
      <c r="YW214" s="108"/>
      <c r="ZK214" s="108"/>
      <c r="ZY214" s="108"/>
      <c r="AAM214" s="108"/>
      <c r="ABA214" s="108"/>
      <c r="ABO214" s="108"/>
      <c r="ACC214" s="108"/>
      <c r="ACQ214" s="108"/>
      <c r="ADE214" s="108"/>
      <c r="ADS214" s="108"/>
      <c r="AEG214" s="108"/>
      <c r="AEU214" s="108"/>
      <c r="AFI214" s="108"/>
      <c r="AFW214" s="108"/>
      <c r="AGK214" s="108"/>
      <c r="AGY214" s="108"/>
      <c r="AHM214" s="108"/>
      <c r="AIA214" s="108"/>
      <c r="AIO214" s="108"/>
      <c r="AJC214" s="108"/>
      <c r="AJQ214" s="108"/>
      <c r="AKE214" s="108"/>
      <c r="AKS214" s="108"/>
      <c r="ALG214" s="108"/>
      <c r="ALU214" s="108"/>
      <c r="AMI214" s="108"/>
    </row>
    <row r="215" spans="1:1023" x14ac:dyDescent="0.3">
      <c r="A215" s="108"/>
      <c r="O215" s="108"/>
      <c r="AC215" s="108"/>
      <c r="AQ215" s="108"/>
      <c r="BE215" s="108"/>
      <c r="BS215" s="108"/>
      <c r="CG215" s="108"/>
      <c r="CU215" s="108"/>
      <c r="DI215" s="108"/>
      <c r="DW215" s="108"/>
      <c r="EK215" s="108"/>
      <c r="EY215" s="108"/>
      <c r="FM215" s="108"/>
      <c r="GA215" s="108"/>
      <c r="GO215" s="108"/>
      <c r="HC215" s="108"/>
      <c r="HQ215" s="108"/>
      <c r="IE215" s="108"/>
      <c r="IS215" s="108"/>
      <c r="JG215" s="108"/>
      <c r="JU215" s="108"/>
      <c r="KI215" s="108"/>
      <c r="KW215" s="108"/>
      <c r="LK215" s="108"/>
      <c r="LY215" s="108"/>
      <c r="MM215" s="108"/>
      <c r="NA215" s="108"/>
      <c r="NO215" s="108"/>
      <c r="OC215" s="108"/>
      <c r="OQ215" s="108"/>
      <c r="PE215" s="108"/>
      <c r="PS215" s="108"/>
      <c r="QG215" s="108"/>
      <c r="QU215" s="108"/>
      <c r="RI215" s="108"/>
      <c r="RW215" s="108"/>
      <c r="SK215" s="108"/>
      <c r="SY215" s="108"/>
      <c r="TM215" s="108"/>
      <c r="UA215" s="108"/>
      <c r="UO215" s="108"/>
      <c r="VC215" s="108"/>
      <c r="VQ215" s="108"/>
      <c r="WE215" s="108"/>
      <c r="WS215" s="108"/>
      <c r="XG215" s="108"/>
      <c r="XU215" s="108"/>
      <c r="YI215" s="108"/>
      <c r="YW215" s="108"/>
      <c r="ZK215" s="108"/>
      <c r="ZY215" s="108"/>
      <c r="AAM215" s="108"/>
      <c r="ABA215" s="108"/>
      <c r="ABO215" s="108"/>
      <c r="ACC215" s="108"/>
      <c r="ACQ215" s="108"/>
      <c r="ADE215" s="108"/>
      <c r="ADS215" s="108"/>
      <c r="AEG215" s="108"/>
      <c r="AEU215" s="108"/>
      <c r="AFI215" s="108"/>
      <c r="AFW215" s="108"/>
      <c r="AGK215" s="108"/>
      <c r="AGY215" s="108"/>
      <c r="AHM215" s="108"/>
      <c r="AIA215" s="108"/>
      <c r="AIO215" s="108"/>
      <c r="AJC215" s="108"/>
      <c r="AJQ215" s="108"/>
      <c r="AKE215" s="108"/>
      <c r="AKS215" s="108"/>
      <c r="ALG215" s="108"/>
      <c r="ALU215" s="108"/>
      <c r="AMI215" s="108"/>
    </row>
    <row r="216" spans="1:1023" x14ac:dyDescent="0.3">
      <c r="A216" s="108"/>
      <c r="O216" s="108"/>
      <c r="AC216" s="108"/>
      <c r="AQ216" s="108"/>
      <c r="BE216" s="108"/>
      <c r="BS216" s="108"/>
      <c r="CG216" s="108"/>
      <c r="CU216" s="108"/>
      <c r="DI216" s="108"/>
      <c r="DW216" s="108"/>
      <c r="EK216" s="108"/>
      <c r="EY216" s="108"/>
      <c r="FM216" s="108"/>
      <c r="GA216" s="108"/>
      <c r="GO216" s="108"/>
      <c r="HC216" s="108"/>
      <c r="HQ216" s="108"/>
      <c r="IE216" s="108"/>
      <c r="IS216" s="108"/>
      <c r="JG216" s="108"/>
      <c r="JU216" s="108"/>
      <c r="KI216" s="108"/>
      <c r="KW216" s="108"/>
      <c r="LK216" s="108"/>
      <c r="LY216" s="108"/>
      <c r="MM216" s="108"/>
      <c r="NA216" s="108"/>
      <c r="NO216" s="108"/>
      <c r="OC216" s="108"/>
      <c r="OQ216" s="108"/>
      <c r="PE216" s="108"/>
      <c r="PS216" s="108"/>
      <c r="QG216" s="108"/>
      <c r="QU216" s="108"/>
      <c r="RI216" s="108"/>
      <c r="RW216" s="108"/>
      <c r="SK216" s="108"/>
      <c r="SY216" s="108"/>
      <c r="TM216" s="108"/>
      <c r="UA216" s="108"/>
      <c r="UO216" s="108"/>
      <c r="VC216" s="108"/>
      <c r="VQ216" s="108"/>
      <c r="WE216" s="108"/>
      <c r="WS216" s="108"/>
      <c r="XG216" s="108"/>
      <c r="XU216" s="108"/>
      <c r="YI216" s="108"/>
      <c r="YW216" s="108"/>
      <c r="ZK216" s="108"/>
      <c r="ZY216" s="108"/>
      <c r="AAM216" s="108"/>
      <c r="ABA216" s="108"/>
      <c r="ABO216" s="108"/>
      <c r="ACC216" s="108"/>
      <c r="ACQ216" s="108"/>
      <c r="ADE216" s="108"/>
      <c r="ADS216" s="108"/>
      <c r="AEG216" s="108"/>
      <c r="AEU216" s="108"/>
      <c r="AFI216" s="108"/>
      <c r="AFW216" s="108"/>
      <c r="AGK216" s="108"/>
      <c r="AGY216" s="108"/>
      <c r="AHM216" s="108"/>
      <c r="AIA216" s="108"/>
      <c r="AIO216" s="108"/>
      <c r="AJC216" s="108"/>
      <c r="AJQ216" s="108"/>
      <c r="AKE216" s="108"/>
      <c r="AKS216" s="108"/>
      <c r="ALG216" s="108"/>
      <c r="ALU216" s="108"/>
      <c r="AMI216" s="108"/>
    </row>
    <row r="217" spans="1:1023" x14ac:dyDescent="0.3">
      <c r="A217" s="108"/>
      <c r="O217" s="108"/>
      <c r="AC217" s="108"/>
      <c r="AQ217" s="108"/>
      <c r="BE217" s="108"/>
      <c r="BS217" s="108"/>
      <c r="CG217" s="108"/>
      <c r="CU217" s="108"/>
      <c r="DI217" s="108"/>
      <c r="DW217" s="108"/>
      <c r="EK217" s="108"/>
      <c r="EY217" s="108"/>
      <c r="FM217" s="108"/>
      <c r="GA217" s="108"/>
      <c r="GO217" s="108"/>
      <c r="HC217" s="108"/>
      <c r="HQ217" s="108"/>
      <c r="IE217" s="108"/>
      <c r="IS217" s="108"/>
      <c r="JG217" s="108"/>
      <c r="JU217" s="108"/>
      <c r="KI217" s="108"/>
      <c r="KW217" s="108"/>
      <c r="LK217" s="108"/>
      <c r="LY217" s="108"/>
      <c r="MM217" s="108"/>
      <c r="NA217" s="108"/>
      <c r="NO217" s="108"/>
      <c r="OC217" s="108"/>
      <c r="OQ217" s="108"/>
      <c r="PE217" s="108"/>
      <c r="PS217" s="108"/>
      <c r="QG217" s="108"/>
      <c r="QU217" s="108"/>
      <c r="RI217" s="108"/>
      <c r="RW217" s="108"/>
      <c r="SK217" s="108"/>
      <c r="SY217" s="108"/>
      <c r="TM217" s="108"/>
      <c r="UA217" s="108"/>
      <c r="UO217" s="108"/>
      <c r="VC217" s="108"/>
      <c r="VQ217" s="108"/>
      <c r="WE217" s="108"/>
      <c r="WS217" s="108"/>
      <c r="XG217" s="108"/>
      <c r="XU217" s="108"/>
      <c r="YI217" s="108"/>
      <c r="YW217" s="108"/>
      <c r="ZK217" s="108"/>
      <c r="ZY217" s="108"/>
      <c r="AAM217" s="108"/>
      <c r="ABA217" s="108"/>
      <c r="ABO217" s="108"/>
      <c r="ACC217" s="108"/>
      <c r="ACQ217" s="108"/>
      <c r="ADE217" s="108"/>
      <c r="ADS217" s="108"/>
      <c r="AEG217" s="108"/>
      <c r="AEU217" s="108"/>
      <c r="AFI217" s="108"/>
      <c r="AFW217" s="108"/>
      <c r="AGK217" s="108"/>
      <c r="AGY217" s="108"/>
      <c r="AHM217" s="108"/>
      <c r="AIA217" s="108"/>
      <c r="AIO217" s="108"/>
      <c r="AJC217" s="108"/>
      <c r="AJQ217" s="108"/>
      <c r="AKE217" s="108"/>
      <c r="AKS217" s="108"/>
      <c r="ALG217" s="108"/>
      <c r="ALU217" s="108"/>
      <c r="AMI217" s="108"/>
    </row>
    <row r="218" spans="1:1023" x14ac:dyDescent="0.3">
      <c r="A218" s="108"/>
      <c r="O218" s="108"/>
      <c r="AC218" s="108"/>
      <c r="AQ218" s="108"/>
      <c r="BE218" s="108"/>
      <c r="BS218" s="108"/>
      <c r="CG218" s="108"/>
      <c r="CU218" s="108"/>
      <c r="DI218" s="108"/>
      <c r="DW218" s="108"/>
      <c r="EK218" s="108"/>
      <c r="EY218" s="108"/>
      <c r="FM218" s="108"/>
      <c r="GA218" s="108"/>
      <c r="GO218" s="108"/>
      <c r="HC218" s="108"/>
      <c r="HQ218" s="108"/>
      <c r="IE218" s="108"/>
      <c r="IS218" s="108"/>
      <c r="JG218" s="108"/>
      <c r="JU218" s="108"/>
      <c r="KI218" s="108"/>
      <c r="KW218" s="108"/>
      <c r="LK218" s="108"/>
      <c r="LY218" s="108"/>
      <c r="MM218" s="108"/>
      <c r="NA218" s="108"/>
      <c r="NO218" s="108"/>
      <c r="OC218" s="108"/>
      <c r="OQ218" s="108"/>
      <c r="PE218" s="108"/>
      <c r="PS218" s="108"/>
      <c r="QG218" s="108"/>
      <c r="QU218" s="108"/>
      <c r="RI218" s="108"/>
      <c r="RW218" s="108"/>
      <c r="SK218" s="108"/>
      <c r="SY218" s="108"/>
      <c r="TM218" s="108"/>
      <c r="UA218" s="108"/>
      <c r="UO218" s="108"/>
      <c r="VC218" s="108"/>
      <c r="VQ218" s="108"/>
      <c r="WE218" s="108"/>
      <c r="WS218" s="108"/>
      <c r="XG218" s="108"/>
      <c r="XU218" s="108"/>
      <c r="YI218" s="108"/>
      <c r="YW218" s="108"/>
      <c r="ZK218" s="108"/>
      <c r="ZY218" s="108"/>
      <c r="AAM218" s="108"/>
      <c r="ABA218" s="108"/>
      <c r="ABO218" s="108"/>
      <c r="ACC218" s="108"/>
      <c r="ACQ218" s="108"/>
      <c r="ADE218" s="108"/>
      <c r="ADS218" s="108"/>
      <c r="AEG218" s="108"/>
      <c r="AEU218" s="108"/>
      <c r="AFI218" s="108"/>
      <c r="AFW218" s="108"/>
      <c r="AGK218" s="108"/>
      <c r="AGY218" s="108"/>
      <c r="AHM218" s="108"/>
      <c r="AIA218" s="108"/>
      <c r="AIO218" s="108"/>
      <c r="AJC218" s="108"/>
      <c r="AJQ218" s="108"/>
      <c r="AKE218" s="108"/>
      <c r="AKS218" s="108"/>
      <c r="ALG218" s="108"/>
      <c r="ALU218" s="108"/>
      <c r="AMI218" s="108"/>
    </row>
    <row r="219" spans="1:1023" x14ac:dyDescent="0.3">
      <c r="A219" s="108"/>
      <c r="O219" s="108"/>
      <c r="AC219" s="108"/>
      <c r="AQ219" s="108"/>
      <c r="BE219" s="108"/>
      <c r="BS219" s="108"/>
      <c r="CG219" s="108"/>
      <c r="CU219" s="108"/>
      <c r="DI219" s="108"/>
      <c r="DW219" s="108"/>
      <c r="EK219" s="108"/>
      <c r="EY219" s="108"/>
      <c r="FM219" s="108"/>
      <c r="GA219" s="108"/>
      <c r="GO219" s="108"/>
      <c r="HC219" s="108"/>
      <c r="HQ219" s="108"/>
      <c r="IE219" s="108"/>
      <c r="IS219" s="108"/>
      <c r="JG219" s="108"/>
      <c r="JU219" s="108"/>
      <c r="KI219" s="108"/>
      <c r="KW219" s="108"/>
      <c r="LK219" s="108"/>
      <c r="LY219" s="108"/>
      <c r="MM219" s="108"/>
      <c r="NA219" s="108"/>
      <c r="NO219" s="108"/>
      <c r="OC219" s="108"/>
      <c r="OQ219" s="108"/>
      <c r="PE219" s="108"/>
      <c r="PS219" s="108"/>
      <c r="QG219" s="108"/>
      <c r="QU219" s="108"/>
      <c r="RI219" s="108"/>
      <c r="RW219" s="108"/>
      <c r="SK219" s="108"/>
      <c r="SY219" s="108"/>
      <c r="TM219" s="108"/>
      <c r="UA219" s="108"/>
      <c r="UO219" s="108"/>
      <c r="VC219" s="108"/>
      <c r="VQ219" s="108"/>
      <c r="WE219" s="108"/>
      <c r="WS219" s="108"/>
      <c r="XG219" s="108"/>
      <c r="XU219" s="108"/>
      <c r="YI219" s="108"/>
      <c r="YW219" s="108"/>
      <c r="ZK219" s="108"/>
      <c r="ZY219" s="108"/>
      <c r="AAM219" s="108"/>
      <c r="ABA219" s="108"/>
      <c r="ABO219" s="108"/>
      <c r="ACC219" s="108"/>
      <c r="ACQ219" s="108"/>
      <c r="ADE219" s="108"/>
      <c r="ADS219" s="108"/>
      <c r="AEG219" s="108"/>
      <c r="AEU219" s="108"/>
      <c r="AFI219" s="108"/>
      <c r="AFW219" s="108"/>
      <c r="AGK219" s="108"/>
      <c r="AGY219" s="108"/>
      <c r="AHM219" s="108"/>
      <c r="AIA219" s="108"/>
      <c r="AIO219" s="108"/>
      <c r="AJC219" s="108"/>
      <c r="AJQ219" s="108"/>
      <c r="AKE219" s="108"/>
      <c r="AKS219" s="108"/>
      <c r="ALG219" s="108"/>
      <c r="ALU219" s="108"/>
      <c r="AMI219" s="108"/>
    </row>
    <row r="220" spans="1:1023" x14ac:dyDescent="0.3">
      <c r="A220" s="108"/>
      <c r="O220" s="108"/>
      <c r="AC220" s="108"/>
      <c r="AQ220" s="108"/>
      <c r="BE220" s="108"/>
      <c r="BS220" s="108"/>
      <c r="CG220" s="108"/>
      <c r="CU220" s="108"/>
      <c r="DI220" s="108"/>
      <c r="DW220" s="108"/>
      <c r="EK220" s="108"/>
      <c r="EY220" s="108"/>
      <c r="FM220" s="108"/>
      <c r="GA220" s="108"/>
      <c r="GO220" s="108"/>
      <c r="HC220" s="108"/>
      <c r="HQ220" s="108"/>
      <c r="IE220" s="108"/>
      <c r="IS220" s="108"/>
      <c r="JG220" s="108"/>
      <c r="JU220" s="108"/>
      <c r="KI220" s="108"/>
      <c r="KW220" s="108"/>
      <c r="LK220" s="108"/>
      <c r="LY220" s="108"/>
      <c r="MM220" s="108"/>
      <c r="NA220" s="108"/>
      <c r="NO220" s="108"/>
      <c r="OC220" s="108"/>
      <c r="OQ220" s="108"/>
      <c r="PE220" s="108"/>
      <c r="PS220" s="108"/>
      <c r="QG220" s="108"/>
      <c r="QU220" s="108"/>
      <c r="RI220" s="108"/>
      <c r="RW220" s="108"/>
      <c r="SK220" s="108"/>
      <c r="SY220" s="108"/>
      <c r="TM220" s="108"/>
      <c r="UA220" s="108"/>
      <c r="UO220" s="108"/>
      <c r="VC220" s="108"/>
      <c r="VQ220" s="108"/>
      <c r="WE220" s="108"/>
      <c r="WS220" s="108"/>
      <c r="XG220" s="108"/>
      <c r="XU220" s="108"/>
      <c r="YI220" s="108"/>
      <c r="YW220" s="108"/>
      <c r="ZK220" s="108"/>
      <c r="ZY220" s="108"/>
      <c r="AAM220" s="108"/>
      <c r="ABA220" s="108"/>
      <c r="ABO220" s="108"/>
      <c r="ACC220" s="108"/>
      <c r="ACQ220" s="108"/>
      <c r="ADE220" s="108"/>
      <c r="ADS220" s="108"/>
      <c r="AEG220" s="108"/>
      <c r="AEU220" s="108"/>
      <c r="AFI220" s="108"/>
      <c r="AFW220" s="108"/>
      <c r="AGK220" s="108"/>
      <c r="AGY220" s="108"/>
      <c r="AHM220" s="108"/>
      <c r="AIA220" s="108"/>
      <c r="AIO220" s="108"/>
      <c r="AJC220" s="108"/>
      <c r="AJQ220" s="108"/>
      <c r="AKE220" s="108"/>
      <c r="AKS220" s="108"/>
      <c r="ALG220" s="108"/>
      <c r="ALU220" s="108"/>
      <c r="AMI220" s="108"/>
    </row>
    <row r="221" spans="1:1023" x14ac:dyDescent="0.3">
      <c r="A221" s="108"/>
      <c r="O221" s="108"/>
      <c r="AC221" s="108"/>
      <c r="AQ221" s="108"/>
      <c r="BE221" s="108"/>
      <c r="BS221" s="108"/>
      <c r="CG221" s="108"/>
      <c r="CU221" s="108"/>
      <c r="DI221" s="108"/>
      <c r="DW221" s="108"/>
      <c r="EK221" s="108"/>
      <c r="EY221" s="108"/>
      <c r="FM221" s="108"/>
      <c r="GA221" s="108"/>
      <c r="GO221" s="108"/>
      <c r="HC221" s="108"/>
      <c r="HQ221" s="108"/>
      <c r="IE221" s="108"/>
      <c r="IS221" s="108"/>
      <c r="JG221" s="108"/>
      <c r="JU221" s="108"/>
      <c r="KI221" s="108"/>
      <c r="KW221" s="108"/>
      <c r="LK221" s="108"/>
      <c r="LY221" s="108"/>
      <c r="MM221" s="108"/>
      <c r="NA221" s="108"/>
      <c r="NO221" s="108"/>
      <c r="OC221" s="108"/>
      <c r="OQ221" s="108"/>
      <c r="PE221" s="108"/>
      <c r="PS221" s="108"/>
      <c r="QG221" s="108"/>
      <c r="QU221" s="108"/>
      <c r="RI221" s="108"/>
      <c r="RW221" s="108"/>
      <c r="SK221" s="108"/>
      <c r="SY221" s="108"/>
      <c r="TM221" s="108"/>
      <c r="UA221" s="108"/>
      <c r="UO221" s="108"/>
      <c r="VC221" s="108"/>
      <c r="VQ221" s="108"/>
      <c r="WE221" s="108"/>
      <c r="WS221" s="108"/>
      <c r="XG221" s="108"/>
      <c r="XU221" s="108"/>
      <c r="YI221" s="108"/>
      <c r="YW221" s="108"/>
      <c r="ZK221" s="108"/>
      <c r="ZY221" s="108"/>
      <c r="AAM221" s="108"/>
      <c r="ABA221" s="108"/>
      <c r="ABO221" s="108"/>
      <c r="ACC221" s="108"/>
      <c r="ACQ221" s="108"/>
      <c r="ADE221" s="108"/>
      <c r="ADS221" s="108"/>
      <c r="AEG221" s="108"/>
      <c r="AEU221" s="108"/>
      <c r="AFI221" s="108"/>
      <c r="AFW221" s="108"/>
      <c r="AGK221" s="108"/>
      <c r="AGY221" s="108"/>
      <c r="AHM221" s="108"/>
      <c r="AIA221" s="108"/>
      <c r="AIO221" s="108"/>
      <c r="AJC221" s="108"/>
      <c r="AJQ221" s="108"/>
      <c r="AKE221" s="108"/>
      <c r="AKS221" s="108"/>
      <c r="ALG221" s="108"/>
      <c r="ALU221" s="108"/>
      <c r="AMI221" s="108"/>
    </row>
    <row r="222" spans="1:1023" x14ac:dyDescent="0.3">
      <c r="A222" s="108"/>
      <c r="O222" s="108"/>
      <c r="AC222" s="108"/>
      <c r="AQ222" s="108"/>
      <c r="BE222" s="108"/>
      <c r="BS222" s="108"/>
      <c r="CG222" s="108"/>
      <c r="CU222" s="108"/>
      <c r="DI222" s="108"/>
      <c r="DW222" s="108"/>
      <c r="EK222" s="108"/>
      <c r="EY222" s="108"/>
      <c r="FM222" s="108"/>
      <c r="GA222" s="108"/>
      <c r="GO222" s="108"/>
      <c r="HC222" s="108"/>
      <c r="HQ222" s="108"/>
      <c r="IE222" s="108"/>
      <c r="IS222" s="108"/>
      <c r="JG222" s="108"/>
      <c r="JU222" s="108"/>
      <c r="KI222" s="108"/>
      <c r="KW222" s="108"/>
      <c r="LK222" s="108"/>
      <c r="LY222" s="108"/>
      <c r="MM222" s="108"/>
      <c r="NA222" s="108"/>
      <c r="NO222" s="108"/>
      <c r="OC222" s="108"/>
      <c r="OQ222" s="108"/>
      <c r="PE222" s="108"/>
      <c r="PS222" s="108"/>
      <c r="QG222" s="108"/>
      <c r="QU222" s="108"/>
      <c r="RI222" s="108"/>
      <c r="RW222" s="108"/>
      <c r="SK222" s="108"/>
      <c r="SY222" s="108"/>
      <c r="TM222" s="108"/>
      <c r="UA222" s="108"/>
      <c r="UO222" s="108"/>
      <c r="VC222" s="108"/>
      <c r="VQ222" s="108"/>
      <c r="WE222" s="108"/>
      <c r="WS222" s="108"/>
      <c r="XG222" s="108"/>
      <c r="XU222" s="108"/>
      <c r="YI222" s="108"/>
      <c r="YW222" s="108"/>
      <c r="ZK222" s="108"/>
      <c r="ZY222" s="108"/>
      <c r="AAM222" s="108"/>
      <c r="ABA222" s="108"/>
      <c r="ABO222" s="108"/>
      <c r="ACC222" s="108"/>
      <c r="ACQ222" s="108"/>
      <c r="ADE222" s="108"/>
      <c r="ADS222" s="108"/>
      <c r="AEG222" s="108"/>
      <c r="AEU222" s="108"/>
      <c r="AFI222" s="108"/>
      <c r="AFW222" s="108"/>
      <c r="AGK222" s="108"/>
      <c r="AGY222" s="108"/>
      <c r="AHM222" s="108"/>
      <c r="AIA222" s="108"/>
      <c r="AIO222" s="108"/>
      <c r="AJC222" s="108"/>
      <c r="AJQ222" s="108"/>
      <c r="AKE222" s="108"/>
      <c r="AKS222" s="108"/>
      <c r="ALG222" s="108"/>
      <c r="ALU222" s="108"/>
      <c r="AMI222" s="108"/>
    </row>
    <row r="223" spans="1:1023" x14ac:dyDescent="0.3">
      <c r="A223" s="108"/>
      <c r="O223" s="108"/>
      <c r="AC223" s="108"/>
      <c r="AQ223" s="108"/>
      <c r="BE223" s="108"/>
      <c r="BS223" s="108"/>
      <c r="CG223" s="108"/>
      <c r="CU223" s="108"/>
      <c r="DI223" s="108"/>
      <c r="DW223" s="108"/>
      <c r="EK223" s="108"/>
      <c r="EY223" s="108"/>
      <c r="FM223" s="108"/>
      <c r="GA223" s="108"/>
      <c r="GO223" s="108"/>
      <c r="HC223" s="108"/>
      <c r="HQ223" s="108"/>
      <c r="IE223" s="108"/>
      <c r="IS223" s="108"/>
      <c r="JG223" s="108"/>
      <c r="JU223" s="108"/>
      <c r="KI223" s="108"/>
      <c r="KW223" s="108"/>
      <c r="LK223" s="108"/>
      <c r="LY223" s="108"/>
      <c r="MM223" s="108"/>
      <c r="NA223" s="108"/>
      <c r="NO223" s="108"/>
      <c r="OC223" s="108"/>
      <c r="OQ223" s="108"/>
      <c r="PE223" s="108"/>
      <c r="PS223" s="108"/>
      <c r="QG223" s="108"/>
      <c r="QU223" s="108"/>
      <c r="RI223" s="108"/>
      <c r="RW223" s="108"/>
      <c r="SK223" s="108"/>
      <c r="SY223" s="108"/>
      <c r="TM223" s="108"/>
      <c r="UA223" s="108"/>
      <c r="UO223" s="108"/>
      <c r="VC223" s="108"/>
      <c r="VQ223" s="108"/>
      <c r="WE223" s="108"/>
      <c r="WS223" s="108"/>
      <c r="XG223" s="108"/>
      <c r="XU223" s="108"/>
      <c r="YI223" s="108"/>
      <c r="YW223" s="108"/>
      <c r="ZK223" s="108"/>
      <c r="ZY223" s="108"/>
      <c r="AAM223" s="108"/>
      <c r="ABA223" s="108"/>
      <c r="ABO223" s="108"/>
      <c r="ACC223" s="108"/>
      <c r="ACQ223" s="108"/>
      <c r="ADE223" s="108"/>
      <c r="ADS223" s="108"/>
      <c r="AEG223" s="108"/>
      <c r="AEU223" s="108"/>
      <c r="AFI223" s="108"/>
      <c r="AFW223" s="108"/>
      <c r="AGK223" s="108"/>
      <c r="AGY223" s="108"/>
      <c r="AHM223" s="108"/>
      <c r="AIA223" s="108"/>
      <c r="AIO223" s="108"/>
      <c r="AJC223" s="108"/>
      <c r="AJQ223" s="108"/>
      <c r="AKE223" s="108"/>
      <c r="AKS223" s="108"/>
      <c r="ALG223" s="108"/>
      <c r="ALU223" s="108"/>
      <c r="AMI223" s="108"/>
    </row>
    <row r="224" spans="1:1023" x14ac:dyDescent="0.3">
      <c r="A224" s="108"/>
      <c r="O224" s="108"/>
      <c r="AC224" s="108"/>
      <c r="AQ224" s="108"/>
      <c r="BE224" s="108"/>
      <c r="BS224" s="108"/>
      <c r="CG224" s="108"/>
      <c r="CU224" s="108"/>
      <c r="DI224" s="108"/>
      <c r="DW224" s="108"/>
      <c r="EK224" s="108"/>
      <c r="EY224" s="108"/>
      <c r="FM224" s="108"/>
      <c r="GA224" s="108"/>
      <c r="GO224" s="108"/>
      <c r="HC224" s="108"/>
      <c r="HQ224" s="108"/>
      <c r="IE224" s="108"/>
      <c r="IS224" s="108"/>
      <c r="JG224" s="108"/>
      <c r="JU224" s="108"/>
      <c r="KI224" s="108"/>
      <c r="KW224" s="108"/>
      <c r="LK224" s="108"/>
      <c r="LY224" s="108"/>
      <c r="MM224" s="108"/>
      <c r="NA224" s="108"/>
      <c r="NO224" s="108"/>
      <c r="OC224" s="108"/>
      <c r="OQ224" s="108"/>
      <c r="PE224" s="108"/>
      <c r="PS224" s="108"/>
      <c r="QG224" s="108"/>
      <c r="QU224" s="108"/>
      <c r="RI224" s="108"/>
      <c r="RW224" s="108"/>
      <c r="SK224" s="108"/>
      <c r="SY224" s="108"/>
      <c r="TM224" s="108"/>
      <c r="UA224" s="108"/>
      <c r="UO224" s="108"/>
      <c r="VC224" s="108"/>
      <c r="VQ224" s="108"/>
      <c r="WE224" s="108"/>
      <c r="WS224" s="108"/>
      <c r="XG224" s="108"/>
      <c r="XU224" s="108"/>
      <c r="YI224" s="108"/>
      <c r="YW224" s="108"/>
      <c r="ZK224" s="108"/>
      <c r="ZY224" s="108"/>
      <c r="AAM224" s="108"/>
      <c r="ABA224" s="108"/>
      <c r="ABO224" s="108"/>
      <c r="ACC224" s="108"/>
      <c r="ACQ224" s="108"/>
      <c r="ADE224" s="108"/>
      <c r="ADS224" s="108"/>
      <c r="AEG224" s="108"/>
      <c r="AEU224" s="108"/>
      <c r="AFI224" s="108"/>
      <c r="AFW224" s="108"/>
      <c r="AGK224" s="108"/>
      <c r="AGY224" s="108"/>
      <c r="AHM224" s="108"/>
      <c r="AIA224" s="108"/>
      <c r="AIO224" s="108"/>
      <c r="AJC224" s="108"/>
      <c r="AJQ224" s="108"/>
      <c r="AKE224" s="108"/>
      <c r="AKS224" s="108"/>
      <c r="ALG224" s="108"/>
      <c r="ALU224" s="108"/>
      <c r="AMI224" s="108"/>
    </row>
    <row r="225" spans="1:1023" x14ac:dyDescent="0.3">
      <c r="A225" s="108"/>
      <c r="O225" s="108"/>
      <c r="AC225" s="108"/>
      <c r="AQ225" s="108"/>
      <c r="BE225" s="108"/>
      <c r="BS225" s="108"/>
      <c r="CG225" s="108"/>
      <c r="CU225" s="108"/>
      <c r="DI225" s="108"/>
      <c r="DW225" s="108"/>
      <c r="EK225" s="108"/>
      <c r="EY225" s="108"/>
      <c r="FM225" s="108"/>
      <c r="GA225" s="108"/>
      <c r="GO225" s="108"/>
      <c r="HC225" s="108"/>
      <c r="HQ225" s="108"/>
      <c r="IE225" s="108"/>
      <c r="IS225" s="108"/>
      <c r="JG225" s="108"/>
      <c r="JU225" s="108"/>
      <c r="KI225" s="108"/>
      <c r="KW225" s="108"/>
      <c r="LK225" s="108"/>
      <c r="LY225" s="108"/>
      <c r="MM225" s="108"/>
      <c r="NA225" s="108"/>
      <c r="NO225" s="108"/>
      <c r="OC225" s="108"/>
      <c r="OQ225" s="108"/>
      <c r="PE225" s="108"/>
      <c r="PS225" s="108"/>
      <c r="QG225" s="108"/>
      <c r="QU225" s="108"/>
      <c r="RI225" s="108"/>
      <c r="RW225" s="108"/>
      <c r="SK225" s="108"/>
      <c r="SY225" s="108"/>
      <c r="TM225" s="108"/>
      <c r="UA225" s="108"/>
      <c r="UO225" s="108"/>
      <c r="VC225" s="108"/>
      <c r="VQ225" s="108"/>
      <c r="WE225" s="108"/>
      <c r="WS225" s="108"/>
      <c r="XG225" s="108"/>
      <c r="XU225" s="108"/>
      <c r="YI225" s="108"/>
      <c r="YW225" s="108"/>
      <c r="ZK225" s="108"/>
      <c r="ZY225" s="108"/>
      <c r="AAM225" s="108"/>
      <c r="ABA225" s="108"/>
      <c r="ABO225" s="108"/>
      <c r="ACC225" s="108"/>
      <c r="ACQ225" s="108"/>
      <c r="ADE225" s="108"/>
      <c r="ADS225" s="108"/>
      <c r="AEG225" s="108"/>
      <c r="AEU225" s="108"/>
      <c r="AFI225" s="108"/>
      <c r="AFW225" s="108"/>
      <c r="AGK225" s="108"/>
      <c r="AGY225" s="108"/>
      <c r="AHM225" s="108"/>
      <c r="AIA225" s="108"/>
      <c r="AIO225" s="108"/>
      <c r="AJC225" s="108"/>
      <c r="AJQ225" s="108"/>
      <c r="AKE225" s="108"/>
      <c r="AKS225" s="108"/>
      <c r="ALG225" s="108"/>
      <c r="ALU225" s="108"/>
      <c r="AMI225" s="108"/>
    </row>
    <row r="226" spans="1:1023" x14ac:dyDescent="0.3">
      <c r="A226" s="108"/>
      <c r="O226" s="108"/>
      <c r="AC226" s="108"/>
      <c r="AQ226" s="108"/>
      <c r="BE226" s="108"/>
      <c r="BS226" s="108"/>
      <c r="CG226" s="108"/>
      <c r="CU226" s="108"/>
      <c r="DI226" s="108"/>
      <c r="DW226" s="108"/>
      <c r="EK226" s="108"/>
      <c r="EY226" s="108"/>
      <c r="FM226" s="108"/>
      <c r="GA226" s="108"/>
      <c r="GO226" s="108"/>
      <c r="HC226" s="108"/>
      <c r="HQ226" s="108"/>
      <c r="IE226" s="108"/>
      <c r="IS226" s="108"/>
      <c r="JG226" s="108"/>
      <c r="JU226" s="108"/>
      <c r="KI226" s="108"/>
      <c r="KW226" s="108"/>
      <c r="LK226" s="108"/>
      <c r="LY226" s="108"/>
      <c r="MM226" s="108"/>
      <c r="NA226" s="108"/>
      <c r="NO226" s="108"/>
      <c r="OC226" s="108"/>
      <c r="OQ226" s="108"/>
      <c r="PE226" s="108"/>
      <c r="PS226" s="108"/>
      <c r="QG226" s="108"/>
      <c r="QU226" s="108"/>
      <c r="RI226" s="108"/>
      <c r="RW226" s="108"/>
      <c r="SK226" s="108"/>
      <c r="SY226" s="108"/>
      <c r="TM226" s="108"/>
      <c r="UA226" s="108"/>
      <c r="UO226" s="108"/>
      <c r="VC226" s="108"/>
      <c r="VQ226" s="108"/>
      <c r="WE226" s="108"/>
      <c r="WS226" s="108"/>
      <c r="XG226" s="108"/>
      <c r="XU226" s="108"/>
      <c r="YI226" s="108"/>
      <c r="YW226" s="108"/>
      <c r="ZK226" s="108"/>
      <c r="ZY226" s="108"/>
      <c r="AAM226" s="108"/>
      <c r="ABA226" s="108"/>
      <c r="ABO226" s="108"/>
      <c r="ACC226" s="108"/>
      <c r="ACQ226" s="108"/>
      <c r="ADE226" s="108"/>
      <c r="ADS226" s="108"/>
      <c r="AEG226" s="108"/>
      <c r="AEU226" s="108"/>
      <c r="AFI226" s="108"/>
      <c r="AFW226" s="108"/>
      <c r="AGK226" s="108"/>
      <c r="AGY226" s="108"/>
      <c r="AHM226" s="108"/>
      <c r="AIA226" s="108"/>
      <c r="AIO226" s="108"/>
      <c r="AJC226" s="108"/>
      <c r="AJQ226" s="108"/>
      <c r="AKE226" s="108"/>
      <c r="AKS226" s="108"/>
      <c r="ALG226" s="108"/>
      <c r="ALU226" s="108"/>
      <c r="AMI226" s="108"/>
    </row>
    <row r="227" spans="1:1023" x14ac:dyDescent="0.3">
      <c r="A227" s="108"/>
      <c r="O227" s="108"/>
      <c r="AC227" s="108"/>
      <c r="AQ227" s="108"/>
      <c r="BE227" s="108"/>
      <c r="BS227" s="108"/>
      <c r="CG227" s="108"/>
      <c r="CU227" s="108"/>
      <c r="DI227" s="108"/>
      <c r="DW227" s="108"/>
      <c r="EK227" s="108"/>
      <c r="EY227" s="108"/>
      <c r="FM227" s="108"/>
      <c r="GA227" s="108"/>
      <c r="GO227" s="108"/>
      <c r="HC227" s="108"/>
      <c r="HQ227" s="108"/>
      <c r="IE227" s="108"/>
      <c r="IS227" s="108"/>
      <c r="JG227" s="108"/>
      <c r="JU227" s="108"/>
      <c r="KI227" s="108"/>
      <c r="KW227" s="108"/>
      <c r="LK227" s="108"/>
      <c r="LY227" s="108"/>
      <c r="MM227" s="108"/>
      <c r="NA227" s="108"/>
      <c r="NO227" s="108"/>
      <c r="OC227" s="108"/>
      <c r="OQ227" s="108"/>
      <c r="PE227" s="108"/>
      <c r="PS227" s="108"/>
      <c r="QG227" s="108"/>
      <c r="QU227" s="108"/>
      <c r="RI227" s="108"/>
      <c r="RW227" s="108"/>
      <c r="SK227" s="108"/>
      <c r="SY227" s="108"/>
      <c r="TM227" s="108"/>
      <c r="UA227" s="108"/>
      <c r="UO227" s="108"/>
      <c r="VC227" s="108"/>
      <c r="VQ227" s="108"/>
      <c r="WE227" s="108"/>
      <c r="WS227" s="108"/>
      <c r="XG227" s="108"/>
      <c r="XU227" s="108"/>
      <c r="YI227" s="108"/>
      <c r="YW227" s="108"/>
      <c r="ZK227" s="108"/>
      <c r="ZY227" s="108"/>
      <c r="AAM227" s="108"/>
      <c r="ABA227" s="108"/>
      <c r="ABO227" s="108"/>
      <c r="ACC227" s="108"/>
      <c r="ACQ227" s="108"/>
      <c r="ADE227" s="108"/>
      <c r="ADS227" s="108"/>
      <c r="AEG227" s="108"/>
      <c r="AEU227" s="108"/>
      <c r="AFI227" s="108"/>
      <c r="AFW227" s="108"/>
      <c r="AGK227" s="108"/>
      <c r="AGY227" s="108"/>
      <c r="AHM227" s="108"/>
      <c r="AIA227" s="108"/>
      <c r="AIO227" s="108"/>
      <c r="AJC227" s="108"/>
      <c r="AJQ227" s="108"/>
      <c r="AKE227" s="108"/>
      <c r="AKS227" s="108"/>
      <c r="ALG227" s="108"/>
      <c r="ALU227" s="108"/>
      <c r="AMI227" s="108"/>
    </row>
    <row r="228" spans="1:1023" x14ac:dyDescent="0.3">
      <c r="A228" s="108"/>
      <c r="O228" s="108"/>
      <c r="AC228" s="108"/>
      <c r="AQ228" s="108"/>
      <c r="BE228" s="108"/>
      <c r="BS228" s="108"/>
      <c r="CG228" s="108"/>
      <c r="CU228" s="108"/>
      <c r="DI228" s="108"/>
      <c r="DW228" s="108"/>
      <c r="EK228" s="108"/>
      <c r="EY228" s="108"/>
      <c r="FM228" s="108"/>
      <c r="GA228" s="108"/>
      <c r="GO228" s="108"/>
      <c r="HC228" s="108"/>
      <c r="HQ228" s="108"/>
      <c r="IE228" s="108"/>
      <c r="IS228" s="108"/>
      <c r="JG228" s="108"/>
      <c r="JU228" s="108"/>
      <c r="KI228" s="108"/>
      <c r="KW228" s="108"/>
      <c r="LK228" s="108"/>
      <c r="LY228" s="108"/>
      <c r="MM228" s="108"/>
      <c r="NA228" s="108"/>
      <c r="NO228" s="108"/>
      <c r="OC228" s="108"/>
      <c r="OQ228" s="108"/>
      <c r="PE228" s="108"/>
      <c r="PS228" s="108"/>
      <c r="QG228" s="108"/>
      <c r="QU228" s="108"/>
      <c r="RI228" s="108"/>
      <c r="RW228" s="108"/>
      <c r="SK228" s="108"/>
      <c r="SY228" s="108"/>
      <c r="TM228" s="108"/>
      <c r="UA228" s="108"/>
      <c r="UO228" s="108"/>
      <c r="VC228" s="108"/>
      <c r="VQ228" s="108"/>
      <c r="WE228" s="108"/>
      <c r="WS228" s="108"/>
      <c r="XG228" s="108"/>
      <c r="XU228" s="108"/>
      <c r="YI228" s="108"/>
      <c r="YW228" s="108"/>
      <c r="ZK228" s="108"/>
      <c r="ZY228" s="108"/>
      <c r="AAM228" s="108"/>
      <c r="ABA228" s="108"/>
      <c r="ABO228" s="108"/>
      <c r="ACC228" s="108"/>
      <c r="ACQ228" s="108"/>
      <c r="ADE228" s="108"/>
      <c r="ADS228" s="108"/>
      <c r="AEG228" s="108"/>
      <c r="AEU228" s="108"/>
      <c r="AFI228" s="108"/>
      <c r="AFW228" s="108"/>
      <c r="AGK228" s="108"/>
      <c r="AGY228" s="108"/>
      <c r="AHM228" s="108"/>
      <c r="AIA228" s="108"/>
      <c r="AIO228" s="108"/>
      <c r="AJC228" s="108"/>
      <c r="AJQ228" s="108"/>
      <c r="AKE228" s="108"/>
      <c r="AKS228" s="108"/>
      <c r="ALG228" s="108"/>
      <c r="ALU228" s="108"/>
      <c r="AMI228" s="108"/>
    </row>
    <row r="229" spans="1:1023" x14ac:dyDescent="0.3">
      <c r="A229" s="108"/>
      <c r="O229" s="108"/>
      <c r="AC229" s="108"/>
      <c r="AQ229" s="108"/>
      <c r="BE229" s="108"/>
      <c r="BS229" s="108"/>
      <c r="CG229" s="108"/>
      <c r="CU229" s="108"/>
      <c r="DI229" s="108"/>
      <c r="DW229" s="108"/>
      <c r="EK229" s="108"/>
      <c r="EY229" s="108"/>
      <c r="FM229" s="108"/>
      <c r="GA229" s="108"/>
      <c r="GO229" s="108"/>
      <c r="HC229" s="108"/>
      <c r="HQ229" s="108"/>
      <c r="IE229" s="108"/>
      <c r="IS229" s="108"/>
      <c r="JG229" s="108"/>
      <c r="JU229" s="108"/>
      <c r="KI229" s="108"/>
      <c r="KW229" s="108"/>
      <c r="LK229" s="108"/>
      <c r="LY229" s="108"/>
      <c r="MM229" s="108"/>
      <c r="NA229" s="108"/>
      <c r="NO229" s="108"/>
      <c r="OC229" s="108"/>
      <c r="OQ229" s="108"/>
      <c r="PE229" s="108"/>
      <c r="PS229" s="108"/>
      <c r="QG229" s="108"/>
      <c r="QU229" s="108"/>
      <c r="RI229" s="108"/>
      <c r="RW229" s="108"/>
      <c r="SK229" s="108"/>
      <c r="SY229" s="108"/>
      <c r="TM229" s="108"/>
      <c r="UA229" s="108"/>
      <c r="UO229" s="108"/>
      <c r="VC229" s="108"/>
      <c r="VQ229" s="108"/>
      <c r="WE229" s="108"/>
      <c r="WS229" s="108"/>
      <c r="XG229" s="108"/>
      <c r="XU229" s="108"/>
      <c r="YI229" s="108"/>
      <c r="YW229" s="108"/>
      <c r="ZK229" s="108"/>
      <c r="ZY229" s="108"/>
      <c r="AAM229" s="108"/>
      <c r="ABA229" s="108"/>
      <c r="ABO229" s="108"/>
      <c r="ACC229" s="108"/>
      <c r="ACQ229" s="108"/>
      <c r="ADE229" s="108"/>
      <c r="ADS229" s="108"/>
      <c r="AEG229" s="108"/>
      <c r="AEU229" s="108"/>
      <c r="AFI229" s="108"/>
      <c r="AFW229" s="108"/>
      <c r="AGK229" s="108"/>
      <c r="AGY229" s="108"/>
      <c r="AHM229" s="108"/>
      <c r="AIA229" s="108"/>
      <c r="AIO229" s="108"/>
      <c r="AJC229" s="108"/>
      <c r="AJQ229" s="108"/>
      <c r="AKE229" s="108"/>
      <c r="AKS229" s="108"/>
      <c r="ALG229" s="108"/>
      <c r="ALU229" s="108"/>
      <c r="AMI229" s="108"/>
    </row>
    <row r="230" spans="1:1023" x14ac:dyDescent="0.3">
      <c r="A230" s="108"/>
      <c r="O230" s="108"/>
      <c r="AC230" s="108"/>
      <c r="AQ230" s="108"/>
      <c r="BE230" s="108"/>
      <c r="BS230" s="108"/>
      <c r="CG230" s="108"/>
      <c r="CU230" s="108"/>
      <c r="DI230" s="108"/>
      <c r="DW230" s="108"/>
      <c r="EK230" s="108"/>
      <c r="EY230" s="108"/>
      <c r="FM230" s="108"/>
      <c r="GA230" s="108"/>
      <c r="GO230" s="108"/>
      <c r="HC230" s="108"/>
      <c r="HQ230" s="108"/>
      <c r="IE230" s="108"/>
      <c r="IS230" s="108"/>
      <c r="JG230" s="108"/>
      <c r="JU230" s="108"/>
      <c r="KI230" s="108"/>
      <c r="KW230" s="108"/>
      <c r="LK230" s="108"/>
      <c r="LY230" s="108"/>
      <c r="MM230" s="108"/>
      <c r="NA230" s="108"/>
      <c r="NO230" s="108"/>
      <c r="OC230" s="108"/>
      <c r="OQ230" s="108"/>
      <c r="PE230" s="108"/>
      <c r="PS230" s="108"/>
      <c r="QG230" s="108"/>
      <c r="QU230" s="108"/>
      <c r="RI230" s="108"/>
      <c r="RW230" s="108"/>
      <c r="SK230" s="108"/>
      <c r="SY230" s="108"/>
      <c r="TM230" s="108"/>
      <c r="UA230" s="108"/>
      <c r="UO230" s="108"/>
      <c r="VC230" s="108"/>
      <c r="VQ230" s="108"/>
      <c r="WE230" s="108"/>
      <c r="WS230" s="108"/>
      <c r="XG230" s="108"/>
      <c r="XU230" s="108"/>
      <c r="YI230" s="108"/>
      <c r="YW230" s="108"/>
      <c r="ZK230" s="108"/>
      <c r="ZY230" s="108"/>
      <c r="AAM230" s="108"/>
      <c r="ABA230" s="108"/>
      <c r="ABO230" s="108"/>
      <c r="ACC230" s="108"/>
      <c r="ACQ230" s="108"/>
      <c r="ADE230" s="108"/>
      <c r="ADS230" s="108"/>
      <c r="AEG230" s="108"/>
      <c r="AEU230" s="108"/>
      <c r="AFI230" s="108"/>
      <c r="AFW230" s="108"/>
      <c r="AGK230" s="108"/>
      <c r="AGY230" s="108"/>
      <c r="AHM230" s="108"/>
      <c r="AIA230" s="108"/>
      <c r="AIO230" s="108"/>
      <c r="AJC230" s="108"/>
      <c r="AJQ230" s="108"/>
      <c r="AKE230" s="108"/>
      <c r="AKS230" s="108"/>
      <c r="ALG230" s="108"/>
      <c r="ALU230" s="108"/>
      <c r="AMI230" s="108"/>
    </row>
    <row r="231" spans="1:1023" x14ac:dyDescent="0.3">
      <c r="A231" s="108"/>
      <c r="O231" s="108"/>
      <c r="AC231" s="108"/>
      <c r="AQ231" s="108"/>
      <c r="BE231" s="108"/>
      <c r="BS231" s="108"/>
      <c r="CG231" s="108"/>
      <c r="CU231" s="108"/>
      <c r="DI231" s="108"/>
      <c r="DW231" s="108"/>
      <c r="EK231" s="108"/>
      <c r="EY231" s="108"/>
      <c r="FM231" s="108"/>
      <c r="GA231" s="108"/>
      <c r="GO231" s="108"/>
      <c r="HC231" s="108"/>
      <c r="HQ231" s="108"/>
      <c r="IE231" s="108"/>
      <c r="IS231" s="108"/>
      <c r="JG231" s="108"/>
      <c r="JU231" s="108"/>
      <c r="KI231" s="108"/>
      <c r="KW231" s="108"/>
      <c r="LK231" s="108"/>
      <c r="LY231" s="108"/>
      <c r="MM231" s="108"/>
      <c r="NA231" s="108"/>
      <c r="NO231" s="108"/>
      <c r="OC231" s="108"/>
      <c r="OQ231" s="108"/>
      <c r="PE231" s="108"/>
      <c r="PS231" s="108"/>
      <c r="QG231" s="108"/>
      <c r="QU231" s="108"/>
      <c r="RI231" s="108"/>
      <c r="RW231" s="108"/>
      <c r="SK231" s="108"/>
      <c r="SY231" s="108"/>
      <c r="TM231" s="108"/>
      <c r="UA231" s="108"/>
      <c r="UO231" s="108"/>
      <c r="VC231" s="108"/>
      <c r="VQ231" s="108"/>
      <c r="WE231" s="108"/>
      <c r="WS231" s="108"/>
      <c r="XG231" s="108"/>
      <c r="XU231" s="108"/>
      <c r="YI231" s="108"/>
      <c r="YW231" s="108"/>
      <c r="ZK231" s="108"/>
      <c r="ZY231" s="108"/>
      <c r="AAM231" s="108"/>
      <c r="ABA231" s="108"/>
      <c r="ABO231" s="108"/>
      <c r="ACC231" s="108"/>
      <c r="ACQ231" s="108"/>
      <c r="ADE231" s="108"/>
      <c r="ADS231" s="108"/>
      <c r="AEG231" s="108"/>
      <c r="AEU231" s="108"/>
      <c r="AFI231" s="108"/>
      <c r="AFW231" s="108"/>
      <c r="AGK231" s="108"/>
      <c r="AGY231" s="108"/>
      <c r="AHM231" s="108"/>
      <c r="AIA231" s="108"/>
      <c r="AIO231" s="108"/>
      <c r="AJC231" s="108"/>
      <c r="AJQ231" s="108"/>
      <c r="AKE231" s="108"/>
      <c r="AKS231" s="108"/>
      <c r="ALG231" s="108"/>
      <c r="ALU231" s="108"/>
      <c r="AMI231" s="108"/>
    </row>
    <row r="232" spans="1:1023" x14ac:dyDescent="0.3">
      <c r="A232" s="108"/>
      <c r="O232" s="108"/>
      <c r="AC232" s="108"/>
      <c r="AQ232" s="108"/>
      <c r="BE232" s="108"/>
      <c r="BS232" s="108"/>
      <c r="CG232" s="108"/>
      <c r="CU232" s="108"/>
      <c r="DI232" s="108"/>
      <c r="DW232" s="108"/>
      <c r="EK232" s="108"/>
      <c r="EY232" s="108"/>
      <c r="FM232" s="108"/>
      <c r="GA232" s="108"/>
      <c r="GO232" s="108"/>
      <c r="HC232" s="108"/>
      <c r="HQ232" s="108"/>
      <c r="IE232" s="108"/>
      <c r="IS232" s="108"/>
      <c r="JG232" s="108"/>
      <c r="JU232" s="108"/>
      <c r="KI232" s="108"/>
      <c r="KW232" s="108"/>
      <c r="LK232" s="108"/>
      <c r="LY232" s="108"/>
      <c r="MM232" s="108"/>
      <c r="NA232" s="108"/>
      <c r="NO232" s="108"/>
      <c r="OC232" s="108"/>
      <c r="OQ232" s="108"/>
      <c r="PE232" s="108"/>
      <c r="PS232" s="108"/>
      <c r="QG232" s="108"/>
      <c r="QU232" s="108"/>
      <c r="RI232" s="108"/>
      <c r="RW232" s="108"/>
      <c r="SK232" s="108"/>
      <c r="SY232" s="108"/>
      <c r="TM232" s="108"/>
      <c r="UA232" s="108"/>
      <c r="UO232" s="108"/>
      <c r="VC232" s="108"/>
      <c r="VQ232" s="108"/>
      <c r="WE232" s="108"/>
      <c r="WS232" s="108"/>
      <c r="XG232" s="108"/>
      <c r="XU232" s="108"/>
      <c r="YI232" s="108"/>
      <c r="YW232" s="108"/>
      <c r="ZK232" s="108"/>
      <c r="ZY232" s="108"/>
      <c r="AAM232" s="108"/>
      <c r="ABA232" s="108"/>
      <c r="ABO232" s="108"/>
      <c r="ACC232" s="108"/>
      <c r="ACQ232" s="108"/>
      <c r="ADE232" s="108"/>
      <c r="ADS232" s="108"/>
      <c r="AEG232" s="108"/>
      <c r="AEU232" s="108"/>
      <c r="AFI232" s="108"/>
      <c r="AFW232" s="108"/>
      <c r="AGK232" s="108"/>
      <c r="AGY232" s="108"/>
      <c r="AHM232" s="108"/>
      <c r="AIA232" s="108"/>
      <c r="AIO232" s="108"/>
      <c r="AJC232" s="108"/>
      <c r="AJQ232" s="108"/>
      <c r="AKE232" s="108"/>
      <c r="AKS232" s="108"/>
      <c r="ALG232" s="108"/>
      <c r="ALU232" s="108"/>
      <c r="AMI232" s="108"/>
    </row>
    <row r="233" spans="1:1023" x14ac:dyDescent="0.3">
      <c r="A233" s="108"/>
      <c r="O233" s="108"/>
      <c r="AC233" s="108"/>
      <c r="AQ233" s="108"/>
      <c r="BE233" s="108"/>
      <c r="BS233" s="108"/>
      <c r="CG233" s="108"/>
      <c r="CU233" s="108"/>
      <c r="DI233" s="108"/>
      <c r="DW233" s="108"/>
      <c r="EK233" s="108"/>
      <c r="EY233" s="108"/>
      <c r="FM233" s="108"/>
      <c r="GA233" s="108"/>
      <c r="GO233" s="108"/>
      <c r="HC233" s="108"/>
      <c r="HQ233" s="108"/>
      <c r="IE233" s="108"/>
      <c r="IS233" s="108"/>
      <c r="JG233" s="108"/>
      <c r="JU233" s="108"/>
      <c r="KI233" s="108"/>
      <c r="KW233" s="108"/>
      <c r="LK233" s="108"/>
      <c r="LY233" s="108"/>
      <c r="MM233" s="108"/>
      <c r="NA233" s="108"/>
      <c r="NO233" s="108"/>
      <c r="OC233" s="108"/>
      <c r="OQ233" s="108"/>
      <c r="PE233" s="108"/>
      <c r="PS233" s="108"/>
      <c r="QG233" s="108"/>
      <c r="QU233" s="108"/>
      <c r="RI233" s="108"/>
      <c r="RW233" s="108"/>
      <c r="SK233" s="108"/>
      <c r="SY233" s="108"/>
      <c r="TM233" s="108"/>
      <c r="UA233" s="108"/>
      <c r="UO233" s="108"/>
      <c r="VC233" s="108"/>
      <c r="VQ233" s="108"/>
      <c r="WE233" s="108"/>
      <c r="WS233" s="108"/>
      <c r="XG233" s="108"/>
      <c r="XU233" s="108"/>
      <c r="YI233" s="108"/>
      <c r="YW233" s="108"/>
      <c r="ZK233" s="108"/>
      <c r="ZY233" s="108"/>
      <c r="AAM233" s="108"/>
      <c r="ABA233" s="108"/>
      <c r="ABO233" s="108"/>
      <c r="ACC233" s="108"/>
      <c r="ACQ233" s="108"/>
      <c r="ADE233" s="108"/>
      <c r="ADS233" s="108"/>
      <c r="AEG233" s="108"/>
      <c r="AEU233" s="108"/>
      <c r="AFI233" s="108"/>
      <c r="AFW233" s="108"/>
      <c r="AGK233" s="108"/>
      <c r="AGY233" s="108"/>
      <c r="AHM233" s="108"/>
      <c r="AIA233" s="108"/>
      <c r="AIO233" s="108"/>
      <c r="AJC233" s="108"/>
      <c r="AJQ233" s="108"/>
      <c r="AKE233" s="108"/>
      <c r="AKS233" s="108"/>
      <c r="ALG233" s="108"/>
      <c r="ALU233" s="108"/>
      <c r="AMI233" s="108"/>
    </row>
    <row r="234" spans="1:1023" x14ac:dyDescent="0.3">
      <c r="A234" s="108"/>
      <c r="O234" s="108"/>
      <c r="AC234" s="108"/>
      <c r="AQ234" s="108"/>
      <c r="BE234" s="108"/>
      <c r="BS234" s="108"/>
      <c r="CG234" s="108"/>
      <c r="CU234" s="108"/>
      <c r="DI234" s="108"/>
      <c r="DW234" s="108"/>
      <c r="EK234" s="108"/>
      <c r="EY234" s="108"/>
      <c r="FM234" s="108"/>
      <c r="GA234" s="108"/>
      <c r="GO234" s="108"/>
      <c r="HC234" s="108"/>
      <c r="HQ234" s="108"/>
      <c r="IE234" s="108"/>
      <c r="IS234" s="108"/>
      <c r="JG234" s="108"/>
      <c r="JU234" s="108"/>
      <c r="KI234" s="108"/>
      <c r="KW234" s="108"/>
      <c r="LK234" s="108"/>
      <c r="LY234" s="108"/>
      <c r="MM234" s="108"/>
      <c r="NA234" s="108"/>
      <c r="NO234" s="108"/>
      <c r="OC234" s="108"/>
      <c r="OQ234" s="108"/>
      <c r="PE234" s="108"/>
      <c r="PS234" s="108"/>
      <c r="QG234" s="108"/>
      <c r="QU234" s="108"/>
      <c r="RI234" s="108"/>
      <c r="RW234" s="108"/>
      <c r="SK234" s="108"/>
      <c r="SY234" s="108"/>
      <c r="TM234" s="108"/>
      <c r="UA234" s="108"/>
      <c r="UO234" s="108"/>
      <c r="VC234" s="108"/>
      <c r="VQ234" s="108"/>
      <c r="WE234" s="108"/>
      <c r="WS234" s="108"/>
      <c r="XG234" s="108"/>
      <c r="XU234" s="108"/>
      <c r="YI234" s="108"/>
      <c r="YW234" s="108"/>
      <c r="ZK234" s="108"/>
      <c r="ZY234" s="108"/>
      <c r="AAM234" s="108"/>
      <c r="ABA234" s="108"/>
      <c r="ABO234" s="108"/>
      <c r="ACC234" s="108"/>
      <c r="ACQ234" s="108"/>
      <c r="ADE234" s="108"/>
      <c r="ADS234" s="108"/>
      <c r="AEG234" s="108"/>
      <c r="AEU234" s="108"/>
      <c r="AFI234" s="108"/>
      <c r="AFW234" s="108"/>
      <c r="AGK234" s="108"/>
      <c r="AGY234" s="108"/>
      <c r="AHM234" s="108"/>
      <c r="AIA234" s="108"/>
      <c r="AIO234" s="108"/>
      <c r="AJC234" s="108"/>
      <c r="AJQ234" s="108"/>
      <c r="AKE234" s="108"/>
      <c r="AKS234" s="108"/>
      <c r="ALG234" s="108"/>
      <c r="ALU234" s="108"/>
      <c r="AMI234" s="108"/>
    </row>
    <row r="235" spans="1:1023" x14ac:dyDescent="0.3">
      <c r="A235" s="108"/>
      <c r="O235" s="108"/>
      <c r="AC235" s="108"/>
      <c r="AQ235" s="108"/>
      <c r="BE235" s="108"/>
      <c r="BS235" s="108"/>
      <c r="CG235" s="108"/>
      <c r="CU235" s="108"/>
      <c r="DI235" s="108"/>
      <c r="DW235" s="108"/>
      <c r="EK235" s="108"/>
      <c r="EY235" s="108"/>
      <c r="FM235" s="108"/>
      <c r="GA235" s="108"/>
      <c r="GO235" s="108"/>
      <c r="HC235" s="108"/>
      <c r="HQ235" s="108"/>
      <c r="IE235" s="108"/>
      <c r="IS235" s="108"/>
      <c r="JG235" s="108"/>
      <c r="JU235" s="108"/>
      <c r="KI235" s="108"/>
      <c r="KW235" s="108"/>
      <c r="LK235" s="108"/>
      <c r="LY235" s="108"/>
      <c r="MM235" s="108"/>
      <c r="NA235" s="108"/>
      <c r="NO235" s="108"/>
      <c r="OC235" s="108"/>
      <c r="OQ235" s="108"/>
      <c r="PE235" s="108"/>
      <c r="PS235" s="108"/>
      <c r="QG235" s="108"/>
      <c r="QU235" s="108"/>
      <c r="RI235" s="108"/>
      <c r="RW235" s="108"/>
      <c r="SK235" s="108"/>
      <c r="SY235" s="108"/>
      <c r="TM235" s="108"/>
      <c r="UA235" s="108"/>
      <c r="UO235" s="108"/>
      <c r="VC235" s="108"/>
      <c r="VQ235" s="108"/>
      <c r="WE235" s="108"/>
      <c r="WS235" s="108"/>
      <c r="XG235" s="108"/>
      <c r="XU235" s="108"/>
      <c r="YI235" s="108"/>
      <c r="YW235" s="108"/>
      <c r="ZK235" s="108"/>
      <c r="ZY235" s="108"/>
      <c r="AAM235" s="108"/>
      <c r="ABA235" s="108"/>
      <c r="ABO235" s="108"/>
      <c r="ACC235" s="108"/>
      <c r="ACQ235" s="108"/>
      <c r="ADE235" s="108"/>
      <c r="ADS235" s="108"/>
      <c r="AEG235" s="108"/>
      <c r="AEU235" s="108"/>
      <c r="AFI235" s="108"/>
      <c r="AFW235" s="108"/>
      <c r="AGK235" s="108"/>
      <c r="AGY235" s="108"/>
      <c r="AHM235" s="108"/>
      <c r="AIA235" s="108"/>
      <c r="AIO235" s="108"/>
      <c r="AJC235" s="108"/>
      <c r="AJQ235" s="108"/>
      <c r="AKE235" s="108"/>
      <c r="AKS235" s="108"/>
      <c r="ALG235" s="108"/>
      <c r="ALU235" s="108"/>
      <c r="AMI235" s="108"/>
    </row>
    <row r="236" spans="1:1023" x14ac:dyDescent="0.3">
      <c r="A236" s="108"/>
      <c r="O236" s="108"/>
      <c r="AC236" s="108"/>
      <c r="AQ236" s="108"/>
      <c r="BE236" s="108"/>
      <c r="BS236" s="108"/>
      <c r="CG236" s="108"/>
      <c r="CU236" s="108"/>
      <c r="DI236" s="108"/>
      <c r="DW236" s="108"/>
      <c r="EK236" s="108"/>
      <c r="EY236" s="108"/>
      <c r="FM236" s="108"/>
      <c r="GA236" s="108"/>
      <c r="GO236" s="108"/>
      <c r="HC236" s="108"/>
      <c r="HQ236" s="108"/>
      <c r="IE236" s="108"/>
      <c r="IS236" s="108"/>
      <c r="JG236" s="108"/>
      <c r="JU236" s="108"/>
      <c r="KI236" s="108"/>
      <c r="KW236" s="108"/>
      <c r="LK236" s="108"/>
      <c r="LY236" s="108"/>
      <c r="MM236" s="108"/>
      <c r="NA236" s="108"/>
      <c r="NO236" s="108"/>
      <c r="OC236" s="108"/>
      <c r="OQ236" s="108"/>
      <c r="PE236" s="108"/>
      <c r="PS236" s="108"/>
      <c r="QG236" s="108"/>
      <c r="QU236" s="108"/>
      <c r="RI236" s="108"/>
      <c r="RW236" s="108"/>
      <c r="SK236" s="108"/>
      <c r="SY236" s="108"/>
      <c r="TM236" s="108"/>
      <c r="UA236" s="108"/>
      <c r="UO236" s="108"/>
      <c r="VC236" s="108"/>
      <c r="VQ236" s="108"/>
      <c r="WE236" s="108"/>
      <c r="WS236" s="108"/>
      <c r="XG236" s="108"/>
      <c r="XU236" s="108"/>
      <c r="YI236" s="108"/>
      <c r="YW236" s="108"/>
      <c r="ZK236" s="108"/>
      <c r="ZY236" s="108"/>
      <c r="AAM236" s="108"/>
      <c r="ABA236" s="108"/>
      <c r="ABO236" s="108"/>
      <c r="ACC236" s="108"/>
      <c r="ACQ236" s="108"/>
      <c r="ADE236" s="108"/>
      <c r="ADS236" s="108"/>
      <c r="AEG236" s="108"/>
      <c r="AEU236" s="108"/>
      <c r="AFI236" s="108"/>
      <c r="AFW236" s="108"/>
      <c r="AGK236" s="108"/>
      <c r="AGY236" s="108"/>
      <c r="AHM236" s="108"/>
      <c r="AIA236" s="108"/>
      <c r="AIO236" s="108"/>
      <c r="AJC236" s="108"/>
      <c r="AJQ236" s="108"/>
      <c r="AKE236" s="108"/>
      <c r="AKS236" s="108"/>
      <c r="ALG236" s="108"/>
      <c r="ALU236" s="108"/>
      <c r="AMI236" s="108"/>
    </row>
    <row r="237" spans="1:1023" x14ac:dyDescent="0.3">
      <c r="A237" s="108"/>
      <c r="O237" s="108"/>
      <c r="AC237" s="108"/>
      <c r="AQ237" s="108"/>
      <c r="BE237" s="108"/>
      <c r="BS237" s="108"/>
      <c r="CG237" s="108"/>
      <c r="CU237" s="108"/>
      <c r="DI237" s="108"/>
      <c r="DW237" s="108"/>
      <c r="EK237" s="108"/>
      <c r="EY237" s="108"/>
      <c r="FM237" s="108"/>
      <c r="GA237" s="108"/>
      <c r="GO237" s="108"/>
      <c r="HC237" s="108"/>
      <c r="HQ237" s="108"/>
      <c r="IE237" s="108"/>
      <c r="IS237" s="108"/>
      <c r="JG237" s="108"/>
      <c r="JU237" s="108"/>
      <c r="KI237" s="108"/>
      <c r="KW237" s="108"/>
      <c r="LK237" s="108"/>
      <c r="LY237" s="108"/>
      <c r="MM237" s="108"/>
      <c r="NA237" s="108"/>
      <c r="NO237" s="108"/>
      <c r="OC237" s="108"/>
      <c r="OQ237" s="108"/>
      <c r="PE237" s="108"/>
      <c r="PS237" s="108"/>
      <c r="QG237" s="108"/>
      <c r="QU237" s="108"/>
      <c r="RI237" s="108"/>
      <c r="RW237" s="108"/>
      <c r="SK237" s="108"/>
      <c r="SY237" s="108"/>
      <c r="TM237" s="108"/>
      <c r="UA237" s="108"/>
      <c r="UO237" s="108"/>
      <c r="VC237" s="108"/>
      <c r="VQ237" s="108"/>
      <c r="WE237" s="108"/>
      <c r="WS237" s="108"/>
      <c r="XG237" s="108"/>
      <c r="XU237" s="108"/>
      <c r="YI237" s="108"/>
      <c r="YW237" s="108"/>
      <c r="ZK237" s="108"/>
      <c r="ZY237" s="108"/>
      <c r="AAM237" s="108"/>
      <c r="ABA237" s="108"/>
      <c r="ABO237" s="108"/>
      <c r="ACC237" s="108"/>
      <c r="ACQ237" s="108"/>
      <c r="ADE237" s="108"/>
      <c r="ADS237" s="108"/>
      <c r="AEG237" s="108"/>
      <c r="AEU237" s="108"/>
      <c r="AFI237" s="108"/>
      <c r="AFW237" s="108"/>
      <c r="AGK237" s="108"/>
      <c r="AGY237" s="108"/>
      <c r="AHM237" s="108"/>
      <c r="AIA237" s="108"/>
      <c r="AIO237" s="108"/>
      <c r="AJC237" s="108"/>
      <c r="AJQ237" s="108"/>
      <c r="AKE237" s="108"/>
      <c r="AKS237" s="108"/>
      <c r="ALG237" s="108"/>
      <c r="ALU237" s="108"/>
      <c r="AMI237" s="108"/>
    </row>
    <row r="238" spans="1:1023" x14ac:dyDescent="0.3">
      <c r="A238" s="108"/>
      <c r="O238" s="108"/>
      <c r="AC238" s="108"/>
      <c r="AQ238" s="108"/>
      <c r="BE238" s="108"/>
      <c r="BS238" s="108"/>
      <c r="CG238" s="108"/>
      <c r="CU238" s="108"/>
      <c r="DI238" s="108"/>
      <c r="DW238" s="108"/>
      <c r="EK238" s="108"/>
      <c r="EY238" s="108"/>
      <c r="FM238" s="108"/>
      <c r="GA238" s="108"/>
      <c r="GO238" s="108"/>
      <c r="HC238" s="108"/>
      <c r="HQ238" s="108"/>
      <c r="IE238" s="108"/>
      <c r="IS238" s="108"/>
      <c r="JG238" s="108"/>
      <c r="JU238" s="108"/>
      <c r="KI238" s="108"/>
      <c r="KW238" s="108"/>
      <c r="LK238" s="108"/>
      <c r="LY238" s="108"/>
      <c r="MM238" s="108"/>
      <c r="NA238" s="108"/>
      <c r="NO238" s="108"/>
      <c r="OC238" s="108"/>
      <c r="OQ238" s="108"/>
      <c r="PE238" s="108"/>
      <c r="PS238" s="108"/>
      <c r="QG238" s="108"/>
      <c r="QU238" s="108"/>
      <c r="RI238" s="108"/>
      <c r="RW238" s="108"/>
      <c r="SK238" s="108"/>
      <c r="SY238" s="108"/>
      <c r="TM238" s="108"/>
      <c r="UA238" s="108"/>
      <c r="UO238" s="108"/>
      <c r="VC238" s="108"/>
      <c r="VQ238" s="108"/>
      <c r="WE238" s="108"/>
      <c r="WS238" s="108"/>
      <c r="XG238" s="108"/>
      <c r="XU238" s="108"/>
      <c r="YI238" s="108"/>
      <c r="YW238" s="108"/>
      <c r="ZK238" s="108"/>
      <c r="ZY238" s="108"/>
      <c r="AAM238" s="108"/>
      <c r="ABA238" s="108"/>
      <c r="ABO238" s="108"/>
      <c r="ACC238" s="108"/>
      <c r="ACQ238" s="108"/>
      <c r="ADE238" s="108"/>
      <c r="ADS238" s="108"/>
      <c r="AEG238" s="108"/>
      <c r="AEU238" s="108"/>
      <c r="AFI238" s="108"/>
      <c r="AFW238" s="108"/>
      <c r="AGK238" s="108"/>
      <c r="AGY238" s="108"/>
      <c r="AHM238" s="108"/>
      <c r="AIA238" s="108"/>
      <c r="AIO238" s="108"/>
      <c r="AJC238" s="108"/>
      <c r="AJQ238" s="108"/>
      <c r="AKE238" s="108"/>
      <c r="AKS238" s="108"/>
      <c r="ALG238" s="108"/>
      <c r="ALU238" s="108"/>
      <c r="AMI238" s="108"/>
    </row>
    <row r="239" spans="1:1023" x14ac:dyDescent="0.3">
      <c r="A239" s="108"/>
      <c r="O239" s="108"/>
      <c r="AC239" s="108"/>
      <c r="AQ239" s="108"/>
      <c r="BE239" s="108"/>
      <c r="BS239" s="108"/>
      <c r="CG239" s="108"/>
      <c r="CU239" s="108"/>
      <c r="DI239" s="108"/>
      <c r="DW239" s="108"/>
      <c r="EK239" s="108"/>
      <c r="EY239" s="108"/>
      <c r="FM239" s="108"/>
      <c r="GA239" s="108"/>
      <c r="GO239" s="108"/>
      <c r="HC239" s="108"/>
      <c r="HQ239" s="108"/>
      <c r="IE239" s="108"/>
      <c r="IS239" s="108"/>
      <c r="JG239" s="108"/>
      <c r="JU239" s="108"/>
      <c r="KI239" s="108"/>
      <c r="KW239" s="108"/>
      <c r="LK239" s="108"/>
      <c r="LY239" s="108"/>
      <c r="MM239" s="108"/>
      <c r="NA239" s="108"/>
      <c r="NO239" s="108"/>
      <c r="OC239" s="108"/>
      <c r="OQ239" s="108"/>
      <c r="PE239" s="108"/>
      <c r="PS239" s="108"/>
      <c r="QG239" s="108"/>
      <c r="QU239" s="108"/>
      <c r="RI239" s="108"/>
      <c r="RW239" s="108"/>
      <c r="SK239" s="108"/>
      <c r="SY239" s="108"/>
      <c r="TM239" s="108"/>
      <c r="UA239" s="108"/>
      <c r="UO239" s="108"/>
      <c r="VC239" s="108"/>
      <c r="VQ239" s="108"/>
      <c r="WE239" s="108"/>
      <c r="WS239" s="108"/>
      <c r="XG239" s="108"/>
      <c r="XU239" s="108"/>
      <c r="YI239" s="108"/>
      <c r="YW239" s="108"/>
      <c r="ZK239" s="108"/>
      <c r="ZY239" s="108"/>
      <c r="AAM239" s="108"/>
      <c r="ABA239" s="108"/>
      <c r="ABO239" s="108"/>
      <c r="ACC239" s="108"/>
      <c r="ACQ239" s="108"/>
      <c r="ADE239" s="108"/>
      <c r="ADS239" s="108"/>
      <c r="AEG239" s="108"/>
      <c r="AEU239" s="108"/>
      <c r="AFI239" s="108"/>
      <c r="AFW239" s="108"/>
      <c r="AGK239" s="108"/>
      <c r="AGY239" s="108"/>
      <c r="AHM239" s="108"/>
      <c r="AIA239" s="108"/>
      <c r="AIO239" s="108"/>
      <c r="AJC239" s="108"/>
      <c r="AJQ239" s="108"/>
      <c r="AKE239" s="108"/>
      <c r="AKS239" s="108"/>
      <c r="ALG239" s="108"/>
      <c r="ALU239" s="108"/>
      <c r="AMI239" s="108"/>
    </row>
    <row r="240" spans="1:1023" x14ac:dyDescent="0.3">
      <c r="A240" s="108"/>
      <c r="O240" s="108"/>
      <c r="AC240" s="108"/>
      <c r="AQ240" s="108"/>
      <c r="BE240" s="108"/>
      <c r="BS240" s="108"/>
      <c r="CG240" s="108"/>
      <c r="CU240" s="108"/>
      <c r="DI240" s="108"/>
      <c r="DW240" s="108"/>
      <c r="EK240" s="108"/>
      <c r="EY240" s="108"/>
      <c r="FM240" s="108"/>
      <c r="GA240" s="108"/>
      <c r="GO240" s="108"/>
      <c r="HC240" s="108"/>
      <c r="HQ240" s="108"/>
      <c r="IE240" s="108"/>
      <c r="IS240" s="108"/>
      <c r="JG240" s="108"/>
      <c r="JU240" s="108"/>
      <c r="KI240" s="108"/>
      <c r="KW240" s="108"/>
      <c r="LK240" s="108"/>
      <c r="LY240" s="108"/>
      <c r="MM240" s="108"/>
      <c r="NA240" s="108"/>
      <c r="NO240" s="108"/>
      <c r="OC240" s="108"/>
      <c r="OQ240" s="108"/>
      <c r="PE240" s="108"/>
      <c r="PS240" s="108"/>
      <c r="QG240" s="108"/>
      <c r="QU240" s="108"/>
      <c r="RI240" s="108"/>
      <c r="RW240" s="108"/>
      <c r="SK240" s="108"/>
      <c r="SY240" s="108"/>
      <c r="TM240" s="108"/>
      <c r="UA240" s="108"/>
      <c r="UO240" s="108"/>
      <c r="VC240" s="108"/>
      <c r="VQ240" s="108"/>
      <c r="WE240" s="108"/>
      <c r="WS240" s="108"/>
      <c r="XG240" s="108"/>
      <c r="XU240" s="108"/>
      <c r="YI240" s="108"/>
      <c r="YW240" s="108"/>
      <c r="ZK240" s="108"/>
      <c r="ZY240" s="108"/>
      <c r="AAM240" s="108"/>
      <c r="ABA240" s="108"/>
      <c r="ABO240" s="108"/>
      <c r="ACC240" s="108"/>
      <c r="ACQ240" s="108"/>
      <c r="ADE240" s="108"/>
      <c r="ADS240" s="108"/>
      <c r="AEG240" s="108"/>
      <c r="AEU240" s="108"/>
      <c r="AFI240" s="108"/>
      <c r="AFW240" s="108"/>
      <c r="AGK240" s="108"/>
      <c r="AGY240" s="108"/>
      <c r="AHM240" s="108"/>
      <c r="AIA240" s="108"/>
      <c r="AIO240" s="108"/>
      <c r="AJC240" s="108"/>
      <c r="AJQ240" s="108"/>
      <c r="AKE240" s="108"/>
      <c r="AKS240" s="108"/>
      <c r="ALG240" s="108"/>
      <c r="ALU240" s="108"/>
      <c r="AMI240" s="108"/>
    </row>
    <row r="241" spans="1:1023" x14ac:dyDescent="0.3">
      <c r="A241" s="108"/>
      <c r="O241" s="108"/>
      <c r="AC241" s="108"/>
      <c r="AQ241" s="108"/>
      <c r="BE241" s="108"/>
      <c r="BS241" s="108"/>
      <c r="CG241" s="108"/>
      <c r="CU241" s="108"/>
      <c r="DI241" s="108"/>
      <c r="DW241" s="108"/>
      <c r="EK241" s="108"/>
      <c r="EY241" s="108"/>
      <c r="FM241" s="108"/>
      <c r="GA241" s="108"/>
      <c r="GO241" s="108"/>
      <c r="HC241" s="108"/>
      <c r="HQ241" s="108"/>
      <c r="IE241" s="108"/>
      <c r="IS241" s="108"/>
      <c r="JG241" s="108"/>
      <c r="JU241" s="108"/>
      <c r="KI241" s="108"/>
      <c r="KW241" s="108"/>
      <c r="LK241" s="108"/>
      <c r="LY241" s="108"/>
      <c r="MM241" s="108"/>
      <c r="NA241" s="108"/>
      <c r="NO241" s="108"/>
      <c r="OC241" s="108"/>
      <c r="OQ241" s="108"/>
      <c r="PE241" s="108"/>
      <c r="PS241" s="108"/>
      <c r="QG241" s="108"/>
      <c r="QU241" s="108"/>
      <c r="RI241" s="108"/>
      <c r="RW241" s="108"/>
      <c r="SK241" s="108"/>
      <c r="SY241" s="108"/>
      <c r="TM241" s="108"/>
      <c r="UA241" s="108"/>
      <c r="UO241" s="108"/>
      <c r="VC241" s="108"/>
      <c r="VQ241" s="108"/>
      <c r="WE241" s="108"/>
      <c r="WS241" s="108"/>
      <c r="XG241" s="108"/>
      <c r="XU241" s="108"/>
      <c r="YI241" s="108"/>
      <c r="YW241" s="108"/>
      <c r="ZK241" s="108"/>
      <c r="ZY241" s="108"/>
      <c r="AAM241" s="108"/>
      <c r="ABA241" s="108"/>
      <c r="ABO241" s="108"/>
      <c r="ACC241" s="108"/>
      <c r="ACQ241" s="108"/>
      <c r="ADE241" s="108"/>
      <c r="ADS241" s="108"/>
      <c r="AEG241" s="108"/>
      <c r="AEU241" s="108"/>
      <c r="AFI241" s="108"/>
      <c r="AFW241" s="108"/>
      <c r="AGK241" s="108"/>
      <c r="AGY241" s="108"/>
      <c r="AHM241" s="108"/>
      <c r="AIA241" s="108"/>
      <c r="AIO241" s="108"/>
      <c r="AJC241" s="108"/>
      <c r="AJQ241" s="108"/>
      <c r="AKE241" s="108"/>
      <c r="AKS241" s="108"/>
      <c r="ALG241" s="108"/>
      <c r="ALU241" s="108"/>
      <c r="AMI241" s="108"/>
    </row>
    <row r="242" spans="1:1023" x14ac:dyDescent="0.3">
      <c r="A242" s="108"/>
      <c r="O242" s="108"/>
      <c r="AC242" s="108"/>
      <c r="AQ242" s="108"/>
      <c r="BE242" s="108"/>
      <c r="BS242" s="108"/>
      <c r="CG242" s="108"/>
      <c r="CU242" s="108"/>
      <c r="DI242" s="108"/>
      <c r="DW242" s="108"/>
      <c r="EK242" s="108"/>
      <c r="EY242" s="108"/>
      <c r="FM242" s="108"/>
      <c r="GA242" s="108"/>
      <c r="GO242" s="108"/>
      <c r="HC242" s="108"/>
      <c r="HQ242" s="108"/>
      <c r="IE242" s="108"/>
      <c r="IS242" s="108"/>
      <c r="JG242" s="108"/>
      <c r="JU242" s="108"/>
      <c r="KI242" s="108"/>
      <c r="KW242" s="108"/>
      <c r="LK242" s="108"/>
      <c r="LY242" s="108"/>
      <c r="MM242" s="108"/>
      <c r="NA242" s="108"/>
      <c r="NO242" s="108"/>
      <c r="OC242" s="108"/>
      <c r="OQ242" s="108"/>
      <c r="PE242" s="108"/>
      <c r="PS242" s="108"/>
      <c r="QG242" s="108"/>
      <c r="QU242" s="108"/>
      <c r="RI242" s="108"/>
      <c r="RW242" s="108"/>
      <c r="SK242" s="108"/>
      <c r="SY242" s="108"/>
      <c r="TM242" s="108"/>
      <c r="UA242" s="108"/>
      <c r="UO242" s="108"/>
      <c r="VC242" s="108"/>
      <c r="VQ242" s="108"/>
      <c r="WE242" s="108"/>
      <c r="WS242" s="108"/>
      <c r="XG242" s="108"/>
      <c r="XU242" s="108"/>
      <c r="YI242" s="108"/>
      <c r="YW242" s="108"/>
      <c r="ZK242" s="108"/>
      <c r="ZY242" s="108"/>
      <c r="AAM242" s="108"/>
      <c r="ABA242" s="108"/>
      <c r="ABO242" s="108"/>
      <c r="ACC242" s="108"/>
      <c r="ACQ242" s="108"/>
      <c r="ADE242" s="108"/>
      <c r="ADS242" s="108"/>
      <c r="AEG242" s="108"/>
      <c r="AEU242" s="108"/>
      <c r="AFI242" s="108"/>
      <c r="AFW242" s="108"/>
      <c r="AGK242" s="108"/>
      <c r="AGY242" s="108"/>
      <c r="AHM242" s="108"/>
      <c r="AIA242" s="108"/>
      <c r="AIO242" s="108"/>
      <c r="AJC242" s="108"/>
      <c r="AJQ242" s="108"/>
      <c r="AKE242" s="108"/>
      <c r="AKS242" s="108"/>
      <c r="ALG242" s="108"/>
      <c r="ALU242" s="108"/>
      <c r="AMI242" s="108"/>
    </row>
    <row r="243" spans="1:1023" x14ac:dyDescent="0.3">
      <c r="A243" s="108"/>
      <c r="O243" s="108"/>
      <c r="AC243" s="108"/>
      <c r="AQ243" s="108"/>
      <c r="BE243" s="108"/>
      <c r="BS243" s="108"/>
      <c r="CG243" s="108"/>
      <c r="CU243" s="108"/>
      <c r="DI243" s="108"/>
      <c r="DW243" s="108"/>
      <c r="EK243" s="108"/>
      <c r="EY243" s="108"/>
      <c r="FM243" s="108"/>
      <c r="GA243" s="108"/>
      <c r="GO243" s="108"/>
      <c r="HC243" s="108"/>
      <c r="HQ243" s="108"/>
      <c r="IE243" s="108"/>
      <c r="IS243" s="108"/>
      <c r="JG243" s="108"/>
      <c r="JU243" s="108"/>
      <c r="KI243" s="108"/>
      <c r="KW243" s="108"/>
      <c r="LK243" s="108"/>
      <c r="LY243" s="108"/>
      <c r="MM243" s="108"/>
      <c r="NA243" s="108"/>
      <c r="NO243" s="108"/>
      <c r="OC243" s="108"/>
      <c r="OQ243" s="108"/>
      <c r="PE243" s="108"/>
      <c r="PS243" s="108"/>
      <c r="QG243" s="108"/>
      <c r="QU243" s="108"/>
      <c r="RI243" s="108"/>
      <c r="RW243" s="108"/>
      <c r="SK243" s="108"/>
      <c r="SY243" s="108"/>
      <c r="TM243" s="108"/>
      <c r="UA243" s="108"/>
      <c r="UO243" s="108"/>
      <c r="VC243" s="108"/>
      <c r="VQ243" s="108"/>
      <c r="WE243" s="108"/>
      <c r="WS243" s="108"/>
      <c r="XG243" s="108"/>
      <c r="XU243" s="108"/>
      <c r="YI243" s="108"/>
      <c r="YW243" s="108"/>
      <c r="ZK243" s="108"/>
      <c r="ZY243" s="108"/>
      <c r="AAM243" s="108"/>
      <c r="ABA243" s="108"/>
      <c r="ABO243" s="108"/>
      <c r="ACC243" s="108"/>
      <c r="ACQ243" s="108"/>
      <c r="ADE243" s="108"/>
      <c r="ADS243" s="108"/>
      <c r="AEG243" s="108"/>
      <c r="AEU243" s="108"/>
      <c r="AFI243" s="108"/>
      <c r="AFW243" s="108"/>
      <c r="AGK243" s="108"/>
      <c r="AGY243" s="108"/>
      <c r="AHM243" s="108"/>
      <c r="AIA243" s="108"/>
      <c r="AIO243" s="108"/>
      <c r="AJC243" s="108"/>
      <c r="AJQ243" s="108"/>
      <c r="AKE243" s="108"/>
      <c r="AKS243" s="108"/>
      <c r="ALG243" s="108"/>
      <c r="ALU243" s="108"/>
      <c r="AMI243" s="108"/>
    </row>
    <row r="244" spans="1:1023" x14ac:dyDescent="0.3">
      <c r="A244" s="108"/>
      <c r="O244" s="108"/>
      <c r="AC244" s="108"/>
      <c r="AQ244" s="108"/>
      <c r="BE244" s="108"/>
      <c r="BS244" s="108"/>
      <c r="CG244" s="108"/>
      <c r="CU244" s="108"/>
      <c r="DI244" s="108"/>
      <c r="DW244" s="108"/>
      <c r="EK244" s="108"/>
      <c r="EY244" s="108"/>
      <c r="FM244" s="108"/>
      <c r="GA244" s="108"/>
      <c r="GO244" s="108"/>
      <c r="HC244" s="108"/>
      <c r="HQ244" s="108"/>
      <c r="IE244" s="108"/>
      <c r="IS244" s="108"/>
      <c r="JG244" s="108"/>
      <c r="JU244" s="108"/>
      <c r="KI244" s="108"/>
      <c r="KW244" s="108"/>
      <c r="LK244" s="108"/>
      <c r="LY244" s="108"/>
      <c r="MM244" s="108"/>
      <c r="NA244" s="108"/>
      <c r="NO244" s="108"/>
      <c r="OC244" s="108"/>
      <c r="OQ244" s="108"/>
      <c r="PE244" s="108"/>
      <c r="PS244" s="108"/>
      <c r="QG244" s="108"/>
      <c r="QU244" s="108"/>
      <c r="RI244" s="108"/>
      <c r="RW244" s="108"/>
      <c r="SK244" s="108"/>
      <c r="SY244" s="108"/>
      <c r="TM244" s="108"/>
      <c r="UA244" s="108"/>
      <c r="UO244" s="108"/>
      <c r="VC244" s="108"/>
      <c r="VQ244" s="108"/>
      <c r="WE244" s="108"/>
      <c r="WS244" s="108"/>
      <c r="XG244" s="108"/>
      <c r="XU244" s="108"/>
      <c r="YI244" s="108"/>
      <c r="YW244" s="108"/>
      <c r="ZK244" s="108"/>
      <c r="ZY244" s="108"/>
      <c r="AAM244" s="108"/>
      <c r="ABA244" s="108"/>
      <c r="ABO244" s="108"/>
      <c r="ACC244" s="108"/>
      <c r="ACQ244" s="108"/>
      <c r="ADE244" s="108"/>
      <c r="ADS244" s="108"/>
      <c r="AEG244" s="108"/>
      <c r="AEU244" s="108"/>
      <c r="AFI244" s="108"/>
      <c r="AFW244" s="108"/>
      <c r="AGK244" s="108"/>
      <c r="AGY244" s="108"/>
      <c r="AHM244" s="108"/>
      <c r="AIA244" s="108"/>
      <c r="AIO244" s="108"/>
      <c r="AJC244" s="108"/>
      <c r="AJQ244" s="108"/>
      <c r="AKE244" s="108"/>
      <c r="AKS244" s="108"/>
      <c r="ALG244" s="108"/>
      <c r="ALU244" s="108"/>
      <c r="AMI244" s="108"/>
    </row>
    <row r="245" spans="1:1023" x14ac:dyDescent="0.3">
      <c r="A245" s="108"/>
      <c r="O245" s="108"/>
      <c r="AC245" s="108"/>
      <c r="AQ245" s="108"/>
      <c r="BE245" s="108"/>
      <c r="BS245" s="108"/>
      <c r="CG245" s="108"/>
      <c r="CU245" s="108"/>
      <c r="DI245" s="108"/>
      <c r="DW245" s="108"/>
      <c r="EK245" s="108"/>
      <c r="EY245" s="108"/>
      <c r="FM245" s="108"/>
      <c r="GA245" s="108"/>
      <c r="GO245" s="108"/>
      <c r="HC245" s="108"/>
      <c r="HQ245" s="108"/>
      <c r="IE245" s="108"/>
      <c r="IS245" s="108"/>
      <c r="JG245" s="108"/>
      <c r="JU245" s="108"/>
      <c r="KI245" s="108"/>
      <c r="KW245" s="108"/>
      <c r="LK245" s="108"/>
      <c r="LY245" s="108"/>
      <c r="MM245" s="108"/>
      <c r="NA245" s="108"/>
      <c r="NO245" s="108"/>
      <c r="OC245" s="108"/>
      <c r="OQ245" s="108"/>
      <c r="PE245" s="108"/>
      <c r="PS245" s="108"/>
      <c r="QG245" s="108"/>
      <c r="QU245" s="108"/>
      <c r="RI245" s="108"/>
      <c r="RW245" s="108"/>
      <c r="SK245" s="108"/>
      <c r="SY245" s="108"/>
      <c r="TM245" s="108"/>
      <c r="UA245" s="108"/>
      <c r="UO245" s="108"/>
      <c r="VC245" s="108"/>
      <c r="VQ245" s="108"/>
      <c r="WE245" s="108"/>
      <c r="WS245" s="108"/>
      <c r="XG245" s="108"/>
      <c r="XU245" s="108"/>
      <c r="YI245" s="108"/>
      <c r="YW245" s="108"/>
      <c r="ZK245" s="108"/>
      <c r="ZY245" s="108"/>
      <c r="AAM245" s="108"/>
      <c r="ABA245" s="108"/>
      <c r="ABO245" s="108"/>
      <c r="ACC245" s="108"/>
      <c r="ACQ245" s="108"/>
      <c r="ADE245" s="108"/>
      <c r="ADS245" s="108"/>
      <c r="AEG245" s="108"/>
      <c r="AEU245" s="108"/>
      <c r="AFI245" s="108"/>
      <c r="AFW245" s="108"/>
      <c r="AGK245" s="108"/>
      <c r="AGY245" s="108"/>
      <c r="AHM245" s="108"/>
      <c r="AIA245" s="108"/>
      <c r="AIO245" s="108"/>
      <c r="AJC245" s="108"/>
      <c r="AJQ245" s="108"/>
      <c r="AKE245" s="108"/>
      <c r="AKS245" s="108"/>
      <c r="ALG245" s="108"/>
      <c r="ALU245" s="108"/>
      <c r="AMI245" s="108"/>
    </row>
    <row r="246" spans="1:1023" x14ac:dyDescent="0.3">
      <c r="A246" s="108"/>
      <c r="O246" s="108"/>
      <c r="AC246" s="108"/>
      <c r="AQ246" s="108"/>
      <c r="BE246" s="108"/>
      <c r="BS246" s="108"/>
      <c r="CG246" s="108"/>
      <c r="CU246" s="108"/>
      <c r="DI246" s="108"/>
      <c r="DW246" s="108"/>
      <c r="EK246" s="108"/>
      <c r="EY246" s="108"/>
      <c r="FM246" s="108"/>
      <c r="GA246" s="108"/>
      <c r="GO246" s="108"/>
      <c r="HC246" s="108"/>
      <c r="HQ246" s="108"/>
      <c r="IE246" s="108"/>
      <c r="IS246" s="108"/>
      <c r="JG246" s="108"/>
      <c r="JU246" s="108"/>
      <c r="KI246" s="108"/>
      <c r="KW246" s="108"/>
      <c r="LK246" s="108"/>
      <c r="LY246" s="108"/>
      <c r="MM246" s="108"/>
      <c r="NA246" s="108"/>
      <c r="NO246" s="108"/>
      <c r="OC246" s="108"/>
      <c r="OQ246" s="108"/>
      <c r="PE246" s="108"/>
      <c r="PS246" s="108"/>
      <c r="QG246" s="108"/>
      <c r="QU246" s="108"/>
      <c r="RI246" s="108"/>
      <c r="RW246" s="108"/>
      <c r="SK246" s="108"/>
      <c r="SY246" s="108"/>
      <c r="TM246" s="108"/>
      <c r="UA246" s="108"/>
      <c r="UO246" s="108"/>
      <c r="VC246" s="108"/>
      <c r="VQ246" s="108"/>
      <c r="WE246" s="108"/>
      <c r="WS246" s="108"/>
      <c r="XG246" s="108"/>
      <c r="XU246" s="108"/>
      <c r="YI246" s="108"/>
      <c r="YW246" s="108"/>
      <c r="ZK246" s="108"/>
      <c r="ZY246" s="108"/>
      <c r="AAM246" s="108"/>
      <c r="ABA246" s="108"/>
      <c r="ABO246" s="108"/>
      <c r="ACC246" s="108"/>
      <c r="ACQ246" s="108"/>
      <c r="ADE246" s="108"/>
      <c r="ADS246" s="108"/>
      <c r="AEG246" s="108"/>
      <c r="AEU246" s="108"/>
      <c r="AFI246" s="108"/>
      <c r="AFW246" s="108"/>
      <c r="AGK246" s="108"/>
      <c r="AGY246" s="108"/>
      <c r="AHM246" s="108"/>
      <c r="AIA246" s="108"/>
      <c r="AIO246" s="108"/>
      <c r="AJC246" s="108"/>
      <c r="AJQ246" s="108"/>
      <c r="AKE246" s="108"/>
      <c r="AKS246" s="108"/>
      <c r="ALG246" s="108"/>
      <c r="ALU246" s="108"/>
      <c r="AMI246" s="108"/>
    </row>
    <row r="247" spans="1:1023" x14ac:dyDescent="0.3">
      <c r="A247" s="108"/>
      <c r="O247" s="108"/>
      <c r="AC247" s="108"/>
      <c r="AQ247" s="108"/>
      <c r="BE247" s="108"/>
      <c r="BS247" s="108"/>
      <c r="CG247" s="108"/>
      <c r="CU247" s="108"/>
      <c r="DI247" s="108"/>
      <c r="DW247" s="108"/>
      <c r="EK247" s="108"/>
      <c r="EY247" s="108"/>
      <c r="FM247" s="108"/>
      <c r="GA247" s="108"/>
      <c r="GO247" s="108"/>
      <c r="HC247" s="108"/>
      <c r="HQ247" s="108"/>
      <c r="IE247" s="108"/>
      <c r="IS247" s="108"/>
      <c r="JG247" s="108"/>
      <c r="JU247" s="108"/>
      <c r="KI247" s="108"/>
      <c r="KW247" s="108"/>
      <c r="LK247" s="108"/>
      <c r="LY247" s="108"/>
      <c r="MM247" s="108"/>
      <c r="NA247" s="108"/>
      <c r="NO247" s="108"/>
      <c r="OC247" s="108"/>
      <c r="OQ247" s="108"/>
      <c r="PE247" s="108"/>
      <c r="PS247" s="108"/>
      <c r="QG247" s="108"/>
      <c r="QU247" s="108"/>
      <c r="RI247" s="108"/>
      <c r="RW247" s="108"/>
      <c r="SK247" s="108"/>
      <c r="SY247" s="108"/>
      <c r="TM247" s="108"/>
      <c r="UA247" s="108"/>
      <c r="UO247" s="108"/>
      <c r="VC247" s="108"/>
      <c r="VQ247" s="108"/>
      <c r="WE247" s="108"/>
      <c r="WS247" s="108"/>
      <c r="XG247" s="108"/>
      <c r="XU247" s="108"/>
      <c r="YI247" s="108"/>
      <c r="YW247" s="108"/>
      <c r="ZK247" s="108"/>
      <c r="ZY247" s="108"/>
      <c r="AAM247" s="108"/>
      <c r="ABA247" s="108"/>
      <c r="ABO247" s="108"/>
      <c r="ACC247" s="108"/>
      <c r="ACQ247" s="108"/>
      <c r="ADE247" s="108"/>
      <c r="ADS247" s="108"/>
      <c r="AEG247" s="108"/>
      <c r="AEU247" s="108"/>
      <c r="AFI247" s="108"/>
      <c r="AFW247" s="108"/>
      <c r="AGK247" s="108"/>
      <c r="AGY247" s="108"/>
      <c r="AHM247" s="108"/>
      <c r="AIA247" s="108"/>
      <c r="AIO247" s="108"/>
      <c r="AJC247" s="108"/>
      <c r="AJQ247" s="108"/>
      <c r="AKE247" s="108"/>
      <c r="AKS247" s="108"/>
      <c r="ALG247" s="108"/>
      <c r="ALU247" s="108"/>
      <c r="AMI247" s="108"/>
    </row>
    <row r="248" spans="1:1023" x14ac:dyDescent="0.3">
      <c r="A248" s="108"/>
      <c r="O248" s="108"/>
      <c r="AC248" s="108"/>
      <c r="AQ248" s="108"/>
      <c r="BE248" s="108"/>
      <c r="BS248" s="108"/>
      <c r="CG248" s="108"/>
      <c r="CU248" s="108"/>
      <c r="DI248" s="108"/>
      <c r="DW248" s="108"/>
      <c r="EK248" s="108"/>
      <c r="EY248" s="108"/>
      <c r="FM248" s="108"/>
      <c r="GA248" s="108"/>
      <c r="GO248" s="108"/>
      <c r="HC248" s="108"/>
      <c r="HQ248" s="108"/>
      <c r="IE248" s="108"/>
      <c r="IS248" s="108"/>
      <c r="JG248" s="108"/>
      <c r="JU248" s="108"/>
      <c r="KI248" s="108"/>
      <c r="KW248" s="108"/>
      <c r="LK248" s="108"/>
      <c r="LY248" s="108"/>
      <c r="MM248" s="108"/>
      <c r="NA248" s="108"/>
      <c r="NO248" s="108"/>
      <c r="OC248" s="108"/>
      <c r="OQ248" s="108"/>
      <c r="PE248" s="108"/>
      <c r="PS248" s="108"/>
      <c r="QG248" s="108"/>
      <c r="QU248" s="108"/>
      <c r="RI248" s="108"/>
      <c r="RW248" s="108"/>
      <c r="SK248" s="108"/>
      <c r="SY248" s="108"/>
      <c r="TM248" s="108"/>
      <c r="UA248" s="108"/>
      <c r="UO248" s="108"/>
      <c r="VC248" s="108"/>
      <c r="VQ248" s="108"/>
      <c r="WE248" s="108"/>
      <c r="WS248" s="108"/>
      <c r="XG248" s="108"/>
      <c r="XU248" s="108"/>
      <c r="YI248" s="108"/>
      <c r="YW248" s="108"/>
      <c r="ZK248" s="108"/>
      <c r="ZY248" s="108"/>
      <c r="AAM248" s="108"/>
      <c r="ABA248" s="108"/>
      <c r="ABO248" s="108"/>
      <c r="ACC248" s="108"/>
      <c r="ACQ248" s="108"/>
      <c r="ADE248" s="108"/>
      <c r="ADS248" s="108"/>
      <c r="AEG248" s="108"/>
      <c r="AEU248" s="108"/>
      <c r="AFI248" s="108"/>
      <c r="AFW248" s="108"/>
      <c r="AGK248" s="108"/>
      <c r="AGY248" s="108"/>
      <c r="AHM248" s="108"/>
      <c r="AIA248" s="108"/>
      <c r="AIO248" s="108"/>
      <c r="AJC248" s="108"/>
      <c r="AJQ248" s="108"/>
      <c r="AKE248" s="108"/>
      <c r="AKS248" s="108"/>
      <c r="ALG248" s="108"/>
      <c r="ALU248" s="108"/>
      <c r="AMI248" s="108"/>
    </row>
    <row r="249" spans="1:1023" x14ac:dyDescent="0.3">
      <c r="A249" s="108"/>
      <c r="O249" s="108"/>
      <c r="AC249" s="108"/>
      <c r="AQ249" s="108"/>
      <c r="BE249" s="108"/>
      <c r="BS249" s="108"/>
      <c r="CG249" s="108"/>
      <c r="CU249" s="108"/>
      <c r="DI249" s="108"/>
      <c r="DW249" s="108"/>
      <c r="EK249" s="108"/>
      <c r="EY249" s="108"/>
      <c r="FM249" s="108"/>
      <c r="GA249" s="108"/>
      <c r="GO249" s="108"/>
      <c r="HC249" s="108"/>
      <c r="HQ249" s="108"/>
      <c r="IE249" s="108"/>
      <c r="IS249" s="108"/>
      <c r="JG249" s="108"/>
      <c r="JU249" s="108"/>
      <c r="KI249" s="108"/>
      <c r="KW249" s="108"/>
      <c r="LK249" s="108"/>
      <c r="LY249" s="108"/>
      <c r="MM249" s="108"/>
      <c r="NA249" s="108"/>
      <c r="NO249" s="108"/>
      <c r="OC249" s="108"/>
      <c r="OQ249" s="108"/>
      <c r="PE249" s="108"/>
      <c r="PS249" s="108"/>
      <c r="QG249" s="108"/>
      <c r="QU249" s="108"/>
      <c r="RI249" s="108"/>
      <c r="RW249" s="108"/>
      <c r="SK249" s="108"/>
      <c r="SY249" s="108"/>
      <c r="TM249" s="108"/>
      <c r="UA249" s="108"/>
      <c r="UO249" s="108"/>
      <c r="VC249" s="108"/>
      <c r="VQ249" s="108"/>
      <c r="WE249" s="108"/>
      <c r="WS249" s="108"/>
      <c r="XG249" s="108"/>
      <c r="XU249" s="108"/>
      <c r="YI249" s="108"/>
      <c r="YW249" s="108"/>
      <c r="ZK249" s="108"/>
      <c r="ZY249" s="108"/>
      <c r="AAM249" s="108"/>
      <c r="ABA249" s="108"/>
      <c r="ABO249" s="108"/>
      <c r="ACC249" s="108"/>
      <c r="ACQ249" s="108"/>
      <c r="ADE249" s="108"/>
      <c r="ADS249" s="108"/>
      <c r="AEG249" s="108"/>
      <c r="AEU249" s="108"/>
      <c r="AFI249" s="108"/>
      <c r="AFW249" s="108"/>
      <c r="AGK249" s="108"/>
      <c r="AGY249" s="108"/>
      <c r="AHM249" s="108"/>
      <c r="AIA249" s="108"/>
      <c r="AIO249" s="108"/>
      <c r="AJC249" s="108"/>
      <c r="AJQ249" s="108"/>
      <c r="AKE249" s="108"/>
      <c r="AKS249" s="108"/>
      <c r="ALG249" s="108"/>
      <c r="ALU249" s="108"/>
      <c r="AMI249" s="108"/>
    </row>
    <row r="250" spans="1:1023" x14ac:dyDescent="0.3">
      <c r="A250" s="108"/>
      <c r="O250" s="108"/>
      <c r="AC250" s="108"/>
      <c r="AQ250" s="108"/>
      <c r="BE250" s="108"/>
      <c r="BS250" s="108"/>
      <c r="CG250" s="108"/>
      <c r="CU250" s="108"/>
      <c r="DI250" s="108"/>
      <c r="DW250" s="108"/>
      <c r="EK250" s="108"/>
      <c r="EY250" s="108"/>
      <c r="FM250" s="108"/>
      <c r="GA250" s="108"/>
      <c r="GO250" s="108"/>
      <c r="HC250" s="108"/>
      <c r="HQ250" s="108"/>
      <c r="IE250" s="108"/>
      <c r="IS250" s="108"/>
      <c r="JG250" s="108"/>
      <c r="JU250" s="108"/>
      <c r="KI250" s="108"/>
      <c r="KW250" s="108"/>
      <c r="LK250" s="108"/>
      <c r="LY250" s="108"/>
      <c r="MM250" s="108"/>
      <c r="NA250" s="108"/>
      <c r="NO250" s="108"/>
      <c r="OC250" s="108"/>
      <c r="OQ250" s="108"/>
      <c r="PE250" s="108"/>
      <c r="PS250" s="108"/>
      <c r="QG250" s="108"/>
      <c r="QU250" s="108"/>
      <c r="RI250" s="108"/>
      <c r="RW250" s="108"/>
      <c r="SK250" s="108"/>
      <c r="SY250" s="108"/>
      <c r="TM250" s="108"/>
      <c r="UA250" s="108"/>
      <c r="UO250" s="108"/>
      <c r="VC250" s="108"/>
      <c r="VQ250" s="108"/>
      <c r="WE250" s="108"/>
      <c r="WS250" s="108"/>
      <c r="XG250" s="108"/>
      <c r="XU250" s="108"/>
      <c r="YI250" s="108"/>
      <c r="YW250" s="108"/>
      <c r="ZK250" s="108"/>
      <c r="ZY250" s="108"/>
      <c r="AAM250" s="108"/>
      <c r="ABA250" s="108"/>
      <c r="ABO250" s="108"/>
      <c r="ACC250" s="108"/>
      <c r="ACQ250" s="108"/>
      <c r="ADE250" s="108"/>
      <c r="ADS250" s="108"/>
      <c r="AEG250" s="108"/>
      <c r="AEU250" s="108"/>
      <c r="AFI250" s="108"/>
      <c r="AFW250" s="108"/>
      <c r="AGK250" s="108"/>
      <c r="AGY250" s="108"/>
      <c r="AHM250" s="108"/>
      <c r="AIA250" s="108"/>
      <c r="AIO250" s="108"/>
      <c r="AJC250" s="108"/>
      <c r="AJQ250" s="108"/>
      <c r="AKE250" s="108"/>
      <c r="AKS250" s="108"/>
      <c r="ALG250" s="108"/>
      <c r="ALU250" s="108"/>
      <c r="AMI250" s="108"/>
    </row>
    <row r="251" spans="1:1023" x14ac:dyDescent="0.3">
      <c r="A251" s="108"/>
      <c r="O251" s="108"/>
      <c r="AC251" s="108"/>
      <c r="AQ251" s="108"/>
      <c r="BE251" s="108"/>
      <c r="BS251" s="108"/>
      <c r="CG251" s="108"/>
      <c r="CU251" s="108"/>
      <c r="DI251" s="108"/>
      <c r="DW251" s="108"/>
      <c r="EK251" s="108"/>
      <c r="EY251" s="108"/>
      <c r="FM251" s="108"/>
      <c r="GA251" s="108"/>
      <c r="GO251" s="108"/>
      <c r="HC251" s="108"/>
      <c r="HQ251" s="108"/>
      <c r="IE251" s="108"/>
      <c r="IS251" s="108"/>
      <c r="JG251" s="108"/>
      <c r="JU251" s="108"/>
      <c r="KI251" s="108"/>
      <c r="KW251" s="108"/>
      <c r="LK251" s="108"/>
      <c r="LY251" s="108"/>
      <c r="MM251" s="108"/>
      <c r="NA251" s="108"/>
      <c r="NO251" s="108"/>
      <c r="OC251" s="108"/>
      <c r="OQ251" s="108"/>
      <c r="PE251" s="108"/>
      <c r="PS251" s="108"/>
      <c r="QG251" s="108"/>
      <c r="QU251" s="108"/>
      <c r="RI251" s="108"/>
      <c r="RW251" s="108"/>
      <c r="SK251" s="108"/>
      <c r="SY251" s="108"/>
      <c r="TM251" s="108"/>
      <c r="UA251" s="108"/>
      <c r="UO251" s="108"/>
      <c r="VC251" s="108"/>
      <c r="VQ251" s="108"/>
      <c r="WE251" s="108"/>
      <c r="WS251" s="108"/>
      <c r="XG251" s="108"/>
      <c r="XU251" s="108"/>
      <c r="YI251" s="108"/>
      <c r="YW251" s="108"/>
      <c r="ZK251" s="108"/>
      <c r="ZY251" s="108"/>
      <c r="AAM251" s="108"/>
      <c r="ABA251" s="108"/>
      <c r="ABO251" s="108"/>
      <c r="ACC251" s="108"/>
      <c r="ACQ251" s="108"/>
      <c r="ADE251" s="108"/>
      <c r="ADS251" s="108"/>
      <c r="AEG251" s="108"/>
      <c r="AEU251" s="108"/>
      <c r="AFI251" s="108"/>
      <c r="AFW251" s="108"/>
      <c r="AGK251" s="108"/>
      <c r="AGY251" s="108"/>
      <c r="AHM251" s="108"/>
      <c r="AIA251" s="108"/>
      <c r="AIO251" s="108"/>
      <c r="AJC251" s="108"/>
      <c r="AJQ251" s="108"/>
      <c r="AKE251" s="108"/>
      <c r="AKS251" s="108"/>
      <c r="ALG251" s="108"/>
      <c r="ALU251" s="108"/>
      <c r="AMI251" s="108"/>
    </row>
    <row r="252" spans="1:1023" x14ac:dyDescent="0.3">
      <c r="A252" s="108"/>
      <c r="O252" s="108"/>
      <c r="AC252" s="108"/>
      <c r="AQ252" s="108"/>
      <c r="BE252" s="108"/>
      <c r="BS252" s="108"/>
      <c r="CG252" s="108"/>
      <c r="CU252" s="108"/>
      <c r="DI252" s="108"/>
      <c r="DW252" s="108"/>
      <c r="EK252" s="108"/>
      <c r="EY252" s="108"/>
      <c r="FM252" s="108"/>
      <c r="GA252" s="108"/>
      <c r="GO252" s="108"/>
      <c r="HC252" s="108"/>
      <c r="HQ252" s="108"/>
      <c r="IE252" s="108"/>
      <c r="IS252" s="108"/>
      <c r="JG252" s="108"/>
      <c r="JU252" s="108"/>
      <c r="KI252" s="108"/>
      <c r="KW252" s="108"/>
      <c r="LK252" s="108"/>
      <c r="LY252" s="108"/>
      <c r="MM252" s="108"/>
      <c r="NA252" s="108"/>
      <c r="NO252" s="108"/>
      <c r="OC252" s="108"/>
      <c r="OQ252" s="108"/>
      <c r="PE252" s="108"/>
      <c r="PS252" s="108"/>
      <c r="QG252" s="108"/>
      <c r="QU252" s="108"/>
      <c r="RI252" s="108"/>
      <c r="RW252" s="108"/>
      <c r="SK252" s="108"/>
      <c r="SY252" s="108"/>
      <c r="TM252" s="108"/>
      <c r="UA252" s="108"/>
      <c r="UO252" s="108"/>
      <c r="VC252" s="108"/>
      <c r="VQ252" s="108"/>
      <c r="WE252" s="108"/>
      <c r="WS252" s="108"/>
      <c r="XG252" s="108"/>
      <c r="XU252" s="108"/>
      <c r="YI252" s="108"/>
      <c r="YW252" s="108"/>
      <c r="ZK252" s="108"/>
      <c r="ZY252" s="108"/>
      <c r="AAM252" s="108"/>
      <c r="ABA252" s="108"/>
      <c r="ABO252" s="108"/>
      <c r="ACC252" s="108"/>
      <c r="ACQ252" s="108"/>
      <c r="ADE252" s="108"/>
      <c r="ADS252" s="108"/>
      <c r="AEG252" s="108"/>
      <c r="AEU252" s="108"/>
      <c r="AFI252" s="108"/>
      <c r="AFW252" s="108"/>
      <c r="AGK252" s="108"/>
      <c r="AGY252" s="108"/>
      <c r="AHM252" s="108"/>
      <c r="AIA252" s="108"/>
      <c r="AIO252" s="108"/>
      <c r="AJC252" s="108"/>
      <c r="AJQ252" s="108"/>
      <c r="AKE252" s="108"/>
      <c r="AKS252" s="108"/>
      <c r="ALG252" s="108"/>
      <c r="ALU252" s="108"/>
      <c r="AMI252" s="108"/>
    </row>
    <row r="253" spans="1:1023" x14ac:dyDescent="0.3">
      <c r="A253" s="108"/>
      <c r="O253" s="108"/>
      <c r="AC253" s="108"/>
      <c r="AQ253" s="108"/>
      <c r="BE253" s="108"/>
      <c r="BS253" s="108"/>
      <c r="CG253" s="108"/>
      <c r="CU253" s="108"/>
      <c r="DI253" s="108"/>
      <c r="DW253" s="108"/>
      <c r="EK253" s="108"/>
      <c r="EY253" s="108"/>
      <c r="FM253" s="108"/>
      <c r="GA253" s="108"/>
      <c r="GO253" s="108"/>
      <c r="HC253" s="108"/>
      <c r="HQ253" s="108"/>
      <c r="IE253" s="108"/>
      <c r="IS253" s="108"/>
      <c r="JG253" s="108"/>
      <c r="JU253" s="108"/>
      <c r="KI253" s="108"/>
      <c r="KW253" s="108"/>
      <c r="LK253" s="108"/>
      <c r="LY253" s="108"/>
      <c r="MM253" s="108"/>
      <c r="NA253" s="108"/>
      <c r="NO253" s="108"/>
      <c r="OC253" s="108"/>
      <c r="OQ253" s="108"/>
      <c r="PE253" s="108"/>
      <c r="PS253" s="108"/>
      <c r="QG253" s="108"/>
      <c r="QU253" s="108"/>
      <c r="RI253" s="108"/>
      <c r="RW253" s="108"/>
      <c r="SK253" s="108"/>
      <c r="SY253" s="108"/>
      <c r="TM253" s="108"/>
      <c r="UA253" s="108"/>
      <c r="UO253" s="108"/>
      <c r="VC253" s="108"/>
      <c r="VQ253" s="108"/>
      <c r="WE253" s="108"/>
      <c r="WS253" s="108"/>
      <c r="XG253" s="108"/>
      <c r="XU253" s="108"/>
      <c r="YI253" s="108"/>
      <c r="YW253" s="108"/>
      <c r="ZK253" s="108"/>
      <c r="ZY253" s="108"/>
      <c r="AAM253" s="108"/>
      <c r="ABA253" s="108"/>
      <c r="ABO253" s="108"/>
      <c r="ACC253" s="108"/>
      <c r="ACQ253" s="108"/>
      <c r="ADE253" s="108"/>
      <c r="ADS253" s="108"/>
      <c r="AEG253" s="108"/>
      <c r="AEU253" s="108"/>
      <c r="AFI253" s="108"/>
      <c r="AFW253" s="108"/>
      <c r="AGK253" s="108"/>
      <c r="AGY253" s="108"/>
      <c r="AHM253" s="108"/>
      <c r="AIA253" s="108"/>
      <c r="AIO253" s="108"/>
      <c r="AJC253" s="108"/>
      <c r="AJQ253" s="108"/>
      <c r="AKE253" s="108"/>
      <c r="AKS253" s="108"/>
      <c r="ALG253" s="108"/>
      <c r="ALU253" s="108"/>
      <c r="AMI253" s="108"/>
    </row>
    <row r="254" spans="1:1023" x14ac:dyDescent="0.3">
      <c r="A254" s="108"/>
      <c r="O254" s="108"/>
      <c r="AC254" s="108"/>
      <c r="AQ254" s="108"/>
      <c r="BE254" s="108"/>
      <c r="BS254" s="108"/>
      <c r="CG254" s="108"/>
      <c r="CU254" s="108"/>
      <c r="DI254" s="108"/>
      <c r="DW254" s="108"/>
      <c r="EK254" s="108"/>
      <c r="EY254" s="108"/>
      <c r="FM254" s="108"/>
      <c r="GA254" s="108"/>
      <c r="GO254" s="108"/>
      <c r="HC254" s="108"/>
      <c r="HQ254" s="108"/>
      <c r="IE254" s="108"/>
      <c r="IS254" s="108"/>
      <c r="JG254" s="108"/>
      <c r="JU254" s="108"/>
      <c r="KI254" s="108"/>
      <c r="KW254" s="108"/>
      <c r="LK254" s="108"/>
      <c r="LY254" s="108"/>
      <c r="MM254" s="108"/>
      <c r="NA254" s="108"/>
      <c r="NO254" s="108"/>
      <c r="OC254" s="108"/>
      <c r="OQ254" s="108"/>
      <c r="PE254" s="108"/>
      <c r="PS254" s="108"/>
      <c r="QG254" s="108"/>
      <c r="QU254" s="108"/>
      <c r="RI254" s="108"/>
      <c r="RW254" s="108"/>
      <c r="SK254" s="108"/>
      <c r="SY254" s="108"/>
      <c r="TM254" s="108"/>
      <c r="UA254" s="108"/>
      <c r="UO254" s="108"/>
      <c r="VC254" s="108"/>
      <c r="VQ254" s="108"/>
      <c r="WE254" s="108"/>
      <c r="WS254" s="108"/>
      <c r="XG254" s="108"/>
      <c r="XU254" s="108"/>
      <c r="YI254" s="108"/>
      <c r="YW254" s="108"/>
      <c r="ZK254" s="108"/>
      <c r="ZY254" s="108"/>
      <c r="AAM254" s="108"/>
      <c r="ABA254" s="108"/>
      <c r="ABO254" s="108"/>
      <c r="ACC254" s="108"/>
      <c r="ACQ254" s="108"/>
      <c r="ADE254" s="108"/>
      <c r="ADS254" s="108"/>
      <c r="AEG254" s="108"/>
      <c r="AEU254" s="108"/>
      <c r="AFI254" s="108"/>
      <c r="AFW254" s="108"/>
      <c r="AGK254" s="108"/>
      <c r="AGY254" s="108"/>
      <c r="AHM254" s="108"/>
      <c r="AIA254" s="108"/>
      <c r="AIO254" s="108"/>
      <c r="AJC254" s="108"/>
      <c r="AJQ254" s="108"/>
      <c r="AKE254" s="108"/>
      <c r="AKS254" s="108"/>
      <c r="ALG254" s="108"/>
      <c r="ALU254" s="108"/>
      <c r="AMI254" s="108"/>
    </row>
    <row r="255" spans="1:1023" x14ac:dyDescent="0.3">
      <c r="A255" s="108"/>
      <c r="O255" s="108"/>
      <c r="AC255" s="108"/>
      <c r="AQ255" s="108"/>
      <c r="BE255" s="108"/>
      <c r="BS255" s="108"/>
      <c r="CG255" s="108"/>
      <c r="CU255" s="108"/>
      <c r="DI255" s="108"/>
      <c r="DW255" s="108"/>
      <c r="EK255" s="108"/>
      <c r="EY255" s="108"/>
      <c r="FM255" s="108"/>
      <c r="GA255" s="108"/>
      <c r="GO255" s="108"/>
      <c r="HC255" s="108"/>
      <c r="HQ255" s="108"/>
      <c r="IE255" s="108"/>
      <c r="IS255" s="108"/>
      <c r="JG255" s="108"/>
      <c r="JU255" s="108"/>
      <c r="KI255" s="108"/>
      <c r="KW255" s="108"/>
      <c r="LK255" s="108"/>
      <c r="LY255" s="108"/>
      <c r="MM255" s="108"/>
      <c r="NA255" s="108"/>
      <c r="NO255" s="108"/>
      <c r="OC255" s="108"/>
      <c r="OQ255" s="108"/>
      <c r="PE255" s="108"/>
      <c r="PS255" s="108"/>
      <c r="QG255" s="108"/>
      <c r="QU255" s="108"/>
      <c r="RI255" s="108"/>
      <c r="RW255" s="108"/>
      <c r="SK255" s="108"/>
      <c r="SY255" s="108"/>
      <c r="TM255" s="108"/>
      <c r="UA255" s="108"/>
      <c r="UO255" s="108"/>
      <c r="VC255" s="108"/>
      <c r="VQ255" s="108"/>
      <c r="WE255" s="108"/>
      <c r="WS255" s="108"/>
      <c r="XG255" s="108"/>
      <c r="XU255" s="108"/>
      <c r="YI255" s="108"/>
      <c r="YW255" s="108"/>
      <c r="ZK255" s="108"/>
      <c r="ZY255" s="108"/>
      <c r="AAM255" s="108"/>
      <c r="ABA255" s="108"/>
      <c r="ABO255" s="108"/>
      <c r="ACC255" s="108"/>
      <c r="ACQ255" s="108"/>
      <c r="ADE255" s="108"/>
      <c r="ADS255" s="108"/>
      <c r="AEG255" s="108"/>
      <c r="AEU255" s="108"/>
      <c r="AFI255" s="108"/>
      <c r="AFW255" s="108"/>
      <c r="AGK255" s="108"/>
      <c r="AGY255" s="108"/>
      <c r="AHM255" s="108"/>
      <c r="AIA255" s="108"/>
      <c r="AIO255" s="108"/>
      <c r="AJC255" s="108"/>
      <c r="AJQ255" s="108"/>
      <c r="AKE255" s="108"/>
      <c r="AKS255" s="108"/>
      <c r="ALG255" s="108"/>
      <c r="ALU255" s="108"/>
      <c r="AMI255" s="108"/>
    </row>
    <row r="256" spans="1:1023" x14ac:dyDescent="0.3">
      <c r="A256" s="108"/>
      <c r="O256" s="108"/>
      <c r="AC256" s="108"/>
      <c r="AQ256" s="108"/>
      <c r="BE256" s="108"/>
      <c r="BS256" s="108"/>
      <c r="CG256" s="108"/>
      <c r="CU256" s="108"/>
      <c r="DI256" s="108"/>
      <c r="DW256" s="108"/>
      <c r="EK256" s="108"/>
      <c r="EY256" s="108"/>
      <c r="FM256" s="108"/>
      <c r="GA256" s="108"/>
      <c r="GO256" s="108"/>
      <c r="HC256" s="108"/>
      <c r="HQ256" s="108"/>
      <c r="IE256" s="108"/>
      <c r="IS256" s="108"/>
      <c r="JG256" s="108"/>
      <c r="JU256" s="108"/>
      <c r="KI256" s="108"/>
      <c r="KW256" s="108"/>
      <c r="LK256" s="108"/>
      <c r="LY256" s="108"/>
      <c r="MM256" s="108"/>
      <c r="NA256" s="108"/>
      <c r="NO256" s="108"/>
      <c r="OC256" s="108"/>
      <c r="OQ256" s="108"/>
      <c r="PE256" s="108"/>
      <c r="PS256" s="108"/>
      <c r="QG256" s="108"/>
      <c r="QU256" s="108"/>
      <c r="RI256" s="108"/>
      <c r="RW256" s="108"/>
      <c r="SK256" s="108"/>
      <c r="SY256" s="108"/>
      <c r="TM256" s="108"/>
      <c r="UA256" s="108"/>
      <c r="UO256" s="108"/>
      <c r="VC256" s="108"/>
      <c r="VQ256" s="108"/>
      <c r="WE256" s="108"/>
      <c r="WS256" s="108"/>
      <c r="XG256" s="108"/>
      <c r="XU256" s="108"/>
      <c r="YI256" s="108"/>
      <c r="YW256" s="108"/>
      <c r="ZK256" s="108"/>
      <c r="ZY256" s="108"/>
      <c r="AAM256" s="108"/>
      <c r="ABA256" s="108"/>
      <c r="ABO256" s="108"/>
      <c r="ACC256" s="108"/>
      <c r="ACQ256" s="108"/>
      <c r="ADE256" s="108"/>
      <c r="ADS256" s="108"/>
      <c r="AEG256" s="108"/>
      <c r="AEU256" s="108"/>
      <c r="AFI256" s="108"/>
      <c r="AFW256" s="108"/>
      <c r="AGK256" s="108"/>
      <c r="AGY256" s="108"/>
      <c r="AHM256" s="108"/>
      <c r="AIA256" s="108"/>
      <c r="AIO256" s="108"/>
      <c r="AJC256" s="108"/>
      <c r="AJQ256" s="108"/>
      <c r="AKE256" s="108"/>
      <c r="AKS256" s="108"/>
      <c r="ALG256" s="108"/>
      <c r="ALU256" s="108"/>
      <c r="AMI256" s="108"/>
    </row>
    <row r="257" spans="1:1023" x14ac:dyDescent="0.3">
      <c r="A257" s="108"/>
      <c r="O257" s="108"/>
      <c r="AC257" s="108"/>
      <c r="AQ257" s="108"/>
      <c r="BE257" s="108"/>
      <c r="BS257" s="108"/>
      <c r="CG257" s="108"/>
      <c r="CU257" s="108"/>
      <c r="DI257" s="108"/>
      <c r="DW257" s="108"/>
      <c r="EK257" s="108"/>
      <c r="EY257" s="108"/>
      <c r="FM257" s="108"/>
      <c r="GA257" s="108"/>
      <c r="GO257" s="108"/>
      <c r="HC257" s="108"/>
      <c r="HQ257" s="108"/>
      <c r="IE257" s="108"/>
      <c r="IS257" s="108"/>
      <c r="JG257" s="108"/>
      <c r="JU257" s="108"/>
      <c r="KI257" s="108"/>
      <c r="KW257" s="108"/>
      <c r="LK257" s="108"/>
      <c r="LY257" s="108"/>
      <c r="MM257" s="108"/>
      <c r="NA257" s="108"/>
      <c r="NO257" s="108"/>
      <c r="OC257" s="108"/>
      <c r="OQ257" s="108"/>
      <c r="PE257" s="108"/>
      <c r="PS257" s="108"/>
      <c r="QG257" s="108"/>
      <c r="QU257" s="108"/>
      <c r="RI257" s="108"/>
      <c r="RW257" s="108"/>
      <c r="SK257" s="108"/>
      <c r="SY257" s="108"/>
      <c r="TM257" s="108"/>
      <c r="UA257" s="108"/>
      <c r="UO257" s="108"/>
      <c r="VC257" s="108"/>
      <c r="VQ257" s="108"/>
      <c r="WE257" s="108"/>
      <c r="WS257" s="108"/>
      <c r="XG257" s="108"/>
      <c r="XU257" s="108"/>
      <c r="YI257" s="108"/>
      <c r="YW257" s="108"/>
      <c r="ZK257" s="108"/>
      <c r="ZY257" s="108"/>
      <c r="AAM257" s="108"/>
      <c r="ABA257" s="108"/>
      <c r="ABO257" s="108"/>
      <c r="ACC257" s="108"/>
      <c r="ACQ257" s="108"/>
      <c r="ADE257" s="108"/>
      <c r="ADS257" s="108"/>
      <c r="AEG257" s="108"/>
      <c r="AEU257" s="108"/>
      <c r="AFI257" s="108"/>
      <c r="AFW257" s="108"/>
      <c r="AGK257" s="108"/>
      <c r="AGY257" s="108"/>
      <c r="AHM257" s="108"/>
      <c r="AIA257" s="108"/>
      <c r="AIO257" s="108"/>
      <c r="AJC257" s="108"/>
      <c r="AJQ257" s="108"/>
      <c r="AKE257" s="108"/>
      <c r="AKS257" s="108"/>
      <c r="ALG257" s="108"/>
      <c r="ALU257" s="108"/>
      <c r="AMI257" s="108"/>
    </row>
    <row r="258" spans="1:1023" x14ac:dyDescent="0.3">
      <c r="A258" s="108"/>
      <c r="O258" s="108"/>
      <c r="AC258" s="108"/>
      <c r="AQ258" s="108"/>
      <c r="BE258" s="108"/>
      <c r="BS258" s="108"/>
      <c r="CG258" s="108"/>
      <c r="CU258" s="108"/>
      <c r="DI258" s="108"/>
      <c r="DW258" s="108"/>
      <c r="EK258" s="108"/>
      <c r="EY258" s="108"/>
      <c r="FM258" s="108"/>
      <c r="GA258" s="108"/>
      <c r="GO258" s="108"/>
      <c r="HC258" s="108"/>
      <c r="HQ258" s="108"/>
      <c r="IE258" s="108"/>
      <c r="IS258" s="108"/>
      <c r="JG258" s="108"/>
      <c r="JU258" s="108"/>
      <c r="KI258" s="108"/>
      <c r="KW258" s="108"/>
      <c r="LK258" s="108"/>
      <c r="LY258" s="108"/>
      <c r="MM258" s="108"/>
      <c r="NA258" s="108"/>
      <c r="NO258" s="108"/>
      <c r="OC258" s="108"/>
      <c r="OQ258" s="108"/>
      <c r="PE258" s="108"/>
      <c r="PS258" s="108"/>
      <c r="QG258" s="108"/>
      <c r="QU258" s="108"/>
      <c r="RI258" s="108"/>
      <c r="RW258" s="108"/>
      <c r="SK258" s="108"/>
      <c r="SY258" s="108"/>
      <c r="TM258" s="108"/>
      <c r="UA258" s="108"/>
      <c r="UO258" s="108"/>
      <c r="VC258" s="108"/>
      <c r="VQ258" s="108"/>
      <c r="WE258" s="108"/>
      <c r="WS258" s="108"/>
      <c r="XG258" s="108"/>
      <c r="XU258" s="108"/>
      <c r="YI258" s="108"/>
      <c r="YW258" s="108"/>
      <c r="ZK258" s="108"/>
      <c r="ZY258" s="108"/>
      <c r="AAM258" s="108"/>
      <c r="ABA258" s="108"/>
      <c r="ABO258" s="108"/>
      <c r="ACC258" s="108"/>
      <c r="ACQ258" s="108"/>
      <c r="ADE258" s="108"/>
      <c r="ADS258" s="108"/>
      <c r="AEG258" s="108"/>
      <c r="AEU258" s="108"/>
      <c r="AFI258" s="108"/>
      <c r="AFW258" s="108"/>
      <c r="AGK258" s="108"/>
      <c r="AGY258" s="108"/>
      <c r="AHM258" s="108"/>
      <c r="AIA258" s="108"/>
      <c r="AIO258" s="108"/>
      <c r="AJC258" s="108"/>
      <c r="AJQ258" s="108"/>
      <c r="AKE258" s="108"/>
      <c r="AKS258" s="108"/>
      <c r="ALG258" s="108"/>
      <c r="ALU258" s="108"/>
      <c r="AMI258" s="108"/>
    </row>
    <row r="259" spans="1:1023" x14ac:dyDescent="0.3">
      <c r="A259" s="108"/>
      <c r="O259" s="108"/>
      <c r="AC259" s="108"/>
      <c r="AQ259" s="108"/>
      <c r="BE259" s="108"/>
      <c r="BS259" s="108"/>
      <c r="CG259" s="108"/>
      <c r="CU259" s="108"/>
      <c r="DI259" s="108"/>
      <c r="DW259" s="108"/>
      <c r="EK259" s="108"/>
      <c r="EY259" s="108"/>
      <c r="FM259" s="108"/>
      <c r="GA259" s="108"/>
      <c r="GO259" s="108"/>
      <c r="HC259" s="108"/>
      <c r="HQ259" s="108"/>
      <c r="IE259" s="108"/>
      <c r="IS259" s="108"/>
      <c r="JG259" s="108"/>
      <c r="JU259" s="108"/>
      <c r="KI259" s="108"/>
      <c r="KW259" s="108"/>
      <c r="LK259" s="108"/>
      <c r="LY259" s="108"/>
      <c r="MM259" s="108"/>
      <c r="NA259" s="108"/>
      <c r="NO259" s="108"/>
      <c r="OC259" s="108"/>
      <c r="OQ259" s="108"/>
      <c r="PE259" s="108"/>
      <c r="PS259" s="108"/>
      <c r="QG259" s="108"/>
      <c r="QU259" s="108"/>
      <c r="RI259" s="108"/>
      <c r="RW259" s="108"/>
      <c r="SK259" s="108"/>
      <c r="SY259" s="108"/>
      <c r="TM259" s="108"/>
      <c r="UA259" s="108"/>
      <c r="UO259" s="108"/>
      <c r="VC259" s="108"/>
      <c r="VQ259" s="108"/>
      <c r="WE259" s="108"/>
      <c r="WS259" s="108"/>
      <c r="XG259" s="108"/>
      <c r="XU259" s="108"/>
      <c r="YI259" s="108"/>
      <c r="YW259" s="108"/>
      <c r="ZK259" s="108"/>
      <c r="ZY259" s="108"/>
      <c r="AAM259" s="108"/>
      <c r="ABA259" s="108"/>
      <c r="ABO259" s="108"/>
      <c r="ACC259" s="108"/>
      <c r="ACQ259" s="108"/>
      <c r="ADE259" s="108"/>
      <c r="ADS259" s="108"/>
      <c r="AEG259" s="108"/>
      <c r="AEU259" s="108"/>
      <c r="AFI259" s="108"/>
      <c r="AFW259" s="108"/>
      <c r="AGK259" s="108"/>
      <c r="AGY259" s="108"/>
      <c r="AHM259" s="108"/>
      <c r="AIA259" s="108"/>
      <c r="AIO259" s="108"/>
      <c r="AJC259" s="108"/>
      <c r="AJQ259" s="108"/>
      <c r="AKE259" s="108"/>
      <c r="AKS259" s="108"/>
      <c r="ALG259" s="108"/>
      <c r="ALU259" s="108"/>
      <c r="AMI259" s="108"/>
    </row>
    <row r="260" spans="1:1023" x14ac:dyDescent="0.3">
      <c r="A260" s="108"/>
      <c r="O260" s="108"/>
      <c r="AC260" s="108"/>
      <c r="AQ260" s="108"/>
      <c r="BE260" s="108"/>
      <c r="BS260" s="108"/>
      <c r="CG260" s="108"/>
      <c r="CU260" s="108"/>
      <c r="DI260" s="108"/>
      <c r="DW260" s="108"/>
      <c r="EK260" s="108"/>
      <c r="EY260" s="108"/>
      <c r="FM260" s="108"/>
      <c r="GA260" s="108"/>
      <c r="GO260" s="108"/>
      <c r="HC260" s="108"/>
      <c r="HQ260" s="108"/>
      <c r="IE260" s="108"/>
      <c r="IS260" s="108"/>
      <c r="JG260" s="108"/>
      <c r="JU260" s="108"/>
      <c r="KI260" s="108"/>
      <c r="KW260" s="108"/>
      <c r="LK260" s="108"/>
      <c r="LY260" s="108"/>
      <c r="MM260" s="108"/>
      <c r="NA260" s="108"/>
      <c r="NO260" s="108"/>
      <c r="OC260" s="108"/>
      <c r="OQ260" s="108"/>
      <c r="PE260" s="108"/>
      <c r="PS260" s="108"/>
      <c r="QG260" s="108"/>
      <c r="QU260" s="108"/>
      <c r="RI260" s="108"/>
      <c r="RW260" s="108"/>
      <c r="SK260" s="108"/>
      <c r="SY260" s="108"/>
      <c r="TM260" s="108"/>
      <c r="UA260" s="108"/>
      <c r="UO260" s="108"/>
      <c r="VC260" s="108"/>
      <c r="VQ260" s="108"/>
      <c r="WE260" s="108"/>
      <c r="WS260" s="108"/>
      <c r="XG260" s="108"/>
      <c r="XU260" s="108"/>
      <c r="YI260" s="108"/>
      <c r="YW260" s="108"/>
      <c r="ZK260" s="108"/>
      <c r="ZY260" s="108"/>
      <c r="AAM260" s="108"/>
      <c r="ABA260" s="108"/>
      <c r="ABO260" s="108"/>
      <c r="ACC260" s="108"/>
      <c r="ACQ260" s="108"/>
      <c r="ADE260" s="108"/>
      <c r="ADS260" s="108"/>
      <c r="AEG260" s="108"/>
      <c r="AEU260" s="108"/>
      <c r="AFI260" s="108"/>
      <c r="AFW260" s="108"/>
      <c r="AGK260" s="108"/>
      <c r="AGY260" s="108"/>
      <c r="AHM260" s="108"/>
      <c r="AIA260" s="108"/>
      <c r="AIO260" s="108"/>
      <c r="AJC260" s="108"/>
      <c r="AJQ260" s="108"/>
      <c r="AKE260" s="108"/>
      <c r="AKS260" s="108"/>
      <c r="ALG260" s="108"/>
      <c r="ALU260" s="108"/>
      <c r="AMI260" s="108"/>
    </row>
    <row r="261" spans="1:1023" x14ac:dyDescent="0.3">
      <c r="A261" s="108"/>
      <c r="O261" s="108"/>
      <c r="AC261" s="108"/>
      <c r="AQ261" s="108"/>
      <c r="BE261" s="108"/>
      <c r="BS261" s="108"/>
      <c r="CG261" s="108"/>
      <c r="CU261" s="108"/>
      <c r="DI261" s="108"/>
      <c r="DW261" s="108"/>
      <c r="EK261" s="108"/>
      <c r="EY261" s="108"/>
      <c r="FM261" s="108"/>
      <c r="GA261" s="108"/>
      <c r="GO261" s="108"/>
      <c r="HC261" s="108"/>
      <c r="HQ261" s="108"/>
      <c r="IE261" s="108"/>
      <c r="IS261" s="108"/>
      <c r="JG261" s="108"/>
      <c r="JU261" s="108"/>
      <c r="KI261" s="108"/>
      <c r="KW261" s="108"/>
      <c r="LK261" s="108"/>
      <c r="LY261" s="108"/>
      <c r="MM261" s="108"/>
      <c r="NA261" s="108"/>
      <c r="NO261" s="108"/>
      <c r="OC261" s="108"/>
      <c r="OQ261" s="108"/>
      <c r="PE261" s="108"/>
      <c r="PS261" s="108"/>
      <c r="QG261" s="108"/>
      <c r="QU261" s="108"/>
      <c r="RI261" s="108"/>
      <c r="RW261" s="108"/>
      <c r="SK261" s="108"/>
      <c r="SY261" s="108"/>
      <c r="TM261" s="108"/>
      <c r="UA261" s="108"/>
      <c r="UO261" s="108"/>
      <c r="VC261" s="108"/>
      <c r="VQ261" s="108"/>
      <c r="WE261" s="108"/>
      <c r="WS261" s="108"/>
      <c r="XG261" s="108"/>
      <c r="XU261" s="108"/>
      <c r="YI261" s="108"/>
      <c r="YW261" s="108"/>
      <c r="ZK261" s="108"/>
      <c r="ZY261" s="108"/>
      <c r="AAM261" s="108"/>
      <c r="ABA261" s="108"/>
      <c r="ABO261" s="108"/>
      <c r="ACC261" s="108"/>
      <c r="ACQ261" s="108"/>
      <c r="ADE261" s="108"/>
      <c r="ADS261" s="108"/>
      <c r="AEG261" s="108"/>
      <c r="AEU261" s="108"/>
      <c r="AFI261" s="108"/>
      <c r="AFW261" s="108"/>
      <c r="AGK261" s="108"/>
      <c r="AGY261" s="108"/>
      <c r="AHM261" s="108"/>
      <c r="AIA261" s="108"/>
      <c r="AIO261" s="108"/>
      <c r="AJC261" s="108"/>
      <c r="AJQ261" s="108"/>
      <c r="AKE261" s="108"/>
      <c r="AKS261" s="108"/>
      <c r="ALG261" s="108"/>
      <c r="ALU261" s="108"/>
      <c r="AMI261" s="108"/>
    </row>
    <row r="262" spans="1:1023" x14ac:dyDescent="0.3">
      <c r="A262" s="108"/>
      <c r="O262" s="108"/>
      <c r="AC262" s="108"/>
      <c r="AQ262" s="108"/>
      <c r="BE262" s="108"/>
      <c r="BS262" s="108"/>
      <c r="CG262" s="108"/>
      <c r="CU262" s="108"/>
      <c r="DI262" s="108"/>
      <c r="DW262" s="108"/>
      <c r="EK262" s="108"/>
      <c r="EY262" s="108"/>
      <c r="FM262" s="108"/>
      <c r="GA262" s="108"/>
      <c r="GO262" s="108"/>
      <c r="HC262" s="108"/>
      <c r="HQ262" s="108"/>
      <c r="IE262" s="108"/>
      <c r="IS262" s="108"/>
      <c r="JG262" s="108"/>
      <c r="JU262" s="108"/>
      <c r="KI262" s="108"/>
      <c r="KW262" s="108"/>
      <c r="LK262" s="108"/>
      <c r="LY262" s="108"/>
      <c r="MM262" s="108"/>
      <c r="NA262" s="108"/>
      <c r="NO262" s="108"/>
      <c r="OC262" s="108"/>
      <c r="OQ262" s="108"/>
      <c r="PE262" s="108"/>
      <c r="PS262" s="108"/>
      <c r="QG262" s="108"/>
      <c r="QU262" s="108"/>
      <c r="RI262" s="108"/>
      <c r="RW262" s="108"/>
      <c r="SK262" s="108"/>
      <c r="SY262" s="108"/>
      <c r="TM262" s="108"/>
      <c r="UA262" s="108"/>
      <c r="UO262" s="108"/>
      <c r="VC262" s="108"/>
      <c r="VQ262" s="108"/>
      <c r="WE262" s="108"/>
      <c r="WS262" s="108"/>
      <c r="XG262" s="108"/>
      <c r="XU262" s="108"/>
      <c r="YI262" s="108"/>
      <c r="YW262" s="108"/>
      <c r="ZK262" s="108"/>
      <c r="ZY262" s="108"/>
      <c r="AAM262" s="108"/>
      <c r="ABA262" s="108"/>
      <c r="ABO262" s="108"/>
      <c r="ACC262" s="108"/>
      <c r="ACQ262" s="108"/>
      <c r="ADE262" s="108"/>
      <c r="ADS262" s="108"/>
      <c r="AEG262" s="108"/>
      <c r="AEU262" s="108"/>
      <c r="AFI262" s="108"/>
      <c r="AFW262" s="108"/>
      <c r="AGK262" s="108"/>
      <c r="AGY262" s="108"/>
      <c r="AHM262" s="108"/>
      <c r="AIA262" s="108"/>
      <c r="AIO262" s="108"/>
      <c r="AJC262" s="108"/>
      <c r="AJQ262" s="108"/>
      <c r="AKE262" s="108"/>
      <c r="AKS262" s="108"/>
      <c r="ALG262" s="108"/>
      <c r="ALU262" s="108"/>
      <c r="AMI262" s="108"/>
    </row>
    <row r="263" spans="1:1023" x14ac:dyDescent="0.3">
      <c r="A263" s="108"/>
      <c r="O263" s="108"/>
      <c r="AC263" s="108"/>
      <c r="AQ263" s="108"/>
      <c r="BE263" s="108"/>
      <c r="BS263" s="108"/>
      <c r="CG263" s="108"/>
      <c r="CU263" s="108"/>
      <c r="DI263" s="108"/>
      <c r="DW263" s="108"/>
      <c r="EK263" s="108"/>
      <c r="EY263" s="108"/>
      <c r="FM263" s="108"/>
      <c r="GA263" s="108"/>
      <c r="GO263" s="108"/>
      <c r="HC263" s="108"/>
      <c r="HQ263" s="108"/>
      <c r="IE263" s="108"/>
      <c r="IS263" s="108"/>
      <c r="JG263" s="108"/>
      <c r="JU263" s="108"/>
      <c r="KI263" s="108"/>
      <c r="KW263" s="108"/>
      <c r="LK263" s="108"/>
      <c r="LY263" s="108"/>
      <c r="MM263" s="108"/>
      <c r="NA263" s="108"/>
      <c r="NO263" s="108"/>
      <c r="OC263" s="108"/>
      <c r="OQ263" s="108"/>
      <c r="PE263" s="108"/>
      <c r="PS263" s="108"/>
      <c r="QG263" s="108"/>
      <c r="QU263" s="108"/>
      <c r="RI263" s="108"/>
      <c r="RW263" s="108"/>
      <c r="SK263" s="108"/>
      <c r="SY263" s="108"/>
      <c r="TM263" s="108"/>
      <c r="UA263" s="108"/>
      <c r="UO263" s="108"/>
      <c r="VC263" s="108"/>
      <c r="VQ263" s="108"/>
      <c r="WE263" s="108"/>
      <c r="WS263" s="108"/>
      <c r="XG263" s="108"/>
      <c r="XU263" s="108"/>
      <c r="YI263" s="108"/>
      <c r="YW263" s="108"/>
      <c r="ZK263" s="108"/>
      <c r="ZY263" s="108"/>
      <c r="AAM263" s="108"/>
      <c r="ABA263" s="108"/>
      <c r="ABO263" s="108"/>
      <c r="ACC263" s="108"/>
      <c r="ACQ263" s="108"/>
      <c r="ADE263" s="108"/>
      <c r="ADS263" s="108"/>
      <c r="AEG263" s="108"/>
      <c r="AEU263" s="108"/>
      <c r="AFI263" s="108"/>
      <c r="AFW263" s="108"/>
      <c r="AGK263" s="108"/>
      <c r="AGY263" s="108"/>
      <c r="AHM263" s="108"/>
      <c r="AIA263" s="108"/>
      <c r="AIO263" s="108"/>
      <c r="AJC263" s="108"/>
      <c r="AJQ263" s="108"/>
      <c r="AKE263" s="108"/>
      <c r="AKS263" s="108"/>
      <c r="ALG263" s="108"/>
      <c r="ALU263" s="108"/>
      <c r="AMI263" s="108"/>
    </row>
    <row r="264" spans="1:1023" x14ac:dyDescent="0.3">
      <c r="A264" s="108"/>
      <c r="O264" s="108"/>
      <c r="AC264" s="108"/>
      <c r="AQ264" s="108"/>
      <c r="BE264" s="108"/>
      <c r="BS264" s="108"/>
      <c r="CG264" s="108"/>
      <c r="CU264" s="108"/>
      <c r="DI264" s="108"/>
      <c r="DW264" s="108"/>
      <c r="EK264" s="108"/>
      <c r="EY264" s="108"/>
      <c r="FM264" s="108"/>
      <c r="GA264" s="108"/>
      <c r="GO264" s="108"/>
      <c r="HC264" s="108"/>
      <c r="HQ264" s="108"/>
      <c r="IE264" s="108"/>
      <c r="IS264" s="108"/>
      <c r="JG264" s="108"/>
      <c r="JU264" s="108"/>
      <c r="KI264" s="108"/>
      <c r="KW264" s="108"/>
      <c r="LK264" s="108"/>
      <c r="LY264" s="108"/>
      <c r="MM264" s="108"/>
      <c r="NA264" s="108"/>
      <c r="NO264" s="108"/>
      <c r="OC264" s="108"/>
      <c r="OQ264" s="108"/>
      <c r="PE264" s="108"/>
      <c r="PS264" s="108"/>
      <c r="QG264" s="108"/>
      <c r="QU264" s="108"/>
      <c r="RI264" s="108"/>
      <c r="RW264" s="108"/>
      <c r="SK264" s="108"/>
      <c r="SY264" s="108"/>
      <c r="TM264" s="108"/>
      <c r="UA264" s="108"/>
      <c r="UO264" s="108"/>
      <c r="VC264" s="108"/>
      <c r="VQ264" s="108"/>
      <c r="WE264" s="108"/>
      <c r="WS264" s="108"/>
      <c r="XG264" s="108"/>
      <c r="XU264" s="108"/>
      <c r="YI264" s="108"/>
      <c r="YW264" s="108"/>
      <c r="ZK264" s="108"/>
      <c r="ZY264" s="108"/>
      <c r="AAM264" s="108"/>
      <c r="ABA264" s="108"/>
      <c r="ABO264" s="108"/>
      <c r="ACC264" s="108"/>
      <c r="ACQ264" s="108"/>
      <c r="ADE264" s="108"/>
      <c r="ADS264" s="108"/>
      <c r="AEG264" s="108"/>
      <c r="AEU264" s="108"/>
      <c r="AFI264" s="108"/>
      <c r="AFW264" s="108"/>
      <c r="AGK264" s="108"/>
      <c r="AGY264" s="108"/>
      <c r="AHM264" s="108"/>
      <c r="AIA264" s="108"/>
      <c r="AIO264" s="108"/>
      <c r="AJC264" s="108"/>
      <c r="AJQ264" s="108"/>
      <c r="AKE264" s="108"/>
      <c r="AKS264" s="108"/>
      <c r="ALG264" s="108"/>
      <c r="ALU264" s="108"/>
      <c r="AMI264" s="108"/>
    </row>
    <row r="265" spans="1:1023" x14ac:dyDescent="0.3">
      <c r="A265" s="108"/>
      <c r="O265" s="108"/>
      <c r="AC265" s="108"/>
      <c r="AQ265" s="108"/>
      <c r="BE265" s="108"/>
      <c r="BS265" s="108"/>
      <c r="CG265" s="108"/>
      <c r="CU265" s="108"/>
      <c r="DI265" s="108"/>
      <c r="DW265" s="108"/>
      <c r="EK265" s="108"/>
      <c r="EY265" s="108"/>
      <c r="FM265" s="108"/>
      <c r="GA265" s="108"/>
      <c r="GO265" s="108"/>
      <c r="HC265" s="108"/>
      <c r="HQ265" s="108"/>
      <c r="IE265" s="108"/>
      <c r="IS265" s="108"/>
      <c r="JG265" s="108"/>
      <c r="JU265" s="108"/>
      <c r="KI265" s="108"/>
      <c r="KW265" s="108"/>
      <c r="LK265" s="108"/>
      <c r="LY265" s="108"/>
      <c r="MM265" s="108"/>
      <c r="NA265" s="108"/>
      <c r="NO265" s="108"/>
      <c r="OC265" s="108"/>
      <c r="OQ265" s="108"/>
      <c r="PE265" s="108"/>
      <c r="PS265" s="108"/>
      <c r="QG265" s="108"/>
      <c r="QU265" s="108"/>
      <c r="RI265" s="108"/>
      <c r="RW265" s="108"/>
      <c r="SK265" s="108"/>
      <c r="SY265" s="108"/>
      <c r="TM265" s="108"/>
      <c r="UA265" s="108"/>
      <c r="UO265" s="108"/>
      <c r="VC265" s="108"/>
      <c r="VQ265" s="108"/>
      <c r="WE265" s="108"/>
      <c r="WS265" s="108"/>
      <c r="XG265" s="108"/>
      <c r="XU265" s="108"/>
      <c r="YI265" s="108"/>
      <c r="YW265" s="108"/>
      <c r="ZK265" s="108"/>
      <c r="ZY265" s="108"/>
      <c r="AAM265" s="108"/>
      <c r="ABA265" s="108"/>
      <c r="ABO265" s="108"/>
      <c r="ACC265" s="108"/>
      <c r="ACQ265" s="108"/>
      <c r="ADE265" s="108"/>
      <c r="ADS265" s="108"/>
      <c r="AEG265" s="108"/>
      <c r="AEU265" s="108"/>
      <c r="AFI265" s="108"/>
      <c r="AFW265" s="108"/>
      <c r="AGK265" s="108"/>
      <c r="AGY265" s="108"/>
      <c r="AHM265" s="108"/>
      <c r="AIA265" s="108"/>
      <c r="AIO265" s="108"/>
      <c r="AJC265" s="108"/>
      <c r="AJQ265" s="108"/>
      <c r="AKE265" s="108"/>
      <c r="AKS265" s="108"/>
      <c r="ALG265" s="108"/>
      <c r="ALU265" s="108"/>
      <c r="AMI265" s="108"/>
    </row>
    <row r="266" spans="1:1023" x14ac:dyDescent="0.3">
      <c r="A266" s="108"/>
      <c r="O266" s="108"/>
      <c r="AC266" s="108"/>
      <c r="AQ266" s="108"/>
      <c r="BE266" s="108"/>
      <c r="BS266" s="108"/>
      <c r="CG266" s="108"/>
      <c r="CU266" s="108"/>
      <c r="DI266" s="108"/>
      <c r="DW266" s="108"/>
      <c r="EK266" s="108"/>
      <c r="EY266" s="108"/>
      <c r="FM266" s="108"/>
      <c r="GA266" s="108"/>
      <c r="GO266" s="108"/>
      <c r="HC266" s="108"/>
      <c r="HQ266" s="108"/>
      <c r="IE266" s="108"/>
      <c r="IS266" s="108"/>
      <c r="JG266" s="108"/>
      <c r="JU266" s="108"/>
      <c r="KI266" s="108"/>
      <c r="KW266" s="108"/>
      <c r="LK266" s="108"/>
      <c r="LY266" s="108"/>
      <c r="MM266" s="108"/>
      <c r="NA266" s="108"/>
      <c r="NO266" s="108"/>
      <c r="OC266" s="108"/>
      <c r="OQ266" s="108"/>
      <c r="PE266" s="108"/>
      <c r="PS266" s="108"/>
      <c r="QG266" s="108"/>
      <c r="QU266" s="108"/>
      <c r="RI266" s="108"/>
      <c r="RW266" s="108"/>
      <c r="SK266" s="108"/>
      <c r="SY266" s="108"/>
      <c r="TM266" s="108"/>
      <c r="UA266" s="108"/>
      <c r="UO266" s="108"/>
      <c r="VC266" s="108"/>
      <c r="VQ266" s="108"/>
      <c r="WE266" s="108"/>
      <c r="WS266" s="108"/>
      <c r="XG266" s="108"/>
      <c r="XU266" s="108"/>
      <c r="YI266" s="108"/>
      <c r="YW266" s="108"/>
      <c r="ZK266" s="108"/>
      <c r="ZY266" s="108"/>
      <c r="AAM266" s="108"/>
      <c r="ABA266" s="108"/>
      <c r="ABO266" s="108"/>
      <c r="ACC266" s="108"/>
      <c r="ACQ266" s="108"/>
      <c r="ADE266" s="108"/>
      <c r="ADS266" s="108"/>
      <c r="AEG266" s="108"/>
      <c r="AEU266" s="108"/>
      <c r="AFI266" s="108"/>
      <c r="AFW266" s="108"/>
      <c r="AGK266" s="108"/>
      <c r="AGY266" s="108"/>
      <c r="AHM266" s="108"/>
      <c r="AIA266" s="108"/>
      <c r="AIO266" s="108"/>
      <c r="AJC266" s="108"/>
      <c r="AJQ266" s="108"/>
      <c r="AKE266" s="108"/>
      <c r="AKS266" s="108"/>
      <c r="ALG266" s="108"/>
      <c r="ALU266" s="108"/>
      <c r="AMI266" s="108"/>
    </row>
    <row r="267" spans="1:1023" x14ac:dyDescent="0.3">
      <c r="A267" s="108"/>
      <c r="O267" s="108"/>
      <c r="AC267" s="108"/>
      <c r="AQ267" s="108"/>
      <c r="BE267" s="108"/>
      <c r="BS267" s="108"/>
      <c r="CG267" s="108"/>
      <c r="CU267" s="108"/>
      <c r="DI267" s="108"/>
      <c r="DW267" s="108"/>
      <c r="EK267" s="108"/>
      <c r="EY267" s="108"/>
      <c r="FM267" s="108"/>
      <c r="GA267" s="108"/>
      <c r="GO267" s="108"/>
      <c r="HC267" s="108"/>
      <c r="HQ267" s="108"/>
      <c r="IE267" s="108"/>
      <c r="IS267" s="108"/>
      <c r="JG267" s="108"/>
      <c r="JU267" s="108"/>
      <c r="KI267" s="108"/>
      <c r="KW267" s="108"/>
      <c r="LK267" s="108"/>
      <c r="LY267" s="108"/>
      <c r="MM267" s="108"/>
      <c r="NA267" s="108"/>
      <c r="NO267" s="108"/>
      <c r="OC267" s="108"/>
      <c r="OQ267" s="108"/>
      <c r="PE267" s="108"/>
      <c r="PS267" s="108"/>
      <c r="QG267" s="108"/>
      <c r="QU267" s="108"/>
      <c r="RI267" s="108"/>
      <c r="RW267" s="108"/>
      <c r="SK267" s="108"/>
      <c r="SY267" s="108"/>
      <c r="TM267" s="108"/>
      <c r="UA267" s="108"/>
      <c r="UO267" s="108"/>
      <c r="VC267" s="108"/>
      <c r="VQ267" s="108"/>
      <c r="WE267" s="108"/>
      <c r="WS267" s="108"/>
      <c r="XG267" s="108"/>
      <c r="XU267" s="108"/>
      <c r="YI267" s="108"/>
      <c r="YW267" s="108"/>
      <c r="ZK267" s="108"/>
      <c r="ZY267" s="108"/>
      <c r="AAM267" s="108"/>
      <c r="ABA267" s="108"/>
      <c r="ABO267" s="108"/>
      <c r="ACC267" s="108"/>
      <c r="ACQ267" s="108"/>
      <c r="ADE267" s="108"/>
      <c r="ADS267" s="108"/>
      <c r="AEG267" s="108"/>
      <c r="AEU267" s="108"/>
      <c r="AFI267" s="108"/>
      <c r="AFW267" s="108"/>
      <c r="AGK267" s="108"/>
      <c r="AGY267" s="108"/>
      <c r="AHM267" s="108"/>
      <c r="AIA267" s="108"/>
      <c r="AIO267" s="108"/>
      <c r="AJC267" s="108"/>
      <c r="AJQ267" s="108"/>
      <c r="AKE267" s="108"/>
      <c r="AKS267" s="108"/>
      <c r="ALG267" s="108"/>
      <c r="ALU267" s="108"/>
      <c r="AMI267" s="108"/>
    </row>
    <row r="268" spans="1:1023" x14ac:dyDescent="0.3">
      <c r="A268" s="108"/>
      <c r="O268" s="108"/>
      <c r="AC268" s="108"/>
      <c r="AQ268" s="108"/>
      <c r="BE268" s="108"/>
      <c r="BS268" s="108"/>
      <c r="CG268" s="108"/>
      <c r="CU268" s="108"/>
      <c r="DI268" s="108"/>
      <c r="DW268" s="108"/>
      <c r="EK268" s="108"/>
      <c r="EY268" s="108"/>
      <c r="FM268" s="108"/>
      <c r="GA268" s="108"/>
      <c r="GO268" s="108"/>
      <c r="HC268" s="108"/>
      <c r="HQ268" s="108"/>
      <c r="IE268" s="108"/>
      <c r="IS268" s="108"/>
      <c r="JG268" s="108"/>
      <c r="JU268" s="108"/>
      <c r="KI268" s="108"/>
      <c r="KW268" s="108"/>
      <c r="LK268" s="108"/>
      <c r="LY268" s="108"/>
      <c r="MM268" s="108"/>
      <c r="NA268" s="108"/>
      <c r="NO268" s="108"/>
      <c r="OC268" s="108"/>
      <c r="OQ268" s="108"/>
      <c r="PE268" s="108"/>
      <c r="PS268" s="108"/>
      <c r="QG268" s="108"/>
      <c r="QU268" s="108"/>
      <c r="RI268" s="108"/>
      <c r="RW268" s="108"/>
      <c r="SK268" s="108"/>
      <c r="SY268" s="108"/>
      <c r="TM268" s="108"/>
      <c r="UA268" s="108"/>
      <c r="UO268" s="108"/>
      <c r="VC268" s="108"/>
      <c r="VQ268" s="108"/>
      <c r="WE268" s="108"/>
      <c r="WS268" s="108"/>
      <c r="XG268" s="108"/>
      <c r="XU268" s="108"/>
      <c r="YI268" s="108"/>
      <c r="YW268" s="108"/>
      <c r="ZK268" s="108"/>
      <c r="ZY268" s="108"/>
      <c r="AAM268" s="108"/>
      <c r="ABA268" s="108"/>
      <c r="ABO268" s="108"/>
      <c r="ACC268" s="108"/>
      <c r="ACQ268" s="108"/>
      <c r="ADE268" s="108"/>
      <c r="ADS268" s="108"/>
      <c r="AEG268" s="108"/>
      <c r="AEU268" s="108"/>
      <c r="AFI268" s="108"/>
      <c r="AFW268" s="108"/>
      <c r="AGK268" s="108"/>
      <c r="AGY268" s="108"/>
      <c r="AHM268" s="108"/>
      <c r="AIA268" s="108"/>
      <c r="AIO268" s="108"/>
      <c r="AJC268" s="108"/>
      <c r="AJQ268" s="108"/>
      <c r="AKE268" s="108"/>
      <c r="AKS268" s="108"/>
      <c r="ALG268" s="108"/>
      <c r="ALU268" s="108"/>
      <c r="AMI268" s="108"/>
    </row>
    <row r="269" spans="1:1023" x14ac:dyDescent="0.3">
      <c r="A269" s="108"/>
      <c r="O269" s="108"/>
      <c r="AC269" s="108"/>
      <c r="AQ269" s="108"/>
      <c r="BE269" s="108"/>
      <c r="BS269" s="108"/>
      <c r="CG269" s="108"/>
      <c r="CU269" s="108"/>
      <c r="DI269" s="108"/>
      <c r="DW269" s="108"/>
      <c r="EK269" s="108"/>
      <c r="EY269" s="108"/>
      <c r="FM269" s="108"/>
      <c r="GA269" s="108"/>
      <c r="GO269" s="108"/>
      <c r="HC269" s="108"/>
      <c r="HQ269" s="108"/>
      <c r="IE269" s="108"/>
      <c r="IS269" s="108"/>
      <c r="JG269" s="108"/>
      <c r="JU269" s="108"/>
      <c r="KI269" s="108"/>
      <c r="KW269" s="108"/>
      <c r="LK269" s="108"/>
      <c r="LY269" s="108"/>
      <c r="MM269" s="108"/>
      <c r="NA269" s="108"/>
      <c r="NO269" s="108"/>
      <c r="OC269" s="108"/>
      <c r="OQ269" s="108"/>
      <c r="PE269" s="108"/>
      <c r="PS269" s="108"/>
      <c r="QG269" s="108"/>
      <c r="QU269" s="108"/>
      <c r="RI269" s="108"/>
      <c r="RW269" s="108"/>
      <c r="SK269" s="108"/>
      <c r="SY269" s="108"/>
      <c r="TM269" s="108"/>
      <c r="UA269" s="108"/>
      <c r="UO269" s="108"/>
      <c r="VC269" s="108"/>
      <c r="VQ269" s="108"/>
      <c r="WE269" s="108"/>
      <c r="WS269" s="108"/>
      <c r="XG269" s="108"/>
      <c r="XU269" s="108"/>
      <c r="YI269" s="108"/>
      <c r="YW269" s="108"/>
      <c r="ZK269" s="108"/>
      <c r="ZY269" s="108"/>
      <c r="AAM269" s="108"/>
      <c r="ABA269" s="108"/>
      <c r="ABO269" s="108"/>
      <c r="ACC269" s="108"/>
      <c r="ACQ269" s="108"/>
      <c r="ADE269" s="108"/>
      <c r="ADS269" s="108"/>
      <c r="AEG269" s="108"/>
      <c r="AEU269" s="108"/>
      <c r="AFI269" s="108"/>
      <c r="AFW269" s="108"/>
      <c r="AGK269" s="108"/>
      <c r="AGY269" s="108"/>
      <c r="AHM269" s="108"/>
      <c r="AIA269" s="108"/>
      <c r="AIO269" s="108"/>
      <c r="AJC269" s="108"/>
      <c r="AJQ269" s="108"/>
      <c r="AKE269" s="108"/>
      <c r="AKS269" s="108"/>
      <c r="ALG269" s="108"/>
      <c r="ALU269" s="108"/>
      <c r="AMI269" s="108"/>
    </row>
    <row r="270" spans="1:1023" x14ac:dyDescent="0.3">
      <c r="A270" s="108"/>
      <c r="O270" s="108"/>
      <c r="AC270" s="108"/>
      <c r="AQ270" s="108"/>
      <c r="BE270" s="108"/>
      <c r="BS270" s="108"/>
      <c r="CG270" s="108"/>
      <c r="CU270" s="108"/>
      <c r="DI270" s="108"/>
      <c r="DW270" s="108"/>
      <c r="EK270" s="108"/>
      <c r="EY270" s="108"/>
      <c r="FM270" s="108"/>
      <c r="GA270" s="108"/>
      <c r="GO270" s="108"/>
      <c r="HC270" s="108"/>
      <c r="HQ270" s="108"/>
      <c r="IE270" s="108"/>
      <c r="IS270" s="108"/>
      <c r="JG270" s="108"/>
      <c r="JU270" s="108"/>
      <c r="KI270" s="108"/>
      <c r="KW270" s="108"/>
      <c r="LK270" s="108"/>
      <c r="LY270" s="108"/>
      <c r="MM270" s="108"/>
      <c r="NA270" s="108"/>
      <c r="NO270" s="108"/>
      <c r="OC270" s="108"/>
      <c r="OQ270" s="108"/>
      <c r="PE270" s="108"/>
      <c r="PS270" s="108"/>
      <c r="QG270" s="108"/>
      <c r="QU270" s="108"/>
      <c r="RI270" s="108"/>
      <c r="RW270" s="108"/>
      <c r="SK270" s="108"/>
      <c r="SY270" s="108"/>
      <c r="TM270" s="108"/>
      <c r="UA270" s="108"/>
      <c r="UO270" s="108"/>
      <c r="VC270" s="108"/>
      <c r="VQ270" s="108"/>
      <c r="WE270" s="108"/>
      <c r="WS270" s="108"/>
      <c r="XG270" s="108"/>
      <c r="XU270" s="108"/>
      <c r="YI270" s="108"/>
      <c r="YW270" s="108"/>
      <c r="ZK270" s="108"/>
      <c r="ZY270" s="108"/>
      <c r="AAM270" s="108"/>
      <c r="ABA270" s="108"/>
      <c r="ABO270" s="108"/>
      <c r="ACC270" s="108"/>
      <c r="ACQ270" s="108"/>
      <c r="ADE270" s="108"/>
      <c r="ADS270" s="108"/>
      <c r="AEG270" s="108"/>
      <c r="AEU270" s="108"/>
      <c r="AFI270" s="108"/>
      <c r="AFW270" s="108"/>
      <c r="AGK270" s="108"/>
      <c r="AGY270" s="108"/>
      <c r="AHM270" s="108"/>
      <c r="AIA270" s="108"/>
      <c r="AIO270" s="108"/>
      <c r="AJC270" s="108"/>
      <c r="AJQ270" s="108"/>
      <c r="AKE270" s="108"/>
      <c r="AKS270" s="108"/>
      <c r="ALG270" s="108"/>
      <c r="ALU270" s="108"/>
      <c r="AMI270" s="108"/>
    </row>
    <row r="271" spans="1:1023" x14ac:dyDescent="0.3">
      <c r="A271" s="108"/>
      <c r="O271" s="108"/>
      <c r="AC271" s="108"/>
      <c r="AQ271" s="108"/>
      <c r="BE271" s="108"/>
      <c r="BS271" s="108"/>
      <c r="CG271" s="108"/>
      <c r="CU271" s="108"/>
      <c r="DI271" s="108"/>
      <c r="DW271" s="108"/>
      <c r="EK271" s="108"/>
      <c r="EY271" s="108"/>
      <c r="FM271" s="108"/>
      <c r="GA271" s="108"/>
      <c r="GO271" s="108"/>
      <c r="HC271" s="108"/>
      <c r="HQ271" s="108"/>
      <c r="IE271" s="108"/>
      <c r="IS271" s="108"/>
      <c r="JG271" s="108"/>
      <c r="JU271" s="108"/>
      <c r="KI271" s="108"/>
      <c r="KW271" s="108"/>
      <c r="LK271" s="108"/>
      <c r="LY271" s="108"/>
      <c r="MM271" s="108"/>
      <c r="NA271" s="108"/>
      <c r="NO271" s="108"/>
      <c r="OC271" s="108"/>
      <c r="OQ271" s="108"/>
      <c r="PE271" s="108"/>
      <c r="PS271" s="108"/>
      <c r="QG271" s="108"/>
      <c r="QU271" s="108"/>
      <c r="RI271" s="108"/>
      <c r="RW271" s="108"/>
      <c r="SK271" s="108"/>
      <c r="SY271" s="108"/>
      <c r="TM271" s="108"/>
      <c r="UA271" s="108"/>
      <c r="UO271" s="108"/>
      <c r="VC271" s="108"/>
      <c r="VQ271" s="108"/>
      <c r="WE271" s="108"/>
      <c r="WS271" s="108"/>
      <c r="XG271" s="108"/>
      <c r="XU271" s="108"/>
      <c r="YI271" s="108"/>
      <c r="YW271" s="108"/>
      <c r="ZK271" s="108"/>
      <c r="ZY271" s="108"/>
      <c r="AAM271" s="108"/>
      <c r="ABA271" s="108"/>
      <c r="ABO271" s="108"/>
      <c r="ACC271" s="108"/>
      <c r="ACQ271" s="108"/>
      <c r="ADE271" s="108"/>
      <c r="ADS271" s="108"/>
      <c r="AEG271" s="108"/>
      <c r="AEU271" s="108"/>
      <c r="AFI271" s="108"/>
      <c r="AFW271" s="108"/>
      <c r="AGK271" s="108"/>
      <c r="AGY271" s="108"/>
      <c r="AHM271" s="108"/>
      <c r="AIA271" s="108"/>
      <c r="AIO271" s="108"/>
      <c r="AJC271" s="108"/>
      <c r="AJQ271" s="108"/>
      <c r="AKE271" s="108"/>
      <c r="AKS271" s="108"/>
      <c r="ALG271" s="108"/>
      <c r="ALU271" s="108"/>
      <c r="AMI271" s="108"/>
    </row>
    <row r="272" spans="1:1023" x14ac:dyDescent="0.3">
      <c r="A272" s="108"/>
      <c r="O272" s="108"/>
      <c r="AC272" s="108"/>
      <c r="AQ272" s="108"/>
      <c r="BE272" s="108"/>
      <c r="BS272" s="108"/>
      <c r="CG272" s="108"/>
      <c r="CU272" s="108"/>
      <c r="DI272" s="108"/>
      <c r="DW272" s="108"/>
      <c r="EK272" s="108"/>
      <c r="EY272" s="108"/>
      <c r="FM272" s="108"/>
      <c r="GA272" s="108"/>
      <c r="GO272" s="108"/>
      <c r="HC272" s="108"/>
      <c r="HQ272" s="108"/>
      <c r="IE272" s="108"/>
      <c r="IS272" s="108"/>
      <c r="JG272" s="108"/>
      <c r="JU272" s="108"/>
      <c r="KI272" s="108"/>
      <c r="KW272" s="108"/>
      <c r="LK272" s="108"/>
      <c r="LY272" s="108"/>
      <c r="MM272" s="108"/>
      <c r="NA272" s="108"/>
      <c r="NO272" s="108"/>
      <c r="OC272" s="108"/>
      <c r="OQ272" s="108"/>
      <c r="PE272" s="108"/>
      <c r="PS272" s="108"/>
      <c r="QG272" s="108"/>
      <c r="QU272" s="108"/>
      <c r="RI272" s="108"/>
      <c r="RW272" s="108"/>
      <c r="SK272" s="108"/>
      <c r="SY272" s="108"/>
      <c r="TM272" s="108"/>
      <c r="UA272" s="108"/>
      <c r="UO272" s="108"/>
      <c r="VC272" s="108"/>
      <c r="VQ272" s="108"/>
      <c r="WE272" s="108"/>
      <c r="WS272" s="108"/>
      <c r="XG272" s="108"/>
      <c r="XU272" s="108"/>
      <c r="YI272" s="108"/>
      <c r="YW272" s="108"/>
      <c r="ZK272" s="108"/>
      <c r="ZY272" s="108"/>
      <c r="AAM272" s="108"/>
      <c r="ABA272" s="108"/>
      <c r="ABO272" s="108"/>
      <c r="ACC272" s="108"/>
      <c r="ACQ272" s="108"/>
      <c r="ADE272" s="108"/>
      <c r="ADS272" s="108"/>
      <c r="AEG272" s="108"/>
      <c r="AEU272" s="108"/>
      <c r="AFI272" s="108"/>
      <c r="AFW272" s="108"/>
      <c r="AGK272" s="108"/>
      <c r="AGY272" s="108"/>
      <c r="AHM272" s="108"/>
      <c r="AIA272" s="108"/>
      <c r="AIO272" s="108"/>
      <c r="AJC272" s="108"/>
      <c r="AJQ272" s="108"/>
      <c r="AKE272" s="108"/>
      <c r="AKS272" s="108"/>
      <c r="ALG272" s="108"/>
      <c r="ALU272" s="108"/>
      <c r="AMI272" s="108"/>
    </row>
    <row r="273" spans="1:1023" x14ac:dyDescent="0.3">
      <c r="A273" s="108"/>
      <c r="O273" s="108"/>
      <c r="AC273" s="108"/>
      <c r="AQ273" s="108"/>
      <c r="BE273" s="108"/>
      <c r="BS273" s="108"/>
      <c r="CG273" s="108"/>
      <c r="CU273" s="108"/>
      <c r="DI273" s="108"/>
      <c r="DW273" s="108"/>
      <c r="EK273" s="108"/>
      <c r="EY273" s="108"/>
      <c r="FM273" s="108"/>
      <c r="GA273" s="108"/>
      <c r="GO273" s="108"/>
      <c r="HC273" s="108"/>
      <c r="HQ273" s="108"/>
      <c r="IE273" s="108"/>
      <c r="IS273" s="108"/>
      <c r="JG273" s="108"/>
      <c r="JU273" s="108"/>
      <c r="KI273" s="108"/>
      <c r="KW273" s="108"/>
      <c r="LK273" s="108"/>
      <c r="LY273" s="108"/>
      <c r="MM273" s="108"/>
      <c r="NA273" s="108"/>
      <c r="NO273" s="108"/>
      <c r="OC273" s="108"/>
      <c r="OQ273" s="108"/>
      <c r="PE273" s="108"/>
      <c r="PS273" s="108"/>
      <c r="QG273" s="108"/>
      <c r="QU273" s="108"/>
      <c r="RI273" s="108"/>
      <c r="RW273" s="108"/>
      <c r="SK273" s="108"/>
      <c r="SY273" s="108"/>
      <c r="TM273" s="108"/>
      <c r="UA273" s="108"/>
      <c r="UO273" s="108"/>
      <c r="VC273" s="108"/>
      <c r="VQ273" s="108"/>
      <c r="WE273" s="108"/>
      <c r="WS273" s="108"/>
      <c r="XG273" s="108"/>
      <c r="XU273" s="108"/>
      <c r="YI273" s="108"/>
      <c r="YW273" s="108"/>
      <c r="ZK273" s="108"/>
      <c r="ZY273" s="108"/>
      <c r="AAM273" s="108"/>
      <c r="ABA273" s="108"/>
      <c r="ABO273" s="108"/>
      <c r="ACC273" s="108"/>
      <c r="ACQ273" s="108"/>
      <c r="ADE273" s="108"/>
      <c r="ADS273" s="108"/>
      <c r="AEG273" s="108"/>
      <c r="AEU273" s="108"/>
      <c r="AFI273" s="108"/>
      <c r="AFW273" s="108"/>
      <c r="AGK273" s="108"/>
      <c r="AGY273" s="108"/>
      <c r="AHM273" s="108"/>
      <c r="AIA273" s="108"/>
      <c r="AIO273" s="108"/>
      <c r="AJC273" s="108"/>
      <c r="AJQ273" s="108"/>
      <c r="AKE273" s="108"/>
      <c r="AKS273" s="108"/>
      <c r="ALG273" s="108"/>
      <c r="ALU273" s="108"/>
      <c r="AMI273" s="108"/>
    </row>
    <row r="274" spans="1:1023" x14ac:dyDescent="0.3">
      <c r="A274" s="108"/>
      <c r="O274" s="108"/>
      <c r="AC274" s="108"/>
      <c r="AQ274" s="108"/>
      <c r="BE274" s="108"/>
      <c r="BS274" s="108"/>
      <c r="CG274" s="108"/>
      <c r="CU274" s="108"/>
      <c r="DI274" s="108"/>
      <c r="DW274" s="108"/>
      <c r="EK274" s="108"/>
      <c r="EY274" s="108"/>
      <c r="FM274" s="108"/>
      <c r="GA274" s="108"/>
      <c r="GO274" s="108"/>
      <c r="HC274" s="108"/>
      <c r="HQ274" s="108"/>
      <c r="IE274" s="108"/>
      <c r="IS274" s="108"/>
      <c r="JG274" s="108"/>
      <c r="JU274" s="108"/>
      <c r="KI274" s="108"/>
      <c r="KW274" s="108"/>
      <c r="LK274" s="108"/>
      <c r="LY274" s="108"/>
      <c r="MM274" s="108"/>
      <c r="NA274" s="108"/>
      <c r="NO274" s="108"/>
      <c r="OC274" s="108"/>
      <c r="OQ274" s="108"/>
      <c r="PE274" s="108"/>
      <c r="PS274" s="108"/>
      <c r="QG274" s="108"/>
      <c r="QU274" s="108"/>
      <c r="RI274" s="108"/>
      <c r="RW274" s="108"/>
      <c r="SK274" s="108"/>
      <c r="SY274" s="108"/>
      <c r="TM274" s="108"/>
      <c r="UA274" s="108"/>
      <c r="UO274" s="108"/>
      <c r="VC274" s="108"/>
      <c r="VQ274" s="108"/>
      <c r="WE274" s="108"/>
      <c r="WS274" s="108"/>
      <c r="XG274" s="108"/>
      <c r="XU274" s="108"/>
      <c r="YI274" s="108"/>
      <c r="YW274" s="108"/>
      <c r="ZK274" s="108"/>
      <c r="ZY274" s="108"/>
      <c r="AAM274" s="108"/>
      <c r="ABA274" s="108"/>
      <c r="ABO274" s="108"/>
      <c r="ACC274" s="108"/>
      <c r="ACQ274" s="108"/>
      <c r="ADE274" s="108"/>
      <c r="ADS274" s="108"/>
      <c r="AEG274" s="108"/>
      <c r="AEU274" s="108"/>
      <c r="AFI274" s="108"/>
      <c r="AFW274" s="108"/>
      <c r="AGK274" s="108"/>
      <c r="AGY274" s="108"/>
      <c r="AHM274" s="108"/>
      <c r="AIA274" s="108"/>
      <c r="AIO274" s="108"/>
      <c r="AJC274" s="108"/>
      <c r="AJQ274" s="108"/>
      <c r="AKE274" s="108"/>
      <c r="AKS274" s="108"/>
      <c r="ALG274" s="108"/>
      <c r="ALU274" s="108"/>
      <c r="AMI274" s="108"/>
    </row>
    <row r="275" spans="1:1023" x14ac:dyDescent="0.3">
      <c r="A275" s="108"/>
      <c r="O275" s="108"/>
      <c r="AC275" s="108"/>
      <c r="AQ275" s="108"/>
      <c r="BE275" s="108"/>
      <c r="BS275" s="108"/>
      <c r="CG275" s="108"/>
      <c r="CU275" s="108"/>
      <c r="DI275" s="108"/>
      <c r="DW275" s="108"/>
      <c r="EK275" s="108"/>
      <c r="EY275" s="108"/>
      <c r="FM275" s="108"/>
      <c r="GA275" s="108"/>
      <c r="GO275" s="108"/>
      <c r="HC275" s="108"/>
      <c r="HQ275" s="108"/>
      <c r="IE275" s="108"/>
      <c r="IS275" s="108"/>
      <c r="JG275" s="108"/>
      <c r="JU275" s="108"/>
      <c r="KI275" s="108"/>
      <c r="KW275" s="108"/>
      <c r="LK275" s="108"/>
      <c r="LY275" s="108"/>
      <c r="MM275" s="108"/>
      <c r="NA275" s="108"/>
      <c r="NO275" s="108"/>
      <c r="OC275" s="108"/>
      <c r="OQ275" s="108"/>
      <c r="PE275" s="108"/>
      <c r="PS275" s="108"/>
      <c r="QG275" s="108"/>
      <c r="QU275" s="108"/>
      <c r="RI275" s="108"/>
      <c r="RW275" s="108"/>
      <c r="SK275" s="108"/>
      <c r="SY275" s="108"/>
      <c r="TM275" s="108"/>
      <c r="UA275" s="108"/>
      <c r="UO275" s="108"/>
      <c r="VC275" s="108"/>
      <c r="VQ275" s="108"/>
      <c r="WE275" s="108"/>
      <c r="WS275" s="108"/>
      <c r="XG275" s="108"/>
      <c r="XU275" s="108"/>
      <c r="YI275" s="108"/>
      <c r="YW275" s="108"/>
      <c r="ZK275" s="108"/>
      <c r="ZY275" s="108"/>
      <c r="AAM275" s="108"/>
      <c r="ABA275" s="108"/>
      <c r="ABO275" s="108"/>
      <c r="ACC275" s="108"/>
      <c r="ACQ275" s="108"/>
      <c r="ADE275" s="108"/>
      <c r="ADS275" s="108"/>
      <c r="AEG275" s="108"/>
      <c r="AEU275" s="108"/>
      <c r="AFI275" s="108"/>
      <c r="AFW275" s="108"/>
      <c r="AGK275" s="108"/>
      <c r="AGY275" s="108"/>
      <c r="AHM275" s="108"/>
      <c r="AIA275" s="108"/>
      <c r="AIO275" s="108"/>
      <c r="AJC275" s="108"/>
      <c r="AJQ275" s="108"/>
      <c r="AKE275" s="108"/>
      <c r="AKS275" s="108"/>
      <c r="ALG275" s="108"/>
      <c r="ALU275" s="108"/>
      <c r="AMI275" s="108"/>
    </row>
    <row r="276" spans="1:1023" x14ac:dyDescent="0.3">
      <c r="A276" s="108"/>
      <c r="O276" s="108"/>
      <c r="AC276" s="108"/>
      <c r="AQ276" s="108"/>
      <c r="BE276" s="108"/>
      <c r="BS276" s="108"/>
      <c r="CG276" s="108"/>
      <c r="CU276" s="108"/>
      <c r="DI276" s="108"/>
      <c r="DW276" s="108"/>
      <c r="EK276" s="108"/>
      <c r="EY276" s="108"/>
      <c r="FM276" s="108"/>
      <c r="GA276" s="108"/>
      <c r="GO276" s="108"/>
      <c r="HC276" s="108"/>
      <c r="HQ276" s="108"/>
      <c r="IE276" s="108"/>
      <c r="IS276" s="108"/>
      <c r="JG276" s="108"/>
      <c r="JU276" s="108"/>
      <c r="KI276" s="108"/>
      <c r="KW276" s="108"/>
      <c r="LK276" s="108"/>
      <c r="LY276" s="108"/>
      <c r="MM276" s="108"/>
      <c r="NA276" s="108"/>
      <c r="NO276" s="108"/>
      <c r="OC276" s="108"/>
      <c r="OQ276" s="108"/>
      <c r="PE276" s="108"/>
      <c r="PS276" s="108"/>
      <c r="QG276" s="108"/>
      <c r="QU276" s="108"/>
      <c r="RI276" s="108"/>
      <c r="RW276" s="108"/>
      <c r="SK276" s="108"/>
      <c r="SY276" s="108"/>
      <c r="TM276" s="108"/>
      <c r="UA276" s="108"/>
      <c r="UO276" s="108"/>
      <c r="VC276" s="108"/>
      <c r="VQ276" s="108"/>
      <c r="WE276" s="108"/>
      <c r="WS276" s="108"/>
      <c r="XG276" s="108"/>
      <c r="XU276" s="108"/>
      <c r="YI276" s="108"/>
      <c r="YW276" s="108"/>
      <c r="ZK276" s="108"/>
      <c r="ZY276" s="108"/>
      <c r="AAM276" s="108"/>
      <c r="ABA276" s="108"/>
      <c r="ABO276" s="108"/>
      <c r="ACC276" s="108"/>
      <c r="ACQ276" s="108"/>
      <c r="ADE276" s="108"/>
      <c r="ADS276" s="108"/>
      <c r="AEG276" s="108"/>
      <c r="AEU276" s="108"/>
      <c r="AFI276" s="108"/>
      <c r="AFW276" s="108"/>
      <c r="AGK276" s="108"/>
      <c r="AGY276" s="108"/>
      <c r="AHM276" s="108"/>
      <c r="AIA276" s="108"/>
      <c r="AIO276" s="108"/>
      <c r="AJC276" s="108"/>
      <c r="AJQ276" s="108"/>
      <c r="AKE276" s="108"/>
      <c r="AKS276" s="108"/>
      <c r="ALG276" s="108"/>
      <c r="ALU276" s="108"/>
      <c r="AMI276" s="108"/>
    </row>
    <row r="277" spans="1:1023" x14ac:dyDescent="0.3">
      <c r="A277" s="108"/>
      <c r="O277" s="108"/>
      <c r="AC277" s="108"/>
      <c r="AQ277" s="108"/>
      <c r="BE277" s="108"/>
      <c r="BS277" s="108"/>
      <c r="CG277" s="108"/>
      <c r="CU277" s="108"/>
      <c r="DI277" s="108"/>
      <c r="DW277" s="108"/>
      <c r="EK277" s="108"/>
      <c r="EY277" s="108"/>
      <c r="FM277" s="108"/>
      <c r="GA277" s="108"/>
      <c r="GO277" s="108"/>
      <c r="HC277" s="108"/>
      <c r="HQ277" s="108"/>
      <c r="IE277" s="108"/>
      <c r="IS277" s="108"/>
      <c r="JG277" s="108"/>
      <c r="JU277" s="108"/>
      <c r="KI277" s="108"/>
      <c r="KW277" s="108"/>
      <c r="LK277" s="108"/>
      <c r="LY277" s="108"/>
      <c r="MM277" s="108"/>
      <c r="NA277" s="108"/>
      <c r="NO277" s="108"/>
      <c r="OC277" s="108"/>
      <c r="OQ277" s="108"/>
      <c r="PE277" s="108"/>
      <c r="PS277" s="108"/>
      <c r="QG277" s="108"/>
      <c r="QU277" s="108"/>
      <c r="RI277" s="108"/>
      <c r="RW277" s="108"/>
      <c r="SK277" s="108"/>
      <c r="SY277" s="108"/>
      <c r="TM277" s="108"/>
      <c r="UA277" s="108"/>
      <c r="UO277" s="108"/>
      <c r="VC277" s="108"/>
      <c r="VQ277" s="108"/>
      <c r="WE277" s="108"/>
      <c r="WS277" s="108"/>
      <c r="XG277" s="108"/>
      <c r="XU277" s="108"/>
      <c r="YI277" s="108"/>
      <c r="YW277" s="108"/>
      <c r="ZK277" s="108"/>
      <c r="ZY277" s="108"/>
      <c r="AAM277" s="108"/>
      <c r="ABA277" s="108"/>
      <c r="ABO277" s="108"/>
      <c r="ACC277" s="108"/>
      <c r="ACQ277" s="108"/>
      <c r="ADE277" s="108"/>
      <c r="ADS277" s="108"/>
      <c r="AEG277" s="108"/>
      <c r="AEU277" s="108"/>
      <c r="AFI277" s="108"/>
      <c r="AFW277" s="108"/>
      <c r="AGK277" s="108"/>
      <c r="AGY277" s="108"/>
      <c r="AHM277" s="108"/>
      <c r="AIA277" s="108"/>
      <c r="AIO277" s="108"/>
      <c r="AJC277" s="108"/>
      <c r="AJQ277" s="108"/>
      <c r="AKE277" s="108"/>
      <c r="AKS277" s="108"/>
      <c r="ALG277" s="108"/>
      <c r="ALU277" s="108"/>
      <c r="AMI277" s="108"/>
    </row>
    <row r="278" spans="1:1023" x14ac:dyDescent="0.3">
      <c r="A278" s="108"/>
      <c r="O278" s="108"/>
      <c r="AC278" s="108"/>
      <c r="AQ278" s="108"/>
      <c r="BE278" s="108"/>
      <c r="BS278" s="108"/>
      <c r="CG278" s="108"/>
      <c r="CU278" s="108"/>
      <c r="DI278" s="108"/>
      <c r="DW278" s="108"/>
      <c r="EK278" s="108"/>
      <c r="EY278" s="108"/>
      <c r="FM278" s="108"/>
      <c r="GA278" s="108"/>
      <c r="GO278" s="108"/>
      <c r="HC278" s="108"/>
      <c r="HQ278" s="108"/>
      <c r="IE278" s="108"/>
      <c r="IS278" s="108"/>
      <c r="JG278" s="108"/>
      <c r="JU278" s="108"/>
      <c r="KI278" s="108"/>
      <c r="KW278" s="108"/>
      <c r="LK278" s="108"/>
      <c r="LY278" s="108"/>
      <c r="MM278" s="108"/>
      <c r="NA278" s="108"/>
      <c r="NO278" s="108"/>
      <c r="OC278" s="108"/>
      <c r="OQ278" s="108"/>
      <c r="PE278" s="108"/>
      <c r="PS278" s="108"/>
      <c r="QG278" s="108"/>
      <c r="QU278" s="108"/>
      <c r="RI278" s="108"/>
      <c r="RW278" s="108"/>
      <c r="SK278" s="108"/>
      <c r="SY278" s="108"/>
      <c r="TM278" s="108"/>
      <c r="UA278" s="108"/>
      <c r="UO278" s="108"/>
      <c r="VC278" s="108"/>
      <c r="VQ278" s="108"/>
      <c r="WE278" s="108"/>
      <c r="WS278" s="108"/>
      <c r="XG278" s="108"/>
      <c r="XU278" s="108"/>
      <c r="YI278" s="108"/>
      <c r="YW278" s="108"/>
      <c r="ZK278" s="108"/>
      <c r="ZY278" s="108"/>
      <c r="AAM278" s="108"/>
      <c r="ABA278" s="108"/>
      <c r="ABO278" s="108"/>
      <c r="ACC278" s="108"/>
      <c r="ACQ278" s="108"/>
      <c r="ADE278" s="108"/>
      <c r="ADS278" s="108"/>
      <c r="AEG278" s="108"/>
      <c r="AEU278" s="108"/>
      <c r="AFI278" s="108"/>
      <c r="AFW278" s="108"/>
      <c r="AGK278" s="108"/>
      <c r="AGY278" s="108"/>
      <c r="AHM278" s="108"/>
      <c r="AIA278" s="108"/>
      <c r="AIO278" s="108"/>
      <c r="AJC278" s="108"/>
      <c r="AJQ278" s="108"/>
      <c r="AKE278" s="108"/>
      <c r="AKS278" s="108"/>
      <c r="ALG278" s="108"/>
      <c r="ALU278" s="108"/>
      <c r="AMI278" s="108"/>
    </row>
    <row r="279" spans="1:1023" x14ac:dyDescent="0.3">
      <c r="A279" s="108"/>
      <c r="O279" s="108"/>
      <c r="AC279" s="108"/>
      <c r="AQ279" s="108"/>
      <c r="BE279" s="108"/>
      <c r="BS279" s="108"/>
      <c r="CG279" s="108"/>
      <c r="CU279" s="108"/>
      <c r="DI279" s="108"/>
      <c r="DW279" s="108"/>
      <c r="EK279" s="108"/>
      <c r="EY279" s="108"/>
      <c r="FM279" s="108"/>
      <c r="GA279" s="108"/>
      <c r="GO279" s="108"/>
      <c r="HC279" s="108"/>
      <c r="HQ279" s="108"/>
      <c r="IE279" s="108"/>
      <c r="IS279" s="108"/>
      <c r="JG279" s="108"/>
      <c r="JU279" s="108"/>
      <c r="KI279" s="108"/>
      <c r="KW279" s="108"/>
      <c r="LK279" s="108"/>
      <c r="LY279" s="108"/>
      <c r="MM279" s="108"/>
      <c r="NA279" s="108"/>
      <c r="NO279" s="108"/>
      <c r="OC279" s="108"/>
      <c r="OQ279" s="108"/>
      <c r="PE279" s="108"/>
      <c r="PS279" s="108"/>
      <c r="QG279" s="108"/>
      <c r="QU279" s="108"/>
      <c r="RI279" s="108"/>
      <c r="RW279" s="108"/>
      <c r="SK279" s="108"/>
      <c r="SY279" s="108"/>
      <c r="TM279" s="108"/>
      <c r="UA279" s="108"/>
      <c r="UO279" s="108"/>
      <c r="VC279" s="108"/>
      <c r="VQ279" s="108"/>
      <c r="WE279" s="108"/>
      <c r="WS279" s="108"/>
      <c r="XG279" s="108"/>
      <c r="XU279" s="108"/>
      <c r="YI279" s="108"/>
      <c r="YW279" s="108"/>
      <c r="ZK279" s="108"/>
      <c r="ZY279" s="108"/>
      <c r="AAM279" s="108"/>
      <c r="ABA279" s="108"/>
      <c r="ABO279" s="108"/>
      <c r="ACC279" s="108"/>
      <c r="ACQ279" s="108"/>
      <c r="ADE279" s="108"/>
      <c r="ADS279" s="108"/>
      <c r="AEG279" s="108"/>
      <c r="AEU279" s="108"/>
      <c r="AFI279" s="108"/>
      <c r="AFW279" s="108"/>
      <c r="AGK279" s="108"/>
      <c r="AGY279" s="108"/>
      <c r="AHM279" s="108"/>
      <c r="AIA279" s="108"/>
      <c r="AIO279" s="108"/>
      <c r="AJC279" s="108"/>
      <c r="AJQ279" s="108"/>
      <c r="AKE279" s="108"/>
      <c r="AKS279" s="108"/>
      <c r="ALG279" s="108"/>
      <c r="ALU279" s="108"/>
      <c r="AMI279" s="108"/>
    </row>
    <row r="280" spans="1:1023" x14ac:dyDescent="0.3">
      <c r="A280" s="108"/>
      <c r="O280" s="108"/>
      <c r="AC280" s="108"/>
      <c r="AQ280" s="108"/>
      <c r="BE280" s="108"/>
      <c r="BS280" s="108"/>
      <c r="CG280" s="108"/>
      <c r="CU280" s="108"/>
      <c r="DI280" s="108"/>
      <c r="DW280" s="108"/>
      <c r="EK280" s="108"/>
      <c r="EY280" s="108"/>
      <c r="FM280" s="108"/>
      <c r="GA280" s="108"/>
      <c r="GO280" s="108"/>
      <c r="HC280" s="108"/>
      <c r="HQ280" s="108"/>
      <c r="IE280" s="108"/>
      <c r="IS280" s="108"/>
      <c r="JG280" s="108"/>
      <c r="JU280" s="108"/>
      <c r="KI280" s="108"/>
      <c r="KW280" s="108"/>
      <c r="LK280" s="108"/>
      <c r="LY280" s="108"/>
      <c r="MM280" s="108"/>
      <c r="NA280" s="108"/>
      <c r="NO280" s="108"/>
      <c r="OC280" s="108"/>
      <c r="OQ280" s="108"/>
      <c r="PE280" s="108"/>
      <c r="PS280" s="108"/>
      <c r="QG280" s="108"/>
      <c r="QU280" s="108"/>
      <c r="RI280" s="108"/>
      <c r="RW280" s="108"/>
      <c r="SK280" s="108"/>
      <c r="SY280" s="108"/>
      <c r="TM280" s="108"/>
      <c r="UA280" s="108"/>
      <c r="UO280" s="108"/>
      <c r="VC280" s="108"/>
      <c r="VQ280" s="108"/>
      <c r="WE280" s="108"/>
      <c r="WS280" s="108"/>
      <c r="XG280" s="108"/>
      <c r="XU280" s="108"/>
      <c r="YI280" s="108"/>
      <c r="YW280" s="108"/>
      <c r="ZK280" s="108"/>
      <c r="ZY280" s="108"/>
      <c r="AAM280" s="108"/>
      <c r="ABA280" s="108"/>
      <c r="ABO280" s="108"/>
      <c r="ACC280" s="108"/>
      <c r="ACQ280" s="108"/>
      <c r="ADE280" s="108"/>
      <c r="ADS280" s="108"/>
      <c r="AEG280" s="108"/>
      <c r="AEU280" s="108"/>
      <c r="AFI280" s="108"/>
      <c r="AFW280" s="108"/>
      <c r="AGK280" s="108"/>
      <c r="AGY280" s="108"/>
      <c r="AHM280" s="108"/>
      <c r="AIA280" s="108"/>
      <c r="AIO280" s="108"/>
      <c r="AJC280" s="108"/>
      <c r="AJQ280" s="108"/>
      <c r="AKE280" s="108"/>
      <c r="AKS280" s="108"/>
      <c r="ALG280" s="108"/>
      <c r="ALU280" s="108"/>
      <c r="AMI280" s="108"/>
    </row>
    <row r="281" spans="1:1023" x14ac:dyDescent="0.3">
      <c r="A281" s="108"/>
      <c r="O281" s="108"/>
      <c r="AC281" s="108"/>
      <c r="AQ281" s="108"/>
      <c r="BE281" s="108"/>
      <c r="BS281" s="108"/>
      <c r="CG281" s="108"/>
      <c r="CU281" s="108"/>
      <c r="DI281" s="108"/>
      <c r="DW281" s="108"/>
      <c r="EK281" s="108"/>
      <c r="EY281" s="108"/>
      <c r="FM281" s="108"/>
      <c r="GA281" s="108"/>
      <c r="GO281" s="108"/>
      <c r="HC281" s="108"/>
      <c r="HQ281" s="108"/>
      <c r="IE281" s="108"/>
      <c r="IS281" s="108"/>
      <c r="JG281" s="108"/>
      <c r="JU281" s="108"/>
      <c r="KI281" s="108"/>
      <c r="KW281" s="108"/>
      <c r="LK281" s="108"/>
      <c r="LY281" s="108"/>
      <c r="MM281" s="108"/>
      <c r="NA281" s="108"/>
      <c r="NO281" s="108"/>
      <c r="OC281" s="108"/>
      <c r="OQ281" s="108"/>
      <c r="PE281" s="108"/>
      <c r="PS281" s="108"/>
      <c r="QG281" s="108"/>
      <c r="QU281" s="108"/>
      <c r="RI281" s="108"/>
      <c r="RW281" s="108"/>
      <c r="SK281" s="108"/>
      <c r="SY281" s="108"/>
      <c r="TM281" s="108"/>
      <c r="UA281" s="108"/>
      <c r="UO281" s="108"/>
      <c r="VC281" s="108"/>
      <c r="VQ281" s="108"/>
      <c r="WE281" s="108"/>
      <c r="WS281" s="108"/>
      <c r="XG281" s="108"/>
      <c r="XU281" s="108"/>
      <c r="YI281" s="108"/>
      <c r="YW281" s="108"/>
      <c r="ZK281" s="108"/>
      <c r="ZY281" s="108"/>
      <c r="AAM281" s="108"/>
      <c r="ABA281" s="108"/>
      <c r="ABO281" s="108"/>
      <c r="ACC281" s="108"/>
      <c r="ACQ281" s="108"/>
      <c r="ADE281" s="108"/>
      <c r="ADS281" s="108"/>
      <c r="AEG281" s="108"/>
      <c r="AEU281" s="108"/>
      <c r="AFI281" s="108"/>
      <c r="AFW281" s="108"/>
      <c r="AGK281" s="108"/>
      <c r="AGY281" s="108"/>
      <c r="AHM281" s="108"/>
      <c r="AIA281" s="108"/>
      <c r="AIO281" s="108"/>
      <c r="AJC281" s="108"/>
      <c r="AJQ281" s="108"/>
      <c r="AKE281" s="108"/>
      <c r="AKS281" s="108"/>
      <c r="ALG281" s="108"/>
      <c r="ALU281" s="108"/>
      <c r="AMI281" s="108"/>
    </row>
    <row r="282" spans="1:1023" x14ac:dyDescent="0.3">
      <c r="A282" s="108"/>
      <c r="O282" s="108"/>
      <c r="AC282" s="108"/>
      <c r="AQ282" s="108"/>
      <c r="BE282" s="108"/>
      <c r="BS282" s="108"/>
      <c r="CG282" s="108"/>
      <c r="CU282" s="108"/>
      <c r="DI282" s="108"/>
      <c r="DW282" s="108"/>
      <c r="EK282" s="108"/>
      <c r="EY282" s="108"/>
      <c r="FM282" s="108"/>
      <c r="GA282" s="108"/>
      <c r="GO282" s="108"/>
      <c r="HC282" s="108"/>
      <c r="HQ282" s="108"/>
      <c r="IE282" s="108"/>
      <c r="IS282" s="108"/>
      <c r="JG282" s="108"/>
      <c r="JU282" s="108"/>
      <c r="KI282" s="108"/>
      <c r="KW282" s="108"/>
      <c r="LK282" s="108"/>
      <c r="LY282" s="108"/>
      <c r="MM282" s="108"/>
      <c r="NA282" s="108"/>
      <c r="NO282" s="108"/>
      <c r="OC282" s="108"/>
      <c r="OQ282" s="108"/>
      <c r="PE282" s="108"/>
      <c r="PS282" s="108"/>
      <c r="QG282" s="108"/>
      <c r="QU282" s="108"/>
      <c r="RI282" s="108"/>
      <c r="RW282" s="108"/>
      <c r="SK282" s="108"/>
      <c r="SY282" s="108"/>
      <c r="TM282" s="108"/>
      <c r="UA282" s="108"/>
      <c r="UO282" s="108"/>
      <c r="VC282" s="108"/>
      <c r="VQ282" s="108"/>
      <c r="WE282" s="108"/>
      <c r="WS282" s="108"/>
      <c r="XG282" s="108"/>
      <c r="XU282" s="108"/>
      <c r="YI282" s="108"/>
      <c r="YW282" s="108"/>
      <c r="ZK282" s="108"/>
      <c r="ZY282" s="108"/>
      <c r="AAM282" s="108"/>
      <c r="ABA282" s="108"/>
      <c r="ABO282" s="108"/>
      <c r="ACC282" s="108"/>
      <c r="ACQ282" s="108"/>
      <c r="ADE282" s="108"/>
      <c r="ADS282" s="108"/>
      <c r="AEG282" s="108"/>
      <c r="AEU282" s="108"/>
      <c r="AFI282" s="108"/>
      <c r="AFW282" s="108"/>
      <c r="AGK282" s="108"/>
      <c r="AGY282" s="108"/>
      <c r="AHM282" s="108"/>
      <c r="AIA282" s="108"/>
      <c r="AIO282" s="108"/>
      <c r="AJC282" s="108"/>
      <c r="AJQ282" s="108"/>
      <c r="AKE282" s="108"/>
      <c r="AKS282" s="108"/>
      <c r="ALG282" s="108"/>
      <c r="ALU282" s="108"/>
      <c r="AMI282" s="108"/>
    </row>
    <row r="283" spans="1:1023" x14ac:dyDescent="0.3">
      <c r="A283" s="108"/>
      <c r="O283" s="108"/>
      <c r="AC283" s="108"/>
      <c r="AQ283" s="108"/>
      <c r="BE283" s="108"/>
      <c r="BS283" s="108"/>
      <c r="CG283" s="108"/>
      <c r="CU283" s="108"/>
      <c r="DI283" s="108"/>
      <c r="DW283" s="108"/>
      <c r="EK283" s="108"/>
      <c r="EY283" s="108"/>
      <c r="FM283" s="108"/>
      <c r="GA283" s="108"/>
      <c r="GO283" s="108"/>
      <c r="HC283" s="108"/>
      <c r="HQ283" s="108"/>
      <c r="IE283" s="108"/>
      <c r="IS283" s="108"/>
      <c r="JG283" s="108"/>
      <c r="JU283" s="108"/>
      <c r="KI283" s="108"/>
      <c r="KW283" s="108"/>
      <c r="LK283" s="108"/>
      <c r="LY283" s="108"/>
      <c r="MM283" s="108"/>
      <c r="NA283" s="108"/>
      <c r="NO283" s="108"/>
      <c r="OC283" s="108"/>
      <c r="OQ283" s="108"/>
      <c r="PE283" s="108"/>
      <c r="PS283" s="108"/>
      <c r="QG283" s="108"/>
      <c r="QU283" s="108"/>
      <c r="RI283" s="108"/>
      <c r="RW283" s="108"/>
      <c r="SK283" s="108"/>
      <c r="SY283" s="108"/>
      <c r="TM283" s="108"/>
      <c r="UA283" s="108"/>
      <c r="UO283" s="108"/>
      <c r="VC283" s="108"/>
      <c r="VQ283" s="108"/>
      <c r="WE283" s="108"/>
      <c r="WS283" s="108"/>
      <c r="XG283" s="108"/>
      <c r="XU283" s="108"/>
      <c r="YI283" s="108"/>
      <c r="YW283" s="108"/>
      <c r="ZK283" s="108"/>
      <c r="ZY283" s="108"/>
      <c r="AAM283" s="108"/>
      <c r="ABA283" s="108"/>
      <c r="ABO283" s="108"/>
      <c r="ACC283" s="108"/>
      <c r="ACQ283" s="108"/>
      <c r="ADE283" s="108"/>
      <c r="ADS283" s="108"/>
      <c r="AEG283" s="108"/>
      <c r="AEU283" s="108"/>
      <c r="AFI283" s="108"/>
      <c r="AFW283" s="108"/>
      <c r="AGK283" s="108"/>
      <c r="AGY283" s="108"/>
      <c r="AHM283" s="108"/>
      <c r="AIA283" s="108"/>
      <c r="AIO283" s="108"/>
      <c r="AJC283" s="108"/>
      <c r="AJQ283" s="108"/>
      <c r="AKE283" s="108"/>
      <c r="AKS283" s="108"/>
      <c r="ALG283" s="108"/>
      <c r="ALU283" s="108"/>
      <c r="AMI283" s="108"/>
    </row>
    <row r="284" spans="1:1023" x14ac:dyDescent="0.3">
      <c r="A284" s="108"/>
      <c r="O284" s="108"/>
      <c r="AC284" s="108"/>
      <c r="AQ284" s="108"/>
      <c r="BE284" s="108"/>
      <c r="BS284" s="108"/>
      <c r="CG284" s="108"/>
      <c r="CU284" s="108"/>
      <c r="DI284" s="108"/>
      <c r="DW284" s="108"/>
      <c r="EK284" s="108"/>
      <c r="EY284" s="108"/>
      <c r="FM284" s="108"/>
      <c r="GA284" s="108"/>
      <c r="GO284" s="108"/>
      <c r="HC284" s="108"/>
      <c r="HQ284" s="108"/>
      <c r="IE284" s="108"/>
      <c r="IS284" s="108"/>
      <c r="JG284" s="108"/>
      <c r="JU284" s="108"/>
      <c r="KI284" s="108"/>
      <c r="KW284" s="108"/>
      <c r="LK284" s="108"/>
      <c r="LY284" s="108"/>
      <c r="MM284" s="108"/>
      <c r="NA284" s="108"/>
      <c r="NO284" s="108"/>
      <c r="OC284" s="108"/>
      <c r="OQ284" s="108"/>
      <c r="PE284" s="108"/>
      <c r="PS284" s="108"/>
      <c r="QG284" s="108"/>
      <c r="QU284" s="108"/>
      <c r="RI284" s="108"/>
      <c r="RW284" s="108"/>
      <c r="SK284" s="108"/>
      <c r="SY284" s="108"/>
      <c r="TM284" s="108"/>
      <c r="UA284" s="108"/>
      <c r="UO284" s="108"/>
      <c r="VC284" s="108"/>
      <c r="VQ284" s="108"/>
      <c r="WE284" s="108"/>
      <c r="WS284" s="108"/>
      <c r="XG284" s="108"/>
      <c r="XU284" s="108"/>
      <c r="YI284" s="108"/>
      <c r="YW284" s="108"/>
      <c r="ZK284" s="108"/>
      <c r="ZY284" s="108"/>
      <c r="AAM284" s="108"/>
      <c r="ABA284" s="108"/>
      <c r="ABO284" s="108"/>
      <c r="ACC284" s="108"/>
      <c r="ACQ284" s="108"/>
      <c r="ADE284" s="108"/>
      <c r="ADS284" s="108"/>
      <c r="AEG284" s="108"/>
      <c r="AEU284" s="108"/>
      <c r="AFI284" s="108"/>
      <c r="AFW284" s="108"/>
      <c r="AGK284" s="108"/>
      <c r="AGY284" s="108"/>
      <c r="AHM284" s="108"/>
      <c r="AIA284" s="108"/>
      <c r="AIO284" s="108"/>
      <c r="AJC284" s="108"/>
      <c r="AJQ284" s="108"/>
      <c r="AKE284" s="108"/>
      <c r="AKS284" s="108"/>
      <c r="ALG284" s="108"/>
      <c r="ALU284" s="108"/>
      <c r="AMI284" s="108"/>
    </row>
    <row r="285" spans="1:1023" x14ac:dyDescent="0.3">
      <c r="A285" s="108"/>
      <c r="O285" s="108"/>
      <c r="AC285" s="108"/>
      <c r="AQ285" s="108"/>
      <c r="BE285" s="108"/>
      <c r="BS285" s="108"/>
      <c r="CG285" s="108"/>
      <c r="CU285" s="108"/>
      <c r="DI285" s="108"/>
      <c r="DW285" s="108"/>
      <c r="EK285" s="108"/>
      <c r="EY285" s="108"/>
      <c r="FM285" s="108"/>
      <c r="GA285" s="108"/>
      <c r="GO285" s="108"/>
      <c r="HC285" s="108"/>
      <c r="HQ285" s="108"/>
      <c r="IE285" s="108"/>
      <c r="IS285" s="108"/>
      <c r="JG285" s="108"/>
      <c r="JU285" s="108"/>
      <c r="KI285" s="108"/>
      <c r="KW285" s="108"/>
      <c r="LK285" s="108"/>
      <c r="LY285" s="108"/>
      <c r="MM285" s="108"/>
      <c r="NA285" s="108"/>
      <c r="NO285" s="108"/>
      <c r="OC285" s="108"/>
      <c r="OQ285" s="108"/>
      <c r="PE285" s="108"/>
      <c r="PS285" s="108"/>
      <c r="QG285" s="108"/>
      <c r="QU285" s="108"/>
      <c r="RI285" s="108"/>
      <c r="RW285" s="108"/>
      <c r="SK285" s="108"/>
      <c r="SY285" s="108"/>
      <c r="TM285" s="108"/>
      <c r="UA285" s="108"/>
      <c r="UO285" s="108"/>
      <c r="VC285" s="108"/>
      <c r="VQ285" s="108"/>
      <c r="WE285" s="108"/>
      <c r="WS285" s="108"/>
      <c r="XG285" s="108"/>
      <c r="XU285" s="108"/>
      <c r="YI285" s="108"/>
      <c r="YW285" s="108"/>
      <c r="ZK285" s="108"/>
      <c r="ZY285" s="108"/>
      <c r="AAM285" s="108"/>
      <c r="ABA285" s="108"/>
      <c r="ABO285" s="108"/>
      <c r="ACC285" s="108"/>
      <c r="ACQ285" s="108"/>
      <c r="ADE285" s="108"/>
      <c r="ADS285" s="108"/>
      <c r="AEG285" s="108"/>
      <c r="AEU285" s="108"/>
      <c r="AFI285" s="108"/>
      <c r="AFW285" s="108"/>
      <c r="AGK285" s="108"/>
      <c r="AGY285" s="108"/>
      <c r="AHM285" s="108"/>
      <c r="AIA285" s="108"/>
      <c r="AIO285" s="108"/>
      <c r="AJC285" s="108"/>
      <c r="AJQ285" s="108"/>
      <c r="AKE285" s="108"/>
      <c r="AKS285" s="108"/>
      <c r="ALG285" s="108"/>
      <c r="ALU285" s="108"/>
      <c r="AMI285" s="108"/>
    </row>
    <row r="286" spans="1:1023" x14ac:dyDescent="0.3">
      <c r="A286" s="108"/>
      <c r="O286" s="108"/>
      <c r="AC286" s="108"/>
      <c r="AQ286" s="108"/>
      <c r="BE286" s="108"/>
      <c r="BS286" s="108"/>
      <c r="CG286" s="108"/>
      <c r="CU286" s="108"/>
      <c r="DI286" s="108"/>
      <c r="DW286" s="108"/>
      <c r="EK286" s="108"/>
      <c r="EY286" s="108"/>
      <c r="FM286" s="108"/>
      <c r="GA286" s="108"/>
      <c r="GO286" s="108"/>
      <c r="HC286" s="108"/>
      <c r="HQ286" s="108"/>
      <c r="IE286" s="108"/>
      <c r="IS286" s="108"/>
      <c r="JG286" s="108"/>
      <c r="JU286" s="108"/>
      <c r="KI286" s="108"/>
      <c r="KW286" s="108"/>
      <c r="LK286" s="108"/>
      <c r="LY286" s="108"/>
      <c r="MM286" s="108"/>
      <c r="NA286" s="108"/>
      <c r="NO286" s="108"/>
      <c r="OC286" s="108"/>
      <c r="OQ286" s="108"/>
      <c r="PE286" s="108"/>
      <c r="PS286" s="108"/>
      <c r="QG286" s="108"/>
      <c r="QU286" s="108"/>
      <c r="RI286" s="108"/>
      <c r="RW286" s="108"/>
      <c r="SK286" s="108"/>
      <c r="SY286" s="108"/>
      <c r="TM286" s="108"/>
      <c r="UA286" s="108"/>
      <c r="UO286" s="108"/>
      <c r="VC286" s="108"/>
      <c r="VQ286" s="108"/>
      <c r="WE286" s="108"/>
      <c r="WS286" s="108"/>
      <c r="XG286" s="108"/>
      <c r="XU286" s="108"/>
      <c r="YI286" s="108"/>
      <c r="YW286" s="108"/>
      <c r="ZK286" s="108"/>
      <c r="ZY286" s="108"/>
      <c r="AAM286" s="108"/>
      <c r="ABA286" s="108"/>
      <c r="ABO286" s="108"/>
      <c r="ACC286" s="108"/>
      <c r="ACQ286" s="108"/>
      <c r="ADE286" s="108"/>
      <c r="ADS286" s="108"/>
      <c r="AEG286" s="108"/>
      <c r="AEU286" s="108"/>
      <c r="AFI286" s="108"/>
      <c r="AFW286" s="108"/>
      <c r="AGK286" s="108"/>
      <c r="AGY286" s="108"/>
      <c r="AHM286" s="108"/>
      <c r="AIA286" s="108"/>
      <c r="AIO286" s="108"/>
      <c r="AJC286" s="108"/>
      <c r="AJQ286" s="108"/>
      <c r="AKE286" s="108"/>
      <c r="AKS286" s="108"/>
      <c r="ALG286" s="108"/>
      <c r="ALU286" s="108"/>
      <c r="AMI286" s="108"/>
    </row>
    <row r="287" spans="1:1023" x14ac:dyDescent="0.3">
      <c r="A287" s="108"/>
      <c r="O287" s="108"/>
      <c r="AC287" s="108"/>
      <c r="AQ287" s="108"/>
      <c r="BE287" s="108"/>
      <c r="BS287" s="108"/>
      <c r="CG287" s="108"/>
      <c r="CU287" s="108"/>
      <c r="DI287" s="108"/>
      <c r="DW287" s="108"/>
      <c r="EK287" s="108"/>
      <c r="EY287" s="108"/>
      <c r="FM287" s="108"/>
      <c r="GA287" s="108"/>
      <c r="GO287" s="108"/>
      <c r="HC287" s="108"/>
      <c r="HQ287" s="108"/>
      <c r="IE287" s="108"/>
      <c r="IS287" s="108"/>
      <c r="JG287" s="108"/>
      <c r="JU287" s="108"/>
      <c r="KI287" s="108"/>
      <c r="KW287" s="108"/>
      <c r="LK287" s="108"/>
      <c r="LY287" s="108"/>
      <c r="MM287" s="108"/>
      <c r="NA287" s="108"/>
      <c r="NO287" s="108"/>
      <c r="OC287" s="108"/>
      <c r="OQ287" s="108"/>
      <c r="PE287" s="108"/>
      <c r="PS287" s="108"/>
      <c r="QG287" s="108"/>
      <c r="QU287" s="108"/>
      <c r="RI287" s="108"/>
      <c r="RW287" s="108"/>
      <c r="SK287" s="108"/>
      <c r="SY287" s="108"/>
      <c r="TM287" s="108"/>
      <c r="UA287" s="108"/>
      <c r="UO287" s="108"/>
      <c r="VC287" s="108"/>
      <c r="VQ287" s="108"/>
      <c r="WE287" s="108"/>
      <c r="WS287" s="108"/>
      <c r="XG287" s="108"/>
      <c r="XU287" s="108"/>
      <c r="YI287" s="108"/>
      <c r="YW287" s="108"/>
      <c r="ZK287" s="108"/>
      <c r="ZY287" s="108"/>
      <c r="AAM287" s="108"/>
      <c r="ABA287" s="108"/>
      <c r="ABO287" s="108"/>
      <c r="ACC287" s="108"/>
      <c r="ACQ287" s="108"/>
      <c r="ADE287" s="108"/>
      <c r="ADS287" s="108"/>
      <c r="AEG287" s="108"/>
      <c r="AEU287" s="108"/>
      <c r="AFI287" s="108"/>
      <c r="AFW287" s="108"/>
      <c r="AGK287" s="108"/>
      <c r="AGY287" s="108"/>
      <c r="AHM287" s="108"/>
      <c r="AIA287" s="108"/>
      <c r="AIO287" s="108"/>
      <c r="AJC287" s="108"/>
      <c r="AJQ287" s="108"/>
      <c r="AKE287" s="108"/>
      <c r="AKS287" s="108"/>
      <c r="ALG287" s="108"/>
      <c r="ALU287" s="108"/>
      <c r="AMI287" s="108"/>
    </row>
    <row r="288" spans="1:1023" x14ac:dyDescent="0.3">
      <c r="A288" s="108"/>
      <c r="O288" s="108"/>
      <c r="AC288" s="108"/>
      <c r="AQ288" s="108"/>
      <c r="BE288" s="108"/>
      <c r="BS288" s="108"/>
      <c r="CG288" s="108"/>
      <c r="CU288" s="108"/>
      <c r="DI288" s="108"/>
      <c r="DW288" s="108"/>
      <c r="EK288" s="108"/>
      <c r="EY288" s="108"/>
      <c r="FM288" s="108"/>
      <c r="GA288" s="108"/>
      <c r="GO288" s="108"/>
      <c r="HC288" s="108"/>
      <c r="HQ288" s="108"/>
      <c r="IE288" s="108"/>
      <c r="IS288" s="108"/>
      <c r="JG288" s="108"/>
      <c r="JU288" s="108"/>
      <c r="KI288" s="108"/>
      <c r="KW288" s="108"/>
      <c r="LK288" s="108"/>
      <c r="LY288" s="108"/>
      <c r="MM288" s="108"/>
      <c r="NA288" s="108"/>
      <c r="NO288" s="108"/>
      <c r="OC288" s="108"/>
      <c r="OQ288" s="108"/>
      <c r="PE288" s="108"/>
      <c r="PS288" s="108"/>
      <c r="QG288" s="108"/>
      <c r="QU288" s="108"/>
      <c r="RI288" s="108"/>
      <c r="RW288" s="108"/>
      <c r="SK288" s="108"/>
      <c r="SY288" s="108"/>
      <c r="TM288" s="108"/>
      <c r="UA288" s="108"/>
      <c r="UO288" s="108"/>
      <c r="VC288" s="108"/>
      <c r="VQ288" s="108"/>
      <c r="WE288" s="108"/>
      <c r="WS288" s="108"/>
      <c r="XG288" s="108"/>
      <c r="XU288" s="108"/>
      <c r="YI288" s="108"/>
      <c r="YW288" s="108"/>
      <c r="ZK288" s="108"/>
      <c r="ZY288" s="108"/>
      <c r="AAM288" s="108"/>
      <c r="ABA288" s="108"/>
      <c r="ABO288" s="108"/>
      <c r="ACC288" s="108"/>
      <c r="ACQ288" s="108"/>
      <c r="ADE288" s="108"/>
      <c r="ADS288" s="108"/>
      <c r="AEG288" s="108"/>
      <c r="AEU288" s="108"/>
      <c r="AFI288" s="108"/>
      <c r="AFW288" s="108"/>
      <c r="AGK288" s="108"/>
      <c r="AGY288" s="108"/>
      <c r="AHM288" s="108"/>
      <c r="AIA288" s="108"/>
      <c r="AIO288" s="108"/>
      <c r="AJC288" s="108"/>
      <c r="AJQ288" s="108"/>
      <c r="AKE288" s="108"/>
      <c r="AKS288" s="108"/>
      <c r="ALG288" s="108"/>
      <c r="ALU288" s="108"/>
      <c r="AMI288" s="108"/>
    </row>
    <row r="289" spans="1:1023" x14ac:dyDescent="0.3">
      <c r="A289" s="108"/>
      <c r="O289" s="108"/>
      <c r="AC289" s="108"/>
      <c r="AQ289" s="108"/>
      <c r="BE289" s="108"/>
      <c r="BS289" s="108"/>
      <c r="CG289" s="108"/>
      <c r="CU289" s="108"/>
      <c r="DI289" s="108"/>
      <c r="DW289" s="108"/>
      <c r="EK289" s="108"/>
      <c r="EY289" s="108"/>
      <c r="FM289" s="108"/>
      <c r="GA289" s="108"/>
      <c r="GO289" s="108"/>
      <c r="HC289" s="108"/>
      <c r="HQ289" s="108"/>
      <c r="IE289" s="108"/>
      <c r="IS289" s="108"/>
      <c r="JG289" s="108"/>
      <c r="JU289" s="108"/>
      <c r="KI289" s="108"/>
      <c r="KW289" s="108"/>
      <c r="LK289" s="108"/>
      <c r="LY289" s="108"/>
      <c r="MM289" s="108"/>
      <c r="NA289" s="108"/>
      <c r="NO289" s="108"/>
      <c r="OC289" s="108"/>
      <c r="OQ289" s="108"/>
      <c r="PE289" s="108"/>
      <c r="PS289" s="108"/>
      <c r="QG289" s="108"/>
      <c r="QU289" s="108"/>
      <c r="RI289" s="108"/>
      <c r="RW289" s="108"/>
      <c r="SK289" s="108"/>
      <c r="SY289" s="108"/>
      <c r="TM289" s="108"/>
      <c r="UA289" s="108"/>
      <c r="UO289" s="108"/>
      <c r="VC289" s="108"/>
      <c r="VQ289" s="108"/>
      <c r="WE289" s="108"/>
      <c r="WS289" s="108"/>
      <c r="XG289" s="108"/>
      <c r="XU289" s="108"/>
      <c r="YI289" s="108"/>
      <c r="YW289" s="108"/>
      <c r="ZK289" s="108"/>
      <c r="ZY289" s="108"/>
      <c r="AAM289" s="108"/>
      <c r="ABA289" s="108"/>
      <c r="ABO289" s="108"/>
      <c r="ACC289" s="108"/>
      <c r="ACQ289" s="108"/>
      <c r="ADE289" s="108"/>
      <c r="ADS289" s="108"/>
      <c r="AEG289" s="108"/>
      <c r="AEU289" s="108"/>
      <c r="AFI289" s="108"/>
      <c r="AFW289" s="108"/>
      <c r="AGK289" s="108"/>
      <c r="AGY289" s="108"/>
      <c r="AHM289" s="108"/>
      <c r="AIA289" s="108"/>
      <c r="AIO289" s="108"/>
      <c r="AJC289" s="108"/>
      <c r="AJQ289" s="108"/>
      <c r="AKE289" s="108"/>
      <c r="AKS289" s="108"/>
      <c r="ALG289" s="108"/>
      <c r="ALU289" s="108"/>
      <c r="AMI289" s="108"/>
    </row>
    <row r="290" spans="1:1023" x14ac:dyDescent="0.3">
      <c r="A290" s="108"/>
      <c r="O290" s="108"/>
      <c r="AC290" s="108"/>
      <c r="AQ290" s="108"/>
      <c r="BE290" s="108"/>
      <c r="BS290" s="108"/>
      <c r="CG290" s="108"/>
      <c r="CU290" s="108"/>
      <c r="DI290" s="108"/>
      <c r="DW290" s="108"/>
      <c r="EK290" s="108"/>
      <c r="EY290" s="108"/>
      <c r="FM290" s="108"/>
      <c r="GA290" s="108"/>
      <c r="GO290" s="108"/>
      <c r="HC290" s="108"/>
      <c r="HQ290" s="108"/>
      <c r="IE290" s="108"/>
      <c r="IS290" s="108"/>
      <c r="JG290" s="108"/>
      <c r="JU290" s="108"/>
      <c r="KI290" s="108"/>
      <c r="KW290" s="108"/>
      <c r="LK290" s="108"/>
      <c r="LY290" s="108"/>
      <c r="MM290" s="108"/>
      <c r="NA290" s="108"/>
      <c r="NO290" s="108"/>
      <c r="OC290" s="108"/>
      <c r="OQ290" s="108"/>
      <c r="PE290" s="108"/>
      <c r="PS290" s="108"/>
      <c r="QG290" s="108"/>
      <c r="QU290" s="108"/>
      <c r="RI290" s="108"/>
      <c r="RW290" s="108"/>
      <c r="SK290" s="108"/>
      <c r="SY290" s="108"/>
      <c r="TM290" s="108"/>
      <c r="UA290" s="108"/>
      <c r="UO290" s="108"/>
      <c r="VC290" s="108"/>
      <c r="VQ290" s="108"/>
      <c r="WE290" s="108"/>
      <c r="WS290" s="108"/>
      <c r="XG290" s="108"/>
      <c r="XU290" s="108"/>
      <c r="YI290" s="108"/>
      <c r="YW290" s="108"/>
      <c r="ZK290" s="108"/>
      <c r="ZY290" s="108"/>
      <c r="AAM290" s="108"/>
      <c r="ABA290" s="108"/>
      <c r="ABO290" s="108"/>
      <c r="ACC290" s="108"/>
      <c r="ACQ290" s="108"/>
      <c r="ADE290" s="108"/>
      <c r="ADS290" s="108"/>
      <c r="AEG290" s="108"/>
      <c r="AEU290" s="108"/>
      <c r="AFI290" s="108"/>
      <c r="AFW290" s="108"/>
      <c r="AGK290" s="108"/>
      <c r="AGY290" s="108"/>
      <c r="AHM290" s="108"/>
      <c r="AIA290" s="108"/>
      <c r="AIO290" s="108"/>
      <c r="AJC290" s="108"/>
      <c r="AJQ290" s="108"/>
      <c r="AKE290" s="108"/>
      <c r="AKS290" s="108"/>
      <c r="ALG290" s="108"/>
      <c r="ALU290" s="108"/>
      <c r="AMI290" s="108"/>
    </row>
    <row r="291" spans="1:1023" x14ac:dyDescent="0.3">
      <c r="A291" s="108"/>
      <c r="O291" s="108"/>
      <c r="AC291" s="108"/>
      <c r="AQ291" s="108"/>
      <c r="BE291" s="108"/>
      <c r="BS291" s="108"/>
      <c r="CG291" s="108"/>
      <c r="CU291" s="108"/>
      <c r="DI291" s="108"/>
      <c r="DW291" s="108"/>
      <c r="EK291" s="108"/>
      <c r="EY291" s="108"/>
      <c r="FM291" s="108"/>
      <c r="GA291" s="108"/>
      <c r="GO291" s="108"/>
      <c r="HC291" s="108"/>
      <c r="HQ291" s="108"/>
      <c r="IE291" s="108"/>
      <c r="IS291" s="108"/>
      <c r="JG291" s="108"/>
      <c r="JU291" s="108"/>
      <c r="KI291" s="108"/>
      <c r="KW291" s="108"/>
      <c r="LK291" s="108"/>
      <c r="LY291" s="108"/>
      <c r="MM291" s="108"/>
      <c r="NA291" s="108"/>
      <c r="NO291" s="108"/>
      <c r="OC291" s="108"/>
      <c r="OQ291" s="108"/>
      <c r="PE291" s="108"/>
      <c r="PS291" s="108"/>
      <c r="QG291" s="108"/>
      <c r="QU291" s="108"/>
      <c r="RI291" s="108"/>
      <c r="RW291" s="108"/>
      <c r="SK291" s="108"/>
      <c r="SY291" s="108"/>
      <c r="TM291" s="108"/>
      <c r="UA291" s="108"/>
      <c r="UO291" s="108"/>
      <c r="VC291" s="108"/>
      <c r="VQ291" s="108"/>
      <c r="WE291" s="108"/>
      <c r="WS291" s="108"/>
      <c r="XG291" s="108"/>
      <c r="XU291" s="108"/>
      <c r="YI291" s="108"/>
      <c r="YW291" s="108"/>
      <c r="ZK291" s="108"/>
      <c r="ZY291" s="108"/>
      <c r="AAM291" s="108"/>
      <c r="ABA291" s="108"/>
      <c r="ABO291" s="108"/>
      <c r="ACC291" s="108"/>
      <c r="ACQ291" s="108"/>
      <c r="ADE291" s="108"/>
      <c r="ADS291" s="108"/>
      <c r="AEG291" s="108"/>
      <c r="AEU291" s="108"/>
      <c r="AFI291" s="108"/>
      <c r="AFW291" s="108"/>
      <c r="AGK291" s="108"/>
      <c r="AGY291" s="108"/>
      <c r="AHM291" s="108"/>
      <c r="AIA291" s="108"/>
      <c r="AIO291" s="108"/>
      <c r="AJC291" s="108"/>
      <c r="AJQ291" s="108"/>
      <c r="AKE291" s="108"/>
      <c r="AKS291" s="108"/>
      <c r="ALG291" s="108"/>
      <c r="ALU291" s="108"/>
      <c r="AMI291" s="108"/>
    </row>
    <row r="292" spans="1:1023" x14ac:dyDescent="0.3">
      <c r="A292" s="108"/>
      <c r="O292" s="108"/>
      <c r="AC292" s="108"/>
      <c r="AQ292" s="108"/>
      <c r="BE292" s="108"/>
      <c r="BS292" s="108"/>
      <c r="CG292" s="108"/>
      <c r="CU292" s="108"/>
      <c r="DI292" s="108"/>
      <c r="DW292" s="108"/>
      <c r="EK292" s="108"/>
      <c r="EY292" s="108"/>
      <c r="FM292" s="108"/>
      <c r="GA292" s="108"/>
      <c r="GO292" s="108"/>
      <c r="HC292" s="108"/>
      <c r="HQ292" s="108"/>
      <c r="IE292" s="108"/>
      <c r="IS292" s="108"/>
      <c r="JG292" s="108"/>
      <c r="JU292" s="108"/>
      <c r="KI292" s="108"/>
      <c r="KW292" s="108"/>
      <c r="LK292" s="108"/>
      <c r="LY292" s="108"/>
      <c r="MM292" s="108"/>
      <c r="NA292" s="108"/>
      <c r="NO292" s="108"/>
      <c r="OC292" s="108"/>
      <c r="OQ292" s="108"/>
      <c r="PE292" s="108"/>
      <c r="PS292" s="108"/>
      <c r="QG292" s="108"/>
      <c r="QU292" s="108"/>
      <c r="RI292" s="108"/>
      <c r="RW292" s="108"/>
      <c r="SK292" s="108"/>
      <c r="SY292" s="108"/>
      <c r="TM292" s="108"/>
      <c r="UA292" s="108"/>
      <c r="UO292" s="108"/>
      <c r="VC292" s="108"/>
      <c r="VQ292" s="108"/>
      <c r="WE292" s="108"/>
      <c r="WS292" s="108"/>
      <c r="XG292" s="108"/>
      <c r="XU292" s="108"/>
      <c r="YI292" s="108"/>
      <c r="YW292" s="108"/>
      <c r="ZK292" s="108"/>
      <c r="ZY292" s="108"/>
      <c r="AAM292" s="108"/>
      <c r="ABA292" s="108"/>
      <c r="ABO292" s="108"/>
      <c r="ACC292" s="108"/>
      <c r="ACQ292" s="108"/>
      <c r="ADE292" s="108"/>
      <c r="ADS292" s="108"/>
      <c r="AEG292" s="108"/>
      <c r="AEU292" s="108"/>
      <c r="AFI292" s="108"/>
      <c r="AFW292" s="108"/>
      <c r="AGK292" s="108"/>
      <c r="AGY292" s="108"/>
      <c r="AHM292" s="108"/>
      <c r="AIA292" s="108"/>
      <c r="AIO292" s="108"/>
      <c r="AJC292" s="108"/>
      <c r="AJQ292" s="108"/>
      <c r="AKE292" s="108"/>
      <c r="AKS292" s="108"/>
      <c r="ALG292" s="108"/>
      <c r="ALU292" s="108"/>
      <c r="AMI292" s="108"/>
    </row>
    <row r="293" spans="1:1023" x14ac:dyDescent="0.3">
      <c r="A293" s="108"/>
      <c r="O293" s="108"/>
      <c r="AC293" s="108"/>
      <c r="AQ293" s="108"/>
      <c r="BE293" s="108"/>
      <c r="BS293" s="108"/>
      <c r="CG293" s="108"/>
      <c r="CU293" s="108"/>
      <c r="DI293" s="108"/>
      <c r="DW293" s="108"/>
      <c r="EK293" s="108"/>
      <c r="EY293" s="108"/>
      <c r="FM293" s="108"/>
      <c r="GA293" s="108"/>
      <c r="GO293" s="108"/>
      <c r="HC293" s="108"/>
      <c r="HQ293" s="108"/>
      <c r="IE293" s="108"/>
      <c r="IS293" s="108"/>
      <c r="JG293" s="108"/>
      <c r="JU293" s="108"/>
      <c r="KI293" s="108"/>
      <c r="KW293" s="108"/>
      <c r="LK293" s="108"/>
      <c r="LY293" s="108"/>
      <c r="MM293" s="108"/>
      <c r="NA293" s="108"/>
      <c r="NO293" s="108"/>
      <c r="OC293" s="108"/>
      <c r="OQ293" s="108"/>
      <c r="PE293" s="108"/>
      <c r="PS293" s="108"/>
      <c r="QG293" s="108"/>
      <c r="QU293" s="108"/>
      <c r="RI293" s="108"/>
      <c r="RW293" s="108"/>
      <c r="SK293" s="108"/>
      <c r="SY293" s="108"/>
      <c r="TM293" s="108"/>
      <c r="UA293" s="108"/>
      <c r="UO293" s="108"/>
      <c r="VC293" s="108"/>
      <c r="VQ293" s="108"/>
      <c r="WE293" s="108"/>
      <c r="WS293" s="108"/>
      <c r="XG293" s="108"/>
      <c r="XU293" s="108"/>
      <c r="YI293" s="108"/>
      <c r="YW293" s="108"/>
      <c r="ZK293" s="108"/>
      <c r="ZY293" s="108"/>
      <c r="AAM293" s="108"/>
      <c r="ABA293" s="108"/>
      <c r="ABO293" s="108"/>
      <c r="ACC293" s="108"/>
      <c r="ACQ293" s="108"/>
      <c r="ADE293" s="108"/>
      <c r="ADS293" s="108"/>
      <c r="AEG293" s="108"/>
      <c r="AEU293" s="108"/>
      <c r="AFI293" s="108"/>
      <c r="AFW293" s="108"/>
      <c r="AGK293" s="108"/>
      <c r="AGY293" s="108"/>
      <c r="AHM293" s="108"/>
      <c r="AIA293" s="108"/>
      <c r="AIO293" s="108"/>
      <c r="AJC293" s="108"/>
      <c r="AJQ293" s="108"/>
      <c r="AKE293" s="108"/>
      <c r="AKS293" s="108"/>
      <c r="ALG293" s="108"/>
      <c r="ALU293" s="108"/>
      <c r="AMI293" s="108"/>
    </row>
    <row r="294" spans="1:1023" x14ac:dyDescent="0.3">
      <c r="A294" s="108"/>
      <c r="O294" s="108"/>
      <c r="AC294" s="108"/>
      <c r="AQ294" s="108"/>
      <c r="BE294" s="108"/>
      <c r="BS294" s="108"/>
      <c r="CG294" s="108"/>
      <c r="CU294" s="108"/>
      <c r="DI294" s="108"/>
      <c r="DW294" s="108"/>
      <c r="EK294" s="108"/>
      <c r="EY294" s="108"/>
      <c r="FM294" s="108"/>
      <c r="GA294" s="108"/>
      <c r="GO294" s="108"/>
      <c r="HC294" s="108"/>
      <c r="HQ294" s="108"/>
      <c r="IE294" s="108"/>
      <c r="IS294" s="108"/>
      <c r="JG294" s="108"/>
      <c r="JU294" s="108"/>
      <c r="KI294" s="108"/>
      <c r="KW294" s="108"/>
      <c r="LK294" s="108"/>
      <c r="LY294" s="108"/>
      <c r="MM294" s="108"/>
      <c r="NA294" s="108"/>
      <c r="NO294" s="108"/>
      <c r="OC294" s="108"/>
      <c r="OQ294" s="108"/>
      <c r="PE294" s="108"/>
      <c r="PS294" s="108"/>
      <c r="QG294" s="108"/>
      <c r="QU294" s="108"/>
      <c r="RI294" s="108"/>
      <c r="RW294" s="108"/>
      <c r="SK294" s="108"/>
      <c r="SY294" s="108"/>
      <c r="TM294" s="108"/>
      <c r="UA294" s="108"/>
      <c r="UO294" s="108"/>
      <c r="VC294" s="108"/>
      <c r="VQ294" s="108"/>
      <c r="WE294" s="108"/>
      <c r="WS294" s="108"/>
      <c r="XG294" s="108"/>
      <c r="XU294" s="108"/>
      <c r="YI294" s="108"/>
      <c r="YW294" s="108"/>
      <c r="ZK294" s="108"/>
      <c r="ZY294" s="108"/>
      <c r="AAM294" s="108"/>
      <c r="ABA294" s="108"/>
      <c r="ABO294" s="108"/>
      <c r="ACC294" s="108"/>
      <c r="ACQ294" s="108"/>
      <c r="ADE294" s="108"/>
      <c r="ADS294" s="108"/>
      <c r="AEG294" s="108"/>
      <c r="AEU294" s="108"/>
      <c r="AFI294" s="108"/>
      <c r="AFW294" s="108"/>
      <c r="AGK294" s="108"/>
      <c r="AGY294" s="108"/>
      <c r="AHM294" s="108"/>
      <c r="AIA294" s="108"/>
      <c r="AIO294" s="108"/>
      <c r="AJC294" s="108"/>
      <c r="AJQ294" s="108"/>
      <c r="AKE294" s="108"/>
      <c r="AKS294" s="108"/>
      <c r="ALG294" s="108"/>
      <c r="ALU294" s="108"/>
      <c r="AMI294" s="108"/>
    </row>
    <row r="295" spans="1:1023" x14ac:dyDescent="0.3">
      <c r="A295" s="108"/>
      <c r="O295" s="108"/>
      <c r="AC295" s="108"/>
      <c r="AQ295" s="108"/>
      <c r="BE295" s="108"/>
      <c r="BS295" s="108"/>
      <c r="CG295" s="108"/>
      <c r="CU295" s="108"/>
      <c r="DI295" s="108"/>
      <c r="DW295" s="108"/>
      <c r="EK295" s="108"/>
      <c r="EY295" s="108"/>
      <c r="FM295" s="108"/>
      <c r="GA295" s="108"/>
      <c r="GO295" s="108"/>
      <c r="HC295" s="108"/>
      <c r="HQ295" s="108"/>
      <c r="IE295" s="108"/>
      <c r="IS295" s="108"/>
      <c r="JG295" s="108"/>
      <c r="JU295" s="108"/>
      <c r="KI295" s="108"/>
      <c r="KW295" s="108"/>
      <c r="LK295" s="108"/>
      <c r="LY295" s="108"/>
      <c r="MM295" s="108"/>
      <c r="NA295" s="108"/>
      <c r="NO295" s="108"/>
      <c r="OC295" s="108"/>
      <c r="OQ295" s="108"/>
      <c r="PE295" s="108"/>
      <c r="PS295" s="108"/>
      <c r="QG295" s="108"/>
      <c r="QU295" s="108"/>
      <c r="RI295" s="108"/>
      <c r="RW295" s="108"/>
      <c r="SK295" s="108"/>
      <c r="SY295" s="108"/>
      <c r="TM295" s="108"/>
      <c r="UA295" s="108"/>
      <c r="UO295" s="108"/>
      <c r="VC295" s="108"/>
      <c r="VQ295" s="108"/>
      <c r="WE295" s="108"/>
      <c r="WS295" s="108"/>
      <c r="XG295" s="108"/>
      <c r="XU295" s="108"/>
      <c r="YI295" s="108"/>
      <c r="YW295" s="108"/>
      <c r="ZK295" s="108"/>
      <c r="ZY295" s="108"/>
      <c r="AAM295" s="108"/>
      <c r="ABA295" s="108"/>
      <c r="ABO295" s="108"/>
      <c r="ACC295" s="108"/>
      <c r="ACQ295" s="108"/>
      <c r="ADE295" s="108"/>
      <c r="ADS295" s="108"/>
      <c r="AEG295" s="108"/>
      <c r="AEU295" s="108"/>
      <c r="AFI295" s="108"/>
      <c r="AFW295" s="108"/>
      <c r="AGK295" s="108"/>
      <c r="AGY295" s="108"/>
      <c r="AHM295" s="108"/>
      <c r="AIA295" s="108"/>
      <c r="AIO295" s="108"/>
      <c r="AJC295" s="108"/>
      <c r="AJQ295" s="108"/>
      <c r="AKE295" s="108"/>
      <c r="AKS295" s="108"/>
      <c r="ALG295" s="108"/>
      <c r="ALU295" s="108"/>
      <c r="AMI295" s="108"/>
    </row>
    <row r="296" spans="1:1023" x14ac:dyDescent="0.3">
      <c r="A296" s="108"/>
      <c r="O296" s="108"/>
      <c r="AC296" s="108"/>
      <c r="AQ296" s="108"/>
      <c r="BE296" s="108"/>
      <c r="BS296" s="108"/>
      <c r="CG296" s="108"/>
      <c r="CU296" s="108"/>
      <c r="DI296" s="108"/>
      <c r="DW296" s="108"/>
      <c r="EK296" s="108"/>
      <c r="EY296" s="108"/>
      <c r="FM296" s="108"/>
      <c r="GA296" s="108"/>
      <c r="GO296" s="108"/>
      <c r="HC296" s="108"/>
      <c r="HQ296" s="108"/>
      <c r="IE296" s="108"/>
      <c r="IS296" s="108"/>
      <c r="JG296" s="108"/>
      <c r="JU296" s="108"/>
      <c r="KI296" s="108"/>
      <c r="KW296" s="108"/>
      <c r="LK296" s="108"/>
      <c r="LY296" s="108"/>
      <c r="MM296" s="108"/>
      <c r="NA296" s="108"/>
      <c r="NO296" s="108"/>
      <c r="OC296" s="108"/>
      <c r="OQ296" s="108"/>
      <c r="PE296" s="108"/>
      <c r="PS296" s="108"/>
      <c r="QG296" s="108"/>
      <c r="QU296" s="108"/>
      <c r="RI296" s="108"/>
      <c r="RW296" s="108"/>
      <c r="SK296" s="108"/>
      <c r="SY296" s="108"/>
      <c r="TM296" s="108"/>
      <c r="UA296" s="108"/>
      <c r="UO296" s="108"/>
      <c r="VC296" s="108"/>
      <c r="VQ296" s="108"/>
      <c r="WE296" s="108"/>
      <c r="WS296" s="108"/>
      <c r="XG296" s="108"/>
      <c r="XU296" s="108"/>
      <c r="YI296" s="108"/>
      <c r="YW296" s="108"/>
      <c r="ZK296" s="108"/>
      <c r="ZY296" s="108"/>
      <c r="AAM296" s="108"/>
      <c r="ABA296" s="108"/>
      <c r="ABO296" s="108"/>
      <c r="ACC296" s="108"/>
      <c r="ACQ296" s="108"/>
      <c r="ADE296" s="108"/>
      <c r="ADS296" s="108"/>
      <c r="AEG296" s="108"/>
      <c r="AEU296" s="108"/>
      <c r="AFI296" s="108"/>
      <c r="AFW296" s="108"/>
      <c r="AGK296" s="108"/>
      <c r="AGY296" s="108"/>
      <c r="AHM296" s="108"/>
      <c r="AIA296" s="108"/>
      <c r="AIO296" s="108"/>
      <c r="AJC296" s="108"/>
      <c r="AJQ296" s="108"/>
      <c r="AKE296" s="108"/>
      <c r="AKS296" s="108"/>
      <c r="ALG296" s="108"/>
      <c r="ALU296" s="108"/>
      <c r="AMI296" s="108"/>
    </row>
    <row r="297" spans="1:1023" x14ac:dyDescent="0.3">
      <c r="A297" s="108"/>
      <c r="O297" s="108"/>
      <c r="AC297" s="108"/>
      <c r="AQ297" s="108"/>
      <c r="BE297" s="108"/>
      <c r="BS297" s="108"/>
      <c r="CG297" s="108"/>
      <c r="CU297" s="108"/>
      <c r="DI297" s="108"/>
      <c r="DW297" s="108"/>
      <c r="EK297" s="108"/>
      <c r="EY297" s="108"/>
      <c r="FM297" s="108"/>
      <c r="GA297" s="108"/>
      <c r="GO297" s="108"/>
      <c r="HC297" s="108"/>
      <c r="HQ297" s="108"/>
      <c r="IE297" s="108"/>
      <c r="IS297" s="108"/>
      <c r="JG297" s="108"/>
      <c r="JU297" s="108"/>
      <c r="KI297" s="108"/>
      <c r="KW297" s="108"/>
      <c r="LK297" s="108"/>
      <c r="LY297" s="108"/>
      <c r="MM297" s="108"/>
      <c r="NA297" s="108"/>
      <c r="NO297" s="108"/>
      <c r="OC297" s="108"/>
      <c r="OQ297" s="108"/>
      <c r="PE297" s="108"/>
      <c r="PS297" s="108"/>
      <c r="QG297" s="108"/>
      <c r="QU297" s="108"/>
      <c r="RI297" s="108"/>
      <c r="RW297" s="108"/>
      <c r="SK297" s="108"/>
      <c r="SY297" s="108"/>
      <c r="TM297" s="108"/>
      <c r="UA297" s="108"/>
      <c r="UO297" s="108"/>
      <c r="VC297" s="108"/>
      <c r="VQ297" s="108"/>
      <c r="WE297" s="108"/>
      <c r="WS297" s="108"/>
      <c r="XG297" s="108"/>
      <c r="XU297" s="108"/>
      <c r="YI297" s="108"/>
      <c r="YW297" s="108"/>
      <c r="ZK297" s="108"/>
      <c r="ZY297" s="108"/>
      <c r="AAM297" s="108"/>
      <c r="ABA297" s="108"/>
      <c r="ABO297" s="108"/>
      <c r="ACC297" s="108"/>
      <c r="ACQ297" s="108"/>
      <c r="ADE297" s="108"/>
      <c r="ADS297" s="108"/>
      <c r="AEG297" s="108"/>
      <c r="AEU297" s="108"/>
      <c r="AFI297" s="108"/>
      <c r="AFW297" s="108"/>
      <c r="AGK297" s="108"/>
      <c r="AGY297" s="108"/>
      <c r="AHM297" s="108"/>
      <c r="AIA297" s="108"/>
      <c r="AIO297" s="108"/>
      <c r="AJC297" s="108"/>
      <c r="AJQ297" s="108"/>
      <c r="AKE297" s="108"/>
      <c r="AKS297" s="108"/>
      <c r="ALG297" s="108"/>
      <c r="ALU297" s="108"/>
      <c r="AMI297" s="108"/>
    </row>
    <row r="298" spans="1:1023" x14ac:dyDescent="0.3">
      <c r="A298" s="108"/>
      <c r="O298" s="108"/>
      <c r="AC298" s="108"/>
      <c r="AQ298" s="108"/>
      <c r="BE298" s="108"/>
      <c r="BS298" s="108"/>
      <c r="CG298" s="108"/>
      <c r="CU298" s="108"/>
      <c r="DI298" s="108"/>
      <c r="DW298" s="108"/>
      <c r="EK298" s="108"/>
      <c r="EY298" s="108"/>
      <c r="FM298" s="108"/>
      <c r="GA298" s="108"/>
      <c r="GO298" s="108"/>
      <c r="HC298" s="108"/>
      <c r="HQ298" s="108"/>
      <c r="IE298" s="108"/>
      <c r="IS298" s="108"/>
      <c r="JG298" s="108"/>
      <c r="JU298" s="108"/>
      <c r="KI298" s="108"/>
      <c r="KW298" s="108"/>
      <c r="LK298" s="108"/>
      <c r="LY298" s="108"/>
      <c r="MM298" s="108"/>
      <c r="NA298" s="108"/>
      <c r="NO298" s="108"/>
      <c r="OC298" s="108"/>
      <c r="OQ298" s="108"/>
      <c r="PE298" s="108"/>
      <c r="PS298" s="108"/>
      <c r="QG298" s="108"/>
      <c r="QU298" s="108"/>
      <c r="RI298" s="108"/>
      <c r="RW298" s="108"/>
      <c r="SK298" s="108"/>
      <c r="SY298" s="108"/>
      <c r="TM298" s="108"/>
      <c r="UA298" s="108"/>
      <c r="UO298" s="108"/>
      <c r="VC298" s="108"/>
      <c r="VQ298" s="108"/>
      <c r="WE298" s="108"/>
      <c r="WS298" s="108"/>
      <c r="XG298" s="108"/>
      <c r="XU298" s="108"/>
      <c r="YI298" s="108"/>
      <c r="YW298" s="108"/>
      <c r="ZK298" s="108"/>
      <c r="ZY298" s="108"/>
      <c r="AAM298" s="108"/>
      <c r="ABA298" s="108"/>
      <c r="ABO298" s="108"/>
      <c r="ACC298" s="108"/>
      <c r="ACQ298" s="108"/>
      <c r="ADE298" s="108"/>
      <c r="ADS298" s="108"/>
      <c r="AEG298" s="108"/>
      <c r="AEU298" s="108"/>
      <c r="AFI298" s="108"/>
      <c r="AFW298" s="108"/>
      <c r="AGK298" s="108"/>
      <c r="AGY298" s="108"/>
      <c r="AHM298" s="108"/>
      <c r="AIA298" s="108"/>
      <c r="AIO298" s="108"/>
      <c r="AJC298" s="108"/>
      <c r="AJQ298" s="108"/>
      <c r="AKE298" s="108"/>
      <c r="AKS298" s="108"/>
      <c r="ALG298" s="108"/>
      <c r="ALU298" s="108"/>
      <c r="AMI298" s="108"/>
    </row>
    <row r="299" spans="1:1023" x14ac:dyDescent="0.3">
      <c r="A299" s="108"/>
      <c r="O299" s="108"/>
      <c r="AC299" s="108"/>
      <c r="AQ299" s="108"/>
      <c r="BE299" s="108"/>
      <c r="BS299" s="108"/>
      <c r="CG299" s="108"/>
      <c r="CU299" s="108"/>
      <c r="DI299" s="108"/>
      <c r="DW299" s="108"/>
      <c r="EK299" s="108"/>
      <c r="EY299" s="108"/>
      <c r="FM299" s="108"/>
      <c r="GA299" s="108"/>
      <c r="GO299" s="108"/>
      <c r="HC299" s="108"/>
      <c r="HQ299" s="108"/>
      <c r="IE299" s="108"/>
      <c r="IS299" s="108"/>
      <c r="JG299" s="108"/>
      <c r="JU299" s="108"/>
      <c r="KI299" s="108"/>
      <c r="KW299" s="108"/>
      <c r="LK299" s="108"/>
      <c r="LY299" s="108"/>
      <c r="MM299" s="108"/>
      <c r="NA299" s="108"/>
      <c r="NO299" s="108"/>
      <c r="OC299" s="108"/>
      <c r="OQ299" s="108"/>
      <c r="PE299" s="108"/>
      <c r="PS299" s="108"/>
      <c r="QG299" s="108"/>
      <c r="QU299" s="108"/>
      <c r="RI299" s="108"/>
      <c r="RW299" s="108"/>
      <c r="SK299" s="108"/>
      <c r="SY299" s="108"/>
      <c r="TM299" s="108"/>
      <c r="UA299" s="108"/>
      <c r="UO299" s="108"/>
      <c r="VC299" s="108"/>
      <c r="VQ299" s="108"/>
      <c r="WE299" s="108"/>
      <c r="WS299" s="108"/>
      <c r="XG299" s="108"/>
      <c r="XU299" s="108"/>
      <c r="YI299" s="108"/>
      <c r="YW299" s="108"/>
      <c r="ZK299" s="108"/>
      <c r="ZY299" s="108"/>
      <c r="AAM299" s="108"/>
      <c r="ABA299" s="108"/>
      <c r="ABO299" s="108"/>
      <c r="ACC299" s="108"/>
      <c r="ACQ299" s="108"/>
      <c r="ADE299" s="108"/>
      <c r="ADS299" s="108"/>
      <c r="AEG299" s="108"/>
      <c r="AEU299" s="108"/>
      <c r="AFI299" s="108"/>
      <c r="AFW299" s="108"/>
      <c r="AGK299" s="108"/>
      <c r="AGY299" s="108"/>
      <c r="AHM299" s="108"/>
      <c r="AIA299" s="108"/>
      <c r="AIO299" s="108"/>
      <c r="AJC299" s="108"/>
      <c r="AJQ299" s="108"/>
      <c r="AKE299" s="108"/>
      <c r="AKS299" s="108"/>
      <c r="ALG299" s="108"/>
      <c r="ALU299" s="108"/>
      <c r="AMI299" s="108"/>
    </row>
    <row r="300" spans="1:1023" x14ac:dyDescent="0.3">
      <c r="A300" s="108"/>
      <c r="O300" s="108"/>
      <c r="AC300" s="108"/>
      <c r="AQ300" s="108"/>
      <c r="BE300" s="108"/>
      <c r="BS300" s="108"/>
      <c r="CG300" s="108"/>
      <c r="CU300" s="108"/>
      <c r="DI300" s="108"/>
      <c r="DW300" s="108"/>
      <c r="EK300" s="108"/>
      <c r="EY300" s="108"/>
      <c r="FM300" s="108"/>
      <c r="GA300" s="108"/>
      <c r="GO300" s="108"/>
      <c r="HC300" s="108"/>
      <c r="HQ300" s="108"/>
      <c r="IE300" s="108"/>
      <c r="IS300" s="108"/>
      <c r="JG300" s="108"/>
      <c r="JU300" s="108"/>
      <c r="KI300" s="108"/>
      <c r="KW300" s="108"/>
      <c r="LK300" s="108"/>
      <c r="LY300" s="108"/>
      <c r="MM300" s="108"/>
      <c r="NA300" s="108"/>
      <c r="NO300" s="108"/>
      <c r="OC300" s="108"/>
      <c r="OQ300" s="108"/>
      <c r="PE300" s="108"/>
      <c r="PS300" s="108"/>
      <c r="QG300" s="108"/>
      <c r="QU300" s="108"/>
      <c r="RI300" s="108"/>
      <c r="RW300" s="108"/>
      <c r="SK300" s="108"/>
      <c r="SY300" s="108"/>
      <c r="TM300" s="108"/>
      <c r="UA300" s="108"/>
      <c r="UO300" s="108"/>
      <c r="VC300" s="108"/>
      <c r="VQ300" s="108"/>
      <c r="WE300" s="108"/>
      <c r="WS300" s="108"/>
      <c r="XG300" s="108"/>
      <c r="XU300" s="108"/>
      <c r="YI300" s="108"/>
      <c r="YW300" s="108"/>
      <c r="ZK300" s="108"/>
      <c r="ZY300" s="108"/>
      <c r="AAM300" s="108"/>
      <c r="ABA300" s="108"/>
      <c r="ABO300" s="108"/>
      <c r="ACC300" s="108"/>
      <c r="ACQ300" s="108"/>
      <c r="ADE300" s="108"/>
      <c r="ADS300" s="108"/>
      <c r="AEG300" s="108"/>
      <c r="AEU300" s="108"/>
      <c r="AFI300" s="108"/>
      <c r="AFW300" s="108"/>
      <c r="AGK300" s="108"/>
      <c r="AGY300" s="108"/>
      <c r="AHM300" s="108"/>
      <c r="AIA300" s="108"/>
      <c r="AIO300" s="108"/>
      <c r="AJC300" s="108"/>
      <c r="AJQ300" s="108"/>
      <c r="AKE300" s="108"/>
      <c r="AKS300" s="108"/>
      <c r="ALG300" s="108"/>
      <c r="ALU300" s="108"/>
      <c r="AMI300" s="108"/>
    </row>
    <row r="301" spans="1:1023" x14ac:dyDescent="0.3">
      <c r="A301" s="108"/>
      <c r="O301" s="108"/>
      <c r="AC301" s="108"/>
      <c r="AQ301" s="108"/>
      <c r="BE301" s="108"/>
      <c r="BS301" s="108"/>
      <c r="CG301" s="108"/>
      <c r="CU301" s="108"/>
      <c r="DI301" s="108"/>
      <c r="DW301" s="108"/>
      <c r="EK301" s="108"/>
      <c r="EY301" s="108"/>
      <c r="FM301" s="108"/>
      <c r="GA301" s="108"/>
      <c r="GO301" s="108"/>
      <c r="HC301" s="108"/>
      <c r="HQ301" s="108"/>
      <c r="IE301" s="108"/>
      <c r="IS301" s="108"/>
      <c r="JG301" s="108"/>
      <c r="JU301" s="108"/>
      <c r="KI301" s="108"/>
      <c r="KW301" s="108"/>
      <c r="LK301" s="108"/>
      <c r="LY301" s="108"/>
      <c r="MM301" s="108"/>
      <c r="NA301" s="108"/>
      <c r="NO301" s="108"/>
      <c r="OC301" s="108"/>
      <c r="OQ301" s="108"/>
      <c r="PE301" s="108"/>
      <c r="PS301" s="108"/>
      <c r="QG301" s="108"/>
      <c r="QU301" s="108"/>
      <c r="RI301" s="108"/>
      <c r="RW301" s="108"/>
      <c r="SK301" s="108"/>
      <c r="SY301" s="108"/>
      <c r="TM301" s="108"/>
      <c r="UA301" s="108"/>
      <c r="UO301" s="108"/>
      <c r="VC301" s="108"/>
      <c r="VQ301" s="108"/>
      <c r="WE301" s="108"/>
      <c r="WS301" s="108"/>
      <c r="XG301" s="108"/>
      <c r="XU301" s="108"/>
      <c r="YI301" s="108"/>
      <c r="YW301" s="108"/>
      <c r="ZK301" s="108"/>
      <c r="ZY301" s="108"/>
      <c r="AAM301" s="108"/>
      <c r="ABA301" s="108"/>
      <c r="ABO301" s="108"/>
      <c r="ACC301" s="108"/>
      <c r="ACQ301" s="108"/>
      <c r="ADE301" s="108"/>
      <c r="ADS301" s="108"/>
      <c r="AEG301" s="108"/>
      <c r="AEU301" s="108"/>
      <c r="AFI301" s="108"/>
      <c r="AFW301" s="108"/>
      <c r="AGK301" s="108"/>
      <c r="AGY301" s="108"/>
      <c r="AHM301" s="108"/>
      <c r="AIA301" s="108"/>
      <c r="AIO301" s="108"/>
      <c r="AJC301" s="108"/>
      <c r="AJQ301" s="108"/>
      <c r="AKE301" s="108"/>
      <c r="AKS301" s="108"/>
      <c r="ALG301" s="108"/>
      <c r="ALU301" s="108"/>
      <c r="AMI301" s="108"/>
    </row>
    <row r="302" spans="1:1023" x14ac:dyDescent="0.3">
      <c r="A302" s="108"/>
      <c r="O302" s="108"/>
      <c r="AC302" s="108"/>
      <c r="AQ302" s="108"/>
      <c r="BE302" s="108"/>
      <c r="BS302" s="108"/>
      <c r="CG302" s="108"/>
      <c r="CU302" s="108"/>
      <c r="DI302" s="108"/>
      <c r="DW302" s="108"/>
      <c r="EK302" s="108"/>
      <c r="EY302" s="108"/>
      <c r="FM302" s="108"/>
      <c r="GA302" s="108"/>
      <c r="GO302" s="108"/>
      <c r="HC302" s="108"/>
      <c r="HQ302" s="108"/>
      <c r="IE302" s="108"/>
      <c r="IS302" s="108"/>
      <c r="JG302" s="108"/>
      <c r="JU302" s="108"/>
      <c r="KI302" s="108"/>
      <c r="KW302" s="108"/>
      <c r="LK302" s="108"/>
      <c r="LY302" s="108"/>
      <c r="MM302" s="108"/>
      <c r="NA302" s="108"/>
      <c r="NO302" s="108"/>
      <c r="OC302" s="108"/>
      <c r="OQ302" s="108"/>
      <c r="PE302" s="108"/>
      <c r="PS302" s="108"/>
      <c r="QG302" s="108"/>
      <c r="QU302" s="108"/>
      <c r="RI302" s="108"/>
      <c r="RW302" s="108"/>
      <c r="SK302" s="108"/>
      <c r="SY302" s="108"/>
      <c r="TM302" s="108"/>
      <c r="UA302" s="108"/>
      <c r="UO302" s="108"/>
      <c r="VC302" s="108"/>
      <c r="VQ302" s="108"/>
      <c r="WE302" s="108"/>
      <c r="WS302" s="108"/>
      <c r="XG302" s="108"/>
      <c r="XU302" s="108"/>
      <c r="YI302" s="108"/>
      <c r="YW302" s="108"/>
      <c r="ZK302" s="108"/>
      <c r="ZY302" s="108"/>
      <c r="AAM302" s="108"/>
      <c r="ABA302" s="108"/>
      <c r="ABO302" s="108"/>
      <c r="ACC302" s="108"/>
      <c r="ACQ302" s="108"/>
      <c r="ADE302" s="108"/>
      <c r="ADS302" s="108"/>
      <c r="AEG302" s="108"/>
      <c r="AEU302" s="108"/>
      <c r="AFI302" s="108"/>
      <c r="AFW302" s="108"/>
      <c r="AGK302" s="108"/>
      <c r="AGY302" s="108"/>
      <c r="AHM302" s="108"/>
      <c r="AIA302" s="108"/>
      <c r="AIO302" s="108"/>
      <c r="AJC302" s="108"/>
      <c r="AJQ302" s="108"/>
      <c r="AKE302" s="108"/>
      <c r="AKS302" s="108"/>
      <c r="ALG302" s="108"/>
      <c r="ALU302" s="108"/>
      <c r="AMI302" s="108"/>
    </row>
    <row r="303" spans="1:1023" x14ac:dyDescent="0.3">
      <c r="A303" s="108"/>
      <c r="O303" s="108"/>
      <c r="AC303" s="108"/>
      <c r="AQ303" s="108"/>
      <c r="BE303" s="108"/>
      <c r="BS303" s="108"/>
      <c r="CG303" s="108"/>
      <c r="CU303" s="108"/>
      <c r="DI303" s="108"/>
      <c r="DW303" s="108"/>
      <c r="EK303" s="108"/>
      <c r="EY303" s="108"/>
      <c r="FM303" s="108"/>
      <c r="GA303" s="108"/>
      <c r="GO303" s="108"/>
      <c r="HC303" s="108"/>
      <c r="HQ303" s="108"/>
      <c r="IE303" s="108"/>
      <c r="IS303" s="108"/>
      <c r="JG303" s="108"/>
      <c r="JU303" s="108"/>
      <c r="KI303" s="108"/>
      <c r="KW303" s="108"/>
      <c r="LK303" s="108"/>
      <c r="LY303" s="108"/>
      <c r="MM303" s="108"/>
      <c r="NA303" s="108"/>
      <c r="NO303" s="108"/>
      <c r="OC303" s="108"/>
      <c r="OQ303" s="108"/>
      <c r="PE303" s="108"/>
      <c r="PS303" s="108"/>
      <c r="QG303" s="108"/>
      <c r="QU303" s="108"/>
      <c r="RI303" s="108"/>
      <c r="RW303" s="108"/>
      <c r="SK303" s="108"/>
      <c r="SY303" s="108"/>
      <c r="TM303" s="108"/>
      <c r="UA303" s="108"/>
      <c r="UO303" s="108"/>
      <c r="VC303" s="108"/>
      <c r="VQ303" s="108"/>
      <c r="WE303" s="108"/>
      <c r="WS303" s="108"/>
      <c r="XG303" s="108"/>
      <c r="XU303" s="108"/>
      <c r="YI303" s="108"/>
      <c r="YW303" s="108"/>
      <c r="ZK303" s="108"/>
      <c r="ZY303" s="108"/>
      <c r="AAM303" s="108"/>
      <c r="ABA303" s="108"/>
      <c r="ABO303" s="108"/>
      <c r="ACC303" s="108"/>
      <c r="ACQ303" s="108"/>
      <c r="ADE303" s="108"/>
      <c r="ADS303" s="108"/>
      <c r="AEG303" s="108"/>
      <c r="AEU303" s="108"/>
      <c r="AFI303" s="108"/>
      <c r="AFW303" s="108"/>
      <c r="AGK303" s="108"/>
      <c r="AGY303" s="108"/>
      <c r="AHM303" s="108"/>
      <c r="AIA303" s="108"/>
      <c r="AIO303" s="108"/>
      <c r="AJC303" s="108"/>
      <c r="AJQ303" s="108"/>
      <c r="AKE303" s="108"/>
      <c r="AKS303" s="108"/>
      <c r="ALG303" s="108"/>
      <c r="ALU303" s="108"/>
      <c r="AMI303" s="108"/>
    </row>
    <row r="304" spans="1:1023" x14ac:dyDescent="0.3">
      <c r="A304" s="108"/>
      <c r="O304" s="108"/>
      <c r="AC304" s="108"/>
      <c r="AQ304" s="108"/>
      <c r="BE304" s="108"/>
      <c r="BS304" s="108"/>
      <c r="CG304" s="108"/>
      <c r="CU304" s="108"/>
      <c r="DI304" s="108"/>
      <c r="DW304" s="108"/>
      <c r="EK304" s="108"/>
      <c r="EY304" s="108"/>
      <c r="FM304" s="108"/>
      <c r="GA304" s="108"/>
      <c r="GO304" s="108"/>
      <c r="HC304" s="108"/>
      <c r="HQ304" s="108"/>
      <c r="IE304" s="108"/>
      <c r="IS304" s="108"/>
      <c r="JG304" s="108"/>
      <c r="JU304" s="108"/>
      <c r="KI304" s="108"/>
      <c r="KW304" s="108"/>
      <c r="LK304" s="108"/>
      <c r="LY304" s="108"/>
      <c r="MM304" s="108"/>
      <c r="NA304" s="108"/>
      <c r="NO304" s="108"/>
      <c r="OC304" s="108"/>
      <c r="OQ304" s="108"/>
      <c r="PE304" s="108"/>
      <c r="PS304" s="108"/>
      <c r="QG304" s="108"/>
      <c r="QU304" s="108"/>
      <c r="RI304" s="108"/>
      <c r="RW304" s="108"/>
      <c r="SK304" s="108"/>
      <c r="SY304" s="108"/>
      <c r="TM304" s="108"/>
      <c r="UA304" s="108"/>
      <c r="UO304" s="108"/>
      <c r="VC304" s="108"/>
      <c r="VQ304" s="108"/>
      <c r="WE304" s="108"/>
      <c r="WS304" s="108"/>
      <c r="XG304" s="108"/>
      <c r="XU304" s="108"/>
      <c r="YI304" s="108"/>
      <c r="YW304" s="108"/>
      <c r="ZK304" s="108"/>
      <c r="ZY304" s="108"/>
      <c r="AAM304" s="108"/>
      <c r="ABA304" s="108"/>
      <c r="ABO304" s="108"/>
      <c r="ACC304" s="108"/>
      <c r="ACQ304" s="108"/>
      <c r="ADE304" s="108"/>
      <c r="ADS304" s="108"/>
      <c r="AEG304" s="108"/>
      <c r="AEU304" s="108"/>
      <c r="AFI304" s="108"/>
      <c r="AFW304" s="108"/>
      <c r="AGK304" s="108"/>
      <c r="AGY304" s="108"/>
      <c r="AHM304" s="108"/>
      <c r="AIA304" s="108"/>
      <c r="AIO304" s="108"/>
      <c r="AJC304" s="108"/>
      <c r="AJQ304" s="108"/>
      <c r="AKE304" s="108"/>
      <c r="AKS304" s="108"/>
      <c r="ALG304" s="108"/>
      <c r="ALU304" s="108"/>
      <c r="AMI304" s="108"/>
    </row>
    <row r="305" spans="1:1023" x14ac:dyDescent="0.3">
      <c r="A305" s="108"/>
      <c r="O305" s="108"/>
      <c r="AC305" s="108"/>
      <c r="AQ305" s="108"/>
      <c r="BE305" s="108"/>
      <c r="BS305" s="108"/>
      <c r="CG305" s="108"/>
      <c r="CU305" s="108"/>
      <c r="DI305" s="108"/>
      <c r="DW305" s="108"/>
      <c r="EK305" s="108"/>
      <c r="EY305" s="108"/>
      <c r="FM305" s="108"/>
      <c r="GA305" s="108"/>
      <c r="GO305" s="108"/>
      <c r="HC305" s="108"/>
      <c r="HQ305" s="108"/>
      <c r="IE305" s="108"/>
      <c r="IS305" s="108"/>
      <c r="JG305" s="108"/>
      <c r="JU305" s="108"/>
      <c r="KI305" s="108"/>
      <c r="KW305" s="108"/>
      <c r="LK305" s="108"/>
      <c r="LY305" s="108"/>
      <c r="MM305" s="108"/>
      <c r="NA305" s="108"/>
      <c r="NO305" s="108"/>
      <c r="OC305" s="108"/>
      <c r="OQ305" s="108"/>
      <c r="PE305" s="108"/>
      <c r="PS305" s="108"/>
      <c r="QG305" s="108"/>
      <c r="QU305" s="108"/>
      <c r="RI305" s="108"/>
      <c r="RW305" s="108"/>
      <c r="SK305" s="108"/>
      <c r="SY305" s="108"/>
      <c r="TM305" s="108"/>
      <c r="UA305" s="108"/>
      <c r="UO305" s="108"/>
      <c r="VC305" s="108"/>
      <c r="VQ305" s="108"/>
      <c r="WE305" s="108"/>
      <c r="WS305" s="108"/>
      <c r="XG305" s="108"/>
      <c r="XU305" s="108"/>
      <c r="YI305" s="108"/>
      <c r="YW305" s="108"/>
      <c r="ZK305" s="108"/>
      <c r="ZY305" s="108"/>
      <c r="AAM305" s="108"/>
      <c r="ABA305" s="108"/>
      <c r="ABO305" s="108"/>
      <c r="ACC305" s="108"/>
      <c r="ACQ305" s="108"/>
      <c r="ADE305" s="108"/>
      <c r="ADS305" s="108"/>
      <c r="AEG305" s="108"/>
      <c r="AEU305" s="108"/>
      <c r="AFI305" s="108"/>
      <c r="AFW305" s="108"/>
      <c r="AGK305" s="108"/>
      <c r="AGY305" s="108"/>
      <c r="AHM305" s="108"/>
      <c r="AIA305" s="108"/>
      <c r="AIO305" s="108"/>
      <c r="AJC305" s="108"/>
      <c r="AJQ305" s="108"/>
      <c r="AKE305" s="108"/>
      <c r="AKS305" s="108"/>
      <c r="ALG305" s="108"/>
      <c r="ALU305" s="108"/>
      <c r="AMI305" s="108"/>
    </row>
    <row r="306" spans="1:1023" x14ac:dyDescent="0.3">
      <c r="A306" s="108"/>
      <c r="O306" s="108"/>
      <c r="AC306" s="108"/>
      <c r="AQ306" s="108"/>
      <c r="BE306" s="108"/>
      <c r="BS306" s="108"/>
      <c r="CG306" s="108"/>
      <c r="CU306" s="108"/>
      <c r="DI306" s="108"/>
      <c r="DW306" s="108"/>
      <c r="EK306" s="108"/>
      <c r="EY306" s="108"/>
      <c r="FM306" s="108"/>
      <c r="GA306" s="108"/>
      <c r="GO306" s="108"/>
      <c r="HC306" s="108"/>
      <c r="HQ306" s="108"/>
      <c r="IE306" s="108"/>
      <c r="IS306" s="108"/>
      <c r="JG306" s="108"/>
      <c r="JU306" s="108"/>
      <c r="KI306" s="108"/>
      <c r="KW306" s="108"/>
      <c r="LK306" s="108"/>
      <c r="LY306" s="108"/>
      <c r="MM306" s="108"/>
      <c r="NA306" s="108"/>
      <c r="NO306" s="108"/>
      <c r="OC306" s="108"/>
      <c r="OQ306" s="108"/>
      <c r="PE306" s="108"/>
      <c r="PS306" s="108"/>
      <c r="QG306" s="108"/>
      <c r="QU306" s="108"/>
      <c r="RI306" s="108"/>
      <c r="RW306" s="108"/>
      <c r="SK306" s="108"/>
      <c r="SY306" s="108"/>
      <c r="TM306" s="108"/>
      <c r="UA306" s="108"/>
      <c r="UO306" s="108"/>
      <c r="VC306" s="108"/>
      <c r="VQ306" s="108"/>
      <c r="WE306" s="108"/>
      <c r="WS306" s="108"/>
      <c r="XG306" s="108"/>
      <c r="XU306" s="108"/>
      <c r="YI306" s="108"/>
      <c r="YW306" s="108"/>
      <c r="ZK306" s="108"/>
      <c r="ZY306" s="108"/>
      <c r="AAM306" s="108"/>
      <c r="ABA306" s="108"/>
      <c r="ABO306" s="108"/>
      <c r="ACC306" s="108"/>
      <c r="ACQ306" s="108"/>
      <c r="ADE306" s="108"/>
      <c r="ADS306" s="108"/>
      <c r="AEG306" s="108"/>
      <c r="AEU306" s="108"/>
      <c r="AFI306" s="108"/>
      <c r="AFW306" s="108"/>
      <c r="AGK306" s="108"/>
      <c r="AGY306" s="108"/>
      <c r="AHM306" s="108"/>
      <c r="AIA306" s="108"/>
      <c r="AIO306" s="108"/>
      <c r="AJC306" s="108"/>
      <c r="AJQ306" s="108"/>
      <c r="AKE306" s="108"/>
      <c r="AKS306" s="108"/>
      <c r="ALG306" s="108"/>
      <c r="ALU306" s="108"/>
      <c r="AMI306" s="108"/>
    </row>
    <row r="307" spans="1:1023" x14ac:dyDescent="0.3">
      <c r="A307" s="108"/>
      <c r="O307" s="108"/>
      <c r="AC307" s="108"/>
      <c r="AQ307" s="108"/>
      <c r="BE307" s="108"/>
      <c r="BS307" s="108"/>
      <c r="CG307" s="108"/>
      <c r="CU307" s="108"/>
      <c r="DI307" s="108"/>
      <c r="DW307" s="108"/>
      <c r="EK307" s="108"/>
      <c r="EY307" s="108"/>
      <c r="FM307" s="108"/>
      <c r="GA307" s="108"/>
      <c r="GO307" s="108"/>
      <c r="HC307" s="108"/>
      <c r="HQ307" s="108"/>
      <c r="IE307" s="108"/>
      <c r="IS307" s="108"/>
      <c r="JG307" s="108"/>
      <c r="JU307" s="108"/>
      <c r="KI307" s="108"/>
      <c r="KW307" s="108"/>
      <c r="LK307" s="108"/>
      <c r="LY307" s="108"/>
      <c r="MM307" s="108"/>
      <c r="NA307" s="108"/>
      <c r="NO307" s="108"/>
      <c r="OC307" s="108"/>
      <c r="OQ307" s="108"/>
      <c r="PE307" s="108"/>
      <c r="PS307" s="108"/>
      <c r="QG307" s="108"/>
      <c r="QU307" s="108"/>
      <c r="RI307" s="108"/>
      <c r="RW307" s="108"/>
      <c r="SK307" s="108"/>
      <c r="SY307" s="108"/>
      <c r="TM307" s="108"/>
      <c r="UA307" s="108"/>
      <c r="UO307" s="108"/>
      <c r="VC307" s="108"/>
      <c r="VQ307" s="108"/>
      <c r="WE307" s="108"/>
      <c r="WS307" s="108"/>
      <c r="XG307" s="108"/>
      <c r="XU307" s="108"/>
      <c r="YI307" s="108"/>
      <c r="YW307" s="108"/>
      <c r="ZK307" s="108"/>
      <c r="ZY307" s="108"/>
      <c r="AAM307" s="108"/>
      <c r="ABA307" s="108"/>
      <c r="ABO307" s="108"/>
      <c r="ACC307" s="108"/>
      <c r="ACQ307" s="108"/>
      <c r="ADE307" s="108"/>
      <c r="ADS307" s="108"/>
      <c r="AEG307" s="108"/>
      <c r="AEU307" s="108"/>
      <c r="AFI307" s="108"/>
      <c r="AFW307" s="108"/>
      <c r="AGK307" s="108"/>
      <c r="AGY307" s="108"/>
      <c r="AHM307" s="108"/>
      <c r="AIA307" s="108"/>
      <c r="AIO307" s="108"/>
      <c r="AJC307" s="108"/>
      <c r="AJQ307" s="108"/>
      <c r="AKE307" s="108"/>
      <c r="AKS307" s="108"/>
      <c r="ALG307" s="108"/>
      <c r="ALU307" s="108"/>
      <c r="AMI307" s="108"/>
    </row>
    <row r="308" spans="1:1023" x14ac:dyDescent="0.3">
      <c r="A308" s="108"/>
      <c r="O308" s="108"/>
      <c r="AC308" s="108"/>
      <c r="AQ308" s="108"/>
      <c r="BE308" s="108"/>
      <c r="BS308" s="108"/>
      <c r="CG308" s="108"/>
      <c r="CU308" s="108"/>
      <c r="DI308" s="108"/>
      <c r="DW308" s="108"/>
      <c r="EK308" s="108"/>
      <c r="EY308" s="108"/>
      <c r="FM308" s="108"/>
      <c r="GA308" s="108"/>
      <c r="GO308" s="108"/>
      <c r="HC308" s="108"/>
      <c r="HQ308" s="108"/>
      <c r="IE308" s="108"/>
      <c r="IS308" s="108"/>
      <c r="JG308" s="108"/>
      <c r="JU308" s="108"/>
      <c r="KI308" s="108"/>
      <c r="KW308" s="108"/>
      <c r="LK308" s="108"/>
      <c r="LY308" s="108"/>
      <c r="MM308" s="108"/>
      <c r="NA308" s="108"/>
      <c r="NO308" s="108"/>
      <c r="OC308" s="108"/>
      <c r="OQ308" s="108"/>
      <c r="PE308" s="108"/>
      <c r="PS308" s="108"/>
      <c r="QG308" s="108"/>
      <c r="QU308" s="108"/>
      <c r="RI308" s="108"/>
      <c r="RW308" s="108"/>
      <c r="SK308" s="108"/>
      <c r="SY308" s="108"/>
      <c r="TM308" s="108"/>
      <c r="UA308" s="108"/>
      <c r="UO308" s="108"/>
      <c r="VC308" s="108"/>
      <c r="VQ308" s="108"/>
      <c r="WE308" s="108"/>
      <c r="WS308" s="108"/>
      <c r="XG308" s="108"/>
      <c r="XU308" s="108"/>
      <c r="YI308" s="108"/>
      <c r="YW308" s="108"/>
      <c r="ZK308" s="108"/>
      <c r="ZY308" s="108"/>
      <c r="AAM308" s="108"/>
      <c r="ABA308" s="108"/>
      <c r="ABO308" s="108"/>
      <c r="ACC308" s="108"/>
      <c r="ACQ308" s="108"/>
      <c r="ADE308" s="108"/>
      <c r="ADS308" s="108"/>
      <c r="AEG308" s="108"/>
      <c r="AEU308" s="108"/>
      <c r="AFI308" s="108"/>
      <c r="AFW308" s="108"/>
      <c r="AGK308" s="108"/>
      <c r="AGY308" s="108"/>
      <c r="AHM308" s="108"/>
      <c r="AIA308" s="108"/>
      <c r="AIO308" s="108"/>
      <c r="AJC308" s="108"/>
      <c r="AJQ308" s="108"/>
      <c r="AKE308" s="108"/>
      <c r="AKS308" s="108"/>
      <c r="ALG308" s="108"/>
      <c r="ALU308" s="108"/>
      <c r="AMI308" s="108"/>
    </row>
    <row r="309" spans="1:1023" x14ac:dyDescent="0.3">
      <c r="A309" s="108"/>
      <c r="O309" s="108"/>
      <c r="AC309" s="108"/>
      <c r="AQ309" s="108"/>
      <c r="BE309" s="108"/>
      <c r="BS309" s="108"/>
      <c r="CG309" s="108"/>
      <c r="CU309" s="108"/>
      <c r="DI309" s="108"/>
      <c r="DW309" s="108"/>
      <c r="EK309" s="108"/>
      <c r="EY309" s="108"/>
      <c r="FM309" s="108"/>
      <c r="GA309" s="108"/>
      <c r="GO309" s="108"/>
      <c r="HC309" s="108"/>
      <c r="HQ309" s="108"/>
      <c r="IE309" s="108"/>
      <c r="IS309" s="108"/>
      <c r="JG309" s="108"/>
      <c r="JU309" s="108"/>
      <c r="KI309" s="108"/>
      <c r="KW309" s="108"/>
      <c r="LK309" s="108"/>
      <c r="LY309" s="108"/>
      <c r="MM309" s="108"/>
      <c r="NA309" s="108"/>
      <c r="NO309" s="108"/>
      <c r="OC309" s="108"/>
      <c r="OQ309" s="108"/>
      <c r="PE309" s="108"/>
      <c r="PS309" s="108"/>
      <c r="QG309" s="108"/>
      <c r="QU309" s="108"/>
      <c r="RI309" s="108"/>
      <c r="RW309" s="108"/>
      <c r="SK309" s="108"/>
      <c r="SY309" s="108"/>
      <c r="TM309" s="108"/>
      <c r="UA309" s="108"/>
      <c r="UO309" s="108"/>
      <c r="VC309" s="108"/>
      <c r="VQ309" s="108"/>
      <c r="WE309" s="108"/>
      <c r="WS309" s="108"/>
      <c r="XG309" s="108"/>
      <c r="XU309" s="108"/>
      <c r="YI309" s="108"/>
      <c r="YW309" s="108"/>
      <c r="ZK309" s="108"/>
      <c r="ZY309" s="108"/>
      <c r="AAM309" s="108"/>
      <c r="ABA309" s="108"/>
      <c r="ABO309" s="108"/>
      <c r="ACC309" s="108"/>
      <c r="ACQ309" s="108"/>
      <c r="ADE309" s="108"/>
      <c r="ADS309" s="108"/>
      <c r="AEG309" s="108"/>
      <c r="AEU309" s="108"/>
      <c r="AFI309" s="108"/>
      <c r="AFW309" s="108"/>
      <c r="AGK309" s="108"/>
      <c r="AGY309" s="108"/>
      <c r="AHM309" s="108"/>
      <c r="AIA309" s="108"/>
      <c r="AIO309" s="108"/>
      <c r="AJC309" s="108"/>
      <c r="AJQ309" s="108"/>
      <c r="AKE309" s="108"/>
      <c r="AKS309" s="108"/>
      <c r="ALG309" s="108"/>
      <c r="ALU309" s="108"/>
      <c r="AMI309" s="108"/>
    </row>
    <row r="310" spans="1:1023" x14ac:dyDescent="0.3">
      <c r="A310" s="108"/>
      <c r="O310" s="108"/>
      <c r="AC310" s="108"/>
      <c r="AQ310" s="108"/>
      <c r="BE310" s="108"/>
      <c r="BS310" s="108"/>
      <c r="CG310" s="108"/>
      <c r="CU310" s="108"/>
      <c r="DI310" s="108"/>
      <c r="DW310" s="108"/>
      <c r="EK310" s="108"/>
      <c r="EY310" s="108"/>
      <c r="FM310" s="108"/>
      <c r="GA310" s="108"/>
      <c r="GO310" s="108"/>
      <c r="HC310" s="108"/>
      <c r="HQ310" s="108"/>
      <c r="IE310" s="108"/>
      <c r="IS310" s="108"/>
      <c r="JG310" s="108"/>
      <c r="JU310" s="108"/>
      <c r="KI310" s="108"/>
      <c r="KW310" s="108"/>
      <c r="LK310" s="108"/>
      <c r="LY310" s="108"/>
      <c r="MM310" s="108"/>
      <c r="NA310" s="108"/>
      <c r="NO310" s="108"/>
      <c r="OC310" s="108"/>
      <c r="OQ310" s="108"/>
      <c r="PE310" s="108"/>
      <c r="PS310" s="108"/>
      <c r="QG310" s="108"/>
      <c r="QU310" s="108"/>
      <c r="RI310" s="108"/>
      <c r="RW310" s="108"/>
      <c r="SK310" s="108"/>
      <c r="SY310" s="108"/>
      <c r="TM310" s="108"/>
      <c r="UA310" s="108"/>
      <c r="UO310" s="108"/>
      <c r="VC310" s="108"/>
      <c r="VQ310" s="108"/>
      <c r="WE310" s="108"/>
      <c r="WS310" s="108"/>
      <c r="XG310" s="108"/>
      <c r="XU310" s="108"/>
      <c r="YI310" s="108"/>
      <c r="YW310" s="108"/>
      <c r="ZK310" s="108"/>
      <c r="ZY310" s="108"/>
      <c r="AAM310" s="108"/>
      <c r="ABA310" s="108"/>
      <c r="ABO310" s="108"/>
      <c r="ACC310" s="108"/>
      <c r="ACQ310" s="108"/>
      <c r="ADE310" s="108"/>
      <c r="ADS310" s="108"/>
      <c r="AEG310" s="108"/>
      <c r="AEU310" s="108"/>
      <c r="AFI310" s="108"/>
      <c r="AFW310" s="108"/>
      <c r="AGK310" s="108"/>
      <c r="AGY310" s="108"/>
      <c r="AHM310" s="108"/>
      <c r="AIA310" s="108"/>
      <c r="AIO310" s="108"/>
      <c r="AJC310" s="108"/>
      <c r="AJQ310" s="108"/>
      <c r="AKE310" s="108"/>
      <c r="AKS310" s="108"/>
      <c r="ALG310" s="108"/>
      <c r="ALU310" s="108"/>
      <c r="AMI310" s="108"/>
    </row>
    <row r="311" spans="1:1023" x14ac:dyDescent="0.3">
      <c r="A311" s="108"/>
      <c r="O311" s="108"/>
      <c r="AC311" s="108"/>
      <c r="AQ311" s="108"/>
      <c r="BE311" s="108"/>
      <c r="BS311" s="108"/>
      <c r="CG311" s="108"/>
      <c r="CU311" s="108"/>
      <c r="DI311" s="108"/>
      <c r="DW311" s="108"/>
      <c r="EK311" s="108"/>
      <c r="EY311" s="108"/>
      <c r="FM311" s="108"/>
      <c r="GA311" s="108"/>
      <c r="GO311" s="108"/>
      <c r="HC311" s="108"/>
      <c r="HQ311" s="108"/>
      <c r="IE311" s="108"/>
      <c r="IS311" s="108"/>
      <c r="JG311" s="108"/>
      <c r="JU311" s="108"/>
      <c r="KI311" s="108"/>
      <c r="KW311" s="108"/>
      <c r="LK311" s="108"/>
      <c r="LY311" s="108"/>
      <c r="MM311" s="108"/>
      <c r="NA311" s="108"/>
      <c r="NO311" s="108"/>
      <c r="OC311" s="108"/>
      <c r="OQ311" s="108"/>
      <c r="PE311" s="108"/>
      <c r="PS311" s="108"/>
      <c r="QG311" s="108"/>
      <c r="QU311" s="108"/>
      <c r="RI311" s="108"/>
      <c r="RW311" s="108"/>
      <c r="SK311" s="108"/>
      <c r="SY311" s="108"/>
      <c r="TM311" s="108"/>
      <c r="UA311" s="108"/>
      <c r="UO311" s="108"/>
      <c r="VC311" s="108"/>
      <c r="VQ311" s="108"/>
      <c r="WE311" s="108"/>
      <c r="WS311" s="108"/>
      <c r="XG311" s="108"/>
      <c r="XU311" s="108"/>
      <c r="YI311" s="108"/>
      <c r="YW311" s="108"/>
      <c r="ZK311" s="108"/>
      <c r="ZY311" s="108"/>
      <c r="AAM311" s="108"/>
      <c r="ABA311" s="108"/>
      <c r="ABO311" s="108"/>
      <c r="ACC311" s="108"/>
      <c r="ACQ311" s="108"/>
      <c r="ADE311" s="108"/>
      <c r="ADS311" s="108"/>
      <c r="AEG311" s="108"/>
      <c r="AEU311" s="108"/>
      <c r="AFI311" s="108"/>
      <c r="AFW311" s="108"/>
      <c r="AGK311" s="108"/>
      <c r="AGY311" s="108"/>
      <c r="AHM311" s="108"/>
      <c r="AIA311" s="108"/>
      <c r="AIO311" s="108"/>
      <c r="AJC311" s="108"/>
      <c r="AJQ311" s="108"/>
      <c r="AKE311" s="108"/>
      <c r="AKS311" s="108"/>
      <c r="ALG311" s="108"/>
      <c r="ALU311" s="108"/>
      <c r="AMI311" s="108"/>
    </row>
    <row r="312" spans="1:1023" x14ac:dyDescent="0.3">
      <c r="A312" s="108"/>
      <c r="O312" s="108"/>
      <c r="AC312" s="108"/>
      <c r="AQ312" s="108"/>
      <c r="BE312" s="108"/>
      <c r="BS312" s="108"/>
      <c r="CG312" s="108"/>
      <c r="CU312" s="108"/>
      <c r="DI312" s="108"/>
      <c r="DW312" s="108"/>
      <c r="EK312" s="108"/>
      <c r="EY312" s="108"/>
      <c r="FM312" s="108"/>
      <c r="GA312" s="108"/>
      <c r="GO312" s="108"/>
      <c r="HC312" s="108"/>
      <c r="HQ312" s="108"/>
      <c r="IE312" s="108"/>
      <c r="IS312" s="108"/>
      <c r="JG312" s="108"/>
      <c r="JU312" s="108"/>
      <c r="KI312" s="108"/>
      <c r="KW312" s="108"/>
      <c r="LK312" s="108"/>
      <c r="LY312" s="108"/>
      <c r="MM312" s="108"/>
      <c r="NA312" s="108"/>
      <c r="NO312" s="108"/>
      <c r="OC312" s="108"/>
      <c r="OQ312" s="108"/>
      <c r="PE312" s="108"/>
      <c r="PS312" s="108"/>
      <c r="QG312" s="108"/>
      <c r="QU312" s="108"/>
      <c r="RI312" s="108"/>
      <c r="RW312" s="108"/>
      <c r="SK312" s="108"/>
      <c r="SY312" s="108"/>
      <c r="TM312" s="108"/>
      <c r="UA312" s="108"/>
      <c r="UO312" s="108"/>
      <c r="VC312" s="108"/>
      <c r="VQ312" s="108"/>
      <c r="WE312" s="108"/>
      <c r="WS312" s="108"/>
      <c r="XG312" s="108"/>
      <c r="XU312" s="108"/>
      <c r="YI312" s="108"/>
      <c r="YW312" s="108"/>
      <c r="ZK312" s="108"/>
      <c r="ZY312" s="108"/>
      <c r="AAM312" s="108"/>
      <c r="ABA312" s="108"/>
      <c r="ABO312" s="108"/>
      <c r="ACC312" s="108"/>
      <c r="ACQ312" s="108"/>
      <c r="ADE312" s="108"/>
      <c r="ADS312" s="108"/>
      <c r="AEG312" s="108"/>
      <c r="AEU312" s="108"/>
      <c r="AFI312" s="108"/>
      <c r="AFW312" s="108"/>
      <c r="AGK312" s="108"/>
      <c r="AGY312" s="108"/>
      <c r="AHM312" s="108"/>
      <c r="AIA312" s="108"/>
      <c r="AIO312" s="108"/>
      <c r="AJC312" s="108"/>
      <c r="AJQ312" s="108"/>
      <c r="AKE312" s="108"/>
      <c r="AKS312" s="108"/>
      <c r="ALG312" s="108"/>
      <c r="ALU312" s="108"/>
      <c r="AMI312" s="108"/>
    </row>
    <row r="313" spans="1:1023" x14ac:dyDescent="0.3">
      <c r="A313" s="108"/>
      <c r="O313" s="108"/>
      <c r="AC313" s="108"/>
      <c r="AQ313" s="108"/>
      <c r="BE313" s="108"/>
      <c r="BS313" s="108"/>
      <c r="CG313" s="108"/>
      <c r="CU313" s="108"/>
      <c r="DI313" s="108"/>
      <c r="DW313" s="108"/>
      <c r="EK313" s="108"/>
      <c r="EY313" s="108"/>
      <c r="FM313" s="108"/>
      <c r="GA313" s="108"/>
      <c r="GO313" s="108"/>
      <c r="HC313" s="108"/>
      <c r="HQ313" s="108"/>
      <c r="IE313" s="108"/>
      <c r="IS313" s="108"/>
      <c r="JG313" s="108"/>
      <c r="JU313" s="108"/>
      <c r="KI313" s="108"/>
      <c r="KW313" s="108"/>
      <c r="LK313" s="108"/>
      <c r="LY313" s="108"/>
      <c r="MM313" s="108"/>
      <c r="NA313" s="108"/>
      <c r="NO313" s="108"/>
      <c r="OC313" s="108"/>
      <c r="OQ313" s="108"/>
      <c r="PE313" s="108"/>
      <c r="PS313" s="108"/>
      <c r="QG313" s="108"/>
      <c r="QU313" s="108"/>
      <c r="RI313" s="108"/>
      <c r="RW313" s="108"/>
      <c r="SK313" s="108"/>
      <c r="SY313" s="108"/>
      <c r="TM313" s="108"/>
      <c r="UA313" s="108"/>
      <c r="UO313" s="108"/>
      <c r="VC313" s="108"/>
      <c r="VQ313" s="108"/>
      <c r="WE313" s="108"/>
      <c r="WS313" s="108"/>
      <c r="XG313" s="108"/>
      <c r="XU313" s="108"/>
      <c r="YI313" s="108"/>
      <c r="YW313" s="108"/>
      <c r="ZK313" s="108"/>
      <c r="ZY313" s="108"/>
      <c r="AAM313" s="108"/>
      <c r="ABA313" s="108"/>
      <c r="ABO313" s="108"/>
      <c r="ACC313" s="108"/>
      <c r="ACQ313" s="108"/>
      <c r="ADE313" s="108"/>
      <c r="ADS313" s="108"/>
      <c r="AEG313" s="108"/>
      <c r="AEU313" s="108"/>
      <c r="AFI313" s="108"/>
      <c r="AFW313" s="108"/>
      <c r="AGK313" s="108"/>
      <c r="AGY313" s="108"/>
      <c r="AHM313" s="108"/>
      <c r="AIA313" s="108"/>
      <c r="AIO313" s="108"/>
      <c r="AJC313" s="108"/>
      <c r="AJQ313" s="108"/>
      <c r="AKE313" s="108"/>
      <c r="AKS313" s="108"/>
      <c r="ALG313" s="108"/>
      <c r="ALU313" s="108"/>
      <c r="AMI313" s="108"/>
    </row>
    <row r="314" spans="1:1023" x14ac:dyDescent="0.3">
      <c r="A314" s="108"/>
      <c r="O314" s="108"/>
      <c r="AC314" s="108"/>
      <c r="AQ314" s="108"/>
      <c r="BE314" s="108"/>
      <c r="BS314" s="108"/>
      <c r="CG314" s="108"/>
      <c r="CU314" s="108"/>
      <c r="DI314" s="108"/>
      <c r="DW314" s="108"/>
      <c r="EK314" s="108"/>
      <c r="EY314" s="108"/>
      <c r="FM314" s="108"/>
      <c r="GA314" s="108"/>
      <c r="GO314" s="108"/>
      <c r="HC314" s="108"/>
      <c r="HQ314" s="108"/>
      <c r="IE314" s="108"/>
      <c r="IS314" s="108"/>
      <c r="JG314" s="108"/>
      <c r="JU314" s="108"/>
      <c r="KI314" s="108"/>
      <c r="KW314" s="108"/>
      <c r="LK314" s="108"/>
      <c r="LY314" s="108"/>
      <c r="MM314" s="108"/>
      <c r="NA314" s="108"/>
      <c r="NO314" s="108"/>
      <c r="OC314" s="108"/>
      <c r="OQ314" s="108"/>
      <c r="PE314" s="108"/>
      <c r="PS314" s="108"/>
      <c r="QG314" s="108"/>
      <c r="QU314" s="108"/>
      <c r="RI314" s="108"/>
      <c r="RW314" s="108"/>
      <c r="SK314" s="108"/>
      <c r="SY314" s="108"/>
      <c r="TM314" s="108"/>
      <c r="UA314" s="108"/>
      <c r="UO314" s="108"/>
      <c r="VC314" s="108"/>
      <c r="VQ314" s="108"/>
      <c r="WE314" s="108"/>
      <c r="WS314" s="108"/>
      <c r="XG314" s="108"/>
      <c r="XU314" s="108"/>
      <c r="YI314" s="108"/>
      <c r="YW314" s="108"/>
      <c r="ZK314" s="108"/>
      <c r="ZY314" s="108"/>
      <c r="AAM314" s="108"/>
      <c r="ABA314" s="108"/>
      <c r="ABO314" s="108"/>
      <c r="ACC314" s="108"/>
      <c r="ACQ314" s="108"/>
      <c r="ADE314" s="108"/>
      <c r="ADS314" s="108"/>
      <c r="AEG314" s="108"/>
      <c r="AEU314" s="108"/>
      <c r="AFI314" s="108"/>
      <c r="AFW314" s="108"/>
      <c r="AGK314" s="108"/>
      <c r="AGY314" s="108"/>
      <c r="AHM314" s="108"/>
      <c r="AIA314" s="108"/>
      <c r="AIO314" s="108"/>
      <c r="AJC314" s="108"/>
      <c r="AJQ314" s="108"/>
      <c r="AKE314" s="108"/>
      <c r="AKS314" s="108"/>
      <c r="ALG314" s="108"/>
      <c r="ALU314" s="108"/>
      <c r="AMI314" s="108"/>
    </row>
    <row r="315" spans="1:1023" x14ac:dyDescent="0.3">
      <c r="A315" s="108"/>
      <c r="O315" s="108"/>
      <c r="AC315" s="108"/>
      <c r="AQ315" s="108"/>
      <c r="BE315" s="108"/>
      <c r="BS315" s="108"/>
      <c r="CG315" s="108"/>
      <c r="CU315" s="108"/>
      <c r="DI315" s="108"/>
      <c r="DW315" s="108"/>
      <c r="EK315" s="108"/>
      <c r="EY315" s="108"/>
      <c r="FM315" s="108"/>
      <c r="GA315" s="108"/>
      <c r="GO315" s="108"/>
      <c r="HC315" s="108"/>
      <c r="HQ315" s="108"/>
      <c r="IE315" s="108"/>
      <c r="IS315" s="108"/>
      <c r="JG315" s="108"/>
      <c r="JU315" s="108"/>
      <c r="KI315" s="108"/>
      <c r="KW315" s="108"/>
      <c r="LK315" s="108"/>
      <c r="LY315" s="108"/>
      <c r="MM315" s="108"/>
      <c r="NA315" s="108"/>
      <c r="NO315" s="108"/>
      <c r="OC315" s="108"/>
      <c r="OQ315" s="108"/>
      <c r="PE315" s="108"/>
      <c r="PS315" s="108"/>
      <c r="QG315" s="108"/>
      <c r="QU315" s="108"/>
      <c r="RI315" s="108"/>
      <c r="RW315" s="108"/>
      <c r="SK315" s="108"/>
      <c r="SY315" s="108"/>
      <c r="TM315" s="108"/>
      <c r="UA315" s="108"/>
      <c r="UO315" s="108"/>
      <c r="VC315" s="108"/>
      <c r="VQ315" s="108"/>
      <c r="WE315" s="108"/>
      <c r="WS315" s="108"/>
      <c r="XG315" s="108"/>
      <c r="XU315" s="108"/>
      <c r="YI315" s="108"/>
      <c r="YW315" s="108"/>
      <c r="ZK315" s="108"/>
      <c r="ZY315" s="108"/>
      <c r="AAM315" s="108"/>
      <c r="ABA315" s="108"/>
      <c r="ABO315" s="108"/>
      <c r="ACC315" s="108"/>
      <c r="ACQ315" s="108"/>
      <c r="ADE315" s="108"/>
      <c r="ADS315" s="108"/>
      <c r="AEG315" s="108"/>
      <c r="AEU315" s="108"/>
      <c r="AFI315" s="108"/>
      <c r="AFW315" s="108"/>
      <c r="AGK315" s="108"/>
      <c r="AGY315" s="108"/>
      <c r="AHM315" s="108"/>
      <c r="AIA315" s="108"/>
      <c r="AIO315" s="108"/>
      <c r="AJC315" s="108"/>
      <c r="AJQ315" s="108"/>
      <c r="AKE315" s="108"/>
      <c r="AKS315" s="108"/>
      <c r="ALG315" s="108"/>
      <c r="ALU315" s="108"/>
      <c r="AMI315" s="108"/>
    </row>
    <row r="316" spans="1:1023" x14ac:dyDescent="0.3">
      <c r="A316" s="108"/>
      <c r="O316" s="108"/>
      <c r="AC316" s="108"/>
      <c r="AQ316" s="108"/>
      <c r="BE316" s="108"/>
      <c r="BS316" s="108"/>
      <c r="CG316" s="108"/>
      <c r="CU316" s="108"/>
      <c r="DI316" s="108"/>
      <c r="DW316" s="108"/>
      <c r="EK316" s="108"/>
      <c r="EY316" s="108"/>
      <c r="FM316" s="108"/>
      <c r="GA316" s="108"/>
      <c r="GO316" s="108"/>
      <c r="HC316" s="108"/>
      <c r="HQ316" s="108"/>
      <c r="IE316" s="108"/>
      <c r="IS316" s="108"/>
      <c r="JG316" s="108"/>
      <c r="JU316" s="108"/>
      <c r="KI316" s="108"/>
      <c r="KW316" s="108"/>
      <c r="LK316" s="108"/>
      <c r="LY316" s="108"/>
      <c r="MM316" s="108"/>
      <c r="NA316" s="108"/>
      <c r="NO316" s="108"/>
      <c r="OC316" s="108"/>
      <c r="OQ316" s="108"/>
      <c r="PE316" s="108"/>
      <c r="PS316" s="108"/>
      <c r="QG316" s="108"/>
      <c r="QU316" s="108"/>
      <c r="RI316" s="108"/>
      <c r="RW316" s="108"/>
      <c r="SK316" s="108"/>
      <c r="SY316" s="108"/>
      <c r="TM316" s="108"/>
      <c r="UA316" s="108"/>
      <c r="UO316" s="108"/>
      <c r="VC316" s="108"/>
      <c r="VQ316" s="108"/>
      <c r="WE316" s="108"/>
      <c r="WS316" s="108"/>
      <c r="XG316" s="108"/>
      <c r="XU316" s="108"/>
      <c r="YI316" s="108"/>
      <c r="YW316" s="108"/>
      <c r="ZK316" s="108"/>
      <c r="ZY316" s="108"/>
      <c r="AAM316" s="108"/>
      <c r="ABA316" s="108"/>
      <c r="ABO316" s="108"/>
      <c r="ACC316" s="108"/>
      <c r="ACQ316" s="108"/>
      <c r="ADE316" s="108"/>
      <c r="ADS316" s="108"/>
      <c r="AEG316" s="108"/>
      <c r="AEU316" s="108"/>
      <c r="AFI316" s="108"/>
      <c r="AFW316" s="108"/>
      <c r="AGK316" s="108"/>
      <c r="AGY316" s="108"/>
      <c r="AHM316" s="108"/>
      <c r="AIA316" s="108"/>
      <c r="AIO316" s="108"/>
      <c r="AJC316" s="108"/>
      <c r="AJQ316" s="108"/>
      <c r="AKE316" s="108"/>
      <c r="AKS316" s="108"/>
      <c r="ALG316" s="108"/>
      <c r="ALU316" s="108"/>
      <c r="AMI316" s="108"/>
    </row>
    <row r="317" spans="1:1023" x14ac:dyDescent="0.3">
      <c r="A317" s="108"/>
      <c r="O317" s="108"/>
      <c r="AC317" s="108"/>
      <c r="AQ317" s="108"/>
      <c r="BE317" s="108"/>
      <c r="BS317" s="108"/>
      <c r="CG317" s="108"/>
      <c r="CU317" s="108"/>
      <c r="DI317" s="108"/>
      <c r="DW317" s="108"/>
      <c r="EK317" s="108"/>
      <c r="EY317" s="108"/>
      <c r="FM317" s="108"/>
      <c r="GA317" s="108"/>
      <c r="GO317" s="108"/>
      <c r="HC317" s="108"/>
      <c r="HQ317" s="108"/>
      <c r="IE317" s="108"/>
      <c r="IS317" s="108"/>
      <c r="JG317" s="108"/>
      <c r="JU317" s="108"/>
      <c r="KI317" s="108"/>
      <c r="KW317" s="108"/>
      <c r="LK317" s="108"/>
      <c r="LY317" s="108"/>
      <c r="MM317" s="108"/>
      <c r="NA317" s="108"/>
      <c r="NO317" s="108"/>
      <c r="OC317" s="108"/>
      <c r="OQ317" s="108"/>
      <c r="PE317" s="108"/>
      <c r="PS317" s="108"/>
      <c r="QG317" s="108"/>
      <c r="QU317" s="108"/>
      <c r="RI317" s="108"/>
      <c r="RW317" s="108"/>
      <c r="SK317" s="108"/>
      <c r="SY317" s="108"/>
      <c r="TM317" s="108"/>
      <c r="UA317" s="108"/>
      <c r="UO317" s="108"/>
      <c r="VC317" s="108"/>
      <c r="VQ317" s="108"/>
      <c r="WE317" s="108"/>
      <c r="WS317" s="108"/>
      <c r="XG317" s="108"/>
      <c r="XU317" s="108"/>
      <c r="YI317" s="108"/>
      <c r="YW317" s="108"/>
      <c r="ZK317" s="108"/>
      <c r="ZY317" s="108"/>
      <c r="AAM317" s="108"/>
      <c r="ABA317" s="108"/>
      <c r="ABO317" s="108"/>
      <c r="ACC317" s="108"/>
      <c r="ACQ317" s="108"/>
      <c r="ADE317" s="108"/>
      <c r="ADS317" s="108"/>
      <c r="AEG317" s="108"/>
      <c r="AEU317" s="108"/>
      <c r="AFI317" s="108"/>
      <c r="AFW317" s="108"/>
      <c r="AGK317" s="108"/>
      <c r="AGY317" s="108"/>
      <c r="AHM317" s="108"/>
      <c r="AIA317" s="108"/>
      <c r="AIO317" s="108"/>
      <c r="AJC317" s="108"/>
      <c r="AJQ317" s="108"/>
      <c r="AKE317" s="108"/>
      <c r="AKS317" s="108"/>
      <c r="ALG317" s="108"/>
      <c r="ALU317" s="108"/>
      <c r="AMI317" s="108"/>
    </row>
    <row r="318" spans="1:1023" x14ac:dyDescent="0.3">
      <c r="A318" s="108"/>
      <c r="O318" s="108"/>
      <c r="AC318" s="108"/>
      <c r="AQ318" s="108"/>
      <c r="BE318" s="108"/>
      <c r="BS318" s="108"/>
      <c r="CG318" s="108"/>
      <c r="CU318" s="108"/>
      <c r="DI318" s="108"/>
      <c r="DW318" s="108"/>
      <c r="EK318" s="108"/>
      <c r="EY318" s="108"/>
      <c r="FM318" s="108"/>
      <c r="GA318" s="108"/>
      <c r="GO318" s="108"/>
      <c r="HC318" s="108"/>
      <c r="HQ318" s="108"/>
      <c r="IE318" s="108"/>
      <c r="IS318" s="108"/>
      <c r="JG318" s="108"/>
      <c r="JU318" s="108"/>
      <c r="KI318" s="108"/>
      <c r="KW318" s="108"/>
      <c r="LK318" s="108"/>
      <c r="LY318" s="108"/>
      <c r="MM318" s="108"/>
      <c r="NA318" s="108"/>
      <c r="NO318" s="108"/>
      <c r="OC318" s="108"/>
      <c r="OQ318" s="108"/>
      <c r="PE318" s="108"/>
      <c r="PS318" s="108"/>
      <c r="QG318" s="108"/>
      <c r="QU318" s="108"/>
      <c r="RI318" s="108"/>
      <c r="RW318" s="108"/>
      <c r="SK318" s="108"/>
      <c r="SY318" s="108"/>
      <c r="TM318" s="108"/>
      <c r="UA318" s="108"/>
      <c r="UO318" s="108"/>
      <c r="VC318" s="108"/>
      <c r="VQ318" s="108"/>
      <c r="WE318" s="108"/>
      <c r="WS318" s="108"/>
      <c r="XG318" s="108"/>
      <c r="XU318" s="108"/>
      <c r="YI318" s="108"/>
      <c r="YW318" s="108"/>
      <c r="ZK318" s="108"/>
      <c r="ZY318" s="108"/>
      <c r="AAM318" s="108"/>
      <c r="ABA318" s="108"/>
      <c r="ABO318" s="108"/>
      <c r="ACC318" s="108"/>
      <c r="ACQ318" s="108"/>
      <c r="ADE318" s="108"/>
      <c r="ADS318" s="108"/>
      <c r="AEG318" s="108"/>
      <c r="AEU318" s="108"/>
      <c r="AFI318" s="108"/>
      <c r="AFW318" s="108"/>
      <c r="AGK318" s="108"/>
      <c r="AGY318" s="108"/>
      <c r="AHM318" s="108"/>
      <c r="AIA318" s="108"/>
      <c r="AIO318" s="108"/>
      <c r="AJC318" s="108"/>
      <c r="AJQ318" s="108"/>
      <c r="AKE318" s="108"/>
      <c r="AKS318" s="108"/>
      <c r="ALG318" s="108"/>
      <c r="ALU318" s="108"/>
      <c r="AMI318" s="108"/>
    </row>
    <row r="319" spans="1:1023" x14ac:dyDescent="0.3">
      <c r="A319" s="108"/>
      <c r="O319" s="108"/>
      <c r="AC319" s="108"/>
      <c r="AQ319" s="108"/>
      <c r="BE319" s="108"/>
      <c r="BS319" s="108"/>
      <c r="CG319" s="108"/>
      <c r="CU319" s="108"/>
      <c r="DI319" s="108"/>
      <c r="DW319" s="108"/>
      <c r="EK319" s="108"/>
      <c r="EY319" s="108"/>
      <c r="FM319" s="108"/>
      <c r="GA319" s="108"/>
      <c r="GO319" s="108"/>
      <c r="HC319" s="108"/>
      <c r="HQ319" s="108"/>
      <c r="IE319" s="108"/>
      <c r="IS319" s="108"/>
      <c r="JG319" s="108"/>
      <c r="JU319" s="108"/>
      <c r="KI319" s="108"/>
      <c r="KW319" s="108"/>
      <c r="LK319" s="108"/>
      <c r="LY319" s="108"/>
      <c r="MM319" s="108"/>
      <c r="NA319" s="108"/>
      <c r="NO319" s="108"/>
      <c r="OC319" s="108"/>
      <c r="OQ319" s="108"/>
      <c r="PE319" s="108"/>
      <c r="PS319" s="108"/>
      <c r="QG319" s="108"/>
      <c r="QU319" s="108"/>
      <c r="RI319" s="108"/>
      <c r="RW319" s="108"/>
      <c r="SK319" s="108"/>
      <c r="SY319" s="108"/>
      <c r="TM319" s="108"/>
      <c r="UA319" s="108"/>
      <c r="UO319" s="108"/>
      <c r="VC319" s="108"/>
      <c r="VQ319" s="108"/>
      <c r="WE319" s="108"/>
      <c r="WS319" s="108"/>
      <c r="XG319" s="108"/>
      <c r="XU319" s="108"/>
      <c r="YI319" s="108"/>
      <c r="YW319" s="108"/>
      <c r="ZK319" s="108"/>
      <c r="ZY319" s="108"/>
      <c r="AAM319" s="108"/>
      <c r="ABA319" s="108"/>
      <c r="ABO319" s="108"/>
      <c r="ACC319" s="108"/>
      <c r="ACQ319" s="108"/>
      <c r="ADE319" s="108"/>
      <c r="ADS319" s="108"/>
      <c r="AEG319" s="108"/>
      <c r="AEU319" s="108"/>
      <c r="AFI319" s="108"/>
      <c r="AFW319" s="108"/>
      <c r="AGK319" s="108"/>
      <c r="AGY319" s="108"/>
      <c r="AHM319" s="108"/>
      <c r="AIA319" s="108"/>
      <c r="AIO319" s="108"/>
      <c r="AJC319" s="108"/>
      <c r="AJQ319" s="108"/>
      <c r="AKE319" s="108"/>
      <c r="AKS319" s="108"/>
      <c r="ALG319" s="108"/>
      <c r="ALU319" s="108"/>
      <c r="AMI319" s="108"/>
    </row>
    <row r="320" spans="1:1023" x14ac:dyDescent="0.3">
      <c r="A320" s="108"/>
      <c r="O320" s="108"/>
      <c r="AC320" s="108"/>
      <c r="AQ320" s="108"/>
      <c r="BE320" s="108"/>
      <c r="BS320" s="108"/>
      <c r="CG320" s="108"/>
      <c r="CU320" s="108"/>
      <c r="DI320" s="108"/>
      <c r="DW320" s="108"/>
      <c r="EK320" s="108"/>
      <c r="EY320" s="108"/>
      <c r="FM320" s="108"/>
      <c r="GA320" s="108"/>
      <c r="GO320" s="108"/>
      <c r="HC320" s="108"/>
      <c r="HQ320" s="108"/>
      <c r="IE320" s="108"/>
      <c r="IS320" s="108"/>
      <c r="JG320" s="108"/>
      <c r="JU320" s="108"/>
      <c r="KI320" s="108"/>
      <c r="KW320" s="108"/>
      <c r="LK320" s="108"/>
      <c r="LY320" s="108"/>
      <c r="MM320" s="108"/>
      <c r="NA320" s="108"/>
      <c r="NO320" s="108"/>
      <c r="OC320" s="108"/>
      <c r="OQ320" s="108"/>
      <c r="PE320" s="108"/>
      <c r="PS320" s="108"/>
      <c r="QG320" s="108"/>
      <c r="QU320" s="108"/>
      <c r="RI320" s="108"/>
      <c r="RW320" s="108"/>
      <c r="SK320" s="108"/>
      <c r="SY320" s="108"/>
      <c r="TM320" s="108"/>
      <c r="UA320" s="108"/>
      <c r="UO320" s="108"/>
      <c r="VC320" s="108"/>
      <c r="VQ320" s="108"/>
      <c r="WE320" s="108"/>
      <c r="WS320" s="108"/>
      <c r="XG320" s="108"/>
      <c r="XU320" s="108"/>
      <c r="YI320" s="108"/>
      <c r="YW320" s="108"/>
      <c r="ZK320" s="108"/>
      <c r="ZY320" s="108"/>
      <c r="AAM320" s="108"/>
      <c r="ABA320" s="108"/>
      <c r="ABO320" s="108"/>
      <c r="ACC320" s="108"/>
      <c r="ACQ320" s="108"/>
      <c r="ADE320" s="108"/>
      <c r="ADS320" s="108"/>
      <c r="AEG320" s="108"/>
      <c r="AEU320" s="108"/>
      <c r="AFI320" s="108"/>
      <c r="AFW320" s="108"/>
      <c r="AGK320" s="108"/>
      <c r="AGY320" s="108"/>
      <c r="AHM320" s="108"/>
      <c r="AIA320" s="108"/>
      <c r="AIO320" s="108"/>
      <c r="AJC320" s="108"/>
      <c r="AJQ320" s="108"/>
      <c r="AKE320" s="108"/>
      <c r="AKS320" s="108"/>
      <c r="ALG320" s="108"/>
      <c r="ALU320" s="108"/>
      <c r="AMI320" s="108"/>
    </row>
    <row r="321" spans="1:1023" x14ac:dyDescent="0.3">
      <c r="A321" s="108"/>
      <c r="O321" s="108"/>
      <c r="AC321" s="108"/>
      <c r="AQ321" s="108"/>
      <c r="BE321" s="108"/>
      <c r="BS321" s="108"/>
      <c r="CG321" s="108"/>
      <c r="CU321" s="108"/>
      <c r="DI321" s="108"/>
      <c r="DW321" s="108"/>
      <c r="EK321" s="108"/>
      <c r="EY321" s="108"/>
      <c r="FM321" s="108"/>
      <c r="GA321" s="108"/>
      <c r="GO321" s="108"/>
      <c r="HC321" s="108"/>
      <c r="HQ321" s="108"/>
      <c r="IE321" s="108"/>
      <c r="IS321" s="108"/>
      <c r="JG321" s="108"/>
      <c r="JU321" s="108"/>
      <c r="KI321" s="108"/>
      <c r="KW321" s="108"/>
      <c r="LK321" s="108"/>
      <c r="LY321" s="108"/>
      <c r="MM321" s="108"/>
      <c r="NA321" s="108"/>
      <c r="NO321" s="108"/>
      <c r="OC321" s="108"/>
      <c r="OQ321" s="108"/>
      <c r="PE321" s="108"/>
      <c r="PS321" s="108"/>
      <c r="QG321" s="108"/>
      <c r="QU321" s="108"/>
      <c r="RI321" s="108"/>
      <c r="RW321" s="108"/>
      <c r="SK321" s="108"/>
      <c r="SY321" s="108"/>
      <c r="TM321" s="108"/>
      <c r="UA321" s="108"/>
      <c r="UO321" s="108"/>
      <c r="VC321" s="108"/>
      <c r="VQ321" s="108"/>
      <c r="WE321" s="108"/>
      <c r="WS321" s="108"/>
      <c r="XG321" s="108"/>
      <c r="XU321" s="108"/>
      <c r="YI321" s="108"/>
      <c r="YW321" s="108"/>
      <c r="ZK321" s="108"/>
      <c r="ZY321" s="108"/>
      <c r="AAM321" s="108"/>
      <c r="ABA321" s="108"/>
      <c r="ABO321" s="108"/>
      <c r="ACC321" s="108"/>
      <c r="ACQ321" s="108"/>
      <c r="ADE321" s="108"/>
      <c r="ADS321" s="108"/>
      <c r="AEG321" s="108"/>
      <c r="AEU321" s="108"/>
      <c r="AFI321" s="108"/>
      <c r="AFW321" s="108"/>
      <c r="AGK321" s="108"/>
      <c r="AGY321" s="108"/>
      <c r="AHM321" s="108"/>
      <c r="AIA321" s="108"/>
      <c r="AIO321" s="108"/>
      <c r="AJC321" s="108"/>
      <c r="AJQ321" s="108"/>
      <c r="AKE321" s="108"/>
      <c r="AKS321" s="108"/>
      <c r="ALG321" s="108"/>
      <c r="ALU321" s="108"/>
      <c r="AMI321" s="108"/>
    </row>
    <row r="322" spans="1:1023" x14ac:dyDescent="0.3">
      <c r="A322" s="108"/>
      <c r="O322" s="108"/>
      <c r="AC322" s="108"/>
      <c r="AQ322" s="108"/>
      <c r="BE322" s="108"/>
      <c r="BS322" s="108"/>
      <c r="CG322" s="108"/>
      <c r="CU322" s="108"/>
      <c r="DI322" s="108"/>
      <c r="DW322" s="108"/>
      <c r="EK322" s="108"/>
      <c r="EY322" s="108"/>
      <c r="FM322" s="108"/>
      <c r="GA322" s="108"/>
      <c r="GO322" s="108"/>
      <c r="HC322" s="108"/>
      <c r="HQ322" s="108"/>
      <c r="IE322" s="108"/>
      <c r="IS322" s="108"/>
      <c r="JG322" s="108"/>
      <c r="JU322" s="108"/>
      <c r="KI322" s="108"/>
      <c r="KW322" s="108"/>
      <c r="LK322" s="108"/>
      <c r="LY322" s="108"/>
      <c r="MM322" s="108"/>
      <c r="NA322" s="108"/>
      <c r="NO322" s="108"/>
      <c r="OC322" s="108"/>
      <c r="OQ322" s="108"/>
      <c r="PE322" s="108"/>
      <c r="PS322" s="108"/>
      <c r="QG322" s="108"/>
      <c r="QU322" s="108"/>
      <c r="RI322" s="108"/>
      <c r="RW322" s="108"/>
      <c r="SK322" s="108"/>
      <c r="SY322" s="108"/>
      <c r="TM322" s="108"/>
      <c r="UA322" s="108"/>
      <c r="UO322" s="108"/>
      <c r="VC322" s="108"/>
      <c r="VQ322" s="108"/>
      <c r="WE322" s="108"/>
      <c r="WS322" s="108"/>
      <c r="XG322" s="108"/>
      <c r="XU322" s="108"/>
      <c r="YI322" s="108"/>
      <c r="YW322" s="108"/>
      <c r="ZK322" s="108"/>
      <c r="ZY322" s="108"/>
      <c r="AAM322" s="108"/>
      <c r="ABA322" s="108"/>
      <c r="ABO322" s="108"/>
      <c r="ACC322" s="108"/>
      <c r="ACQ322" s="108"/>
      <c r="ADE322" s="108"/>
      <c r="ADS322" s="108"/>
      <c r="AEG322" s="108"/>
      <c r="AEU322" s="108"/>
      <c r="AFI322" s="108"/>
      <c r="AFW322" s="108"/>
      <c r="AGK322" s="108"/>
      <c r="AGY322" s="108"/>
      <c r="AHM322" s="108"/>
      <c r="AIA322" s="108"/>
      <c r="AIO322" s="108"/>
      <c r="AJC322" s="108"/>
      <c r="AJQ322" s="108"/>
      <c r="AKE322" s="108"/>
      <c r="AKS322" s="108"/>
      <c r="ALG322" s="108"/>
      <c r="ALU322" s="108"/>
      <c r="AMI322" s="108"/>
    </row>
    <row r="323" spans="1:1023" x14ac:dyDescent="0.3">
      <c r="A323" s="108"/>
      <c r="O323" s="108"/>
      <c r="AC323" s="108"/>
      <c r="AQ323" s="108"/>
      <c r="BE323" s="108"/>
      <c r="BS323" s="108"/>
      <c r="CG323" s="108"/>
      <c r="CU323" s="108"/>
      <c r="DI323" s="108"/>
      <c r="DW323" s="108"/>
      <c r="EK323" s="108"/>
      <c r="EY323" s="108"/>
      <c r="FM323" s="108"/>
      <c r="GA323" s="108"/>
      <c r="GO323" s="108"/>
      <c r="HC323" s="108"/>
      <c r="HQ323" s="108"/>
      <c r="IE323" s="108"/>
      <c r="IS323" s="108"/>
      <c r="JG323" s="108"/>
      <c r="JU323" s="108"/>
      <c r="KI323" s="108"/>
      <c r="KW323" s="108"/>
      <c r="LK323" s="108"/>
      <c r="LY323" s="108"/>
      <c r="MM323" s="108"/>
      <c r="NA323" s="108"/>
      <c r="NO323" s="108"/>
      <c r="OC323" s="108"/>
      <c r="OQ323" s="108"/>
      <c r="PE323" s="108"/>
      <c r="PS323" s="108"/>
      <c r="QG323" s="108"/>
      <c r="QU323" s="108"/>
      <c r="RI323" s="108"/>
      <c r="RW323" s="108"/>
      <c r="SK323" s="108"/>
      <c r="SY323" s="108"/>
      <c r="TM323" s="108"/>
      <c r="UA323" s="108"/>
      <c r="UO323" s="108"/>
      <c r="VC323" s="108"/>
      <c r="VQ323" s="108"/>
      <c r="WE323" s="108"/>
      <c r="WS323" s="108"/>
      <c r="XG323" s="108"/>
      <c r="XU323" s="108"/>
      <c r="YI323" s="108"/>
      <c r="YW323" s="108"/>
      <c r="ZK323" s="108"/>
      <c r="ZY323" s="108"/>
      <c r="AAM323" s="108"/>
      <c r="ABA323" s="108"/>
      <c r="ABO323" s="108"/>
      <c r="ACC323" s="108"/>
      <c r="ACQ323" s="108"/>
      <c r="ADE323" s="108"/>
      <c r="ADS323" s="108"/>
      <c r="AEG323" s="108"/>
      <c r="AEU323" s="108"/>
      <c r="AFI323" s="108"/>
      <c r="AFW323" s="108"/>
      <c r="AGK323" s="108"/>
      <c r="AGY323" s="108"/>
      <c r="AHM323" s="108"/>
      <c r="AIA323" s="108"/>
      <c r="AIO323" s="108"/>
      <c r="AJC323" s="108"/>
      <c r="AJQ323" s="108"/>
      <c r="AKE323" s="108"/>
      <c r="AKS323" s="108"/>
      <c r="ALG323" s="108"/>
      <c r="ALU323" s="108"/>
      <c r="AMI323" s="108"/>
    </row>
    <row r="324" spans="1:1023" x14ac:dyDescent="0.3">
      <c r="A324" s="108"/>
      <c r="O324" s="108"/>
      <c r="AC324" s="108"/>
      <c r="AQ324" s="108"/>
      <c r="BE324" s="108"/>
      <c r="BS324" s="108"/>
      <c r="CG324" s="108"/>
      <c r="CU324" s="108"/>
      <c r="DI324" s="108"/>
      <c r="DW324" s="108"/>
      <c r="EK324" s="108"/>
      <c r="EY324" s="108"/>
      <c r="FM324" s="108"/>
      <c r="GA324" s="108"/>
      <c r="GO324" s="108"/>
      <c r="HC324" s="108"/>
      <c r="HQ324" s="108"/>
      <c r="IE324" s="108"/>
      <c r="IS324" s="108"/>
      <c r="JG324" s="108"/>
      <c r="JU324" s="108"/>
      <c r="KI324" s="108"/>
      <c r="KW324" s="108"/>
      <c r="LK324" s="108"/>
      <c r="LY324" s="108"/>
      <c r="MM324" s="108"/>
      <c r="NA324" s="108"/>
      <c r="NO324" s="108"/>
      <c r="OC324" s="108"/>
      <c r="OQ324" s="108"/>
      <c r="PE324" s="108"/>
      <c r="PS324" s="108"/>
      <c r="QG324" s="108"/>
      <c r="QU324" s="108"/>
      <c r="RI324" s="108"/>
      <c r="RW324" s="108"/>
      <c r="SK324" s="108"/>
      <c r="SY324" s="108"/>
      <c r="TM324" s="108"/>
      <c r="UA324" s="108"/>
      <c r="UO324" s="108"/>
      <c r="VC324" s="108"/>
      <c r="VQ324" s="108"/>
      <c r="WE324" s="108"/>
      <c r="WS324" s="108"/>
      <c r="XG324" s="108"/>
      <c r="XU324" s="108"/>
      <c r="YI324" s="108"/>
      <c r="YW324" s="108"/>
      <c r="ZK324" s="108"/>
      <c r="ZY324" s="108"/>
      <c r="AAM324" s="108"/>
      <c r="ABA324" s="108"/>
      <c r="ABO324" s="108"/>
      <c r="ACC324" s="108"/>
      <c r="ACQ324" s="108"/>
      <c r="ADE324" s="108"/>
      <c r="ADS324" s="108"/>
      <c r="AEG324" s="108"/>
      <c r="AEU324" s="108"/>
      <c r="AFI324" s="108"/>
      <c r="AFW324" s="108"/>
      <c r="AGK324" s="108"/>
      <c r="AGY324" s="108"/>
      <c r="AHM324" s="108"/>
      <c r="AIA324" s="108"/>
      <c r="AIO324" s="108"/>
      <c r="AJC324" s="108"/>
      <c r="AJQ324" s="108"/>
      <c r="AKE324" s="108"/>
      <c r="AKS324" s="108"/>
      <c r="ALG324" s="108"/>
      <c r="ALU324" s="108"/>
      <c r="AMI324" s="108"/>
    </row>
    <row r="325" spans="1:1023" x14ac:dyDescent="0.3">
      <c r="A325" s="108"/>
      <c r="O325" s="108"/>
      <c r="AC325" s="108"/>
      <c r="AQ325" s="108"/>
      <c r="BE325" s="108"/>
      <c r="BS325" s="108"/>
      <c r="CG325" s="108"/>
      <c r="CU325" s="108"/>
      <c r="DI325" s="108"/>
      <c r="DW325" s="108"/>
      <c r="EK325" s="108"/>
      <c r="EY325" s="108"/>
      <c r="FM325" s="108"/>
      <c r="GA325" s="108"/>
      <c r="GO325" s="108"/>
      <c r="HC325" s="108"/>
      <c r="HQ325" s="108"/>
      <c r="IE325" s="108"/>
      <c r="IS325" s="108"/>
      <c r="JG325" s="108"/>
      <c r="JU325" s="108"/>
      <c r="KI325" s="108"/>
      <c r="KW325" s="108"/>
      <c r="LK325" s="108"/>
      <c r="LY325" s="108"/>
      <c r="MM325" s="108"/>
      <c r="NA325" s="108"/>
      <c r="NO325" s="108"/>
      <c r="OC325" s="108"/>
      <c r="OQ325" s="108"/>
      <c r="PE325" s="108"/>
      <c r="PS325" s="108"/>
      <c r="QG325" s="108"/>
      <c r="QU325" s="108"/>
      <c r="RI325" s="108"/>
      <c r="RW325" s="108"/>
      <c r="SK325" s="108"/>
      <c r="SY325" s="108"/>
      <c r="TM325" s="108"/>
      <c r="UA325" s="108"/>
      <c r="UO325" s="108"/>
      <c r="VC325" s="108"/>
      <c r="VQ325" s="108"/>
      <c r="WE325" s="108"/>
      <c r="WS325" s="108"/>
      <c r="XG325" s="108"/>
      <c r="XU325" s="108"/>
      <c r="YI325" s="108"/>
      <c r="YW325" s="108"/>
      <c r="ZK325" s="108"/>
      <c r="ZY325" s="108"/>
      <c r="AAM325" s="108"/>
      <c r="ABA325" s="108"/>
      <c r="ABO325" s="108"/>
      <c r="ACC325" s="108"/>
      <c r="ACQ325" s="108"/>
      <c r="ADE325" s="108"/>
      <c r="ADS325" s="108"/>
      <c r="AEG325" s="108"/>
      <c r="AEU325" s="108"/>
      <c r="AFI325" s="108"/>
      <c r="AFW325" s="108"/>
      <c r="AGK325" s="108"/>
      <c r="AGY325" s="108"/>
      <c r="AHM325" s="108"/>
      <c r="AIA325" s="108"/>
      <c r="AIO325" s="108"/>
      <c r="AJC325" s="108"/>
      <c r="AJQ325" s="108"/>
      <c r="AKE325" s="108"/>
      <c r="AKS325" s="108"/>
      <c r="ALG325" s="108"/>
      <c r="ALU325" s="108"/>
      <c r="AMI325" s="108"/>
    </row>
    <row r="326" spans="1:1023" x14ac:dyDescent="0.3">
      <c r="A326" s="108"/>
      <c r="O326" s="108"/>
      <c r="AC326" s="108"/>
      <c r="AQ326" s="108"/>
      <c r="BE326" s="108"/>
      <c r="BS326" s="108"/>
      <c r="CG326" s="108"/>
      <c r="CU326" s="108"/>
      <c r="DI326" s="108"/>
      <c r="DW326" s="108"/>
      <c r="EK326" s="108"/>
      <c r="EY326" s="108"/>
      <c r="FM326" s="108"/>
      <c r="GA326" s="108"/>
      <c r="GO326" s="108"/>
      <c r="HC326" s="108"/>
      <c r="HQ326" s="108"/>
      <c r="IE326" s="108"/>
      <c r="IS326" s="108"/>
      <c r="JG326" s="108"/>
      <c r="JU326" s="108"/>
      <c r="KI326" s="108"/>
      <c r="KW326" s="108"/>
      <c r="LK326" s="108"/>
      <c r="LY326" s="108"/>
      <c r="MM326" s="108"/>
      <c r="NA326" s="108"/>
      <c r="NO326" s="108"/>
      <c r="OC326" s="108"/>
      <c r="OQ326" s="108"/>
      <c r="PE326" s="108"/>
      <c r="PS326" s="108"/>
      <c r="QG326" s="108"/>
      <c r="QU326" s="108"/>
      <c r="RI326" s="108"/>
      <c r="RW326" s="108"/>
      <c r="SK326" s="108"/>
      <c r="SY326" s="108"/>
      <c r="TM326" s="108"/>
      <c r="UA326" s="108"/>
      <c r="UO326" s="108"/>
      <c r="VC326" s="108"/>
      <c r="VQ326" s="108"/>
      <c r="WE326" s="108"/>
      <c r="WS326" s="108"/>
      <c r="XG326" s="108"/>
      <c r="XU326" s="108"/>
      <c r="YI326" s="108"/>
      <c r="YW326" s="108"/>
      <c r="ZK326" s="108"/>
      <c r="ZY326" s="108"/>
      <c r="AAM326" s="108"/>
      <c r="ABA326" s="108"/>
      <c r="ABO326" s="108"/>
      <c r="ACC326" s="108"/>
      <c r="ACQ326" s="108"/>
      <c r="ADE326" s="108"/>
      <c r="ADS326" s="108"/>
      <c r="AEG326" s="108"/>
      <c r="AEU326" s="108"/>
      <c r="AFI326" s="108"/>
      <c r="AFW326" s="108"/>
      <c r="AGK326" s="108"/>
      <c r="AGY326" s="108"/>
      <c r="AHM326" s="108"/>
      <c r="AIA326" s="108"/>
      <c r="AIO326" s="108"/>
      <c r="AJC326" s="108"/>
      <c r="AJQ326" s="108"/>
      <c r="AKE326" s="108"/>
      <c r="AKS326" s="108"/>
      <c r="ALG326" s="108"/>
      <c r="ALU326" s="108"/>
      <c r="AMI326" s="108"/>
    </row>
    <row r="327" spans="1:1023" x14ac:dyDescent="0.3">
      <c r="A327" s="108"/>
      <c r="O327" s="108"/>
      <c r="AC327" s="108"/>
      <c r="AQ327" s="108"/>
      <c r="BE327" s="108"/>
      <c r="BS327" s="108"/>
      <c r="CG327" s="108"/>
      <c r="CU327" s="108"/>
      <c r="DI327" s="108"/>
      <c r="DW327" s="108"/>
      <c r="EK327" s="108"/>
      <c r="EY327" s="108"/>
      <c r="FM327" s="108"/>
      <c r="GA327" s="108"/>
      <c r="GO327" s="108"/>
      <c r="HC327" s="108"/>
      <c r="HQ327" s="108"/>
      <c r="IE327" s="108"/>
      <c r="IS327" s="108"/>
      <c r="JG327" s="108"/>
      <c r="JU327" s="108"/>
      <c r="KI327" s="108"/>
      <c r="KW327" s="108"/>
      <c r="LK327" s="108"/>
      <c r="LY327" s="108"/>
      <c r="MM327" s="108"/>
      <c r="NA327" s="108"/>
      <c r="NO327" s="108"/>
      <c r="OC327" s="108"/>
      <c r="OQ327" s="108"/>
      <c r="PE327" s="108"/>
      <c r="PS327" s="108"/>
      <c r="QG327" s="108"/>
      <c r="QU327" s="108"/>
      <c r="RI327" s="108"/>
      <c r="RW327" s="108"/>
      <c r="SK327" s="108"/>
      <c r="SY327" s="108"/>
      <c r="TM327" s="108"/>
      <c r="UA327" s="108"/>
      <c r="UO327" s="108"/>
      <c r="VC327" s="108"/>
      <c r="VQ327" s="108"/>
      <c r="WE327" s="108"/>
      <c r="WS327" s="108"/>
      <c r="XG327" s="108"/>
      <c r="XU327" s="108"/>
      <c r="YI327" s="108"/>
      <c r="YW327" s="108"/>
      <c r="ZK327" s="108"/>
      <c r="ZY327" s="108"/>
      <c r="AAM327" s="108"/>
      <c r="ABA327" s="108"/>
      <c r="ABO327" s="108"/>
      <c r="ACC327" s="108"/>
      <c r="ACQ327" s="108"/>
      <c r="ADE327" s="108"/>
      <c r="ADS327" s="108"/>
      <c r="AEG327" s="108"/>
      <c r="AEU327" s="108"/>
      <c r="AFI327" s="108"/>
      <c r="AFW327" s="108"/>
      <c r="AGK327" s="108"/>
      <c r="AGY327" s="108"/>
      <c r="AHM327" s="108"/>
      <c r="AIA327" s="108"/>
      <c r="AIO327" s="108"/>
      <c r="AJC327" s="108"/>
      <c r="AJQ327" s="108"/>
      <c r="AKE327" s="108"/>
      <c r="AKS327" s="108"/>
      <c r="ALG327" s="108"/>
      <c r="ALU327" s="108"/>
      <c r="AMI327" s="108"/>
    </row>
    <row r="328" spans="1:1023" x14ac:dyDescent="0.3">
      <c r="A328" s="108"/>
      <c r="O328" s="108"/>
      <c r="AC328" s="108"/>
      <c r="AQ328" s="108"/>
      <c r="BE328" s="108"/>
      <c r="BS328" s="108"/>
      <c r="CG328" s="108"/>
      <c r="CU328" s="108"/>
      <c r="DI328" s="108"/>
      <c r="DW328" s="108"/>
      <c r="EK328" s="108"/>
      <c r="EY328" s="108"/>
      <c r="FM328" s="108"/>
      <c r="GA328" s="108"/>
      <c r="GO328" s="108"/>
      <c r="HC328" s="108"/>
      <c r="HQ328" s="108"/>
      <c r="IE328" s="108"/>
      <c r="IS328" s="108"/>
      <c r="JG328" s="108"/>
      <c r="JU328" s="108"/>
      <c r="KI328" s="108"/>
      <c r="KW328" s="108"/>
      <c r="LK328" s="108"/>
      <c r="LY328" s="108"/>
      <c r="MM328" s="108"/>
      <c r="NA328" s="108"/>
      <c r="NO328" s="108"/>
      <c r="OC328" s="108"/>
      <c r="OQ328" s="108"/>
      <c r="PE328" s="108"/>
      <c r="PS328" s="108"/>
      <c r="QG328" s="108"/>
      <c r="QU328" s="108"/>
      <c r="RI328" s="108"/>
      <c r="RW328" s="108"/>
      <c r="SK328" s="108"/>
      <c r="SY328" s="108"/>
      <c r="TM328" s="108"/>
      <c r="UA328" s="108"/>
      <c r="UO328" s="108"/>
      <c r="VC328" s="108"/>
      <c r="VQ328" s="108"/>
      <c r="WE328" s="108"/>
      <c r="WS328" s="108"/>
      <c r="XG328" s="108"/>
      <c r="XU328" s="108"/>
      <c r="YI328" s="108"/>
      <c r="YW328" s="108"/>
      <c r="ZK328" s="108"/>
      <c r="ZY328" s="108"/>
      <c r="AAM328" s="108"/>
      <c r="ABA328" s="108"/>
      <c r="ABO328" s="108"/>
      <c r="ACC328" s="108"/>
      <c r="ACQ328" s="108"/>
      <c r="ADE328" s="108"/>
      <c r="ADS328" s="108"/>
      <c r="AEG328" s="108"/>
      <c r="AEU328" s="108"/>
      <c r="AFI328" s="108"/>
      <c r="AFW328" s="108"/>
      <c r="AGK328" s="108"/>
      <c r="AGY328" s="108"/>
      <c r="AHM328" s="108"/>
      <c r="AIA328" s="108"/>
      <c r="AIO328" s="108"/>
      <c r="AJC328" s="108"/>
      <c r="AJQ328" s="108"/>
      <c r="AKE328" s="108"/>
      <c r="AKS328" s="108"/>
      <c r="ALG328" s="108"/>
      <c r="ALU328" s="108"/>
      <c r="AMI328" s="108"/>
    </row>
    <row r="329" spans="1:1023" x14ac:dyDescent="0.3">
      <c r="A329" s="108"/>
      <c r="O329" s="108"/>
      <c r="AC329" s="108"/>
      <c r="AQ329" s="108"/>
      <c r="BE329" s="108"/>
      <c r="BS329" s="108"/>
      <c r="CG329" s="108"/>
      <c r="CU329" s="108"/>
      <c r="DI329" s="108"/>
      <c r="DW329" s="108"/>
      <c r="EK329" s="108"/>
      <c r="EY329" s="108"/>
      <c r="FM329" s="108"/>
      <c r="GA329" s="108"/>
      <c r="GO329" s="108"/>
      <c r="HC329" s="108"/>
      <c r="HQ329" s="108"/>
      <c r="IE329" s="108"/>
      <c r="IS329" s="108"/>
      <c r="JG329" s="108"/>
      <c r="JU329" s="108"/>
      <c r="KI329" s="108"/>
      <c r="KW329" s="108"/>
      <c r="LK329" s="108"/>
      <c r="LY329" s="108"/>
      <c r="MM329" s="108"/>
      <c r="NA329" s="108"/>
      <c r="NO329" s="108"/>
      <c r="OC329" s="108"/>
      <c r="OQ329" s="108"/>
      <c r="PE329" s="108"/>
      <c r="PS329" s="108"/>
      <c r="QG329" s="108"/>
      <c r="QU329" s="108"/>
      <c r="RI329" s="108"/>
      <c r="RW329" s="108"/>
      <c r="SK329" s="108"/>
      <c r="SY329" s="108"/>
      <c r="TM329" s="108"/>
      <c r="UA329" s="108"/>
      <c r="UO329" s="108"/>
      <c r="VC329" s="108"/>
      <c r="VQ329" s="108"/>
      <c r="WE329" s="108"/>
      <c r="WS329" s="108"/>
      <c r="XG329" s="108"/>
      <c r="XU329" s="108"/>
      <c r="YI329" s="108"/>
      <c r="YW329" s="108"/>
      <c r="ZK329" s="108"/>
      <c r="ZY329" s="108"/>
      <c r="AAM329" s="108"/>
      <c r="ABA329" s="108"/>
      <c r="ABO329" s="108"/>
      <c r="ACC329" s="108"/>
      <c r="ACQ329" s="108"/>
      <c r="ADE329" s="108"/>
      <c r="ADS329" s="108"/>
      <c r="AEG329" s="108"/>
      <c r="AEU329" s="108"/>
      <c r="AFI329" s="108"/>
      <c r="AFW329" s="108"/>
      <c r="AGK329" s="108"/>
      <c r="AGY329" s="108"/>
      <c r="AHM329" s="108"/>
      <c r="AIA329" s="108"/>
      <c r="AIO329" s="108"/>
      <c r="AJC329" s="108"/>
      <c r="AJQ329" s="108"/>
      <c r="AKE329" s="108"/>
      <c r="AKS329" s="108"/>
      <c r="ALG329" s="108"/>
      <c r="ALU329" s="108"/>
      <c r="AMI329" s="108"/>
    </row>
    <row r="330" spans="1:1023" x14ac:dyDescent="0.3">
      <c r="A330" s="108"/>
      <c r="O330" s="108"/>
      <c r="AC330" s="108"/>
      <c r="AQ330" s="108"/>
      <c r="BE330" s="108"/>
      <c r="BS330" s="108"/>
      <c r="CG330" s="108"/>
      <c r="CU330" s="108"/>
      <c r="DI330" s="108"/>
      <c r="DW330" s="108"/>
      <c r="EK330" s="108"/>
      <c r="EY330" s="108"/>
      <c r="FM330" s="108"/>
      <c r="GA330" s="108"/>
      <c r="GO330" s="108"/>
      <c r="HC330" s="108"/>
      <c r="HQ330" s="108"/>
      <c r="IE330" s="108"/>
      <c r="IS330" s="108"/>
      <c r="JG330" s="108"/>
      <c r="JU330" s="108"/>
      <c r="KI330" s="108"/>
      <c r="KW330" s="108"/>
      <c r="LK330" s="108"/>
      <c r="LY330" s="108"/>
      <c r="MM330" s="108"/>
      <c r="NA330" s="108"/>
      <c r="NO330" s="108"/>
      <c r="OC330" s="108"/>
      <c r="OQ330" s="108"/>
      <c r="PE330" s="108"/>
      <c r="PS330" s="108"/>
      <c r="QG330" s="108"/>
      <c r="QU330" s="108"/>
      <c r="RI330" s="108"/>
      <c r="RW330" s="108"/>
      <c r="SK330" s="108"/>
      <c r="SY330" s="108"/>
      <c r="TM330" s="108"/>
      <c r="UA330" s="108"/>
      <c r="UO330" s="108"/>
      <c r="VC330" s="108"/>
      <c r="VQ330" s="108"/>
      <c r="WE330" s="108"/>
      <c r="WS330" s="108"/>
      <c r="XG330" s="108"/>
      <c r="XU330" s="108"/>
      <c r="YI330" s="108"/>
      <c r="YW330" s="108"/>
      <c r="ZK330" s="108"/>
      <c r="ZY330" s="108"/>
      <c r="AAM330" s="108"/>
      <c r="ABA330" s="108"/>
      <c r="ABO330" s="108"/>
      <c r="ACC330" s="108"/>
      <c r="ACQ330" s="108"/>
      <c r="ADE330" s="108"/>
      <c r="ADS330" s="108"/>
      <c r="AEG330" s="108"/>
      <c r="AEU330" s="108"/>
      <c r="AFI330" s="108"/>
      <c r="AFW330" s="108"/>
      <c r="AGK330" s="108"/>
      <c r="AGY330" s="108"/>
      <c r="AHM330" s="108"/>
      <c r="AIA330" s="108"/>
      <c r="AIO330" s="108"/>
      <c r="AJC330" s="108"/>
      <c r="AJQ330" s="108"/>
      <c r="AKE330" s="108"/>
      <c r="AKS330" s="108"/>
      <c r="ALG330" s="108"/>
      <c r="ALU330" s="108"/>
      <c r="AMI330" s="108"/>
    </row>
    <row r="331" spans="1:1023" x14ac:dyDescent="0.3">
      <c r="A331" s="108"/>
      <c r="O331" s="108"/>
      <c r="AC331" s="108"/>
      <c r="AQ331" s="108"/>
      <c r="BE331" s="108"/>
      <c r="BS331" s="108"/>
      <c r="CG331" s="108"/>
      <c r="CU331" s="108"/>
      <c r="DI331" s="108"/>
      <c r="DW331" s="108"/>
      <c r="EK331" s="108"/>
      <c r="EY331" s="108"/>
      <c r="FM331" s="108"/>
      <c r="GA331" s="108"/>
      <c r="GO331" s="108"/>
      <c r="HC331" s="108"/>
      <c r="HQ331" s="108"/>
      <c r="IE331" s="108"/>
      <c r="IS331" s="108"/>
      <c r="JG331" s="108"/>
      <c r="JU331" s="108"/>
      <c r="KI331" s="108"/>
      <c r="KW331" s="108"/>
      <c r="LK331" s="108"/>
      <c r="LY331" s="108"/>
      <c r="MM331" s="108"/>
      <c r="NA331" s="108"/>
      <c r="NO331" s="108"/>
      <c r="OC331" s="108"/>
      <c r="OQ331" s="108"/>
      <c r="PE331" s="108"/>
      <c r="PS331" s="108"/>
      <c r="QG331" s="108"/>
      <c r="QU331" s="108"/>
      <c r="RI331" s="108"/>
      <c r="RW331" s="108"/>
      <c r="SK331" s="108"/>
      <c r="SY331" s="108"/>
      <c r="TM331" s="108"/>
      <c r="UA331" s="108"/>
      <c r="UO331" s="108"/>
      <c r="VC331" s="108"/>
      <c r="VQ331" s="108"/>
      <c r="WE331" s="108"/>
      <c r="WS331" s="108"/>
      <c r="XG331" s="108"/>
      <c r="XU331" s="108"/>
      <c r="YI331" s="108"/>
      <c r="YW331" s="108"/>
      <c r="ZK331" s="108"/>
      <c r="ZY331" s="108"/>
      <c r="AAM331" s="108"/>
      <c r="ABA331" s="108"/>
      <c r="ABO331" s="108"/>
      <c r="ACC331" s="108"/>
      <c r="ACQ331" s="108"/>
      <c r="ADE331" s="108"/>
      <c r="ADS331" s="108"/>
      <c r="AEG331" s="108"/>
      <c r="AEU331" s="108"/>
      <c r="AFI331" s="108"/>
      <c r="AFW331" s="108"/>
      <c r="AGK331" s="108"/>
      <c r="AGY331" s="108"/>
      <c r="AHM331" s="108"/>
      <c r="AIA331" s="108"/>
      <c r="AIO331" s="108"/>
      <c r="AJC331" s="108"/>
      <c r="AJQ331" s="108"/>
      <c r="AKE331" s="108"/>
      <c r="AKS331" s="108"/>
      <c r="ALG331" s="108"/>
      <c r="ALU331" s="108"/>
      <c r="AMI331" s="108"/>
    </row>
    <row r="332" spans="1:1023" x14ac:dyDescent="0.3">
      <c r="A332" s="108"/>
      <c r="O332" s="108"/>
      <c r="AC332" s="108"/>
      <c r="AQ332" s="108"/>
      <c r="BE332" s="108"/>
      <c r="BS332" s="108"/>
      <c r="CG332" s="108"/>
      <c r="CU332" s="108"/>
      <c r="DI332" s="108"/>
      <c r="DW332" s="108"/>
      <c r="EK332" s="108"/>
      <c r="EY332" s="108"/>
      <c r="FM332" s="108"/>
      <c r="GA332" s="108"/>
      <c r="GO332" s="108"/>
      <c r="HC332" s="108"/>
      <c r="HQ332" s="108"/>
      <c r="IE332" s="108"/>
      <c r="IS332" s="108"/>
      <c r="JG332" s="108"/>
      <c r="JU332" s="108"/>
      <c r="KI332" s="108"/>
      <c r="KW332" s="108"/>
      <c r="LK332" s="108"/>
      <c r="LY332" s="108"/>
      <c r="MM332" s="108"/>
      <c r="NA332" s="108"/>
      <c r="NO332" s="108"/>
      <c r="OC332" s="108"/>
      <c r="OQ332" s="108"/>
      <c r="PE332" s="108"/>
      <c r="PS332" s="108"/>
      <c r="QG332" s="108"/>
      <c r="QU332" s="108"/>
      <c r="RI332" s="108"/>
      <c r="RW332" s="108"/>
      <c r="SK332" s="108"/>
      <c r="SY332" s="108"/>
      <c r="TM332" s="108"/>
      <c r="UA332" s="108"/>
      <c r="UO332" s="108"/>
      <c r="VC332" s="108"/>
      <c r="VQ332" s="108"/>
      <c r="WE332" s="108"/>
      <c r="WS332" s="108"/>
      <c r="XG332" s="108"/>
      <c r="XU332" s="108"/>
      <c r="YI332" s="108"/>
      <c r="YW332" s="108"/>
      <c r="ZK332" s="108"/>
      <c r="ZY332" s="108"/>
      <c r="AAM332" s="108"/>
      <c r="ABA332" s="108"/>
      <c r="ABO332" s="108"/>
      <c r="ACC332" s="108"/>
      <c r="ACQ332" s="108"/>
      <c r="ADE332" s="108"/>
      <c r="ADS332" s="108"/>
      <c r="AEG332" s="108"/>
      <c r="AEU332" s="108"/>
      <c r="AFI332" s="108"/>
      <c r="AFW332" s="108"/>
      <c r="AGK332" s="108"/>
      <c r="AGY332" s="108"/>
      <c r="AHM332" s="108"/>
      <c r="AIA332" s="108"/>
      <c r="AIO332" s="108"/>
      <c r="AJC332" s="108"/>
      <c r="AJQ332" s="108"/>
      <c r="AKE332" s="108"/>
      <c r="AKS332" s="108"/>
      <c r="ALG332" s="108"/>
      <c r="ALU332" s="108"/>
      <c r="AMI332" s="108"/>
    </row>
    <row r="333" spans="1:1023" x14ac:dyDescent="0.3">
      <c r="A333" s="108"/>
      <c r="O333" s="108"/>
      <c r="AC333" s="108"/>
      <c r="AQ333" s="108"/>
      <c r="BE333" s="108"/>
      <c r="BS333" s="108"/>
      <c r="CG333" s="108"/>
      <c r="CU333" s="108"/>
      <c r="DI333" s="108"/>
      <c r="DW333" s="108"/>
      <c r="EK333" s="108"/>
      <c r="EY333" s="108"/>
      <c r="FM333" s="108"/>
      <c r="GA333" s="108"/>
      <c r="GO333" s="108"/>
      <c r="HC333" s="108"/>
      <c r="HQ333" s="108"/>
      <c r="IE333" s="108"/>
      <c r="IS333" s="108"/>
      <c r="JG333" s="108"/>
      <c r="JU333" s="108"/>
      <c r="KI333" s="108"/>
      <c r="KW333" s="108"/>
      <c r="LK333" s="108"/>
      <c r="LY333" s="108"/>
      <c r="MM333" s="108"/>
      <c r="NA333" s="108"/>
      <c r="NO333" s="108"/>
      <c r="OC333" s="108"/>
      <c r="OQ333" s="108"/>
      <c r="PE333" s="108"/>
      <c r="PS333" s="108"/>
      <c r="QG333" s="108"/>
      <c r="QU333" s="108"/>
      <c r="RI333" s="108"/>
      <c r="RW333" s="108"/>
      <c r="SK333" s="108"/>
      <c r="SY333" s="108"/>
      <c r="TM333" s="108"/>
      <c r="UA333" s="108"/>
      <c r="UO333" s="108"/>
      <c r="VC333" s="108"/>
      <c r="VQ333" s="108"/>
      <c r="WE333" s="108"/>
      <c r="WS333" s="108"/>
      <c r="XG333" s="108"/>
      <c r="XU333" s="108"/>
      <c r="YI333" s="108"/>
      <c r="YW333" s="108"/>
      <c r="ZK333" s="108"/>
      <c r="ZY333" s="108"/>
      <c r="AAM333" s="108"/>
      <c r="ABA333" s="108"/>
      <c r="ABO333" s="108"/>
      <c r="ACC333" s="108"/>
      <c r="ACQ333" s="108"/>
      <c r="ADE333" s="108"/>
      <c r="ADS333" s="108"/>
      <c r="AEG333" s="108"/>
      <c r="AEU333" s="108"/>
      <c r="AFI333" s="108"/>
      <c r="AFW333" s="108"/>
      <c r="AGK333" s="108"/>
      <c r="AGY333" s="108"/>
      <c r="AHM333" s="108"/>
      <c r="AIA333" s="108"/>
      <c r="AIO333" s="108"/>
      <c r="AJC333" s="108"/>
      <c r="AJQ333" s="108"/>
      <c r="AKE333" s="108"/>
      <c r="AKS333" s="108"/>
      <c r="ALG333" s="108"/>
      <c r="ALU333" s="108"/>
      <c r="AMI333" s="108"/>
    </row>
    <row r="334" spans="1:1023" x14ac:dyDescent="0.3">
      <c r="A334" s="108"/>
      <c r="O334" s="108"/>
      <c r="AC334" s="108"/>
      <c r="AQ334" s="108"/>
      <c r="BE334" s="108"/>
      <c r="BS334" s="108"/>
      <c r="CG334" s="108"/>
      <c r="CU334" s="108"/>
      <c r="DI334" s="108"/>
      <c r="DW334" s="108"/>
      <c r="EK334" s="108"/>
      <c r="EY334" s="108"/>
      <c r="FM334" s="108"/>
      <c r="GA334" s="108"/>
      <c r="GO334" s="108"/>
      <c r="HC334" s="108"/>
      <c r="HQ334" s="108"/>
      <c r="IE334" s="108"/>
      <c r="IS334" s="108"/>
      <c r="JG334" s="108"/>
      <c r="JU334" s="108"/>
      <c r="KI334" s="108"/>
      <c r="KW334" s="108"/>
      <c r="LK334" s="108"/>
      <c r="LY334" s="108"/>
      <c r="MM334" s="108"/>
      <c r="NA334" s="108"/>
      <c r="NO334" s="108"/>
      <c r="OC334" s="108"/>
      <c r="OQ334" s="108"/>
      <c r="PE334" s="108"/>
      <c r="PS334" s="108"/>
      <c r="QG334" s="108"/>
      <c r="QU334" s="108"/>
      <c r="RI334" s="108"/>
      <c r="RW334" s="108"/>
      <c r="SK334" s="108"/>
      <c r="SY334" s="108"/>
      <c r="TM334" s="108"/>
      <c r="UA334" s="108"/>
      <c r="UO334" s="108"/>
      <c r="VC334" s="108"/>
      <c r="VQ334" s="108"/>
      <c r="WE334" s="108"/>
      <c r="WS334" s="108"/>
      <c r="XG334" s="108"/>
      <c r="XU334" s="108"/>
      <c r="YI334" s="108"/>
      <c r="YW334" s="108"/>
      <c r="ZK334" s="108"/>
      <c r="ZY334" s="108"/>
      <c r="AAM334" s="108"/>
      <c r="ABA334" s="108"/>
      <c r="ABO334" s="108"/>
      <c r="ACC334" s="108"/>
      <c r="ACQ334" s="108"/>
      <c r="ADE334" s="108"/>
      <c r="ADS334" s="108"/>
      <c r="AEG334" s="108"/>
      <c r="AEU334" s="108"/>
      <c r="AFI334" s="108"/>
      <c r="AFW334" s="108"/>
      <c r="AGK334" s="108"/>
      <c r="AGY334" s="108"/>
      <c r="AHM334" s="108"/>
      <c r="AIA334" s="108"/>
      <c r="AIO334" s="108"/>
      <c r="AJC334" s="108"/>
      <c r="AJQ334" s="108"/>
      <c r="AKE334" s="108"/>
      <c r="AKS334" s="108"/>
      <c r="ALG334" s="108"/>
      <c r="ALU334" s="108"/>
      <c r="AMI334" s="108"/>
    </row>
    <row r="335" spans="1:1023" x14ac:dyDescent="0.3">
      <c r="A335" s="108"/>
      <c r="O335" s="108"/>
      <c r="AC335" s="108"/>
      <c r="AQ335" s="108"/>
      <c r="BE335" s="108"/>
      <c r="BS335" s="108"/>
      <c r="CG335" s="108"/>
      <c r="CU335" s="108"/>
      <c r="DI335" s="108"/>
      <c r="DW335" s="108"/>
      <c r="EK335" s="108"/>
      <c r="EY335" s="108"/>
      <c r="FM335" s="108"/>
      <c r="GA335" s="108"/>
      <c r="GO335" s="108"/>
      <c r="HC335" s="108"/>
      <c r="HQ335" s="108"/>
      <c r="IE335" s="108"/>
      <c r="IS335" s="108"/>
      <c r="JG335" s="108"/>
      <c r="JU335" s="108"/>
      <c r="KI335" s="108"/>
      <c r="KW335" s="108"/>
      <c r="LK335" s="108"/>
      <c r="LY335" s="108"/>
      <c r="MM335" s="108"/>
      <c r="NA335" s="108"/>
      <c r="NO335" s="108"/>
      <c r="OC335" s="108"/>
      <c r="OQ335" s="108"/>
      <c r="PE335" s="108"/>
      <c r="PS335" s="108"/>
      <c r="QG335" s="108"/>
      <c r="QU335" s="108"/>
      <c r="RI335" s="108"/>
      <c r="RW335" s="108"/>
      <c r="SK335" s="108"/>
      <c r="SY335" s="108"/>
      <c r="TM335" s="108"/>
      <c r="UA335" s="108"/>
      <c r="UO335" s="108"/>
      <c r="VC335" s="108"/>
      <c r="VQ335" s="108"/>
      <c r="WE335" s="108"/>
      <c r="WS335" s="108"/>
      <c r="XG335" s="108"/>
      <c r="XU335" s="108"/>
      <c r="YI335" s="108"/>
      <c r="YW335" s="108"/>
      <c r="ZK335" s="108"/>
      <c r="ZY335" s="108"/>
      <c r="AAM335" s="108"/>
      <c r="ABA335" s="108"/>
      <c r="ABO335" s="108"/>
      <c r="ACC335" s="108"/>
      <c r="ACQ335" s="108"/>
      <c r="ADE335" s="108"/>
      <c r="ADS335" s="108"/>
      <c r="AEG335" s="108"/>
      <c r="AEU335" s="108"/>
      <c r="AFI335" s="108"/>
      <c r="AFW335" s="108"/>
      <c r="AGK335" s="108"/>
      <c r="AGY335" s="108"/>
      <c r="AHM335" s="108"/>
      <c r="AIA335" s="108"/>
      <c r="AIO335" s="108"/>
      <c r="AJC335" s="108"/>
      <c r="AJQ335" s="108"/>
      <c r="AKE335" s="108"/>
      <c r="AKS335" s="108"/>
      <c r="ALG335" s="108"/>
      <c r="ALU335" s="108"/>
      <c r="AMI335" s="108"/>
    </row>
    <row r="336" spans="1:1023" x14ac:dyDescent="0.3">
      <c r="A336" s="108"/>
      <c r="O336" s="108"/>
      <c r="AC336" s="108"/>
      <c r="AQ336" s="108"/>
      <c r="BE336" s="108"/>
      <c r="BS336" s="108"/>
      <c r="CG336" s="108"/>
      <c r="CU336" s="108"/>
      <c r="DI336" s="108"/>
      <c r="DW336" s="108"/>
      <c r="EK336" s="108"/>
      <c r="EY336" s="108"/>
      <c r="FM336" s="108"/>
      <c r="GA336" s="108"/>
      <c r="GO336" s="108"/>
      <c r="HC336" s="108"/>
      <c r="HQ336" s="108"/>
      <c r="IE336" s="108"/>
      <c r="IS336" s="108"/>
      <c r="JG336" s="108"/>
      <c r="JU336" s="108"/>
      <c r="KI336" s="108"/>
      <c r="KW336" s="108"/>
      <c r="LK336" s="108"/>
      <c r="LY336" s="108"/>
      <c r="MM336" s="108"/>
      <c r="NA336" s="108"/>
      <c r="NO336" s="108"/>
      <c r="OC336" s="108"/>
      <c r="OQ336" s="108"/>
      <c r="PE336" s="108"/>
      <c r="PS336" s="108"/>
      <c r="QG336" s="108"/>
      <c r="QU336" s="108"/>
      <c r="RI336" s="108"/>
      <c r="RW336" s="108"/>
      <c r="SK336" s="108"/>
      <c r="SY336" s="108"/>
      <c r="TM336" s="108"/>
      <c r="UA336" s="108"/>
      <c r="UO336" s="108"/>
      <c r="VC336" s="108"/>
      <c r="VQ336" s="108"/>
      <c r="WE336" s="108"/>
      <c r="WS336" s="108"/>
      <c r="XG336" s="108"/>
      <c r="XU336" s="108"/>
      <c r="YI336" s="108"/>
      <c r="YW336" s="108"/>
      <c r="ZK336" s="108"/>
      <c r="ZY336" s="108"/>
      <c r="AAM336" s="108"/>
      <c r="ABA336" s="108"/>
      <c r="ABO336" s="108"/>
      <c r="ACC336" s="108"/>
      <c r="ACQ336" s="108"/>
      <c r="ADE336" s="108"/>
      <c r="ADS336" s="108"/>
      <c r="AEG336" s="108"/>
      <c r="AEU336" s="108"/>
      <c r="AFI336" s="108"/>
      <c r="AFW336" s="108"/>
      <c r="AGK336" s="108"/>
      <c r="AGY336" s="108"/>
      <c r="AHM336" s="108"/>
      <c r="AIA336" s="108"/>
      <c r="AIO336" s="108"/>
      <c r="AJC336" s="108"/>
      <c r="AJQ336" s="108"/>
      <c r="AKE336" s="108"/>
      <c r="AKS336" s="108"/>
      <c r="ALG336" s="108"/>
      <c r="ALU336" s="108"/>
      <c r="AMI336" s="108"/>
    </row>
    <row r="337" spans="1:1023" x14ac:dyDescent="0.3">
      <c r="A337" s="108"/>
      <c r="O337" s="108"/>
      <c r="AC337" s="108"/>
      <c r="AQ337" s="108"/>
      <c r="BE337" s="108"/>
      <c r="BS337" s="108"/>
      <c r="CG337" s="108"/>
      <c r="CU337" s="108"/>
      <c r="DI337" s="108"/>
      <c r="DW337" s="108"/>
      <c r="EK337" s="108"/>
      <c r="EY337" s="108"/>
      <c r="FM337" s="108"/>
      <c r="GA337" s="108"/>
      <c r="GO337" s="108"/>
      <c r="HC337" s="108"/>
      <c r="HQ337" s="108"/>
      <c r="IE337" s="108"/>
      <c r="IS337" s="108"/>
      <c r="JG337" s="108"/>
      <c r="JU337" s="108"/>
      <c r="KI337" s="108"/>
      <c r="KW337" s="108"/>
      <c r="LK337" s="108"/>
      <c r="LY337" s="108"/>
      <c r="MM337" s="108"/>
      <c r="NA337" s="108"/>
      <c r="NO337" s="108"/>
      <c r="OC337" s="108"/>
      <c r="OQ337" s="108"/>
      <c r="PE337" s="108"/>
      <c r="PS337" s="108"/>
      <c r="QG337" s="108"/>
      <c r="QU337" s="108"/>
      <c r="RI337" s="108"/>
      <c r="RW337" s="108"/>
      <c r="SK337" s="108"/>
      <c r="SY337" s="108"/>
      <c r="TM337" s="108"/>
      <c r="UA337" s="108"/>
      <c r="UO337" s="108"/>
      <c r="VC337" s="108"/>
      <c r="VQ337" s="108"/>
      <c r="WE337" s="108"/>
      <c r="WS337" s="108"/>
      <c r="XG337" s="108"/>
      <c r="XU337" s="108"/>
      <c r="YI337" s="108"/>
      <c r="YW337" s="108"/>
      <c r="ZK337" s="108"/>
      <c r="ZY337" s="108"/>
      <c r="AAM337" s="108"/>
      <c r="ABA337" s="108"/>
      <c r="ABO337" s="108"/>
      <c r="ACC337" s="108"/>
      <c r="ACQ337" s="108"/>
      <c r="ADE337" s="108"/>
      <c r="ADS337" s="108"/>
      <c r="AEG337" s="108"/>
      <c r="AEU337" s="108"/>
      <c r="AFI337" s="108"/>
      <c r="AFW337" s="108"/>
      <c r="AGK337" s="108"/>
      <c r="AGY337" s="108"/>
      <c r="AHM337" s="108"/>
      <c r="AIA337" s="108"/>
      <c r="AIO337" s="108"/>
      <c r="AJC337" s="108"/>
      <c r="AJQ337" s="108"/>
      <c r="AKE337" s="108"/>
      <c r="AKS337" s="108"/>
      <c r="ALG337" s="108"/>
      <c r="ALU337" s="108"/>
      <c r="AMI337" s="108"/>
    </row>
    <row r="338" spans="1:1023" x14ac:dyDescent="0.3">
      <c r="A338" s="108"/>
      <c r="O338" s="108"/>
      <c r="AC338" s="108"/>
      <c r="AQ338" s="108"/>
      <c r="BE338" s="108"/>
      <c r="BS338" s="108"/>
      <c r="CG338" s="108"/>
      <c r="CU338" s="108"/>
      <c r="DI338" s="108"/>
      <c r="DW338" s="108"/>
      <c r="EK338" s="108"/>
      <c r="EY338" s="108"/>
      <c r="FM338" s="108"/>
      <c r="GA338" s="108"/>
      <c r="GO338" s="108"/>
      <c r="HC338" s="108"/>
      <c r="HQ338" s="108"/>
      <c r="IE338" s="108"/>
      <c r="IS338" s="108"/>
      <c r="JG338" s="108"/>
      <c r="JU338" s="108"/>
      <c r="KI338" s="108"/>
      <c r="KW338" s="108"/>
      <c r="LK338" s="108"/>
      <c r="LY338" s="108"/>
      <c r="MM338" s="108"/>
      <c r="NA338" s="108"/>
      <c r="NO338" s="108"/>
      <c r="OC338" s="108"/>
      <c r="OQ338" s="108"/>
      <c r="PE338" s="108"/>
      <c r="PS338" s="108"/>
      <c r="QG338" s="108"/>
      <c r="QU338" s="108"/>
      <c r="RI338" s="108"/>
      <c r="RW338" s="108"/>
      <c r="SK338" s="108"/>
      <c r="SY338" s="108"/>
      <c r="TM338" s="108"/>
      <c r="UA338" s="108"/>
      <c r="UO338" s="108"/>
      <c r="VC338" s="108"/>
      <c r="VQ338" s="108"/>
      <c r="WE338" s="108"/>
      <c r="WS338" s="108"/>
      <c r="XG338" s="108"/>
      <c r="XU338" s="108"/>
      <c r="YI338" s="108"/>
      <c r="YW338" s="108"/>
      <c r="ZK338" s="108"/>
      <c r="ZY338" s="108"/>
      <c r="AAM338" s="108"/>
      <c r="ABA338" s="108"/>
      <c r="ABO338" s="108"/>
      <c r="ACC338" s="108"/>
      <c r="ACQ338" s="108"/>
      <c r="ADE338" s="108"/>
      <c r="ADS338" s="108"/>
      <c r="AEG338" s="108"/>
      <c r="AEU338" s="108"/>
      <c r="AFI338" s="108"/>
      <c r="AFW338" s="108"/>
      <c r="AGK338" s="108"/>
      <c r="AGY338" s="108"/>
      <c r="AHM338" s="108"/>
      <c r="AIA338" s="108"/>
      <c r="AIO338" s="108"/>
      <c r="AJC338" s="108"/>
      <c r="AJQ338" s="108"/>
      <c r="AKE338" s="108"/>
      <c r="AKS338" s="108"/>
      <c r="ALG338" s="108"/>
      <c r="ALU338" s="108"/>
      <c r="AMI338" s="108"/>
    </row>
    <row r="339" spans="1:1023" x14ac:dyDescent="0.3">
      <c r="A339" s="108"/>
      <c r="O339" s="108"/>
      <c r="AC339" s="108"/>
      <c r="AQ339" s="108"/>
      <c r="BE339" s="108"/>
      <c r="BS339" s="108"/>
      <c r="CG339" s="108"/>
      <c r="CU339" s="108"/>
      <c r="DI339" s="108"/>
      <c r="DW339" s="108"/>
      <c r="EK339" s="108"/>
      <c r="EY339" s="108"/>
      <c r="FM339" s="108"/>
      <c r="GA339" s="108"/>
      <c r="GO339" s="108"/>
      <c r="HC339" s="108"/>
      <c r="HQ339" s="108"/>
      <c r="IE339" s="108"/>
      <c r="IS339" s="108"/>
      <c r="JG339" s="108"/>
      <c r="JU339" s="108"/>
      <c r="KI339" s="108"/>
      <c r="KW339" s="108"/>
      <c r="LK339" s="108"/>
      <c r="LY339" s="108"/>
      <c r="MM339" s="108"/>
      <c r="NA339" s="108"/>
      <c r="NO339" s="108"/>
      <c r="OC339" s="108"/>
      <c r="OQ339" s="108"/>
      <c r="PE339" s="108"/>
      <c r="PS339" s="108"/>
      <c r="QG339" s="108"/>
      <c r="QU339" s="108"/>
      <c r="RI339" s="108"/>
      <c r="RW339" s="108"/>
      <c r="SK339" s="108"/>
      <c r="SY339" s="108"/>
      <c r="TM339" s="108"/>
      <c r="UA339" s="108"/>
      <c r="UO339" s="108"/>
      <c r="VC339" s="108"/>
      <c r="VQ339" s="108"/>
      <c r="WE339" s="108"/>
      <c r="WS339" s="108"/>
      <c r="XG339" s="108"/>
      <c r="XU339" s="108"/>
      <c r="YI339" s="108"/>
      <c r="YW339" s="108"/>
      <c r="ZK339" s="108"/>
      <c r="ZY339" s="108"/>
      <c r="AAM339" s="108"/>
      <c r="ABA339" s="108"/>
      <c r="ABO339" s="108"/>
      <c r="ACC339" s="108"/>
      <c r="ACQ339" s="108"/>
      <c r="ADE339" s="108"/>
      <c r="ADS339" s="108"/>
      <c r="AEG339" s="108"/>
      <c r="AEU339" s="108"/>
      <c r="AFI339" s="108"/>
      <c r="AFW339" s="108"/>
      <c r="AGK339" s="108"/>
      <c r="AGY339" s="108"/>
      <c r="AHM339" s="108"/>
      <c r="AIA339" s="108"/>
      <c r="AIO339" s="108"/>
      <c r="AJC339" s="108"/>
      <c r="AJQ339" s="108"/>
      <c r="AKE339" s="108"/>
      <c r="AKS339" s="108"/>
      <c r="ALG339" s="108"/>
      <c r="ALU339" s="108"/>
      <c r="AMI339" s="108"/>
    </row>
    <row r="340" spans="1:1023" x14ac:dyDescent="0.3">
      <c r="A340" s="108"/>
      <c r="O340" s="108"/>
      <c r="AC340" s="108"/>
      <c r="AQ340" s="108"/>
      <c r="BE340" s="108"/>
      <c r="BS340" s="108"/>
      <c r="CG340" s="108"/>
      <c r="CU340" s="108"/>
      <c r="DI340" s="108"/>
      <c r="DW340" s="108"/>
      <c r="EK340" s="108"/>
      <c r="EY340" s="108"/>
      <c r="FM340" s="108"/>
      <c r="GA340" s="108"/>
      <c r="GO340" s="108"/>
      <c r="HC340" s="108"/>
      <c r="HQ340" s="108"/>
      <c r="IE340" s="108"/>
      <c r="IS340" s="108"/>
      <c r="JG340" s="108"/>
      <c r="JU340" s="108"/>
      <c r="KI340" s="108"/>
      <c r="KW340" s="108"/>
      <c r="LK340" s="108"/>
      <c r="LY340" s="108"/>
      <c r="MM340" s="108"/>
      <c r="NA340" s="108"/>
      <c r="NO340" s="108"/>
      <c r="OC340" s="108"/>
      <c r="OQ340" s="108"/>
      <c r="PE340" s="108"/>
      <c r="PS340" s="108"/>
      <c r="QG340" s="108"/>
      <c r="QU340" s="108"/>
      <c r="RI340" s="108"/>
      <c r="RW340" s="108"/>
      <c r="SK340" s="108"/>
      <c r="SY340" s="108"/>
      <c r="TM340" s="108"/>
      <c r="UA340" s="108"/>
      <c r="UO340" s="108"/>
      <c r="VC340" s="108"/>
      <c r="VQ340" s="108"/>
      <c r="WE340" s="108"/>
      <c r="WS340" s="108"/>
      <c r="XG340" s="108"/>
      <c r="XU340" s="108"/>
      <c r="YI340" s="108"/>
      <c r="YW340" s="108"/>
      <c r="ZK340" s="108"/>
      <c r="ZY340" s="108"/>
      <c r="AAM340" s="108"/>
      <c r="ABA340" s="108"/>
      <c r="ABO340" s="108"/>
      <c r="ACC340" s="108"/>
      <c r="ACQ340" s="108"/>
      <c r="ADE340" s="108"/>
      <c r="ADS340" s="108"/>
      <c r="AEG340" s="108"/>
      <c r="AEU340" s="108"/>
      <c r="AFI340" s="108"/>
      <c r="AFW340" s="108"/>
      <c r="AGK340" s="108"/>
      <c r="AGY340" s="108"/>
      <c r="AHM340" s="108"/>
      <c r="AIA340" s="108"/>
      <c r="AIO340" s="108"/>
      <c r="AJC340" s="108"/>
      <c r="AJQ340" s="108"/>
      <c r="AKE340" s="108"/>
      <c r="AKS340" s="108"/>
      <c r="ALG340" s="108"/>
      <c r="ALU340" s="108"/>
      <c r="AMI340" s="108"/>
    </row>
    <row r="341" spans="1:1023" x14ac:dyDescent="0.3">
      <c r="A341" s="108"/>
      <c r="O341" s="108"/>
      <c r="AC341" s="108"/>
      <c r="AQ341" s="108"/>
      <c r="BE341" s="108"/>
      <c r="BS341" s="108"/>
      <c r="CG341" s="108"/>
      <c r="CU341" s="108"/>
      <c r="DI341" s="108"/>
      <c r="DW341" s="108"/>
      <c r="EK341" s="108"/>
      <c r="EY341" s="108"/>
      <c r="FM341" s="108"/>
      <c r="GA341" s="108"/>
      <c r="GO341" s="108"/>
      <c r="HC341" s="108"/>
      <c r="HQ341" s="108"/>
      <c r="IE341" s="108"/>
      <c r="IS341" s="108"/>
      <c r="JG341" s="108"/>
      <c r="JU341" s="108"/>
      <c r="KI341" s="108"/>
      <c r="KW341" s="108"/>
      <c r="LK341" s="108"/>
      <c r="LY341" s="108"/>
      <c r="MM341" s="108"/>
      <c r="NA341" s="108"/>
      <c r="NO341" s="108"/>
      <c r="OC341" s="108"/>
      <c r="OQ341" s="108"/>
      <c r="PE341" s="108"/>
      <c r="PS341" s="108"/>
      <c r="QG341" s="108"/>
      <c r="QU341" s="108"/>
      <c r="RI341" s="108"/>
      <c r="RW341" s="108"/>
      <c r="SK341" s="108"/>
      <c r="SY341" s="108"/>
      <c r="TM341" s="108"/>
      <c r="UA341" s="108"/>
      <c r="UO341" s="108"/>
      <c r="VC341" s="108"/>
      <c r="VQ341" s="108"/>
      <c r="WE341" s="108"/>
      <c r="WS341" s="108"/>
      <c r="XG341" s="108"/>
      <c r="XU341" s="108"/>
      <c r="YI341" s="108"/>
      <c r="YW341" s="108"/>
      <c r="ZK341" s="108"/>
      <c r="ZY341" s="108"/>
      <c r="AAM341" s="108"/>
      <c r="ABA341" s="108"/>
      <c r="ABO341" s="108"/>
      <c r="ACC341" s="108"/>
      <c r="ACQ341" s="108"/>
      <c r="ADE341" s="108"/>
      <c r="ADS341" s="108"/>
      <c r="AEG341" s="108"/>
      <c r="AEU341" s="108"/>
      <c r="AFI341" s="108"/>
      <c r="AFW341" s="108"/>
      <c r="AGK341" s="108"/>
      <c r="AGY341" s="108"/>
      <c r="AHM341" s="108"/>
      <c r="AIA341" s="108"/>
      <c r="AIO341" s="108"/>
      <c r="AJC341" s="108"/>
      <c r="AJQ341" s="108"/>
      <c r="AKE341" s="108"/>
      <c r="AKS341" s="108"/>
      <c r="ALG341" s="108"/>
      <c r="ALU341" s="108"/>
      <c r="AMI341" s="108"/>
    </row>
    <row r="342" spans="1:1023" x14ac:dyDescent="0.3">
      <c r="A342" s="108"/>
      <c r="O342" s="108"/>
      <c r="AC342" s="108"/>
      <c r="AQ342" s="108"/>
      <c r="BE342" s="108"/>
      <c r="BS342" s="108"/>
      <c r="CG342" s="108"/>
      <c r="CU342" s="108"/>
      <c r="DI342" s="108"/>
      <c r="DW342" s="108"/>
      <c r="EK342" s="108"/>
      <c r="EY342" s="108"/>
      <c r="FM342" s="108"/>
      <c r="GA342" s="108"/>
      <c r="GO342" s="108"/>
      <c r="HC342" s="108"/>
      <c r="HQ342" s="108"/>
      <c r="IE342" s="108"/>
      <c r="IS342" s="108"/>
      <c r="JG342" s="108"/>
      <c r="JU342" s="108"/>
      <c r="KI342" s="108"/>
      <c r="KW342" s="108"/>
      <c r="LK342" s="108"/>
      <c r="LY342" s="108"/>
      <c r="MM342" s="108"/>
      <c r="NA342" s="108"/>
      <c r="NO342" s="108"/>
      <c r="OC342" s="108"/>
      <c r="OQ342" s="108"/>
      <c r="PE342" s="108"/>
      <c r="PS342" s="108"/>
      <c r="QG342" s="108"/>
      <c r="QU342" s="108"/>
      <c r="RI342" s="108"/>
      <c r="RW342" s="108"/>
      <c r="SK342" s="108"/>
      <c r="SY342" s="108"/>
      <c r="TM342" s="108"/>
      <c r="UA342" s="108"/>
      <c r="UO342" s="108"/>
      <c r="VC342" s="108"/>
      <c r="VQ342" s="108"/>
      <c r="WE342" s="108"/>
      <c r="WS342" s="108"/>
      <c r="XG342" s="108"/>
      <c r="XU342" s="108"/>
      <c r="YI342" s="108"/>
      <c r="YW342" s="108"/>
      <c r="ZK342" s="108"/>
      <c r="ZY342" s="108"/>
      <c r="AAM342" s="108"/>
      <c r="ABA342" s="108"/>
      <c r="ABO342" s="108"/>
      <c r="ACC342" s="108"/>
      <c r="ACQ342" s="108"/>
      <c r="ADE342" s="108"/>
      <c r="ADS342" s="108"/>
      <c r="AEG342" s="108"/>
      <c r="AEU342" s="108"/>
      <c r="AFI342" s="108"/>
      <c r="AFW342" s="108"/>
      <c r="AGK342" s="108"/>
      <c r="AGY342" s="108"/>
      <c r="AHM342" s="108"/>
      <c r="AIA342" s="108"/>
      <c r="AIO342" s="108"/>
      <c r="AJC342" s="108"/>
      <c r="AJQ342" s="108"/>
      <c r="AKE342" s="108"/>
      <c r="AKS342" s="108"/>
      <c r="ALG342" s="108"/>
      <c r="ALU342" s="108"/>
      <c r="AMI342" s="108"/>
    </row>
    <row r="343" spans="1:1023" x14ac:dyDescent="0.3">
      <c r="A343" s="108"/>
      <c r="O343" s="108"/>
      <c r="AC343" s="108"/>
      <c r="AQ343" s="108"/>
      <c r="BE343" s="108"/>
      <c r="BS343" s="108"/>
      <c r="CG343" s="108"/>
      <c r="CU343" s="108"/>
      <c r="DI343" s="108"/>
      <c r="DW343" s="108"/>
      <c r="EK343" s="108"/>
      <c r="EY343" s="108"/>
      <c r="FM343" s="108"/>
      <c r="GA343" s="108"/>
      <c r="GO343" s="108"/>
      <c r="HC343" s="108"/>
      <c r="HQ343" s="108"/>
      <c r="IE343" s="108"/>
      <c r="IS343" s="108"/>
      <c r="JG343" s="108"/>
      <c r="JU343" s="108"/>
      <c r="KI343" s="108"/>
      <c r="KW343" s="108"/>
      <c r="LK343" s="108"/>
      <c r="LY343" s="108"/>
      <c r="MM343" s="108"/>
      <c r="NA343" s="108"/>
      <c r="NO343" s="108"/>
      <c r="OC343" s="108"/>
      <c r="OQ343" s="108"/>
      <c r="PE343" s="108"/>
      <c r="PS343" s="108"/>
      <c r="QG343" s="108"/>
      <c r="QU343" s="108"/>
      <c r="RI343" s="108"/>
      <c r="RW343" s="108"/>
      <c r="SK343" s="108"/>
      <c r="SY343" s="108"/>
      <c r="TM343" s="108"/>
      <c r="UA343" s="108"/>
      <c r="UO343" s="108"/>
      <c r="VC343" s="108"/>
      <c r="VQ343" s="108"/>
      <c r="WE343" s="108"/>
      <c r="WS343" s="108"/>
      <c r="XG343" s="108"/>
      <c r="XU343" s="108"/>
      <c r="YI343" s="108"/>
      <c r="YW343" s="108"/>
      <c r="ZK343" s="108"/>
      <c r="ZY343" s="108"/>
      <c r="AAM343" s="108"/>
      <c r="ABA343" s="108"/>
      <c r="ABO343" s="108"/>
      <c r="ACC343" s="108"/>
      <c r="ACQ343" s="108"/>
      <c r="ADE343" s="108"/>
      <c r="ADS343" s="108"/>
      <c r="AEG343" s="108"/>
      <c r="AEU343" s="108"/>
      <c r="AFI343" s="108"/>
      <c r="AFW343" s="108"/>
      <c r="AGK343" s="108"/>
      <c r="AGY343" s="108"/>
      <c r="AHM343" s="108"/>
      <c r="AIA343" s="108"/>
      <c r="AIO343" s="108"/>
      <c r="AJC343" s="108"/>
      <c r="AJQ343" s="108"/>
      <c r="AKE343" s="108"/>
      <c r="AKS343" s="108"/>
      <c r="ALG343" s="108"/>
      <c r="ALU343" s="108"/>
      <c r="AMI343" s="108"/>
    </row>
    <row r="344" spans="1:1023" x14ac:dyDescent="0.3">
      <c r="A344" s="108"/>
      <c r="O344" s="108"/>
      <c r="AC344" s="108"/>
      <c r="AQ344" s="108"/>
      <c r="BE344" s="108"/>
      <c r="BS344" s="108"/>
      <c r="CG344" s="108"/>
      <c r="CU344" s="108"/>
      <c r="DI344" s="108"/>
      <c r="DW344" s="108"/>
      <c r="EK344" s="108"/>
      <c r="EY344" s="108"/>
      <c r="FM344" s="108"/>
      <c r="GA344" s="108"/>
      <c r="GO344" s="108"/>
      <c r="HC344" s="108"/>
      <c r="HQ344" s="108"/>
      <c r="IE344" s="108"/>
      <c r="IS344" s="108"/>
      <c r="JG344" s="108"/>
      <c r="JU344" s="108"/>
      <c r="KI344" s="108"/>
      <c r="KW344" s="108"/>
      <c r="LK344" s="108"/>
      <c r="LY344" s="108"/>
      <c r="MM344" s="108"/>
      <c r="NA344" s="108"/>
      <c r="NO344" s="108"/>
      <c r="OC344" s="108"/>
      <c r="OQ344" s="108"/>
      <c r="PE344" s="108"/>
      <c r="PS344" s="108"/>
      <c r="QG344" s="108"/>
      <c r="QU344" s="108"/>
      <c r="RI344" s="108"/>
      <c r="RW344" s="108"/>
      <c r="SK344" s="108"/>
      <c r="SY344" s="108"/>
      <c r="TM344" s="108"/>
      <c r="UA344" s="108"/>
      <c r="UO344" s="108"/>
      <c r="VC344" s="108"/>
      <c r="VQ344" s="108"/>
      <c r="WE344" s="108"/>
      <c r="WS344" s="108"/>
      <c r="XG344" s="108"/>
      <c r="XU344" s="108"/>
      <c r="YI344" s="108"/>
      <c r="YW344" s="108"/>
      <c r="ZK344" s="108"/>
      <c r="ZY344" s="108"/>
      <c r="AAM344" s="108"/>
      <c r="ABA344" s="108"/>
      <c r="ABO344" s="108"/>
      <c r="ACC344" s="108"/>
      <c r="ACQ344" s="108"/>
      <c r="ADE344" s="108"/>
      <c r="ADS344" s="108"/>
      <c r="AEG344" s="108"/>
      <c r="AEU344" s="108"/>
      <c r="AFI344" s="108"/>
      <c r="AFW344" s="108"/>
      <c r="AGK344" s="108"/>
      <c r="AGY344" s="108"/>
      <c r="AHM344" s="108"/>
      <c r="AIA344" s="108"/>
      <c r="AIO344" s="108"/>
      <c r="AJC344" s="108"/>
      <c r="AJQ344" s="108"/>
      <c r="AKE344" s="108"/>
      <c r="AKS344" s="108"/>
      <c r="ALG344" s="108"/>
      <c r="ALU344" s="108"/>
      <c r="AMI344" s="108"/>
    </row>
    <row r="345" spans="1:1023" x14ac:dyDescent="0.3">
      <c r="A345" s="108"/>
      <c r="O345" s="108"/>
      <c r="AC345" s="108"/>
      <c r="AQ345" s="108"/>
      <c r="BE345" s="108"/>
      <c r="BS345" s="108"/>
      <c r="CG345" s="108"/>
      <c r="CU345" s="108"/>
      <c r="DI345" s="108"/>
      <c r="DW345" s="108"/>
      <c r="EK345" s="108"/>
      <c r="EY345" s="108"/>
      <c r="FM345" s="108"/>
      <c r="GA345" s="108"/>
      <c r="GO345" s="108"/>
      <c r="HC345" s="108"/>
      <c r="HQ345" s="108"/>
      <c r="IE345" s="108"/>
      <c r="IS345" s="108"/>
      <c r="JG345" s="108"/>
      <c r="JU345" s="108"/>
      <c r="KI345" s="108"/>
      <c r="KW345" s="108"/>
      <c r="LK345" s="108"/>
      <c r="LY345" s="108"/>
      <c r="MM345" s="108"/>
      <c r="NA345" s="108"/>
      <c r="NO345" s="108"/>
      <c r="OC345" s="108"/>
      <c r="OQ345" s="108"/>
      <c r="PE345" s="108"/>
      <c r="PS345" s="108"/>
      <c r="QG345" s="108"/>
      <c r="QU345" s="108"/>
      <c r="RI345" s="108"/>
      <c r="RW345" s="108"/>
      <c r="SK345" s="108"/>
      <c r="SY345" s="108"/>
      <c r="TM345" s="108"/>
      <c r="UA345" s="108"/>
      <c r="UO345" s="108"/>
      <c r="VC345" s="108"/>
      <c r="VQ345" s="108"/>
      <c r="WE345" s="108"/>
      <c r="WS345" s="108"/>
      <c r="XG345" s="108"/>
      <c r="XU345" s="108"/>
      <c r="YI345" s="108"/>
      <c r="YW345" s="108"/>
      <c r="ZK345" s="108"/>
      <c r="ZY345" s="108"/>
      <c r="AAM345" s="108"/>
      <c r="ABA345" s="108"/>
      <c r="ABO345" s="108"/>
      <c r="ACC345" s="108"/>
      <c r="ACQ345" s="108"/>
      <c r="ADE345" s="108"/>
      <c r="ADS345" s="108"/>
      <c r="AEG345" s="108"/>
      <c r="AEU345" s="108"/>
      <c r="AFI345" s="108"/>
      <c r="AFW345" s="108"/>
      <c r="AGK345" s="108"/>
      <c r="AGY345" s="108"/>
      <c r="AHM345" s="108"/>
      <c r="AIA345" s="108"/>
      <c r="AIO345" s="108"/>
      <c r="AJC345" s="108"/>
      <c r="AJQ345" s="108"/>
      <c r="AKE345" s="108"/>
      <c r="AKS345" s="108"/>
      <c r="ALG345" s="108"/>
      <c r="ALU345" s="108"/>
      <c r="AMI345" s="108"/>
    </row>
    <row r="346" spans="1:1023" x14ac:dyDescent="0.3">
      <c r="A346" s="108"/>
      <c r="O346" s="108"/>
      <c r="AC346" s="108"/>
      <c r="AQ346" s="108"/>
      <c r="BE346" s="108"/>
      <c r="BS346" s="108"/>
      <c r="CG346" s="108"/>
      <c r="CU346" s="108"/>
      <c r="DI346" s="108"/>
      <c r="DW346" s="108"/>
      <c r="EK346" s="108"/>
      <c r="EY346" s="108"/>
      <c r="FM346" s="108"/>
      <c r="GA346" s="108"/>
      <c r="GO346" s="108"/>
      <c r="HC346" s="108"/>
      <c r="HQ346" s="108"/>
      <c r="IE346" s="108"/>
      <c r="IS346" s="108"/>
      <c r="JG346" s="108"/>
      <c r="JU346" s="108"/>
      <c r="KI346" s="108"/>
      <c r="KW346" s="108"/>
      <c r="LK346" s="108"/>
      <c r="LY346" s="108"/>
      <c r="MM346" s="108"/>
      <c r="NA346" s="108"/>
      <c r="NO346" s="108"/>
      <c r="OC346" s="108"/>
      <c r="OQ346" s="108"/>
      <c r="PE346" s="108"/>
      <c r="PS346" s="108"/>
      <c r="QG346" s="108"/>
      <c r="QU346" s="108"/>
      <c r="RI346" s="108"/>
      <c r="RW346" s="108"/>
      <c r="SK346" s="108"/>
      <c r="SY346" s="108"/>
      <c r="TM346" s="108"/>
      <c r="UA346" s="108"/>
      <c r="UO346" s="108"/>
      <c r="VC346" s="108"/>
      <c r="VQ346" s="108"/>
      <c r="WE346" s="108"/>
      <c r="WS346" s="108"/>
      <c r="XG346" s="108"/>
      <c r="XU346" s="108"/>
      <c r="YI346" s="108"/>
      <c r="YW346" s="108"/>
      <c r="ZK346" s="108"/>
      <c r="ZY346" s="108"/>
      <c r="AAM346" s="108"/>
      <c r="ABA346" s="108"/>
      <c r="ABO346" s="108"/>
      <c r="ACC346" s="108"/>
      <c r="ACQ346" s="108"/>
      <c r="ADE346" s="108"/>
      <c r="ADS346" s="108"/>
      <c r="AEG346" s="108"/>
      <c r="AEU346" s="108"/>
      <c r="AFI346" s="108"/>
      <c r="AFW346" s="108"/>
      <c r="AGK346" s="108"/>
      <c r="AGY346" s="108"/>
      <c r="AHM346" s="108"/>
      <c r="AIA346" s="108"/>
      <c r="AIO346" s="108"/>
      <c r="AJC346" s="108"/>
      <c r="AJQ346" s="108"/>
      <c r="AKE346" s="108"/>
      <c r="AKS346" s="108"/>
      <c r="ALG346" s="108"/>
      <c r="ALU346" s="108"/>
      <c r="AMI346" s="108"/>
    </row>
    <row r="347" spans="1:1023" x14ac:dyDescent="0.3">
      <c r="A347" s="108"/>
      <c r="O347" s="108"/>
      <c r="AC347" s="108"/>
      <c r="AQ347" s="108"/>
      <c r="BE347" s="108"/>
      <c r="BS347" s="108"/>
      <c r="CG347" s="108"/>
      <c r="CU347" s="108"/>
      <c r="DI347" s="108"/>
      <c r="DW347" s="108"/>
      <c r="EK347" s="108"/>
      <c r="EY347" s="108"/>
      <c r="FM347" s="108"/>
      <c r="GA347" s="108"/>
      <c r="GO347" s="108"/>
      <c r="HC347" s="108"/>
      <c r="HQ347" s="108"/>
      <c r="IE347" s="108"/>
      <c r="IS347" s="108"/>
      <c r="JG347" s="108"/>
      <c r="JU347" s="108"/>
      <c r="KI347" s="108"/>
      <c r="KW347" s="108"/>
      <c r="LK347" s="108"/>
      <c r="LY347" s="108"/>
      <c r="MM347" s="108"/>
      <c r="NA347" s="108"/>
      <c r="NO347" s="108"/>
      <c r="OC347" s="108"/>
      <c r="OQ347" s="108"/>
      <c r="PE347" s="108"/>
      <c r="PS347" s="108"/>
      <c r="QG347" s="108"/>
      <c r="QU347" s="108"/>
      <c r="RI347" s="108"/>
      <c r="RW347" s="108"/>
      <c r="SK347" s="108"/>
      <c r="SY347" s="108"/>
      <c r="TM347" s="108"/>
      <c r="UA347" s="108"/>
      <c r="UO347" s="108"/>
      <c r="VC347" s="108"/>
      <c r="VQ347" s="108"/>
      <c r="WE347" s="108"/>
      <c r="WS347" s="108"/>
      <c r="XG347" s="108"/>
      <c r="XU347" s="108"/>
      <c r="YI347" s="108"/>
      <c r="YW347" s="108"/>
      <c r="ZK347" s="108"/>
      <c r="ZY347" s="108"/>
      <c r="AAM347" s="108"/>
      <c r="ABA347" s="108"/>
      <c r="ABO347" s="108"/>
      <c r="ACC347" s="108"/>
      <c r="ACQ347" s="108"/>
      <c r="ADE347" s="108"/>
      <c r="ADS347" s="108"/>
      <c r="AEG347" s="108"/>
      <c r="AEU347" s="108"/>
      <c r="AFI347" s="108"/>
      <c r="AFW347" s="108"/>
      <c r="AGK347" s="108"/>
      <c r="AGY347" s="108"/>
      <c r="AHM347" s="108"/>
      <c r="AIA347" s="108"/>
      <c r="AIO347" s="108"/>
      <c r="AJC347" s="108"/>
      <c r="AJQ347" s="108"/>
      <c r="AKE347" s="108"/>
      <c r="AKS347" s="108"/>
      <c r="ALG347" s="108"/>
      <c r="ALU347" s="108"/>
      <c r="AMI347" s="108"/>
    </row>
    <row r="348" spans="1:1023" x14ac:dyDescent="0.3">
      <c r="A348" s="108"/>
      <c r="O348" s="108"/>
      <c r="AC348" s="108"/>
      <c r="AQ348" s="108"/>
      <c r="BE348" s="108"/>
      <c r="BS348" s="108"/>
      <c r="CG348" s="108"/>
      <c r="CU348" s="108"/>
      <c r="DI348" s="108"/>
      <c r="DW348" s="108"/>
      <c r="EK348" s="108"/>
      <c r="EY348" s="108"/>
      <c r="FM348" s="108"/>
      <c r="GA348" s="108"/>
      <c r="GO348" s="108"/>
      <c r="HC348" s="108"/>
      <c r="HQ348" s="108"/>
      <c r="IE348" s="108"/>
      <c r="IS348" s="108"/>
      <c r="JG348" s="108"/>
      <c r="JU348" s="108"/>
      <c r="KI348" s="108"/>
      <c r="KW348" s="108"/>
      <c r="LK348" s="108"/>
      <c r="LY348" s="108"/>
      <c r="MM348" s="108"/>
      <c r="NA348" s="108"/>
      <c r="NO348" s="108"/>
      <c r="OC348" s="108"/>
      <c r="OQ348" s="108"/>
      <c r="PE348" s="108"/>
      <c r="PS348" s="108"/>
      <c r="QG348" s="108"/>
      <c r="QU348" s="108"/>
      <c r="RI348" s="108"/>
      <c r="RW348" s="108"/>
      <c r="SK348" s="108"/>
      <c r="SY348" s="108"/>
      <c r="TM348" s="108"/>
      <c r="UA348" s="108"/>
      <c r="UO348" s="108"/>
      <c r="VC348" s="108"/>
      <c r="VQ348" s="108"/>
      <c r="WE348" s="108"/>
      <c r="WS348" s="108"/>
      <c r="XG348" s="108"/>
      <c r="XU348" s="108"/>
      <c r="YI348" s="108"/>
      <c r="YW348" s="108"/>
      <c r="ZK348" s="108"/>
      <c r="ZY348" s="108"/>
      <c r="AAM348" s="108"/>
      <c r="ABA348" s="108"/>
      <c r="ABO348" s="108"/>
      <c r="ACC348" s="108"/>
      <c r="ACQ348" s="108"/>
      <c r="ADE348" s="108"/>
      <c r="ADS348" s="108"/>
      <c r="AEG348" s="108"/>
      <c r="AEU348" s="108"/>
      <c r="AFI348" s="108"/>
      <c r="AFW348" s="108"/>
      <c r="AGK348" s="108"/>
      <c r="AGY348" s="108"/>
      <c r="AHM348" s="108"/>
      <c r="AIA348" s="108"/>
      <c r="AIO348" s="108"/>
      <c r="AJC348" s="108"/>
      <c r="AJQ348" s="108"/>
      <c r="AKE348" s="108"/>
      <c r="AKS348" s="108"/>
      <c r="ALG348" s="108"/>
      <c r="ALU348" s="108"/>
      <c r="AMI348" s="108"/>
    </row>
    <row r="349" spans="1:1023" x14ac:dyDescent="0.3">
      <c r="A349" s="108"/>
      <c r="O349" s="108"/>
      <c r="AC349" s="108"/>
      <c r="AQ349" s="108"/>
      <c r="BE349" s="108"/>
      <c r="BS349" s="108"/>
      <c r="CG349" s="108"/>
      <c r="CU349" s="108"/>
      <c r="DI349" s="108"/>
      <c r="DW349" s="108"/>
      <c r="EK349" s="108"/>
      <c r="EY349" s="108"/>
      <c r="FM349" s="108"/>
      <c r="GA349" s="108"/>
      <c r="GO349" s="108"/>
      <c r="HC349" s="108"/>
      <c r="HQ349" s="108"/>
      <c r="IE349" s="108"/>
      <c r="IS349" s="108"/>
      <c r="JG349" s="108"/>
      <c r="JU349" s="108"/>
      <c r="KI349" s="108"/>
      <c r="KW349" s="108"/>
      <c r="LK349" s="108"/>
      <c r="LY349" s="108"/>
      <c r="MM349" s="108"/>
      <c r="NA349" s="108"/>
      <c r="NO349" s="108"/>
      <c r="OC349" s="108"/>
      <c r="OQ349" s="108"/>
      <c r="PE349" s="108"/>
      <c r="PS349" s="108"/>
      <c r="QG349" s="108"/>
      <c r="QU349" s="108"/>
      <c r="RI349" s="108"/>
      <c r="RW349" s="108"/>
      <c r="SK349" s="108"/>
      <c r="SY349" s="108"/>
      <c r="TM349" s="108"/>
      <c r="UA349" s="108"/>
      <c r="UO349" s="108"/>
      <c r="VC349" s="108"/>
      <c r="VQ349" s="108"/>
      <c r="WE349" s="108"/>
      <c r="WS349" s="108"/>
      <c r="XG349" s="108"/>
      <c r="XU349" s="108"/>
      <c r="YI349" s="108"/>
      <c r="YW349" s="108"/>
      <c r="ZK349" s="108"/>
      <c r="ZY349" s="108"/>
      <c r="AAM349" s="108"/>
      <c r="ABA349" s="108"/>
      <c r="ABO349" s="108"/>
      <c r="ACC349" s="108"/>
      <c r="ACQ349" s="108"/>
      <c r="ADE349" s="108"/>
      <c r="ADS349" s="108"/>
      <c r="AEG349" s="108"/>
      <c r="AEU349" s="108"/>
      <c r="AFI349" s="108"/>
      <c r="AFW349" s="108"/>
      <c r="AGK349" s="108"/>
      <c r="AGY349" s="108"/>
      <c r="AHM349" s="108"/>
      <c r="AIA349" s="108"/>
      <c r="AIO349" s="108"/>
      <c r="AJC349" s="108"/>
      <c r="AJQ349" s="108"/>
      <c r="AKE349" s="108"/>
      <c r="AKS349" s="108"/>
      <c r="ALG349" s="108"/>
      <c r="ALU349" s="108"/>
      <c r="AMI349" s="108"/>
    </row>
    <row r="350" spans="1:1023" x14ac:dyDescent="0.3">
      <c r="A350" s="108"/>
      <c r="O350" s="108"/>
      <c r="AC350" s="108"/>
      <c r="AQ350" s="108"/>
      <c r="BE350" s="108"/>
      <c r="BS350" s="108"/>
      <c r="CG350" s="108"/>
      <c r="CU350" s="108"/>
      <c r="DI350" s="108"/>
      <c r="DW350" s="108"/>
      <c r="EK350" s="108"/>
      <c r="EY350" s="108"/>
      <c r="FM350" s="108"/>
      <c r="GA350" s="108"/>
      <c r="GO350" s="108"/>
      <c r="HC350" s="108"/>
      <c r="HQ350" s="108"/>
      <c r="IE350" s="108"/>
      <c r="IS350" s="108"/>
      <c r="JG350" s="108"/>
      <c r="JU350" s="108"/>
      <c r="KI350" s="108"/>
      <c r="KW350" s="108"/>
      <c r="LK350" s="108"/>
      <c r="LY350" s="108"/>
      <c r="MM350" s="108"/>
      <c r="NA350" s="108"/>
      <c r="NO350" s="108"/>
      <c r="OC350" s="108"/>
      <c r="OQ350" s="108"/>
      <c r="PE350" s="108"/>
      <c r="PS350" s="108"/>
      <c r="QG350" s="108"/>
      <c r="QU350" s="108"/>
      <c r="RI350" s="108"/>
      <c r="RW350" s="108"/>
      <c r="SK350" s="108"/>
      <c r="SY350" s="108"/>
      <c r="TM350" s="108"/>
      <c r="UA350" s="108"/>
      <c r="UO350" s="108"/>
      <c r="VC350" s="108"/>
      <c r="VQ350" s="108"/>
      <c r="WE350" s="108"/>
      <c r="WS350" s="108"/>
      <c r="XG350" s="108"/>
      <c r="XU350" s="108"/>
      <c r="YI350" s="108"/>
      <c r="YW350" s="108"/>
      <c r="ZK350" s="108"/>
      <c r="ZY350" s="108"/>
      <c r="AAM350" s="108"/>
      <c r="ABA350" s="108"/>
      <c r="ABO350" s="108"/>
      <c r="ACC350" s="108"/>
      <c r="ACQ350" s="108"/>
      <c r="ADE350" s="108"/>
      <c r="ADS350" s="108"/>
      <c r="AEG350" s="108"/>
      <c r="AEU350" s="108"/>
      <c r="AFI350" s="108"/>
      <c r="AFW350" s="108"/>
      <c r="AGK350" s="108"/>
      <c r="AGY350" s="108"/>
      <c r="AHM350" s="108"/>
      <c r="AIA350" s="108"/>
      <c r="AIO350" s="108"/>
      <c r="AJC350" s="108"/>
      <c r="AJQ350" s="108"/>
      <c r="AKE350" s="108"/>
      <c r="AKS350" s="108"/>
      <c r="ALG350" s="108"/>
      <c r="ALU350" s="108"/>
      <c r="AMI350" s="108"/>
    </row>
    <row r="351" spans="1:1023" x14ac:dyDescent="0.3">
      <c r="A351" s="108"/>
      <c r="O351" s="108"/>
      <c r="AC351" s="108"/>
      <c r="AQ351" s="108"/>
      <c r="BE351" s="108"/>
      <c r="BS351" s="108"/>
      <c r="CG351" s="108"/>
      <c r="CU351" s="108"/>
      <c r="DI351" s="108"/>
      <c r="DW351" s="108"/>
      <c r="EK351" s="108"/>
      <c r="EY351" s="108"/>
      <c r="FM351" s="108"/>
      <c r="GA351" s="108"/>
      <c r="GO351" s="108"/>
      <c r="HC351" s="108"/>
      <c r="HQ351" s="108"/>
      <c r="IE351" s="108"/>
      <c r="IS351" s="108"/>
      <c r="JG351" s="108"/>
      <c r="JU351" s="108"/>
      <c r="KI351" s="108"/>
      <c r="KW351" s="108"/>
      <c r="LK351" s="108"/>
      <c r="LY351" s="108"/>
      <c r="MM351" s="108"/>
      <c r="NA351" s="108"/>
      <c r="NO351" s="108"/>
      <c r="OC351" s="108"/>
      <c r="OQ351" s="108"/>
      <c r="PE351" s="108"/>
      <c r="PS351" s="108"/>
      <c r="QG351" s="108"/>
      <c r="QU351" s="108"/>
      <c r="RI351" s="108"/>
      <c r="RW351" s="108"/>
      <c r="SK351" s="108"/>
      <c r="SY351" s="108"/>
      <c r="TM351" s="108"/>
      <c r="UA351" s="108"/>
      <c r="UO351" s="108"/>
      <c r="VC351" s="108"/>
      <c r="VQ351" s="108"/>
      <c r="WE351" s="108"/>
      <c r="WS351" s="108"/>
      <c r="XG351" s="108"/>
      <c r="XU351" s="108"/>
      <c r="YI351" s="108"/>
      <c r="YW351" s="108"/>
      <c r="ZK351" s="108"/>
      <c r="ZY351" s="108"/>
      <c r="AAM351" s="108"/>
      <c r="ABA351" s="108"/>
      <c r="ABO351" s="108"/>
      <c r="ACC351" s="108"/>
      <c r="ACQ351" s="108"/>
      <c r="ADE351" s="108"/>
      <c r="ADS351" s="108"/>
      <c r="AEG351" s="108"/>
      <c r="AEU351" s="108"/>
      <c r="AFI351" s="108"/>
      <c r="AFW351" s="108"/>
      <c r="AGK351" s="108"/>
      <c r="AGY351" s="108"/>
      <c r="AHM351" s="108"/>
      <c r="AIA351" s="108"/>
      <c r="AIO351" s="108"/>
      <c r="AJC351" s="108"/>
      <c r="AJQ351" s="108"/>
      <c r="AKE351" s="108"/>
      <c r="AKS351" s="108"/>
      <c r="ALG351" s="108"/>
      <c r="ALU351" s="108"/>
      <c r="AMI351" s="108"/>
    </row>
    <row r="352" spans="1:1023" x14ac:dyDescent="0.3">
      <c r="A352" s="108"/>
      <c r="O352" s="108"/>
      <c r="AC352" s="108"/>
      <c r="AQ352" s="108"/>
      <c r="BE352" s="108"/>
      <c r="BS352" s="108"/>
      <c r="CG352" s="108"/>
      <c r="CU352" s="108"/>
      <c r="DI352" s="108"/>
      <c r="DW352" s="108"/>
      <c r="EK352" s="108"/>
      <c r="EY352" s="108"/>
      <c r="FM352" s="108"/>
      <c r="GA352" s="108"/>
      <c r="GO352" s="108"/>
      <c r="HC352" s="108"/>
      <c r="HQ352" s="108"/>
      <c r="IE352" s="108"/>
      <c r="IS352" s="108"/>
      <c r="JG352" s="108"/>
      <c r="JU352" s="108"/>
      <c r="KI352" s="108"/>
      <c r="KW352" s="108"/>
      <c r="LK352" s="108"/>
      <c r="LY352" s="108"/>
      <c r="MM352" s="108"/>
      <c r="NA352" s="108"/>
      <c r="NO352" s="108"/>
      <c r="OC352" s="108"/>
      <c r="OQ352" s="108"/>
      <c r="PE352" s="108"/>
      <c r="PS352" s="108"/>
      <c r="QG352" s="108"/>
      <c r="QU352" s="108"/>
      <c r="RI352" s="108"/>
      <c r="RW352" s="108"/>
      <c r="SK352" s="108"/>
      <c r="SY352" s="108"/>
      <c r="TM352" s="108"/>
      <c r="UA352" s="108"/>
      <c r="UO352" s="108"/>
      <c r="VC352" s="108"/>
      <c r="VQ352" s="108"/>
      <c r="WE352" s="108"/>
      <c r="WS352" s="108"/>
      <c r="XG352" s="108"/>
      <c r="XU352" s="108"/>
      <c r="YI352" s="108"/>
      <c r="YW352" s="108"/>
      <c r="ZK352" s="108"/>
      <c r="ZY352" s="108"/>
      <c r="AAM352" s="108"/>
      <c r="ABA352" s="108"/>
      <c r="ABO352" s="108"/>
      <c r="ACC352" s="108"/>
      <c r="ACQ352" s="108"/>
      <c r="ADE352" s="108"/>
      <c r="ADS352" s="108"/>
      <c r="AEG352" s="108"/>
      <c r="AEU352" s="108"/>
      <c r="AFI352" s="108"/>
      <c r="AFW352" s="108"/>
      <c r="AGK352" s="108"/>
      <c r="AGY352" s="108"/>
      <c r="AHM352" s="108"/>
      <c r="AIA352" s="108"/>
      <c r="AIO352" s="108"/>
      <c r="AJC352" s="108"/>
      <c r="AJQ352" s="108"/>
      <c r="AKE352" s="108"/>
      <c r="AKS352" s="108"/>
      <c r="ALG352" s="108"/>
      <c r="ALU352" s="108"/>
      <c r="AMI352" s="108"/>
    </row>
    <row r="353" spans="1:1023" x14ac:dyDescent="0.3">
      <c r="A353" s="108"/>
      <c r="O353" s="108"/>
      <c r="AC353" s="108"/>
      <c r="AQ353" s="108"/>
      <c r="BE353" s="108"/>
      <c r="BS353" s="108"/>
      <c r="CG353" s="108"/>
      <c r="CU353" s="108"/>
      <c r="DI353" s="108"/>
      <c r="DW353" s="108"/>
      <c r="EK353" s="108"/>
      <c r="EY353" s="108"/>
      <c r="FM353" s="108"/>
      <c r="GA353" s="108"/>
      <c r="GO353" s="108"/>
      <c r="HC353" s="108"/>
      <c r="HQ353" s="108"/>
      <c r="IE353" s="108"/>
      <c r="IS353" s="108"/>
      <c r="JG353" s="108"/>
      <c r="JU353" s="108"/>
      <c r="KI353" s="108"/>
      <c r="KW353" s="108"/>
      <c r="LK353" s="108"/>
      <c r="LY353" s="108"/>
      <c r="MM353" s="108"/>
      <c r="NA353" s="108"/>
      <c r="NO353" s="108"/>
      <c r="OC353" s="108"/>
      <c r="OQ353" s="108"/>
      <c r="PE353" s="108"/>
      <c r="PS353" s="108"/>
      <c r="QG353" s="108"/>
      <c r="QU353" s="108"/>
      <c r="RI353" s="108"/>
      <c r="RW353" s="108"/>
      <c r="SK353" s="108"/>
      <c r="SY353" s="108"/>
      <c r="TM353" s="108"/>
      <c r="UA353" s="108"/>
      <c r="UO353" s="108"/>
      <c r="VC353" s="108"/>
      <c r="VQ353" s="108"/>
      <c r="WE353" s="108"/>
      <c r="WS353" s="108"/>
      <c r="XG353" s="108"/>
      <c r="XU353" s="108"/>
      <c r="YI353" s="108"/>
      <c r="YW353" s="108"/>
      <c r="ZK353" s="108"/>
      <c r="ZY353" s="108"/>
      <c r="AAM353" s="108"/>
      <c r="ABA353" s="108"/>
      <c r="ABO353" s="108"/>
      <c r="ACC353" s="108"/>
      <c r="ACQ353" s="108"/>
      <c r="ADE353" s="108"/>
      <c r="ADS353" s="108"/>
      <c r="AEG353" s="108"/>
      <c r="AEU353" s="108"/>
      <c r="AFI353" s="108"/>
      <c r="AFW353" s="108"/>
      <c r="AGK353" s="108"/>
      <c r="AGY353" s="108"/>
      <c r="AHM353" s="108"/>
      <c r="AIA353" s="108"/>
      <c r="AIO353" s="108"/>
      <c r="AJC353" s="108"/>
      <c r="AJQ353" s="108"/>
      <c r="AKE353" s="108"/>
      <c r="AKS353" s="108"/>
      <c r="ALG353" s="108"/>
      <c r="ALU353" s="108"/>
      <c r="AMI353" s="108"/>
    </row>
    <row r="354" spans="1:1023" x14ac:dyDescent="0.3">
      <c r="A354" s="108"/>
      <c r="O354" s="108"/>
      <c r="AC354" s="108"/>
      <c r="AQ354" s="108"/>
      <c r="BE354" s="108"/>
      <c r="BS354" s="108"/>
      <c r="CG354" s="108"/>
      <c r="CU354" s="108"/>
      <c r="DI354" s="108"/>
      <c r="DW354" s="108"/>
      <c r="EK354" s="108"/>
      <c r="EY354" s="108"/>
      <c r="FM354" s="108"/>
      <c r="GA354" s="108"/>
      <c r="GO354" s="108"/>
      <c r="HC354" s="108"/>
      <c r="HQ354" s="108"/>
      <c r="IE354" s="108"/>
      <c r="IS354" s="108"/>
      <c r="JG354" s="108"/>
      <c r="JU354" s="108"/>
      <c r="KI354" s="108"/>
      <c r="KW354" s="108"/>
      <c r="LK354" s="108"/>
      <c r="LY354" s="108"/>
      <c r="MM354" s="108"/>
      <c r="NA354" s="108"/>
      <c r="NO354" s="108"/>
      <c r="OC354" s="108"/>
      <c r="OQ354" s="108"/>
      <c r="PE354" s="108"/>
      <c r="PS354" s="108"/>
      <c r="QG354" s="108"/>
      <c r="QU354" s="108"/>
      <c r="RI354" s="108"/>
      <c r="RW354" s="108"/>
      <c r="SK354" s="108"/>
      <c r="SY354" s="108"/>
      <c r="TM354" s="108"/>
      <c r="UA354" s="108"/>
      <c r="UO354" s="108"/>
      <c r="VC354" s="108"/>
      <c r="VQ354" s="108"/>
      <c r="WE354" s="108"/>
      <c r="WS354" s="108"/>
      <c r="XG354" s="108"/>
      <c r="XU354" s="108"/>
      <c r="YI354" s="108"/>
      <c r="YW354" s="108"/>
      <c r="ZK354" s="108"/>
      <c r="ZY354" s="108"/>
      <c r="AAM354" s="108"/>
      <c r="ABA354" s="108"/>
      <c r="ABO354" s="108"/>
      <c r="ACC354" s="108"/>
      <c r="ACQ354" s="108"/>
      <c r="ADE354" s="108"/>
      <c r="ADS354" s="108"/>
      <c r="AEG354" s="108"/>
      <c r="AEU354" s="108"/>
      <c r="AFI354" s="108"/>
      <c r="AFW354" s="108"/>
      <c r="AGK354" s="108"/>
      <c r="AGY354" s="108"/>
      <c r="AHM354" s="108"/>
      <c r="AIA354" s="108"/>
      <c r="AIO354" s="108"/>
      <c r="AJC354" s="108"/>
      <c r="AJQ354" s="108"/>
      <c r="AKE354" s="108"/>
      <c r="AKS354" s="108"/>
      <c r="ALG354" s="108"/>
      <c r="ALU354" s="108"/>
      <c r="AMI354" s="108"/>
    </row>
    <row r="355" spans="1:1023" x14ac:dyDescent="0.3">
      <c r="A355" s="108"/>
      <c r="O355" s="108"/>
      <c r="AC355" s="108"/>
      <c r="AQ355" s="108"/>
      <c r="BE355" s="108"/>
      <c r="BS355" s="108"/>
      <c r="CG355" s="108"/>
      <c r="CU355" s="108"/>
      <c r="DI355" s="108"/>
      <c r="DW355" s="108"/>
      <c r="EK355" s="108"/>
      <c r="EY355" s="108"/>
      <c r="FM355" s="108"/>
      <c r="GA355" s="108"/>
      <c r="GO355" s="108"/>
      <c r="HC355" s="108"/>
      <c r="HQ355" s="108"/>
      <c r="IE355" s="108"/>
      <c r="IS355" s="108"/>
      <c r="JG355" s="108"/>
      <c r="JU355" s="108"/>
      <c r="KI355" s="108"/>
      <c r="KW355" s="108"/>
      <c r="LK355" s="108"/>
      <c r="LY355" s="108"/>
      <c r="MM355" s="108"/>
      <c r="NA355" s="108"/>
      <c r="NO355" s="108"/>
      <c r="OC355" s="108"/>
      <c r="OQ355" s="108"/>
      <c r="PE355" s="108"/>
      <c r="PS355" s="108"/>
      <c r="QG355" s="108"/>
      <c r="QU355" s="108"/>
      <c r="RI355" s="108"/>
      <c r="RW355" s="108"/>
      <c r="SK355" s="108"/>
      <c r="SY355" s="108"/>
      <c r="TM355" s="108"/>
      <c r="UA355" s="108"/>
      <c r="UO355" s="108"/>
      <c r="VC355" s="108"/>
      <c r="VQ355" s="108"/>
      <c r="WE355" s="108"/>
      <c r="WS355" s="108"/>
      <c r="XG355" s="108"/>
      <c r="XU355" s="108"/>
      <c r="YI355" s="108"/>
      <c r="YW355" s="108"/>
      <c r="ZK355" s="108"/>
      <c r="ZY355" s="108"/>
      <c r="AAM355" s="108"/>
      <c r="ABA355" s="108"/>
      <c r="ABO355" s="108"/>
      <c r="ACC355" s="108"/>
      <c r="ACQ355" s="108"/>
      <c r="ADE355" s="108"/>
      <c r="ADS355" s="108"/>
      <c r="AEG355" s="108"/>
      <c r="AEU355" s="108"/>
      <c r="AFI355" s="108"/>
      <c r="AFW355" s="108"/>
      <c r="AGK355" s="108"/>
      <c r="AGY355" s="108"/>
      <c r="AHM355" s="108"/>
      <c r="AIA355" s="108"/>
      <c r="AIO355" s="108"/>
      <c r="AJC355" s="108"/>
      <c r="AJQ355" s="108"/>
      <c r="AKE355" s="108"/>
      <c r="AKS355" s="108"/>
      <c r="ALG355" s="108"/>
      <c r="ALU355" s="108"/>
      <c r="AMI355" s="108"/>
    </row>
    <row r="356" spans="1:1023" x14ac:dyDescent="0.3">
      <c r="A356" s="108"/>
      <c r="O356" s="108"/>
      <c r="AC356" s="108"/>
      <c r="AQ356" s="108"/>
      <c r="BE356" s="108"/>
      <c r="BS356" s="108"/>
      <c r="CG356" s="108"/>
      <c r="CU356" s="108"/>
      <c r="DI356" s="108"/>
      <c r="DW356" s="108"/>
      <c r="EK356" s="108"/>
      <c r="EY356" s="108"/>
      <c r="FM356" s="108"/>
      <c r="GA356" s="108"/>
      <c r="GO356" s="108"/>
      <c r="HC356" s="108"/>
      <c r="HQ356" s="108"/>
      <c r="IE356" s="108"/>
      <c r="IS356" s="108"/>
      <c r="JG356" s="108"/>
      <c r="JU356" s="108"/>
      <c r="KI356" s="108"/>
      <c r="KW356" s="108"/>
      <c r="LK356" s="108"/>
      <c r="LY356" s="108"/>
      <c r="MM356" s="108"/>
      <c r="NA356" s="108"/>
      <c r="NO356" s="108"/>
      <c r="OC356" s="108"/>
      <c r="OQ356" s="108"/>
      <c r="PE356" s="108"/>
      <c r="PS356" s="108"/>
      <c r="QG356" s="108"/>
      <c r="QU356" s="108"/>
      <c r="RI356" s="108"/>
      <c r="RW356" s="108"/>
      <c r="SK356" s="108"/>
      <c r="SY356" s="108"/>
      <c r="TM356" s="108"/>
      <c r="UA356" s="108"/>
      <c r="UO356" s="108"/>
      <c r="VC356" s="108"/>
      <c r="VQ356" s="108"/>
      <c r="WE356" s="108"/>
      <c r="WS356" s="108"/>
      <c r="XG356" s="108"/>
      <c r="XU356" s="108"/>
      <c r="YI356" s="108"/>
      <c r="YW356" s="108"/>
      <c r="ZK356" s="108"/>
      <c r="ZY356" s="108"/>
      <c r="AAM356" s="108"/>
      <c r="ABA356" s="108"/>
      <c r="ABO356" s="108"/>
      <c r="ACC356" s="108"/>
      <c r="ACQ356" s="108"/>
      <c r="ADE356" s="108"/>
      <c r="ADS356" s="108"/>
      <c r="AEG356" s="108"/>
      <c r="AEU356" s="108"/>
      <c r="AFI356" s="108"/>
      <c r="AFW356" s="108"/>
      <c r="AGK356" s="108"/>
      <c r="AGY356" s="108"/>
      <c r="AHM356" s="108"/>
      <c r="AIA356" s="108"/>
      <c r="AIO356" s="108"/>
      <c r="AJC356" s="108"/>
      <c r="AJQ356" s="108"/>
      <c r="AKE356" s="108"/>
      <c r="AKS356" s="108"/>
      <c r="ALG356" s="108"/>
      <c r="ALU356" s="108"/>
      <c r="AMI356" s="108"/>
    </row>
    <row r="357" spans="1:1023" x14ac:dyDescent="0.3">
      <c r="A357" s="108"/>
      <c r="O357" s="108"/>
      <c r="AC357" s="108"/>
      <c r="AQ357" s="108"/>
      <c r="BE357" s="108"/>
      <c r="BS357" s="108"/>
      <c r="CG357" s="108"/>
      <c r="CU357" s="108"/>
      <c r="DI357" s="108"/>
      <c r="DW357" s="108"/>
      <c r="EK357" s="108"/>
      <c r="EY357" s="108"/>
      <c r="FM357" s="108"/>
      <c r="GA357" s="108"/>
      <c r="GO357" s="108"/>
      <c r="HC357" s="108"/>
      <c r="HQ357" s="108"/>
      <c r="IE357" s="108"/>
      <c r="IS357" s="108"/>
      <c r="JG357" s="108"/>
      <c r="JU357" s="108"/>
      <c r="KI357" s="108"/>
      <c r="KW357" s="108"/>
      <c r="LK357" s="108"/>
      <c r="LY357" s="108"/>
      <c r="MM357" s="108"/>
      <c r="NA357" s="108"/>
      <c r="NO357" s="108"/>
      <c r="OC357" s="108"/>
      <c r="OQ357" s="108"/>
      <c r="PE357" s="108"/>
      <c r="PS357" s="108"/>
      <c r="QG357" s="108"/>
      <c r="QU357" s="108"/>
      <c r="RI357" s="108"/>
      <c r="RW357" s="108"/>
      <c r="SK357" s="108"/>
      <c r="SY357" s="108"/>
      <c r="TM357" s="108"/>
      <c r="UA357" s="108"/>
      <c r="UO357" s="108"/>
      <c r="VC357" s="108"/>
      <c r="VQ357" s="108"/>
      <c r="WE357" s="108"/>
      <c r="WS357" s="108"/>
      <c r="XG357" s="108"/>
      <c r="XU357" s="108"/>
      <c r="YI357" s="108"/>
      <c r="YW357" s="108"/>
      <c r="ZK357" s="108"/>
      <c r="ZY357" s="108"/>
      <c r="AAM357" s="108"/>
      <c r="ABA357" s="108"/>
      <c r="ABO357" s="108"/>
      <c r="ACC357" s="108"/>
      <c r="ACQ357" s="108"/>
      <c r="ADE357" s="108"/>
      <c r="ADS357" s="108"/>
      <c r="AEG357" s="108"/>
      <c r="AEU357" s="108"/>
      <c r="AFI357" s="108"/>
      <c r="AFW357" s="108"/>
      <c r="AGK357" s="108"/>
      <c r="AGY357" s="108"/>
      <c r="AHM357" s="108"/>
      <c r="AIA357" s="108"/>
      <c r="AIO357" s="108"/>
      <c r="AJC357" s="108"/>
      <c r="AJQ357" s="108"/>
      <c r="AKE357" s="108"/>
      <c r="AKS357" s="108"/>
      <c r="ALG357" s="108"/>
      <c r="ALU357" s="108"/>
      <c r="AMI357" s="108"/>
    </row>
    <row r="358" spans="1:1023" x14ac:dyDescent="0.3">
      <c r="A358" s="108"/>
      <c r="O358" s="108"/>
      <c r="AC358" s="108"/>
      <c r="AQ358" s="108"/>
      <c r="BE358" s="108"/>
      <c r="BS358" s="108"/>
      <c r="CG358" s="108"/>
      <c r="CU358" s="108"/>
      <c r="DI358" s="108"/>
      <c r="DW358" s="108"/>
      <c r="EK358" s="108"/>
      <c r="EY358" s="108"/>
      <c r="FM358" s="108"/>
      <c r="GA358" s="108"/>
      <c r="GO358" s="108"/>
      <c r="HC358" s="108"/>
      <c r="HQ358" s="108"/>
      <c r="IE358" s="108"/>
      <c r="IS358" s="108"/>
      <c r="JG358" s="108"/>
      <c r="JU358" s="108"/>
      <c r="KI358" s="108"/>
      <c r="KW358" s="108"/>
      <c r="LK358" s="108"/>
      <c r="LY358" s="108"/>
      <c r="MM358" s="108"/>
      <c r="NA358" s="108"/>
      <c r="NO358" s="108"/>
      <c r="OC358" s="108"/>
      <c r="OQ358" s="108"/>
      <c r="PE358" s="108"/>
      <c r="PS358" s="108"/>
      <c r="QG358" s="108"/>
      <c r="QU358" s="108"/>
      <c r="RI358" s="108"/>
      <c r="RW358" s="108"/>
      <c r="SK358" s="108"/>
      <c r="SY358" s="108"/>
      <c r="TM358" s="108"/>
      <c r="UA358" s="108"/>
      <c r="UO358" s="108"/>
      <c r="VC358" s="108"/>
      <c r="VQ358" s="108"/>
      <c r="WE358" s="108"/>
      <c r="WS358" s="108"/>
      <c r="XG358" s="108"/>
      <c r="XU358" s="108"/>
      <c r="YI358" s="108"/>
      <c r="YW358" s="108"/>
      <c r="ZK358" s="108"/>
      <c r="ZY358" s="108"/>
      <c r="AAM358" s="108"/>
      <c r="ABA358" s="108"/>
      <c r="ABO358" s="108"/>
      <c r="ACC358" s="108"/>
      <c r="ACQ358" s="108"/>
      <c r="ADE358" s="108"/>
      <c r="ADS358" s="108"/>
      <c r="AEG358" s="108"/>
      <c r="AEU358" s="108"/>
      <c r="AFI358" s="108"/>
      <c r="AFW358" s="108"/>
      <c r="AGK358" s="108"/>
      <c r="AGY358" s="108"/>
      <c r="AHM358" s="108"/>
      <c r="AIA358" s="108"/>
      <c r="AIO358" s="108"/>
      <c r="AJC358" s="108"/>
      <c r="AJQ358" s="108"/>
      <c r="AKE358" s="108"/>
      <c r="AKS358" s="108"/>
      <c r="ALG358" s="108"/>
      <c r="ALU358" s="108"/>
      <c r="AMI358" s="108"/>
    </row>
    <row r="359" spans="1:1023" x14ac:dyDescent="0.3">
      <c r="A359" s="108"/>
      <c r="O359" s="108"/>
      <c r="AC359" s="108"/>
      <c r="AQ359" s="108"/>
      <c r="BE359" s="108"/>
      <c r="BS359" s="108"/>
      <c r="CG359" s="108"/>
      <c r="CU359" s="108"/>
      <c r="DI359" s="108"/>
      <c r="DW359" s="108"/>
      <c r="EK359" s="108"/>
      <c r="EY359" s="108"/>
      <c r="FM359" s="108"/>
      <c r="GA359" s="108"/>
      <c r="GO359" s="108"/>
      <c r="HC359" s="108"/>
      <c r="HQ359" s="108"/>
      <c r="IE359" s="108"/>
      <c r="IS359" s="108"/>
      <c r="JG359" s="108"/>
      <c r="JU359" s="108"/>
      <c r="KI359" s="108"/>
      <c r="KW359" s="108"/>
      <c r="LK359" s="108"/>
      <c r="LY359" s="108"/>
      <c r="MM359" s="108"/>
      <c r="NA359" s="108"/>
      <c r="NO359" s="108"/>
      <c r="OC359" s="108"/>
      <c r="OQ359" s="108"/>
      <c r="PE359" s="108"/>
      <c r="PS359" s="108"/>
      <c r="QG359" s="108"/>
      <c r="QU359" s="108"/>
      <c r="RI359" s="108"/>
      <c r="RW359" s="108"/>
      <c r="SK359" s="108"/>
      <c r="SY359" s="108"/>
      <c r="TM359" s="108"/>
      <c r="UA359" s="108"/>
      <c r="UO359" s="108"/>
      <c r="VC359" s="108"/>
      <c r="VQ359" s="108"/>
      <c r="WE359" s="108"/>
      <c r="WS359" s="108"/>
      <c r="XG359" s="108"/>
      <c r="XU359" s="108"/>
      <c r="YI359" s="108"/>
      <c r="YW359" s="108"/>
      <c r="ZK359" s="108"/>
      <c r="ZY359" s="108"/>
      <c r="AAM359" s="108"/>
      <c r="ABA359" s="108"/>
      <c r="ABO359" s="108"/>
      <c r="ACC359" s="108"/>
      <c r="ACQ359" s="108"/>
      <c r="ADE359" s="108"/>
      <c r="ADS359" s="108"/>
      <c r="AEG359" s="108"/>
      <c r="AEU359" s="108"/>
      <c r="AFI359" s="108"/>
      <c r="AFW359" s="108"/>
      <c r="AGK359" s="108"/>
      <c r="AGY359" s="108"/>
      <c r="AHM359" s="108"/>
      <c r="AIA359" s="108"/>
      <c r="AIO359" s="108"/>
      <c r="AJC359" s="108"/>
      <c r="AJQ359" s="108"/>
      <c r="AKE359" s="108"/>
      <c r="AKS359" s="108"/>
      <c r="ALG359" s="108"/>
      <c r="ALU359" s="108"/>
      <c r="AMI359" s="108"/>
    </row>
    <row r="360" spans="1:1023" x14ac:dyDescent="0.3">
      <c r="A360" s="108"/>
      <c r="O360" s="108"/>
      <c r="AC360" s="108"/>
      <c r="AQ360" s="108"/>
      <c r="BE360" s="108"/>
      <c r="BS360" s="108"/>
      <c r="CG360" s="108"/>
      <c r="CU360" s="108"/>
      <c r="DI360" s="108"/>
      <c r="DW360" s="108"/>
      <c r="EK360" s="108"/>
      <c r="EY360" s="108"/>
      <c r="FM360" s="108"/>
      <c r="GA360" s="108"/>
      <c r="GO360" s="108"/>
      <c r="HC360" s="108"/>
      <c r="HQ360" s="108"/>
      <c r="IE360" s="108"/>
      <c r="IS360" s="108"/>
      <c r="JG360" s="108"/>
      <c r="JU360" s="108"/>
      <c r="KI360" s="108"/>
      <c r="KW360" s="108"/>
      <c r="LK360" s="108"/>
      <c r="LY360" s="108"/>
      <c r="MM360" s="108"/>
      <c r="NA360" s="108"/>
      <c r="NO360" s="108"/>
      <c r="OC360" s="108"/>
      <c r="OQ360" s="108"/>
      <c r="PE360" s="108"/>
      <c r="PS360" s="108"/>
      <c r="QG360" s="108"/>
      <c r="QU360" s="108"/>
      <c r="RI360" s="108"/>
      <c r="RW360" s="108"/>
      <c r="SK360" s="108"/>
      <c r="SY360" s="108"/>
      <c r="TM360" s="108"/>
      <c r="UA360" s="108"/>
      <c r="UO360" s="108"/>
      <c r="VC360" s="108"/>
      <c r="VQ360" s="108"/>
      <c r="WE360" s="108"/>
      <c r="WS360" s="108"/>
      <c r="XG360" s="108"/>
      <c r="XU360" s="108"/>
      <c r="YI360" s="108"/>
      <c r="YW360" s="108"/>
      <c r="ZK360" s="108"/>
      <c r="ZY360" s="108"/>
      <c r="AAM360" s="108"/>
      <c r="ABA360" s="108"/>
      <c r="ABO360" s="108"/>
      <c r="ACC360" s="108"/>
      <c r="ACQ360" s="108"/>
      <c r="ADE360" s="108"/>
      <c r="ADS360" s="108"/>
      <c r="AEG360" s="108"/>
      <c r="AEU360" s="108"/>
      <c r="AFI360" s="108"/>
      <c r="AFW360" s="108"/>
      <c r="AGK360" s="108"/>
      <c r="AGY360" s="108"/>
      <c r="AHM360" s="108"/>
      <c r="AIA360" s="108"/>
      <c r="AIO360" s="108"/>
      <c r="AJC360" s="108"/>
      <c r="AJQ360" s="108"/>
      <c r="AKE360" s="108"/>
      <c r="AKS360" s="108"/>
      <c r="ALG360" s="108"/>
      <c r="ALU360" s="108"/>
      <c r="AMI360" s="108"/>
    </row>
    <row r="361" spans="1:1023" x14ac:dyDescent="0.3">
      <c r="A361" s="108"/>
      <c r="O361" s="108"/>
      <c r="AC361" s="108"/>
      <c r="AQ361" s="108"/>
      <c r="BE361" s="108"/>
      <c r="BS361" s="108"/>
      <c r="CG361" s="108"/>
      <c r="CU361" s="108"/>
      <c r="DI361" s="108"/>
      <c r="DW361" s="108"/>
      <c r="EK361" s="108"/>
      <c r="EY361" s="108"/>
      <c r="FM361" s="108"/>
      <c r="GA361" s="108"/>
      <c r="GO361" s="108"/>
      <c r="HC361" s="108"/>
      <c r="HQ361" s="108"/>
      <c r="IE361" s="108"/>
      <c r="IS361" s="108"/>
      <c r="JG361" s="108"/>
      <c r="JU361" s="108"/>
      <c r="KI361" s="108"/>
      <c r="KW361" s="108"/>
      <c r="LK361" s="108"/>
      <c r="LY361" s="108"/>
      <c r="MM361" s="108"/>
      <c r="NA361" s="108"/>
      <c r="NO361" s="108"/>
      <c r="OC361" s="108"/>
      <c r="OQ361" s="108"/>
      <c r="PE361" s="108"/>
      <c r="PS361" s="108"/>
      <c r="QG361" s="108"/>
      <c r="QU361" s="108"/>
      <c r="RI361" s="108"/>
      <c r="RW361" s="108"/>
      <c r="SK361" s="108"/>
      <c r="SY361" s="108"/>
      <c r="TM361" s="108"/>
      <c r="UA361" s="108"/>
      <c r="UO361" s="108"/>
      <c r="VC361" s="108"/>
      <c r="VQ361" s="108"/>
      <c r="WE361" s="108"/>
      <c r="WS361" s="108"/>
      <c r="XG361" s="108"/>
      <c r="XU361" s="108"/>
      <c r="YI361" s="108"/>
      <c r="YW361" s="108"/>
      <c r="ZK361" s="108"/>
      <c r="ZY361" s="108"/>
      <c r="AAM361" s="108"/>
      <c r="ABA361" s="108"/>
      <c r="ABO361" s="108"/>
      <c r="ACC361" s="108"/>
      <c r="ACQ361" s="108"/>
      <c r="ADE361" s="108"/>
      <c r="ADS361" s="108"/>
      <c r="AEG361" s="108"/>
      <c r="AEU361" s="108"/>
      <c r="AFI361" s="108"/>
      <c r="AFW361" s="108"/>
      <c r="AGK361" s="108"/>
      <c r="AGY361" s="108"/>
      <c r="AHM361" s="108"/>
      <c r="AIA361" s="108"/>
      <c r="AIO361" s="108"/>
      <c r="AJC361" s="108"/>
      <c r="AJQ361" s="108"/>
      <c r="AKE361" s="108"/>
      <c r="AKS361" s="108"/>
      <c r="ALG361" s="108"/>
      <c r="ALU361" s="108"/>
      <c r="AMI361" s="108"/>
    </row>
    <row r="362" spans="1:1023" x14ac:dyDescent="0.3">
      <c r="A362" s="108"/>
      <c r="O362" s="108"/>
      <c r="AC362" s="108"/>
      <c r="AQ362" s="108"/>
      <c r="BE362" s="108"/>
      <c r="BS362" s="108"/>
      <c r="CG362" s="108"/>
      <c r="CU362" s="108"/>
      <c r="DI362" s="108"/>
      <c r="DW362" s="108"/>
      <c r="EK362" s="108"/>
      <c r="EY362" s="108"/>
      <c r="FM362" s="108"/>
      <c r="GA362" s="108"/>
      <c r="GO362" s="108"/>
      <c r="HC362" s="108"/>
      <c r="HQ362" s="108"/>
      <c r="IE362" s="108"/>
      <c r="IS362" s="108"/>
      <c r="JG362" s="108"/>
      <c r="JU362" s="108"/>
      <c r="KI362" s="108"/>
      <c r="KW362" s="108"/>
      <c r="LK362" s="108"/>
      <c r="LY362" s="108"/>
      <c r="MM362" s="108"/>
      <c r="NA362" s="108"/>
      <c r="NO362" s="108"/>
      <c r="OC362" s="108"/>
      <c r="OQ362" s="108"/>
      <c r="PE362" s="108"/>
      <c r="PS362" s="108"/>
      <c r="QG362" s="108"/>
      <c r="QU362" s="108"/>
      <c r="RI362" s="108"/>
      <c r="RW362" s="108"/>
      <c r="SK362" s="108"/>
      <c r="SY362" s="108"/>
      <c r="TM362" s="108"/>
      <c r="UA362" s="108"/>
      <c r="UO362" s="108"/>
      <c r="VC362" s="108"/>
      <c r="VQ362" s="108"/>
      <c r="WE362" s="108"/>
      <c r="WS362" s="108"/>
      <c r="XG362" s="108"/>
      <c r="XU362" s="108"/>
      <c r="YI362" s="108"/>
      <c r="YW362" s="108"/>
      <c r="ZK362" s="108"/>
      <c r="ZY362" s="108"/>
      <c r="AAM362" s="108"/>
      <c r="ABA362" s="108"/>
      <c r="ABO362" s="108"/>
      <c r="ACC362" s="108"/>
      <c r="ACQ362" s="108"/>
      <c r="ADE362" s="108"/>
      <c r="ADS362" s="108"/>
      <c r="AEG362" s="108"/>
      <c r="AEU362" s="108"/>
      <c r="AFI362" s="108"/>
      <c r="AFW362" s="108"/>
      <c r="AGK362" s="108"/>
      <c r="AGY362" s="108"/>
      <c r="AHM362" s="108"/>
      <c r="AIA362" s="108"/>
      <c r="AIO362" s="108"/>
      <c r="AJC362" s="108"/>
      <c r="AJQ362" s="108"/>
      <c r="AKE362" s="108"/>
      <c r="AKS362" s="108"/>
      <c r="ALG362" s="108"/>
      <c r="ALU362" s="108"/>
      <c r="AMI362" s="108"/>
    </row>
    <row r="363" spans="1:1023" x14ac:dyDescent="0.3">
      <c r="A363" s="108"/>
      <c r="O363" s="108"/>
      <c r="AC363" s="108"/>
      <c r="AQ363" s="108"/>
      <c r="BE363" s="108"/>
      <c r="BS363" s="108"/>
      <c r="CG363" s="108"/>
      <c r="CU363" s="108"/>
      <c r="DI363" s="108"/>
      <c r="DW363" s="108"/>
      <c r="EK363" s="108"/>
      <c r="EY363" s="108"/>
      <c r="FM363" s="108"/>
      <c r="GA363" s="108"/>
      <c r="GO363" s="108"/>
      <c r="HC363" s="108"/>
      <c r="HQ363" s="108"/>
      <c r="IE363" s="108"/>
      <c r="IS363" s="108"/>
      <c r="JG363" s="108"/>
      <c r="JU363" s="108"/>
      <c r="KI363" s="108"/>
      <c r="KW363" s="108"/>
      <c r="LK363" s="108"/>
      <c r="LY363" s="108"/>
      <c r="MM363" s="108"/>
      <c r="NA363" s="108"/>
      <c r="NO363" s="108"/>
      <c r="OC363" s="108"/>
      <c r="OQ363" s="108"/>
      <c r="PE363" s="108"/>
      <c r="PS363" s="108"/>
      <c r="QG363" s="108"/>
      <c r="QU363" s="108"/>
      <c r="RI363" s="108"/>
      <c r="RW363" s="108"/>
      <c r="SK363" s="108"/>
      <c r="SY363" s="108"/>
      <c r="TM363" s="108"/>
      <c r="UA363" s="108"/>
      <c r="UO363" s="108"/>
      <c r="VC363" s="108"/>
      <c r="VQ363" s="108"/>
      <c r="WE363" s="108"/>
      <c r="WS363" s="108"/>
      <c r="XG363" s="108"/>
      <c r="XU363" s="108"/>
      <c r="YI363" s="108"/>
      <c r="YW363" s="108"/>
      <c r="ZK363" s="108"/>
      <c r="ZY363" s="108"/>
      <c r="AAM363" s="108"/>
      <c r="ABA363" s="108"/>
      <c r="ABO363" s="108"/>
      <c r="ACC363" s="108"/>
      <c r="ACQ363" s="108"/>
      <c r="ADE363" s="108"/>
      <c r="ADS363" s="108"/>
      <c r="AEG363" s="108"/>
      <c r="AEU363" s="108"/>
      <c r="AFI363" s="108"/>
      <c r="AFW363" s="108"/>
      <c r="AGK363" s="108"/>
      <c r="AGY363" s="108"/>
      <c r="AHM363" s="108"/>
      <c r="AIA363" s="108"/>
      <c r="AIO363" s="108"/>
      <c r="AJC363" s="108"/>
      <c r="AJQ363" s="108"/>
      <c r="AKE363" s="108"/>
      <c r="AKS363" s="108"/>
      <c r="ALG363" s="108"/>
      <c r="ALU363" s="108"/>
      <c r="AMI363" s="108"/>
    </row>
    <row r="364" spans="1:1023" x14ac:dyDescent="0.3">
      <c r="A364" s="108"/>
      <c r="O364" s="108"/>
      <c r="AC364" s="108"/>
      <c r="AQ364" s="108"/>
      <c r="BE364" s="108"/>
      <c r="BS364" s="108"/>
      <c r="CG364" s="108"/>
      <c r="CU364" s="108"/>
      <c r="DI364" s="108"/>
      <c r="DW364" s="108"/>
      <c r="EK364" s="108"/>
      <c r="EY364" s="108"/>
      <c r="FM364" s="108"/>
      <c r="GA364" s="108"/>
      <c r="GO364" s="108"/>
      <c r="HC364" s="108"/>
      <c r="HQ364" s="108"/>
      <c r="IE364" s="108"/>
      <c r="IS364" s="108"/>
      <c r="JG364" s="108"/>
      <c r="JU364" s="108"/>
      <c r="KI364" s="108"/>
      <c r="KW364" s="108"/>
      <c r="LK364" s="108"/>
      <c r="LY364" s="108"/>
      <c r="MM364" s="108"/>
      <c r="NA364" s="108"/>
      <c r="NO364" s="108"/>
      <c r="OC364" s="108"/>
      <c r="OQ364" s="108"/>
      <c r="PE364" s="108"/>
      <c r="PS364" s="108"/>
      <c r="QG364" s="108"/>
      <c r="QU364" s="108"/>
      <c r="RI364" s="108"/>
      <c r="RW364" s="108"/>
      <c r="SK364" s="108"/>
      <c r="SY364" s="108"/>
      <c r="TM364" s="108"/>
      <c r="UA364" s="108"/>
      <c r="UO364" s="108"/>
      <c r="VC364" s="108"/>
      <c r="VQ364" s="108"/>
      <c r="WE364" s="108"/>
      <c r="WS364" s="108"/>
      <c r="XG364" s="108"/>
      <c r="XU364" s="108"/>
      <c r="YI364" s="108"/>
      <c r="YW364" s="108"/>
      <c r="ZK364" s="108"/>
      <c r="ZY364" s="108"/>
      <c r="AAM364" s="108"/>
      <c r="ABA364" s="108"/>
      <c r="ABO364" s="108"/>
      <c r="ACC364" s="108"/>
      <c r="ACQ364" s="108"/>
      <c r="ADE364" s="108"/>
      <c r="ADS364" s="108"/>
      <c r="AEG364" s="108"/>
      <c r="AEU364" s="108"/>
      <c r="AFI364" s="108"/>
      <c r="AFW364" s="108"/>
      <c r="AGK364" s="108"/>
      <c r="AGY364" s="108"/>
      <c r="AHM364" s="108"/>
      <c r="AIA364" s="108"/>
      <c r="AIO364" s="108"/>
      <c r="AJC364" s="108"/>
      <c r="AJQ364" s="108"/>
      <c r="AKE364" s="108"/>
      <c r="AKS364" s="108"/>
      <c r="ALG364" s="108"/>
      <c r="ALU364" s="108"/>
      <c r="AMI364" s="108"/>
    </row>
    <row r="365" spans="1:1023" x14ac:dyDescent="0.3">
      <c r="A365" s="108"/>
      <c r="O365" s="108"/>
      <c r="AC365" s="108"/>
      <c r="AQ365" s="108"/>
      <c r="BE365" s="108"/>
      <c r="BS365" s="108"/>
      <c r="CG365" s="108"/>
      <c r="CU365" s="108"/>
      <c r="DI365" s="108"/>
      <c r="DW365" s="108"/>
      <c r="EK365" s="108"/>
      <c r="EY365" s="108"/>
      <c r="FM365" s="108"/>
      <c r="GA365" s="108"/>
      <c r="GO365" s="108"/>
      <c r="HC365" s="108"/>
      <c r="HQ365" s="108"/>
      <c r="IE365" s="108"/>
      <c r="IS365" s="108"/>
      <c r="JG365" s="108"/>
      <c r="JU365" s="108"/>
      <c r="KI365" s="108"/>
      <c r="KW365" s="108"/>
      <c r="LK365" s="108"/>
      <c r="LY365" s="108"/>
      <c r="MM365" s="108"/>
      <c r="NA365" s="108"/>
      <c r="NO365" s="108"/>
      <c r="OC365" s="108"/>
      <c r="OQ365" s="108"/>
      <c r="PE365" s="108"/>
      <c r="PS365" s="108"/>
      <c r="QG365" s="108"/>
      <c r="QU365" s="108"/>
      <c r="RI365" s="108"/>
      <c r="RW365" s="108"/>
      <c r="SK365" s="108"/>
      <c r="SY365" s="108"/>
      <c r="TM365" s="108"/>
      <c r="UA365" s="108"/>
      <c r="UO365" s="108"/>
      <c r="VC365" s="108"/>
      <c r="VQ365" s="108"/>
      <c r="WE365" s="108"/>
      <c r="WS365" s="108"/>
      <c r="XG365" s="108"/>
      <c r="XU365" s="108"/>
      <c r="YI365" s="108"/>
      <c r="YW365" s="108"/>
      <c r="ZK365" s="108"/>
      <c r="ZY365" s="108"/>
      <c r="AAM365" s="108"/>
      <c r="ABA365" s="108"/>
      <c r="ABO365" s="108"/>
      <c r="ACC365" s="108"/>
      <c r="ACQ365" s="108"/>
      <c r="ADE365" s="108"/>
      <c r="ADS365" s="108"/>
      <c r="AEG365" s="108"/>
      <c r="AEU365" s="108"/>
      <c r="AFI365" s="108"/>
      <c r="AFW365" s="108"/>
      <c r="AGK365" s="108"/>
      <c r="AGY365" s="108"/>
      <c r="AHM365" s="108"/>
      <c r="AIA365" s="108"/>
      <c r="AIO365" s="108"/>
      <c r="AJC365" s="108"/>
      <c r="AJQ365" s="108"/>
      <c r="AKE365" s="108"/>
      <c r="AKS365" s="108"/>
      <c r="ALG365" s="108"/>
      <c r="ALU365" s="108"/>
      <c r="AMI365" s="108"/>
    </row>
    <row r="366" spans="1:1023" x14ac:dyDescent="0.3">
      <c r="A366" s="108"/>
      <c r="O366" s="108"/>
      <c r="AC366" s="108"/>
      <c r="AQ366" s="108"/>
      <c r="BE366" s="108"/>
      <c r="BS366" s="108"/>
      <c r="CG366" s="108"/>
      <c r="CU366" s="108"/>
      <c r="DI366" s="108"/>
      <c r="DW366" s="108"/>
      <c r="EK366" s="108"/>
      <c r="EY366" s="108"/>
      <c r="FM366" s="108"/>
      <c r="GA366" s="108"/>
      <c r="GO366" s="108"/>
      <c r="HC366" s="108"/>
      <c r="HQ366" s="108"/>
      <c r="IE366" s="108"/>
      <c r="IS366" s="108"/>
      <c r="JG366" s="108"/>
      <c r="JU366" s="108"/>
      <c r="KI366" s="108"/>
      <c r="KW366" s="108"/>
      <c r="LK366" s="108"/>
      <c r="LY366" s="108"/>
      <c r="MM366" s="108"/>
      <c r="NA366" s="108"/>
      <c r="NO366" s="108"/>
      <c r="OC366" s="108"/>
      <c r="OQ366" s="108"/>
      <c r="PE366" s="108"/>
      <c r="PS366" s="108"/>
      <c r="QG366" s="108"/>
      <c r="QU366" s="108"/>
      <c r="RI366" s="108"/>
      <c r="RW366" s="108"/>
      <c r="SK366" s="108"/>
      <c r="SY366" s="108"/>
      <c r="TM366" s="108"/>
      <c r="UA366" s="108"/>
      <c r="UO366" s="108"/>
      <c r="VC366" s="108"/>
      <c r="VQ366" s="108"/>
      <c r="WE366" s="108"/>
      <c r="WS366" s="108"/>
      <c r="XG366" s="108"/>
      <c r="XU366" s="108"/>
      <c r="YI366" s="108"/>
      <c r="YW366" s="108"/>
      <c r="ZK366" s="108"/>
      <c r="ZY366" s="108"/>
      <c r="AAM366" s="108"/>
      <c r="ABA366" s="108"/>
      <c r="ABO366" s="108"/>
      <c r="ACC366" s="108"/>
      <c r="ACQ366" s="108"/>
      <c r="ADE366" s="108"/>
      <c r="ADS366" s="108"/>
      <c r="AEG366" s="108"/>
      <c r="AEU366" s="108"/>
      <c r="AFI366" s="108"/>
      <c r="AFW366" s="108"/>
      <c r="AGK366" s="108"/>
      <c r="AGY366" s="108"/>
      <c r="AHM366" s="108"/>
      <c r="AIA366" s="108"/>
      <c r="AIO366" s="108"/>
      <c r="AJC366" s="108"/>
      <c r="AJQ366" s="108"/>
      <c r="AKE366" s="108"/>
      <c r="AKS366" s="108"/>
      <c r="ALG366" s="108"/>
      <c r="ALU366" s="108"/>
      <c r="AMI366" s="108"/>
    </row>
    <row r="367" spans="1:1023" x14ac:dyDescent="0.3">
      <c r="A367" s="108"/>
      <c r="O367" s="108"/>
      <c r="AC367" s="108"/>
      <c r="AQ367" s="108"/>
      <c r="BE367" s="108"/>
      <c r="BS367" s="108"/>
      <c r="CG367" s="108"/>
      <c r="CU367" s="108"/>
      <c r="DI367" s="108"/>
      <c r="DW367" s="108"/>
      <c r="EK367" s="108"/>
      <c r="EY367" s="108"/>
      <c r="FM367" s="108"/>
      <c r="GA367" s="108"/>
      <c r="GO367" s="108"/>
      <c r="HC367" s="108"/>
      <c r="HQ367" s="108"/>
      <c r="IE367" s="108"/>
      <c r="IS367" s="108"/>
      <c r="JG367" s="108"/>
      <c r="JU367" s="108"/>
      <c r="KI367" s="108"/>
      <c r="KW367" s="108"/>
      <c r="LK367" s="108"/>
      <c r="LY367" s="108"/>
      <c r="MM367" s="108"/>
      <c r="NA367" s="108"/>
      <c r="NO367" s="108"/>
      <c r="OC367" s="108"/>
      <c r="OQ367" s="108"/>
      <c r="PE367" s="108"/>
      <c r="PS367" s="108"/>
      <c r="QG367" s="108"/>
      <c r="QU367" s="108"/>
      <c r="RI367" s="108"/>
      <c r="RW367" s="108"/>
      <c r="SK367" s="108"/>
      <c r="SY367" s="108"/>
      <c r="TM367" s="108"/>
      <c r="UA367" s="108"/>
      <c r="UO367" s="108"/>
      <c r="VC367" s="108"/>
      <c r="VQ367" s="108"/>
      <c r="WE367" s="108"/>
      <c r="WS367" s="108"/>
      <c r="XG367" s="108"/>
      <c r="XU367" s="108"/>
      <c r="YI367" s="108"/>
      <c r="YW367" s="108"/>
      <c r="ZK367" s="108"/>
      <c r="ZY367" s="108"/>
      <c r="AAM367" s="108"/>
      <c r="ABA367" s="108"/>
      <c r="ABO367" s="108"/>
      <c r="ACC367" s="108"/>
      <c r="ACQ367" s="108"/>
      <c r="ADE367" s="108"/>
      <c r="ADS367" s="108"/>
      <c r="AEG367" s="108"/>
      <c r="AEU367" s="108"/>
      <c r="AFI367" s="108"/>
      <c r="AFW367" s="108"/>
      <c r="AGK367" s="108"/>
      <c r="AGY367" s="108"/>
      <c r="AHM367" s="108"/>
      <c r="AIA367" s="108"/>
      <c r="AIO367" s="108"/>
      <c r="AJC367" s="108"/>
      <c r="AJQ367" s="108"/>
      <c r="AKE367" s="108"/>
      <c r="AKS367" s="108"/>
      <c r="ALG367" s="108"/>
      <c r="ALU367" s="108"/>
      <c r="AMI367" s="108"/>
    </row>
    <row r="368" spans="1:1023" x14ac:dyDescent="0.3">
      <c r="A368" s="108"/>
      <c r="O368" s="108"/>
      <c r="AC368" s="108"/>
      <c r="AQ368" s="108"/>
      <c r="BE368" s="108"/>
      <c r="BS368" s="108"/>
      <c r="CG368" s="108"/>
      <c r="CU368" s="108"/>
      <c r="DI368" s="108"/>
      <c r="DW368" s="108"/>
      <c r="EK368" s="108"/>
      <c r="EY368" s="108"/>
      <c r="FM368" s="108"/>
      <c r="GA368" s="108"/>
      <c r="GO368" s="108"/>
      <c r="HC368" s="108"/>
      <c r="HQ368" s="108"/>
      <c r="IE368" s="108"/>
      <c r="IS368" s="108"/>
      <c r="JG368" s="108"/>
      <c r="JU368" s="108"/>
      <c r="KI368" s="108"/>
      <c r="KW368" s="108"/>
      <c r="LK368" s="108"/>
      <c r="LY368" s="108"/>
      <c r="MM368" s="108"/>
      <c r="NA368" s="108"/>
      <c r="NO368" s="108"/>
      <c r="OC368" s="108"/>
      <c r="OQ368" s="108"/>
      <c r="PE368" s="108"/>
      <c r="PS368" s="108"/>
      <c r="QG368" s="108"/>
      <c r="QU368" s="108"/>
      <c r="RI368" s="108"/>
      <c r="RW368" s="108"/>
      <c r="SK368" s="108"/>
      <c r="SY368" s="108"/>
      <c r="TM368" s="108"/>
      <c r="UA368" s="108"/>
      <c r="UO368" s="108"/>
      <c r="VC368" s="108"/>
      <c r="VQ368" s="108"/>
      <c r="WE368" s="108"/>
      <c r="WS368" s="108"/>
      <c r="XG368" s="108"/>
      <c r="XU368" s="108"/>
      <c r="YI368" s="108"/>
      <c r="YW368" s="108"/>
      <c r="ZK368" s="108"/>
      <c r="ZY368" s="108"/>
      <c r="AAM368" s="108"/>
      <c r="ABA368" s="108"/>
      <c r="ABO368" s="108"/>
      <c r="ACC368" s="108"/>
      <c r="ACQ368" s="108"/>
      <c r="ADE368" s="108"/>
      <c r="ADS368" s="108"/>
      <c r="AEG368" s="108"/>
      <c r="AEU368" s="108"/>
      <c r="AFI368" s="108"/>
      <c r="AFW368" s="108"/>
      <c r="AGK368" s="108"/>
      <c r="AGY368" s="108"/>
      <c r="AHM368" s="108"/>
      <c r="AIA368" s="108"/>
      <c r="AIO368" s="108"/>
      <c r="AJC368" s="108"/>
      <c r="AJQ368" s="108"/>
      <c r="AKE368" s="108"/>
      <c r="AKS368" s="108"/>
      <c r="ALG368" s="108"/>
      <c r="ALU368" s="108"/>
      <c r="AMI368" s="108"/>
    </row>
    <row r="369" spans="1:1023" x14ac:dyDescent="0.3">
      <c r="A369" s="108"/>
      <c r="O369" s="108"/>
      <c r="AC369" s="108"/>
      <c r="AQ369" s="108"/>
      <c r="BE369" s="108"/>
      <c r="BS369" s="108"/>
      <c r="CG369" s="108"/>
      <c r="CU369" s="108"/>
      <c r="DI369" s="108"/>
      <c r="DW369" s="108"/>
      <c r="EK369" s="108"/>
      <c r="EY369" s="108"/>
      <c r="FM369" s="108"/>
      <c r="GA369" s="108"/>
      <c r="GO369" s="108"/>
      <c r="HC369" s="108"/>
      <c r="HQ369" s="108"/>
      <c r="IE369" s="108"/>
      <c r="IS369" s="108"/>
      <c r="JG369" s="108"/>
      <c r="JU369" s="108"/>
      <c r="KI369" s="108"/>
      <c r="KW369" s="108"/>
      <c r="LK369" s="108"/>
      <c r="LY369" s="108"/>
      <c r="MM369" s="108"/>
      <c r="NA369" s="108"/>
      <c r="NO369" s="108"/>
      <c r="OC369" s="108"/>
      <c r="OQ369" s="108"/>
      <c r="PE369" s="108"/>
      <c r="PS369" s="108"/>
      <c r="QG369" s="108"/>
      <c r="QU369" s="108"/>
      <c r="RI369" s="108"/>
      <c r="RW369" s="108"/>
      <c r="SK369" s="108"/>
      <c r="SY369" s="108"/>
      <c r="TM369" s="108"/>
      <c r="UA369" s="108"/>
      <c r="UO369" s="108"/>
      <c r="VC369" s="108"/>
      <c r="VQ369" s="108"/>
      <c r="WE369" s="108"/>
      <c r="WS369" s="108"/>
      <c r="XG369" s="108"/>
      <c r="XU369" s="108"/>
      <c r="YI369" s="108"/>
      <c r="YW369" s="108"/>
      <c r="ZK369" s="108"/>
      <c r="ZY369" s="108"/>
      <c r="AAM369" s="108"/>
      <c r="ABA369" s="108"/>
      <c r="ABO369" s="108"/>
      <c r="ACC369" s="108"/>
      <c r="ACQ369" s="108"/>
      <c r="ADE369" s="108"/>
      <c r="ADS369" s="108"/>
      <c r="AEG369" s="108"/>
      <c r="AEU369" s="108"/>
      <c r="AFI369" s="108"/>
      <c r="AFW369" s="108"/>
      <c r="AGK369" s="108"/>
      <c r="AGY369" s="108"/>
      <c r="AHM369" s="108"/>
      <c r="AIA369" s="108"/>
      <c r="AIO369" s="108"/>
      <c r="AJC369" s="108"/>
      <c r="AJQ369" s="108"/>
      <c r="AKE369" s="108"/>
      <c r="AKS369" s="108"/>
      <c r="ALG369" s="108"/>
      <c r="ALU369" s="108"/>
      <c r="AMI369" s="108"/>
    </row>
    <row r="370" spans="1:1023" x14ac:dyDescent="0.3">
      <c r="A370" s="108"/>
      <c r="O370" s="108"/>
      <c r="AC370" s="108"/>
      <c r="AQ370" s="108"/>
      <c r="BE370" s="108"/>
      <c r="BS370" s="108"/>
      <c r="CG370" s="108"/>
      <c r="CU370" s="108"/>
      <c r="DI370" s="108"/>
      <c r="DW370" s="108"/>
      <c r="EK370" s="108"/>
      <c r="EY370" s="108"/>
      <c r="FM370" s="108"/>
      <c r="GA370" s="108"/>
      <c r="GO370" s="108"/>
      <c r="HC370" s="108"/>
      <c r="HQ370" s="108"/>
      <c r="IE370" s="108"/>
      <c r="IS370" s="108"/>
      <c r="JG370" s="108"/>
      <c r="JU370" s="108"/>
      <c r="KI370" s="108"/>
      <c r="KW370" s="108"/>
      <c r="LK370" s="108"/>
      <c r="LY370" s="108"/>
      <c r="MM370" s="108"/>
      <c r="NA370" s="108"/>
      <c r="NO370" s="108"/>
      <c r="OC370" s="108"/>
      <c r="OQ370" s="108"/>
      <c r="PE370" s="108"/>
      <c r="PS370" s="108"/>
      <c r="QG370" s="108"/>
      <c r="QU370" s="108"/>
      <c r="RI370" s="108"/>
      <c r="RW370" s="108"/>
      <c r="SK370" s="108"/>
      <c r="SY370" s="108"/>
      <c r="TM370" s="108"/>
      <c r="UA370" s="108"/>
      <c r="UO370" s="108"/>
      <c r="VC370" s="108"/>
      <c r="VQ370" s="108"/>
      <c r="WE370" s="108"/>
      <c r="WS370" s="108"/>
      <c r="XG370" s="108"/>
      <c r="XU370" s="108"/>
      <c r="YI370" s="108"/>
      <c r="YW370" s="108"/>
      <c r="ZK370" s="108"/>
      <c r="ZY370" s="108"/>
      <c r="AAM370" s="108"/>
      <c r="ABA370" s="108"/>
      <c r="ABO370" s="108"/>
      <c r="ACC370" s="108"/>
      <c r="ACQ370" s="108"/>
      <c r="ADE370" s="108"/>
      <c r="ADS370" s="108"/>
      <c r="AEG370" s="108"/>
      <c r="AEU370" s="108"/>
      <c r="AFI370" s="108"/>
      <c r="AFW370" s="108"/>
      <c r="AGK370" s="108"/>
      <c r="AGY370" s="108"/>
      <c r="AHM370" s="108"/>
      <c r="AIA370" s="108"/>
      <c r="AIO370" s="108"/>
      <c r="AJC370" s="108"/>
      <c r="AJQ370" s="108"/>
      <c r="AKE370" s="108"/>
      <c r="AKS370" s="108"/>
      <c r="ALG370" s="108"/>
      <c r="ALU370" s="108"/>
      <c r="AMI370" s="108"/>
    </row>
    <row r="371" spans="1:1023" x14ac:dyDescent="0.3">
      <c r="A371" s="108"/>
      <c r="O371" s="108"/>
      <c r="AC371" s="108"/>
      <c r="AQ371" s="108"/>
      <c r="BE371" s="108"/>
      <c r="BS371" s="108"/>
      <c r="CG371" s="108"/>
      <c r="CU371" s="108"/>
      <c r="DI371" s="108"/>
      <c r="DW371" s="108"/>
      <c r="EK371" s="108"/>
      <c r="EY371" s="108"/>
      <c r="FM371" s="108"/>
      <c r="GA371" s="108"/>
      <c r="GO371" s="108"/>
      <c r="HC371" s="108"/>
      <c r="HQ371" s="108"/>
      <c r="IE371" s="108"/>
      <c r="IS371" s="108"/>
      <c r="JG371" s="108"/>
      <c r="JU371" s="108"/>
      <c r="KI371" s="108"/>
      <c r="KW371" s="108"/>
      <c r="LK371" s="108"/>
      <c r="LY371" s="108"/>
      <c r="MM371" s="108"/>
      <c r="NA371" s="108"/>
      <c r="NO371" s="108"/>
      <c r="OC371" s="108"/>
      <c r="OQ371" s="108"/>
      <c r="PE371" s="108"/>
      <c r="PS371" s="108"/>
      <c r="QG371" s="108"/>
      <c r="QU371" s="108"/>
      <c r="RI371" s="108"/>
      <c r="RW371" s="108"/>
      <c r="SK371" s="108"/>
      <c r="SY371" s="108"/>
      <c r="TM371" s="108"/>
      <c r="UA371" s="108"/>
      <c r="UO371" s="108"/>
      <c r="VC371" s="108"/>
      <c r="VQ371" s="108"/>
      <c r="WE371" s="108"/>
      <c r="WS371" s="108"/>
      <c r="XG371" s="108"/>
      <c r="XU371" s="108"/>
      <c r="YI371" s="108"/>
      <c r="YW371" s="108"/>
      <c r="ZK371" s="108"/>
      <c r="ZY371" s="108"/>
      <c r="AAM371" s="108"/>
      <c r="ABA371" s="108"/>
      <c r="ABO371" s="108"/>
      <c r="ACC371" s="108"/>
      <c r="ACQ371" s="108"/>
      <c r="ADE371" s="108"/>
      <c r="ADS371" s="108"/>
      <c r="AEG371" s="108"/>
      <c r="AEU371" s="108"/>
      <c r="AFI371" s="108"/>
      <c r="AFW371" s="108"/>
      <c r="AGK371" s="108"/>
      <c r="AGY371" s="108"/>
      <c r="AHM371" s="108"/>
      <c r="AIA371" s="108"/>
      <c r="AIO371" s="108"/>
      <c r="AJC371" s="108"/>
      <c r="AJQ371" s="108"/>
      <c r="AKE371" s="108"/>
      <c r="AKS371" s="108"/>
      <c r="ALG371" s="108"/>
      <c r="ALU371" s="108"/>
      <c r="AMI371" s="108"/>
    </row>
    <row r="372" spans="1:1023" x14ac:dyDescent="0.3">
      <c r="A372" s="108"/>
      <c r="O372" s="108"/>
      <c r="AC372" s="108"/>
      <c r="AQ372" s="108"/>
      <c r="BE372" s="108"/>
      <c r="BS372" s="108"/>
      <c r="CG372" s="108"/>
      <c r="CU372" s="108"/>
      <c r="DI372" s="108"/>
      <c r="DW372" s="108"/>
      <c r="EK372" s="108"/>
      <c r="EY372" s="108"/>
      <c r="FM372" s="108"/>
      <c r="GA372" s="108"/>
      <c r="GO372" s="108"/>
      <c r="HC372" s="108"/>
      <c r="HQ372" s="108"/>
      <c r="IE372" s="108"/>
      <c r="IS372" s="108"/>
      <c r="JG372" s="108"/>
      <c r="JU372" s="108"/>
      <c r="KI372" s="108"/>
      <c r="KW372" s="108"/>
      <c r="LK372" s="108"/>
      <c r="LY372" s="108"/>
      <c r="MM372" s="108"/>
      <c r="NA372" s="108"/>
      <c r="NO372" s="108"/>
      <c r="OC372" s="108"/>
      <c r="OQ372" s="108"/>
      <c r="PE372" s="108"/>
      <c r="PS372" s="108"/>
      <c r="QG372" s="108"/>
      <c r="QU372" s="108"/>
      <c r="RI372" s="108"/>
      <c r="RW372" s="108"/>
      <c r="SK372" s="108"/>
      <c r="SY372" s="108"/>
      <c r="TM372" s="108"/>
      <c r="UA372" s="108"/>
      <c r="UO372" s="108"/>
      <c r="VC372" s="108"/>
      <c r="VQ372" s="108"/>
      <c r="WE372" s="108"/>
      <c r="WS372" s="108"/>
      <c r="XG372" s="108"/>
      <c r="XU372" s="108"/>
      <c r="YI372" s="108"/>
      <c r="YW372" s="108"/>
      <c r="ZK372" s="108"/>
      <c r="ZY372" s="108"/>
      <c r="AAM372" s="108"/>
      <c r="ABA372" s="108"/>
      <c r="ABO372" s="108"/>
      <c r="ACC372" s="108"/>
      <c r="ACQ372" s="108"/>
      <c r="ADE372" s="108"/>
      <c r="ADS372" s="108"/>
      <c r="AEG372" s="108"/>
      <c r="AEU372" s="108"/>
      <c r="AFI372" s="108"/>
      <c r="AFW372" s="108"/>
      <c r="AGK372" s="108"/>
      <c r="AGY372" s="108"/>
      <c r="AHM372" s="108"/>
      <c r="AIA372" s="108"/>
      <c r="AIO372" s="108"/>
      <c r="AJC372" s="108"/>
      <c r="AJQ372" s="108"/>
      <c r="AKE372" s="108"/>
      <c r="AKS372" s="108"/>
      <c r="ALG372" s="108"/>
      <c r="ALU372" s="108"/>
      <c r="AMI372" s="108"/>
    </row>
    <row r="373" spans="1:1023" x14ac:dyDescent="0.3">
      <c r="A373" s="108"/>
      <c r="O373" s="108"/>
      <c r="AC373" s="108"/>
      <c r="AQ373" s="108"/>
      <c r="BE373" s="108"/>
      <c r="BS373" s="108"/>
      <c r="CG373" s="108"/>
      <c r="CU373" s="108"/>
      <c r="DI373" s="108"/>
      <c r="DW373" s="108"/>
      <c r="EK373" s="108"/>
      <c r="EY373" s="108"/>
      <c r="FM373" s="108"/>
      <c r="GA373" s="108"/>
      <c r="GO373" s="108"/>
      <c r="HC373" s="108"/>
      <c r="HQ373" s="108"/>
      <c r="IE373" s="108"/>
      <c r="IS373" s="108"/>
      <c r="JG373" s="108"/>
      <c r="JU373" s="108"/>
      <c r="KI373" s="108"/>
      <c r="KW373" s="108"/>
      <c r="LK373" s="108"/>
      <c r="LY373" s="108"/>
      <c r="MM373" s="108"/>
      <c r="NA373" s="108"/>
      <c r="NO373" s="108"/>
      <c r="OC373" s="108"/>
      <c r="OQ373" s="108"/>
      <c r="PE373" s="108"/>
      <c r="PS373" s="108"/>
      <c r="QG373" s="108"/>
      <c r="QU373" s="108"/>
      <c r="RI373" s="108"/>
      <c r="RW373" s="108"/>
      <c r="SK373" s="108"/>
      <c r="SY373" s="108"/>
      <c r="TM373" s="108"/>
      <c r="UA373" s="108"/>
      <c r="UO373" s="108"/>
      <c r="VC373" s="108"/>
      <c r="VQ373" s="108"/>
      <c r="WE373" s="108"/>
      <c r="WS373" s="108"/>
      <c r="XG373" s="108"/>
      <c r="XU373" s="108"/>
      <c r="YI373" s="108"/>
      <c r="YW373" s="108"/>
      <c r="ZK373" s="108"/>
      <c r="ZY373" s="108"/>
      <c r="AAM373" s="108"/>
      <c r="ABA373" s="108"/>
      <c r="ABO373" s="108"/>
      <c r="ACC373" s="108"/>
      <c r="ACQ373" s="108"/>
      <c r="ADE373" s="108"/>
      <c r="ADS373" s="108"/>
      <c r="AEG373" s="108"/>
      <c r="AEU373" s="108"/>
      <c r="AFI373" s="108"/>
      <c r="AFW373" s="108"/>
      <c r="AGK373" s="108"/>
      <c r="AGY373" s="108"/>
      <c r="AHM373" s="108"/>
      <c r="AIA373" s="108"/>
      <c r="AIO373" s="108"/>
      <c r="AJC373" s="108"/>
      <c r="AJQ373" s="108"/>
      <c r="AKE373" s="108"/>
      <c r="AKS373" s="108"/>
      <c r="ALG373" s="108"/>
      <c r="ALU373" s="108"/>
      <c r="AMI373" s="108"/>
    </row>
    <row r="374" spans="1:1023" x14ac:dyDescent="0.3">
      <c r="A374" s="108"/>
      <c r="O374" s="108"/>
      <c r="AC374" s="108"/>
      <c r="AQ374" s="108"/>
      <c r="BE374" s="108"/>
      <c r="BS374" s="108"/>
      <c r="CG374" s="108"/>
      <c r="CU374" s="108"/>
      <c r="DI374" s="108"/>
      <c r="DW374" s="108"/>
      <c r="EK374" s="108"/>
      <c r="EY374" s="108"/>
      <c r="FM374" s="108"/>
      <c r="GA374" s="108"/>
      <c r="GO374" s="108"/>
      <c r="HC374" s="108"/>
      <c r="HQ374" s="108"/>
      <c r="IE374" s="108"/>
      <c r="IS374" s="108"/>
      <c r="JG374" s="108"/>
      <c r="JU374" s="108"/>
      <c r="KI374" s="108"/>
      <c r="KW374" s="108"/>
      <c r="LK374" s="108"/>
      <c r="LY374" s="108"/>
      <c r="MM374" s="108"/>
      <c r="NA374" s="108"/>
      <c r="NO374" s="108"/>
      <c r="OC374" s="108"/>
      <c r="OQ374" s="108"/>
      <c r="PE374" s="108"/>
      <c r="PS374" s="108"/>
      <c r="QG374" s="108"/>
      <c r="QU374" s="108"/>
      <c r="RI374" s="108"/>
      <c r="RW374" s="108"/>
      <c r="SK374" s="108"/>
      <c r="SY374" s="108"/>
      <c r="TM374" s="108"/>
      <c r="UA374" s="108"/>
      <c r="UO374" s="108"/>
      <c r="VC374" s="108"/>
      <c r="VQ374" s="108"/>
      <c r="WE374" s="108"/>
      <c r="WS374" s="108"/>
      <c r="XG374" s="108"/>
      <c r="XU374" s="108"/>
      <c r="YI374" s="108"/>
      <c r="YW374" s="108"/>
      <c r="ZK374" s="108"/>
      <c r="ZY374" s="108"/>
      <c r="AAM374" s="108"/>
      <c r="ABA374" s="108"/>
      <c r="ABO374" s="108"/>
      <c r="ACC374" s="108"/>
      <c r="ACQ374" s="108"/>
      <c r="ADE374" s="108"/>
      <c r="ADS374" s="108"/>
      <c r="AEG374" s="108"/>
      <c r="AEU374" s="108"/>
      <c r="AFI374" s="108"/>
      <c r="AFW374" s="108"/>
      <c r="AGK374" s="108"/>
      <c r="AGY374" s="108"/>
      <c r="AHM374" s="108"/>
      <c r="AIA374" s="108"/>
      <c r="AIO374" s="108"/>
      <c r="AJC374" s="108"/>
      <c r="AJQ374" s="108"/>
      <c r="AKE374" s="108"/>
      <c r="AKS374" s="108"/>
      <c r="ALG374" s="108"/>
      <c r="ALU374" s="108"/>
      <c r="AMI374" s="108"/>
    </row>
    <row r="375" spans="1:1023" x14ac:dyDescent="0.3">
      <c r="A375" s="108"/>
      <c r="O375" s="108"/>
      <c r="AC375" s="108"/>
      <c r="AQ375" s="108"/>
      <c r="BE375" s="108"/>
      <c r="BS375" s="108"/>
      <c r="CG375" s="108"/>
      <c r="CU375" s="108"/>
      <c r="DI375" s="108"/>
      <c r="DW375" s="108"/>
      <c r="EK375" s="108"/>
      <c r="EY375" s="108"/>
      <c r="FM375" s="108"/>
      <c r="GA375" s="108"/>
      <c r="GO375" s="108"/>
      <c r="HC375" s="108"/>
      <c r="HQ375" s="108"/>
      <c r="IE375" s="108"/>
      <c r="IS375" s="108"/>
      <c r="JG375" s="108"/>
      <c r="JU375" s="108"/>
      <c r="KI375" s="108"/>
      <c r="KW375" s="108"/>
      <c r="LK375" s="108"/>
      <c r="LY375" s="108"/>
      <c r="MM375" s="108"/>
      <c r="NA375" s="108"/>
      <c r="NO375" s="108"/>
      <c r="OC375" s="108"/>
      <c r="OQ375" s="108"/>
      <c r="PE375" s="108"/>
      <c r="PS375" s="108"/>
      <c r="QG375" s="108"/>
      <c r="QU375" s="108"/>
      <c r="RI375" s="108"/>
      <c r="RW375" s="108"/>
      <c r="SK375" s="108"/>
      <c r="SY375" s="108"/>
      <c r="TM375" s="108"/>
      <c r="UA375" s="108"/>
      <c r="UO375" s="108"/>
      <c r="VC375" s="108"/>
      <c r="VQ375" s="108"/>
      <c r="WE375" s="108"/>
      <c r="WS375" s="108"/>
      <c r="XG375" s="108"/>
      <c r="XU375" s="108"/>
      <c r="YI375" s="108"/>
      <c r="YW375" s="108"/>
      <c r="ZK375" s="108"/>
      <c r="ZY375" s="108"/>
      <c r="AAM375" s="108"/>
      <c r="ABA375" s="108"/>
      <c r="ABO375" s="108"/>
      <c r="ACC375" s="108"/>
      <c r="ACQ375" s="108"/>
      <c r="ADE375" s="108"/>
      <c r="ADS375" s="108"/>
      <c r="AEG375" s="108"/>
      <c r="AEU375" s="108"/>
      <c r="AFI375" s="108"/>
      <c r="AFW375" s="108"/>
      <c r="AGK375" s="108"/>
      <c r="AGY375" s="108"/>
      <c r="AHM375" s="108"/>
      <c r="AIA375" s="108"/>
      <c r="AIO375" s="108"/>
      <c r="AJC375" s="108"/>
      <c r="AJQ375" s="108"/>
      <c r="AKE375" s="108"/>
      <c r="AKS375" s="108"/>
      <c r="ALG375" s="108"/>
      <c r="ALU375" s="108"/>
      <c r="AMI375" s="108"/>
    </row>
    <row r="376" spans="1:1023" x14ac:dyDescent="0.3">
      <c r="A376" s="108"/>
      <c r="O376" s="108"/>
      <c r="AC376" s="108"/>
      <c r="AQ376" s="108"/>
      <c r="BE376" s="108"/>
      <c r="BS376" s="108"/>
      <c r="CG376" s="108"/>
      <c r="CU376" s="108"/>
      <c r="DI376" s="108"/>
      <c r="DW376" s="108"/>
      <c r="EK376" s="108"/>
      <c r="EY376" s="108"/>
      <c r="FM376" s="108"/>
      <c r="GA376" s="108"/>
      <c r="GO376" s="108"/>
      <c r="HC376" s="108"/>
      <c r="HQ376" s="108"/>
      <c r="IE376" s="108"/>
      <c r="IS376" s="108"/>
      <c r="JG376" s="108"/>
      <c r="JU376" s="108"/>
      <c r="KI376" s="108"/>
      <c r="KW376" s="108"/>
      <c r="LK376" s="108"/>
      <c r="LY376" s="108"/>
      <c r="MM376" s="108"/>
      <c r="NA376" s="108"/>
      <c r="NO376" s="108"/>
      <c r="OC376" s="108"/>
      <c r="OQ376" s="108"/>
      <c r="PE376" s="108"/>
      <c r="PS376" s="108"/>
      <c r="QG376" s="108"/>
      <c r="QU376" s="108"/>
      <c r="RI376" s="108"/>
      <c r="RW376" s="108"/>
      <c r="SK376" s="108"/>
      <c r="SY376" s="108"/>
      <c r="TM376" s="108"/>
      <c r="UA376" s="108"/>
      <c r="UO376" s="108"/>
      <c r="VC376" s="108"/>
      <c r="VQ376" s="108"/>
      <c r="WE376" s="108"/>
      <c r="WS376" s="108"/>
      <c r="XG376" s="108"/>
      <c r="XU376" s="108"/>
      <c r="YI376" s="108"/>
      <c r="YW376" s="108"/>
      <c r="ZK376" s="108"/>
      <c r="ZY376" s="108"/>
      <c r="AAM376" s="108"/>
      <c r="ABA376" s="108"/>
      <c r="ABO376" s="108"/>
      <c r="ACC376" s="108"/>
      <c r="ACQ376" s="108"/>
      <c r="ADE376" s="108"/>
      <c r="ADS376" s="108"/>
      <c r="AEG376" s="108"/>
      <c r="AEU376" s="108"/>
      <c r="AFI376" s="108"/>
      <c r="AFW376" s="108"/>
      <c r="AGK376" s="108"/>
      <c r="AGY376" s="108"/>
      <c r="AHM376" s="108"/>
      <c r="AIA376" s="108"/>
      <c r="AIO376" s="108"/>
      <c r="AJC376" s="108"/>
      <c r="AJQ376" s="108"/>
      <c r="AKE376" s="108"/>
      <c r="AKS376" s="108"/>
      <c r="ALG376" s="108"/>
      <c r="ALU376" s="108"/>
      <c r="AMI376" s="108"/>
    </row>
    <row r="377" spans="1:1023" x14ac:dyDescent="0.3">
      <c r="A377" s="108"/>
      <c r="O377" s="108"/>
      <c r="AC377" s="108"/>
      <c r="AQ377" s="108"/>
      <c r="BE377" s="108"/>
      <c r="BS377" s="108"/>
      <c r="CG377" s="108"/>
      <c r="CU377" s="108"/>
      <c r="DI377" s="108"/>
      <c r="DW377" s="108"/>
      <c r="EK377" s="108"/>
      <c r="EY377" s="108"/>
      <c r="FM377" s="108"/>
      <c r="GA377" s="108"/>
      <c r="GO377" s="108"/>
      <c r="HC377" s="108"/>
      <c r="HQ377" s="108"/>
      <c r="IE377" s="108"/>
      <c r="IS377" s="108"/>
      <c r="JG377" s="108"/>
      <c r="JU377" s="108"/>
      <c r="KI377" s="108"/>
      <c r="KW377" s="108"/>
      <c r="LK377" s="108"/>
      <c r="LY377" s="108"/>
      <c r="MM377" s="108"/>
      <c r="NA377" s="108"/>
      <c r="NO377" s="108"/>
      <c r="OC377" s="108"/>
      <c r="OQ377" s="108"/>
      <c r="PE377" s="108"/>
      <c r="PS377" s="108"/>
      <c r="QG377" s="108"/>
      <c r="QU377" s="108"/>
      <c r="RI377" s="108"/>
      <c r="RW377" s="108"/>
      <c r="SK377" s="108"/>
      <c r="SY377" s="108"/>
      <c r="TM377" s="108"/>
      <c r="UA377" s="108"/>
      <c r="UO377" s="108"/>
      <c r="VC377" s="108"/>
      <c r="VQ377" s="108"/>
      <c r="WE377" s="108"/>
      <c r="WS377" s="108"/>
      <c r="XG377" s="108"/>
      <c r="XU377" s="108"/>
      <c r="YI377" s="108"/>
      <c r="YW377" s="108"/>
      <c r="ZK377" s="108"/>
      <c r="ZY377" s="108"/>
      <c r="AAM377" s="108"/>
      <c r="ABA377" s="108"/>
      <c r="ABO377" s="108"/>
      <c r="ACC377" s="108"/>
      <c r="ACQ377" s="108"/>
      <c r="ADE377" s="108"/>
      <c r="ADS377" s="108"/>
      <c r="AEG377" s="108"/>
      <c r="AEU377" s="108"/>
      <c r="AFI377" s="108"/>
      <c r="AFW377" s="108"/>
      <c r="AGK377" s="108"/>
      <c r="AGY377" s="108"/>
      <c r="AHM377" s="108"/>
      <c r="AIA377" s="108"/>
      <c r="AIO377" s="108"/>
      <c r="AJC377" s="108"/>
      <c r="AJQ377" s="108"/>
      <c r="AKE377" s="108"/>
      <c r="AKS377" s="108"/>
      <c r="ALG377" s="108"/>
      <c r="ALU377" s="108"/>
      <c r="AMI377" s="108"/>
    </row>
    <row r="378" spans="1:1023" x14ac:dyDescent="0.3">
      <c r="A378" s="108"/>
      <c r="O378" s="108"/>
      <c r="AC378" s="108"/>
      <c r="AQ378" s="108"/>
      <c r="BE378" s="108"/>
      <c r="BS378" s="108"/>
      <c r="CG378" s="108"/>
      <c r="CU378" s="108"/>
      <c r="DI378" s="108"/>
      <c r="DW378" s="108"/>
      <c r="EK378" s="108"/>
      <c r="EY378" s="108"/>
      <c r="FM378" s="108"/>
      <c r="GA378" s="108"/>
      <c r="GO378" s="108"/>
      <c r="HC378" s="108"/>
      <c r="HQ378" s="108"/>
      <c r="IE378" s="108"/>
      <c r="IS378" s="108"/>
      <c r="JG378" s="108"/>
      <c r="JU378" s="108"/>
      <c r="KI378" s="108"/>
      <c r="KW378" s="108"/>
      <c r="LK378" s="108"/>
      <c r="LY378" s="108"/>
      <c r="MM378" s="108"/>
      <c r="NA378" s="108"/>
      <c r="NO378" s="108"/>
      <c r="OC378" s="108"/>
      <c r="OQ378" s="108"/>
      <c r="PE378" s="108"/>
      <c r="PS378" s="108"/>
      <c r="QG378" s="108"/>
      <c r="QU378" s="108"/>
      <c r="RI378" s="108"/>
      <c r="RW378" s="108"/>
      <c r="SK378" s="108"/>
      <c r="SY378" s="108"/>
      <c r="TM378" s="108"/>
      <c r="UA378" s="108"/>
      <c r="UO378" s="108"/>
      <c r="VC378" s="108"/>
      <c r="VQ378" s="108"/>
      <c r="WE378" s="108"/>
      <c r="WS378" s="108"/>
      <c r="XG378" s="108"/>
      <c r="XU378" s="108"/>
      <c r="YI378" s="108"/>
      <c r="YW378" s="108"/>
      <c r="ZK378" s="108"/>
      <c r="ZY378" s="108"/>
      <c r="AAM378" s="108"/>
      <c r="ABA378" s="108"/>
      <c r="ABO378" s="108"/>
      <c r="ACC378" s="108"/>
      <c r="ACQ378" s="108"/>
      <c r="ADE378" s="108"/>
      <c r="ADS378" s="108"/>
      <c r="AEG378" s="108"/>
      <c r="AEU378" s="108"/>
      <c r="AFI378" s="108"/>
      <c r="AFW378" s="108"/>
      <c r="AGK378" s="108"/>
      <c r="AGY378" s="108"/>
      <c r="AHM378" s="108"/>
      <c r="AIA378" s="108"/>
      <c r="AIO378" s="108"/>
      <c r="AJC378" s="108"/>
      <c r="AJQ378" s="108"/>
      <c r="AKE378" s="108"/>
      <c r="AKS378" s="108"/>
      <c r="ALG378" s="108"/>
      <c r="ALU378" s="108"/>
      <c r="AMI378" s="108"/>
    </row>
    <row r="379" spans="1:1023" x14ac:dyDescent="0.3">
      <c r="A379" s="108"/>
      <c r="O379" s="108"/>
      <c r="AC379" s="108"/>
      <c r="AQ379" s="108"/>
      <c r="BE379" s="108"/>
      <c r="BS379" s="108"/>
      <c r="CG379" s="108"/>
      <c r="CU379" s="108"/>
      <c r="DI379" s="108"/>
      <c r="DW379" s="108"/>
      <c r="EK379" s="108"/>
      <c r="EY379" s="108"/>
      <c r="FM379" s="108"/>
      <c r="GA379" s="108"/>
      <c r="GO379" s="108"/>
      <c r="HC379" s="108"/>
      <c r="HQ379" s="108"/>
      <c r="IE379" s="108"/>
      <c r="IS379" s="108"/>
      <c r="JG379" s="108"/>
      <c r="JU379" s="108"/>
      <c r="KI379" s="108"/>
      <c r="KW379" s="108"/>
      <c r="LK379" s="108"/>
      <c r="LY379" s="108"/>
      <c r="MM379" s="108"/>
      <c r="NA379" s="108"/>
      <c r="NO379" s="108"/>
      <c r="OC379" s="108"/>
      <c r="OQ379" s="108"/>
      <c r="PE379" s="108"/>
      <c r="PS379" s="108"/>
      <c r="QG379" s="108"/>
      <c r="QU379" s="108"/>
      <c r="RI379" s="108"/>
      <c r="RW379" s="108"/>
      <c r="SK379" s="108"/>
      <c r="SY379" s="108"/>
      <c r="TM379" s="108"/>
      <c r="UA379" s="108"/>
      <c r="UO379" s="108"/>
      <c r="VC379" s="108"/>
      <c r="VQ379" s="108"/>
      <c r="WE379" s="108"/>
      <c r="WS379" s="108"/>
      <c r="XG379" s="108"/>
      <c r="XU379" s="108"/>
      <c r="YI379" s="108"/>
      <c r="YW379" s="108"/>
      <c r="ZK379" s="108"/>
      <c r="ZY379" s="108"/>
      <c r="AAM379" s="108"/>
      <c r="ABA379" s="108"/>
      <c r="ABO379" s="108"/>
      <c r="ACC379" s="108"/>
      <c r="ACQ379" s="108"/>
      <c r="ADE379" s="108"/>
      <c r="ADS379" s="108"/>
      <c r="AEG379" s="108"/>
      <c r="AEU379" s="108"/>
      <c r="AFI379" s="108"/>
      <c r="AFW379" s="108"/>
      <c r="AGK379" s="108"/>
      <c r="AGY379" s="108"/>
      <c r="AHM379" s="108"/>
      <c r="AIA379" s="108"/>
      <c r="AIO379" s="108"/>
      <c r="AJC379" s="108"/>
      <c r="AJQ379" s="108"/>
      <c r="AKE379" s="108"/>
      <c r="AKS379" s="108"/>
      <c r="ALG379" s="108"/>
      <c r="ALU379" s="108"/>
      <c r="AMI379" s="108"/>
    </row>
    <row r="380" spans="1:1023" x14ac:dyDescent="0.3">
      <c r="A380" s="108"/>
      <c r="O380" s="108"/>
      <c r="AC380" s="108"/>
      <c r="AQ380" s="108"/>
      <c r="BE380" s="108"/>
      <c r="BS380" s="108"/>
      <c r="CG380" s="108"/>
      <c r="CU380" s="108"/>
      <c r="DI380" s="108"/>
      <c r="DW380" s="108"/>
      <c r="EK380" s="108"/>
      <c r="EY380" s="108"/>
      <c r="FM380" s="108"/>
      <c r="GA380" s="108"/>
      <c r="GO380" s="108"/>
      <c r="HC380" s="108"/>
      <c r="HQ380" s="108"/>
      <c r="IE380" s="108"/>
      <c r="IS380" s="108"/>
      <c r="JG380" s="108"/>
      <c r="JU380" s="108"/>
      <c r="KI380" s="108"/>
      <c r="KW380" s="108"/>
      <c r="LK380" s="108"/>
      <c r="LY380" s="108"/>
      <c r="MM380" s="108"/>
      <c r="NA380" s="108"/>
      <c r="NO380" s="108"/>
      <c r="OC380" s="108"/>
      <c r="OQ380" s="108"/>
      <c r="PE380" s="108"/>
      <c r="PS380" s="108"/>
      <c r="QG380" s="108"/>
      <c r="QU380" s="108"/>
      <c r="RI380" s="108"/>
      <c r="RW380" s="108"/>
      <c r="SK380" s="108"/>
      <c r="SY380" s="108"/>
      <c r="TM380" s="108"/>
      <c r="UA380" s="108"/>
      <c r="UO380" s="108"/>
      <c r="VC380" s="108"/>
      <c r="VQ380" s="108"/>
      <c r="WE380" s="108"/>
      <c r="WS380" s="108"/>
      <c r="XG380" s="108"/>
      <c r="XU380" s="108"/>
      <c r="YI380" s="108"/>
      <c r="YW380" s="108"/>
      <c r="ZK380" s="108"/>
      <c r="ZY380" s="108"/>
      <c r="AAM380" s="108"/>
      <c r="ABA380" s="108"/>
      <c r="ABO380" s="108"/>
      <c r="ACC380" s="108"/>
      <c r="ACQ380" s="108"/>
      <c r="ADE380" s="108"/>
      <c r="ADS380" s="108"/>
      <c r="AEG380" s="108"/>
      <c r="AEU380" s="108"/>
      <c r="AFI380" s="108"/>
      <c r="AFW380" s="108"/>
      <c r="AGK380" s="108"/>
      <c r="AGY380" s="108"/>
      <c r="AHM380" s="108"/>
      <c r="AIA380" s="108"/>
      <c r="AIO380" s="108"/>
      <c r="AJC380" s="108"/>
      <c r="AJQ380" s="108"/>
      <c r="AKE380" s="108"/>
      <c r="AKS380" s="108"/>
      <c r="ALG380" s="108"/>
      <c r="ALU380" s="108"/>
      <c r="AMI380" s="108"/>
    </row>
    <row r="381" spans="1:1023" x14ac:dyDescent="0.3">
      <c r="A381" s="108"/>
      <c r="O381" s="108"/>
      <c r="AC381" s="108"/>
      <c r="AQ381" s="108"/>
      <c r="BE381" s="108"/>
      <c r="BS381" s="108"/>
      <c r="CG381" s="108"/>
      <c r="CU381" s="108"/>
      <c r="DI381" s="108"/>
      <c r="DW381" s="108"/>
      <c r="EK381" s="108"/>
      <c r="EY381" s="108"/>
      <c r="FM381" s="108"/>
      <c r="GA381" s="108"/>
      <c r="GO381" s="108"/>
      <c r="HC381" s="108"/>
      <c r="HQ381" s="108"/>
      <c r="IE381" s="108"/>
      <c r="IS381" s="108"/>
      <c r="JG381" s="108"/>
      <c r="JU381" s="108"/>
      <c r="KI381" s="108"/>
      <c r="KW381" s="108"/>
      <c r="LK381" s="108"/>
      <c r="LY381" s="108"/>
      <c r="MM381" s="108"/>
      <c r="NA381" s="108"/>
      <c r="NO381" s="108"/>
      <c r="OC381" s="108"/>
      <c r="OQ381" s="108"/>
      <c r="PE381" s="108"/>
      <c r="PS381" s="108"/>
      <c r="QG381" s="108"/>
      <c r="QU381" s="108"/>
      <c r="RI381" s="108"/>
      <c r="RW381" s="108"/>
      <c r="SK381" s="108"/>
      <c r="SY381" s="108"/>
      <c r="TM381" s="108"/>
      <c r="UA381" s="108"/>
      <c r="UO381" s="108"/>
      <c r="VC381" s="108"/>
      <c r="VQ381" s="108"/>
      <c r="WE381" s="108"/>
      <c r="WS381" s="108"/>
      <c r="XG381" s="108"/>
      <c r="XU381" s="108"/>
      <c r="YI381" s="108"/>
      <c r="YW381" s="108"/>
      <c r="ZK381" s="108"/>
      <c r="ZY381" s="108"/>
      <c r="AAM381" s="108"/>
      <c r="ABA381" s="108"/>
      <c r="ABO381" s="108"/>
      <c r="ACC381" s="108"/>
      <c r="ACQ381" s="108"/>
      <c r="ADE381" s="108"/>
      <c r="ADS381" s="108"/>
      <c r="AEG381" s="108"/>
      <c r="AEU381" s="108"/>
      <c r="AFI381" s="108"/>
      <c r="AFW381" s="108"/>
      <c r="AGK381" s="108"/>
      <c r="AGY381" s="108"/>
      <c r="AHM381" s="108"/>
      <c r="AIA381" s="108"/>
      <c r="AIO381" s="108"/>
      <c r="AJC381" s="108"/>
      <c r="AJQ381" s="108"/>
      <c r="AKE381" s="108"/>
      <c r="AKS381" s="108"/>
      <c r="ALG381" s="108"/>
      <c r="ALU381" s="108"/>
      <c r="AMI381" s="108"/>
    </row>
    <row r="382" spans="1:1023" x14ac:dyDescent="0.3">
      <c r="A382" s="108"/>
      <c r="O382" s="108"/>
      <c r="AC382" s="108"/>
      <c r="AQ382" s="108"/>
      <c r="BE382" s="108"/>
      <c r="BS382" s="108"/>
      <c r="CG382" s="108"/>
      <c r="CU382" s="108"/>
      <c r="DI382" s="108"/>
      <c r="DW382" s="108"/>
      <c r="EK382" s="108"/>
      <c r="EY382" s="108"/>
      <c r="FM382" s="108"/>
      <c r="GA382" s="108"/>
      <c r="GO382" s="108"/>
      <c r="HC382" s="108"/>
      <c r="HQ382" s="108"/>
      <c r="IE382" s="108"/>
      <c r="IS382" s="108"/>
      <c r="JG382" s="108"/>
      <c r="JU382" s="108"/>
      <c r="KI382" s="108"/>
      <c r="KW382" s="108"/>
      <c r="LK382" s="108"/>
      <c r="LY382" s="108"/>
      <c r="MM382" s="108"/>
      <c r="NA382" s="108"/>
      <c r="NO382" s="108"/>
      <c r="OC382" s="108"/>
      <c r="OQ382" s="108"/>
      <c r="PE382" s="108"/>
      <c r="PS382" s="108"/>
      <c r="QG382" s="108"/>
      <c r="QU382" s="108"/>
      <c r="RI382" s="108"/>
      <c r="RW382" s="108"/>
      <c r="SK382" s="108"/>
      <c r="SY382" s="108"/>
      <c r="TM382" s="108"/>
      <c r="UA382" s="108"/>
      <c r="UO382" s="108"/>
      <c r="VC382" s="108"/>
      <c r="VQ382" s="108"/>
      <c r="WE382" s="108"/>
      <c r="WS382" s="108"/>
      <c r="XG382" s="108"/>
      <c r="XU382" s="108"/>
      <c r="YI382" s="108"/>
      <c r="YW382" s="108"/>
      <c r="ZK382" s="108"/>
      <c r="ZY382" s="108"/>
      <c r="AAM382" s="108"/>
      <c r="ABA382" s="108"/>
      <c r="ABO382" s="108"/>
      <c r="ACC382" s="108"/>
      <c r="ACQ382" s="108"/>
      <c r="ADE382" s="108"/>
      <c r="ADS382" s="108"/>
      <c r="AEG382" s="108"/>
      <c r="AEU382" s="108"/>
      <c r="AFI382" s="108"/>
      <c r="AFW382" s="108"/>
      <c r="AGK382" s="108"/>
      <c r="AGY382" s="108"/>
      <c r="AHM382" s="108"/>
      <c r="AIA382" s="108"/>
      <c r="AIO382" s="108"/>
      <c r="AJC382" s="108"/>
      <c r="AJQ382" s="108"/>
      <c r="AKE382" s="108"/>
      <c r="AKS382" s="108"/>
      <c r="ALG382" s="108"/>
      <c r="ALU382" s="108"/>
      <c r="AMI382" s="108"/>
    </row>
    <row r="383" spans="1:1023" x14ac:dyDescent="0.3">
      <c r="A383" s="108"/>
      <c r="O383" s="108"/>
      <c r="AC383" s="108"/>
      <c r="AQ383" s="108"/>
      <c r="BE383" s="108"/>
      <c r="BS383" s="108"/>
      <c r="CG383" s="108"/>
      <c r="CU383" s="108"/>
      <c r="DI383" s="108"/>
      <c r="DW383" s="108"/>
      <c r="EK383" s="108"/>
      <c r="EY383" s="108"/>
      <c r="FM383" s="108"/>
      <c r="GA383" s="108"/>
      <c r="GO383" s="108"/>
      <c r="HC383" s="108"/>
      <c r="HQ383" s="108"/>
      <c r="IE383" s="108"/>
      <c r="IS383" s="108"/>
      <c r="JG383" s="108"/>
      <c r="JU383" s="108"/>
      <c r="KI383" s="108"/>
      <c r="KW383" s="108"/>
      <c r="LK383" s="108"/>
      <c r="LY383" s="108"/>
      <c r="MM383" s="108"/>
      <c r="NA383" s="108"/>
      <c r="NO383" s="108"/>
      <c r="OC383" s="108"/>
      <c r="OQ383" s="108"/>
      <c r="PE383" s="108"/>
      <c r="PS383" s="108"/>
      <c r="QG383" s="108"/>
      <c r="QU383" s="108"/>
      <c r="RI383" s="108"/>
      <c r="RW383" s="108"/>
      <c r="SK383" s="108"/>
      <c r="SY383" s="108"/>
      <c r="TM383" s="108"/>
      <c r="UA383" s="108"/>
      <c r="UO383" s="108"/>
      <c r="VC383" s="108"/>
      <c r="VQ383" s="108"/>
      <c r="WE383" s="108"/>
      <c r="WS383" s="108"/>
      <c r="XG383" s="108"/>
      <c r="XU383" s="108"/>
      <c r="YI383" s="108"/>
      <c r="YW383" s="108"/>
      <c r="ZK383" s="108"/>
      <c r="ZY383" s="108"/>
      <c r="AAM383" s="108"/>
      <c r="ABA383" s="108"/>
      <c r="ABO383" s="108"/>
      <c r="ACC383" s="108"/>
      <c r="ACQ383" s="108"/>
      <c r="ADE383" s="108"/>
      <c r="ADS383" s="108"/>
      <c r="AEG383" s="108"/>
      <c r="AEU383" s="108"/>
      <c r="AFI383" s="108"/>
      <c r="AFW383" s="108"/>
      <c r="AGK383" s="108"/>
      <c r="AGY383" s="108"/>
      <c r="AHM383" s="108"/>
      <c r="AIA383" s="108"/>
      <c r="AIO383" s="108"/>
      <c r="AJC383" s="108"/>
      <c r="AJQ383" s="108"/>
      <c r="AKE383" s="108"/>
      <c r="AKS383" s="108"/>
      <c r="ALG383" s="108"/>
      <c r="ALU383" s="108"/>
      <c r="AMI383" s="108"/>
    </row>
    <row r="384" spans="1:1023" x14ac:dyDescent="0.3">
      <c r="A384" s="108"/>
      <c r="O384" s="108"/>
      <c r="AC384" s="108"/>
      <c r="AQ384" s="108"/>
      <c r="BE384" s="108"/>
      <c r="BS384" s="108"/>
      <c r="CG384" s="108"/>
      <c r="CU384" s="108"/>
      <c r="DI384" s="108"/>
      <c r="DW384" s="108"/>
      <c r="EK384" s="108"/>
      <c r="EY384" s="108"/>
      <c r="FM384" s="108"/>
      <c r="GA384" s="108"/>
      <c r="GO384" s="108"/>
      <c r="HC384" s="108"/>
      <c r="HQ384" s="108"/>
      <c r="IE384" s="108"/>
      <c r="IS384" s="108"/>
      <c r="JG384" s="108"/>
      <c r="JU384" s="108"/>
      <c r="KI384" s="108"/>
      <c r="KW384" s="108"/>
      <c r="LK384" s="108"/>
      <c r="LY384" s="108"/>
      <c r="MM384" s="108"/>
      <c r="NA384" s="108"/>
      <c r="NO384" s="108"/>
      <c r="OC384" s="108"/>
      <c r="OQ384" s="108"/>
      <c r="PE384" s="108"/>
      <c r="PS384" s="108"/>
      <c r="QG384" s="108"/>
      <c r="QU384" s="108"/>
      <c r="RI384" s="108"/>
      <c r="RW384" s="108"/>
      <c r="SK384" s="108"/>
      <c r="SY384" s="108"/>
      <c r="TM384" s="108"/>
      <c r="UA384" s="108"/>
      <c r="UO384" s="108"/>
      <c r="VC384" s="108"/>
      <c r="VQ384" s="108"/>
      <c r="WE384" s="108"/>
      <c r="WS384" s="108"/>
      <c r="XG384" s="108"/>
      <c r="XU384" s="108"/>
      <c r="YI384" s="108"/>
      <c r="YW384" s="108"/>
      <c r="ZK384" s="108"/>
      <c r="ZY384" s="108"/>
      <c r="AAM384" s="108"/>
      <c r="ABA384" s="108"/>
      <c r="ABO384" s="108"/>
      <c r="ACC384" s="108"/>
      <c r="ACQ384" s="108"/>
      <c r="ADE384" s="108"/>
      <c r="ADS384" s="108"/>
      <c r="AEG384" s="108"/>
      <c r="AEU384" s="108"/>
      <c r="AFI384" s="108"/>
      <c r="AFW384" s="108"/>
      <c r="AGK384" s="108"/>
      <c r="AGY384" s="108"/>
      <c r="AHM384" s="108"/>
      <c r="AIA384" s="108"/>
      <c r="AIO384" s="108"/>
      <c r="AJC384" s="108"/>
      <c r="AJQ384" s="108"/>
      <c r="AKE384" s="108"/>
      <c r="AKS384" s="108"/>
      <c r="ALG384" s="108"/>
      <c r="ALU384" s="108"/>
      <c r="AMI384" s="108"/>
    </row>
    <row r="385" spans="1:1023" x14ac:dyDescent="0.3">
      <c r="A385" s="108"/>
      <c r="O385" s="108"/>
      <c r="AC385" s="108"/>
      <c r="AQ385" s="108"/>
      <c r="BE385" s="108"/>
      <c r="BS385" s="108"/>
      <c r="CG385" s="108"/>
      <c r="CU385" s="108"/>
      <c r="DI385" s="108"/>
      <c r="DW385" s="108"/>
      <c r="EK385" s="108"/>
      <c r="EY385" s="108"/>
      <c r="FM385" s="108"/>
      <c r="GA385" s="108"/>
      <c r="GO385" s="108"/>
      <c r="HC385" s="108"/>
      <c r="HQ385" s="108"/>
      <c r="IE385" s="108"/>
      <c r="IS385" s="108"/>
      <c r="JG385" s="108"/>
      <c r="JU385" s="108"/>
      <c r="KI385" s="108"/>
      <c r="KW385" s="108"/>
      <c r="LK385" s="108"/>
      <c r="LY385" s="108"/>
      <c r="MM385" s="108"/>
      <c r="NA385" s="108"/>
      <c r="NO385" s="108"/>
      <c r="OC385" s="108"/>
      <c r="OQ385" s="108"/>
      <c r="PE385" s="108"/>
      <c r="PS385" s="108"/>
      <c r="QG385" s="108"/>
      <c r="QU385" s="108"/>
      <c r="RI385" s="108"/>
      <c r="RW385" s="108"/>
      <c r="SK385" s="108"/>
      <c r="SY385" s="108"/>
      <c r="TM385" s="108"/>
      <c r="UA385" s="108"/>
      <c r="UO385" s="108"/>
      <c r="VC385" s="108"/>
      <c r="VQ385" s="108"/>
      <c r="WE385" s="108"/>
      <c r="WS385" s="108"/>
      <c r="XG385" s="108"/>
      <c r="XU385" s="108"/>
      <c r="YI385" s="108"/>
      <c r="YW385" s="108"/>
      <c r="ZK385" s="108"/>
      <c r="ZY385" s="108"/>
      <c r="AAM385" s="108"/>
      <c r="ABA385" s="108"/>
      <c r="ABO385" s="108"/>
      <c r="ACC385" s="108"/>
      <c r="ACQ385" s="108"/>
      <c r="ADE385" s="108"/>
      <c r="ADS385" s="108"/>
      <c r="AEG385" s="108"/>
      <c r="AEU385" s="108"/>
      <c r="AFI385" s="108"/>
      <c r="AFW385" s="108"/>
      <c r="AGK385" s="108"/>
      <c r="AGY385" s="108"/>
      <c r="AHM385" s="108"/>
      <c r="AIA385" s="108"/>
      <c r="AIO385" s="108"/>
      <c r="AJC385" s="108"/>
      <c r="AJQ385" s="108"/>
      <c r="AKE385" s="108"/>
      <c r="AKS385" s="108"/>
      <c r="ALG385" s="108"/>
      <c r="ALU385" s="108"/>
      <c r="AMI385" s="108"/>
    </row>
    <row r="386" spans="1:1023" x14ac:dyDescent="0.3">
      <c r="A386" s="108"/>
      <c r="O386" s="108"/>
      <c r="AC386" s="108"/>
      <c r="AQ386" s="108"/>
      <c r="BE386" s="108"/>
      <c r="BS386" s="108"/>
      <c r="CG386" s="108"/>
      <c r="CU386" s="108"/>
      <c r="DI386" s="108"/>
      <c r="DW386" s="108"/>
      <c r="EK386" s="108"/>
      <c r="EY386" s="108"/>
      <c r="FM386" s="108"/>
      <c r="GA386" s="108"/>
      <c r="GO386" s="108"/>
      <c r="HC386" s="108"/>
      <c r="HQ386" s="108"/>
      <c r="IE386" s="108"/>
      <c r="IS386" s="108"/>
      <c r="JG386" s="108"/>
      <c r="JU386" s="108"/>
      <c r="KI386" s="108"/>
      <c r="KW386" s="108"/>
      <c r="LK386" s="108"/>
      <c r="LY386" s="108"/>
      <c r="MM386" s="108"/>
      <c r="NA386" s="108"/>
      <c r="NO386" s="108"/>
      <c r="OC386" s="108"/>
      <c r="OQ386" s="108"/>
      <c r="PE386" s="108"/>
      <c r="PS386" s="108"/>
      <c r="QG386" s="108"/>
      <c r="QU386" s="108"/>
      <c r="RI386" s="108"/>
      <c r="RW386" s="108"/>
      <c r="SK386" s="108"/>
      <c r="SY386" s="108"/>
      <c r="TM386" s="108"/>
      <c r="UA386" s="108"/>
      <c r="UO386" s="108"/>
      <c r="VC386" s="108"/>
      <c r="VQ386" s="108"/>
      <c r="WE386" s="108"/>
      <c r="WS386" s="108"/>
      <c r="XG386" s="108"/>
      <c r="XU386" s="108"/>
      <c r="YI386" s="108"/>
      <c r="YW386" s="108"/>
      <c r="ZK386" s="108"/>
      <c r="ZY386" s="108"/>
      <c r="AAM386" s="108"/>
      <c r="ABA386" s="108"/>
      <c r="ABO386" s="108"/>
      <c r="ACC386" s="108"/>
      <c r="ACQ386" s="108"/>
      <c r="ADE386" s="108"/>
      <c r="ADS386" s="108"/>
      <c r="AEG386" s="108"/>
      <c r="AEU386" s="108"/>
      <c r="AFI386" s="108"/>
      <c r="AFW386" s="108"/>
      <c r="AGK386" s="108"/>
      <c r="AGY386" s="108"/>
      <c r="AHM386" s="108"/>
      <c r="AIA386" s="108"/>
      <c r="AIO386" s="108"/>
      <c r="AJC386" s="108"/>
      <c r="AJQ386" s="108"/>
      <c r="AKE386" s="108"/>
      <c r="AKS386" s="108"/>
      <c r="ALG386" s="108"/>
      <c r="ALU386" s="108"/>
      <c r="AMI386" s="108"/>
    </row>
    <row r="387" spans="1:1023" x14ac:dyDescent="0.3">
      <c r="A387" s="108"/>
      <c r="O387" s="108"/>
      <c r="AC387" s="108"/>
      <c r="AQ387" s="108"/>
      <c r="BE387" s="108"/>
      <c r="BS387" s="108"/>
      <c r="CG387" s="108"/>
      <c r="CU387" s="108"/>
      <c r="DI387" s="108"/>
      <c r="DW387" s="108"/>
      <c r="EK387" s="108"/>
      <c r="EY387" s="108"/>
      <c r="FM387" s="108"/>
      <c r="GA387" s="108"/>
      <c r="GO387" s="108"/>
      <c r="HC387" s="108"/>
      <c r="HQ387" s="108"/>
      <c r="IE387" s="108"/>
      <c r="IS387" s="108"/>
      <c r="JG387" s="108"/>
      <c r="JU387" s="108"/>
      <c r="KI387" s="108"/>
      <c r="KW387" s="108"/>
      <c r="LK387" s="108"/>
      <c r="LY387" s="108"/>
      <c r="MM387" s="108"/>
      <c r="NA387" s="108"/>
      <c r="NO387" s="108"/>
      <c r="OC387" s="108"/>
      <c r="OQ387" s="108"/>
      <c r="PE387" s="108"/>
      <c r="PS387" s="108"/>
      <c r="QG387" s="108"/>
      <c r="QU387" s="108"/>
      <c r="RI387" s="108"/>
      <c r="RW387" s="108"/>
      <c r="SK387" s="108"/>
      <c r="SY387" s="108"/>
      <c r="TM387" s="108"/>
      <c r="UA387" s="108"/>
      <c r="UO387" s="108"/>
      <c r="VC387" s="108"/>
      <c r="VQ387" s="108"/>
      <c r="WE387" s="108"/>
      <c r="WS387" s="108"/>
      <c r="XG387" s="108"/>
      <c r="XU387" s="108"/>
      <c r="YI387" s="108"/>
      <c r="YW387" s="108"/>
      <c r="ZK387" s="108"/>
      <c r="ZY387" s="108"/>
      <c r="AAM387" s="108"/>
      <c r="ABA387" s="108"/>
      <c r="ABO387" s="108"/>
      <c r="ACC387" s="108"/>
      <c r="ACQ387" s="108"/>
      <c r="ADE387" s="108"/>
      <c r="ADS387" s="108"/>
      <c r="AEG387" s="108"/>
      <c r="AEU387" s="108"/>
      <c r="AFI387" s="108"/>
      <c r="AFW387" s="108"/>
      <c r="AGK387" s="108"/>
      <c r="AGY387" s="108"/>
      <c r="AHM387" s="108"/>
      <c r="AIA387" s="108"/>
      <c r="AIO387" s="108"/>
      <c r="AJC387" s="108"/>
      <c r="AJQ387" s="108"/>
      <c r="AKE387" s="108"/>
      <c r="AKS387" s="108"/>
      <c r="ALG387" s="108"/>
      <c r="ALU387" s="108"/>
      <c r="AMI387" s="108"/>
    </row>
    <row r="388" spans="1:1023" x14ac:dyDescent="0.3">
      <c r="A388" s="108"/>
      <c r="O388" s="108"/>
      <c r="AC388" s="108"/>
      <c r="AQ388" s="108"/>
      <c r="BE388" s="108"/>
      <c r="BS388" s="108"/>
      <c r="CG388" s="108"/>
      <c r="CU388" s="108"/>
      <c r="DI388" s="108"/>
      <c r="DW388" s="108"/>
      <c r="EK388" s="108"/>
      <c r="EY388" s="108"/>
      <c r="FM388" s="108"/>
      <c r="GA388" s="108"/>
      <c r="GO388" s="108"/>
      <c r="HC388" s="108"/>
      <c r="HQ388" s="108"/>
      <c r="IE388" s="108"/>
      <c r="IS388" s="108"/>
      <c r="JG388" s="108"/>
      <c r="JU388" s="108"/>
      <c r="KI388" s="108"/>
      <c r="KW388" s="108"/>
      <c r="LK388" s="108"/>
      <c r="LY388" s="108"/>
      <c r="MM388" s="108"/>
      <c r="NA388" s="108"/>
      <c r="NO388" s="108"/>
      <c r="OC388" s="108"/>
      <c r="OQ388" s="108"/>
      <c r="PE388" s="108"/>
      <c r="PS388" s="108"/>
      <c r="QG388" s="108"/>
      <c r="QU388" s="108"/>
      <c r="RI388" s="108"/>
      <c r="RW388" s="108"/>
      <c r="SK388" s="108"/>
      <c r="SY388" s="108"/>
      <c r="TM388" s="108"/>
      <c r="UA388" s="108"/>
      <c r="UO388" s="108"/>
      <c r="VC388" s="108"/>
      <c r="VQ388" s="108"/>
      <c r="WE388" s="108"/>
      <c r="WS388" s="108"/>
      <c r="XG388" s="108"/>
      <c r="XU388" s="108"/>
      <c r="YI388" s="108"/>
      <c r="YW388" s="108"/>
      <c r="ZK388" s="108"/>
      <c r="ZY388" s="108"/>
      <c r="AAM388" s="108"/>
      <c r="ABA388" s="108"/>
      <c r="ABO388" s="108"/>
      <c r="ACC388" s="108"/>
      <c r="ACQ388" s="108"/>
      <c r="ADE388" s="108"/>
      <c r="ADS388" s="108"/>
      <c r="AEG388" s="108"/>
      <c r="AEU388" s="108"/>
      <c r="AFI388" s="108"/>
      <c r="AFW388" s="108"/>
      <c r="AGK388" s="108"/>
      <c r="AGY388" s="108"/>
      <c r="AHM388" s="108"/>
      <c r="AIA388" s="108"/>
      <c r="AIO388" s="108"/>
      <c r="AJC388" s="108"/>
      <c r="AJQ388" s="108"/>
      <c r="AKE388" s="108"/>
      <c r="AKS388" s="108"/>
      <c r="ALG388" s="108"/>
      <c r="ALU388" s="108"/>
      <c r="AMI388" s="108"/>
    </row>
    <row r="389" spans="1:1023" x14ac:dyDescent="0.3">
      <c r="A389" s="108"/>
      <c r="O389" s="108"/>
      <c r="AC389" s="108"/>
      <c r="AQ389" s="108"/>
      <c r="BE389" s="108"/>
      <c r="BS389" s="108"/>
      <c r="CG389" s="108"/>
      <c r="CU389" s="108"/>
      <c r="DI389" s="108"/>
      <c r="DW389" s="108"/>
      <c r="EK389" s="108"/>
      <c r="EY389" s="108"/>
      <c r="FM389" s="108"/>
      <c r="GA389" s="108"/>
      <c r="GO389" s="108"/>
      <c r="HC389" s="108"/>
      <c r="HQ389" s="108"/>
      <c r="IE389" s="108"/>
      <c r="IS389" s="108"/>
      <c r="JG389" s="108"/>
      <c r="JU389" s="108"/>
      <c r="KI389" s="108"/>
      <c r="KW389" s="108"/>
      <c r="LK389" s="108"/>
      <c r="LY389" s="108"/>
      <c r="MM389" s="108"/>
      <c r="NA389" s="108"/>
      <c r="NO389" s="108"/>
      <c r="OC389" s="108"/>
      <c r="OQ389" s="108"/>
      <c r="PE389" s="108"/>
      <c r="PS389" s="108"/>
      <c r="QG389" s="108"/>
      <c r="QU389" s="108"/>
      <c r="RI389" s="108"/>
      <c r="RW389" s="108"/>
      <c r="SK389" s="108"/>
      <c r="SY389" s="108"/>
      <c r="TM389" s="108"/>
      <c r="UA389" s="108"/>
      <c r="UO389" s="108"/>
      <c r="VC389" s="108"/>
      <c r="VQ389" s="108"/>
      <c r="WE389" s="108"/>
      <c r="WS389" s="108"/>
      <c r="XG389" s="108"/>
      <c r="XU389" s="108"/>
      <c r="YI389" s="108"/>
      <c r="YW389" s="108"/>
      <c r="ZK389" s="108"/>
      <c r="ZY389" s="108"/>
      <c r="AAM389" s="108"/>
      <c r="ABA389" s="108"/>
      <c r="ABO389" s="108"/>
      <c r="ACC389" s="108"/>
      <c r="ACQ389" s="108"/>
      <c r="ADE389" s="108"/>
      <c r="ADS389" s="108"/>
      <c r="AEG389" s="108"/>
      <c r="AEU389" s="108"/>
      <c r="AFI389" s="108"/>
      <c r="AFW389" s="108"/>
      <c r="AGK389" s="108"/>
      <c r="AGY389" s="108"/>
      <c r="AHM389" s="108"/>
      <c r="AIA389" s="108"/>
      <c r="AIO389" s="108"/>
      <c r="AJC389" s="108"/>
      <c r="AJQ389" s="108"/>
      <c r="AKE389" s="108"/>
      <c r="AKS389" s="108"/>
      <c r="ALG389" s="108"/>
      <c r="ALU389" s="108"/>
      <c r="AMI389" s="108"/>
    </row>
    <row r="390" spans="1:1023" x14ac:dyDescent="0.3">
      <c r="A390" s="108"/>
      <c r="O390" s="108"/>
      <c r="AC390" s="108"/>
      <c r="AQ390" s="108"/>
      <c r="BE390" s="108"/>
      <c r="BS390" s="108"/>
      <c r="CG390" s="108"/>
      <c r="CU390" s="108"/>
      <c r="DI390" s="108"/>
      <c r="DW390" s="108"/>
      <c r="EK390" s="108"/>
      <c r="EY390" s="108"/>
      <c r="FM390" s="108"/>
      <c r="GA390" s="108"/>
      <c r="GO390" s="108"/>
      <c r="HC390" s="108"/>
      <c r="HQ390" s="108"/>
      <c r="IE390" s="108"/>
      <c r="IS390" s="108"/>
      <c r="JG390" s="108"/>
      <c r="JU390" s="108"/>
      <c r="KI390" s="108"/>
      <c r="KW390" s="108"/>
      <c r="LK390" s="108"/>
      <c r="LY390" s="108"/>
      <c r="MM390" s="108"/>
      <c r="NA390" s="108"/>
      <c r="NO390" s="108"/>
      <c r="OC390" s="108"/>
      <c r="OQ390" s="108"/>
      <c r="PE390" s="108"/>
      <c r="PS390" s="108"/>
      <c r="QG390" s="108"/>
      <c r="QU390" s="108"/>
      <c r="RI390" s="108"/>
      <c r="RW390" s="108"/>
      <c r="SK390" s="108"/>
      <c r="SY390" s="108"/>
      <c r="TM390" s="108"/>
      <c r="UA390" s="108"/>
      <c r="UO390" s="108"/>
      <c r="VC390" s="108"/>
      <c r="VQ390" s="108"/>
      <c r="WE390" s="108"/>
      <c r="WS390" s="108"/>
      <c r="XG390" s="108"/>
      <c r="XU390" s="108"/>
      <c r="YI390" s="108"/>
      <c r="YW390" s="108"/>
      <c r="ZK390" s="108"/>
      <c r="ZY390" s="108"/>
      <c r="AAM390" s="108"/>
      <c r="ABA390" s="108"/>
      <c r="ABO390" s="108"/>
      <c r="ACC390" s="108"/>
      <c r="ACQ390" s="108"/>
      <c r="ADE390" s="108"/>
      <c r="ADS390" s="108"/>
      <c r="AEG390" s="108"/>
      <c r="AEU390" s="108"/>
      <c r="AFI390" s="108"/>
      <c r="AFW390" s="108"/>
      <c r="AGK390" s="108"/>
      <c r="AGY390" s="108"/>
      <c r="AHM390" s="108"/>
      <c r="AIA390" s="108"/>
      <c r="AIO390" s="108"/>
      <c r="AJC390" s="108"/>
      <c r="AJQ390" s="108"/>
      <c r="AKE390" s="108"/>
      <c r="AKS390" s="108"/>
      <c r="ALG390" s="108"/>
      <c r="ALU390" s="108"/>
      <c r="AMI390" s="108"/>
    </row>
    <row r="391" spans="1:1023" x14ac:dyDescent="0.3">
      <c r="A391" s="108"/>
      <c r="O391" s="108"/>
      <c r="AC391" s="108"/>
      <c r="AQ391" s="108"/>
      <c r="BE391" s="108"/>
      <c r="BS391" s="108"/>
      <c r="CG391" s="108"/>
      <c r="CU391" s="108"/>
      <c r="DI391" s="108"/>
      <c r="DW391" s="108"/>
      <c r="EK391" s="108"/>
      <c r="EY391" s="108"/>
      <c r="FM391" s="108"/>
      <c r="GA391" s="108"/>
      <c r="GO391" s="108"/>
      <c r="HC391" s="108"/>
      <c r="HQ391" s="108"/>
      <c r="IE391" s="108"/>
      <c r="IS391" s="108"/>
      <c r="JG391" s="108"/>
      <c r="JU391" s="108"/>
      <c r="KI391" s="108"/>
      <c r="KW391" s="108"/>
      <c r="LK391" s="108"/>
      <c r="LY391" s="108"/>
      <c r="MM391" s="108"/>
      <c r="NA391" s="108"/>
      <c r="NO391" s="108"/>
      <c r="OC391" s="108"/>
      <c r="OQ391" s="108"/>
      <c r="PE391" s="108"/>
      <c r="PS391" s="108"/>
      <c r="QG391" s="108"/>
      <c r="QU391" s="108"/>
      <c r="RI391" s="108"/>
      <c r="RW391" s="108"/>
      <c r="SK391" s="108"/>
      <c r="SY391" s="108"/>
      <c r="TM391" s="108"/>
      <c r="UA391" s="108"/>
      <c r="UO391" s="108"/>
      <c r="VC391" s="108"/>
      <c r="VQ391" s="108"/>
      <c r="WE391" s="108"/>
      <c r="WS391" s="108"/>
      <c r="XG391" s="108"/>
      <c r="XU391" s="108"/>
      <c r="YI391" s="108"/>
      <c r="YW391" s="108"/>
      <c r="ZK391" s="108"/>
      <c r="ZY391" s="108"/>
      <c r="AAM391" s="108"/>
      <c r="ABA391" s="108"/>
      <c r="ABO391" s="108"/>
      <c r="ACC391" s="108"/>
      <c r="ACQ391" s="108"/>
      <c r="ADE391" s="108"/>
      <c r="ADS391" s="108"/>
      <c r="AEG391" s="108"/>
      <c r="AEU391" s="108"/>
      <c r="AFI391" s="108"/>
      <c r="AFW391" s="108"/>
      <c r="AGK391" s="108"/>
      <c r="AGY391" s="108"/>
      <c r="AHM391" s="108"/>
      <c r="AIA391" s="108"/>
      <c r="AIO391" s="108"/>
      <c r="AJC391" s="108"/>
      <c r="AJQ391" s="108"/>
      <c r="AKE391" s="108"/>
      <c r="AKS391" s="108"/>
      <c r="ALG391" s="108"/>
      <c r="ALU391" s="108"/>
      <c r="AMI391" s="108"/>
    </row>
    <row r="392" spans="1:1023" x14ac:dyDescent="0.3">
      <c r="A392" s="108"/>
      <c r="O392" s="108"/>
      <c r="AC392" s="108"/>
      <c r="AQ392" s="108"/>
      <c r="BE392" s="108"/>
      <c r="BS392" s="108"/>
      <c r="CG392" s="108"/>
      <c r="CU392" s="108"/>
      <c r="DI392" s="108"/>
      <c r="DW392" s="108"/>
      <c r="EK392" s="108"/>
      <c r="EY392" s="108"/>
      <c r="FM392" s="108"/>
      <c r="GA392" s="108"/>
      <c r="GO392" s="108"/>
      <c r="HC392" s="108"/>
      <c r="HQ392" s="108"/>
      <c r="IE392" s="108"/>
      <c r="IS392" s="108"/>
      <c r="JG392" s="108"/>
      <c r="JU392" s="108"/>
      <c r="KI392" s="108"/>
      <c r="KW392" s="108"/>
      <c r="LK392" s="108"/>
      <c r="LY392" s="108"/>
      <c r="MM392" s="108"/>
      <c r="NA392" s="108"/>
      <c r="NO392" s="108"/>
      <c r="OC392" s="108"/>
      <c r="OQ392" s="108"/>
      <c r="PE392" s="108"/>
      <c r="PS392" s="108"/>
      <c r="QG392" s="108"/>
      <c r="QU392" s="108"/>
      <c r="RI392" s="108"/>
      <c r="RW392" s="108"/>
      <c r="SK392" s="108"/>
      <c r="SY392" s="108"/>
      <c r="TM392" s="108"/>
      <c r="UA392" s="108"/>
      <c r="UO392" s="108"/>
      <c r="VC392" s="108"/>
      <c r="VQ392" s="108"/>
      <c r="WE392" s="108"/>
      <c r="WS392" s="108"/>
      <c r="XG392" s="108"/>
      <c r="XU392" s="108"/>
      <c r="YI392" s="108"/>
      <c r="YW392" s="108"/>
      <c r="ZK392" s="108"/>
      <c r="ZY392" s="108"/>
      <c r="AAM392" s="108"/>
      <c r="ABA392" s="108"/>
      <c r="ABO392" s="108"/>
      <c r="ACC392" s="108"/>
      <c r="ACQ392" s="108"/>
      <c r="ADE392" s="108"/>
      <c r="ADS392" s="108"/>
      <c r="AEG392" s="108"/>
      <c r="AEU392" s="108"/>
      <c r="AFI392" s="108"/>
      <c r="AFW392" s="108"/>
      <c r="AGK392" s="108"/>
      <c r="AGY392" s="108"/>
      <c r="AHM392" s="108"/>
      <c r="AIA392" s="108"/>
      <c r="AIO392" s="108"/>
      <c r="AJC392" s="108"/>
      <c r="AJQ392" s="108"/>
      <c r="AKE392" s="108"/>
      <c r="AKS392" s="108"/>
      <c r="ALG392" s="108"/>
      <c r="ALU392" s="108"/>
      <c r="AMI392" s="108"/>
    </row>
    <row r="393" spans="1:1023" x14ac:dyDescent="0.3">
      <c r="A393" s="108"/>
      <c r="O393" s="108"/>
      <c r="AC393" s="108"/>
      <c r="AQ393" s="108"/>
      <c r="BE393" s="108"/>
      <c r="BS393" s="108"/>
      <c r="CG393" s="108"/>
      <c r="CU393" s="108"/>
      <c r="DI393" s="108"/>
      <c r="DW393" s="108"/>
      <c r="EK393" s="108"/>
      <c r="EY393" s="108"/>
      <c r="FM393" s="108"/>
      <c r="GA393" s="108"/>
      <c r="GO393" s="108"/>
      <c r="HC393" s="108"/>
      <c r="HQ393" s="108"/>
      <c r="IE393" s="108"/>
      <c r="IS393" s="108"/>
      <c r="JG393" s="108"/>
      <c r="JU393" s="108"/>
      <c r="KI393" s="108"/>
      <c r="KW393" s="108"/>
      <c r="LK393" s="108"/>
      <c r="LY393" s="108"/>
      <c r="MM393" s="108"/>
      <c r="NA393" s="108"/>
      <c r="NO393" s="108"/>
      <c r="OC393" s="108"/>
      <c r="OQ393" s="108"/>
      <c r="PE393" s="108"/>
      <c r="PS393" s="108"/>
      <c r="QG393" s="108"/>
      <c r="QU393" s="108"/>
      <c r="RI393" s="108"/>
      <c r="RW393" s="108"/>
      <c r="SK393" s="108"/>
      <c r="SY393" s="108"/>
      <c r="TM393" s="108"/>
      <c r="UA393" s="108"/>
      <c r="UO393" s="108"/>
      <c r="VC393" s="108"/>
      <c r="VQ393" s="108"/>
      <c r="WE393" s="108"/>
      <c r="WS393" s="108"/>
      <c r="XG393" s="108"/>
      <c r="XU393" s="108"/>
      <c r="YI393" s="108"/>
      <c r="YW393" s="108"/>
      <c r="ZK393" s="108"/>
      <c r="ZY393" s="108"/>
      <c r="AAM393" s="108"/>
      <c r="ABA393" s="108"/>
      <c r="ABO393" s="108"/>
      <c r="ACC393" s="108"/>
      <c r="ACQ393" s="108"/>
      <c r="ADE393" s="108"/>
      <c r="ADS393" s="108"/>
      <c r="AEG393" s="108"/>
      <c r="AEU393" s="108"/>
      <c r="AFI393" s="108"/>
      <c r="AFW393" s="108"/>
      <c r="AGK393" s="108"/>
      <c r="AGY393" s="108"/>
      <c r="AHM393" s="108"/>
      <c r="AIA393" s="108"/>
      <c r="AIO393" s="108"/>
      <c r="AJC393" s="108"/>
      <c r="AJQ393" s="108"/>
      <c r="AKE393" s="108"/>
      <c r="AKS393" s="108"/>
      <c r="ALG393" s="108"/>
      <c r="ALU393" s="108"/>
      <c r="AMI393" s="108"/>
    </row>
    <row r="394" spans="1:1023" x14ac:dyDescent="0.3">
      <c r="A394" s="108"/>
      <c r="O394" s="108"/>
      <c r="AC394" s="108"/>
      <c r="AQ394" s="108"/>
      <c r="BE394" s="108"/>
      <c r="BS394" s="108"/>
      <c r="CG394" s="108"/>
      <c r="CU394" s="108"/>
      <c r="DI394" s="108"/>
      <c r="DW394" s="108"/>
      <c r="EK394" s="108"/>
      <c r="EY394" s="108"/>
      <c r="FM394" s="108"/>
      <c r="GA394" s="108"/>
      <c r="GO394" s="108"/>
      <c r="HC394" s="108"/>
      <c r="HQ394" s="108"/>
      <c r="IE394" s="108"/>
      <c r="IS394" s="108"/>
      <c r="JG394" s="108"/>
      <c r="JU394" s="108"/>
      <c r="KI394" s="108"/>
      <c r="KW394" s="108"/>
      <c r="LK394" s="108"/>
      <c r="LY394" s="108"/>
      <c r="MM394" s="108"/>
      <c r="NA394" s="108"/>
      <c r="NO394" s="108"/>
      <c r="OC394" s="108"/>
      <c r="OQ394" s="108"/>
      <c r="PE394" s="108"/>
      <c r="PS394" s="108"/>
      <c r="QG394" s="108"/>
      <c r="QU394" s="108"/>
      <c r="RI394" s="108"/>
      <c r="RW394" s="108"/>
      <c r="SK394" s="108"/>
      <c r="SY394" s="108"/>
      <c r="TM394" s="108"/>
      <c r="UA394" s="108"/>
      <c r="UO394" s="108"/>
      <c r="VC394" s="108"/>
      <c r="VQ394" s="108"/>
      <c r="WE394" s="108"/>
      <c r="WS394" s="108"/>
      <c r="XG394" s="108"/>
      <c r="XU394" s="108"/>
      <c r="YI394" s="108"/>
      <c r="YW394" s="108"/>
      <c r="ZK394" s="108"/>
      <c r="ZY394" s="108"/>
      <c r="AAM394" s="108"/>
      <c r="ABA394" s="108"/>
      <c r="ABO394" s="108"/>
      <c r="ACC394" s="108"/>
      <c r="ACQ394" s="108"/>
      <c r="ADE394" s="108"/>
      <c r="ADS394" s="108"/>
      <c r="AEG394" s="108"/>
      <c r="AEU394" s="108"/>
      <c r="AFI394" s="108"/>
      <c r="AFW394" s="108"/>
      <c r="AGK394" s="108"/>
      <c r="AGY394" s="108"/>
      <c r="AHM394" s="108"/>
      <c r="AIA394" s="108"/>
      <c r="AIO394" s="108"/>
      <c r="AJC394" s="108"/>
      <c r="AJQ394" s="108"/>
      <c r="AKE394" s="108"/>
      <c r="AKS394" s="108"/>
      <c r="ALG394" s="108"/>
      <c r="ALU394" s="108"/>
      <c r="AMI394" s="108"/>
    </row>
    <row r="395" spans="1:1023" x14ac:dyDescent="0.3">
      <c r="A395" s="108"/>
      <c r="O395" s="108"/>
      <c r="AC395" s="108"/>
      <c r="AQ395" s="108"/>
      <c r="BE395" s="108"/>
      <c r="BS395" s="108"/>
      <c r="CG395" s="108"/>
      <c r="CU395" s="108"/>
      <c r="DI395" s="108"/>
      <c r="DW395" s="108"/>
      <c r="EK395" s="108"/>
      <c r="EY395" s="108"/>
      <c r="FM395" s="108"/>
      <c r="GA395" s="108"/>
      <c r="GO395" s="108"/>
      <c r="HC395" s="108"/>
      <c r="HQ395" s="108"/>
      <c r="IE395" s="108"/>
      <c r="IS395" s="108"/>
      <c r="JG395" s="108"/>
      <c r="JU395" s="108"/>
      <c r="KI395" s="108"/>
      <c r="KW395" s="108"/>
      <c r="LK395" s="108"/>
      <c r="LY395" s="108"/>
      <c r="MM395" s="108"/>
      <c r="NA395" s="108"/>
      <c r="NO395" s="108"/>
      <c r="OC395" s="108"/>
      <c r="OQ395" s="108"/>
      <c r="PE395" s="108"/>
      <c r="PS395" s="108"/>
      <c r="QG395" s="108"/>
      <c r="QU395" s="108"/>
      <c r="RI395" s="108"/>
      <c r="RW395" s="108"/>
      <c r="SK395" s="108"/>
      <c r="SY395" s="108"/>
      <c r="TM395" s="108"/>
      <c r="UA395" s="108"/>
      <c r="UO395" s="108"/>
      <c r="VC395" s="108"/>
      <c r="VQ395" s="108"/>
      <c r="WE395" s="108"/>
      <c r="WS395" s="108"/>
      <c r="XG395" s="108"/>
      <c r="XU395" s="108"/>
      <c r="YI395" s="108"/>
      <c r="YW395" s="108"/>
      <c r="ZK395" s="108"/>
      <c r="ZY395" s="108"/>
      <c r="AAM395" s="108"/>
      <c r="ABA395" s="108"/>
      <c r="ABO395" s="108"/>
      <c r="ACC395" s="108"/>
      <c r="ACQ395" s="108"/>
      <c r="ADE395" s="108"/>
      <c r="ADS395" s="108"/>
      <c r="AEG395" s="108"/>
      <c r="AEU395" s="108"/>
      <c r="AFI395" s="108"/>
      <c r="AFW395" s="108"/>
      <c r="AGK395" s="108"/>
      <c r="AGY395" s="108"/>
      <c r="AHM395" s="108"/>
      <c r="AIA395" s="108"/>
      <c r="AIO395" s="108"/>
      <c r="AJC395" s="108"/>
      <c r="AJQ395" s="108"/>
      <c r="AKE395" s="108"/>
      <c r="AKS395" s="108"/>
      <c r="ALG395" s="108"/>
      <c r="ALU395" s="108"/>
      <c r="AMI395" s="108"/>
    </row>
    <row r="396" spans="1:1023" x14ac:dyDescent="0.3">
      <c r="A396" s="108"/>
      <c r="O396" s="108"/>
      <c r="AC396" s="108"/>
      <c r="AQ396" s="108"/>
      <c r="BE396" s="108"/>
      <c r="BS396" s="108"/>
      <c r="CG396" s="108"/>
      <c r="CU396" s="108"/>
      <c r="DI396" s="108"/>
      <c r="DW396" s="108"/>
      <c r="EK396" s="108"/>
      <c r="EY396" s="108"/>
      <c r="FM396" s="108"/>
      <c r="GA396" s="108"/>
      <c r="GO396" s="108"/>
      <c r="HC396" s="108"/>
      <c r="HQ396" s="108"/>
      <c r="IE396" s="108"/>
      <c r="IS396" s="108"/>
      <c r="JG396" s="108"/>
      <c r="JU396" s="108"/>
      <c r="KI396" s="108"/>
      <c r="KW396" s="108"/>
      <c r="LK396" s="108"/>
      <c r="LY396" s="108"/>
      <c r="MM396" s="108"/>
      <c r="NA396" s="108"/>
      <c r="NO396" s="108"/>
      <c r="OC396" s="108"/>
      <c r="OQ396" s="108"/>
      <c r="PE396" s="108"/>
      <c r="PS396" s="108"/>
      <c r="QG396" s="108"/>
      <c r="QU396" s="108"/>
      <c r="RI396" s="108"/>
      <c r="RW396" s="108"/>
      <c r="SK396" s="108"/>
      <c r="SY396" s="108"/>
      <c r="TM396" s="108"/>
      <c r="UA396" s="108"/>
      <c r="UO396" s="108"/>
      <c r="VC396" s="108"/>
      <c r="VQ396" s="108"/>
      <c r="WE396" s="108"/>
      <c r="WS396" s="108"/>
      <c r="XG396" s="108"/>
      <c r="XU396" s="108"/>
      <c r="YI396" s="108"/>
      <c r="YW396" s="108"/>
      <c r="ZK396" s="108"/>
      <c r="ZY396" s="108"/>
      <c r="AAM396" s="108"/>
      <c r="ABA396" s="108"/>
      <c r="ABO396" s="108"/>
      <c r="ACC396" s="108"/>
      <c r="ACQ396" s="108"/>
      <c r="ADE396" s="108"/>
      <c r="ADS396" s="108"/>
      <c r="AEG396" s="108"/>
      <c r="AEU396" s="108"/>
      <c r="AFI396" s="108"/>
      <c r="AFW396" s="108"/>
      <c r="AGK396" s="108"/>
      <c r="AGY396" s="108"/>
      <c r="AHM396" s="108"/>
      <c r="AIA396" s="108"/>
      <c r="AIO396" s="108"/>
      <c r="AJC396" s="108"/>
      <c r="AJQ396" s="108"/>
      <c r="AKE396" s="108"/>
      <c r="AKS396" s="108"/>
      <c r="ALG396" s="108"/>
      <c r="ALU396" s="108"/>
      <c r="AMI396" s="108"/>
    </row>
    <row r="397" spans="1:1023" x14ac:dyDescent="0.3">
      <c r="A397" s="108"/>
      <c r="O397" s="108"/>
      <c r="AC397" s="108"/>
      <c r="AQ397" s="108"/>
      <c r="BE397" s="108"/>
      <c r="BS397" s="108"/>
      <c r="CG397" s="108"/>
      <c r="CU397" s="108"/>
      <c r="DI397" s="108"/>
      <c r="DW397" s="108"/>
      <c r="EK397" s="108"/>
      <c r="EY397" s="108"/>
      <c r="FM397" s="108"/>
      <c r="GA397" s="108"/>
      <c r="GO397" s="108"/>
      <c r="HC397" s="108"/>
      <c r="HQ397" s="108"/>
      <c r="IE397" s="108"/>
      <c r="IS397" s="108"/>
      <c r="JG397" s="108"/>
      <c r="JU397" s="108"/>
      <c r="KI397" s="108"/>
      <c r="KW397" s="108"/>
      <c r="LK397" s="108"/>
      <c r="LY397" s="108"/>
      <c r="MM397" s="108"/>
      <c r="NA397" s="108"/>
      <c r="NO397" s="108"/>
      <c r="OC397" s="108"/>
      <c r="OQ397" s="108"/>
      <c r="PE397" s="108"/>
      <c r="PS397" s="108"/>
      <c r="QG397" s="108"/>
      <c r="QU397" s="108"/>
      <c r="RI397" s="108"/>
      <c r="RW397" s="108"/>
      <c r="SK397" s="108"/>
      <c r="SY397" s="108"/>
      <c r="TM397" s="108"/>
      <c r="UA397" s="108"/>
      <c r="UO397" s="108"/>
      <c r="VC397" s="108"/>
      <c r="VQ397" s="108"/>
      <c r="WE397" s="108"/>
      <c r="WS397" s="108"/>
      <c r="XG397" s="108"/>
      <c r="XU397" s="108"/>
      <c r="YI397" s="108"/>
      <c r="YW397" s="108"/>
      <c r="ZK397" s="108"/>
      <c r="ZY397" s="108"/>
      <c r="AAM397" s="108"/>
      <c r="ABA397" s="108"/>
      <c r="ABO397" s="108"/>
      <c r="ACC397" s="108"/>
      <c r="ACQ397" s="108"/>
      <c r="ADE397" s="108"/>
      <c r="ADS397" s="108"/>
      <c r="AEG397" s="108"/>
      <c r="AEU397" s="108"/>
      <c r="AFI397" s="108"/>
      <c r="AFW397" s="108"/>
      <c r="AGK397" s="108"/>
      <c r="AGY397" s="108"/>
      <c r="AHM397" s="108"/>
      <c r="AIA397" s="108"/>
      <c r="AIO397" s="108"/>
      <c r="AJC397" s="108"/>
      <c r="AJQ397" s="108"/>
      <c r="AKE397" s="108"/>
      <c r="AKS397" s="108"/>
      <c r="ALG397" s="108"/>
      <c r="ALU397" s="108"/>
      <c r="AMI397" s="108"/>
    </row>
    <row r="398" spans="1:1023" x14ac:dyDescent="0.3">
      <c r="A398" s="108"/>
      <c r="O398" s="108"/>
      <c r="AC398" s="108"/>
      <c r="AQ398" s="108"/>
      <c r="BE398" s="108"/>
      <c r="BS398" s="108"/>
      <c r="CG398" s="108"/>
      <c r="CU398" s="108"/>
      <c r="DI398" s="108"/>
      <c r="DW398" s="108"/>
      <c r="EK398" s="108"/>
      <c r="EY398" s="108"/>
      <c r="FM398" s="108"/>
      <c r="GA398" s="108"/>
      <c r="GO398" s="108"/>
      <c r="HC398" s="108"/>
      <c r="HQ398" s="108"/>
      <c r="IE398" s="108"/>
      <c r="IS398" s="108"/>
      <c r="JG398" s="108"/>
      <c r="JU398" s="108"/>
      <c r="KI398" s="108"/>
      <c r="KW398" s="108"/>
      <c r="LK398" s="108"/>
      <c r="LY398" s="108"/>
      <c r="MM398" s="108"/>
      <c r="NA398" s="108"/>
      <c r="NO398" s="108"/>
      <c r="OC398" s="108"/>
      <c r="OQ398" s="108"/>
      <c r="PE398" s="108"/>
      <c r="PS398" s="108"/>
      <c r="QG398" s="108"/>
      <c r="QU398" s="108"/>
      <c r="RI398" s="108"/>
      <c r="RW398" s="108"/>
      <c r="SK398" s="108"/>
      <c r="SY398" s="108"/>
      <c r="TM398" s="108"/>
      <c r="UA398" s="108"/>
      <c r="UO398" s="108"/>
      <c r="VC398" s="108"/>
      <c r="VQ398" s="108"/>
      <c r="WE398" s="108"/>
      <c r="WS398" s="108"/>
      <c r="XG398" s="108"/>
      <c r="XU398" s="108"/>
      <c r="YI398" s="108"/>
      <c r="YW398" s="108"/>
      <c r="ZK398" s="108"/>
      <c r="ZY398" s="108"/>
      <c r="AAM398" s="108"/>
      <c r="ABA398" s="108"/>
      <c r="ABO398" s="108"/>
      <c r="ACC398" s="108"/>
      <c r="ACQ398" s="108"/>
      <c r="ADE398" s="108"/>
      <c r="ADS398" s="108"/>
      <c r="AEG398" s="108"/>
      <c r="AEU398" s="108"/>
      <c r="AFI398" s="108"/>
      <c r="AFW398" s="108"/>
      <c r="AGK398" s="108"/>
      <c r="AGY398" s="108"/>
      <c r="AHM398" s="108"/>
      <c r="AIA398" s="108"/>
      <c r="AIO398" s="108"/>
      <c r="AJC398" s="108"/>
      <c r="AJQ398" s="108"/>
      <c r="AKE398" s="108"/>
      <c r="AKS398" s="108"/>
      <c r="ALG398" s="108"/>
      <c r="ALU398" s="108"/>
      <c r="AMI398" s="108"/>
    </row>
    <row r="399" spans="1:1023" x14ac:dyDescent="0.3">
      <c r="A399" s="108"/>
      <c r="O399" s="108"/>
      <c r="AC399" s="108"/>
      <c r="AQ399" s="108"/>
      <c r="BE399" s="108"/>
      <c r="BS399" s="108"/>
      <c r="CG399" s="108"/>
      <c r="CU399" s="108"/>
      <c r="DI399" s="108"/>
      <c r="DW399" s="108"/>
      <c r="EK399" s="108"/>
      <c r="EY399" s="108"/>
      <c r="FM399" s="108"/>
      <c r="GA399" s="108"/>
      <c r="GO399" s="108"/>
      <c r="HC399" s="108"/>
      <c r="HQ399" s="108"/>
      <c r="IE399" s="108"/>
      <c r="IS399" s="108"/>
      <c r="JG399" s="108"/>
      <c r="JU399" s="108"/>
      <c r="KI399" s="108"/>
      <c r="KW399" s="108"/>
      <c r="LK399" s="108"/>
      <c r="LY399" s="108"/>
      <c r="MM399" s="108"/>
      <c r="NA399" s="108"/>
      <c r="NO399" s="108"/>
      <c r="OC399" s="108"/>
      <c r="OQ399" s="108"/>
      <c r="PE399" s="108"/>
      <c r="PS399" s="108"/>
      <c r="QG399" s="108"/>
      <c r="QU399" s="108"/>
      <c r="RI399" s="108"/>
      <c r="RW399" s="108"/>
      <c r="SK399" s="108"/>
      <c r="SY399" s="108"/>
      <c r="TM399" s="108"/>
      <c r="UA399" s="108"/>
      <c r="UO399" s="108"/>
      <c r="VC399" s="108"/>
      <c r="VQ399" s="108"/>
      <c r="WE399" s="108"/>
      <c r="WS399" s="108"/>
      <c r="XG399" s="108"/>
      <c r="XU399" s="108"/>
      <c r="YI399" s="108"/>
      <c r="YW399" s="108"/>
      <c r="ZK399" s="108"/>
      <c r="ZY399" s="108"/>
      <c r="AAM399" s="108"/>
      <c r="ABA399" s="108"/>
      <c r="ABO399" s="108"/>
      <c r="ACC399" s="108"/>
      <c r="ACQ399" s="108"/>
      <c r="ADE399" s="108"/>
      <c r="ADS399" s="108"/>
      <c r="AEG399" s="108"/>
      <c r="AEU399" s="108"/>
      <c r="AFI399" s="108"/>
      <c r="AFW399" s="108"/>
      <c r="AGK399" s="108"/>
      <c r="AGY399" s="108"/>
      <c r="AHM399" s="108"/>
      <c r="AIA399" s="108"/>
      <c r="AIO399" s="108"/>
      <c r="AJC399" s="108"/>
      <c r="AJQ399" s="108"/>
      <c r="AKE399" s="108"/>
      <c r="AKS399" s="108"/>
      <c r="ALG399" s="108"/>
      <c r="ALU399" s="108"/>
      <c r="AMI399" s="108"/>
    </row>
    <row r="400" spans="1:1023" x14ac:dyDescent="0.3">
      <c r="A400" s="108"/>
      <c r="O400" s="108"/>
      <c r="AC400" s="108"/>
      <c r="AQ400" s="108"/>
      <c r="BE400" s="108"/>
      <c r="BS400" s="108"/>
      <c r="CG400" s="108"/>
      <c r="CU400" s="108"/>
      <c r="DI400" s="108"/>
      <c r="DW400" s="108"/>
      <c r="EK400" s="108"/>
      <c r="EY400" s="108"/>
      <c r="FM400" s="108"/>
      <c r="GA400" s="108"/>
      <c r="GO400" s="108"/>
      <c r="HC400" s="108"/>
      <c r="HQ400" s="108"/>
      <c r="IE400" s="108"/>
      <c r="IS400" s="108"/>
      <c r="JG400" s="108"/>
      <c r="JU400" s="108"/>
      <c r="KI400" s="108"/>
      <c r="KW400" s="108"/>
      <c r="LK400" s="108"/>
      <c r="LY400" s="108"/>
      <c r="MM400" s="108"/>
      <c r="NA400" s="108"/>
      <c r="NO400" s="108"/>
      <c r="OC400" s="108"/>
      <c r="OQ400" s="108"/>
      <c r="PE400" s="108"/>
      <c r="PS400" s="108"/>
      <c r="QG400" s="108"/>
      <c r="QU400" s="108"/>
      <c r="RI400" s="108"/>
      <c r="RW400" s="108"/>
      <c r="SK400" s="108"/>
      <c r="SY400" s="108"/>
      <c r="TM400" s="108"/>
      <c r="UA400" s="108"/>
      <c r="UO400" s="108"/>
      <c r="VC400" s="108"/>
      <c r="VQ400" s="108"/>
      <c r="WE400" s="108"/>
      <c r="WS400" s="108"/>
      <c r="XG400" s="108"/>
      <c r="XU400" s="108"/>
      <c r="YI400" s="108"/>
      <c r="YW400" s="108"/>
      <c r="ZK400" s="108"/>
      <c r="ZY400" s="108"/>
      <c r="AAM400" s="108"/>
      <c r="ABA400" s="108"/>
      <c r="ABO400" s="108"/>
      <c r="ACC400" s="108"/>
      <c r="ACQ400" s="108"/>
      <c r="ADE400" s="108"/>
      <c r="ADS400" s="108"/>
      <c r="AEG400" s="108"/>
      <c r="AEU400" s="108"/>
      <c r="AFI400" s="108"/>
      <c r="AFW400" s="108"/>
      <c r="AGK400" s="108"/>
      <c r="AGY400" s="108"/>
      <c r="AHM400" s="108"/>
      <c r="AIA400" s="108"/>
      <c r="AIO400" s="108"/>
      <c r="AJC400" s="108"/>
      <c r="AJQ400" s="108"/>
      <c r="AKE400" s="108"/>
      <c r="AKS400" s="108"/>
      <c r="ALG400" s="108"/>
      <c r="ALU400" s="108"/>
      <c r="AMI400" s="108"/>
    </row>
    <row r="401" spans="1:1023" x14ac:dyDescent="0.3">
      <c r="A401" s="108"/>
      <c r="O401" s="108"/>
      <c r="AC401" s="108"/>
      <c r="AQ401" s="108"/>
      <c r="BE401" s="108"/>
      <c r="BS401" s="108"/>
      <c r="CG401" s="108"/>
      <c r="CU401" s="108"/>
      <c r="DI401" s="108"/>
      <c r="DW401" s="108"/>
      <c r="EK401" s="108"/>
      <c r="EY401" s="108"/>
      <c r="FM401" s="108"/>
      <c r="GA401" s="108"/>
      <c r="GO401" s="108"/>
      <c r="HC401" s="108"/>
      <c r="HQ401" s="108"/>
      <c r="IE401" s="108"/>
      <c r="IS401" s="108"/>
      <c r="JG401" s="108"/>
      <c r="JU401" s="108"/>
      <c r="KI401" s="108"/>
      <c r="KW401" s="108"/>
      <c r="LK401" s="108"/>
      <c r="LY401" s="108"/>
      <c r="MM401" s="108"/>
      <c r="NA401" s="108"/>
      <c r="NO401" s="108"/>
      <c r="OC401" s="108"/>
      <c r="OQ401" s="108"/>
      <c r="PE401" s="108"/>
      <c r="PS401" s="108"/>
      <c r="QG401" s="108"/>
      <c r="QU401" s="108"/>
      <c r="RI401" s="108"/>
      <c r="RW401" s="108"/>
      <c r="SK401" s="108"/>
      <c r="SY401" s="108"/>
      <c r="TM401" s="108"/>
      <c r="UA401" s="108"/>
      <c r="UO401" s="108"/>
      <c r="VC401" s="108"/>
      <c r="VQ401" s="108"/>
      <c r="WE401" s="108"/>
      <c r="WS401" s="108"/>
      <c r="XG401" s="108"/>
      <c r="XU401" s="108"/>
      <c r="YI401" s="108"/>
      <c r="YW401" s="108"/>
      <c r="ZK401" s="108"/>
      <c r="ZY401" s="108"/>
      <c r="AAM401" s="108"/>
      <c r="ABA401" s="108"/>
      <c r="ABO401" s="108"/>
      <c r="ACC401" s="108"/>
      <c r="ACQ401" s="108"/>
      <c r="ADE401" s="108"/>
      <c r="ADS401" s="108"/>
      <c r="AEG401" s="108"/>
      <c r="AEU401" s="108"/>
      <c r="AFI401" s="108"/>
      <c r="AFW401" s="108"/>
      <c r="AGK401" s="108"/>
      <c r="AGY401" s="108"/>
      <c r="AHM401" s="108"/>
      <c r="AIA401" s="108"/>
      <c r="AIO401" s="108"/>
      <c r="AJC401" s="108"/>
      <c r="AJQ401" s="108"/>
      <c r="AKE401" s="108"/>
      <c r="AKS401" s="108"/>
      <c r="ALG401" s="108"/>
      <c r="ALU401" s="108"/>
      <c r="AMI401" s="108"/>
    </row>
    <row r="402" spans="1:1023" x14ac:dyDescent="0.3">
      <c r="A402" s="108"/>
      <c r="O402" s="108"/>
      <c r="AC402" s="108"/>
      <c r="AQ402" s="108"/>
      <c r="BE402" s="108"/>
      <c r="BS402" s="108"/>
      <c r="CG402" s="108"/>
      <c r="CU402" s="108"/>
      <c r="DI402" s="108"/>
      <c r="DW402" s="108"/>
      <c r="EK402" s="108"/>
      <c r="EY402" s="108"/>
      <c r="FM402" s="108"/>
      <c r="GA402" s="108"/>
      <c r="GO402" s="108"/>
      <c r="HC402" s="108"/>
      <c r="HQ402" s="108"/>
      <c r="IE402" s="108"/>
      <c r="IS402" s="108"/>
      <c r="JG402" s="108"/>
      <c r="JU402" s="108"/>
      <c r="KI402" s="108"/>
      <c r="KW402" s="108"/>
      <c r="LK402" s="108"/>
      <c r="LY402" s="108"/>
      <c r="MM402" s="108"/>
      <c r="NA402" s="108"/>
      <c r="NO402" s="108"/>
      <c r="OC402" s="108"/>
      <c r="OQ402" s="108"/>
      <c r="PE402" s="108"/>
      <c r="PS402" s="108"/>
      <c r="QG402" s="108"/>
      <c r="QU402" s="108"/>
      <c r="RI402" s="108"/>
      <c r="RW402" s="108"/>
      <c r="SK402" s="108"/>
      <c r="SY402" s="108"/>
      <c r="TM402" s="108"/>
      <c r="UA402" s="108"/>
      <c r="UO402" s="108"/>
      <c r="VC402" s="108"/>
      <c r="VQ402" s="108"/>
      <c r="WE402" s="108"/>
      <c r="WS402" s="108"/>
      <c r="XG402" s="108"/>
      <c r="XU402" s="108"/>
      <c r="YI402" s="108"/>
      <c r="YW402" s="108"/>
      <c r="ZK402" s="108"/>
      <c r="ZY402" s="108"/>
      <c r="AAM402" s="108"/>
      <c r="ABA402" s="108"/>
      <c r="ABO402" s="108"/>
      <c r="ACC402" s="108"/>
      <c r="ACQ402" s="108"/>
      <c r="ADE402" s="108"/>
      <c r="ADS402" s="108"/>
      <c r="AEG402" s="108"/>
      <c r="AEU402" s="108"/>
      <c r="AFI402" s="108"/>
      <c r="AFW402" s="108"/>
      <c r="AGK402" s="108"/>
      <c r="AGY402" s="108"/>
      <c r="AHM402" s="108"/>
      <c r="AIA402" s="108"/>
      <c r="AIO402" s="108"/>
      <c r="AJC402" s="108"/>
      <c r="AJQ402" s="108"/>
      <c r="AKE402" s="108"/>
      <c r="AKS402" s="108"/>
      <c r="ALG402" s="108"/>
      <c r="ALU402" s="108"/>
      <c r="AMI402" s="108"/>
    </row>
    <row r="403" spans="1:1023" x14ac:dyDescent="0.3">
      <c r="A403" s="108"/>
      <c r="O403" s="108"/>
      <c r="AC403" s="108"/>
      <c r="AQ403" s="108"/>
      <c r="BE403" s="108"/>
      <c r="BS403" s="108"/>
      <c r="CG403" s="108"/>
      <c r="CU403" s="108"/>
      <c r="DI403" s="108"/>
      <c r="DW403" s="108"/>
      <c r="EK403" s="108"/>
      <c r="EY403" s="108"/>
      <c r="FM403" s="108"/>
      <c r="GA403" s="108"/>
      <c r="GO403" s="108"/>
      <c r="HC403" s="108"/>
      <c r="HQ403" s="108"/>
      <c r="IE403" s="108"/>
      <c r="IS403" s="108"/>
      <c r="JG403" s="108"/>
      <c r="JU403" s="108"/>
      <c r="KI403" s="108"/>
      <c r="KW403" s="108"/>
      <c r="LK403" s="108"/>
      <c r="LY403" s="108"/>
      <c r="MM403" s="108"/>
      <c r="NA403" s="108"/>
      <c r="NO403" s="108"/>
      <c r="OC403" s="108"/>
      <c r="OQ403" s="108"/>
      <c r="PE403" s="108"/>
      <c r="PS403" s="108"/>
      <c r="QG403" s="108"/>
      <c r="QU403" s="108"/>
      <c r="RI403" s="108"/>
      <c r="RW403" s="108"/>
      <c r="SK403" s="108"/>
      <c r="SY403" s="108"/>
      <c r="TM403" s="108"/>
      <c r="UA403" s="108"/>
      <c r="UO403" s="108"/>
      <c r="VC403" s="108"/>
      <c r="VQ403" s="108"/>
      <c r="WE403" s="108"/>
      <c r="WS403" s="108"/>
      <c r="XG403" s="108"/>
      <c r="XU403" s="108"/>
      <c r="YI403" s="108"/>
      <c r="YW403" s="108"/>
      <c r="ZK403" s="108"/>
      <c r="ZY403" s="108"/>
      <c r="AAM403" s="108"/>
      <c r="ABA403" s="108"/>
      <c r="ABO403" s="108"/>
      <c r="ACC403" s="108"/>
      <c r="ACQ403" s="108"/>
      <c r="ADE403" s="108"/>
      <c r="ADS403" s="108"/>
      <c r="AEG403" s="108"/>
      <c r="AEU403" s="108"/>
      <c r="AFI403" s="108"/>
      <c r="AFW403" s="108"/>
      <c r="AGK403" s="108"/>
      <c r="AGY403" s="108"/>
      <c r="AHM403" s="108"/>
      <c r="AIA403" s="108"/>
      <c r="AIO403" s="108"/>
      <c r="AJC403" s="108"/>
      <c r="AJQ403" s="108"/>
      <c r="AKE403" s="108"/>
      <c r="AKS403" s="108"/>
      <c r="ALG403" s="108"/>
      <c r="ALU403" s="108"/>
      <c r="AMI403" s="108"/>
    </row>
    <row r="404" spans="1:1023" x14ac:dyDescent="0.3">
      <c r="A404" s="108"/>
      <c r="O404" s="108"/>
      <c r="AC404" s="108"/>
      <c r="AQ404" s="108"/>
      <c r="BE404" s="108"/>
      <c r="BS404" s="108"/>
      <c r="CG404" s="108"/>
      <c r="CU404" s="108"/>
      <c r="DI404" s="108"/>
      <c r="DW404" s="108"/>
      <c r="EK404" s="108"/>
      <c r="EY404" s="108"/>
      <c r="FM404" s="108"/>
      <c r="GA404" s="108"/>
      <c r="GO404" s="108"/>
      <c r="HC404" s="108"/>
      <c r="HQ404" s="108"/>
      <c r="IE404" s="108"/>
      <c r="IS404" s="108"/>
      <c r="JG404" s="108"/>
      <c r="JU404" s="108"/>
      <c r="KI404" s="108"/>
      <c r="KW404" s="108"/>
      <c r="LK404" s="108"/>
      <c r="LY404" s="108"/>
      <c r="MM404" s="108"/>
      <c r="NA404" s="108"/>
      <c r="NO404" s="108"/>
      <c r="OC404" s="108"/>
      <c r="OQ404" s="108"/>
      <c r="PE404" s="108"/>
      <c r="PS404" s="108"/>
      <c r="QG404" s="108"/>
      <c r="QU404" s="108"/>
      <c r="RI404" s="108"/>
      <c r="RW404" s="108"/>
      <c r="SK404" s="108"/>
      <c r="SY404" s="108"/>
      <c r="TM404" s="108"/>
      <c r="UA404" s="108"/>
      <c r="UO404" s="108"/>
      <c r="VC404" s="108"/>
      <c r="VQ404" s="108"/>
      <c r="WE404" s="108"/>
      <c r="WS404" s="108"/>
      <c r="XG404" s="108"/>
      <c r="XU404" s="108"/>
      <c r="YI404" s="108"/>
      <c r="YW404" s="108"/>
      <c r="ZK404" s="108"/>
      <c r="ZY404" s="108"/>
      <c r="AAM404" s="108"/>
      <c r="ABA404" s="108"/>
      <c r="ABO404" s="108"/>
      <c r="ACC404" s="108"/>
      <c r="ACQ404" s="108"/>
      <c r="ADE404" s="108"/>
      <c r="ADS404" s="108"/>
      <c r="AEG404" s="108"/>
      <c r="AEU404" s="108"/>
      <c r="AFI404" s="108"/>
      <c r="AFW404" s="108"/>
      <c r="AGK404" s="108"/>
      <c r="AGY404" s="108"/>
      <c r="AHM404" s="108"/>
      <c r="AIA404" s="108"/>
      <c r="AIO404" s="108"/>
      <c r="AJC404" s="108"/>
      <c r="AJQ404" s="108"/>
      <c r="AKE404" s="108"/>
      <c r="AKS404" s="108"/>
      <c r="ALG404" s="108"/>
      <c r="ALU404" s="108"/>
      <c r="AMI404" s="108"/>
    </row>
    <row r="405" spans="1:1023" x14ac:dyDescent="0.3">
      <c r="A405" s="108"/>
      <c r="O405" s="108"/>
      <c r="AC405" s="108"/>
      <c r="AQ405" s="108"/>
      <c r="BE405" s="108"/>
      <c r="BS405" s="108"/>
      <c r="CG405" s="108"/>
      <c r="CU405" s="108"/>
      <c r="DI405" s="108"/>
      <c r="DW405" s="108"/>
      <c r="EK405" s="108"/>
      <c r="EY405" s="108"/>
      <c r="FM405" s="108"/>
      <c r="GA405" s="108"/>
      <c r="GO405" s="108"/>
      <c r="HC405" s="108"/>
      <c r="HQ405" s="108"/>
      <c r="IE405" s="108"/>
      <c r="IS405" s="108"/>
      <c r="JG405" s="108"/>
      <c r="JU405" s="108"/>
      <c r="KI405" s="108"/>
      <c r="KW405" s="108"/>
      <c r="LK405" s="108"/>
      <c r="LY405" s="108"/>
      <c r="MM405" s="108"/>
      <c r="NA405" s="108"/>
      <c r="NO405" s="108"/>
      <c r="OC405" s="108"/>
      <c r="OQ405" s="108"/>
      <c r="PE405" s="108"/>
      <c r="PS405" s="108"/>
      <c r="QG405" s="108"/>
      <c r="QU405" s="108"/>
      <c r="RI405" s="108"/>
      <c r="RW405" s="108"/>
      <c r="SK405" s="108"/>
      <c r="SY405" s="108"/>
      <c r="TM405" s="108"/>
      <c r="UA405" s="108"/>
      <c r="UO405" s="108"/>
      <c r="VC405" s="108"/>
      <c r="VQ405" s="108"/>
      <c r="WE405" s="108"/>
      <c r="WS405" s="108"/>
      <c r="XG405" s="108"/>
      <c r="XU405" s="108"/>
      <c r="YI405" s="108"/>
      <c r="YW405" s="108"/>
      <c r="ZK405" s="108"/>
      <c r="ZY405" s="108"/>
      <c r="AAM405" s="108"/>
      <c r="ABA405" s="108"/>
      <c r="ABO405" s="108"/>
      <c r="ACC405" s="108"/>
      <c r="ACQ405" s="108"/>
      <c r="ADE405" s="108"/>
      <c r="ADS405" s="108"/>
      <c r="AEG405" s="108"/>
      <c r="AEU405" s="108"/>
      <c r="AFI405" s="108"/>
      <c r="AFW405" s="108"/>
      <c r="AGK405" s="108"/>
      <c r="AGY405" s="108"/>
      <c r="AHM405" s="108"/>
      <c r="AIA405" s="108"/>
      <c r="AIO405" s="108"/>
      <c r="AJC405" s="108"/>
      <c r="AJQ405" s="108"/>
      <c r="AKE405" s="108"/>
      <c r="AKS405" s="108"/>
      <c r="ALG405" s="108"/>
      <c r="ALU405" s="108"/>
      <c r="AMI405" s="108"/>
    </row>
    <row r="406" spans="1:1023" x14ac:dyDescent="0.3">
      <c r="A406" s="108"/>
      <c r="O406" s="108"/>
      <c r="AC406" s="108"/>
      <c r="AQ406" s="108"/>
      <c r="BE406" s="108"/>
      <c r="BS406" s="108"/>
      <c r="CG406" s="108"/>
      <c r="CU406" s="108"/>
      <c r="DI406" s="108"/>
      <c r="DW406" s="108"/>
      <c r="EK406" s="108"/>
      <c r="EY406" s="108"/>
      <c r="FM406" s="108"/>
      <c r="GA406" s="108"/>
      <c r="GO406" s="108"/>
      <c r="HC406" s="108"/>
      <c r="HQ406" s="108"/>
      <c r="IE406" s="108"/>
      <c r="IS406" s="108"/>
      <c r="JG406" s="108"/>
      <c r="JU406" s="108"/>
      <c r="KI406" s="108"/>
      <c r="KW406" s="108"/>
      <c r="LK406" s="108"/>
      <c r="LY406" s="108"/>
      <c r="MM406" s="108"/>
      <c r="NA406" s="108"/>
      <c r="NO406" s="108"/>
      <c r="OC406" s="108"/>
      <c r="OQ406" s="108"/>
      <c r="PE406" s="108"/>
      <c r="PS406" s="108"/>
      <c r="QG406" s="108"/>
      <c r="QU406" s="108"/>
      <c r="RI406" s="108"/>
      <c r="RW406" s="108"/>
      <c r="SK406" s="108"/>
      <c r="SY406" s="108"/>
      <c r="TM406" s="108"/>
      <c r="UA406" s="108"/>
      <c r="UO406" s="108"/>
      <c r="VC406" s="108"/>
      <c r="VQ406" s="108"/>
      <c r="WE406" s="108"/>
      <c r="WS406" s="108"/>
      <c r="XG406" s="108"/>
      <c r="XU406" s="108"/>
      <c r="YI406" s="108"/>
      <c r="YW406" s="108"/>
      <c r="ZK406" s="108"/>
      <c r="ZY406" s="108"/>
      <c r="AAM406" s="108"/>
      <c r="ABA406" s="108"/>
      <c r="ABO406" s="108"/>
      <c r="ACC406" s="108"/>
      <c r="ACQ406" s="108"/>
      <c r="ADE406" s="108"/>
      <c r="ADS406" s="108"/>
      <c r="AEG406" s="108"/>
      <c r="AEU406" s="108"/>
      <c r="AFI406" s="108"/>
      <c r="AFW406" s="108"/>
      <c r="AGK406" s="108"/>
      <c r="AGY406" s="108"/>
      <c r="AHM406" s="108"/>
      <c r="AIA406" s="108"/>
      <c r="AIO406" s="108"/>
      <c r="AJC406" s="108"/>
      <c r="AJQ406" s="108"/>
      <c r="AKE406" s="108"/>
      <c r="AKS406" s="108"/>
      <c r="ALG406" s="108"/>
      <c r="ALU406" s="108"/>
      <c r="AMI406" s="108"/>
    </row>
    <row r="407" spans="1:1023" x14ac:dyDescent="0.3">
      <c r="A407" s="108"/>
      <c r="O407" s="108"/>
      <c r="AC407" s="108"/>
      <c r="AQ407" s="108"/>
      <c r="BE407" s="108"/>
      <c r="BS407" s="108"/>
      <c r="CG407" s="108"/>
      <c r="CU407" s="108"/>
      <c r="DI407" s="108"/>
      <c r="DW407" s="108"/>
      <c r="EK407" s="108"/>
      <c r="EY407" s="108"/>
      <c r="FM407" s="108"/>
      <c r="GA407" s="108"/>
      <c r="GO407" s="108"/>
      <c r="HC407" s="108"/>
      <c r="HQ407" s="108"/>
      <c r="IE407" s="108"/>
      <c r="IS407" s="108"/>
      <c r="JG407" s="108"/>
      <c r="JU407" s="108"/>
      <c r="KI407" s="108"/>
      <c r="KW407" s="108"/>
      <c r="LK407" s="108"/>
      <c r="LY407" s="108"/>
      <c r="MM407" s="108"/>
      <c r="NA407" s="108"/>
      <c r="NO407" s="108"/>
      <c r="OC407" s="108"/>
      <c r="OQ407" s="108"/>
      <c r="PE407" s="108"/>
      <c r="PS407" s="108"/>
      <c r="QG407" s="108"/>
      <c r="QU407" s="108"/>
      <c r="RI407" s="108"/>
      <c r="RW407" s="108"/>
      <c r="SK407" s="108"/>
      <c r="SY407" s="108"/>
      <c r="TM407" s="108"/>
      <c r="UA407" s="108"/>
      <c r="UO407" s="108"/>
      <c r="VC407" s="108"/>
      <c r="VQ407" s="108"/>
      <c r="WE407" s="108"/>
      <c r="WS407" s="108"/>
      <c r="XG407" s="108"/>
      <c r="XU407" s="108"/>
      <c r="YI407" s="108"/>
      <c r="YW407" s="108"/>
      <c r="ZK407" s="108"/>
      <c r="ZY407" s="108"/>
      <c r="AAM407" s="108"/>
      <c r="ABA407" s="108"/>
      <c r="ABO407" s="108"/>
      <c r="ACC407" s="108"/>
      <c r="ACQ407" s="108"/>
      <c r="ADE407" s="108"/>
      <c r="ADS407" s="108"/>
      <c r="AEG407" s="108"/>
      <c r="AEU407" s="108"/>
      <c r="AFI407" s="108"/>
      <c r="AFW407" s="108"/>
      <c r="AGK407" s="108"/>
      <c r="AGY407" s="108"/>
      <c r="AHM407" s="108"/>
      <c r="AIA407" s="108"/>
      <c r="AIO407" s="108"/>
      <c r="AJC407" s="108"/>
      <c r="AJQ407" s="108"/>
      <c r="AKE407" s="108"/>
      <c r="AKS407" s="108"/>
      <c r="ALG407" s="108"/>
      <c r="ALU407" s="108"/>
      <c r="AMI407" s="108"/>
    </row>
    <row r="408" spans="1:1023" x14ac:dyDescent="0.3">
      <c r="A408" s="108"/>
      <c r="O408" s="108"/>
      <c r="AC408" s="108"/>
      <c r="AQ408" s="108"/>
      <c r="BE408" s="108"/>
      <c r="BS408" s="108"/>
      <c r="CG408" s="108"/>
      <c r="CU408" s="108"/>
      <c r="DI408" s="108"/>
      <c r="DW408" s="108"/>
      <c r="EK408" s="108"/>
      <c r="EY408" s="108"/>
      <c r="FM408" s="108"/>
      <c r="GA408" s="108"/>
      <c r="GO408" s="108"/>
      <c r="HC408" s="108"/>
      <c r="HQ408" s="108"/>
      <c r="IE408" s="108"/>
      <c r="IS408" s="108"/>
      <c r="JG408" s="108"/>
      <c r="JU408" s="108"/>
      <c r="KI408" s="108"/>
      <c r="KW408" s="108"/>
      <c r="LK408" s="108"/>
      <c r="LY408" s="108"/>
      <c r="MM408" s="108"/>
      <c r="NA408" s="108"/>
      <c r="NO408" s="108"/>
      <c r="OC408" s="108"/>
      <c r="OQ408" s="108"/>
      <c r="PE408" s="108"/>
      <c r="PS408" s="108"/>
      <c r="QG408" s="108"/>
      <c r="QU408" s="108"/>
      <c r="RI408" s="108"/>
      <c r="RW408" s="108"/>
      <c r="SK408" s="108"/>
      <c r="SY408" s="108"/>
      <c r="TM408" s="108"/>
      <c r="UA408" s="108"/>
      <c r="UO408" s="108"/>
      <c r="VC408" s="108"/>
      <c r="VQ408" s="108"/>
      <c r="WE408" s="108"/>
      <c r="WS408" s="108"/>
      <c r="XG408" s="108"/>
      <c r="XU408" s="108"/>
      <c r="YI408" s="108"/>
      <c r="YW408" s="108"/>
      <c r="ZK408" s="108"/>
      <c r="ZY408" s="108"/>
      <c r="AAM408" s="108"/>
      <c r="ABA408" s="108"/>
      <c r="ABO408" s="108"/>
      <c r="ACC408" s="108"/>
      <c r="ACQ408" s="108"/>
      <c r="ADE408" s="108"/>
      <c r="ADS408" s="108"/>
      <c r="AEG408" s="108"/>
      <c r="AEU408" s="108"/>
      <c r="AFI408" s="108"/>
      <c r="AFW408" s="108"/>
      <c r="AGK408" s="108"/>
      <c r="AGY408" s="108"/>
      <c r="AHM408" s="108"/>
      <c r="AIA408" s="108"/>
      <c r="AIO408" s="108"/>
      <c r="AJC408" s="108"/>
      <c r="AJQ408" s="108"/>
      <c r="AKE408" s="108"/>
      <c r="AKS408" s="108"/>
      <c r="ALG408" s="108"/>
      <c r="ALU408" s="108"/>
      <c r="AMI408" s="108"/>
    </row>
    <row r="409" spans="1:1023" x14ac:dyDescent="0.3">
      <c r="A409" s="108"/>
      <c r="O409" s="108"/>
      <c r="AC409" s="108"/>
      <c r="AQ409" s="108"/>
      <c r="BE409" s="108"/>
      <c r="BS409" s="108"/>
      <c r="CG409" s="108"/>
      <c r="CU409" s="108"/>
      <c r="DI409" s="108"/>
      <c r="DW409" s="108"/>
      <c r="EK409" s="108"/>
      <c r="EY409" s="108"/>
      <c r="FM409" s="108"/>
      <c r="GA409" s="108"/>
      <c r="GO409" s="108"/>
      <c r="HC409" s="108"/>
      <c r="HQ409" s="108"/>
      <c r="IE409" s="108"/>
      <c r="IS409" s="108"/>
      <c r="JG409" s="108"/>
      <c r="JU409" s="108"/>
      <c r="KI409" s="108"/>
      <c r="KW409" s="108"/>
      <c r="LK409" s="108"/>
      <c r="LY409" s="108"/>
      <c r="MM409" s="108"/>
      <c r="NA409" s="108"/>
      <c r="NO409" s="108"/>
      <c r="OC409" s="108"/>
      <c r="OQ409" s="108"/>
      <c r="PE409" s="108"/>
      <c r="PS409" s="108"/>
      <c r="QG409" s="108"/>
      <c r="QU409" s="108"/>
      <c r="RI409" s="108"/>
      <c r="RW409" s="108"/>
      <c r="SK409" s="108"/>
      <c r="SY409" s="108"/>
      <c r="TM409" s="108"/>
      <c r="UA409" s="108"/>
      <c r="UO409" s="108"/>
      <c r="VC409" s="108"/>
      <c r="VQ409" s="108"/>
      <c r="WE409" s="108"/>
      <c r="WS409" s="108"/>
      <c r="XG409" s="108"/>
      <c r="XU409" s="108"/>
      <c r="YI409" s="108"/>
      <c r="YW409" s="108"/>
      <c r="ZK409" s="108"/>
      <c r="ZY409" s="108"/>
      <c r="AAM409" s="108"/>
      <c r="ABA409" s="108"/>
      <c r="ABO409" s="108"/>
      <c r="ACC409" s="108"/>
      <c r="ACQ409" s="108"/>
      <c r="ADE409" s="108"/>
      <c r="ADS409" s="108"/>
      <c r="AEG409" s="108"/>
      <c r="AEU409" s="108"/>
      <c r="AFI409" s="108"/>
      <c r="AFW409" s="108"/>
      <c r="AGK409" s="108"/>
      <c r="AGY409" s="108"/>
      <c r="AHM409" s="108"/>
      <c r="AIA409" s="108"/>
      <c r="AIO409" s="108"/>
      <c r="AJC409" s="108"/>
      <c r="AJQ409" s="108"/>
      <c r="AKE409" s="108"/>
      <c r="AKS409" s="108"/>
      <c r="ALG409" s="108"/>
      <c r="ALU409" s="108"/>
      <c r="AMI409" s="108"/>
    </row>
    <row r="410" spans="1:1023" x14ac:dyDescent="0.3">
      <c r="A410" s="108"/>
      <c r="O410" s="108"/>
      <c r="AC410" s="108"/>
      <c r="AQ410" s="108"/>
      <c r="BE410" s="108"/>
      <c r="BS410" s="108"/>
      <c r="CG410" s="108"/>
      <c r="CU410" s="108"/>
      <c r="DI410" s="108"/>
      <c r="DW410" s="108"/>
      <c r="EK410" s="108"/>
      <c r="EY410" s="108"/>
      <c r="FM410" s="108"/>
      <c r="GA410" s="108"/>
      <c r="GO410" s="108"/>
      <c r="HC410" s="108"/>
      <c r="HQ410" s="108"/>
      <c r="IE410" s="108"/>
      <c r="IS410" s="108"/>
      <c r="JG410" s="108"/>
      <c r="JU410" s="108"/>
      <c r="KI410" s="108"/>
      <c r="KW410" s="108"/>
      <c r="LK410" s="108"/>
      <c r="LY410" s="108"/>
      <c r="MM410" s="108"/>
      <c r="NA410" s="108"/>
      <c r="NO410" s="108"/>
      <c r="OC410" s="108"/>
      <c r="OQ410" s="108"/>
      <c r="PE410" s="108"/>
      <c r="PS410" s="108"/>
      <c r="QG410" s="108"/>
      <c r="QU410" s="108"/>
      <c r="RI410" s="108"/>
      <c r="RW410" s="108"/>
      <c r="SK410" s="108"/>
      <c r="SY410" s="108"/>
      <c r="TM410" s="108"/>
      <c r="UA410" s="108"/>
      <c r="UO410" s="108"/>
      <c r="VC410" s="108"/>
      <c r="VQ410" s="108"/>
      <c r="WE410" s="108"/>
      <c r="WS410" s="108"/>
      <c r="XG410" s="108"/>
      <c r="XU410" s="108"/>
      <c r="YI410" s="108"/>
      <c r="YW410" s="108"/>
      <c r="ZK410" s="108"/>
      <c r="ZY410" s="108"/>
      <c r="AAM410" s="108"/>
      <c r="ABA410" s="108"/>
      <c r="ABO410" s="108"/>
      <c r="ACC410" s="108"/>
      <c r="ACQ410" s="108"/>
      <c r="ADE410" s="108"/>
      <c r="ADS410" s="108"/>
      <c r="AEG410" s="108"/>
      <c r="AEU410" s="108"/>
      <c r="AFI410" s="108"/>
      <c r="AFW410" s="108"/>
      <c r="AGK410" s="108"/>
      <c r="AGY410" s="108"/>
      <c r="AHM410" s="108"/>
      <c r="AIA410" s="108"/>
      <c r="AIO410" s="108"/>
      <c r="AJC410" s="108"/>
      <c r="AJQ410" s="108"/>
      <c r="AKE410" s="108"/>
      <c r="AKS410" s="108"/>
      <c r="ALG410" s="108"/>
      <c r="ALU410" s="108"/>
      <c r="AMI410" s="108"/>
    </row>
    <row r="411" spans="1:1023" x14ac:dyDescent="0.3">
      <c r="A411" s="108"/>
      <c r="O411" s="108"/>
      <c r="AC411" s="108"/>
      <c r="AQ411" s="108"/>
      <c r="BE411" s="108"/>
      <c r="BS411" s="108"/>
      <c r="CG411" s="108"/>
      <c r="CU411" s="108"/>
      <c r="DI411" s="108"/>
      <c r="DW411" s="108"/>
      <c r="EK411" s="108"/>
      <c r="EY411" s="108"/>
      <c r="FM411" s="108"/>
      <c r="GA411" s="108"/>
      <c r="GO411" s="108"/>
      <c r="HC411" s="108"/>
      <c r="HQ411" s="108"/>
      <c r="IE411" s="108"/>
      <c r="IS411" s="108"/>
      <c r="JG411" s="108"/>
      <c r="JU411" s="108"/>
      <c r="KI411" s="108"/>
      <c r="KW411" s="108"/>
      <c r="LK411" s="108"/>
      <c r="LY411" s="108"/>
      <c r="MM411" s="108"/>
      <c r="NA411" s="108"/>
      <c r="NO411" s="108"/>
      <c r="OC411" s="108"/>
      <c r="OQ411" s="108"/>
      <c r="PE411" s="108"/>
      <c r="PS411" s="108"/>
      <c r="QG411" s="108"/>
      <c r="QU411" s="108"/>
      <c r="RI411" s="108"/>
      <c r="RW411" s="108"/>
      <c r="SK411" s="108"/>
      <c r="SY411" s="108"/>
      <c r="TM411" s="108"/>
      <c r="UA411" s="108"/>
      <c r="UO411" s="108"/>
      <c r="VC411" s="108"/>
      <c r="VQ411" s="108"/>
      <c r="WE411" s="108"/>
      <c r="WS411" s="108"/>
      <c r="XG411" s="108"/>
      <c r="XU411" s="108"/>
      <c r="YI411" s="108"/>
      <c r="YW411" s="108"/>
      <c r="ZK411" s="108"/>
      <c r="ZY411" s="108"/>
      <c r="AAM411" s="108"/>
      <c r="ABA411" s="108"/>
      <c r="ABO411" s="108"/>
      <c r="ACC411" s="108"/>
      <c r="ACQ411" s="108"/>
      <c r="ADE411" s="108"/>
      <c r="ADS411" s="108"/>
      <c r="AEG411" s="108"/>
      <c r="AEU411" s="108"/>
      <c r="AFI411" s="108"/>
      <c r="AFW411" s="108"/>
      <c r="AGK411" s="108"/>
      <c r="AGY411" s="108"/>
      <c r="AHM411" s="108"/>
      <c r="AIA411" s="108"/>
      <c r="AIO411" s="108"/>
      <c r="AJC411" s="108"/>
      <c r="AJQ411" s="108"/>
      <c r="AKE411" s="108"/>
      <c r="AKS411" s="108"/>
      <c r="ALG411" s="108"/>
      <c r="ALU411" s="108"/>
      <c r="AMI411" s="108"/>
    </row>
    <row r="412" spans="1:1023" x14ac:dyDescent="0.3">
      <c r="A412" s="108"/>
      <c r="O412" s="108"/>
      <c r="AC412" s="108"/>
      <c r="AQ412" s="108"/>
      <c r="BE412" s="108"/>
      <c r="BS412" s="108"/>
      <c r="CG412" s="108"/>
      <c r="CU412" s="108"/>
      <c r="DI412" s="108"/>
      <c r="DW412" s="108"/>
      <c r="EK412" s="108"/>
      <c r="EY412" s="108"/>
      <c r="FM412" s="108"/>
      <c r="GA412" s="108"/>
      <c r="GO412" s="108"/>
      <c r="HC412" s="108"/>
      <c r="HQ412" s="108"/>
      <c r="IE412" s="108"/>
      <c r="IS412" s="108"/>
      <c r="JG412" s="108"/>
      <c r="JU412" s="108"/>
      <c r="KI412" s="108"/>
      <c r="KW412" s="108"/>
      <c r="LK412" s="108"/>
      <c r="LY412" s="108"/>
      <c r="MM412" s="108"/>
      <c r="NA412" s="108"/>
      <c r="NO412" s="108"/>
      <c r="OC412" s="108"/>
      <c r="OQ412" s="108"/>
      <c r="PE412" s="108"/>
      <c r="PS412" s="108"/>
      <c r="QG412" s="108"/>
      <c r="QU412" s="108"/>
      <c r="RI412" s="108"/>
      <c r="RW412" s="108"/>
      <c r="SK412" s="108"/>
      <c r="SY412" s="108"/>
      <c r="TM412" s="108"/>
      <c r="UA412" s="108"/>
      <c r="UO412" s="108"/>
      <c r="VC412" s="108"/>
      <c r="VQ412" s="108"/>
      <c r="WE412" s="108"/>
      <c r="WS412" s="108"/>
      <c r="XG412" s="108"/>
      <c r="XU412" s="108"/>
      <c r="YI412" s="108"/>
      <c r="YW412" s="108"/>
      <c r="ZK412" s="108"/>
      <c r="ZY412" s="108"/>
      <c r="AAM412" s="108"/>
      <c r="ABA412" s="108"/>
      <c r="ABO412" s="108"/>
      <c r="ACC412" s="108"/>
      <c r="ACQ412" s="108"/>
      <c r="ADE412" s="108"/>
      <c r="ADS412" s="108"/>
      <c r="AEG412" s="108"/>
      <c r="AEU412" s="108"/>
      <c r="AFI412" s="108"/>
      <c r="AFW412" s="108"/>
      <c r="AGK412" s="108"/>
      <c r="AGY412" s="108"/>
      <c r="AHM412" s="108"/>
      <c r="AIA412" s="108"/>
      <c r="AIO412" s="108"/>
      <c r="AJC412" s="108"/>
      <c r="AJQ412" s="108"/>
      <c r="AKE412" s="108"/>
      <c r="AKS412" s="108"/>
      <c r="ALG412" s="108"/>
      <c r="ALU412" s="108"/>
      <c r="AMI412" s="108"/>
    </row>
    <row r="413" spans="1:1023" x14ac:dyDescent="0.3">
      <c r="A413" s="108"/>
      <c r="O413" s="108"/>
      <c r="AC413" s="108"/>
      <c r="AQ413" s="108"/>
      <c r="BE413" s="108"/>
      <c r="BS413" s="108"/>
      <c r="CG413" s="108"/>
      <c r="CU413" s="108"/>
      <c r="DI413" s="108"/>
      <c r="DW413" s="108"/>
      <c r="EK413" s="108"/>
      <c r="EY413" s="108"/>
      <c r="FM413" s="108"/>
      <c r="GA413" s="108"/>
      <c r="GO413" s="108"/>
      <c r="HC413" s="108"/>
      <c r="HQ413" s="108"/>
      <c r="IE413" s="108"/>
      <c r="IS413" s="108"/>
      <c r="JG413" s="108"/>
      <c r="JU413" s="108"/>
      <c r="KI413" s="108"/>
      <c r="KW413" s="108"/>
      <c r="LK413" s="108"/>
      <c r="LY413" s="108"/>
      <c r="MM413" s="108"/>
      <c r="NA413" s="108"/>
      <c r="NO413" s="108"/>
      <c r="OC413" s="108"/>
      <c r="OQ413" s="108"/>
      <c r="PE413" s="108"/>
      <c r="PS413" s="108"/>
      <c r="QG413" s="108"/>
      <c r="QU413" s="108"/>
      <c r="RI413" s="108"/>
      <c r="RW413" s="108"/>
      <c r="SK413" s="108"/>
      <c r="SY413" s="108"/>
      <c r="TM413" s="108"/>
      <c r="UA413" s="108"/>
      <c r="UO413" s="108"/>
      <c r="VC413" s="108"/>
      <c r="VQ413" s="108"/>
      <c r="WE413" s="108"/>
      <c r="WS413" s="108"/>
      <c r="XG413" s="108"/>
      <c r="XU413" s="108"/>
      <c r="YI413" s="108"/>
      <c r="YW413" s="108"/>
      <c r="ZK413" s="108"/>
      <c r="ZY413" s="108"/>
      <c r="AAM413" s="108"/>
      <c r="ABA413" s="108"/>
      <c r="ABO413" s="108"/>
      <c r="ACC413" s="108"/>
      <c r="ACQ413" s="108"/>
      <c r="ADE413" s="108"/>
      <c r="ADS413" s="108"/>
      <c r="AEG413" s="108"/>
      <c r="AEU413" s="108"/>
      <c r="AFI413" s="108"/>
      <c r="AFW413" s="108"/>
      <c r="AGK413" s="108"/>
      <c r="AGY413" s="108"/>
      <c r="AHM413" s="108"/>
      <c r="AIA413" s="108"/>
      <c r="AIO413" s="108"/>
      <c r="AJC413" s="108"/>
      <c r="AJQ413" s="108"/>
      <c r="AKE413" s="108"/>
      <c r="AKS413" s="108"/>
      <c r="ALG413" s="108"/>
      <c r="ALU413" s="108"/>
      <c r="AMI413" s="108"/>
    </row>
    <row r="414" spans="1:1023" x14ac:dyDescent="0.3">
      <c r="A414" s="108"/>
      <c r="O414" s="108"/>
      <c r="AC414" s="108"/>
      <c r="AQ414" s="108"/>
      <c r="BE414" s="108"/>
      <c r="BS414" s="108"/>
      <c r="CG414" s="108"/>
      <c r="CU414" s="108"/>
      <c r="DI414" s="108"/>
      <c r="DW414" s="108"/>
      <c r="EK414" s="108"/>
      <c r="EY414" s="108"/>
      <c r="FM414" s="108"/>
      <c r="GA414" s="108"/>
      <c r="GO414" s="108"/>
      <c r="HC414" s="108"/>
      <c r="HQ414" s="108"/>
      <c r="IE414" s="108"/>
      <c r="IS414" s="108"/>
      <c r="JG414" s="108"/>
      <c r="JU414" s="108"/>
      <c r="KI414" s="108"/>
      <c r="KW414" s="108"/>
      <c r="LK414" s="108"/>
      <c r="LY414" s="108"/>
      <c r="MM414" s="108"/>
      <c r="NA414" s="108"/>
      <c r="NO414" s="108"/>
      <c r="OC414" s="108"/>
      <c r="OQ414" s="108"/>
      <c r="PE414" s="108"/>
      <c r="PS414" s="108"/>
      <c r="QG414" s="108"/>
      <c r="QU414" s="108"/>
      <c r="RI414" s="108"/>
      <c r="RW414" s="108"/>
      <c r="SK414" s="108"/>
      <c r="SY414" s="108"/>
      <c r="TM414" s="108"/>
      <c r="UA414" s="108"/>
      <c r="UO414" s="108"/>
      <c r="VC414" s="108"/>
      <c r="VQ414" s="108"/>
      <c r="WE414" s="108"/>
      <c r="WS414" s="108"/>
      <c r="XG414" s="108"/>
      <c r="XU414" s="108"/>
      <c r="YI414" s="108"/>
      <c r="YW414" s="108"/>
      <c r="ZK414" s="108"/>
      <c r="ZY414" s="108"/>
      <c r="AAM414" s="108"/>
      <c r="ABA414" s="108"/>
      <c r="ABO414" s="108"/>
      <c r="ACC414" s="108"/>
      <c r="ACQ414" s="108"/>
      <c r="ADE414" s="108"/>
      <c r="ADS414" s="108"/>
      <c r="AEG414" s="108"/>
      <c r="AEU414" s="108"/>
      <c r="AFI414" s="108"/>
      <c r="AFW414" s="108"/>
      <c r="AGK414" s="108"/>
      <c r="AGY414" s="108"/>
      <c r="AHM414" s="108"/>
      <c r="AIA414" s="108"/>
      <c r="AIO414" s="108"/>
      <c r="AJC414" s="108"/>
      <c r="AJQ414" s="108"/>
      <c r="AKE414" s="108"/>
      <c r="AKS414" s="108"/>
      <c r="ALG414" s="108"/>
      <c r="ALU414" s="108"/>
      <c r="AMI414" s="108"/>
    </row>
    <row r="415" spans="1:1023" x14ac:dyDescent="0.3">
      <c r="A415" s="108"/>
      <c r="O415" s="108"/>
      <c r="AC415" s="108"/>
      <c r="AQ415" s="108"/>
      <c r="BE415" s="108"/>
      <c r="BS415" s="108"/>
      <c r="CG415" s="108"/>
      <c r="CU415" s="108"/>
      <c r="DI415" s="108"/>
      <c r="DW415" s="108"/>
      <c r="EK415" s="108"/>
      <c r="EY415" s="108"/>
      <c r="FM415" s="108"/>
      <c r="GA415" s="108"/>
      <c r="GO415" s="108"/>
      <c r="HC415" s="108"/>
      <c r="HQ415" s="108"/>
      <c r="IE415" s="108"/>
      <c r="IS415" s="108"/>
      <c r="JG415" s="108"/>
      <c r="JU415" s="108"/>
      <c r="KI415" s="108"/>
      <c r="KW415" s="108"/>
      <c r="LK415" s="108"/>
      <c r="LY415" s="108"/>
      <c r="MM415" s="108"/>
      <c r="NA415" s="108"/>
      <c r="NO415" s="108"/>
      <c r="OC415" s="108"/>
      <c r="OQ415" s="108"/>
      <c r="PE415" s="108"/>
      <c r="PS415" s="108"/>
      <c r="QG415" s="108"/>
      <c r="QU415" s="108"/>
      <c r="RI415" s="108"/>
      <c r="RW415" s="108"/>
      <c r="SK415" s="108"/>
      <c r="SY415" s="108"/>
      <c r="TM415" s="108"/>
      <c r="UA415" s="108"/>
      <c r="UO415" s="108"/>
      <c r="VC415" s="108"/>
      <c r="VQ415" s="108"/>
      <c r="WE415" s="108"/>
      <c r="WS415" s="108"/>
      <c r="XG415" s="108"/>
      <c r="XU415" s="108"/>
      <c r="YI415" s="108"/>
      <c r="YW415" s="108"/>
      <c r="ZK415" s="108"/>
      <c r="ZY415" s="108"/>
      <c r="AAM415" s="108"/>
      <c r="ABA415" s="108"/>
      <c r="ABO415" s="108"/>
      <c r="ACC415" s="108"/>
      <c r="ACQ415" s="108"/>
      <c r="ADE415" s="108"/>
      <c r="ADS415" s="108"/>
      <c r="AEG415" s="108"/>
      <c r="AEU415" s="108"/>
      <c r="AFI415" s="108"/>
      <c r="AFW415" s="108"/>
      <c r="AGK415" s="108"/>
      <c r="AGY415" s="108"/>
      <c r="AHM415" s="108"/>
      <c r="AIA415" s="108"/>
      <c r="AIO415" s="108"/>
      <c r="AJC415" s="108"/>
      <c r="AJQ415" s="108"/>
      <c r="AKE415" s="108"/>
      <c r="AKS415" s="108"/>
      <c r="ALG415" s="108"/>
      <c r="ALU415" s="108"/>
      <c r="AMI415" s="108"/>
    </row>
    <row r="416" spans="1:1023" x14ac:dyDescent="0.3">
      <c r="A416" s="108"/>
      <c r="O416" s="108"/>
      <c r="AC416" s="108"/>
      <c r="AQ416" s="108"/>
      <c r="BE416" s="108"/>
      <c r="BS416" s="108"/>
      <c r="CG416" s="108"/>
      <c r="CU416" s="108"/>
      <c r="DI416" s="108"/>
      <c r="DW416" s="108"/>
      <c r="EK416" s="108"/>
      <c r="EY416" s="108"/>
      <c r="FM416" s="108"/>
      <c r="GA416" s="108"/>
      <c r="GO416" s="108"/>
      <c r="HC416" s="108"/>
      <c r="HQ416" s="108"/>
      <c r="IE416" s="108"/>
      <c r="IS416" s="108"/>
      <c r="JG416" s="108"/>
      <c r="JU416" s="108"/>
      <c r="KI416" s="108"/>
      <c r="KW416" s="108"/>
      <c r="LK416" s="108"/>
      <c r="LY416" s="108"/>
      <c r="MM416" s="108"/>
      <c r="NA416" s="108"/>
      <c r="NO416" s="108"/>
      <c r="OC416" s="108"/>
      <c r="OQ416" s="108"/>
      <c r="PE416" s="108"/>
      <c r="PS416" s="108"/>
      <c r="QG416" s="108"/>
      <c r="QU416" s="108"/>
      <c r="RI416" s="108"/>
      <c r="RW416" s="108"/>
      <c r="SK416" s="108"/>
      <c r="SY416" s="108"/>
      <c r="TM416" s="108"/>
      <c r="UA416" s="108"/>
      <c r="UO416" s="108"/>
      <c r="VC416" s="108"/>
      <c r="VQ416" s="108"/>
      <c r="WE416" s="108"/>
      <c r="WS416" s="108"/>
      <c r="XG416" s="108"/>
      <c r="XU416" s="108"/>
      <c r="YI416" s="108"/>
      <c r="YW416" s="108"/>
      <c r="ZK416" s="108"/>
      <c r="ZY416" s="108"/>
      <c r="AAM416" s="108"/>
      <c r="ABA416" s="108"/>
      <c r="ABO416" s="108"/>
      <c r="ACC416" s="108"/>
      <c r="ACQ416" s="108"/>
      <c r="ADE416" s="108"/>
      <c r="ADS416" s="108"/>
      <c r="AEG416" s="108"/>
      <c r="AEU416" s="108"/>
      <c r="AFI416" s="108"/>
      <c r="AFW416" s="108"/>
      <c r="AGK416" s="108"/>
      <c r="AGY416" s="108"/>
      <c r="AHM416" s="108"/>
      <c r="AIA416" s="108"/>
      <c r="AIO416" s="108"/>
      <c r="AJC416" s="108"/>
      <c r="AJQ416" s="108"/>
      <c r="AKE416" s="108"/>
      <c r="AKS416" s="108"/>
      <c r="ALG416" s="108"/>
      <c r="ALU416" s="108"/>
      <c r="AMI416" s="108"/>
    </row>
    <row r="417" spans="1:1023" x14ac:dyDescent="0.3">
      <c r="A417" s="108"/>
      <c r="O417" s="108"/>
      <c r="AC417" s="108"/>
      <c r="AQ417" s="108"/>
      <c r="BE417" s="108"/>
      <c r="BS417" s="108"/>
      <c r="CG417" s="108"/>
      <c r="CU417" s="108"/>
      <c r="DI417" s="108"/>
      <c r="DW417" s="108"/>
      <c r="EK417" s="108"/>
      <c r="EY417" s="108"/>
      <c r="FM417" s="108"/>
      <c r="GA417" s="108"/>
      <c r="GO417" s="108"/>
      <c r="HC417" s="108"/>
      <c r="HQ417" s="108"/>
      <c r="IE417" s="108"/>
      <c r="IS417" s="108"/>
      <c r="JG417" s="108"/>
      <c r="JU417" s="108"/>
      <c r="KI417" s="108"/>
      <c r="KW417" s="108"/>
      <c r="LK417" s="108"/>
      <c r="LY417" s="108"/>
      <c r="MM417" s="108"/>
      <c r="NA417" s="108"/>
      <c r="NO417" s="108"/>
      <c r="OC417" s="108"/>
      <c r="OQ417" s="108"/>
      <c r="PE417" s="108"/>
      <c r="PS417" s="108"/>
      <c r="QG417" s="108"/>
      <c r="QU417" s="108"/>
      <c r="RI417" s="108"/>
      <c r="RW417" s="108"/>
      <c r="SK417" s="108"/>
      <c r="SY417" s="108"/>
      <c r="TM417" s="108"/>
      <c r="UA417" s="108"/>
      <c r="UO417" s="108"/>
      <c r="VC417" s="108"/>
      <c r="VQ417" s="108"/>
      <c r="WE417" s="108"/>
      <c r="WS417" s="108"/>
      <c r="XG417" s="108"/>
      <c r="XU417" s="108"/>
      <c r="YI417" s="108"/>
      <c r="YW417" s="108"/>
      <c r="ZK417" s="108"/>
      <c r="ZY417" s="108"/>
      <c r="AAM417" s="108"/>
      <c r="ABA417" s="108"/>
      <c r="ABO417" s="108"/>
      <c r="ACC417" s="108"/>
      <c r="ACQ417" s="108"/>
      <c r="ADE417" s="108"/>
      <c r="ADS417" s="108"/>
      <c r="AEG417" s="108"/>
      <c r="AEU417" s="108"/>
      <c r="AFI417" s="108"/>
      <c r="AFW417" s="108"/>
      <c r="AGK417" s="108"/>
      <c r="AGY417" s="108"/>
      <c r="AHM417" s="108"/>
      <c r="AIA417" s="108"/>
      <c r="AIO417" s="108"/>
      <c r="AJC417" s="108"/>
      <c r="AJQ417" s="108"/>
      <c r="AKE417" s="108"/>
      <c r="AKS417" s="108"/>
      <c r="ALG417" s="108"/>
      <c r="ALU417" s="108"/>
      <c r="AMI417" s="108"/>
    </row>
    <row r="418" spans="1:1023" x14ac:dyDescent="0.3">
      <c r="A418" s="108"/>
      <c r="O418" s="108"/>
      <c r="AC418" s="108"/>
      <c r="AQ418" s="108"/>
      <c r="BE418" s="108"/>
      <c r="BS418" s="108"/>
      <c r="CG418" s="108"/>
      <c r="CU418" s="108"/>
      <c r="DI418" s="108"/>
      <c r="DW418" s="108"/>
      <c r="EK418" s="108"/>
      <c r="EY418" s="108"/>
      <c r="FM418" s="108"/>
      <c r="GA418" s="108"/>
      <c r="GO418" s="108"/>
      <c r="HC418" s="108"/>
      <c r="HQ418" s="108"/>
      <c r="IE418" s="108"/>
      <c r="IS418" s="108"/>
      <c r="JG418" s="108"/>
      <c r="JU418" s="108"/>
      <c r="KI418" s="108"/>
      <c r="KW418" s="108"/>
      <c r="LK418" s="108"/>
      <c r="LY418" s="108"/>
      <c r="MM418" s="108"/>
      <c r="NA418" s="108"/>
      <c r="NO418" s="108"/>
      <c r="OC418" s="108"/>
      <c r="OQ418" s="108"/>
      <c r="PE418" s="108"/>
      <c r="PS418" s="108"/>
      <c r="QG418" s="108"/>
      <c r="QU418" s="108"/>
      <c r="RI418" s="108"/>
      <c r="RW418" s="108"/>
      <c r="SK418" s="108"/>
      <c r="SY418" s="108"/>
      <c r="TM418" s="108"/>
      <c r="UA418" s="108"/>
      <c r="UO418" s="108"/>
      <c r="VC418" s="108"/>
      <c r="VQ418" s="108"/>
      <c r="WE418" s="108"/>
      <c r="WS418" s="108"/>
      <c r="XG418" s="108"/>
      <c r="XU418" s="108"/>
      <c r="YI418" s="108"/>
      <c r="YW418" s="108"/>
      <c r="ZK418" s="108"/>
      <c r="ZY418" s="108"/>
      <c r="AAM418" s="108"/>
      <c r="ABA418" s="108"/>
      <c r="ABO418" s="108"/>
      <c r="ACC418" s="108"/>
      <c r="ACQ418" s="108"/>
      <c r="ADE418" s="108"/>
      <c r="ADS418" s="108"/>
      <c r="AEG418" s="108"/>
      <c r="AEU418" s="108"/>
      <c r="AFI418" s="108"/>
      <c r="AFW418" s="108"/>
      <c r="AGK418" s="108"/>
      <c r="AGY418" s="108"/>
      <c r="AHM418" s="108"/>
      <c r="AIA418" s="108"/>
      <c r="AIO418" s="108"/>
      <c r="AJC418" s="108"/>
      <c r="AJQ418" s="108"/>
      <c r="AKE418" s="108"/>
      <c r="AKS418" s="108"/>
      <c r="ALG418" s="108"/>
      <c r="ALU418" s="108"/>
      <c r="AMI418" s="108"/>
    </row>
    <row r="419" spans="1:1023" x14ac:dyDescent="0.3">
      <c r="A419" s="108"/>
      <c r="O419" s="108"/>
      <c r="AC419" s="108"/>
      <c r="AQ419" s="108"/>
      <c r="BE419" s="108"/>
      <c r="BS419" s="108"/>
      <c r="CG419" s="108"/>
      <c r="CU419" s="108"/>
      <c r="DI419" s="108"/>
      <c r="DW419" s="108"/>
      <c r="EK419" s="108"/>
      <c r="EY419" s="108"/>
      <c r="FM419" s="108"/>
      <c r="GA419" s="108"/>
      <c r="GO419" s="108"/>
      <c r="HC419" s="108"/>
      <c r="HQ419" s="108"/>
      <c r="IE419" s="108"/>
      <c r="IS419" s="108"/>
      <c r="JG419" s="108"/>
      <c r="JU419" s="108"/>
      <c r="KI419" s="108"/>
      <c r="KW419" s="108"/>
      <c r="LK419" s="108"/>
      <c r="LY419" s="108"/>
      <c r="MM419" s="108"/>
      <c r="NA419" s="108"/>
      <c r="NO419" s="108"/>
      <c r="OC419" s="108"/>
      <c r="OQ419" s="108"/>
      <c r="PE419" s="108"/>
      <c r="PS419" s="108"/>
      <c r="QG419" s="108"/>
      <c r="QU419" s="108"/>
      <c r="RI419" s="108"/>
      <c r="RW419" s="108"/>
      <c r="SK419" s="108"/>
      <c r="SY419" s="108"/>
      <c r="TM419" s="108"/>
      <c r="UA419" s="108"/>
      <c r="UO419" s="108"/>
      <c r="VC419" s="108"/>
      <c r="VQ419" s="108"/>
      <c r="WE419" s="108"/>
      <c r="WS419" s="108"/>
      <c r="XG419" s="108"/>
      <c r="XU419" s="108"/>
      <c r="YI419" s="108"/>
      <c r="YW419" s="108"/>
      <c r="ZK419" s="108"/>
      <c r="ZY419" s="108"/>
      <c r="AAM419" s="108"/>
      <c r="ABA419" s="108"/>
      <c r="ABO419" s="108"/>
      <c r="ACC419" s="108"/>
      <c r="ACQ419" s="108"/>
      <c r="ADE419" s="108"/>
      <c r="ADS419" s="108"/>
      <c r="AEG419" s="108"/>
      <c r="AEU419" s="108"/>
      <c r="AFI419" s="108"/>
      <c r="AFW419" s="108"/>
      <c r="AGK419" s="108"/>
      <c r="AGY419" s="108"/>
      <c r="AHM419" s="108"/>
      <c r="AIA419" s="108"/>
      <c r="AIO419" s="108"/>
      <c r="AJC419" s="108"/>
      <c r="AJQ419" s="108"/>
      <c r="AKE419" s="108"/>
      <c r="AKS419" s="108"/>
      <c r="ALG419" s="108"/>
      <c r="ALU419" s="108"/>
      <c r="AMI419" s="108"/>
    </row>
    <row r="420" spans="1:1023" x14ac:dyDescent="0.3">
      <c r="A420" s="108"/>
      <c r="O420" s="108"/>
      <c r="AC420" s="108"/>
      <c r="AQ420" s="108"/>
      <c r="BE420" s="108"/>
      <c r="BS420" s="108"/>
      <c r="CG420" s="108"/>
      <c r="CU420" s="108"/>
      <c r="DI420" s="108"/>
      <c r="DW420" s="108"/>
      <c r="EK420" s="108"/>
      <c r="EY420" s="108"/>
      <c r="FM420" s="108"/>
      <c r="GA420" s="108"/>
      <c r="GO420" s="108"/>
      <c r="HC420" s="108"/>
      <c r="HQ420" s="108"/>
      <c r="IE420" s="108"/>
      <c r="IS420" s="108"/>
      <c r="JG420" s="108"/>
      <c r="JU420" s="108"/>
      <c r="KI420" s="108"/>
      <c r="KW420" s="108"/>
      <c r="LK420" s="108"/>
      <c r="LY420" s="108"/>
      <c r="MM420" s="108"/>
      <c r="NA420" s="108"/>
      <c r="NO420" s="108"/>
      <c r="OC420" s="108"/>
      <c r="OQ420" s="108"/>
      <c r="PE420" s="108"/>
      <c r="PS420" s="108"/>
      <c r="QG420" s="108"/>
      <c r="QU420" s="108"/>
      <c r="RI420" s="108"/>
      <c r="RW420" s="108"/>
      <c r="SK420" s="108"/>
      <c r="SY420" s="108"/>
      <c r="TM420" s="108"/>
      <c r="UA420" s="108"/>
      <c r="UO420" s="108"/>
      <c r="VC420" s="108"/>
      <c r="VQ420" s="108"/>
      <c r="WE420" s="108"/>
      <c r="WS420" s="108"/>
      <c r="XG420" s="108"/>
      <c r="XU420" s="108"/>
      <c r="YI420" s="108"/>
      <c r="YW420" s="108"/>
      <c r="ZK420" s="108"/>
      <c r="ZY420" s="108"/>
      <c r="AAM420" s="108"/>
      <c r="ABA420" s="108"/>
      <c r="ABO420" s="108"/>
      <c r="ACC420" s="108"/>
      <c r="ACQ420" s="108"/>
      <c r="ADE420" s="108"/>
      <c r="ADS420" s="108"/>
      <c r="AEG420" s="108"/>
      <c r="AEU420" s="108"/>
      <c r="AFI420" s="108"/>
      <c r="AFW420" s="108"/>
      <c r="AGK420" s="108"/>
      <c r="AGY420" s="108"/>
      <c r="AHM420" s="108"/>
      <c r="AIA420" s="108"/>
      <c r="AIO420" s="108"/>
      <c r="AJC420" s="108"/>
      <c r="AJQ420" s="108"/>
      <c r="AKE420" s="108"/>
      <c r="AKS420" s="108"/>
      <c r="ALG420" s="108"/>
      <c r="ALU420" s="108"/>
      <c r="AMI420" s="108"/>
    </row>
    <row r="421" spans="1:1023" x14ac:dyDescent="0.3">
      <c r="A421" s="108"/>
      <c r="O421" s="108"/>
      <c r="AC421" s="108"/>
      <c r="AQ421" s="108"/>
      <c r="BE421" s="108"/>
      <c r="BS421" s="108"/>
      <c r="CG421" s="108"/>
      <c r="CU421" s="108"/>
      <c r="DI421" s="108"/>
      <c r="DW421" s="108"/>
      <c r="EK421" s="108"/>
      <c r="EY421" s="108"/>
      <c r="FM421" s="108"/>
      <c r="GA421" s="108"/>
      <c r="GO421" s="108"/>
      <c r="HC421" s="108"/>
      <c r="HQ421" s="108"/>
      <c r="IE421" s="108"/>
      <c r="IS421" s="108"/>
      <c r="JG421" s="108"/>
      <c r="JU421" s="108"/>
      <c r="KI421" s="108"/>
      <c r="KW421" s="108"/>
      <c r="LK421" s="108"/>
      <c r="LY421" s="108"/>
      <c r="MM421" s="108"/>
      <c r="NA421" s="108"/>
      <c r="NO421" s="108"/>
      <c r="OC421" s="108"/>
      <c r="OQ421" s="108"/>
      <c r="PE421" s="108"/>
      <c r="PS421" s="108"/>
      <c r="QG421" s="108"/>
      <c r="QU421" s="108"/>
      <c r="RI421" s="108"/>
      <c r="RW421" s="108"/>
      <c r="SK421" s="108"/>
      <c r="SY421" s="108"/>
      <c r="TM421" s="108"/>
      <c r="UA421" s="108"/>
      <c r="UO421" s="108"/>
      <c r="VC421" s="108"/>
      <c r="VQ421" s="108"/>
      <c r="WE421" s="108"/>
      <c r="WS421" s="108"/>
      <c r="XG421" s="108"/>
      <c r="XU421" s="108"/>
      <c r="YI421" s="108"/>
      <c r="YW421" s="108"/>
      <c r="ZK421" s="108"/>
      <c r="ZY421" s="108"/>
      <c r="AAM421" s="108"/>
      <c r="ABA421" s="108"/>
      <c r="ABO421" s="108"/>
      <c r="ACC421" s="108"/>
      <c r="ACQ421" s="108"/>
      <c r="ADE421" s="108"/>
      <c r="ADS421" s="108"/>
      <c r="AEG421" s="108"/>
      <c r="AEU421" s="108"/>
      <c r="AFI421" s="108"/>
      <c r="AFW421" s="108"/>
      <c r="AGK421" s="108"/>
      <c r="AGY421" s="108"/>
      <c r="AHM421" s="108"/>
      <c r="AIA421" s="108"/>
      <c r="AIO421" s="108"/>
      <c r="AJC421" s="108"/>
      <c r="AJQ421" s="108"/>
      <c r="AKE421" s="108"/>
      <c r="AKS421" s="108"/>
      <c r="ALG421" s="108"/>
      <c r="ALU421" s="108"/>
      <c r="AMI421" s="108"/>
    </row>
    <row r="422" spans="1:1023" x14ac:dyDescent="0.3">
      <c r="A422" s="108"/>
      <c r="O422" s="108"/>
      <c r="AC422" s="108"/>
      <c r="AQ422" s="108"/>
      <c r="BE422" s="108"/>
      <c r="BS422" s="108"/>
      <c r="CG422" s="108"/>
      <c r="CU422" s="108"/>
      <c r="DI422" s="108"/>
      <c r="DW422" s="108"/>
      <c r="EK422" s="108"/>
      <c r="EY422" s="108"/>
      <c r="FM422" s="108"/>
      <c r="GA422" s="108"/>
      <c r="GO422" s="108"/>
      <c r="HC422" s="108"/>
      <c r="HQ422" s="108"/>
      <c r="IE422" s="108"/>
      <c r="IS422" s="108"/>
      <c r="JG422" s="108"/>
      <c r="JU422" s="108"/>
      <c r="KI422" s="108"/>
      <c r="KW422" s="108"/>
      <c r="LK422" s="108"/>
      <c r="LY422" s="108"/>
      <c r="MM422" s="108"/>
      <c r="NA422" s="108"/>
      <c r="NO422" s="108"/>
      <c r="OC422" s="108"/>
      <c r="OQ422" s="108"/>
      <c r="PE422" s="108"/>
      <c r="PS422" s="108"/>
      <c r="QG422" s="108"/>
      <c r="QU422" s="108"/>
      <c r="RI422" s="108"/>
      <c r="RW422" s="108"/>
      <c r="SK422" s="108"/>
      <c r="SY422" s="108"/>
      <c r="TM422" s="108"/>
      <c r="UA422" s="108"/>
      <c r="UO422" s="108"/>
      <c r="VC422" s="108"/>
      <c r="VQ422" s="108"/>
      <c r="WE422" s="108"/>
      <c r="WS422" s="108"/>
      <c r="XG422" s="108"/>
      <c r="XU422" s="108"/>
      <c r="YI422" s="108"/>
      <c r="YW422" s="108"/>
      <c r="ZK422" s="108"/>
      <c r="ZY422" s="108"/>
      <c r="AAM422" s="108"/>
      <c r="ABA422" s="108"/>
      <c r="ABO422" s="108"/>
      <c r="ACC422" s="108"/>
      <c r="ACQ422" s="108"/>
      <c r="ADE422" s="108"/>
      <c r="ADS422" s="108"/>
      <c r="AEG422" s="108"/>
      <c r="AEU422" s="108"/>
      <c r="AFI422" s="108"/>
      <c r="AFW422" s="108"/>
      <c r="AGK422" s="108"/>
      <c r="AGY422" s="108"/>
      <c r="AHM422" s="108"/>
      <c r="AIA422" s="108"/>
      <c r="AIO422" s="108"/>
      <c r="AJC422" s="108"/>
      <c r="AJQ422" s="108"/>
      <c r="AKE422" s="108"/>
      <c r="AKS422" s="108"/>
      <c r="ALG422" s="108"/>
      <c r="ALU422" s="108"/>
      <c r="AMI422" s="108"/>
    </row>
    <row r="423" spans="1:1023" x14ac:dyDescent="0.3">
      <c r="A423" s="108"/>
      <c r="O423" s="108"/>
      <c r="AC423" s="108"/>
      <c r="AQ423" s="108"/>
      <c r="BE423" s="108"/>
      <c r="BS423" s="108"/>
      <c r="CG423" s="108"/>
      <c r="CU423" s="108"/>
      <c r="DI423" s="108"/>
      <c r="DW423" s="108"/>
      <c r="EK423" s="108"/>
      <c r="EY423" s="108"/>
      <c r="FM423" s="108"/>
      <c r="GA423" s="108"/>
      <c r="GO423" s="108"/>
      <c r="HC423" s="108"/>
      <c r="HQ423" s="108"/>
      <c r="IE423" s="108"/>
      <c r="IS423" s="108"/>
      <c r="JG423" s="108"/>
      <c r="JU423" s="108"/>
      <c r="KI423" s="108"/>
      <c r="KW423" s="108"/>
      <c r="LK423" s="108"/>
      <c r="LY423" s="108"/>
      <c r="MM423" s="108"/>
      <c r="NA423" s="108"/>
      <c r="NO423" s="108"/>
      <c r="OC423" s="108"/>
      <c r="OQ423" s="108"/>
      <c r="PE423" s="108"/>
      <c r="PS423" s="108"/>
      <c r="QG423" s="108"/>
      <c r="QU423" s="108"/>
      <c r="RI423" s="108"/>
      <c r="RW423" s="108"/>
      <c r="SK423" s="108"/>
      <c r="SY423" s="108"/>
      <c r="TM423" s="108"/>
      <c r="UA423" s="108"/>
      <c r="UO423" s="108"/>
      <c r="VC423" s="108"/>
      <c r="VQ423" s="108"/>
      <c r="WE423" s="108"/>
      <c r="WS423" s="108"/>
      <c r="XG423" s="108"/>
      <c r="XU423" s="108"/>
      <c r="YI423" s="108"/>
      <c r="YW423" s="108"/>
      <c r="ZK423" s="108"/>
      <c r="ZY423" s="108"/>
      <c r="AAM423" s="108"/>
      <c r="ABA423" s="108"/>
      <c r="ABO423" s="108"/>
      <c r="ACC423" s="108"/>
      <c r="ACQ423" s="108"/>
      <c r="ADE423" s="108"/>
      <c r="ADS423" s="108"/>
      <c r="AEG423" s="108"/>
      <c r="AEU423" s="108"/>
      <c r="AFI423" s="108"/>
      <c r="AFW423" s="108"/>
      <c r="AGK423" s="108"/>
      <c r="AGY423" s="108"/>
      <c r="AHM423" s="108"/>
      <c r="AIA423" s="108"/>
      <c r="AIO423" s="108"/>
      <c r="AJC423" s="108"/>
      <c r="AJQ423" s="108"/>
      <c r="AKE423" s="108"/>
      <c r="AKS423" s="108"/>
      <c r="ALG423" s="108"/>
      <c r="ALU423" s="108"/>
      <c r="AMI423" s="108"/>
    </row>
    <row r="424" spans="1:1023" x14ac:dyDescent="0.3">
      <c r="A424" s="108"/>
      <c r="O424" s="108"/>
      <c r="AC424" s="108"/>
      <c r="AQ424" s="108"/>
      <c r="BE424" s="108"/>
      <c r="BS424" s="108"/>
      <c r="CG424" s="108"/>
      <c r="CU424" s="108"/>
      <c r="DI424" s="108"/>
      <c r="DW424" s="108"/>
      <c r="EK424" s="108"/>
      <c r="EY424" s="108"/>
      <c r="FM424" s="108"/>
      <c r="GA424" s="108"/>
      <c r="GO424" s="108"/>
      <c r="HC424" s="108"/>
      <c r="HQ424" s="108"/>
      <c r="IE424" s="108"/>
      <c r="IS424" s="108"/>
      <c r="JG424" s="108"/>
      <c r="JU424" s="108"/>
      <c r="KI424" s="108"/>
      <c r="KW424" s="108"/>
      <c r="LK424" s="108"/>
      <c r="LY424" s="108"/>
      <c r="MM424" s="108"/>
      <c r="NA424" s="108"/>
      <c r="NO424" s="108"/>
      <c r="OC424" s="108"/>
      <c r="OQ424" s="108"/>
      <c r="PE424" s="108"/>
      <c r="PS424" s="108"/>
      <c r="QG424" s="108"/>
      <c r="QU424" s="108"/>
      <c r="RI424" s="108"/>
      <c r="RW424" s="108"/>
      <c r="SK424" s="108"/>
      <c r="SY424" s="108"/>
      <c r="TM424" s="108"/>
      <c r="UA424" s="108"/>
      <c r="UO424" s="108"/>
      <c r="VC424" s="108"/>
      <c r="VQ424" s="108"/>
      <c r="WE424" s="108"/>
      <c r="WS424" s="108"/>
      <c r="XG424" s="108"/>
      <c r="XU424" s="108"/>
      <c r="YI424" s="108"/>
      <c r="YW424" s="108"/>
      <c r="ZK424" s="108"/>
      <c r="ZY424" s="108"/>
      <c r="AAM424" s="108"/>
      <c r="ABA424" s="108"/>
      <c r="ABO424" s="108"/>
      <c r="ACC424" s="108"/>
      <c r="ACQ424" s="108"/>
      <c r="ADE424" s="108"/>
      <c r="ADS424" s="108"/>
      <c r="AEG424" s="108"/>
      <c r="AEU424" s="108"/>
      <c r="AFI424" s="108"/>
      <c r="AFW424" s="108"/>
      <c r="AGK424" s="108"/>
      <c r="AGY424" s="108"/>
      <c r="AHM424" s="108"/>
      <c r="AIA424" s="108"/>
      <c r="AIO424" s="108"/>
      <c r="AJC424" s="108"/>
      <c r="AJQ424" s="108"/>
      <c r="AKE424" s="108"/>
      <c r="AKS424" s="108"/>
      <c r="ALG424" s="108"/>
      <c r="ALU424" s="108"/>
      <c r="AMI424" s="108"/>
    </row>
    <row r="425" spans="1:1023" x14ac:dyDescent="0.3">
      <c r="A425" s="108"/>
      <c r="O425" s="108"/>
      <c r="AC425" s="108"/>
      <c r="AQ425" s="108"/>
      <c r="BE425" s="108"/>
      <c r="BS425" s="108"/>
      <c r="CG425" s="108"/>
      <c r="CU425" s="108"/>
      <c r="DI425" s="108"/>
      <c r="DW425" s="108"/>
      <c r="EK425" s="108"/>
      <c r="EY425" s="108"/>
      <c r="FM425" s="108"/>
      <c r="GA425" s="108"/>
      <c r="GO425" s="108"/>
      <c r="HC425" s="108"/>
      <c r="HQ425" s="108"/>
      <c r="IE425" s="108"/>
      <c r="IS425" s="108"/>
      <c r="JG425" s="108"/>
      <c r="JU425" s="108"/>
      <c r="KI425" s="108"/>
      <c r="KW425" s="108"/>
      <c r="LK425" s="108"/>
      <c r="LY425" s="108"/>
      <c r="MM425" s="108"/>
      <c r="NA425" s="108"/>
      <c r="NO425" s="108"/>
      <c r="OC425" s="108"/>
      <c r="OQ425" s="108"/>
      <c r="PE425" s="108"/>
      <c r="PS425" s="108"/>
      <c r="QG425" s="108"/>
      <c r="QU425" s="108"/>
      <c r="RI425" s="108"/>
      <c r="RW425" s="108"/>
      <c r="SK425" s="108"/>
      <c r="SY425" s="108"/>
      <c r="TM425" s="108"/>
      <c r="UA425" s="108"/>
      <c r="UO425" s="108"/>
      <c r="VC425" s="108"/>
      <c r="VQ425" s="108"/>
      <c r="WE425" s="108"/>
      <c r="WS425" s="108"/>
      <c r="XG425" s="108"/>
      <c r="XU425" s="108"/>
      <c r="YI425" s="108"/>
      <c r="YW425" s="108"/>
      <c r="ZK425" s="108"/>
      <c r="ZY425" s="108"/>
      <c r="AAM425" s="108"/>
      <c r="ABA425" s="108"/>
      <c r="ABO425" s="108"/>
      <c r="ACC425" s="108"/>
      <c r="ACQ425" s="108"/>
      <c r="ADE425" s="108"/>
      <c r="ADS425" s="108"/>
      <c r="AEG425" s="108"/>
      <c r="AEU425" s="108"/>
      <c r="AFI425" s="108"/>
      <c r="AFW425" s="108"/>
      <c r="AGK425" s="108"/>
      <c r="AGY425" s="108"/>
      <c r="AHM425" s="108"/>
      <c r="AIA425" s="108"/>
      <c r="AIO425" s="108"/>
      <c r="AJC425" s="108"/>
      <c r="AJQ425" s="108"/>
      <c r="AKE425" s="108"/>
      <c r="AKS425" s="108"/>
      <c r="ALG425" s="108"/>
      <c r="ALU425" s="108"/>
      <c r="AMI425" s="108"/>
    </row>
    <row r="426" spans="1:1023" x14ac:dyDescent="0.3">
      <c r="A426" s="108"/>
      <c r="O426" s="108"/>
      <c r="AC426" s="108"/>
      <c r="AQ426" s="108"/>
      <c r="BE426" s="108"/>
      <c r="BS426" s="108"/>
      <c r="CG426" s="108"/>
      <c r="CU426" s="108"/>
      <c r="DI426" s="108"/>
      <c r="DW426" s="108"/>
      <c r="EK426" s="108"/>
      <c r="EY426" s="108"/>
      <c r="FM426" s="108"/>
      <c r="GA426" s="108"/>
      <c r="GO426" s="108"/>
      <c r="HC426" s="108"/>
      <c r="HQ426" s="108"/>
      <c r="IE426" s="108"/>
      <c r="IS426" s="108"/>
      <c r="JG426" s="108"/>
      <c r="JU426" s="108"/>
      <c r="KI426" s="108"/>
      <c r="KW426" s="108"/>
      <c r="LK426" s="108"/>
      <c r="LY426" s="108"/>
      <c r="MM426" s="108"/>
      <c r="NA426" s="108"/>
      <c r="NO426" s="108"/>
      <c r="OC426" s="108"/>
      <c r="OQ426" s="108"/>
      <c r="PE426" s="108"/>
      <c r="PS426" s="108"/>
      <c r="QG426" s="108"/>
      <c r="QU426" s="108"/>
      <c r="RI426" s="108"/>
      <c r="RW426" s="108"/>
      <c r="SK426" s="108"/>
      <c r="SY426" s="108"/>
      <c r="TM426" s="108"/>
      <c r="UA426" s="108"/>
      <c r="UO426" s="108"/>
      <c r="VC426" s="108"/>
      <c r="VQ426" s="108"/>
      <c r="WE426" s="108"/>
      <c r="WS426" s="108"/>
      <c r="XG426" s="108"/>
      <c r="XU426" s="108"/>
      <c r="YI426" s="108"/>
      <c r="YW426" s="108"/>
      <c r="ZK426" s="108"/>
      <c r="ZY426" s="108"/>
      <c r="AAM426" s="108"/>
      <c r="ABA426" s="108"/>
      <c r="ABO426" s="108"/>
      <c r="ACC426" s="108"/>
      <c r="ACQ426" s="108"/>
      <c r="ADE426" s="108"/>
      <c r="ADS426" s="108"/>
      <c r="AEG426" s="108"/>
      <c r="AEU426" s="108"/>
      <c r="AFI426" s="108"/>
      <c r="AFW426" s="108"/>
      <c r="AGK426" s="108"/>
      <c r="AGY426" s="108"/>
      <c r="AHM426" s="108"/>
      <c r="AIA426" s="108"/>
      <c r="AIO426" s="108"/>
      <c r="AJC426" s="108"/>
      <c r="AJQ426" s="108"/>
      <c r="AKE426" s="108"/>
      <c r="AKS426" s="108"/>
      <c r="ALG426" s="108"/>
      <c r="ALU426" s="108"/>
      <c r="AMI426" s="108"/>
    </row>
    <row r="427" spans="1:1023" x14ac:dyDescent="0.3">
      <c r="A427" s="108"/>
      <c r="O427" s="108"/>
      <c r="AC427" s="108"/>
      <c r="AQ427" s="108"/>
      <c r="BE427" s="108"/>
      <c r="BS427" s="108"/>
      <c r="CG427" s="108"/>
      <c r="CU427" s="108"/>
      <c r="DI427" s="108"/>
      <c r="DW427" s="108"/>
      <c r="EK427" s="108"/>
      <c r="EY427" s="108"/>
      <c r="FM427" s="108"/>
      <c r="GA427" s="108"/>
      <c r="GO427" s="108"/>
      <c r="HC427" s="108"/>
      <c r="HQ427" s="108"/>
      <c r="IE427" s="108"/>
      <c r="IS427" s="108"/>
      <c r="JG427" s="108"/>
      <c r="JU427" s="108"/>
      <c r="KI427" s="108"/>
      <c r="KW427" s="108"/>
      <c r="LK427" s="108"/>
      <c r="LY427" s="108"/>
      <c r="MM427" s="108"/>
      <c r="NA427" s="108"/>
      <c r="NO427" s="108"/>
      <c r="OC427" s="108"/>
      <c r="OQ427" s="108"/>
      <c r="PE427" s="108"/>
      <c r="PS427" s="108"/>
      <c r="QG427" s="108"/>
      <c r="QU427" s="108"/>
      <c r="RI427" s="108"/>
      <c r="RW427" s="108"/>
      <c r="SK427" s="108"/>
      <c r="SY427" s="108"/>
      <c r="TM427" s="108"/>
      <c r="UA427" s="108"/>
      <c r="UO427" s="108"/>
      <c r="VC427" s="108"/>
      <c r="VQ427" s="108"/>
      <c r="WE427" s="108"/>
      <c r="WS427" s="108"/>
      <c r="XG427" s="108"/>
      <c r="XU427" s="108"/>
      <c r="YI427" s="108"/>
      <c r="YW427" s="108"/>
      <c r="ZK427" s="108"/>
      <c r="ZY427" s="108"/>
      <c r="AAM427" s="108"/>
      <c r="ABA427" s="108"/>
      <c r="ABO427" s="108"/>
      <c r="ACC427" s="108"/>
      <c r="ACQ427" s="108"/>
      <c r="ADE427" s="108"/>
      <c r="ADS427" s="108"/>
      <c r="AEG427" s="108"/>
      <c r="AEU427" s="108"/>
      <c r="AFI427" s="108"/>
      <c r="AFW427" s="108"/>
      <c r="AGK427" s="108"/>
      <c r="AGY427" s="108"/>
      <c r="AHM427" s="108"/>
      <c r="AIA427" s="108"/>
      <c r="AIO427" s="108"/>
      <c r="AJC427" s="108"/>
      <c r="AJQ427" s="108"/>
      <c r="AKE427" s="108"/>
      <c r="AKS427" s="108"/>
      <c r="ALG427" s="108"/>
      <c r="ALU427" s="108"/>
      <c r="AMI427" s="108"/>
    </row>
    <row r="428" spans="1:1023" x14ac:dyDescent="0.3">
      <c r="A428" s="108"/>
      <c r="O428" s="108"/>
      <c r="AC428" s="108"/>
      <c r="AQ428" s="108"/>
      <c r="BE428" s="108"/>
      <c r="BS428" s="108"/>
      <c r="CG428" s="108"/>
      <c r="CU428" s="108"/>
      <c r="DI428" s="108"/>
      <c r="DW428" s="108"/>
      <c r="EK428" s="108"/>
      <c r="EY428" s="108"/>
      <c r="FM428" s="108"/>
      <c r="GA428" s="108"/>
      <c r="GO428" s="108"/>
      <c r="HC428" s="108"/>
      <c r="HQ428" s="108"/>
      <c r="IE428" s="108"/>
      <c r="IS428" s="108"/>
      <c r="JG428" s="108"/>
      <c r="JU428" s="108"/>
      <c r="KI428" s="108"/>
      <c r="KW428" s="108"/>
      <c r="LK428" s="108"/>
      <c r="LY428" s="108"/>
      <c r="MM428" s="108"/>
      <c r="NA428" s="108"/>
      <c r="NO428" s="108"/>
      <c r="OC428" s="108"/>
      <c r="OQ428" s="108"/>
      <c r="PE428" s="108"/>
      <c r="PS428" s="108"/>
      <c r="QG428" s="108"/>
      <c r="QU428" s="108"/>
      <c r="RI428" s="108"/>
      <c r="RW428" s="108"/>
      <c r="SK428" s="108"/>
      <c r="SY428" s="108"/>
      <c r="TM428" s="108"/>
      <c r="UA428" s="108"/>
      <c r="UO428" s="108"/>
      <c r="VC428" s="108"/>
      <c r="VQ428" s="108"/>
      <c r="WE428" s="108"/>
      <c r="WS428" s="108"/>
      <c r="XG428" s="108"/>
      <c r="XU428" s="108"/>
      <c r="YI428" s="108"/>
      <c r="YW428" s="108"/>
      <c r="ZK428" s="108"/>
      <c r="ZY428" s="108"/>
      <c r="AAM428" s="108"/>
      <c r="ABA428" s="108"/>
      <c r="ABO428" s="108"/>
      <c r="ACC428" s="108"/>
      <c r="ACQ428" s="108"/>
      <c r="ADE428" s="108"/>
      <c r="ADS428" s="108"/>
      <c r="AEG428" s="108"/>
      <c r="AEU428" s="108"/>
      <c r="AFI428" s="108"/>
      <c r="AFW428" s="108"/>
      <c r="AGK428" s="108"/>
      <c r="AGY428" s="108"/>
      <c r="AHM428" s="108"/>
      <c r="AIA428" s="108"/>
      <c r="AIO428" s="108"/>
      <c r="AJC428" s="108"/>
      <c r="AJQ428" s="108"/>
      <c r="AKE428" s="108"/>
      <c r="AKS428" s="108"/>
      <c r="ALG428" s="108"/>
      <c r="ALU428" s="108"/>
      <c r="AMI428" s="108"/>
    </row>
    <row r="429" spans="1:1023" x14ac:dyDescent="0.3">
      <c r="A429" s="108"/>
      <c r="O429" s="108"/>
      <c r="AC429" s="108"/>
      <c r="AQ429" s="108"/>
      <c r="BE429" s="108"/>
      <c r="BS429" s="108"/>
      <c r="CG429" s="108"/>
      <c r="CU429" s="108"/>
      <c r="DI429" s="108"/>
      <c r="DW429" s="108"/>
      <c r="EK429" s="108"/>
      <c r="EY429" s="108"/>
      <c r="FM429" s="108"/>
      <c r="GA429" s="108"/>
      <c r="GO429" s="108"/>
      <c r="HC429" s="108"/>
      <c r="HQ429" s="108"/>
      <c r="IE429" s="108"/>
      <c r="IS429" s="108"/>
      <c r="JG429" s="108"/>
      <c r="JU429" s="108"/>
      <c r="KI429" s="108"/>
      <c r="KW429" s="108"/>
      <c r="LK429" s="108"/>
      <c r="LY429" s="108"/>
      <c r="MM429" s="108"/>
      <c r="NA429" s="108"/>
      <c r="NO429" s="108"/>
      <c r="OC429" s="108"/>
      <c r="OQ429" s="108"/>
      <c r="PE429" s="108"/>
      <c r="PS429" s="108"/>
      <c r="QG429" s="108"/>
      <c r="QU429" s="108"/>
      <c r="RI429" s="108"/>
      <c r="RW429" s="108"/>
      <c r="SK429" s="108"/>
      <c r="SY429" s="108"/>
      <c r="TM429" s="108"/>
      <c r="UA429" s="108"/>
      <c r="UO429" s="108"/>
      <c r="VC429" s="108"/>
      <c r="VQ429" s="108"/>
      <c r="WE429" s="108"/>
      <c r="WS429" s="108"/>
      <c r="XG429" s="108"/>
      <c r="XU429" s="108"/>
      <c r="YI429" s="108"/>
      <c r="YW429" s="108"/>
      <c r="ZK429" s="108"/>
      <c r="ZY429" s="108"/>
      <c r="AAM429" s="108"/>
      <c r="ABA429" s="108"/>
      <c r="ABO429" s="108"/>
      <c r="ACC429" s="108"/>
      <c r="ACQ429" s="108"/>
      <c r="ADE429" s="108"/>
      <c r="ADS429" s="108"/>
      <c r="AEG429" s="108"/>
      <c r="AEU429" s="108"/>
      <c r="AFI429" s="108"/>
      <c r="AFW429" s="108"/>
      <c r="AGK429" s="108"/>
      <c r="AGY429" s="108"/>
      <c r="AHM429" s="108"/>
      <c r="AIA429" s="108"/>
      <c r="AIO429" s="108"/>
      <c r="AJC429" s="108"/>
      <c r="AJQ429" s="108"/>
      <c r="AKE429" s="108"/>
      <c r="AKS429" s="108"/>
      <c r="ALG429" s="108"/>
      <c r="ALU429" s="108"/>
      <c r="AMI429" s="108"/>
    </row>
    <row r="430" spans="1:1023" x14ac:dyDescent="0.3">
      <c r="A430" s="108"/>
      <c r="O430" s="108"/>
      <c r="AC430" s="108"/>
      <c r="AQ430" s="108"/>
      <c r="BE430" s="108"/>
      <c r="BS430" s="108"/>
      <c r="CG430" s="108"/>
      <c r="CU430" s="108"/>
      <c r="DI430" s="108"/>
      <c r="DW430" s="108"/>
      <c r="EK430" s="108"/>
      <c r="EY430" s="108"/>
      <c r="FM430" s="108"/>
      <c r="GA430" s="108"/>
      <c r="GO430" s="108"/>
      <c r="HC430" s="108"/>
      <c r="HQ430" s="108"/>
      <c r="IE430" s="108"/>
      <c r="IS430" s="108"/>
      <c r="JG430" s="108"/>
      <c r="JU430" s="108"/>
      <c r="KI430" s="108"/>
      <c r="KW430" s="108"/>
      <c r="LK430" s="108"/>
      <c r="LY430" s="108"/>
      <c r="MM430" s="108"/>
      <c r="NA430" s="108"/>
      <c r="NO430" s="108"/>
      <c r="OC430" s="108"/>
      <c r="OQ430" s="108"/>
      <c r="PE430" s="108"/>
      <c r="PS430" s="108"/>
      <c r="QG430" s="108"/>
      <c r="QU430" s="108"/>
      <c r="RI430" s="108"/>
      <c r="RW430" s="108"/>
      <c r="SK430" s="108"/>
      <c r="SY430" s="108"/>
      <c r="TM430" s="108"/>
      <c r="UA430" s="108"/>
      <c r="UO430" s="108"/>
      <c r="VC430" s="108"/>
      <c r="VQ430" s="108"/>
      <c r="WE430" s="108"/>
      <c r="WS430" s="108"/>
      <c r="XG430" s="108"/>
      <c r="XU430" s="108"/>
      <c r="YI430" s="108"/>
      <c r="YW430" s="108"/>
      <c r="ZK430" s="108"/>
      <c r="ZY430" s="108"/>
      <c r="AAM430" s="108"/>
      <c r="ABA430" s="108"/>
      <c r="ABO430" s="108"/>
      <c r="ACC430" s="108"/>
      <c r="ACQ430" s="108"/>
      <c r="ADE430" s="108"/>
      <c r="ADS430" s="108"/>
      <c r="AEG430" s="108"/>
      <c r="AEU430" s="108"/>
      <c r="AFI430" s="108"/>
      <c r="AFW430" s="108"/>
      <c r="AGK430" s="108"/>
      <c r="AGY430" s="108"/>
      <c r="AHM430" s="108"/>
      <c r="AIA430" s="108"/>
      <c r="AIO430" s="108"/>
      <c r="AJC430" s="108"/>
      <c r="AJQ430" s="108"/>
      <c r="AKE430" s="108"/>
      <c r="AKS430" s="108"/>
      <c r="ALG430" s="108"/>
      <c r="ALU430" s="108"/>
      <c r="AMI430" s="108"/>
    </row>
    <row r="431" spans="1:1023" x14ac:dyDescent="0.3">
      <c r="A431" s="108"/>
      <c r="O431" s="108"/>
      <c r="AC431" s="108"/>
      <c r="AQ431" s="108"/>
      <c r="BE431" s="108"/>
      <c r="BS431" s="108"/>
      <c r="CG431" s="108"/>
      <c r="CU431" s="108"/>
      <c r="DI431" s="108"/>
      <c r="DW431" s="108"/>
      <c r="EK431" s="108"/>
      <c r="EY431" s="108"/>
      <c r="FM431" s="108"/>
      <c r="GA431" s="108"/>
      <c r="GO431" s="108"/>
      <c r="HC431" s="108"/>
      <c r="HQ431" s="108"/>
      <c r="IE431" s="108"/>
      <c r="IS431" s="108"/>
      <c r="JG431" s="108"/>
      <c r="JU431" s="108"/>
      <c r="KI431" s="108"/>
      <c r="KW431" s="108"/>
      <c r="LK431" s="108"/>
      <c r="LY431" s="108"/>
      <c r="MM431" s="108"/>
      <c r="NA431" s="108"/>
      <c r="NO431" s="108"/>
      <c r="OC431" s="108"/>
      <c r="OQ431" s="108"/>
      <c r="PE431" s="108"/>
      <c r="PS431" s="108"/>
      <c r="QG431" s="108"/>
      <c r="QU431" s="108"/>
      <c r="RI431" s="108"/>
      <c r="RW431" s="108"/>
      <c r="SK431" s="108"/>
      <c r="SY431" s="108"/>
      <c r="TM431" s="108"/>
      <c r="UA431" s="108"/>
      <c r="UO431" s="108"/>
      <c r="VC431" s="108"/>
      <c r="VQ431" s="108"/>
      <c r="WE431" s="108"/>
      <c r="WS431" s="108"/>
      <c r="XG431" s="108"/>
      <c r="XU431" s="108"/>
      <c r="YI431" s="108"/>
      <c r="YW431" s="108"/>
      <c r="ZK431" s="108"/>
      <c r="ZY431" s="108"/>
      <c r="AAM431" s="108"/>
      <c r="ABA431" s="108"/>
      <c r="ABO431" s="108"/>
      <c r="ACC431" s="108"/>
      <c r="ACQ431" s="108"/>
      <c r="ADE431" s="108"/>
      <c r="ADS431" s="108"/>
      <c r="AEG431" s="108"/>
      <c r="AEU431" s="108"/>
      <c r="AFI431" s="108"/>
      <c r="AFW431" s="108"/>
      <c r="AGK431" s="108"/>
      <c r="AGY431" s="108"/>
      <c r="AHM431" s="108"/>
      <c r="AIA431" s="108"/>
      <c r="AIO431" s="108"/>
      <c r="AJC431" s="108"/>
      <c r="AJQ431" s="108"/>
      <c r="AKE431" s="108"/>
      <c r="AKS431" s="108"/>
      <c r="ALG431" s="108"/>
      <c r="ALU431" s="108"/>
      <c r="AMI431" s="108"/>
    </row>
    <row r="432" spans="1:1023" x14ac:dyDescent="0.3">
      <c r="A432" s="108"/>
      <c r="O432" s="108"/>
      <c r="AC432" s="108"/>
      <c r="AQ432" s="108"/>
      <c r="BE432" s="108"/>
      <c r="BS432" s="108"/>
      <c r="CG432" s="108"/>
      <c r="CU432" s="108"/>
      <c r="DI432" s="108"/>
      <c r="DW432" s="108"/>
      <c r="EK432" s="108"/>
      <c r="EY432" s="108"/>
      <c r="FM432" s="108"/>
      <c r="GA432" s="108"/>
      <c r="GO432" s="108"/>
      <c r="HC432" s="108"/>
      <c r="HQ432" s="108"/>
      <c r="IE432" s="108"/>
      <c r="IS432" s="108"/>
      <c r="JG432" s="108"/>
      <c r="JU432" s="108"/>
      <c r="KI432" s="108"/>
      <c r="KW432" s="108"/>
      <c r="LK432" s="108"/>
      <c r="LY432" s="108"/>
      <c r="MM432" s="108"/>
      <c r="NA432" s="108"/>
      <c r="NO432" s="108"/>
      <c r="OC432" s="108"/>
      <c r="OQ432" s="108"/>
      <c r="PE432" s="108"/>
      <c r="PS432" s="108"/>
      <c r="QG432" s="108"/>
      <c r="QU432" s="108"/>
      <c r="RI432" s="108"/>
      <c r="RW432" s="108"/>
      <c r="SK432" s="108"/>
      <c r="SY432" s="108"/>
      <c r="TM432" s="108"/>
      <c r="UA432" s="108"/>
      <c r="UO432" s="108"/>
      <c r="VC432" s="108"/>
      <c r="VQ432" s="108"/>
      <c r="WE432" s="108"/>
      <c r="WS432" s="108"/>
      <c r="XG432" s="108"/>
      <c r="XU432" s="108"/>
      <c r="YI432" s="108"/>
      <c r="YW432" s="108"/>
      <c r="ZK432" s="108"/>
      <c r="ZY432" s="108"/>
      <c r="AAM432" s="108"/>
      <c r="ABA432" s="108"/>
      <c r="ABO432" s="108"/>
      <c r="ACC432" s="108"/>
      <c r="ACQ432" s="108"/>
      <c r="ADE432" s="108"/>
      <c r="ADS432" s="108"/>
      <c r="AEG432" s="108"/>
      <c r="AEU432" s="108"/>
      <c r="AFI432" s="108"/>
      <c r="AFW432" s="108"/>
      <c r="AGK432" s="108"/>
      <c r="AGY432" s="108"/>
      <c r="AHM432" s="108"/>
      <c r="AIA432" s="108"/>
      <c r="AIO432" s="108"/>
      <c r="AJC432" s="108"/>
      <c r="AJQ432" s="108"/>
      <c r="AKE432" s="108"/>
      <c r="AKS432" s="108"/>
      <c r="ALG432" s="108"/>
      <c r="ALU432" s="108"/>
      <c r="AMI432" s="108"/>
    </row>
    <row r="433" spans="1:1023" x14ac:dyDescent="0.3">
      <c r="A433" s="108"/>
      <c r="O433" s="108"/>
      <c r="AC433" s="108"/>
      <c r="AQ433" s="108"/>
      <c r="BE433" s="108"/>
      <c r="BS433" s="108"/>
      <c r="CG433" s="108"/>
      <c r="CU433" s="108"/>
      <c r="DI433" s="108"/>
      <c r="DW433" s="108"/>
      <c r="EK433" s="108"/>
      <c r="EY433" s="108"/>
      <c r="FM433" s="108"/>
      <c r="GA433" s="108"/>
      <c r="GO433" s="108"/>
      <c r="HC433" s="108"/>
      <c r="HQ433" s="108"/>
      <c r="IE433" s="108"/>
      <c r="IS433" s="108"/>
      <c r="JG433" s="108"/>
      <c r="JU433" s="108"/>
      <c r="KI433" s="108"/>
      <c r="KW433" s="108"/>
      <c r="LK433" s="108"/>
      <c r="LY433" s="108"/>
      <c r="MM433" s="108"/>
      <c r="NA433" s="108"/>
      <c r="NO433" s="108"/>
      <c r="OC433" s="108"/>
      <c r="OQ433" s="108"/>
      <c r="PE433" s="108"/>
      <c r="PS433" s="108"/>
      <c r="QG433" s="108"/>
      <c r="QU433" s="108"/>
      <c r="RI433" s="108"/>
      <c r="RW433" s="108"/>
      <c r="SK433" s="108"/>
      <c r="SY433" s="108"/>
      <c r="TM433" s="108"/>
      <c r="UA433" s="108"/>
      <c r="UO433" s="108"/>
      <c r="VC433" s="108"/>
      <c r="VQ433" s="108"/>
      <c r="WE433" s="108"/>
      <c r="WS433" s="108"/>
      <c r="XG433" s="108"/>
      <c r="XU433" s="108"/>
      <c r="YI433" s="108"/>
      <c r="YW433" s="108"/>
      <c r="ZK433" s="108"/>
      <c r="ZY433" s="108"/>
      <c r="AAM433" s="108"/>
      <c r="ABA433" s="108"/>
      <c r="ABO433" s="108"/>
      <c r="ACC433" s="108"/>
      <c r="ACQ433" s="108"/>
      <c r="ADE433" s="108"/>
      <c r="ADS433" s="108"/>
      <c r="AEG433" s="108"/>
      <c r="AEU433" s="108"/>
      <c r="AFI433" s="108"/>
      <c r="AFW433" s="108"/>
      <c r="AGK433" s="108"/>
      <c r="AGY433" s="108"/>
      <c r="AHM433" s="108"/>
      <c r="AIA433" s="108"/>
      <c r="AIO433" s="108"/>
      <c r="AJC433" s="108"/>
      <c r="AJQ433" s="108"/>
      <c r="AKE433" s="108"/>
      <c r="AKS433" s="108"/>
      <c r="ALG433" s="108"/>
      <c r="ALU433" s="108"/>
      <c r="AMI433" s="108"/>
    </row>
    <row r="434" spans="1:1023" x14ac:dyDescent="0.3">
      <c r="A434" s="108"/>
      <c r="O434" s="108"/>
      <c r="AC434" s="108"/>
      <c r="AQ434" s="108"/>
      <c r="BE434" s="108"/>
      <c r="BS434" s="108"/>
      <c r="CG434" s="108"/>
      <c r="CU434" s="108"/>
      <c r="DI434" s="108"/>
      <c r="DW434" s="108"/>
      <c r="EK434" s="108"/>
      <c r="EY434" s="108"/>
      <c r="FM434" s="108"/>
      <c r="GA434" s="108"/>
      <c r="GO434" s="108"/>
      <c r="HC434" s="108"/>
      <c r="HQ434" s="108"/>
      <c r="IE434" s="108"/>
      <c r="IS434" s="108"/>
      <c r="JG434" s="108"/>
      <c r="JU434" s="108"/>
      <c r="KI434" s="108"/>
      <c r="KW434" s="108"/>
      <c r="LK434" s="108"/>
      <c r="LY434" s="108"/>
      <c r="MM434" s="108"/>
      <c r="NA434" s="108"/>
      <c r="NO434" s="108"/>
      <c r="OC434" s="108"/>
      <c r="OQ434" s="108"/>
      <c r="PE434" s="108"/>
      <c r="PS434" s="108"/>
      <c r="QG434" s="108"/>
      <c r="QU434" s="108"/>
      <c r="RI434" s="108"/>
      <c r="RW434" s="108"/>
      <c r="SK434" s="108"/>
      <c r="SY434" s="108"/>
      <c r="TM434" s="108"/>
      <c r="UA434" s="108"/>
      <c r="UO434" s="108"/>
      <c r="VC434" s="108"/>
      <c r="VQ434" s="108"/>
      <c r="WE434" s="108"/>
      <c r="WS434" s="108"/>
      <c r="XG434" s="108"/>
      <c r="XU434" s="108"/>
      <c r="YI434" s="108"/>
      <c r="YW434" s="108"/>
      <c r="ZK434" s="108"/>
      <c r="ZY434" s="108"/>
      <c r="AAM434" s="108"/>
      <c r="ABA434" s="108"/>
      <c r="ABO434" s="108"/>
      <c r="ACC434" s="108"/>
      <c r="ACQ434" s="108"/>
      <c r="ADE434" s="108"/>
      <c r="ADS434" s="108"/>
      <c r="AEG434" s="108"/>
      <c r="AEU434" s="108"/>
      <c r="AFI434" s="108"/>
      <c r="AFW434" s="108"/>
      <c r="AGK434" s="108"/>
      <c r="AGY434" s="108"/>
      <c r="AHM434" s="108"/>
      <c r="AIA434" s="108"/>
      <c r="AIO434" s="108"/>
      <c r="AJC434" s="108"/>
      <c r="AJQ434" s="108"/>
      <c r="AKE434" s="108"/>
      <c r="AKS434" s="108"/>
      <c r="ALG434" s="108"/>
      <c r="ALU434" s="108"/>
      <c r="AMI434" s="108"/>
    </row>
    <row r="435" spans="1:1023" x14ac:dyDescent="0.3">
      <c r="A435" s="108"/>
      <c r="O435" s="108"/>
      <c r="AC435" s="108"/>
      <c r="AQ435" s="108"/>
      <c r="BE435" s="108"/>
      <c r="BS435" s="108"/>
      <c r="CG435" s="108"/>
      <c r="CU435" s="108"/>
      <c r="DI435" s="108"/>
      <c r="DW435" s="108"/>
      <c r="EK435" s="108"/>
      <c r="EY435" s="108"/>
      <c r="FM435" s="108"/>
      <c r="GA435" s="108"/>
      <c r="GO435" s="108"/>
      <c r="HC435" s="108"/>
      <c r="HQ435" s="108"/>
      <c r="IE435" s="108"/>
      <c r="IS435" s="108"/>
      <c r="JG435" s="108"/>
      <c r="JU435" s="108"/>
      <c r="KI435" s="108"/>
      <c r="KW435" s="108"/>
      <c r="LK435" s="108"/>
      <c r="LY435" s="108"/>
      <c r="MM435" s="108"/>
      <c r="NA435" s="108"/>
      <c r="NO435" s="108"/>
      <c r="OC435" s="108"/>
      <c r="OQ435" s="108"/>
      <c r="PE435" s="108"/>
      <c r="PS435" s="108"/>
      <c r="QG435" s="108"/>
      <c r="QU435" s="108"/>
      <c r="RI435" s="108"/>
      <c r="RW435" s="108"/>
      <c r="SK435" s="108"/>
      <c r="SY435" s="108"/>
      <c r="TM435" s="108"/>
      <c r="UA435" s="108"/>
      <c r="UO435" s="108"/>
      <c r="VC435" s="108"/>
      <c r="VQ435" s="108"/>
      <c r="WE435" s="108"/>
      <c r="WS435" s="108"/>
      <c r="XG435" s="108"/>
      <c r="XU435" s="108"/>
      <c r="YI435" s="108"/>
      <c r="YW435" s="108"/>
      <c r="ZK435" s="108"/>
      <c r="ZY435" s="108"/>
      <c r="AAM435" s="108"/>
      <c r="ABA435" s="108"/>
      <c r="ABO435" s="108"/>
      <c r="ACC435" s="108"/>
      <c r="ACQ435" s="108"/>
      <c r="ADE435" s="108"/>
      <c r="ADS435" s="108"/>
      <c r="AEG435" s="108"/>
      <c r="AEU435" s="108"/>
      <c r="AFI435" s="108"/>
      <c r="AFW435" s="108"/>
      <c r="AGK435" s="108"/>
      <c r="AGY435" s="108"/>
      <c r="AHM435" s="108"/>
      <c r="AIA435" s="108"/>
      <c r="AIO435" s="108"/>
      <c r="AJC435" s="108"/>
      <c r="AJQ435" s="108"/>
      <c r="AKE435" s="108"/>
      <c r="AKS435" s="108"/>
      <c r="ALG435" s="108"/>
      <c r="ALU435" s="108"/>
      <c r="AMI435" s="108"/>
    </row>
    <row r="436" spans="1:1023" x14ac:dyDescent="0.3">
      <c r="A436" s="108"/>
      <c r="O436" s="108"/>
      <c r="AC436" s="108"/>
      <c r="AQ436" s="108"/>
      <c r="BE436" s="108"/>
      <c r="BS436" s="108"/>
      <c r="CG436" s="108"/>
      <c r="CU436" s="108"/>
      <c r="DI436" s="108"/>
      <c r="DW436" s="108"/>
      <c r="EK436" s="108"/>
      <c r="EY436" s="108"/>
      <c r="FM436" s="108"/>
      <c r="GA436" s="108"/>
      <c r="GO436" s="108"/>
      <c r="HC436" s="108"/>
      <c r="HQ436" s="108"/>
      <c r="IE436" s="108"/>
      <c r="IS436" s="108"/>
      <c r="JG436" s="108"/>
      <c r="JU436" s="108"/>
      <c r="KI436" s="108"/>
      <c r="KW436" s="108"/>
      <c r="LK436" s="108"/>
      <c r="LY436" s="108"/>
      <c r="MM436" s="108"/>
      <c r="NA436" s="108"/>
      <c r="NO436" s="108"/>
      <c r="OC436" s="108"/>
      <c r="OQ436" s="108"/>
      <c r="PE436" s="108"/>
      <c r="PS436" s="108"/>
      <c r="QG436" s="108"/>
      <c r="QU436" s="108"/>
      <c r="RI436" s="108"/>
      <c r="RW436" s="108"/>
      <c r="SK436" s="108"/>
      <c r="SY436" s="108"/>
      <c r="TM436" s="108"/>
      <c r="UA436" s="108"/>
      <c r="UO436" s="108"/>
      <c r="VC436" s="108"/>
      <c r="VQ436" s="108"/>
      <c r="WE436" s="108"/>
      <c r="WS436" s="108"/>
      <c r="XG436" s="108"/>
      <c r="XU436" s="108"/>
      <c r="YI436" s="108"/>
      <c r="YW436" s="108"/>
      <c r="ZK436" s="108"/>
      <c r="ZY436" s="108"/>
      <c r="AAM436" s="108"/>
      <c r="ABA436" s="108"/>
      <c r="ABO436" s="108"/>
      <c r="ACC436" s="108"/>
      <c r="ACQ436" s="108"/>
      <c r="ADE436" s="108"/>
      <c r="ADS436" s="108"/>
      <c r="AEG436" s="108"/>
      <c r="AEU436" s="108"/>
      <c r="AFI436" s="108"/>
      <c r="AFW436" s="108"/>
      <c r="AGK436" s="108"/>
      <c r="AGY436" s="108"/>
      <c r="AHM436" s="108"/>
      <c r="AIA436" s="108"/>
      <c r="AIO436" s="108"/>
      <c r="AJC436" s="108"/>
      <c r="AJQ436" s="108"/>
      <c r="AKE436" s="108"/>
      <c r="AKS436" s="108"/>
      <c r="ALG436" s="108"/>
      <c r="ALU436" s="108"/>
      <c r="AMI436" s="108"/>
    </row>
    <row r="437" spans="1:1023" x14ac:dyDescent="0.3">
      <c r="A437" s="108"/>
      <c r="O437" s="108"/>
      <c r="AC437" s="108"/>
      <c r="AQ437" s="108"/>
      <c r="BE437" s="108"/>
      <c r="BS437" s="108"/>
      <c r="CG437" s="108"/>
      <c r="CU437" s="108"/>
      <c r="DI437" s="108"/>
      <c r="DW437" s="108"/>
      <c r="EK437" s="108"/>
      <c r="EY437" s="108"/>
      <c r="FM437" s="108"/>
      <c r="GA437" s="108"/>
      <c r="GO437" s="108"/>
      <c r="HC437" s="108"/>
      <c r="HQ437" s="108"/>
      <c r="IE437" s="108"/>
      <c r="IS437" s="108"/>
      <c r="JG437" s="108"/>
      <c r="JU437" s="108"/>
      <c r="KI437" s="108"/>
      <c r="KW437" s="108"/>
      <c r="LK437" s="108"/>
      <c r="LY437" s="108"/>
      <c r="MM437" s="108"/>
      <c r="NA437" s="108"/>
      <c r="NO437" s="108"/>
      <c r="OC437" s="108"/>
      <c r="OQ437" s="108"/>
      <c r="PE437" s="108"/>
      <c r="PS437" s="108"/>
      <c r="QG437" s="108"/>
      <c r="QU437" s="108"/>
      <c r="RI437" s="108"/>
      <c r="RW437" s="108"/>
      <c r="SK437" s="108"/>
      <c r="SY437" s="108"/>
      <c r="TM437" s="108"/>
      <c r="UA437" s="108"/>
      <c r="UO437" s="108"/>
      <c r="VC437" s="108"/>
      <c r="VQ437" s="108"/>
      <c r="WE437" s="108"/>
      <c r="WS437" s="108"/>
      <c r="XG437" s="108"/>
      <c r="XU437" s="108"/>
      <c r="YI437" s="108"/>
      <c r="YW437" s="108"/>
      <c r="ZK437" s="108"/>
      <c r="ZY437" s="108"/>
      <c r="AAM437" s="108"/>
      <c r="ABA437" s="108"/>
      <c r="ABO437" s="108"/>
      <c r="ACC437" s="108"/>
      <c r="ACQ437" s="108"/>
      <c r="ADE437" s="108"/>
      <c r="ADS437" s="108"/>
      <c r="AEG437" s="108"/>
      <c r="AEU437" s="108"/>
      <c r="AFI437" s="108"/>
      <c r="AFW437" s="108"/>
      <c r="AGK437" s="108"/>
      <c r="AGY437" s="108"/>
      <c r="AHM437" s="108"/>
      <c r="AIA437" s="108"/>
      <c r="AIO437" s="108"/>
      <c r="AJC437" s="108"/>
      <c r="AJQ437" s="108"/>
      <c r="AKE437" s="108"/>
      <c r="AKS437" s="108"/>
      <c r="ALG437" s="108"/>
      <c r="ALU437" s="108"/>
      <c r="AMI437" s="108"/>
    </row>
    <row r="438" spans="1:1023" x14ac:dyDescent="0.3">
      <c r="A438" s="108"/>
      <c r="O438" s="108"/>
      <c r="AC438" s="108"/>
      <c r="AQ438" s="108"/>
      <c r="BE438" s="108"/>
      <c r="BS438" s="108"/>
      <c r="CG438" s="108"/>
      <c r="CU438" s="108"/>
      <c r="DI438" s="108"/>
      <c r="DW438" s="108"/>
      <c r="EK438" s="108"/>
      <c r="EY438" s="108"/>
      <c r="FM438" s="108"/>
      <c r="GA438" s="108"/>
      <c r="GO438" s="108"/>
      <c r="HC438" s="108"/>
      <c r="HQ438" s="108"/>
      <c r="IE438" s="108"/>
      <c r="IS438" s="108"/>
      <c r="JG438" s="108"/>
      <c r="JU438" s="108"/>
      <c r="KI438" s="108"/>
      <c r="KW438" s="108"/>
      <c r="LK438" s="108"/>
      <c r="LY438" s="108"/>
      <c r="MM438" s="108"/>
      <c r="NA438" s="108"/>
      <c r="NO438" s="108"/>
      <c r="OC438" s="108"/>
      <c r="OQ438" s="108"/>
      <c r="PE438" s="108"/>
      <c r="PS438" s="108"/>
      <c r="QG438" s="108"/>
      <c r="QU438" s="108"/>
      <c r="RI438" s="108"/>
      <c r="RW438" s="108"/>
      <c r="SK438" s="108"/>
      <c r="SY438" s="108"/>
      <c r="TM438" s="108"/>
      <c r="UA438" s="108"/>
      <c r="UO438" s="108"/>
      <c r="VC438" s="108"/>
      <c r="VQ438" s="108"/>
      <c r="WE438" s="108"/>
      <c r="WS438" s="108"/>
      <c r="XG438" s="108"/>
      <c r="XU438" s="108"/>
      <c r="YI438" s="108"/>
      <c r="YW438" s="108"/>
      <c r="ZK438" s="108"/>
      <c r="ZY438" s="108"/>
      <c r="AAM438" s="108"/>
      <c r="ABA438" s="108"/>
      <c r="ABO438" s="108"/>
      <c r="ACC438" s="108"/>
      <c r="ACQ438" s="108"/>
      <c r="ADE438" s="108"/>
      <c r="ADS438" s="108"/>
      <c r="AEG438" s="108"/>
      <c r="AEU438" s="108"/>
      <c r="AFI438" s="108"/>
      <c r="AFW438" s="108"/>
      <c r="AGK438" s="108"/>
      <c r="AGY438" s="108"/>
      <c r="AHM438" s="108"/>
      <c r="AIA438" s="108"/>
      <c r="AIO438" s="108"/>
      <c r="AJC438" s="108"/>
      <c r="AJQ438" s="108"/>
      <c r="AKE438" s="108"/>
      <c r="AKS438" s="108"/>
      <c r="ALG438" s="108"/>
      <c r="ALU438" s="108"/>
      <c r="AMI438" s="108"/>
    </row>
    <row r="439" spans="1:1023" x14ac:dyDescent="0.3">
      <c r="A439" s="108"/>
      <c r="O439" s="108"/>
      <c r="AC439" s="108"/>
      <c r="AQ439" s="108"/>
      <c r="BE439" s="108"/>
      <c r="BS439" s="108"/>
      <c r="CG439" s="108"/>
      <c r="CU439" s="108"/>
      <c r="DI439" s="108"/>
      <c r="DW439" s="108"/>
      <c r="EK439" s="108"/>
      <c r="EY439" s="108"/>
      <c r="FM439" s="108"/>
      <c r="GA439" s="108"/>
      <c r="GO439" s="108"/>
      <c r="HC439" s="108"/>
      <c r="HQ439" s="108"/>
      <c r="IE439" s="108"/>
      <c r="IS439" s="108"/>
      <c r="JG439" s="108"/>
      <c r="JU439" s="108"/>
      <c r="KI439" s="108"/>
      <c r="KW439" s="108"/>
      <c r="LK439" s="108"/>
      <c r="LY439" s="108"/>
      <c r="MM439" s="108"/>
      <c r="NA439" s="108"/>
      <c r="NO439" s="108"/>
      <c r="OC439" s="108"/>
      <c r="OQ439" s="108"/>
      <c r="PE439" s="108"/>
      <c r="PS439" s="108"/>
      <c r="QG439" s="108"/>
      <c r="QU439" s="108"/>
      <c r="RI439" s="108"/>
      <c r="RW439" s="108"/>
      <c r="SK439" s="108"/>
      <c r="SY439" s="108"/>
      <c r="TM439" s="108"/>
      <c r="UA439" s="108"/>
      <c r="UO439" s="108"/>
      <c r="VC439" s="108"/>
      <c r="VQ439" s="108"/>
      <c r="WE439" s="108"/>
      <c r="WS439" s="108"/>
      <c r="XG439" s="108"/>
      <c r="XU439" s="108"/>
      <c r="YI439" s="108"/>
      <c r="YW439" s="108"/>
      <c r="ZK439" s="108"/>
      <c r="ZY439" s="108"/>
      <c r="AAM439" s="108"/>
      <c r="ABA439" s="108"/>
      <c r="ABO439" s="108"/>
      <c r="ACC439" s="108"/>
      <c r="ACQ439" s="108"/>
      <c r="ADE439" s="108"/>
      <c r="ADS439" s="108"/>
      <c r="AEG439" s="108"/>
      <c r="AEU439" s="108"/>
      <c r="AFI439" s="108"/>
      <c r="AFW439" s="108"/>
      <c r="AGK439" s="108"/>
      <c r="AGY439" s="108"/>
      <c r="AHM439" s="108"/>
      <c r="AIA439" s="108"/>
      <c r="AIO439" s="108"/>
      <c r="AJC439" s="108"/>
      <c r="AJQ439" s="108"/>
      <c r="AKE439" s="108"/>
      <c r="AKS439" s="108"/>
      <c r="ALG439" s="108"/>
      <c r="ALU439" s="108"/>
      <c r="AMI439" s="108"/>
    </row>
    <row r="440" spans="1:1023" x14ac:dyDescent="0.3">
      <c r="A440" s="108"/>
      <c r="O440" s="108"/>
      <c r="AC440" s="108"/>
      <c r="AQ440" s="108"/>
      <c r="BE440" s="108"/>
      <c r="BS440" s="108"/>
      <c r="CG440" s="108"/>
      <c r="CU440" s="108"/>
      <c r="DI440" s="108"/>
      <c r="DW440" s="108"/>
      <c r="EK440" s="108"/>
      <c r="EY440" s="108"/>
      <c r="FM440" s="108"/>
      <c r="GA440" s="108"/>
      <c r="GO440" s="108"/>
      <c r="HC440" s="108"/>
      <c r="HQ440" s="108"/>
      <c r="IE440" s="108"/>
      <c r="IS440" s="108"/>
      <c r="JG440" s="108"/>
      <c r="JU440" s="108"/>
      <c r="KI440" s="108"/>
      <c r="KW440" s="108"/>
      <c r="LK440" s="108"/>
      <c r="LY440" s="108"/>
      <c r="MM440" s="108"/>
      <c r="NA440" s="108"/>
      <c r="NO440" s="108"/>
      <c r="OC440" s="108"/>
      <c r="OQ440" s="108"/>
      <c r="PE440" s="108"/>
      <c r="PS440" s="108"/>
      <c r="QG440" s="108"/>
      <c r="QU440" s="108"/>
      <c r="RI440" s="108"/>
      <c r="RW440" s="108"/>
      <c r="SK440" s="108"/>
      <c r="SY440" s="108"/>
      <c r="TM440" s="108"/>
      <c r="UA440" s="108"/>
      <c r="UO440" s="108"/>
      <c r="VC440" s="108"/>
      <c r="VQ440" s="108"/>
      <c r="WE440" s="108"/>
      <c r="WS440" s="108"/>
      <c r="XG440" s="108"/>
      <c r="XU440" s="108"/>
      <c r="YI440" s="108"/>
      <c r="YW440" s="108"/>
      <c r="ZK440" s="108"/>
      <c r="ZY440" s="108"/>
      <c r="AAM440" s="108"/>
      <c r="ABA440" s="108"/>
      <c r="ABO440" s="108"/>
      <c r="ACC440" s="108"/>
      <c r="ACQ440" s="108"/>
      <c r="ADE440" s="108"/>
      <c r="ADS440" s="108"/>
      <c r="AEG440" s="108"/>
      <c r="AEU440" s="108"/>
      <c r="AFI440" s="108"/>
      <c r="AFW440" s="108"/>
      <c r="AGK440" s="108"/>
      <c r="AGY440" s="108"/>
      <c r="AHM440" s="108"/>
      <c r="AIA440" s="108"/>
      <c r="AIO440" s="108"/>
      <c r="AJC440" s="108"/>
      <c r="AJQ440" s="108"/>
      <c r="AKE440" s="108"/>
      <c r="AKS440" s="108"/>
      <c r="ALG440" s="108"/>
      <c r="ALU440" s="108"/>
      <c r="AMI440" s="108"/>
    </row>
    <row r="441" spans="1:1023" x14ac:dyDescent="0.3">
      <c r="A441" s="108"/>
      <c r="O441" s="108"/>
      <c r="AC441" s="108"/>
      <c r="AQ441" s="108"/>
      <c r="BE441" s="108"/>
      <c r="BS441" s="108"/>
      <c r="CG441" s="108"/>
      <c r="CU441" s="108"/>
      <c r="DI441" s="108"/>
      <c r="DW441" s="108"/>
      <c r="EK441" s="108"/>
      <c r="EY441" s="108"/>
      <c r="FM441" s="108"/>
      <c r="GA441" s="108"/>
      <c r="GO441" s="108"/>
      <c r="HC441" s="108"/>
      <c r="HQ441" s="108"/>
      <c r="IE441" s="108"/>
      <c r="IS441" s="108"/>
      <c r="JG441" s="108"/>
      <c r="JU441" s="108"/>
      <c r="KI441" s="108"/>
      <c r="KW441" s="108"/>
      <c r="LK441" s="108"/>
      <c r="LY441" s="108"/>
      <c r="MM441" s="108"/>
      <c r="NA441" s="108"/>
      <c r="NO441" s="108"/>
      <c r="OC441" s="108"/>
      <c r="OQ441" s="108"/>
      <c r="PE441" s="108"/>
      <c r="PS441" s="108"/>
      <c r="QG441" s="108"/>
      <c r="QU441" s="108"/>
      <c r="RI441" s="108"/>
      <c r="RW441" s="108"/>
      <c r="SK441" s="108"/>
      <c r="SY441" s="108"/>
      <c r="TM441" s="108"/>
      <c r="UA441" s="108"/>
      <c r="UO441" s="108"/>
      <c r="VC441" s="108"/>
      <c r="VQ441" s="108"/>
      <c r="WE441" s="108"/>
      <c r="WS441" s="108"/>
      <c r="XG441" s="108"/>
      <c r="XU441" s="108"/>
      <c r="YI441" s="108"/>
      <c r="YW441" s="108"/>
      <c r="ZK441" s="108"/>
      <c r="ZY441" s="108"/>
      <c r="AAM441" s="108"/>
      <c r="ABA441" s="108"/>
      <c r="ABO441" s="108"/>
      <c r="ACC441" s="108"/>
      <c r="ACQ441" s="108"/>
      <c r="ADE441" s="108"/>
      <c r="ADS441" s="108"/>
      <c r="AEG441" s="108"/>
      <c r="AEU441" s="108"/>
      <c r="AFI441" s="108"/>
      <c r="AFW441" s="108"/>
      <c r="AGK441" s="108"/>
      <c r="AGY441" s="108"/>
      <c r="AHM441" s="108"/>
      <c r="AIA441" s="108"/>
      <c r="AIO441" s="108"/>
      <c r="AJC441" s="108"/>
      <c r="AJQ441" s="108"/>
      <c r="AKE441" s="108"/>
      <c r="AKS441" s="108"/>
      <c r="ALG441" s="108"/>
      <c r="ALU441" s="108"/>
      <c r="AMI441" s="108"/>
    </row>
    <row r="442" spans="1:1023" x14ac:dyDescent="0.3">
      <c r="A442" s="108"/>
      <c r="O442" s="108"/>
      <c r="AC442" s="108"/>
      <c r="AQ442" s="108"/>
      <c r="BE442" s="108"/>
      <c r="BS442" s="108"/>
      <c r="CG442" s="108"/>
      <c r="CU442" s="108"/>
      <c r="DI442" s="108"/>
      <c r="DW442" s="108"/>
      <c r="EK442" s="108"/>
      <c r="EY442" s="108"/>
      <c r="FM442" s="108"/>
      <c r="GA442" s="108"/>
      <c r="GO442" s="108"/>
      <c r="HC442" s="108"/>
      <c r="HQ442" s="108"/>
      <c r="IE442" s="108"/>
      <c r="IS442" s="108"/>
      <c r="JG442" s="108"/>
      <c r="JU442" s="108"/>
      <c r="KI442" s="108"/>
      <c r="KW442" s="108"/>
      <c r="LK442" s="108"/>
      <c r="LY442" s="108"/>
      <c r="MM442" s="108"/>
      <c r="NA442" s="108"/>
      <c r="NO442" s="108"/>
      <c r="OC442" s="108"/>
      <c r="OQ442" s="108"/>
      <c r="PE442" s="108"/>
      <c r="PS442" s="108"/>
      <c r="QG442" s="108"/>
      <c r="QU442" s="108"/>
      <c r="RI442" s="108"/>
      <c r="RW442" s="108"/>
      <c r="SK442" s="108"/>
      <c r="SY442" s="108"/>
      <c r="TM442" s="108"/>
      <c r="UA442" s="108"/>
      <c r="UO442" s="108"/>
      <c r="VC442" s="108"/>
      <c r="VQ442" s="108"/>
      <c r="WE442" s="108"/>
      <c r="WS442" s="108"/>
      <c r="XG442" s="108"/>
      <c r="XU442" s="108"/>
      <c r="YI442" s="108"/>
      <c r="YW442" s="108"/>
      <c r="ZK442" s="108"/>
      <c r="ZY442" s="108"/>
      <c r="AAM442" s="108"/>
      <c r="ABA442" s="108"/>
      <c r="ABO442" s="108"/>
      <c r="ACC442" s="108"/>
      <c r="ACQ442" s="108"/>
      <c r="ADE442" s="108"/>
      <c r="ADS442" s="108"/>
      <c r="AEG442" s="108"/>
      <c r="AEU442" s="108"/>
      <c r="AFI442" s="108"/>
      <c r="AFW442" s="108"/>
      <c r="AGK442" s="108"/>
      <c r="AGY442" s="108"/>
      <c r="AHM442" s="108"/>
      <c r="AIA442" s="108"/>
      <c r="AIO442" s="108"/>
      <c r="AJC442" s="108"/>
      <c r="AJQ442" s="108"/>
      <c r="AKE442" s="108"/>
      <c r="AKS442" s="108"/>
      <c r="ALG442" s="108"/>
      <c r="ALU442" s="108"/>
      <c r="AMI442" s="108"/>
    </row>
    <row r="443" spans="1:1023" x14ac:dyDescent="0.3">
      <c r="A443" s="108"/>
      <c r="O443" s="108"/>
      <c r="AC443" s="108"/>
      <c r="AQ443" s="108"/>
      <c r="BE443" s="108"/>
      <c r="BS443" s="108"/>
      <c r="CG443" s="108"/>
      <c r="CU443" s="108"/>
      <c r="DI443" s="108"/>
      <c r="DW443" s="108"/>
      <c r="EK443" s="108"/>
      <c r="EY443" s="108"/>
      <c r="FM443" s="108"/>
      <c r="GA443" s="108"/>
      <c r="GO443" s="108"/>
      <c r="HC443" s="108"/>
      <c r="HQ443" s="108"/>
      <c r="IE443" s="108"/>
      <c r="IS443" s="108"/>
      <c r="JG443" s="108"/>
      <c r="JU443" s="108"/>
      <c r="KI443" s="108"/>
      <c r="KW443" s="108"/>
      <c r="LK443" s="108"/>
      <c r="LY443" s="108"/>
      <c r="MM443" s="108"/>
      <c r="NA443" s="108"/>
      <c r="NO443" s="108"/>
      <c r="OC443" s="108"/>
      <c r="OQ443" s="108"/>
      <c r="PE443" s="108"/>
      <c r="PS443" s="108"/>
      <c r="QG443" s="108"/>
      <c r="QU443" s="108"/>
      <c r="RI443" s="108"/>
      <c r="RW443" s="108"/>
      <c r="SK443" s="108"/>
      <c r="SY443" s="108"/>
      <c r="TM443" s="108"/>
      <c r="UA443" s="108"/>
      <c r="UO443" s="108"/>
      <c r="VC443" s="108"/>
      <c r="VQ443" s="108"/>
      <c r="WE443" s="108"/>
      <c r="WS443" s="108"/>
      <c r="XG443" s="108"/>
      <c r="XU443" s="108"/>
      <c r="YI443" s="108"/>
      <c r="YW443" s="108"/>
      <c r="ZK443" s="108"/>
      <c r="ZY443" s="108"/>
      <c r="AAM443" s="108"/>
      <c r="ABA443" s="108"/>
      <c r="ABO443" s="108"/>
      <c r="ACC443" s="108"/>
      <c r="ACQ443" s="108"/>
      <c r="ADE443" s="108"/>
      <c r="ADS443" s="108"/>
      <c r="AEG443" s="108"/>
      <c r="AEU443" s="108"/>
      <c r="AFI443" s="108"/>
      <c r="AFW443" s="108"/>
      <c r="AGK443" s="108"/>
      <c r="AGY443" s="108"/>
      <c r="AHM443" s="108"/>
      <c r="AIA443" s="108"/>
      <c r="AIO443" s="108"/>
      <c r="AJC443" s="108"/>
      <c r="AJQ443" s="108"/>
      <c r="AKE443" s="108"/>
      <c r="AKS443" s="108"/>
      <c r="ALG443" s="108"/>
      <c r="ALU443" s="108"/>
      <c r="AMI443" s="108"/>
    </row>
    <row r="444" spans="1:1023" x14ac:dyDescent="0.3">
      <c r="A444" s="108"/>
      <c r="O444" s="108"/>
      <c r="AC444" s="108"/>
      <c r="AQ444" s="108"/>
      <c r="BE444" s="108"/>
      <c r="BS444" s="108"/>
      <c r="CG444" s="108"/>
      <c r="CU444" s="108"/>
      <c r="DI444" s="108"/>
      <c r="DW444" s="108"/>
      <c r="EK444" s="108"/>
      <c r="EY444" s="108"/>
      <c r="FM444" s="108"/>
      <c r="GA444" s="108"/>
      <c r="GO444" s="108"/>
      <c r="HC444" s="108"/>
      <c r="HQ444" s="108"/>
      <c r="IE444" s="108"/>
      <c r="IS444" s="108"/>
      <c r="JG444" s="108"/>
      <c r="JU444" s="108"/>
      <c r="KI444" s="108"/>
      <c r="KW444" s="108"/>
      <c r="LK444" s="108"/>
      <c r="LY444" s="108"/>
      <c r="MM444" s="108"/>
      <c r="NA444" s="108"/>
      <c r="NO444" s="108"/>
      <c r="OC444" s="108"/>
      <c r="OQ444" s="108"/>
      <c r="PE444" s="108"/>
      <c r="PS444" s="108"/>
      <c r="QG444" s="108"/>
      <c r="QU444" s="108"/>
      <c r="RI444" s="108"/>
      <c r="RW444" s="108"/>
      <c r="SK444" s="108"/>
      <c r="SY444" s="108"/>
      <c r="TM444" s="108"/>
      <c r="UA444" s="108"/>
      <c r="UO444" s="108"/>
      <c r="VC444" s="108"/>
      <c r="VQ444" s="108"/>
      <c r="WE444" s="108"/>
      <c r="WS444" s="108"/>
      <c r="XG444" s="108"/>
      <c r="XU444" s="108"/>
      <c r="YI444" s="108"/>
      <c r="YW444" s="108"/>
      <c r="ZK444" s="108"/>
      <c r="ZY444" s="108"/>
      <c r="AAM444" s="108"/>
      <c r="ABA444" s="108"/>
      <c r="ABO444" s="108"/>
      <c r="ACC444" s="108"/>
      <c r="ACQ444" s="108"/>
      <c r="ADE444" s="108"/>
      <c r="ADS444" s="108"/>
      <c r="AEG444" s="108"/>
      <c r="AEU444" s="108"/>
      <c r="AFI444" s="108"/>
      <c r="AFW444" s="108"/>
      <c r="AGK444" s="108"/>
      <c r="AGY444" s="108"/>
      <c r="AHM444" s="108"/>
      <c r="AIA444" s="108"/>
      <c r="AIO444" s="108"/>
      <c r="AJC444" s="108"/>
      <c r="AJQ444" s="108"/>
      <c r="AKE444" s="108"/>
      <c r="AKS444" s="108"/>
      <c r="ALG444" s="108"/>
      <c r="ALU444" s="108"/>
      <c r="AMI444" s="108"/>
    </row>
    <row r="445" spans="1:1023" x14ac:dyDescent="0.3">
      <c r="A445" s="108"/>
      <c r="O445" s="108"/>
      <c r="AC445" s="108"/>
      <c r="AQ445" s="108"/>
      <c r="BE445" s="108"/>
      <c r="BS445" s="108"/>
      <c r="CG445" s="108"/>
      <c r="CU445" s="108"/>
      <c r="DI445" s="108"/>
      <c r="DW445" s="108"/>
      <c r="EK445" s="108"/>
      <c r="EY445" s="108"/>
      <c r="FM445" s="108"/>
      <c r="GA445" s="108"/>
      <c r="GO445" s="108"/>
      <c r="HC445" s="108"/>
      <c r="HQ445" s="108"/>
      <c r="IE445" s="108"/>
      <c r="IS445" s="108"/>
      <c r="JG445" s="108"/>
      <c r="JU445" s="108"/>
      <c r="KI445" s="108"/>
      <c r="KW445" s="108"/>
      <c r="LK445" s="108"/>
      <c r="LY445" s="108"/>
      <c r="MM445" s="108"/>
      <c r="NA445" s="108"/>
      <c r="NO445" s="108"/>
      <c r="OC445" s="108"/>
      <c r="OQ445" s="108"/>
      <c r="PE445" s="108"/>
      <c r="PS445" s="108"/>
      <c r="QG445" s="108"/>
      <c r="QU445" s="108"/>
      <c r="RI445" s="108"/>
      <c r="RW445" s="108"/>
      <c r="SK445" s="108"/>
      <c r="SY445" s="108"/>
      <c r="TM445" s="108"/>
      <c r="UA445" s="108"/>
      <c r="UO445" s="108"/>
      <c r="VC445" s="108"/>
      <c r="VQ445" s="108"/>
      <c r="WE445" s="108"/>
      <c r="WS445" s="108"/>
      <c r="XG445" s="108"/>
      <c r="XU445" s="108"/>
      <c r="YI445" s="108"/>
      <c r="YW445" s="108"/>
      <c r="ZK445" s="108"/>
      <c r="ZY445" s="108"/>
      <c r="AAM445" s="108"/>
      <c r="ABA445" s="108"/>
      <c r="ABO445" s="108"/>
      <c r="ACC445" s="108"/>
      <c r="ACQ445" s="108"/>
      <c r="ADE445" s="108"/>
      <c r="ADS445" s="108"/>
      <c r="AEG445" s="108"/>
      <c r="AEU445" s="108"/>
      <c r="AFI445" s="108"/>
      <c r="AFW445" s="108"/>
      <c r="AGK445" s="108"/>
      <c r="AGY445" s="108"/>
      <c r="AHM445" s="108"/>
      <c r="AIA445" s="108"/>
      <c r="AIO445" s="108"/>
      <c r="AJC445" s="108"/>
      <c r="AJQ445" s="108"/>
      <c r="AKE445" s="108"/>
      <c r="AKS445" s="108"/>
      <c r="ALG445" s="108"/>
      <c r="ALU445" s="108"/>
      <c r="AMI445" s="108"/>
    </row>
    <row r="446" spans="1:1023" x14ac:dyDescent="0.3">
      <c r="A446" s="108"/>
      <c r="O446" s="108"/>
      <c r="AC446" s="108"/>
      <c r="AQ446" s="108"/>
      <c r="BE446" s="108"/>
      <c r="BS446" s="108"/>
      <c r="CG446" s="108"/>
      <c r="CU446" s="108"/>
      <c r="DI446" s="108"/>
      <c r="DW446" s="108"/>
      <c r="EK446" s="108"/>
      <c r="EY446" s="108"/>
      <c r="FM446" s="108"/>
      <c r="GA446" s="108"/>
      <c r="GO446" s="108"/>
      <c r="HC446" s="108"/>
      <c r="HQ446" s="108"/>
      <c r="IE446" s="108"/>
      <c r="IS446" s="108"/>
      <c r="JG446" s="108"/>
      <c r="JU446" s="108"/>
      <c r="KI446" s="108"/>
      <c r="KW446" s="108"/>
      <c r="LK446" s="108"/>
      <c r="LY446" s="108"/>
      <c r="MM446" s="108"/>
      <c r="NA446" s="108"/>
      <c r="NO446" s="108"/>
      <c r="OC446" s="108"/>
      <c r="OQ446" s="108"/>
      <c r="PE446" s="108"/>
      <c r="PS446" s="108"/>
      <c r="QG446" s="108"/>
      <c r="QU446" s="108"/>
      <c r="RI446" s="108"/>
      <c r="RW446" s="108"/>
      <c r="SK446" s="108"/>
      <c r="SY446" s="108"/>
      <c r="TM446" s="108"/>
      <c r="UA446" s="108"/>
      <c r="UO446" s="108"/>
      <c r="VC446" s="108"/>
      <c r="VQ446" s="108"/>
      <c r="WE446" s="108"/>
      <c r="WS446" s="108"/>
      <c r="XG446" s="108"/>
      <c r="XU446" s="108"/>
      <c r="YI446" s="108"/>
      <c r="YW446" s="108"/>
      <c r="ZK446" s="108"/>
      <c r="ZY446" s="108"/>
      <c r="AAM446" s="108"/>
      <c r="ABA446" s="108"/>
      <c r="ABO446" s="108"/>
      <c r="ACC446" s="108"/>
      <c r="ACQ446" s="108"/>
      <c r="ADE446" s="108"/>
      <c r="ADS446" s="108"/>
      <c r="AEG446" s="108"/>
      <c r="AEU446" s="108"/>
      <c r="AFI446" s="108"/>
      <c r="AFW446" s="108"/>
      <c r="AGK446" s="108"/>
      <c r="AGY446" s="108"/>
      <c r="AHM446" s="108"/>
      <c r="AIA446" s="108"/>
      <c r="AIO446" s="108"/>
      <c r="AJC446" s="108"/>
      <c r="AJQ446" s="108"/>
      <c r="AKE446" s="108"/>
      <c r="AKS446" s="108"/>
      <c r="ALG446" s="108"/>
      <c r="ALU446" s="108"/>
      <c r="AMI446" s="108"/>
    </row>
    <row r="447" spans="1:1023" x14ac:dyDescent="0.3">
      <c r="A447" s="108"/>
      <c r="O447" s="108"/>
      <c r="AC447" s="108"/>
      <c r="AQ447" s="108"/>
      <c r="BE447" s="108"/>
      <c r="BS447" s="108"/>
      <c r="CG447" s="108"/>
      <c r="CU447" s="108"/>
      <c r="DI447" s="108"/>
      <c r="DW447" s="108"/>
      <c r="EK447" s="108"/>
      <c r="EY447" s="108"/>
      <c r="FM447" s="108"/>
      <c r="GA447" s="108"/>
      <c r="GO447" s="108"/>
      <c r="HC447" s="108"/>
      <c r="HQ447" s="108"/>
      <c r="IE447" s="108"/>
      <c r="IS447" s="108"/>
      <c r="JG447" s="108"/>
      <c r="JU447" s="108"/>
      <c r="KI447" s="108"/>
      <c r="KW447" s="108"/>
      <c r="LK447" s="108"/>
      <c r="LY447" s="108"/>
      <c r="MM447" s="108"/>
      <c r="NA447" s="108"/>
      <c r="NO447" s="108"/>
      <c r="OC447" s="108"/>
      <c r="OQ447" s="108"/>
      <c r="PE447" s="108"/>
      <c r="PS447" s="108"/>
      <c r="QG447" s="108"/>
      <c r="QU447" s="108"/>
      <c r="RI447" s="108"/>
      <c r="RW447" s="108"/>
      <c r="SK447" s="108"/>
      <c r="SY447" s="108"/>
      <c r="TM447" s="108"/>
      <c r="UA447" s="108"/>
      <c r="UO447" s="108"/>
      <c r="VC447" s="108"/>
      <c r="VQ447" s="108"/>
      <c r="WE447" s="108"/>
      <c r="WS447" s="108"/>
      <c r="XG447" s="108"/>
      <c r="XU447" s="108"/>
      <c r="YI447" s="108"/>
      <c r="YW447" s="108"/>
      <c r="ZK447" s="108"/>
      <c r="ZY447" s="108"/>
      <c r="AAM447" s="108"/>
      <c r="ABA447" s="108"/>
      <c r="ABO447" s="108"/>
      <c r="ACC447" s="108"/>
      <c r="ACQ447" s="108"/>
      <c r="ADE447" s="108"/>
      <c r="ADS447" s="108"/>
      <c r="AEG447" s="108"/>
      <c r="AEU447" s="108"/>
      <c r="AFI447" s="108"/>
      <c r="AFW447" s="108"/>
      <c r="AGK447" s="108"/>
      <c r="AGY447" s="108"/>
      <c r="AHM447" s="108"/>
      <c r="AIA447" s="108"/>
      <c r="AIO447" s="108"/>
      <c r="AJC447" s="108"/>
      <c r="AJQ447" s="108"/>
      <c r="AKE447" s="108"/>
      <c r="AKS447" s="108"/>
      <c r="ALG447" s="108"/>
      <c r="ALU447" s="108"/>
      <c r="AMI447" s="108"/>
    </row>
    <row r="448" spans="1:1023" x14ac:dyDescent="0.3">
      <c r="A448" s="108"/>
      <c r="O448" s="108"/>
      <c r="AC448" s="108"/>
      <c r="AQ448" s="108"/>
      <c r="BE448" s="108"/>
      <c r="BS448" s="108"/>
      <c r="CG448" s="108"/>
      <c r="CU448" s="108"/>
      <c r="DI448" s="108"/>
      <c r="DW448" s="108"/>
      <c r="EK448" s="108"/>
      <c r="EY448" s="108"/>
      <c r="FM448" s="108"/>
      <c r="GA448" s="108"/>
      <c r="GO448" s="108"/>
      <c r="HC448" s="108"/>
      <c r="HQ448" s="108"/>
      <c r="IE448" s="108"/>
      <c r="IS448" s="108"/>
      <c r="JG448" s="108"/>
      <c r="JU448" s="108"/>
      <c r="KI448" s="108"/>
      <c r="KW448" s="108"/>
      <c r="LK448" s="108"/>
      <c r="LY448" s="108"/>
      <c r="MM448" s="108"/>
      <c r="NA448" s="108"/>
      <c r="NO448" s="108"/>
      <c r="OC448" s="108"/>
      <c r="OQ448" s="108"/>
      <c r="PE448" s="108"/>
      <c r="PS448" s="108"/>
      <c r="QG448" s="108"/>
      <c r="QU448" s="108"/>
      <c r="RI448" s="108"/>
      <c r="RW448" s="108"/>
      <c r="SK448" s="108"/>
      <c r="SY448" s="108"/>
      <c r="TM448" s="108"/>
      <c r="UA448" s="108"/>
      <c r="UO448" s="108"/>
      <c r="VC448" s="108"/>
      <c r="VQ448" s="108"/>
      <c r="WE448" s="108"/>
      <c r="WS448" s="108"/>
      <c r="XG448" s="108"/>
      <c r="XU448" s="108"/>
      <c r="YI448" s="108"/>
      <c r="YW448" s="108"/>
      <c r="ZK448" s="108"/>
      <c r="ZY448" s="108"/>
      <c r="AAM448" s="108"/>
      <c r="ABA448" s="108"/>
      <c r="ABO448" s="108"/>
      <c r="ACC448" s="108"/>
      <c r="ACQ448" s="108"/>
      <c r="ADE448" s="108"/>
      <c r="ADS448" s="108"/>
      <c r="AEG448" s="108"/>
      <c r="AEU448" s="108"/>
      <c r="AFI448" s="108"/>
      <c r="AFW448" s="108"/>
      <c r="AGK448" s="108"/>
      <c r="AGY448" s="108"/>
      <c r="AHM448" s="108"/>
      <c r="AIA448" s="108"/>
      <c r="AIO448" s="108"/>
      <c r="AJC448" s="108"/>
      <c r="AJQ448" s="108"/>
      <c r="AKE448" s="108"/>
      <c r="AKS448" s="108"/>
      <c r="ALG448" s="108"/>
      <c r="ALU448" s="108"/>
      <c r="AMI448" s="108"/>
    </row>
    <row r="449" spans="1:1023" x14ac:dyDescent="0.3">
      <c r="A449" s="108"/>
      <c r="O449" s="108"/>
      <c r="AC449" s="108"/>
      <c r="AQ449" s="108"/>
      <c r="BE449" s="108"/>
      <c r="BS449" s="108"/>
      <c r="CG449" s="108"/>
      <c r="CU449" s="108"/>
      <c r="DI449" s="108"/>
      <c r="DW449" s="108"/>
      <c r="EK449" s="108"/>
      <c r="EY449" s="108"/>
      <c r="FM449" s="108"/>
      <c r="GA449" s="108"/>
      <c r="GO449" s="108"/>
      <c r="HC449" s="108"/>
      <c r="HQ449" s="108"/>
      <c r="IE449" s="108"/>
      <c r="IS449" s="108"/>
      <c r="JG449" s="108"/>
      <c r="JU449" s="108"/>
      <c r="KI449" s="108"/>
      <c r="KW449" s="108"/>
      <c r="LK449" s="108"/>
      <c r="LY449" s="108"/>
      <c r="MM449" s="108"/>
      <c r="NA449" s="108"/>
      <c r="NO449" s="108"/>
      <c r="OC449" s="108"/>
      <c r="OQ449" s="108"/>
      <c r="PE449" s="108"/>
      <c r="PS449" s="108"/>
      <c r="QG449" s="108"/>
      <c r="QU449" s="108"/>
      <c r="RI449" s="108"/>
      <c r="RW449" s="108"/>
      <c r="SK449" s="108"/>
      <c r="SY449" s="108"/>
      <c r="TM449" s="108"/>
      <c r="UA449" s="108"/>
      <c r="UO449" s="108"/>
      <c r="VC449" s="108"/>
      <c r="VQ449" s="108"/>
      <c r="WE449" s="108"/>
      <c r="WS449" s="108"/>
      <c r="XG449" s="108"/>
      <c r="XU449" s="108"/>
      <c r="YI449" s="108"/>
      <c r="YW449" s="108"/>
      <c r="ZK449" s="108"/>
      <c r="ZY449" s="108"/>
      <c r="AAM449" s="108"/>
      <c r="ABA449" s="108"/>
      <c r="ABO449" s="108"/>
      <c r="ACC449" s="108"/>
      <c r="ACQ449" s="108"/>
      <c r="ADE449" s="108"/>
      <c r="ADS449" s="108"/>
      <c r="AEG449" s="108"/>
      <c r="AEU449" s="108"/>
      <c r="AFI449" s="108"/>
      <c r="AFW449" s="108"/>
      <c r="AGK449" s="108"/>
      <c r="AGY449" s="108"/>
      <c r="AHM449" s="108"/>
      <c r="AIA449" s="108"/>
      <c r="AIO449" s="108"/>
      <c r="AJC449" s="108"/>
      <c r="AJQ449" s="108"/>
      <c r="AKE449" s="108"/>
      <c r="AKS449" s="108"/>
      <c r="ALG449" s="108"/>
      <c r="ALU449" s="108"/>
      <c r="AMI449" s="108"/>
    </row>
    <row r="450" spans="1:1023" x14ac:dyDescent="0.3">
      <c r="A450" s="108"/>
      <c r="O450" s="108"/>
      <c r="AC450" s="108"/>
      <c r="AQ450" s="108"/>
      <c r="BE450" s="108"/>
      <c r="BS450" s="108"/>
      <c r="CG450" s="108"/>
      <c r="CU450" s="108"/>
      <c r="DI450" s="108"/>
      <c r="DW450" s="108"/>
      <c r="EK450" s="108"/>
      <c r="EY450" s="108"/>
      <c r="FM450" s="108"/>
      <c r="GA450" s="108"/>
      <c r="GO450" s="108"/>
      <c r="HC450" s="108"/>
      <c r="HQ450" s="108"/>
      <c r="IE450" s="108"/>
      <c r="IS450" s="108"/>
      <c r="JG450" s="108"/>
      <c r="JU450" s="108"/>
      <c r="KI450" s="108"/>
      <c r="KW450" s="108"/>
      <c r="LK450" s="108"/>
      <c r="LY450" s="108"/>
      <c r="MM450" s="108"/>
      <c r="NA450" s="108"/>
      <c r="NO450" s="108"/>
      <c r="OC450" s="108"/>
      <c r="OQ450" s="108"/>
      <c r="PE450" s="108"/>
      <c r="PS450" s="108"/>
      <c r="QG450" s="108"/>
      <c r="QU450" s="108"/>
      <c r="RI450" s="108"/>
      <c r="RW450" s="108"/>
      <c r="SK450" s="108"/>
      <c r="SY450" s="108"/>
      <c r="TM450" s="108"/>
      <c r="UA450" s="108"/>
      <c r="UO450" s="108"/>
      <c r="VC450" s="108"/>
      <c r="VQ450" s="108"/>
      <c r="WE450" s="108"/>
      <c r="WS450" s="108"/>
      <c r="XG450" s="108"/>
      <c r="XU450" s="108"/>
      <c r="YI450" s="108"/>
      <c r="YW450" s="108"/>
      <c r="ZK450" s="108"/>
      <c r="ZY450" s="108"/>
      <c r="AAM450" s="108"/>
      <c r="ABA450" s="108"/>
      <c r="ABO450" s="108"/>
      <c r="ACC450" s="108"/>
      <c r="ACQ450" s="108"/>
      <c r="ADE450" s="108"/>
      <c r="ADS450" s="108"/>
      <c r="AEG450" s="108"/>
      <c r="AEU450" s="108"/>
      <c r="AFI450" s="108"/>
      <c r="AFW450" s="108"/>
      <c r="AGK450" s="108"/>
      <c r="AGY450" s="108"/>
      <c r="AHM450" s="108"/>
      <c r="AIA450" s="108"/>
      <c r="AIO450" s="108"/>
      <c r="AJC450" s="108"/>
      <c r="AJQ450" s="108"/>
      <c r="AKE450" s="108"/>
      <c r="AKS450" s="108"/>
      <c r="ALG450" s="108"/>
      <c r="ALU450" s="108"/>
      <c r="AMI450" s="108"/>
    </row>
    <row r="451" spans="1:1023" x14ac:dyDescent="0.3">
      <c r="A451" s="108"/>
      <c r="O451" s="108"/>
      <c r="AC451" s="108"/>
      <c r="AQ451" s="108"/>
      <c r="BE451" s="108"/>
      <c r="BS451" s="108"/>
      <c r="CG451" s="108"/>
      <c r="CU451" s="108"/>
      <c r="DI451" s="108"/>
      <c r="DW451" s="108"/>
      <c r="EK451" s="108"/>
      <c r="EY451" s="108"/>
      <c r="FM451" s="108"/>
      <c r="GA451" s="108"/>
      <c r="GO451" s="108"/>
      <c r="HC451" s="108"/>
      <c r="HQ451" s="108"/>
      <c r="IE451" s="108"/>
      <c r="IS451" s="108"/>
      <c r="JG451" s="108"/>
      <c r="JU451" s="108"/>
      <c r="KI451" s="108"/>
      <c r="KW451" s="108"/>
      <c r="LK451" s="108"/>
      <c r="LY451" s="108"/>
      <c r="MM451" s="108"/>
      <c r="NA451" s="108"/>
      <c r="NO451" s="108"/>
      <c r="OC451" s="108"/>
      <c r="OQ451" s="108"/>
      <c r="PE451" s="108"/>
      <c r="PS451" s="108"/>
      <c r="QG451" s="108"/>
      <c r="QU451" s="108"/>
      <c r="RI451" s="108"/>
      <c r="RW451" s="108"/>
      <c r="SK451" s="108"/>
      <c r="SY451" s="108"/>
      <c r="TM451" s="108"/>
      <c r="UA451" s="108"/>
      <c r="UO451" s="108"/>
      <c r="VC451" s="108"/>
      <c r="VQ451" s="108"/>
      <c r="WE451" s="108"/>
      <c r="WS451" s="108"/>
      <c r="XG451" s="108"/>
      <c r="XU451" s="108"/>
      <c r="YI451" s="108"/>
      <c r="YW451" s="108"/>
      <c r="ZK451" s="108"/>
      <c r="ZY451" s="108"/>
      <c r="AAM451" s="108"/>
      <c r="ABA451" s="108"/>
      <c r="ABO451" s="108"/>
      <c r="ACC451" s="108"/>
      <c r="ACQ451" s="108"/>
      <c r="ADE451" s="108"/>
      <c r="ADS451" s="108"/>
      <c r="AEG451" s="108"/>
      <c r="AEU451" s="108"/>
      <c r="AFI451" s="108"/>
      <c r="AFW451" s="108"/>
      <c r="AGK451" s="108"/>
      <c r="AGY451" s="108"/>
      <c r="AHM451" s="108"/>
      <c r="AIA451" s="108"/>
      <c r="AIO451" s="108"/>
      <c r="AJC451" s="108"/>
      <c r="AJQ451" s="108"/>
      <c r="AKE451" s="108"/>
      <c r="AKS451" s="108"/>
      <c r="ALG451" s="108"/>
      <c r="ALU451" s="108"/>
      <c r="AMI451" s="108"/>
    </row>
    <row r="452" spans="1:1023" x14ac:dyDescent="0.3">
      <c r="A452" s="108"/>
      <c r="O452" s="108"/>
      <c r="AC452" s="108"/>
      <c r="AQ452" s="108"/>
      <c r="BE452" s="108"/>
      <c r="BS452" s="108"/>
      <c r="CG452" s="108"/>
      <c r="CU452" s="108"/>
      <c r="DI452" s="108"/>
      <c r="DW452" s="108"/>
      <c r="EK452" s="108"/>
      <c r="EY452" s="108"/>
      <c r="FM452" s="108"/>
      <c r="GA452" s="108"/>
      <c r="GO452" s="108"/>
      <c r="HC452" s="108"/>
      <c r="HQ452" s="108"/>
      <c r="IE452" s="108"/>
      <c r="IS452" s="108"/>
      <c r="JG452" s="108"/>
      <c r="JU452" s="108"/>
      <c r="KI452" s="108"/>
      <c r="KW452" s="108"/>
      <c r="LK452" s="108"/>
      <c r="LY452" s="108"/>
      <c r="MM452" s="108"/>
      <c r="NA452" s="108"/>
      <c r="NO452" s="108"/>
      <c r="OC452" s="108"/>
      <c r="OQ452" s="108"/>
      <c r="PE452" s="108"/>
      <c r="PS452" s="108"/>
      <c r="QG452" s="108"/>
      <c r="QU452" s="108"/>
      <c r="RI452" s="108"/>
      <c r="RW452" s="108"/>
      <c r="SK452" s="108"/>
      <c r="SY452" s="108"/>
      <c r="TM452" s="108"/>
      <c r="UA452" s="108"/>
      <c r="UO452" s="108"/>
      <c r="VC452" s="108"/>
      <c r="VQ452" s="108"/>
      <c r="WE452" s="108"/>
      <c r="WS452" s="108"/>
      <c r="XG452" s="108"/>
      <c r="XU452" s="108"/>
      <c r="YI452" s="108"/>
      <c r="YW452" s="108"/>
      <c r="ZK452" s="108"/>
      <c r="ZY452" s="108"/>
      <c r="AAM452" s="108"/>
      <c r="ABA452" s="108"/>
      <c r="ABO452" s="108"/>
      <c r="ACC452" s="108"/>
      <c r="ACQ452" s="108"/>
      <c r="ADE452" s="108"/>
      <c r="ADS452" s="108"/>
      <c r="AEG452" s="108"/>
      <c r="AEU452" s="108"/>
      <c r="AFI452" s="108"/>
      <c r="AFW452" s="108"/>
      <c r="AGK452" s="108"/>
      <c r="AGY452" s="108"/>
      <c r="AHM452" s="108"/>
      <c r="AIA452" s="108"/>
      <c r="AIO452" s="108"/>
      <c r="AJC452" s="108"/>
      <c r="AJQ452" s="108"/>
      <c r="AKE452" s="108"/>
      <c r="AKS452" s="108"/>
      <c r="ALG452" s="108"/>
      <c r="ALU452" s="108"/>
      <c r="AMI452" s="108"/>
    </row>
    <row r="453" spans="1:1023" x14ac:dyDescent="0.3">
      <c r="A453" s="108"/>
      <c r="O453" s="108"/>
      <c r="AC453" s="108"/>
      <c r="AQ453" s="108"/>
      <c r="BE453" s="108"/>
      <c r="BS453" s="108"/>
      <c r="CG453" s="108"/>
      <c r="CU453" s="108"/>
      <c r="DI453" s="108"/>
      <c r="DW453" s="108"/>
      <c r="EK453" s="108"/>
      <c r="EY453" s="108"/>
      <c r="FM453" s="108"/>
      <c r="GA453" s="108"/>
      <c r="GO453" s="108"/>
      <c r="HC453" s="108"/>
      <c r="HQ453" s="108"/>
      <c r="IE453" s="108"/>
      <c r="IS453" s="108"/>
      <c r="JG453" s="108"/>
      <c r="JU453" s="108"/>
      <c r="KI453" s="108"/>
      <c r="KW453" s="108"/>
      <c r="LK453" s="108"/>
      <c r="LY453" s="108"/>
      <c r="MM453" s="108"/>
      <c r="NA453" s="108"/>
      <c r="NO453" s="108"/>
      <c r="OC453" s="108"/>
      <c r="OQ453" s="108"/>
      <c r="PE453" s="108"/>
      <c r="PS453" s="108"/>
      <c r="QG453" s="108"/>
      <c r="QU453" s="108"/>
      <c r="RI453" s="108"/>
      <c r="RW453" s="108"/>
      <c r="SK453" s="108"/>
      <c r="SY453" s="108"/>
      <c r="TM453" s="108"/>
      <c r="UA453" s="108"/>
      <c r="UO453" s="108"/>
      <c r="VC453" s="108"/>
      <c r="VQ453" s="108"/>
      <c r="WE453" s="108"/>
      <c r="WS453" s="108"/>
      <c r="XG453" s="108"/>
      <c r="XU453" s="108"/>
      <c r="YI453" s="108"/>
      <c r="YW453" s="108"/>
      <c r="ZK453" s="108"/>
      <c r="ZY453" s="108"/>
      <c r="AAM453" s="108"/>
      <c r="ABA453" s="108"/>
      <c r="ABO453" s="108"/>
      <c r="ACC453" s="108"/>
      <c r="ACQ453" s="108"/>
      <c r="ADE453" s="108"/>
      <c r="ADS453" s="108"/>
      <c r="AEG453" s="108"/>
      <c r="AEU453" s="108"/>
      <c r="AFI453" s="108"/>
      <c r="AFW453" s="108"/>
      <c r="AGK453" s="108"/>
      <c r="AGY453" s="108"/>
      <c r="AHM453" s="108"/>
      <c r="AIA453" s="108"/>
      <c r="AIO453" s="108"/>
      <c r="AJC453" s="108"/>
      <c r="AJQ453" s="108"/>
      <c r="AKE453" s="108"/>
      <c r="AKS453" s="108"/>
      <c r="ALG453" s="108"/>
      <c r="ALU453" s="108"/>
      <c r="AMI453" s="108"/>
    </row>
    <row r="454" spans="1:1023" x14ac:dyDescent="0.3">
      <c r="A454" s="108"/>
      <c r="O454" s="108"/>
      <c r="AC454" s="108"/>
      <c r="AQ454" s="108"/>
      <c r="BE454" s="108"/>
      <c r="BS454" s="108"/>
      <c r="CG454" s="108"/>
      <c r="CU454" s="108"/>
      <c r="DI454" s="108"/>
      <c r="DW454" s="108"/>
      <c r="EK454" s="108"/>
      <c r="EY454" s="108"/>
      <c r="FM454" s="108"/>
      <c r="GA454" s="108"/>
      <c r="GO454" s="108"/>
      <c r="HC454" s="108"/>
      <c r="HQ454" s="108"/>
      <c r="IE454" s="108"/>
      <c r="IS454" s="108"/>
      <c r="JG454" s="108"/>
      <c r="JU454" s="108"/>
      <c r="KI454" s="108"/>
      <c r="KW454" s="108"/>
      <c r="LK454" s="108"/>
      <c r="LY454" s="108"/>
      <c r="MM454" s="108"/>
      <c r="NA454" s="108"/>
      <c r="NO454" s="108"/>
      <c r="OC454" s="108"/>
      <c r="OQ454" s="108"/>
      <c r="PE454" s="108"/>
      <c r="PS454" s="108"/>
      <c r="QG454" s="108"/>
      <c r="QU454" s="108"/>
      <c r="RI454" s="108"/>
      <c r="RW454" s="108"/>
      <c r="SK454" s="108"/>
      <c r="SY454" s="108"/>
      <c r="TM454" s="108"/>
      <c r="UA454" s="108"/>
      <c r="UO454" s="108"/>
      <c r="VC454" s="108"/>
      <c r="VQ454" s="108"/>
      <c r="WE454" s="108"/>
      <c r="WS454" s="108"/>
      <c r="XG454" s="108"/>
      <c r="XU454" s="108"/>
      <c r="YI454" s="108"/>
      <c r="YW454" s="108"/>
      <c r="ZK454" s="108"/>
      <c r="ZY454" s="108"/>
      <c r="AAM454" s="108"/>
      <c r="ABA454" s="108"/>
      <c r="ABO454" s="108"/>
      <c r="ACC454" s="108"/>
      <c r="ACQ454" s="108"/>
      <c r="ADE454" s="108"/>
      <c r="ADS454" s="108"/>
      <c r="AEG454" s="108"/>
      <c r="AEU454" s="108"/>
      <c r="AFI454" s="108"/>
      <c r="AFW454" s="108"/>
      <c r="AGK454" s="108"/>
      <c r="AGY454" s="108"/>
      <c r="AHM454" s="108"/>
      <c r="AIA454" s="108"/>
      <c r="AIO454" s="108"/>
      <c r="AJC454" s="108"/>
      <c r="AJQ454" s="108"/>
      <c r="AKE454" s="108"/>
      <c r="AKS454" s="108"/>
      <c r="ALG454" s="108"/>
      <c r="ALU454" s="108"/>
      <c r="AMI454" s="108"/>
    </row>
    <row r="455" spans="1:1023" x14ac:dyDescent="0.3">
      <c r="A455" s="108"/>
      <c r="O455" s="108"/>
      <c r="AC455" s="108"/>
      <c r="AQ455" s="108"/>
      <c r="BE455" s="108"/>
      <c r="BS455" s="108"/>
      <c r="CG455" s="108"/>
      <c r="CU455" s="108"/>
      <c r="DI455" s="108"/>
      <c r="DW455" s="108"/>
      <c r="EK455" s="108"/>
      <c r="EY455" s="108"/>
      <c r="FM455" s="108"/>
      <c r="GA455" s="108"/>
      <c r="GO455" s="108"/>
      <c r="HC455" s="108"/>
      <c r="HQ455" s="108"/>
      <c r="IE455" s="108"/>
      <c r="IS455" s="108"/>
      <c r="JG455" s="108"/>
      <c r="JU455" s="108"/>
      <c r="KI455" s="108"/>
      <c r="KW455" s="108"/>
      <c r="LK455" s="108"/>
      <c r="LY455" s="108"/>
      <c r="MM455" s="108"/>
      <c r="NA455" s="108"/>
      <c r="NO455" s="108"/>
      <c r="OC455" s="108"/>
      <c r="OQ455" s="108"/>
      <c r="PE455" s="108"/>
      <c r="PS455" s="108"/>
      <c r="QG455" s="108"/>
      <c r="QU455" s="108"/>
      <c r="RI455" s="108"/>
      <c r="RW455" s="108"/>
      <c r="SK455" s="108"/>
      <c r="SY455" s="108"/>
      <c r="TM455" s="108"/>
      <c r="UA455" s="108"/>
      <c r="UO455" s="108"/>
      <c r="VC455" s="108"/>
      <c r="VQ455" s="108"/>
      <c r="WE455" s="108"/>
      <c r="WS455" s="108"/>
      <c r="XG455" s="108"/>
      <c r="XU455" s="108"/>
      <c r="YI455" s="108"/>
      <c r="YW455" s="108"/>
      <c r="ZK455" s="108"/>
      <c r="ZY455" s="108"/>
      <c r="AAM455" s="108"/>
      <c r="ABA455" s="108"/>
      <c r="ABO455" s="108"/>
      <c r="ACC455" s="108"/>
      <c r="ACQ455" s="108"/>
      <c r="ADE455" s="108"/>
      <c r="ADS455" s="108"/>
      <c r="AEG455" s="108"/>
      <c r="AEU455" s="108"/>
      <c r="AFI455" s="108"/>
      <c r="AFW455" s="108"/>
      <c r="AGK455" s="108"/>
      <c r="AGY455" s="108"/>
      <c r="AHM455" s="108"/>
      <c r="AIA455" s="108"/>
      <c r="AIO455" s="108"/>
      <c r="AJC455" s="108"/>
      <c r="AJQ455" s="108"/>
      <c r="AKE455" s="108"/>
      <c r="AKS455" s="108"/>
      <c r="ALG455" s="108"/>
      <c r="ALU455" s="108"/>
      <c r="AMI455" s="108"/>
    </row>
    <row r="456" spans="1:1023" x14ac:dyDescent="0.3">
      <c r="A456" s="108"/>
      <c r="O456" s="108"/>
      <c r="AC456" s="108"/>
      <c r="AQ456" s="108"/>
      <c r="BE456" s="108"/>
      <c r="BS456" s="108"/>
      <c r="CG456" s="108"/>
      <c r="CU456" s="108"/>
      <c r="DI456" s="108"/>
      <c r="DW456" s="108"/>
      <c r="EK456" s="108"/>
      <c r="EY456" s="108"/>
      <c r="FM456" s="108"/>
      <c r="GA456" s="108"/>
      <c r="GO456" s="108"/>
      <c r="HC456" s="108"/>
      <c r="HQ456" s="108"/>
      <c r="IE456" s="108"/>
      <c r="IS456" s="108"/>
      <c r="JG456" s="108"/>
      <c r="JU456" s="108"/>
      <c r="KI456" s="108"/>
      <c r="KW456" s="108"/>
      <c r="LK456" s="108"/>
      <c r="LY456" s="108"/>
      <c r="MM456" s="108"/>
      <c r="NA456" s="108"/>
      <c r="NO456" s="108"/>
      <c r="OC456" s="108"/>
      <c r="OQ456" s="108"/>
      <c r="PE456" s="108"/>
      <c r="PS456" s="108"/>
      <c r="QG456" s="108"/>
      <c r="QU456" s="108"/>
      <c r="RI456" s="108"/>
      <c r="RW456" s="108"/>
      <c r="SK456" s="108"/>
      <c r="SY456" s="108"/>
      <c r="TM456" s="108"/>
      <c r="UA456" s="108"/>
      <c r="UO456" s="108"/>
      <c r="VC456" s="108"/>
      <c r="VQ456" s="108"/>
      <c r="WE456" s="108"/>
      <c r="WS456" s="108"/>
      <c r="XG456" s="108"/>
      <c r="XU456" s="108"/>
      <c r="YI456" s="108"/>
      <c r="YW456" s="108"/>
      <c r="ZK456" s="108"/>
      <c r="ZY456" s="108"/>
      <c r="AAM456" s="108"/>
      <c r="ABA456" s="108"/>
      <c r="ABO456" s="108"/>
      <c r="ACC456" s="108"/>
      <c r="ACQ456" s="108"/>
      <c r="ADE456" s="108"/>
      <c r="ADS456" s="108"/>
      <c r="AEG456" s="108"/>
      <c r="AEU456" s="108"/>
      <c r="AFI456" s="108"/>
      <c r="AFW456" s="108"/>
      <c r="AGK456" s="108"/>
      <c r="AGY456" s="108"/>
      <c r="AHM456" s="108"/>
      <c r="AIA456" s="108"/>
      <c r="AIO456" s="108"/>
      <c r="AJC456" s="108"/>
      <c r="AJQ456" s="108"/>
      <c r="AKE456" s="108"/>
      <c r="AKS456" s="108"/>
      <c r="ALG456" s="108"/>
      <c r="ALU456" s="108"/>
      <c r="AMI456" s="108"/>
    </row>
    <row r="457" spans="1:1023" x14ac:dyDescent="0.3">
      <c r="A457" s="108"/>
      <c r="O457" s="108"/>
      <c r="AC457" s="108"/>
      <c r="AQ457" s="108"/>
      <c r="BE457" s="108"/>
      <c r="BS457" s="108"/>
      <c r="CG457" s="108"/>
      <c r="CU457" s="108"/>
      <c r="DI457" s="108"/>
      <c r="DW457" s="108"/>
      <c r="EK457" s="108"/>
      <c r="EY457" s="108"/>
      <c r="FM457" s="108"/>
      <c r="GA457" s="108"/>
      <c r="GO457" s="108"/>
      <c r="HC457" s="108"/>
      <c r="HQ457" s="108"/>
      <c r="IE457" s="108"/>
      <c r="IS457" s="108"/>
      <c r="JG457" s="108"/>
      <c r="JU457" s="108"/>
      <c r="KI457" s="108"/>
      <c r="KW457" s="108"/>
      <c r="LK457" s="108"/>
      <c r="LY457" s="108"/>
      <c r="MM457" s="108"/>
      <c r="NA457" s="108"/>
      <c r="NO457" s="108"/>
      <c r="OC457" s="108"/>
      <c r="OQ457" s="108"/>
      <c r="PE457" s="108"/>
      <c r="PS457" s="108"/>
      <c r="QG457" s="108"/>
      <c r="QU457" s="108"/>
      <c r="RI457" s="108"/>
      <c r="RW457" s="108"/>
      <c r="SK457" s="108"/>
      <c r="SY457" s="108"/>
      <c r="TM457" s="108"/>
      <c r="UA457" s="108"/>
      <c r="UO457" s="108"/>
      <c r="VC457" s="108"/>
      <c r="VQ457" s="108"/>
      <c r="WE457" s="108"/>
      <c r="WS457" s="108"/>
      <c r="XG457" s="108"/>
      <c r="XU457" s="108"/>
      <c r="YI457" s="108"/>
      <c r="YW457" s="108"/>
      <c r="ZK457" s="108"/>
      <c r="ZY457" s="108"/>
      <c r="AAM457" s="108"/>
      <c r="ABA457" s="108"/>
      <c r="ABO457" s="108"/>
      <c r="ACC457" s="108"/>
      <c r="ACQ457" s="108"/>
      <c r="ADE457" s="108"/>
      <c r="ADS457" s="108"/>
      <c r="AEG457" s="108"/>
      <c r="AEU457" s="108"/>
      <c r="AFI457" s="108"/>
      <c r="AFW457" s="108"/>
      <c r="AGK457" s="108"/>
      <c r="AGY457" s="108"/>
      <c r="AHM457" s="108"/>
      <c r="AIA457" s="108"/>
      <c r="AIO457" s="108"/>
      <c r="AJC457" s="108"/>
      <c r="AJQ457" s="108"/>
      <c r="AKE457" s="108"/>
      <c r="AKS457" s="108"/>
      <c r="ALG457" s="108"/>
      <c r="ALU457" s="108"/>
      <c r="AMI457" s="108"/>
    </row>
    <row r="458" spans="1:1023" x14ac:dyDescent="0.3">
      <c r="A458" s="108"/>
      <c r="O458" s="108"/>
      <c r="AC458" s="108"/>
      <c r="AQ458" s="108"/>
      <c r="BE458" s="108"/>
      <c r="BS458" s="108"/>
      <c r="CG458" s="108"/>
      <c r="CU458" s="108"/>
      <c r="DI458" s="108"/>
      <c r="DW458" s="108"/>
      <c r="EK458" s="108"/>
      <c r="EY458" s="108"/>
      <c r="FM458" s="108"/>
      <c r="GA458" s="108"/>
      <c r="GO458" s="108"/>
      <c r="HC458" s="108"/>
      <c r="HQ458" s="108"/>
      <c r="IE458" s="108"/>
      <c r="IS458" s="108"/>
      <c r="JG458" s="108"/>
      <c r="JU458" s="108"/>
      <c r="KI458" s="108"/>
      <c r="KW458" s="108"/>
      <c r="LK458" s="108"/>
      <c r="LY458" s="108"/>
      <c r="MM458" s="108"/>
      <c r="NA458" s="108"/>
      <c r="NO458" s="108"/>
      <c r="OC458" s="108"/>
      <c r="OQ458" s="108"/>
      <c r="PE458" s="108"/>
      <c r="PS458" s="108"/>
      <c r="QG458" s="108"/>
      <c r="QU458" s="108"/>
      <c r="RI458" s="108"/>
      <c r="RW458" s="108"/>
      <c r="SK458" s="108"/>
      <c r="SY458" s="108"/>
      <c r="TM458" s="108"/>
      <c r="UA458" s="108"/>
      <c r="UO458" s="108"/>
      <c r="VC458" s="108"/>
      <c r="VQ458" s="108"/>
      <c r="WE458" s="108"/>
      <c r="WS458" s="108"/>
      <c r="XG458" s="108"/>
      <c r="XU458" s="108"/>
      <c r="YI458" s="108"/>
      <c r="YW458" s="108"/>
      <c r="ZK458" s="108"/>
      <c r="ZY458" s="108"/>
      <c r="AAM458" s="108"/>
      <c r="ABA458" s="108"/>
      <c r="ABO458" s="108"/>
      <c r="ACC458" s="108"/>
      <c r="ACQ458" s="108"/>
      <c r="ADE458" s="108"/>
      <c r="ADS458" s="108"/>
      <c r="AEG458" s="108"/>
      <c r="AEU458" s="108"/>
      <c r="AFI458" s="108"/>
      <c r="AFW458" s="108"/>
      <c r="AGK458" s="108"/>
      <c r="AGY458" s="108"/>
      <c r="AHM458" s="108"/>
      <c r="AIA458" s="108"/>
      <c r="AIO458" s="108"/>
      <c r="AJC458" s="108"/>
      <c r="AJQ458" s="108"/>
      <c r="AKE458" s="108"/>
      <c r="AKS458" s="108"/>
      <c r="ALG458" s="108"/>
      <c r="ALU458" s="108"/>
      <c r="AMI458" s="108"/>
    </row>
    <row r="459" spans="1:1023" x14ac:dyDescent="0.3">
      <c r="A459" s="108"/>
      <c r="O459" s="108"/>
      <c r="AC459" s="108"/>
      <c r="AQ459" s="108"/>
      <c r="BE459" s="108"/>
      <c r="BS459" s="108"/>
      <c r="CG459" s="108"/>
      <c r="CU459" s="108"/>
      <c r="DI459" s="108"/>
      <c r="DW459" s="108"/>
      <c r="EK459" s="108"/>
      <c r="EY459" s="108"/>
      <c r="FM459" s="108"/>
      <c r="GA459" s="108"/>
      <c r="GO459" s="108"/>
      <c r="HC459" s="108"/>
      <c r="HQ459" s="108"/>
      <c r="IE459" s="108"/>
      <c r="IS459" s="108"/>
      <c r="JG459" s="108"/>
      <c r="JU459" s="108"/>
      <c r="KI459" s="108"/>
      <c r="KW459" s="108"/>
      <c r="LK459" s="108"/>
      <c r="LY459" s="108"/>
      <c r="MM459" s="108"/>
      <c r="NA459" s="108"/>
      <c r="NO459" s="108"/>
      <c r="OC459" s="108"/>
      <c r="OQ459" s="108"/>
      <c r="PE459" s="108"/>
      <c r="PS459" s="108"/>
      <c r="QG459" s="108"/>
      <c r="QU459" s="108"/>
      <c r="RI459" s="108"/>
      <c r="RW459" s="108"/>
      <c r="SK459" s="108"/>
      <c r="SY459" s="108"/>
      <c r="TM459" s="108"/>
      <c r="UA459" s="108"/>
      <c r="UO459" s="108"/>
      <c r="VC459" s="108"/>
      <c r="VQ459" s="108"/>
      <c r="WE459" s="108"/>
      <c r="WS459" s="108"/>
      <c r="XG459" s="108"/>
      <c r="XU459" s="108"/>
      <c r="YI459" s="108"/>
      <c r="YW459" s="108"/>
      <c r="ZK459" s="108"/>
      <c r="ZY459" s="108"/>
      <c r="AAM459" s="108"/>
      <c r="ABA459" s="108"/>
      <c r="ABO459" s="108"/>
      <c r="ACC459" s="108"/>
      <c r="ACQ459" s="108"/>
      <c r="ADE459" s="108"/>
      <c r="ADS459" s="108"/>
      <c r="AEG459" s="108"/>
      <c r="AEU459" s="108"/>
      <c r="AFI459" s="108"/>
      <c r="AFW459" s="108"/>
      <c r="AGK459" s="108"/>
      <c r="AGY459" s="108"/>
      <c r="AHM459" s="108"/>
      <c r="AIA459" s="108"/>
      <c r="AIO459" s="108"/>
      <c r="AJC459" s="108"/>
      <c r="AJQ459" s="108"/>
      <c r="AKE459" s="108"/>
      <c r="AKS459" s="108"/>
      <c r="ALG459" s="108"/>
      <c r="ALU459" s="108"/>
      <c r="AMI459" s="108"/>
    </row>
    <row r="460" spans="1:1023" x14ac:dyDescent="0.3">
      <c r="A460" s="108"/>
      <c r="O460" s="108"/>
      <c r="AC460" s="108"/>
      <c r="AQ460" s="108"/>
      <c r="BE460" s="108"/>
      <c r="BS460" s="108"/>
      <c r="CG460" s="108"/>
      <c r="CU460" s="108"/>
      <c r="DI460" s="108"/>
      <c r="DW460" s="108"/>
      <c r="EK460" s="108"/>
      <c r="EY460" s="108"/>
      <c r="FM460" s="108"/>
      <c r="GA460" s="108"/>
      <c r="GO460" s="108"/>
      <c r="HC460" s="108"/>
      <c r="HQ460" s="108"/>
      <c r="IE460" s="108"/>
      <c r="IS460" s="108"/>
      <c r="JG460" s="108"/>
      <c r="JU460" s="108"/>
      <c r="KI460" s="108"/>
      <c r="KW460" s="108"/>
      <c r="LK460" s="108"/>
      <c r="LY460" s="108"/>
      <c r="MM460" s="108"/>
      <c r="NA460" s="108"/>
      <c r="NO460" s="108"/>
      <c r="OC460" s="108"/>
      <c r="OQ460" s="108"/>
      <c r="PE460" s="108"/>
      <c r="PS460" s="108"/>
      <c r="QG460" s="108"/>
      <c r="QU460" s="108"/>
      <c r="RI460" s="108"/>
      <c r="RW460" s="108"/>
      <c r="SK460" s="108"/>
      <c r="SY460" s="108"/>
      <c r="TM460" s="108"/>
      <c r="UA460" s="108"/>
      <c r="UO460" s="108"/>
      <c r="VC460" s="108"/>
      <c r="VQ460" s="108"/>
      <c r="WE460" s="108"/>
      <c r="WS460" s="108"/>
      <c r="XG460" s="108"/>
      <c r="XU460" s="108"/>
      <c r="YI460" s="108"/>
      <c r="YW460" s="108"/>
      <c r="ZK460" s="108"/>
      <c r="ZY460" s="108"/>
      <c r="AAM460" s="108"/>
      <c r="ABA460" s="108"/>
      <c r="ABO460" s="108"/>
      <c r="ACC460" s="108"/>
      <c r="ACQ460" s="108"/>
      <c r="ADE460" s="108"/>
      <c r="ADS460" s="108"/>
      <c r="AEG460" s="108"/>
      <c r="AEU460" s="108"/>
      <c r="AFI460" s="108"/>
      <c r="AFW460" s="108"/>
      <c r="AGK460" s="108"/>
      <c r="AGY460" s="108"/>
      <c r="AHM460" s="108"/>
      <c r="AIA460" s="108"/>
      <c r="AIO460" s="108"/>
      <c r="AJC460" s="108"/>
      <c r="AJQ460" s="108"/>
      <c r="AKE460" s="108"/>
      <c r="AKS460" s="108"/>
      <c r="ALG460" s="108"/>
      <c r="ALU460" s="108"/>
      <c r="AMI460" s="108"/>
    </row>
    <row r="461" spans="1:1023" x14ac:dyDescent="0.3">
      <c r="A461" s="108"/>
      <c r="O461" s="108"/>
      <c r="AC461" s="108"/>
      <c r="AQ461" s="108"/>
      <c r="BE461" s="108"/>
      <c r="BS461" s="108"/>
      <c r="CG461" s="108"/>
      <c r="CU461" s="108"/>
      <c r="DI461" s="108"/>
      <c r="DW461" s="108"/>
      <c r="EK461" s="108"/>
      <c r="EY461" s="108"/>
      <c r="FM461" s="108"/>
      <c r="GA461" s="108"/>
      <c r="GO461" s="108"/>
      <c r="HC461" s="108"/>
      <c r="HQ461" s="108"/>
      <c r="IE461" s="108"/>
      <c r="IS461" s="108"/>
      <c r="JG461" s="108"/>
      <c r="JU461" s="108"/>
      <c r="KI461" s="108"/>
      <c r="KW461" s="108"/>
      <c r="LK461" s="108"/>
      <c r="LY461" s="108"/>
      <c r="MM461" s="108"/>
      <c r="NA461" s="108"/>
      <c r="NO461" s="108"/>
      <c r="OC461" s="108"/>
      <c r="OQ461" s="108"/>
      <c r="PE461" s="108"/>
      <c r="PS461" s="108"/>
      <c r="QG461" s="108"/>
      <c r="QU461" s="108"/>
      <c r="RI461" s="108"/>
      <c r="RW461" s="108"/>
      <c r="SK461" s="108"/>
      <c r="SY461" s="108"/>
      <c r="TM461" s="108"/>
      <c r="UA461" s="108"/>
      <c r="UO461" s="108"/>
      <c r="VC461" s="108"/>
      <c r="VQ461" s="108"/>
      <c r="WE461" s="108"/>
      <c r="WS461" s="108"/>
      <c r="XG461" s="108"/>
      <c r="XU461" s="108"/>
      <c r="YI461" s="108"/>
      <c r="YW461" s="108"/>
      <c r="ZK461" s="108"/>
      <c r="ZY461" s="108"/>
      <c r="AAM461" s="108"/>
      <c r="ABA461" s="108"/>
      <c r="ABO461" s="108"/>
      <c r="ACC461" s="108"/>
      <c r="ACQ461" s="108"/>
      <c r="ADE461" s="108"/>
      <c r="ADS461" s="108"/>
      <c r="AEG461" s="108"/>
      <c r="AEU461" s="108"/>
      <c r="AFI461" s="108"/>
      <c r="AFW461" s="108"/>
      <c r="AGK461" s="108"/>
      <c r="AGY461" s="108"/>
      <c r="AHM461" s="108"/>
      <c r="AIA461" s="108"/>
      <c r="AIO461" s="108"/>
      <c r="AJC461" s="108"/>
      <c r="AJQ461" s="108"/>
      <c r="AKE461" s="108"/>
      <c r="AKS461" s="108"/>
      <c r="ALG461" s="108"/>
      <c r="ALU461" s="108"/>
      <c r="AMI461" s="108"/>
    </row>
    <row r="462" spans="1:1023" x14ac:dyDescent="0.3">
      <c r="A462" s="108"/>
      <c r="O462" s="108"/>
      <c r="AC462" s="108"/>
      <c r="AQ462" s="108"/>
      <c r="BE462" s="108"/>
      <c r="BS462" s="108"/>
      <c r="CG462" s="108"/>
      <c r="CU462" s="108"/>
      <c r="DI462" s="108"/>
      <c r="DW462" s="108"/>
      <c r="EK462" s="108"/>
      <c r="EY462" s="108"/>
      <c r="FM462" s="108"/>
      <c r="GA462" s="108"/>
      <c r="GO462" s="108"/>
      <c r="HC462" s="108"/>
      <c r="HQ462" s="108"/>
      <c r="IE462" s="108"/>
      <c r="IS462" s="108"/>
      <c r="JG462" s="108"/>
      <c r="JU462" s="108"/>
      <c r="KI462" s="108"/>
      <c r="KW462" s="108"/>
      <c r="LK462" s="108"/>
      <c r="LY462" s="108"/>
      <c r="MM462" s="108"/>
      <c r="NA462" s="108"/>
      <c r="NO462" s="108"/>
      <c r="OC462" s="108"/>
      <c r="OQ462" s="108"/>
      <c r="PE462" s="108"/>
      <c r="PS462" s="108"/>
      <c r="QG462" s="108"/>
      <c r="QU462" s="108"/>
      <c r="RI462" s="108"/>
      <c r="RW462" s="108"/>
      <c r="SK462" s="108"/>
      <c r="SY462" s="108"/>
      <c r="TM462" s="108"/>
      <c r="UA462" s="108"/>
      <c r="UO462" s="108"/>
      <c r="VC462" s="108"/>
      <c r="VQ462" s="108"/>
      <c r="WE462" s="108"/>
      <c r="WS462" s="108"/>
      <c r="XG462" s="108"/>
      <c r="XU462" s="108"/>
      <c r="YI462" s="108"/>
      <c r="YW462" s="108"/>
      <c r="ZK462" s="108"/>
      <c r="ZY462" s="108"/>
      <c r="AAM462" s="108"/>
      <c r="ABA462" s="108"/>
      <c r="ABO462" s="108"/>
      <c r="ACC462" s="108"/>
      <c r="ACQ462" s="108"/>
      <c r="ADE462" s="108"/>
      <c r="ADS462" s="108"/>
      <c r="AEG462" s="108"/>
      <c r="AEU462" s="108"/>
      <c r="AFI462" s="108"/>
      <c r="AFW462" s="108"/>
      <c r="AGK462" s="108"/>
      <c r="AGY462" s="108"/>
      <c r="AHM462" s="108"/>
      <c r="AIA462" s="108"/>
      <c r="AIO462" s="108"/>
      <c r="AJC462" s="108"/>
      <c r="AJQ462" s="108"/>
      <c r="AKE462" s="108"/>
      <c r="AKS462" s="108"/>
      <c r="ALG462" s="108"/>
      <c r="ALU462" s="108"/>
      <c r="AMI462" s="108"/>
    </row>
    <row r="463" spans="1:1023" x14ac:dyDescent="0.3">
      <c r="A463" s="108"/>
      <c r="O463" s="108"/>
      <c r="AC463" s="108"/>
      <c r="AQ463" s="108"/>
      <c r="BE463" s="108"/>
      <c r="BS463" s="108"/>
      <c r="CG463" s="108"/>
      <c r="CU463" s="108"/>
      <c r="DI463" s="108"/>
      <c r="DW463" s="108"/>
      <c r="EK463" s="108"/>
      <c r="EY463" s="108"/>
      <c r="FM463" s="108"/>
      <c r="GA463" s="108"/>
      <c r="GO463" s="108"/>
      <c r="HC463" s="108"/>
      <c r="HQ463" s="108"/>
      <c r="IE463" s="108"/>
      <c r="IS463" s="108"/>
      <c r="JG463" s="108"/>
      <c r="JU463" s="108"/>
      <c r="KI463" s="108"/>
      <c r="KW463" s="108"/>
      <c r="LK463" s="108"/>
      <c r="LY463" s="108"/>
      <c r="MM463" s="108"/>
      <c r="NA463" s="108"/>
      <c r="NO463" s="108"/>
      <c r="OC463" s="108"/>
      <c r="OQ463" s="108"/>
      <c r="PE463" s="108"/>
      <c r="PS463" s="108"/>
      <c r="QG463" s="108"/>
      <c r="QU463" s="108"/>
      <c r="RI463" s="108"/>
      <c r="RW463" s="108"/>
      <c r="SK463" s="108"/>
      <c r="SY463" s="108"/>
      <c r="TM463" s="108"/>
      <c r="UA463" s="108"/>
      <c r="UO463" s="108"/>
      <c r="VC463" s="108"/>
      <c r="VQ463" s="108"/>
      <c r="WE463" s="108"/>
      <c r="WS463" s="108"/>
      <c r="XG463" s="108"/>
      <c r="XU463" s="108"/>
      <c r="YI463" s="108"/>
      <c r="YW463" s="108"/>
      <c r="ZK463" s="108"/>
      <c r="ZY463" s="108"/>
      <c r="AAM463" s="108"/>
      <c r="ABA463" s="108"/>
      <c r="ABO463" s="108"/>
      <c r="ACC463" s="108"/>
      <c r="ACQ463" s="108"/>
      <c r="ADE463" s="108"/>
      <c r="ADS463" s="108"/>
      <c r="AEG463" s="108"/>
      <c r="AEU463" s="108"/>
      <c r="AFI463" s="108"/>
      <c r="AFW463" s="108"/>
      <c r="AGK463" s="108"/>
      <c r="AGY463" s="108"/>
      <c r="AHM463" s="108"/>
      <c r="AIA463" s="108"/>
      <c r="AIO463" s="108"/>
      <c r="AJC463" s="108"/>
      <c r="AJQ463" s="108"/>
      <c r="AKE463" s="108"/>
      <c r="AKS463" s="108"/>
      <c r="ALG463" s="108"/>
      <c r="ALU463" s="108"/>
      <c r="AMI463" s="108"/>
    </row>
    <row r="464" spans="1:1023" x14ac:dyDescent="0.3">
      <c r="A464" s="108"/>
      <c r="O464" s="108"/>
      <c r="AC464" s="108"/>
      <c r="AQ464" s="108"/>
      <c r="BE464" s="108"/>
      <c r="BS464" s="108"/>
      <c r="CG464" s="108"/>
      <c r="CU464" s="108"/>
      <c r="DI464" s="108"/>
      <c r="DW464" s="108"/>
      <c r="EK464" s="108"/>
      <c r="EY464" s="108"/>
      <c r="FM464" s="108"/>
      <c r="GA464" s="108"/>
      <c r="GO464" s="108"/>
      <c r="HC464" s="108"/>
      <c r="HQ464" s="108"/>
      <c r="IE464" s="108"/>
      <c r="IS464" s="108"/>
      <c r="JG464" s="108"/>
      <c r="JU464" s="108"/>
      <c r="KI464" s="108"/>
      <c r="KW464" s="108"/>
      <c r="LK464" s="108"/>
      <c r="LY464" s="108"/>
      <c r="MM464" s="108"/>
      <c r="NA464" s="108"/>
      <c r="NO464" s="108"/>
      <c r="OC464" s="108"/>
      <c r="OQ464" s="108"/>
      <c r="PE464" s="108"/>
      <c r="PS464" s="108"/>
      <c r="QG464" s="108"/>
      <c r="QU464" s="108"/>
      <c r="RI464" s="108"/>
      <c r="RW464" s="108"/>
      <c r="SK464" s="108"/>
      <c r="SY464" s="108"/>
      <c r="TM464" s="108"/>
      <c r="UA464" s="108"/>
      <c r="UO464" s="108"/>
      <c r="VC464" s="108"/>
      <c r="VQ464" s="108"/>
      <c r="WE464" s="108"/>
      <c r="WS464" s="108"/>
      <c r="XG464" s="108"/>
      <c r="XU464" s="108"/>
      <c r="YI464" s="108"/>
      <c r="YW464" s="108"/>
      <c r="ZK464" s="108"/>
      <c r="ZY464" s="108"/>
      <c r="AAM464" s="108"/>
      <c r="ABA464" s="108"/>
      <c r="ABO464" s="108"/>
      <c r="ACC464" s="108"/>
      <c r="ACQ464" s="108"/>
      <c r="ADE464" s="108"/>
      <c r="ADS464" s="108"/>
      <c r="AEG464" s="108"/>
      <c r="AEU464" s="108"/>
      <c r="AFI464" s="108"/>
      <c r="AFW464" s="108"/>
      <c r="AGK464" s="108"/>
      <c r="AGY464" s="108"/>
      <c r="AHM464" s="108"/>
      <c r="AIA464" s="108"/>
      <c r="AIO464" s="108"/>
      <c r="AJC464" s="108"/>
      <c r="AJQ464" s="108"/>
      <c r="AKE464" s="108"/>
      <c r="AKS464" s="108"/>
      <c r="ALG464" s="108"/>
      <c r="ALU464" s="108"/>
      <c r="AMI464" s="108"/>
    </row>
    <row r="465" spans="1:1023" x14ac:dyDescent="0.3">
      <c r="A465" s="108"/>
      <c r="O465" s="108"/>
      <c r="AC465" s="108"/>
      <c r="AQ465" s="108"/>
      <c r="BE465" s="108"/>
      <c r="BS465" s="108"/>
      <c r="CG465" s="108"/>
      <c r="CU465" s="108"/>
      <c r="DI465" s="108"/>
      <c r="DW465" s="108"/>
      <c r="EK465" s="108"/>
      <c r="EY465" s="108"/>
      <c r="FM465" s="108"/>
      <c r="GA465" s="108"/>
      <c r="GO465" s="108"/>
      <c r="HC465" s="108"/>
      <c r="HQ465" s="108"/>
      <c r="IE465" s="108"/>
      <c r="IS465" s="108"/>
      <c r="JG465" s="108"/>
      <c r="JU465" s="108"/>
      <c r="KI465" s="108"/>
      <c r="KW465" s="108"/>
      <c r="LK465" s="108"/>
      <c r="LY465" s="108"/>
      <c r="MM465" s="108"/>
      <c r="NA465" s="108"/>
      <c r="NO465" s="108"/>
      <c r="OC465" s="108"/>
      <c r="OQ465" s="108"/>
      <c r="PE465" s="108"/>
      <c r="PS465" s="108"/>
      <c r="QG465" s="108"/>
      <c r="QU465" s="108"/>
      <c r="RI465" s="108"/>
      <c r="RW465" s="108"/>
      <c r="SK465" s="108"/>
      <c r="SY465" s="108"/>
      <c r="TM465" s="108"/>
      <c r="UA465" s="108"/>
      <c r="UO465" s="108"/>
      <c r="VC465" s="108"/>
      <c r="VQ465" s="108"/>
      <c r="WE465" s="108"/>
      <c r="WS465" s="108"/>
      <c r="XG465" s="108"/>
      <c r="XU465" s="108"/>
      <c r="YI465" s="108"/>
      <c r="YW465" s="108"/>
      <c r="ZK465" s="108"/>
      <c r="ZY465" s="108"/>
      <c r="AAM465" s="108"/>
      <c r="ABA465" s="108"/>
      <c r="ABO465" s="108"/>
      <c r="ACC465" s="108"/>
      <c r="ACQ465" s="108"/>
      <c r="ADE465" s="108"/>
      <c r="ADS465" s="108"/>
      <c r="AEG465" s="108"/>
      <c r="AEU465" s="108"/>
      <c r="AFI465" s="108"/>
      <c r="AFW465" s="108"/>
      <c r="AGK465" s="108"/>
      <c r="AGY465" s="108"/>
      <c r="AHM465" s="108"/>
      <c r="AIA465" s="108"/>
      <c r="AIO465" s="108"/>
      <c r="AJC465" s="108"/>
      <c r="AJQ465" s="108"/>
      <c r="AKE465" s="108"/>
      <c r="AKS465" s="108"/>
      <c r="ALG465" s="108"/>
      <c r="ALU465" s="108"/>
      <c r="AMI465" s="108"/>
    </row>
    <row r="466" spans="1:1023" x14ac:dyDescent="0.3">
      <c r="A466" s="108"/>
      <c r="O466" s="108"/>
      <c r="AC466" s="108"/>
      <c r="AQ466" s="108"/>
      <c r="BE466" s="108"/>
      <c r="BS466" s="108"/>
      <c r="CG466" s="108"/>
      <c r="CU466" s="108"/>
      <c r="DI466" s="108"/>
      <c r="DW466" s="108"/>
      <c r="EK466" s="108"/>
      <c r="EY466" s="108"/>
      <c r="FM466" s="108"/>
      <c r="GA466" s="108"/>
      <c r="GO466" s="108"/>
      <c r="HC466" s="108"/>
      <c r="HQ466" s="108"/>
      <c r="IE466" s="108"/>
      <c r="IS466" s="108"/>
      <c r="JG466" s="108"/>
      <c r="JU466" s="108"/>
      <c r="KI466" s="108"/>
      <c r="KW466" s="108"/>
      <c r="LK466" s="108"/>
      <c r="LY466" s="108"/>
      <c r="MM466" s="108"/>
      <c r="NA466" s="108"/>
      <c r="NO466" s="108"/>
      <c r="OC466" s="108"/>
      <c r="OQ466" s="108"/>
      <c r="PE466" s="108"/>
      <c r="PS466" s="108"/>
      <c r="QG466" s="108"/>
      <c r="QU466" s="108"/>
      <c r="RI466" s="108"/>
      <c r="RW466" s="108"/>
      <c r="SK466" s="108"/>
      <c r="SY466" s="108"/>
      <c r="TM466" s="108"/>
      <c r="UA466" s="108"/>
      <c r="UO466" s="108"/>
      <c r="VC466" s="108"/>
      <c r="VQ466" s="108"/>
      <c r="WE466" s="108"/>
      <c r="WS466" s="108"/>
      <c r="XG466" s="108"/>
      <c r="XU466" s="108"/>
      <c r="YI466" s="108"/>
      <c r="YW466" s="108"/>
      <c r="ZK466" s="108"/>
      <c r="ZY466" s="108"/>
      <c r="AAM466" s="108"/>
      <c r="ABA466" s="108"/>
      <c r="ABO466" s="108"/>
      <c r="ACC466" s="108"/>
      <c r="ACQ466" s="108"/>
      <c r="ADE466" s="108"/>
      <c r="ADS466" s="108"/>
      <c r="AEG466" s="108"/>
      <c r="AEU466" s="108"/>
      <c r="AFI466" s="108"/>
      <c r="AFW466" s="108"/>
      <c r="AGK466" s="108"/>
      <c r="AGY466" s="108"/>
      <c r="AHM466" s="108"/>
      <c r="AIA466" s="108"/>
      <c r="AIO466" s="108"/>
      <c r="AJC466" s="108"/>
      <c r="AJQ466" s="108"/>
      <c r="AKE466" s="108"/>
      <c r="AKS466" s="108"/>
      <c r="ALG466" s="108"/>
      <c r="ALU466" s="108"/>
      <c r="AMI466" s="108"/>
    </row>
    <row r="467" spans="1:1023" x14ac:dyDescent="0.3">
      <c r="A467" s="108"/>
      <c r="O467" s="108"/>
      <c r="AC467" s="108"/>
      <c r="AQ467" s="108"/>
      <c r="BE467" s="108"/>
      <c r="BS467" s="108"/>
      <c r="CG467" s="108"/>
      <c r="CU467" s="108"/>
      <c r="DI467" s="108"/>
      <c r="DW467" s="108"/>
      <c r="EK467" s="108"/>
      <c r="EY467" s="108"/>
      <c r="FM467" s="108"/>
      <c r="GA467" s="108"/>
      <c r="GO467" s="108"/>
      <c r="HC467" s="108"/>
      <c r="HQ467" s="108"/>
      <c r="IE467" s="108"/>
      <c r="IS467" s="108"/>
      <c r="JG467" s="108"/>
      <c r="JU467" s="108"/>
      <c r="KI467" s="108"/>
      <c r="KW467" s="108"/>
      <c r="LK467" s="108"/>
      <c r="LY467" s="108"/>
      <c r="MM467" s="108"/>
      <c r="NA467" s="108"/>
      <c r="NO467" s="108"/>
      <c r="OC467" s="108"/>
      <c r="OQ467" s="108"/>
      <c r="PE467" s="108"/>
      <c r="PS467" s="108"/>
      <c r="QG467" s="108"/>
      <c r="QU467" s="108"/>
      <c r="RI467" s="108"/>
      <c r="RW467" s="108"/>
      <c r="SK467" s="108"/>
      <c r="SY467" s="108"/>
      <c r="TM467" s="108"/>
      <c r="UA467" s="108"/>
      <c r="UO467" s="108"/>
      <c r="VC467" s="108"/>
      <c r="VQ467" s="108"/>
      <c r="WE467" s="108"/>
      <c r="WS467" s="108"/>
      <c r="XG467" s="108"/>
      <c r="XU467" s="108"/>
      <c r="YI467" s="108"/>
      <c r="YW467" s="108"/>
      <c r="ZK467" s="108"/>
      <c r="ZY467" s="108"/>
      <c r="AAM467" s="108"/>
      <c r="ABA467" s="108"/>
      <c r="ABO467" s="108"/>
      <c r="ACC467" s="108"/>
      <c r="ACQ467" s="108"/>
      <c r="ADE467" s="108"/>
      <c r="ADS467" s="108"/>
      <c r="AEG467" s="108"/>
      <c r="AEU467" s="108"/>
      <c r="AFI467" s="108"/>
      <c r="AFW467" s="108"/>
      <c r="AGK467" s="108"/>
      <c r="AGY467" s="108"/>
      <c r="AHM467" s="108"/>
      <c r="AIA467" s="108"/>
      <c r="AIO467" s="108"/>
      <c r="AJC467" s="108"/>
      <c r="AJQ467" s="108"/>
      <c r="AKE467" s="108"/>
      <c r="AKS467" s="108"/>
      <c r="ALG467" s="108"/>
      <c r="ALU467" s="108"/>
      <c r="AMI467" s="108"/>
    </row>
    <row r="468" spans="1:1023" x14ac:dyDescent="0.3">
      <c r="A468" s="108"/>
      <c r="O468" s="108"/>
      <c r="AC468" s="108"/>
      <c r="AQ468" s="108"/>
      <c r="BE468" s="108"/>
      <c r="BS468" s="108"/>
      <c r="CG468" s="108"/>
      <c r="CU468" s="108"/>
      <c r="DI468" s="108"/>
      <c r="DW468" s="108"/>
      <c r="EK468" s="108"/>
      <c r="EY468" s="108"/>
      <c r="FM468" s="108"/>
      <c r="GA468" s="108"/>
      <c r="GO468" s="108"/>
      <c r="HC468" s="108"/>
      <c r="HQ468" s="108"/>
      <c r="IE468" s="108"/>
      <c r="IS468" s="108"/>
      <c r="JG468" s="108"/>
      <c r="JU468" s="108"/>
      <c r="KI468" s="108"/>
      <c r="KW468" s="108"/>
      <c r="LK468" s="108"/>
      <c r="LY468" s="108"/>
      <c r="MM468" s="108"/>
      <c r="NA468" s="108"/>
      <c r="NO468" s="108"/>
      <c r="OC468" s="108"/>
      <c r="OQ468" s="108"/>
      <c r="PE468" s="108"/>
      <c r="PS468" s="108"/>
      <c r="QG468" s="108"/>
      <c r="QU468" s="108"/>
      <c r="RI468" s="108"/>
      <c r="RW468" s="108"/>
      <c r="SK468" s="108"/>
      <c r="SY468" s="108"/>
      <c r="TM468" s="108"/>
      <c r="UA468" s="108"/>
      <c r="UO468" s="108"/>
      <c r="VC468" s="108"/>
      <c r="VQ468" s="108"/>
      <c r="WE468" s="108"/>
      <c r="WS468" s="108"/>
      <c r="XG468" s="108"/>
      <c r="XU468" s="108"/>
      <c r="YI468" s="108"/>
      <c r="YW468" s="108"/>
      <c r="ZK468" s="108"/>
      <c r="ZY468" s="108"/>
      <c r="AAM468" s="108"/>
      <c r="ABA468" s="108"/>
      <c r="ABO468" s="108"/>
      <c r="ACC468" s="108"/>
      <c r="ACQ468" s="108"/>
      <c r="ADE468" s="108"/>
      <c r="ADS468" s="108"/>
      <c r="AEG468" s="108"/>
      <c r="AEU468" s="108"/>
      <c r="AFI468" s="108"/>
      <c r="AFW468" s="108"/>
      <c r="AGK468" s="108"/>
      <c r="AGY468" s="108"/>
      <c r="AHM468" s="108"/>
      <c r="AIA468" s="108"/>
      <c r="AIO468" s="108"/>
      <c r="AJC468" s="108"/>
      <c r="AJQ468" s="108"/>
      <c r="AKE468" s="108"/>
      <c r="AKS468" s="108"/>
      <c r="ALG468" s="108"/>
      <c r="ALU468" s="108"/>
      <c r="AMI468" s="108"/>
    </row>
    <row r="469" spans="1:1023" x14ac:dyDescent="0.3">
      <c r="A469" s="108"/>
      <c r="O469" s="108"/>
      <c r="AC469" s="108"/>
      <c r="AQ469" s="108"/>
      <c r="BE469" s="108"/>
      <c r="BS469" s="108"/>
      <c r="CG469" s="108"/>
      <c r="CU469" s="108"/>
      <c r="DI469" s="108"/>
      <c r="DW469" s="108"/>
      <c r="EK469" s="108"/>
      <c r="EY469" s="108"/>
      <c r="FM469" s="108"/>
      <c r="GA469" s="108"/>
      <c r="GO469" s="108"/>
      <c r="HC469" s="108"/>
      <c r="HQ469" s="108"/>
      <c r="IE469" s="108"/>
      <c r="IS469" s="108"/>
      <c r="JG469" s="108"/>
      <c r="JU469" s="108"/>
      <c r="KI469" s="108"/>
      <c r="KW469" s="108"/>
      <c r="LK469" s="108"/>
      <c r="LY469" s="108"/>
      <c r="MM469" s="108"/>
      <c r="NA469" s="108"/>
      <c r="NO469" s="108"/>
      <c r="OC469" s="108"/>
      <c r="OQ469" s="108"/>
      <c r="PE469" s="108"/>
      <c r="PS469" s="108"/>
      <c r="QG469" s="108"/>
      <c r="QU469" s="108"/>
      <c r="RI469" s="108"/>
      <c r="RW469" s="108"/>
      <c r="SK469" s="108"/>
      <c r="SY469" s="108"/>
      <c r="TM469" s="108"/>
      <c r="UA469" s="108"/>
      <c r="UO469" s="108"/>
      <c r="VC469" s="108"/>
      <c r="VQ469" s="108"/>
      <c r="WE469" s="108"/>
      <c r="WS469" s="108"/>
      <c r="XG469" s="108"/>
      <c r="XU469" s="108"/>
      <c r="YI469" s="108"/>
      <c r="YW469" s="108"/>
      <c r="ZK469" s="108"/>
      <c r="ZY469" s="108"/>
      <c r="AAM469" s="108"/>
      <c r="ABA469" s="108"/>
      <c r="ABO469" s="108"/>
      <c r="ACC469" s="108"/>
      <c r="ACQ469" s="108"/>
      <c r="ADE469" s="108"/>
      <c r="ADS469" s="108"/>
      <c r="AEG469" s="108"/>
      <c r="AEU469" s="108"/>
      <c r="AFI469" s="108"/>
      <c r="AFW469" s="108"/>
      <c r="AGK469" s="108"/>
      <c r="AGY469" s="108"/>
      <c r="AHM469" s="108"/>
      <c r="AIA469" s="108"/>
      <c r="AIO469" s="108"/>
      <c r="AJC469" s="108"/>
      <c r="AJQ469" s="108"/>
      <c r="AKE469" s="108"/>
      <c r="AKS469" s="108"/>
      <c r="ALG469" s="108"/>
      <c r="ALU469" s="108"/>
      <c r="AMI469" s="108"/>
    </row>
    <row r="470" spans="1:1023" x14ac:dyDescent="0.3">
      <c r="A470" s="108"/>
      <c r="O470" s="108"/>
      <c r="AC470" s="108"/>
      <c r="AQ470" s="108"/>
      <c r="BE470" s="108"/>
      <c r="BS470" s="108"/>
      <c r="CG470" s="108"/>
      <c r="CU470" s="108"/>
      <c r="DI470" s="108"/>
      <c r="DW470" s="108"/>
      <c r="EK470" s="108"/>
      <c r="EY470" s="108"/>
      <c r="FM470" s="108"/>
      <c r="GA470" s="108"/>
      <c r="GO470" s="108"/>
      <c r="HC470" s="108"/>
      <c r="HQ470" s="108"/>
      <c r="IE470" s="108"/>
      <c r="IS470" s="108"/>
      <c r="JG470" s="108"/>
      <c r="JU470" s="108"/>
      <c r="KI470" s="108"/>
      <c r="KW470" s="108"/>
      <c r="LK470" s="108"/>
      <c r="LY470" s="108"/>
      <c r="MM470" s="108"/>
      <c r="NA470" s="108"/>
      <c r="NO470" s="108"/>
      <c r="OC470" s="108"/>
      <c r="OQ470" s="108"/>
      <c r="PE470" s="108"/>
      <c r="PS470" s="108"/>
      <c r="QG470" s="108"/>
      <c r="QU470" s="108"/>
      <c r="RI470" s="108"/>
      <c r="RW470" s="108"/>
      <c r="SK470" s="108"/>
      <c r="SY470" s="108"/>
      <c r="TM470" s="108"/>
      <c r="UA470" s="108"/>
      <c r="UO470" s="108"/>
      <c r="VC470" s="108"/>
      <c r="VQ470" s="108"/>
      <c r="WE470" s="108"/>
      <c r="WS470" s="108"/>
      <c r="XG470" s="108"/>
      <c r="XU470" s="108"/>
      <c r="YI470" s="108"/>
      <c r="YW470" s="108"/>
      <c r="ZK470" s="108"/>
      <c r="ZY470" s="108"/>
      <c r="AAM470" s="108"/>
      <c r="ABA470" s="108"/>
      <c r="ABO470" s="108"/>
      <c r="ACC470" s="108"/>
      <c r="ACQ470" s="108"/>
      <c r="ADE470" s="108"/>
      <c r="ADS470" s="108"/>
      <c r="AEG470" s="108"/>
      <c r="AEU470" s="108"/>
      <c r="AFI470" s="108"/>
      <c r="AFW470" s="108"/>
      <c r="AGK470" s="108"/>
      <c r="AGY470" s="108"/>
      <c r="AHM470" s="108"/>
      <c r="AIA470" s="108"/>
      <c r="AIO470" s="108"/>
      <c r="AJC470" s="108"/>
      <c r="AJQ470" s="108"/>
      <c r="AKE470" s="108"/>
      <c r="AKS470" s="108"/>
      <c r="ALG470" s="108"/>
      <c r="ALU470" s="108"/>
      <c r="AMI470" s="108"/>
    </row>
    <row r="471" spans="1:1023" x14ac:dyDescent="0.3">
      <c r="A471" s="108"/>
      <c r="O471" s="108"/>
      <c r="AC471" s="108"/>
      <c r="AQ471" s="108"/>
      <c r="BE471" s="108"/>
      <c r="BS471" s="108"/>
      <c r="CG471" s="108"/>
      <c r="CU471" s="108"/>
      <c r="DI471" s="108"/>
      <c r="DW471" s="108"/>
      <c r="EK471" s="108"/>
      <c r="EY471" s="108"/>
      <c r="FM471" s="108"/>
      <c r="GA471" s="108"/>
      <c r="GO471" s="108"/>
      <c r="HC471" s="108"/>
      <c r="HQ471" s="108"/>
      <c r="IE471" s="108"/>
      <c r="IS471" s="108"/>
      <c r="JG471" s="108"/>
      <c r="JU471" s="108"/>
      <c r="KI471" s="108"/>
      <c r="KW471" s="108"/>
      <c r="LK471" s="108"/>
      <c r="LY471" s="108"/>
      <c r="MM471" s="108"/>
      <c r="NA471" s="108"/>
      <c r="NO471" s="108"/>
      <c r="OC471" s="108"/>
      <c r="OQ471" s="108"/>
      <c r="PE471" s="108"/>
      <c r="PS471" s="108"/>
      <c r="QG471" s="108"/>
      <c r="QU471" s="108"/>
      <c r="RI471" s="108"/>
      <c r="RW471" s="108"/>
      <c r="SK471" s="108"/>
      <c r="SY471" s="108"/>
      <c r="TM471" s="108"/>
      <c r="UA471" s="108"/>
      <c r="UO471" s="108"/>
      <c r="VC471" s="108"/>
      <c r="VQ471" s="108"/>
      <c r="WE471" s="108"/>
      <c r="WS471" s="108"/>
      <c r="XG471" s="108"/>
      <c r="XU471" s="108"/>
      <c r="YI471" s="108"/>
      <c r="YW471" s="108"/>
      <c r="ZK471" s="108"/>
      <c r="ZY471" s="108"/>
      <c r="AAM471" s="108"/>
      <c r="ABA471" s="108"/>
      <c r="ABO471" s="108"/>
      <c r="ACC471" s="108"/>
      <c r="ACQ471" s="108"/>
      <c r="ADE471" s="108"/>
      <c r="ADS471" s="108"/>
      <c r="AEG471" s="108"/>
      <c r="AEU471" s="108"/>
      <c r="AFI471" s="108"/>
      <c r="AFW471" s="108"/>
      <c r="AGK471" s="108"/>
      <c r="AGY471" s="108"/>
      <c r="AHM471" s="108"/>
      <c r="AIA471" s="108"/>
      <c r="AIO471" s="108"/>
      <c r="AJC471" s="108"/>
      <c r="AJQ471" s="108"/>
      <c r="AKE471" s="108"/>
      <c r="AKS471" s="108"/>
      <c r="ALG471" s="108"/>
      <c r="ALU471" s="108"/>
      <c r="AMI471" s="108"/>
    </row>
    <row r="472" spans="1:1023" x14ac:dyDescent="0.3">
      <c r="A472" s="108"/>
      <c r="O472" s="108"/>
      <c r="AC472" s="108"/>
      <c r="AQ472" s="108"/>
      <c r="BE472" s="108"/>
      <c r="BS472" s="108"/>
      <c r="CG472" s="108"/>
      <c r="CU472" s="108"/>
      <c r="DI472" s="108"/>
      <c r="DW472" s="108"/>
      <c r="EK472" s="108"/>
      <c r="EY472" s="108"/>
      <c r="FM472" s="108"/>
      <c r="GA472" s="108"/>
      <c r="GO472" s="108"/>
      <c r="HC472" s="108"/>
      <c r="HQ472" s="108"/>
      <c r="IE472" s="108"/>
      <c r="IS472" s="108"/>
      <c r="JG472" s="108"/>
      <c r="JU472" s="108"/>
      <c r="KI472" s="108"/>
      <c r="KW472" s="108"/>
      <c r="LK472" s="108"/>
      <c r="LY472" s="108"/>
      <c r="MM472" s="108"/>
      <c r="NA472" s="108"/>
      <c r="NO472" s="108"/>
      <c r="OC472" s="108"/>
      <c r="OQ472" s="108"/>
      <c r="PE472" s="108"/>
      <c r="PS472" s="108"/>
      <c r="QG472" s="108"/>
      <c r="QU472" s="108"/>
      <c r="RI472" s="108"/>
      <c r="RW472" s="108"/>
      <c r="SK472" s="108"/>
      <c r="SY472" s="108"/>
      <c r="TM472" s="108"/>
      <c r="UA472" s="108"/>
      <c r="UO472" s="108"/>
      <c r="VC472" s="108"/>
      <c r="VQ472" s="108"/>
      <c r="WE472" s="108"/>
      <c r="WS472" s="108"/>
      <c r="XG472" s="108"/>
      <c r="XU472" s="108"/>
      <c r="YI472" s="108"/>
      <c r="YW472" s="108"/>
      <c r="ZK472" s="108"/>
      <c r="ZY472" s="108"/>
      <c r="AAM472" s="108"/>
      <c r="ABA472" s="108"/>
      <c r="ABO472" s="108"/>
      <c r="ACC472" s="108"/>
      <c r="ACQ472" s="108"/>
      <c r="ADE472" s="108"/>
      <c r="ADS472" s="108"/>
      <c r="AEG472" s="108"/>
      <c r="AEU472" s="108"/>
      <c r="AFI472" s="108"/>
      <c r="AFW472" s="108"/>
      <c r="AGK472" s="108"/>
      <c r="AGY472" s="108"/>
      <c r="AHM472" s="108"/>
      <c r="AIA472" s="108"/>
      <c r="AIO472" s="108"/>
      <c r="AJC472" s="108"/>
      <c r="AJQ472" s="108"/>
      <c r="AKE472" s="108"/>
      <c r="AKS472" s="108"/>
      <c r="ALG472" s="108"/>
      <c r="ALU472" s="108"/>
      <c r="AMI472" s="108"/>
    </row>
    <row r="473" spans="1:1023" x14ac:dyDescent="0.3">
      <c r="A473" s="108"/>
      <c r="O473" s="108"/>
      <c r="AC473" s="108"/>
      <c r="AQ473" s="108"/>
      <c r="BE473" s="108"/>
      <c r="BS473" s="108"/>
      <c r="CG473" s="108"/>
      <c r="CU473" s="108"/>
      <c r="DI473" s="108"/>
      <c r="DW473" s="108"/>
      <c r="EK473" s="108"/>
      <c r="EY473" s="108"/>
      <c r="FM473" s="108"/>
      <c r="GA473" s="108"/>
      <c r="GO473" s="108"/>
      <c r="HC473" s="108"/>
      <c r="HQ473" s="108"/>
      <c r="IE473" s="108"/>
      <c r="IS473" s="108"/>
      <c r="JG473" s="108"/>
      <c r="JU473" s="108"/>
      <c r="KI473" s="108"/>
      <c r="KW473" s="108"/>
      <c r="LK473" s="108"/>
      <c r="LY473" s="108"/>
      <c r="MM473" s="108"/>
      <c r="NA473" s="108"/>
      <c r="NO473" s="108"/>
      <c r="OC473" s="108"/>
      <c r="OQ473" s="108"/>
      <c r="PE473" s="108"/>
      <c r="PS473" s="108"/>
      <c r="QG473" s="108"/>
      <c r="QU473" s="108"/>
      <c r="RI473" s="108"/>
      <c r="RW473" s="108"/>
      <c r="SK473" s="108"/>
      <c r="SY473" s="108"/>
      <c r="TM473" s="108"/>
      <c r="UA473" s="108"/>
      <c r="UO473" s="108"/>
      <c r="VC473" s="108"/>
      <c r="VQ473" s="108"/>
      <c r="WE473" s="108"/>
      <c r="WS473" s="108"/>
      <c r="XG473" s="108"/>
      <c r="XU473" s="108"/>
      <c r="YI473" s="108"/>
      <c r="YW473" s="108"/>
      <c r="ZK473" s="108"/>
      <c r="ZY473" s="108"/>
      <c r="AAM473" s="108"/>
      <c r="ABA473" s="108"/>
      <c r="ABO473" s="108"/>
      <c r="ACC473" s="108"/>
      <c r="ACQ473" s="108"/>
      <c r="ADE473" s="108"/>
      <c r="ADS473" s="108"/>
      <c r="AEG473" s="108"/>
      <c r="AEU473" s="108"/>
      <c r="AFI473" s="108"/>
      <c r="AFW473" s="108"/>
      <c r="AGK473" s="108"/>
      <c r="AGY473" s="108"/>
      <c r="AHM473" s="108"/>
      <c r="AIA473" s="108"/>
      <c r="AIO473" s="108"/>
      <c r="AJC473" s="108"/>
      <c r="AJQ473" s="108"/>
      <c r="AKE473" s="108"/>
      <c r="AKS473" s="108"/>
      <c r="ALG473" s="108"/>
      <c r="ALU473" s="108"/>
      <c r="AMI473" s="108"/>
    </row>
    <row r="474" spans="1:1023" x14ac:dyDescent="0.3">
      <c r="A474" s="108"/>
      <c r="O474" s="108"/>
      <c r="AC474" s="108"/>
      <c r="AQ474" s="108"/>
      <c r="BE474" s="108"/>
      <c r="BS474" s="108"/>
      <c r="CG474" s="108"/>
      <c r="CU474" s="108"/>
      <c r="DI474" s="108"/>
      <c r="DW474" s="108"/>
      <c r="EK474" s="108"/>
      <c r="EY474" s="108"/>
      <c r="FM474" s="108"/>
      <c r="GA474" s="108"/>
      <c r="GO474" s="108"/>
      <c r="HC474" s="108"/>
      <c r="HQ474" s="108"/>
      <c r="IE474" s="108"/>
      <c r="IS474" s="108"/>
      <c r="JG474" s="108"/>
      <c r="JU474" s="108"/>
      <c r="KI474" s="108"/>
      <c r="KW474" s="108"/>
      <c r="LK474" s="108"/>
      <c r="LY474" s="108"/>
      <c r="MM474" s="108"/>
      <c r="NA474" s="108"/>
      <c r="NO474" s="108"/>
      <c r="OC474" s="108"/>
      <c r="OQ474" s="108"/>
      <c r="PE474" s="108"/>
      <c r="PS474" s="108"/>
      <c r="QG474" s="108"/>
      <c r="QU474" s="108"/>
      <c r="RI474" s="108"/>
      <c r="RW474" s="108"/>
      <c r="SK474" s="108"/>
      <c r="SY474" s="108"/>
      <c r="TM474" s="108"/>
      <c r="UA474" s="108"/>
      <c r="UO474" s="108"/>
      <c r="VC474" s="108"/>
      <c r="VQ474" s="108"/>
      <c r="WE474" s="108"/>
      <c r="WS474" s="108"/>
      <c r="XG474" s="108"/>
      <c r="XU474" s="108"/>
      <c r="YI474" s="108"/>
      <c r="YW474" s="108"/>
      <c r="ZK474" s="108"/>
      <c r="ZY474" s="108"/>
      <c r="AAM474" s="108"/>
      <c r="ABA474" s="108"/>
      <c r="ABO474" s="108"/>
      <c r="ACC474" s="108"/>
      <c r="ACQ474" s="108"/>
      <c r="ADE474" s="108"/>
      <c r="ADS474" s="108"/>
      <c r="AEG474" s="108"/>
      <c r="AEU474" s="108"/>
      <c r="AFI474" s="108"/>
      <c r="AFW474" s="108"/>
      <c r="AGK474" s="108"/>
      <c r="AGY474" s="108"/>
      <c r="AHM474" s="108"/>
      <c r="AIA474" s="108"/>
      <c r="AIO474" s="108"/>
      <c r="AJC474" s="108"/>
      <c r="AJQ474" s="108"/>
      <c r="AKE474" s="108"/>
      <c r="AKS474" s="108"/>
      <c r="ALG474" s="108"/>
      <c r="ALU474" s="108"/>
      <c r="AMI474" s="108"/>
    </row>
    <row r="475" spans="1:1023" x14ac:dyDescent="0.3">
      <c r="A475" s="108"/>
      <c r="O475" s="108"/>
      <c r="AC475" s="108"/>
      <c r="AQ475" s="108"/>
      <c r="BE475" s="108"/>
      <c r="BS475" s="108"/>
      <c r="CG475" s="108"/>
      <c r="CU475" s="108"/>
      <c r="DI475" s="108"/>
      <c r="DW475" s="108"/>
      <c r="EK475" s="108"/>
      <c r="EY475" s="108"/>
      <c r="FM475" s="108"/>
      <c r="GA475" s="108"/>
      <c r="GO475" s="108"/>
      <c r="HC475" s="108"/>
      <c r="HQ475" s="108"/>
      <c r="IE475" s="108"/>
      <c r="IS475" s="108"/>
      <c r="JG475" s="108"/>
      <c r="JU475" s="108"/>
      <c r="KI475" s="108"/>
      <c r="KW475" s="108"/>
      <c r="LK475" s="108"/>
      <c r="LY475" s="108"/>
      <c r="MM475" s="108"/>
      <c r="NA475" s="108"/>
      <c r="NO475" s="108"/>
      <c r="OC475" s="108"/>
      <c r="OQ475" s="108"/>
      <c r="PE475" s="108"/>
      <c r="PS475" s="108"/>
      <c r="QG475" s="108"/>
      <c r="QU475" s="108"/>
      <c r="RI475" s="108"/>
      <c r="RW475" s="108"/>
      <c r="SK475" s="108"/>
      <c r="SY475" s="108"/>
      <c r="TM475" s="108"/>
      <c r="UA475" s="108"/>
      <c r="UO475" s="108"/>
      <c r="VC475" s="108"/>
      <c r="VQ475" s="108"/>
      <c r="WE475" s="108"/>
      <c r="WS475" s="108"/>
      <c r="XG475" s="108"/>
      <c r="XU475" s="108"/>
      <c r="YI475" s="108"/>
      <c r="YW475" s="108"/>
      <c r="ZK475" s="108"/>
      <c r="ZY475" s="108"/>
      <c r="AAM475" s="108"/>
      <c r="ABA475" s="108"/>
      <c r="ABO475" s="108"/>
      <c r="ACC475" s="108"/>
      <c r="ACQ475" s="108"/>
      <c r="ADE475" s="108"/>
      <c r="ADS475" s="108"/>
      <c r="AEG475" s="108"/>
      <c r="AEU475" s="108"/>
      <c r="AFI475" s="108"/>
      <c r="AFW475" s="108"/>
      <c r="AGK475" s="108"/>
      <c r="AGY475" s="108"/>
      <c r="AHM475" s="108"/>
      <c r="AIA475" s="108"/>
      <c r="AIO475" s="108"/>
      <c r="AJC475" s="108"/>
      <c r="AJQ475" s="108"/>
      <c r="AKE475" s="108"/>
      <c r="AKS475" s="108"/>
      <c r="ALG475" s="108"/>
      <c r="ALU475" s="108"/>
      <c r="AMI475" s="108"/>
    </row>
    <row r="476" spans="1:1023" x14ac:dyDescent="0.3">
      <c r="A476" s="108"/>
      <c r="O476" s="108"/>
      <c r="AC476" s="108"/>
      <c r="AQ476" s="108"/>
      <c r="BE476" s="108"/>
      <c r="BS476" s="108"/>
      <c r="CG476" s="108"/>
      <c r="CU476" s="108"/>
      <c r="DI476" s="108"/>
      <c r="DW476" s="108"/>
      <c r="EK476" s="108"/>
      <c r="EY476" s="108"/>
      <c r="FM476" s="108"/>
      <c r="GA476" s="108"/>
      <c r="GO476" s="108"/>
      <c r="HC476" s="108"/>
      <c r="HQ476" s="108"/>
      <c r="IE476" s="108"/>
      <c r="IS476" s="108"/>
      <c r="JG476" s="108"/>
      <c r="JU476" s="108"/>
      <c r="KI476" s="108"/>
      <c r="KW476" s="108"/>
      <c r="LK476" s="108"/>
      <c r="LY476" s="108"/>
      <c r="MM476" s="108"/>
      <c r="NA476" s="108"/>
      <c r="NO476" s="108"/>
      <c r="OC476" s="108"/>
      <c r="OQ476" s="108"/>
      <c r="PE476" s="108"/>
      <c r="PS476" s="108"/>
      <c r="QG476" s="108"/>
      <c r="QU476" s="108"/>
      <c r="RI476" s="108"/>
      <c r="RW476" s="108"/>
      <c r="SK476" s="108"/>
      <c r="SY476" s="108"/>
      <c r="TM476" s="108"/>
      <c r="UA476" s="108"/>
      <c r="UO476" s="108"/>
      <c r="VC476" s="108"/>
      <c r="VQ476" s="108"/>
      <c r="WE476" s="108"/>
      <c r="WS476" s="108"/>
      <c r="XG476" s="108"/>
      <c r="XU476" s="108"/>
      <c r="YI476" s="108"/>
      <c r="YW476" s="108"/>
      <c r="ZK476" s="108"/>
      <c r="ZY476" s="108"/>
      <c r="AAM476" s="108"/>
      <c r="ABA476" s="108"/>
      <c r="ABO476" s="108"/>
      <c r="ACC476" s="108"/>
      <c r="ACQ476" s="108"/>
      <c r="ADE476" s="108"/>
      <c r="ADS476" s="108"/>
      <c r="AEG476" s="108"/>
      <c r="AEU476" s="108"/>
      <c r="AFI476" s="108"/>
      <c r="AFW476" s="108"/>
      <c r="AGK476" s="108"/>
      <c r="AGY476" s="108"/>
      <c r="AHM476" s="108"/>
      <c r="AIA476" s="108"/>
      <c r="AIO476" s="108"/>
      <c r="AJC476" s="108"/>
      <c r="AJQ476" s="108"/>
      <c r="AKE476" s="108"/>
      <c r="AKS476" s="108"/>
      <c r="ALG476" s="108"/>
      <c r="ALU476" s="108"/>
      <c r="AMI476" s="108"/>
    </row>
    <row r="477" spans="1:1023" x14ac:dyDescent="0.3">
      <c r="A477" s="108"/>
      <c r="O477" s="108"/>
      <c r="AC477" s="108"/>
      <c r="AQ477" s="108"/>
      <c r="BE477" s="108"/>
      <c r="BS477" s="108"/>
      <c r="CG477" s="108"/>
      <c r="CU477" s="108"/>
      <c r="DI477" s="108"/>
      <c r="DW477" s="108"/>
      <c r="EK477" s="108"/>
      <c r="EY477" s="108"/>
      <c r="FM477" s="108"/>
      <c r="GA477" s="108"/>
      <c r="GO477" s="108"/>
      <c r="HC477" s="108"/>
      <c r="HQ477" s="108"/>
      <c r="IE477" s="108"/>
      <c r="IS477" s="108"/>
      <c r="JG477" s="108"/>
      <c r="JU477" s="108"/>
      <c r="KI477" s="108"/>
      <c r="KW477" s="108"/>
      <c r="LK477" s="108"/>
      <c r="LY477" s="108"/>
      <c r="MM477" s="108"/>
      <c r="NA477" s="108"/>
      <c r="NO477" s="108"/>
      <c r="OC477" s="108"/>
      <c r="OQ477" s="108"/>
      <c r="PE477" s="108"/>
      <c r="PS477" s="108"/>
      <c r="QG477" s="108"/>
      <c r="QU477" s="108"/>
      <c r="RI477" s="108"/>
      <c r="RW477" s="108"/>
      <c r="SK477" s="108"/>
      <c r="SY477" s="108"/>
      <c r="TM477" s="108"/>
      <c r="UA477" s="108"/>
      <c r="UO477" s="108"/>
      <c r="VC477" s="108"/>
      <c r="VQ477" s="108"/>
      <c r="WE477" s="108"/>
      <c r="WS477" s="108"/>
      <c r="XG477" s="108"/>
      <c r="XU477" s="108"/>
      <c r="YI477" s="108"/>
      <c r="YW477" s="108"/>
      <c r="ZK477" s="108"/>
      <c r="ZY477" s="108"/>
      <c r="AAM477" s="108"/>
      <c r="ABA477" s="108"/>
      <c r="ABO477" s="108"/>
      <c r="ACC477" s="108"/>
      <c r="ACQ477" s="108"/>
      <c r="ADE477" s="108"/>
      <c r="ADS477" s="108"/>
      <c r="AEG477" s="108"/>
      <c r="AEU477" s="108"/>
      <c r="AFI477" s="108"/>
      <c r="AFW477" s="108"/>
      <c r="AGK477" s="108"/>
      <c r="AGY477" s="108"/>
      <c r="AHM477" s="108"/>
      <c r="AIA477" s="108"/>
      <c r="AIO477" s="108"/>
      <c r="AJC477" s="108"/>
      <c r="AJQ477" s="108"/>
      <c r="AKE477" s="108"/>
      <c r="AKS477" s="108"/>
      <c r="ALG477" s="108"/>
      <c r="ALU477" s="108"/>
      <c r="AMI477" s="108"/>
    </row>
    <row r="478" spans="1:1023" x14ac:dyDescent="0.3">
      <c r="A478" s="108"/>
      <c r="O478" s="108"/>
      <c r="AC478" s="108"/>
      <c r="AQ478" s="108"/>
      <c r="BE478" s="108"/>
      <c r="BS478" s="108"/>
      <c r="CG478" s="108"/>
      <c r="CU478" s="108"/>
      <c r="DI478" s="108"/>
      <c r="DW478" s="108"/>
      <c r="EK478" s="108"/>
      <c r="EY478" s="108"/>
      <c r="FM478" s="108"/>
      <c r="GA478" s="108"/>
      <c r="GO478" s="108"/>
      <c r="HC478" s="108"/>
      <c r="HQ478" s="108"/>
      <c r="IE478" s="108"/>
      <c r="IS478" s="108"/>
      <c r="JG478" s="108"/>
      <c r="JU478" s="108"/>
      <c r="KI478" s="108"/>
      <c r="KW478" s="108"/>
      <c r="LK478" s="108"/>
      <c r="LY478" s="108"/>
      <c r="MM478" s="108"/>
      <c r="NA478" s="108"/>
      <c r="NO478" s="108"/>
      <c r="OC478" s="108"/>
      <c r="OQ478" s="108"/>
      <c r="PE478" s="108"/>
      <c r="PS478" s="108"/>
      <c r="QG478" s="108"/>
      <c r="QU478" s="108"/>
      <c r="RI478" s="108"/>
      <c r="RW478" s="108"/>
      <c r="SK478" s="108"/>
      <c r="SY478" s="108"/>
      <c r="TM478" s="108"/>
      <c r="UA478" s="108"/>
      <c r="UO478" s="108"/>
      <c r="VC478" s="108"/>
      <c r="VQ478" s="108"/>
      <c r="WE478" s="108"/>
      <c r="WS478" s="108"/>
      <c r="XG478" s="108"/>
      <c r="XU478" s="108"/>
      <c r="YI478" s="108"/>
      <c r="YW478" s="108"/>
      <c r="ZK478" s="108"/>
      <c r="ZY478" s="108"/>
      <c r="AAM478" s="108"/>
      <c r="ABA478" s="108"/>
      <c r="ABO478" s="108"/>
      <c r="ACC478" s="108"/>
      <c r="ACQ478" s="108"/>
      <c r="ADE478" s="108"/>
      <c r="ADS478" s="108"/>
      <c r="AEG478" s="108"/>
      <c r="AEU478" s="108"/>
      <c r="AFI478" s="108"/>
      <c r="AFW478" s="108"/>
      <c r="AGK478" s="108"/>
      <c r="AGY478" s="108"/>
      <c r="AHM478" s="108"/>
      <c r="AIA478" s="108"/>
      <c r="AIO478" s="108"/>
      <c r="AJC478" s="108"/>
      <c r="AJQ478" s="108"/>
      <c r="AKE478" s="108"/>
      <c r="AKS478" s="108"/>
      <c r="ALG478" s="108"/>
      <c r="ALU478" s="108"/>
      <c r="AMI478" s="108"/>
    </row>
    <row r="479" spans="1:1023" x14ac:dyDescent="0.3">
      <c r="A479" s="108"/>
      <c r="O479" s="108"/>
      <c r="AC479" s="108"/>
      <c r="AQ479" s="108"/>
      <c r="BE479" s="108"/>
      <c r="BS479" s="108"/>
      <c r="CG479" s="108"/>
      <c r="CU479" s="108"/>
      <c r="DI479" s="108"/>
      <c r="DW479" s="108"/>
      <c r="EK479" s="108"/>
      <c r="EY479" s="108"/>
      <c r="FM479" s="108"/>
      <c r="GA479" s="108"/>
      <c r="GO479" s="108"/>
      <c r="HC479" s="108"/>
      <c r="HQ479" s="108"/>
      <c r="IE479" s="108"/>
      <c r="IS479" s="108"/>
      <c r="JG479" s="108"/>
      <c r="JU479" s="108"/>
      <c r="KI479" s="108"/>
      <c r="KW479" s="108"/>
      <c r="LK479" s="108"/>
      <c r="LY479" s="108"/>
      <c r="MM479" s="108"/>
      <c r="NA479" s="108"/>
      <c r="NO479" s="108"/>
      <c r="OC479" s="108"/>
      <c r="OQ479" s="108"/>
      <c r="PE479" s="108"/>
      <c r="PS479" s="108"/>
      <c r="QG479" s="108"/>
      <c r="QU479" s="108"/>
      <c r="RI479" s="108"/>
      <c r="RW479" s="108"/>
      <c r="SK479" s="108"/>
      <c r="SY479" s="108"/>
      <c r="TM479" s="108"/>
      <c r="UA479" s="108"/>
      <c r="UO479" s="108"/>
      <c r="VC479" s="108"/>
      <c r="VQ479" s="108"/>
      <c r="WE479" s="108"/>
      <c r="WS479" s="108"/>
      <c r="XG479" s="108"/>
      <c r="XU479" s="108"/>
      <c r="YI479" s="108"/>
      <c r="YW479" s="108"/>
      <c r="ZK479" s="108"/>
      <c r="ZY479" s="108"/>
      <c r="AAM479" s="108"/>
      <c r="ABA479" s="108"/>
      <c r="ABO479" s="108"/>
      <c r="ACC479" s="108"/>
      <c r="ACQ479" s="108"/>
      <c r="ADE479" s="108"/>
      <c r="ADS479" s="108"/>
      <c r="AEG479" s="108"/>
      <c r="AEU479" s="108"/>
      <c r="AFI479" s="108"/>
      <c r="AFW479" s="108"/>
      <c r="AGK479" s="108"/>
      <c r="AGY479" s="108"/>
      <c r="AHM479" s="108"/>
      <c r="AIA479" s="108"/>
      <c r="AIO479" s="108"/>
      <c r="AJC479" s="108"/>
      <c r="AJQ479" s="108"/>
      <c r="AKE479" s="108"/>
      <c r="AKS479" s="108"/>
      <c r="ALG479" s="108"/>
      <c r="ALU479" s="108"/>
      <c r="AMI479" s="108"/>
    </row>
    <row r="480" spans="1:1023" x14ac:dyDescent="0.3">
      <c r="A480" s="108"/>
      <c r="O480" s="108"/>
      <c r="AC480" s="108"/>
      <c r="AQ480" s="108"/>
      <c r="BE480" s="108"/>
      <c r="BS480" s="108"/>
      <c r="CG480" s="108"/>
      <c r="CU480" s="108"/>
      <c r="DI480" s="108"/>
      <c r="DW480" s="108"/>
      <c r="EK480" s="108"/>
      <c r="EY480" s="108"/>
      <c r="FM480" s="108"/>
      <c r="GA480" s="108"/>
      <c r="GO480" s="108"/>
      <c r="HC480" s="108"/>
      <c r="HQ480" s="108"/>
      <c r="IE480" s="108"/>
      <c r="IS480" s="108"/>
      <c r="JG480" s="108"/>
      <c r="JU480" s="108"/>
      <c r="KI480" s="108"/>
      <c r="KW480" s="108"/>
      <c r="LK480" s="108"/>
      <c r="LY480" s="108"/>
      <c r="MM480" s="108"/>
      <c r="NA480" s="108"/>
      <c r="NO480" s="108"/>
      <c r="OC480" s="108"/>
      <c r="OQ480" s="108"/>
      <c r="PE480" s="108"/>
      <c r="PS480" s="108"/>
      <c r="QG480" s="108"/>
      <c r="QU480" s="108"/>
      <c r="RI480" s="108"/>
      <c r="RW480" s="108"/>
      <c r="SK480" s="108"/>
      <c r="SY480" s="108"/>
      <c r="TM480" s="108"/>
      <c r="UA480" s="108"/>
      <c r="UO480" s="108"/>
      <c r="VC480" s="108"/>
      <c r="VQ480" s="108"/>
      <c r="WE480" s="108"/>
      <c r="WS480" s="108"/>
      <c r="XG480" s="108"/>
      <c r="XU480" s="108"/>
      <c r="YI480" s="108"/>
      <c r="YW480" s="108"/>
      <c r="ZK480" s="108"/>
      <c r="ZY480" s="108"/>
      <c r="AAM480" s="108"/>
      <c r="ABA480" s="108"/>
      <c r="ABO480" s="108"/>
      <c r="ACC480" s="108"/>
      <c r="ACQ480" s="108"/>
      <c r="ADE480" s="108"/>
      <c r="ADS480" s="108"/>
      <c r="AEG480" s="108"/>
      <c r="AEU480" s="108"/>
      <c r="AFI480" s="108"/>
      <c r="AFW480" s="108"/>
      <c r="AGK480" s="108"/>
      <c r="AGY480" s="108"/>
      <c r="AHM480" s="108"/>
      <c r="AIA480" s="108"/>
      <c r="AIO480" s="108"/>
      <c r="AJC480" s="108"/>
      <c r="AJQ480" s="108"/>
      <c r="AKE480" s="108"/>
      <c r="AKS480" s="108"/>
      <c r="ALG480" s="108"/>
      <c r="ALU480" s="108"/>
      <c r="AMI480" s="108"/>
    </row>
    <row r="481" spans="1:1023" x14ac:dyDescent="0.3">
      <c r="A481" s="108"/>
      <c r="O481" s="108"/>
      <c r="AC481" s="108"/>
      <c r="AQ481" s="108"/>
      <c r="BE481" s="108"/>
      <c r="BS481" s="108"/>
      <c r="CG481" s="108"/>
      <c r="CU481" s="108"/>
      <c r="DI481" s="108"/>
      <c r="DW481" s="108"/>
      <c r="EK481" s="108"/>
      <c r="EY481" s="108"/>
      <c r="FM481" s="108"/>
      <c r="GA481" s="108"/>
      <c r="GO481" s="108"/>
      <c r="HC481" s="108"/>
      <c r="HQ481" s="108"/>
      <c r="IE481" s="108"/>
      <c r="IS481" s="108"/>
      <c r="JG481" s="108"/>
      <c r="JU481" s="108"/>
      <c r="KI481" s="108"/>
      <c r="KW481" s="108"/>
      <c r="LK481" s="108"/>
      <c r="LY481" s="108"/>
      <c r="MM481" s="108"/>
      <c r="NA481" s="108"/>
      <c r="NO481" s="108"/>
      <c r="OC481" s="108"/>
      <c r="OQ481" s="108"/>
      <c r="PE481" s="108"/>
      <c r="PS481" s="108"/>
      <c r="QG481" s="108"/>
      <c r="QU481" s="108"/>
      <c r="RI481" s="108"/>
      <c r="RW481" s="108"/>
      <c r="SK481" s="108"/>
      <c r="SY481" s="108"/>
      <c r="TM481" s="108"/>
      <c r="UA481" s="108"/>
      <c r="UO481" s="108"/>
      <c r="VC481" s="108"/>
      <c r="VQ481" s="108"/>
      <c r="WE481" s="108"/>
      <c r="WS481" s="108"/>
      <c r="XG481" s="108"/>
      <c r="XU481" s="108"/>
      <c r="YI481" s="108"/>
      <c r="YW481" s="108"/>
      <c r="ZK481" s="108"/>
      <c r="ZY481" s="108"/>
      <c r="AAM481" s="108"/>
      <c r="ABA481" s="108"/>
      <c r="ABO481" s="108"/>
      <c r="ACC481" s="108"/>
      <c r="ACQ481" s="108"/>
      <c r="ADE481" s="108"/>
      <c r="ADS481" s="108"/>
      <c r="AEG481" s="108"/>
      <c r="AEU481" s="108"/>
      <c r="AFI481" s="108"/>
      <c r="AFW481" s="108"/>
      <c r="AGK481" s="108"/>
      <c r="AGY481" s="108"/>
      <c r="AHM481" s="108"/>
      <c r="AIA481" s="108"/>
      <c r="AIO481" s="108"/>
      <c r="AJC481" s="108"/>
      <c r="AJQ481" s="108"/>
      <c r="AKE481" s="108"/>
      <c r="AKS481" s="108"/>
      <c r="ALG481" s="108"/>
      <c r="ALU481" s="108"/>
      <c r="AMI481" s="108"/>
    </row>
    <row r="482" spans="1:1023" x14ac:dyDescent="0.3">
      <c r="A482" s="108"/>
      <c r="O482" s="108"/>
      <c r="AC482" s="108"/>
      <c r="AQ482" s="108"/>
      <c r="BE482" s="108"/>
      <c r="BS482" s="108"/>
      <c r="CG482" s="108"/>
      <c r="CU482" s="108"/>
      <c r="DI482" s="108"/>
      <c r="DW482" s="108"/>
      <c r="EK482" s="108"/>
      <c r="EY482" s="108"/>
      <c r="FM482" s="108"/>
      <c r="GA482" s="108"/>
      <c r="GO482" s="108"/>
      <c r="HC482" s="108"/>
      <c r="HQ482" s="108"/>
      <c r="IE482" s="108"/>
      <c r="IS482" s="108"/>
      <c r="JG482" s="108"/>
      <c r="JU482" s="108"/>
      <c r="KI482" s="108"/>
      <c r="KW482" s="108"/>
      <c r="LK482" s="108"/>
      <c r="LY482" s="108"/>
      <c r="MM482" s="108"/>
      <c r="NA482" s="108"/>
      <c r="NO482" s="108"/>
      <c r="OC482" s="108"/>
      <c r="OQ482" s="108"/>
      <c r="PE482" s="108"/>
      <c r="PS482" s="108"/>
      <c r="QG482" s="108"/>
      <c r="QU482" s="108"/>
      <c r="RI482" s="108"/>
      <c r="RW482" s="108"/>
      <c r="SK482" s="108"/>
      <c r="SY482" s="108"/>
      <c r="TM482" s="108"/>
      <c r="UA482" s="108"/>
      <c r="UO482" s="108"/>
      <c r="VC482" s="108"/>
      <c r="VQ482" s="108"/>
      <c r="WE482" s="108"/>
      <c r="WS482" s="108"/>
      <c r="XG482" s="108"/>
      <c r="XU482" s="108"/>
      <c r="YI482" s="108"/>
      <c r="YW482" s="108"/>
      <c r="ZK482" s="108"/>
      <c r="ZY482" s="108"/>
      <c r="AAM482" s="108"/>
      <c r="ABA482" s="108"/>
      <c r="ABO482" s="108"/>
      <c r="ACC482" s="108"/>
      <c r="ACQ482" s="108"/>
      <c r="ADE482" s="108"/>
      <c r="ADS482" s="108"/>
      <c r="AEG482" s="108"/>
      <c r="AEU482" s="108"/>
      <c r="AFI482" s="108"/>
      <c r="AFW482" s="108"/>
      <c r="AGK482" s="108"/>
      <c r="AGY482" s="108"/>
      <c r="AHM482" s="108"/>
      <c r="AIA482" s="108"/>
      <c r="AIO482" s="108"/>
      <c r="AJC482" s="108"/>
      <c r="AJQ482" s="108"/>
      <c r="AKE482" s="108"/>
      <c r="AKS482" s="108"/>
      <c r="ALG482" s="108"/>
      <c r="ALU482" s="108"/>
      <c r="AMI482" s="108"/>
    </row>
    <row r="483" spans="1:1023" x14ac:dyDescent="0.3">
      <c r="A483" s="108"/>
      <c r="O483" s="108"/>
      <c r="AC483" s="108"/>
      <c r="AQ483" s="108"/>
      <c r="BE483" s="108"/>
      <c r="BS483" s="108"/>
      <c r="CG483" s="108"/>
      <c r="CU483" s="108"/>
      <c r="DI483" s="108"/>
      <c r="DW483" s="108"/>
      <c r="EK483" s="108"/>
      <c r="EY483" s="108"/>
      <c r="FM483" s="108"/>
      <c r="GA483" s="108"/>
      <c r="GO483" s="108"/>
      <c r="HC483" s="108"/>
      <c r="HQ483" s="108"/>
      <c r="IE483" s="108"/>
      <c r="IS483" s="108"/>
      <c r="JG483" s="108"/>
      <c r="JU483" s="108"/>
      <c r="KI483" s="108"/>
      <c r="KW483" s="108"/>
      <c r="LK483" s="108"/>
      <c r="LY483" s="108"/>
      <c r="MM483" s="108"/>
      <c r="NA483" s="108"/>
      <c r="NO483" s="108"/>
      <c r="OC483" s="108"/>
      <c r="OQ483" s="108"/>
      <c r="PE483" s="108"/>
      <c r="PS483" s="108"/>
      <c r="QG483" s="108"/>
      <c r="QU483" s="108"/>
      <c r="RI483" s="108"/>
      <c r="RW483" s="108"/>
      <c r="SK483" s="108"/>
      <c r="SY483" s="108"/>
      <c r="TM483" s="108"/>
      <c r="UA483" s="108"/>
      <c r="UO483" s="108"/>
      <c r="VC483" s="108"/>
      <c r="VQ483" s="108"/>
      <c r="WE483" s="108"/>
      <c r="WS483" s="108"/>
      <c r="XG483" s="108"/>
      <c r="XU483" s="108"/>
      <c r="YI483" s="108"/>
      <c r="YW483" s="108"/>
      <c r="ZK483" s="108"/>
      <c r="ZY483" s="108"/>
      <c r="AAM483" s="108"/>
      <c r="ABA483" s="108"/>
      <c r="ABO483" s="108"/>
      <c r="ACC483" s="108"/>
      <c r="ACQ483" s="108"/>
      <c r="ADE483" s="108"/>
      <c r="ADS483" s="108"/>
      <c r="AEG483" s="108"/>
      <c r="AEU483" s="108"/>
      <c r="AFI483" s="108"/>
      <c r="AFW483" s="108"/>
      <c r="AGK483" s="108"/>
      <c r="AGY483" s="108"/>
      <c r="AHM483" s="108"/>
      <c r="AIA483" s="108"/>
      <c r="AIO483" s="108"/>
      <c r="AJC483" s="108"/>
      <c r="AJQ483" s="108"/>
      <c r="AKE483" s="108"/>
      <c r="AKS483" s="108"/>
      <c r="ALG483" s="108"/>
      <c r="ALU483" s="108"/>
      <c r="AMI483" s="108"/>
    </row>
    <row r="484" spans="1:1023" x14ac:dyDescent="0.3">
      <c r="A484" s="108"/>
      <c r="O484" s="108"/>
      <c r="AC484" s="108"/>
      <c r="AQ484" s="108"/>
      <c r="BE484" s="108"/>
      <c r="BS484" s="108"/>
      <c r="CG484" s="108"/>
      <c r="CU484" s="108"/>
      <c r="DI484" s="108"/>
      <c r="DW484" s="108"/>
      <c r="EK484" s="108"/>
      <c r="EY484" s="108"/>
      <c r="FM484" s="108"/>
      <c r="GA484" s="108"/>
      <c r="GO484" s="108"/>
      <c r="HC484" s="108"/>
      <c r="HQ484" s="108"/>
      <c r="IE484" s="108"/>
      <c r="IS484" s="108"/>
      <c r="JG484" s="108"/>
      <c r="JU484" s="108"/>
      <c r="KI484" s="108"/>
      <c r="KW484" s="108"/>
      <c r="LK484" s="108"/>
      <c r="LY484" s="108"/>
      <c r="MM484" s="108"/>
      <c r="NA484" s="108"/>
      <c r="NO484" s="108"/>
      <c r="OC484" s="108"/>
      <c r="OQ484" s="108"/>
      <c r="PE484" s="108"/>
      <c r="PS484" s="108"/>
      <c r="QG484" s="108"/>
      <c r="QU484" s="108"/>
      <c r="RI484" s="108"/>
      <c r="RW484" s="108"/>
      <c r="SK484" s="108"/>
      <c r="SY484" s="108"/>
      <c r="TM484" s="108"/>
      <c r="UA484" s="108"/>
      <c r="UO484" s="108"/>
      <c r="VC484" s="108"/>
      <c r="VQ484" s="108"/>
      <c r="WE484" s="108"/>
      <c r="WS484" s="108"/>
      <c r="XG484" s="108"/>
      <c r="XU484" s="108"/>
      <c r="YI484" s="108"/>
      <c r="YW484" s="108"/>
      <c r="ZK484" s="108"/>
      <c r="ZY484" s="108"/>
      <c r="AAM484" s="108"/>
      <c r="ABA484" s="108"/>
      <c r="ABO484" s="108"/>
      <c r="ACC484" s="108"/>
      <c r="ACQ484" s="108"/>
      <c r="ADE484" s="108"/>
      <c r="ADS484" s="108"/>
      <c r="AEG484" s="108"/>
      <c r="AEU484" s="108"/>
      <c r="AFI484" s="108"/>
      <c r="AFW484" s="108"/>
      <c r="AGK484" s="108"/>
      <c r="AGY484" s="108"/>
      <c r="AHM484" s="108"/>
      <c r="AIA484" s="108"/>
      <c r="AIO484" s="108"/>
      <c r="AJC484" s="108"/>
      <c r="AJQ484" s="108"/>
      <c r="AKE484" s="108"/>
      <c r="AKS484" s="108"/>
      <c r="ALG484" s="108"/>
      <c r="ALU484" s="108"/>
      <c r="AMI484" s="108"/>
    </row>
    <row r="485" spans="1:1023" x14ac:dyDescent="0.3">
      <c r="A485" s="108"/>
      <c r="O485" s="108"/>
      <c r="AC485" s="108"/>
      <c r="AQ485" s="108"/>
      <c r="BE485" s="108"/>
      <c r="BS485" s="108"/>
      <c r="CG485" s="108"/>
      <c r="CU485" s="108"/>
      <c r="DI485" s="108"/>
      <c r="DW485" s="108"/>
      <c r="EK485" s="108"/>
      <c r="EY485" s="108"/>
      <c r="FM485" s="108"/>
      <c r="GA485" s="108"/>
      <c r="GO485" s="108"/>
      <c r="HC485" s="108"/>
      <c r="HQ485" s="108"/>
      <c r="IE485" s="108"/>
      <c r="IS485" s="108"/>
      <c r="JG485" s="108"/>
      <c r="JU485" s="108"/>
      <c r="KI485" s="108"/>
      <c r="KW485" s="108"/>
      <c r="LK485" s="108"/>
      <c r="LY485" s="108"/>
      <c r="MM485" s="108"/>
      <c r="NA485" s="108"/>
      <c r="NO485" s="108"/>
      <c r="OC485" s="108"/>
      <c r="OQ485" s="108"/>
      <c r="PE485" s="108"/>
      <c r="PS485" s="108"/>
      <c r="QG485" s="108"/>
      <c r="QU485" s="108"/>
      <c r="RI485" s="108"/>
      <c r="RW485" s="108"/>
      <c r="SK485" s="108"/>
      <c r="SY485" s="108"/>
      <c r="TM485" s="108"/>
      <c r="UA485" s="108"/>
      <c r="UO485" s="108"/>
      <c r="VC485" s="108"/>
      <c r="VQ485" s="108"/>
      <c r="WE485" s="108"/>
      <c r="WS485" s="108"/>
      <c r="XG485" s="108"/>
      <c r="XU485" s="108"/>
      <c r="YI485" s="108"/>
      <c r="YW485" s="108"/>
      <c r="ZK485" s="108"/>
      <c r="ZY485" s="108"/>
      <c r="AAM485" s="108"/>
      <c r="ABA485" s="108"/>
      <c r="ABO485" s="108"/>
      <c r="ACC485" s="108"/>
      <c r="ACQ485" s="108"/>
      <c r="ADE485" s="108"/>
      <c r="ADS485" s="108"/>
      <c r="AEG485" s="108"/>
      <c r="AEU485" s="108"/>
      <c r="AFI485" s="108"/>
      <c r="AFW485" s="108"/>
      <c r="AGK485" s="108"/>
      <c r="AGY485" s="108"/>
      <c r="AHM485" s="108"/>
      <c r="AIA485" s="108"/>
      <c r="AIO485" s="108"/>
      <c r="AJC485" s="108"/>
      <c r="AJQ485" s="108"/>
      <c r="AKE485" s="108"/>
      <c r="AKS485" s="108"/>
      <c r="ALG485" s="108"/>
      <c r="ALU485" s="108"/>
      <c r="AMI485" s="108"/>
    </row>
    <row r="486" spans="1:1023" x14ac:dyDescent="0.3">
      <c r="A486" s="108"/>
      <c r="O486" s="108"/>
      <c r="AC486" s="108"/>
      <c r="AQ486" s="108"/>
      <c r="BE486" s="108"/>
      <c r="BS486" s="108"/>
      <c r="CG486" s="108"/>
      <c r="CU486" s="108"/>
      <c r="DI486" s="108"/>
      <c r="DW486" s="108"/>
      <c r="EK486" s="108"/>
      <c r="EY486" s="108"/>
      <c r="FM486" s="108"/>
      <c r="GA486" s="108"/>
      <c r="GO486" s="108"/>
      <c r="HC486" s="108"/>
      <c r="HQ486" s="108"/>
      <c r="IE486" s="108"/>
      <c r="IS486" s="108"/>
      <c r="JG486" s="108"/>
      <c r="JU486" s="108"/>
      <c r="KI486" s="108"/>
      <c r="KW486" s="108"/>
      <c r="LK486" s="108"/>
      <c r="LY486" s="108"/>
      <c r="MM486" s="108"/>
      <c r="NA486" s="108"/>
      <c r="NO486" s="108"/>
      <c r="OC486" s="108"/>
      <c r="OQ486" s="108"/>
      <c r="PE486" s="108"/>
      <c r="PS486" s="108"/>
      <c r="QG486" s="108"/>
      <c r="QU486" s="108"/>
      <c r="RI486" s="108"/>
      <c r="RW486" s="108"/>
      <c r="SK486" s="108"/>
      <c r="SY486" s="108"/>
      <c r="TM486" s="108"/>
      <c r="UA486" s="108"/>
      <c r="UO486" s="108"/>
      <c r="VC486" s="108"/>
      <c r="VQ486" s="108"/>
      <c r="WE486" s="108"/>
      <c r="WS486" s="108"/>
      <c r="XG486" s="108"/>
      <c r="XU486" s="108"/>
      <c r="YI486" s="108"/>
      <c r="YW486" s="108"/>
      <c r="ZK486" s="108"/>
      <c r="ZY486" s="108"/>
      <c r="AAM486" s="108"/>
      <c r="ABA486" s="108"/>
      <c r="ABO486" s="108"/>
      <c r="ACC486" s="108"/>
      <c r="ACQ486" s="108"/>
      <c r="ADE486" s="108"/>
      <c r="ADS486" s="108"/>
      <c r="AEG486" s="108"/>
      <c r="AEU486" s="108"/>
      <c r="AFI486" s="108"/>
      <c r="AFW486" s="108"/>
      <c r="AGK486" s="108"/>
      <c r="AGY486" s="108"/>
      <c r="AHM486" s="108"/>
      <c r="AIA486" s="108"/>
      <c r="AIO486" s="108"/>
      <c r="AJC486" s="108"/>
      <c r="AJQ486" s="108"/>
      <c r="AKE486" s="108"/>
      <c r="AKS486" s="108"/>
      <c r="ALG486" s="108"/>
      <c r="ALU486" s="108"/>
      <c r="AMI486" s="108"/>
    </row>
    <row r="487" spans="1:1023" x14ac:dyDescent="0.3">
      <c r="A487" s="108"/>
      <c r="O487" s="108"/>
      <c r="AC487" s="108"/>
      <c r="AQ487" s="108"/>
      <c r="BE487" s="108"/>
      <c r="BS487" s="108"/>
      <c r="CG487" s="108"/>
      <c r="CU487" s="108"/>
      <c r="DI487" s="108"/>
      <c r="DW487" s="108"/>
      <c r="EK487" s="108"/>
      <c r="EY487" s="108"/>
      <c r="FM487" s="108"/>
      <c r="GA487" s="108"/>
      <c r="GO487" s="108"/>
      <c r="HC487" s="108"/>
      <c r="HQ487" s="108"/>
      <c r="IE487" s="108"/>
      <c r="IS487" s="108"/>
      <c r="JG487" s="108"/>
      <c r="JU487" s="108"/>
      <c r="KI487" s="108"/>
      <c r="KW487" s="108"/>
      <c r="LK487" s="108"/>
      <c r="LY487" s="108"/>
      <c r="MM487" s="108"/>
      <c r="NA487" s="108"/>
      <c r="NO487" s="108"/>
      <c r="OC487" s="108"/>
      <c r="OQ487" s="108"/>
      <c r="PE487" s="108"/>
      <c r="PS487" s="108"/>
      <c r="QG487" s="108"/>
      <c r="QU487" s="108"/>
      <c r="RI487" s="108"/>
      <c r="RW487" s="108"/>
      <c r="SK487" s="108"/>
      <c r="SY487" s="108"/>
      <c r="TM487" s="108"/>
      <c r="UA487" s="108"/>
      <c r="UO487" s="108"/>
      <c r="VC487" s="108"/>
      <c r="VQ487" s="108"/>
      <c r="WE487" s="108"/>
      <c r="WS487" s="108"/>
      <c r="XG487" s="108"/>
      <c r="XU487" s="108"/>
      <c r="YI487" s="108"/>
      <c r="YW487" s="108"/>
      <c r="ZK487" s="108"/>
      <c r="ZY487" s="108"/>
      <c r="AAM487" s="108"/>
      <c r="ABA487" s="108"/>
      <c r="ABO487" s="108"/>
      <c r="ACC487" s="108"/>
      <c r="ACQ487" s="108"/>
      <c r="ADE487" s="108"/>
      <c r="ADS487" s="108"/>
      <c r="AEG487" s="108"/>
      <c r="AEU487" s="108"/>
      <c r="AFI487" s="108"/>
      <c r="AFW487" s="108"/>
      <c r="AGK487" s="108"/>
      <c r="AGY487" s="108"/>
      <c r="AHM487" s="108"/>
      <c r="AIA487" s="108"/>
      <c r="AIO487" s="108"/>
      <c r="AJC487" s="108"/>
      <c r="AJQ487" s="108"/>
      <c r="AKE487" s="108"/>
      <c r="AKS487" s="108"/>
      <c r="ALG487" s="108"/>
      <c r="ALU487" s="108"/>
      <c r="AMI487" s="108"/>
    </row>
    <row r="488" spans="1:1023" x14ac:dyDescent="0.3">
      <c r="A488" s="108"/>
      <c r="O488" s="108"/>
      <c r="AC488" s="108"/>
      <c r="AQ488" s="108"/>
      <c r="BE488" s="108"/>
      <c r="BS488" s="108"/>
      <c r="CG488" s="108"/>
      <c r="CU488" s="108"/>
      <c r="DI488" s="108"/>
      <c r="DW488" s="108"/>
      <c r="EK488" s="108"/>
      <c r="EY488" s="108"/>
      <c r="FM488" s="108"/>
      <c r="GA488" s="108"/>
      <c r="GO488" s="108"/>
      <c r="HC488" s="108"/>
      <c r="HQ488" s="108"/>
      <c r="IE488" s="108"/>
      <c r="IS488" s="108"/>
      <c r="JG488" s="108"/>
      <c r="JU488" s="108"/>
      <c r="KI488" s="108"/>
      <c r="KW488" s="108"/>
      <c r="LK488" s="108"/>
      <c r="LY488" s="108"/>
      <c r="MM488" s="108"/>
      <c r="NA488" s="108"/>
      <c r="NO488" s="108"/>
      <c r="OC488" s="108"/>
      <c r="OQ488" s="108"/>
      <c r="PE488" s="108"/>
      <c r="PS488" s="108"/>
      <c r="QG488" s="108"/>
      <c r="QU488" s="108"/>
      <c r="RI488" s="108"/>
      <c r="RW488" s="108"/>
      <c r="SK488" s="108"/>
      <c r="SY488" s="108"/>
      <c r="TM488" s="108"/>
      <c r="UA488" s="108"/>
      <c r="UO488" s="108"/>
      <c r="VC488" s="108"/>
      <c r="VQ488" s="108"/>
      <c r="WE488" s="108"/>
      <c r="WS488" s="108"/>
      <c r="XG488" s="108"/>
      <c r="XU488" s="108"/>
      <c r="YI488" s="108"/>
      <c r="YW488" s="108"/>
      <c r="ZK488" s="108"/>
      <c r="ZY488" s="108"/>
      <c r="AAM488" s="108"/>
      <c r="ABA488" s="108"/>
      <c r="ABO488" s="108"/>
      <c r="ACC488" s="108"/>
      <c r="ACQ488" s="108"/>
      <c r="ADE488" s="108"/>
      <c r="ADS488" s="108"/>
      <c r="AEG488" s="108"/>
      <c r="AEU488" s="108"/>
      <c r="AFI488" s="108"/>
      <c r="AFW488" s="108"/>
      <c r="AGK488" s="108"/>
      <c r="AGY488" s="108"/>
      <c r="AHM488" s="108"/>
      <c r="AIA488" s="108"/>
      <c r="AIO488" s="108"/>
      <c r="AJC488" s="108"/>
      <c r="AJQ488" s="108"/>
      <c r="AKE488" s="108"/>
      <c r="AKS488" s="108"/>
      <c r="ALG488" s="108"/>
      <c r="ALU488" s="108"/>
      <c r="AMI488" s="108"/>
    </row>
    <row r="489" spans="1:1023" x14ac:dyDescent="0.3">
      <c r="A489" s="108"/>
      <c r="O489" s="108"/>
      <c r="AC489" s="108"/>
      <c r="AQ489" s="108"/>
      <c r="BE489" s="108"/>
      <c r="BS489" s="108"/>
      <c r="CG489" s="108"/>
      <c r="CU489" s="108"/>
      <c r="DI489" s="108"/>
      <c r="DW489" s="108"/>
      <c r="EK489" s="108"/>
      <c r="EY489" s="108"/>
      <c r="FM489" s="108"/>
      <c r="GA489" s="108"/>
      <c r="GO489" s="108"/>
      <c r="HC489" s="108"/>
      <c r="HQ489" s="108"/>
      <c r="IE489" s="108"/>
      <c r="IS489" s="108"/>
      <c r="JG489" s="108"/>
      <c r="JU489" s="108"/>
      <c r="KI489" s="108"/>
      <c r="KW489" s="108"/>
      <c r="LK489" s="108"/>
      <c r="LY489" s="108"/>
      <c r="MM489" s="108"/>
      <c r="NA489" s="108"/>
      <c r="NO489" s="108"/>
      <c r="OC489" s="108"/>
      <c r="OQ489" s="108"/>
      <c r="PE489" s="108"/>
      <c r="PS489" s="108"/>
      <c r="QG489" s="108"/>
      <c r="QU489" s="108"/>
      <c r="RI489" s="108"/>
      <c r="RW489" s="108"/>
      <c r="SK489" s="108"/>
      <c r="SY489" s="108"/>
      <c r="TM489" s="108"/>
      <c r="UA489" s="108"/>
      <c r="UO489" s="108"/>
      <c r="VC489" s="108"/>
      <c r="VQ489" s="108"/>
      <c r="WE489" s="108"/>
      <c r="WS489" s="108"/>
      <c r="XG489" s="108"/>
      <c r="XU489" s="108"/>
      <c r="YI489" s="108"/>
      <c r="YW489" s="108"/>
      <c r="ZK489" s="108"/>
      <c r="ZY489" s="108"/>
      <c r="AAM489" s="108"/>
      <c r="ABA489" s="108"/>
      <c r="ABO489" s="108"/>
      <c r="ACC489" s="108"/>
      <c r="ACQ489" s="108"/>
      <c r="ADE489" s="108"/>
      <c r="ADS489" s="108"/>
      <c r="AEG489" s="108"/>
      <c r="AEU489" s="108"/>
      <c r="AFI489" s="108"/>
      <c r="AFW489" s="108"/>
      <c r="AGK489" s="108"/>
      <c r="AGY489" s="108"/>
      <c r="AHM489" s="108"/>
      <c r="AIA489" s="108"/>
      <c r="AIO489" s="108"/>
      <c r="AJC489" s="108"/>
      <c r="AJQ489" s="108"/>
      <c r="AKE489" s="108"/>
      <c r="AKS489" s="108"/>
      <c r="ALG489" s="108"/>
      <c r="ALU489" s="108"/>
      <c r="AMI489" s="108"/>
    </row>
    <row r="490" spans="1:1023" x14ac:dyDescent="0.3">
      <c r="A490" s="108"/>
      <c r="O490" s="108"/>
      <c r="AC490" s="108"/>
      <c r="AQ490" s="108"/>
      <c r="BE490" s="108"/>
      <c r="BS490" s="108"/>
      <c r="CG490" s="108"/>
      <c r="CU490" s="108"/>
      <c r="DI490" s="108"/>
      <c r="DW490" s="108"/>
      <c r="EK490" s="108"/>
      <c r="EY490" s="108"/>
      <c r="FM490" s="108"/>
      <c r="GA490" s="108"/>
      <c r="GO490" s="108"/>
      <c r="HC490" s="108"/>
      <c r="HQ490" s="108"/>
      <c r="IE490" s="108"/>
      <c r="IS490" s="108"/>
      <c r="JG490" s="108"/>
      <c r="JU490" s="108"/>
      <c r="KI490" s="108"/>
      <c r="KW490" s="108"/>
      <c r="LK490" s="108"/>
      <c r="LY490" s="108"/>
      <c r="MM490" s="108"/>
      <c r="NA490" s="108"/>
      <c r="NO490" s="108"/>
      <c r="OC490" s="108"/>
      <c r="OQ490" s="108"/>
      <c r="PE490" s="108"/>
      <c r="PS490" s="108"/>
      <c r="QG490" s="108"/>
      <c r="QU490" s="108"/>
      <c r="RI490" s="108"/>
      <c r="RW490" s="108"/>
      <c r="SK490" s="108"/>
      <c r="SY490" s="108"/>
      <c r="TM490" s="108"/>
      <c r="UA490" s="108"/>
      <c r="UO490" s="108"/>
      <c r="VC490" s="108"/>
      <c r="VQ490" s="108"/>
      <c r="WE490" s="108"/>
      <c r="WS490" s="108"/>
      <c r="XG490" s="108"/>
      <c r="XU490" s="108"/>
      <c r="YI490" s="108"/>
      <c r="YW490" s="108"/>
      <c r="ZK490" s="108"/>
      <c r="ZY490" s="108"/>
      <c r="AAM490" s="108"/>
      <c r="ABA490" s="108"/>
      <c r="ABO490" s="108"/>
      <c r="ACC490" s="108"/>
      <c r="ACQ490" s="108"/>
      <c r="ADE490" s="108"/>
      <c r="ADS490" s="108"/>
      <c r="AEG490" s="108"/>
      <c r="AEU490" s="108"/>
      <c r="AFI490" s="108"/>
      <c r="AFW490" s="108"/>
      <c r="AGK490" s="108"/>
      <c r="AGY490" s="108"/>
      <c r="AHM490" s="108"/>
      <c r="AIA490" s="108"/>
      <c r="AIO490" s="108"/>
      <c r="AJC490" s="108"/>
      <c r="AJQ490" s="108"/>
      <c r="AKE490" s="108"/>
      <c r="AKS490" s="108"/>
      <c r="ALG490" s="108"/>
      <c r="ALU490" s="108"/>
      <c r="AMI490" s="108"/>
    </row>
    <row r="491" spans="1:1023" x14ac:dyDescent="0.3">
      <c r="A491" s="108"/>
      <c r="O491" s="108"/>
      <c r="AC491" s="108"/>
      <c r="AQ491" s="108"/>
      <c r="BE491" s="108"/>
      <c r="BS491" s="108"/>
      <c r="CG491" s="108"/>
      <c r="CU491" s="108"/>
      <c r="DI491" s="108"/>
      <c r="DW491" s="108"/>
      <c r="EK491" s="108"/>
      <c r="EY491" s="108"/>
      <c r="FM491" s="108"/>
      <c r="GA491" s="108"/>
      <c r="GO491" s="108"/>
      <c r="HC491" s="108"/>
      <c r="HQ491" s="108"/>
      <c r="IE491" s="108"/>
      <c r="IS491" s="108"/>
      <c r="JG491" s="108"/>
      <c r="JU491" s="108"/>
      <c r="KI491" s="108"/>
      <c r="KW491" s="108"/>
      <c r="LK491" s="108"/>
      <c r="LY491" s="108"/>
      <c r="MM491" s="108"/>
      <c r="NA491" s="108"/>
      <c r="NO491" s="108"/>
      <c r="OC491" s="108"/>
      <c r="OQ491" s="108"/>
      <c r="PE491" s="108"/>
      <c r="PS491" s="108"/>
      <c r="QG491" s="108"/>
      <c r="QU491" s="108"/>
      <c r="RI491" s="108"/>
      <c r="RW491" s="108"/>
      <c r="SK491" s="108"/>
      <c r="SY491" s="108"/>
      <c r="TM491" s="108"/>
      <c r="UA491" s="108"/>
      <c r="UO491" s="108"/>
      <c r="VC491" s="108"/>
      <c r="VQ491" s="108"/>
      <c r="WE491" s="108"/>
      <c r="WS491" s="108"/>
      <c r="XG491" s="108"/>
      <c r="XU491" s="108"/>
      <c r="YI491" s="108"/>
      <c r="YW491" s="108"/>
      <c r="ZK491" s="108"/>
      <c r="ZY491" s="108"/>
      <c r="AAM491" s="108"/>
      <c r="ABA491" s="108"/>
      <c r="ABO491" s="108"/>
      <c r="ACC491" s="108"/>
      <c r="ACQ491" s="108"/>
      <c r="ADE491" s="108"/>
      <c r="ADS491" s="108"/>
      <c r="AEG491" s="108"/>
      <c r="AEU491" s="108"/>
      <c r="AFI491" s="108"/>
      <c r="AFW491" s="108"/>
      <c r="AGK491" s="108"/>
      <c r="AGY491" s="108"/>
      <c r="AHM491" s="108"/>
      <c r="AIA491" s="108"/>
      <c r="AIO491" s="108"/>
      <c r="AJC491" s="108"/>
      <c r="AJQ491" s="108"/>
      <c r="AKE491" s="108"/>
      <c r="AKS491" s="108"/>
      <c r="ALG491" s="108"/>
      <c r="ALU491" s="108"/>
      <c r="AMI491" s="108"/>
    </row>
    <row r="492" spans="1:1023" x14ac:dyDescent="0.3">
      <c r="A492" s="108"/>
      <c r="O492" s="108"/>
      <c r="AC492" s="108"/>
      <c r="AQ492" s="108"/>
      <c r="BE492" s="108"/>
      <c r="BS492" s="108"/>
      <c r="CG492" s="108"/>
      <c r="CU492" s="108"/>
      <c r="DI492" s="108"/>
      <c r="DW492" s="108"/>
      <c r="EK492" s="108"/>
      <c r="EY492" s="108"/>
      <c r="FM492" s="108"/>
      <c r="GA492" s="108"/>
      <c r="GO492" s="108"/>
      <c r="HC492" s="108"/>
      <c r="HQ492" s="108"/>
      <c r="IE492" s="108"/>
      <c r="IS492" s="108"/>
      <c r="JG492" s="108"/>
      <c r="JU492" s="108"/>
      <c r="KI492" s="108"/>
      <c r="KW492" s="108"/>
      <c r="LK492" s="108"/>
      <c r="LY492" s="108"/>
      <c r="MM492" s="108"/>
      <c r="NA492" s="108"/>
      <c r="NO492" s="108"/>
      <c r="OC492" s="108"/>
      <c r="OQ492" s="108"/>
      <c r="PE492" s="108"/>
      <c r="PS492" s="108"/>
      <c r="QG492" s="108"/>
      <c r="QU492" s="108"/>
      <c r="RI492" s="108"/>
      <c r="RW492" s="108"/>
      <c r="SK492" s="108"/>
      <c r="SY492" s="108"/>
      <c r="TM492" s="108"/>
      <c r="UA492" s="108"/>
      <c r="UO492" s="108"/>
      <c r="VC492" s="108"/>
      <c r="VQ492" s="108"/>
      <c r="WE492" s="108"/>
      <c r="WS492" s="108"/>
      <c r="XG492" s="108"/>
      <c r="XU492" s="108"/>
      <c r="YI492" s="108"/>
      <c r="YW492" s="108"/>
      <c r="ZK492" s="108"/>
      <c r="ZY492" s="108"/>
      <c r="AAM492" s="108"/>
      <c r="ABA492" s="108"/>
      <c r="ABO492" s="108"/>
      <c r="ACC492" s="108"/>
      <c r="ACQ492" s="108"/>
      <c r="ADE492" s="108"/>
      <c r="ADS492" s="108"/>
      <c r="AEG492" s="108"/>
      <c r="AEU492" s="108"/>
      <c r="AFI492" s="108"/>
      <c r="AFW492" s="108"/>
      <c r="AGK492" s="108"/>
      <c r="AGY492" s="108"/>
      <c r="AHM492" s="108"/>
      <c r="AIA492" s="108"/>
      <c r="AIO492" s="108"/>
      <c r="AJC492" s="108"/>
      <c r="AJQ492" s="108"/>
      <c r="AKE492" s="108"/>
      <c r="AKS492" s="108"/>
      <c r="ALG492" s="108"/>
      <c r="ALU492" s="108"/>
      <c r="AMI492" s="108"/>
    </row>
    <row r="493" spans="1:1023" x14ac:dyDescent="0.3">
      <c r="A493" s="108"/>
      <c r="O493" s="108"/>
      <c r="AC493" s="108"/>
      <c r="AQ493" s="108"/>
      <c r="BE493" s="108"/>
      <c r="BS493" s="108"/>
      <c r="CG493" s="108"/>
      <c r="CU493" s="108"/>
      <c r="DI493" s="108"/>
      <c r="DW493" s="108"/>
      <c r="EK493" s="108"/>
      <c r="EY493" s="108"/>
      <c r="FM493" s="108"/>
      <c r="GA493" s="108"/>
      <c r="GO493" s="108"/>
      <c r="HC493" s="108"/>
      <c r="HQ493" s="108"/>
      <c r="IE493" s="108"/>
      <c r="IS493" s="108"/>
      <c r="JG493" s="108"/>
      <c r="JU493" s="108"/>
      <c r="KI493" s="108"/>
      <c r="KW493" s="108"/>
      <c r="LK493" s="108"/>
      <c r="LY493" s="108"/>
      <c r="MM493" s="108"/>
      <c r="NA493" s="108"/>
      <c r="NO493" s="108"/>
      <c r="OC493" s="108"/>
      <c r="OQ493" s="108"/>
      <c r="PE493" s="108"/>
      <c r="PS493" s="108"/>
      <c r="QG493" s="108"/>
      <c r="QU493" s="108"/>
      <c r="RI493" s="108"/>
      <c r="RW493" s="108"/>
      <c r="SK493" s="108"/>
      <c r="SY493" s="108"/>
      <c r="TM493" s="108"/>
      <c r="UA493" s="108"/>
      <c r="UO493" s="108"/>
      <c r="VC493" s="108"/>
      <c r="VQ493" s="108"/>
      <c r="WE493" s="108"/>
      <c r="WS493" s="108"/>
      <c r="XG493" s="108"/>
      <c r="XU493" s="108"/>
      <c r="YI493" s="108"/>
      <c r="YW493" s="108"/>
      <c r="ZK493" s="108"/>
      <c r="ZY493" s="108"/>
      <c r="AAM493" s="108"/>
      <c r="ABA493" s="108"/>
      <c r="ABO493" s="108"/>
      <c r="ACC493" s="108"/>
      <c r="ACQ493" s="108"/>
      <c r="ADE493" s="108"/>
      <c r="ADS493" s="108"/>
      <c r="AEG493" s="108"/>
      <c r="AEU493" s="108"/>
      <c r="AFI493" s="108"/>
      <c r="AFW493" s="108"/>
      <c r="AGK493" s="108"/>
      <c r="AGY493" s="108"/>
      <c r="AHM493" s="108"/>
      <c r="AIA493" s="108"/>
      <c r="AIO493" s="108"/>
      <c r="AJC493" s="108"/>
      <c r="AJQ493" s="108"/>
      <c r="AKE493" s="108"/>
      <c r="AKS493" s="108"/>
      <c r="ALG493" s="108"/>
      <c r="ALU493" s="108"/>
      <c r="AMI493" s="108"/>
    </row>
    <row r="494" spans="1:1023" x14ac:dyDescent="0.3">
      <c r="A494" s="108"/>
      <c r="O494" s="108"/>
      <c r="AC494" s="108"/>
      <c r="AQ494" s="108"/>
      <c r="BE494" s="108"/>
      <c r="BS494" s="108"/>
      <c r="CG494" s="108"/>
      <c r="CU494" s="108"/>
      <c r="DI494" s="108"/>
      <c r="DW494" s="108"/>
      <c r="EK494" s="108"/>
      <c r="EY494" s="108"/>
      <c r="FM494" s="108"/>
      <c r="GA494" s="108"/>
      <c r="GO494" s="108"/>
      <c r="HC494" s="108"/>
      <c r="HQ494" s="108"/>
      <c r="IE494" s="108"/>
      <c r="IS494" s="108"/>
      <c r="JG494" s="108"/>
      <c r="JU494" s="108"/>
      <c r="KI494" s="108"/>
      <c r="KW494" s="108"/>
      <c r="LK494" s="108"/>
      <c r="LY494" s="108"/>
      <c r="MM494" s="108"/>
      <c r="NA494" s="108"/>
      <c r="NO494" s="108"/>
      <c r="OC494" s="108"/>
      <c r="OQ494" s="108"/>
      <c r="PE494" s="108"/>
      <c r="PS494" s="108"/>
      <c r="QG494" s="108"/>
      <c r="QU494" s="108"/>
      <c r="RI494" s="108"/>
      <c r="RW494" s="108"/>
      <c r="SK494" s="108"/>
      <c r="SY494" s="108"/>
      <c r="TM494" s="108"/>
      <c r="UA494" s="108"/>
      <c r="UO494" s="108"/>
      <c r="VC494" s="108"/>
      <c r="VQ494" s="108"/>
      <c r="WE494" s="108"/>
      <c r="WS494" s="108"/>
      <c r="XG494" s="108"/>
      <c r="XU494" s="108"/>
      <c r="YI494" s="108"/>
      <c r="YW494" s="108"/>
      <c r="ZK494" s="108"/>
      <c r="ZY494" s="108"/>
      <c r="AAM494" s="108"/>
      <c r="ABA494" s="108"/>
      <c r="ABO494" s="108"/>
      <c r="ACC494" s="108"/>
      <c r="ACQ494" s="108"/>
      <c r="ADE494" s="108"/>
      <c r="ADS494" s="108"/>
      <c r="AEG494" s="108"/>
      <c r="AEU494" s="108"/>
      <c r="AFI494" s="108"/>
      <c r="AFW494" s="108"/>
      <c r="AGK494" s="108"/>
      <c r="AGY494" s="108"/>
      <c r="AHM494" s="108"/>
      <c r="AIA494" s="108"/>
      <c r="AIO494" s="108"/>
      <c r="AJC494" s="108"/>
      <c r="AJQ494" s="108"/>
      <c r="AKE494" s="108"/>
      <c r="AKS494" s="108"/>
      <c r="ALG494" s="108"/>
      <c r="ALU494" s="108"/>
      <c r="AMI494" s="108"/>
    </row>
    <row r="495" spans="1:1023" x14ac:dyDescent="0.3">
      <c r="A495" s="108"/>
      <c r="O495" s="108"/>
      <c r="AC495" s="108"/>
      <c r="AQ495" s="108"/>
      <c r="BE495" s="108"/>
      <c r="BS495" s="108"/>
      <c r="CG495" s="108"/>
      <c r="CU495" s="108"/>
      <c r="DI495" s="108"/>
      <c r="DW495" s="108"/>
      <c r="EK495" s="108"/>
      <c r="EY495" s="108"/>
      <c r="FM495" s="108"/>
      <c r="GA495" s="108"/>
      <c r="GO495" s="108"/>
      <c r="HC495" s="108"/>
      <c r="HQ495" s="108"/>
      <c r="IE495" s="108"/>
      <c r="IS495" s="108"/>
      <c r="JG495" s="108"/>
      <c r="JU495" s="108"/>
      <c r="KI495" s="108"/>
      <c r="KW495" s="108"/>
      <c r="LK495" s="108"/>
      <c r="LY495" s="108"/>
      <c r="MM495" s="108"/>
      <c r="NA495" s="108"/>
      <c r="NO495" s="108"/>
      <c r="OC495" s="108"/>
      <c r="OQ495" s="108"/>
      <c r="PE495" s="108"/>
      <c r="PS495" s="108"/>
      <c r="QG495" s="108"/>
      <c r="QU495" s="108"/>
      <c r="RI495" s="108"/>
      <c r="RW495" s="108"/>
      <c r="SK495" s="108"/>
      <c r="SY495" s="108"/>
      <c r="TM495" s="108"/>
      <c r="UA495" s="108"/>
      <c r="UO495" s="108"/>
      <c r="VC495" s="108"/>
      <c r="VQ495" s="108"/>
      <c r="WE495" s="108"/>
      <c r="WS495" s="108"/>
      <c r="XG495" s="108"/>
      <c r="XU495" s="108"/>
      <c r="YI495" s="108"/>
      <c r="YW495" s="108"/>
      <c r="ZK495" s="108"/>
      <c r="ZY495" s="108"/>
      <c r="AAM495" s="108"/>
      <c r="ABA495" s="108"/>
      <c r="ABO495" s="108"/>
      <c r="ACC495" s="108"/>
      <c r="ACQ495" s="108"/>
      <c r="ADE495" s="108"/>
      <c r="ADS495" s="108"/>
      <c r="AEG495" s="108"/>
      <c r="AEU495" s="108"/>
      <c r="AFI495" s="108"/>
      <c r="AFW495" s="108"/>
      <c r="AGK495" s="108"/>
      <c r="AGY495" s="108"/>
      <c r="AHM495" s="108"/>
      <c r="AIA495" s="108"/>
      <c r="AIO495" s="108"/>
      <c r="AJC495" s="108"/>
      <c r="AJQ495" s="108"/>
      <c r="AKE495" s="108"/>
      <c r="AKS495" s="108"/>
      <c r="ALG495" s="108"/>
      <c r="ALU495" s="108"/>
      <c r="AMI495" s="108"/>
    </row>
    <row r="496" spans="1:1023" x14ac:dyDescent="0.3">
      <c r="A496" s="108"/>
      <c r="O496" s="108"/>
      <c r="AC496" s="108"/>
      <c r="AQ496" s="108"/>
      <c r="BE496" s="108"/>
      <c r="BS496" s="108"/>
      <c r="CG496" s="108"/>
      <c r="CU496" s="108"/>
      <c r="DI496" s="108"/>
      <c r="DW496" s="108"/>
      <c r="EK496" s="108"/>
      <c r="EY496" s="108"/>
      <c r="FM496" s="108"/>
      <c r="GA496" s="108"/>
      <c r="GO496" s="108"/>
      <c r="HC496" s="108"/>
      <c r="HQ496" s="108"/>
      <c r="IE496" s="108"/>
      <c r="IS496" s="108"/>
      <c r="JG496" s="108"/>
      <c r="JU496" s="108"/>
      <c r="KI496" s="108"/>
      <c r="KW496" s="108"/>
      <c r="LK496" s="108"/>
      <c r="LY496" s="108"/>
      <c r="MM496" s="108"/>
      <c r="NA496" s="108"/>
      <c r="NO496" s="108"/>
      <c r="OC496" s="108"/>
      <c r="OQ496" s="108"/>
      <c r="PE496" s="108"/>
      <c r="PS496" s="108"/>
      <c r="QG496" s="108"/>
      <c r="QU496" s="108"/>
      <c r="RI496" s="108"/>
      <c r="RW496" s="108"/>
      <c r="SK496" s="108"/>
      <c r="SY496" s="108"/>
      <c r="TM496" s="108"/>
      <c r="UA496" s="108"/>
      <c r="UO496" s="108"/>
      <c r="VC496" s="108"/>
      <c r="VQ496" s="108"/>
      <c r="WE496" s="108"/>
      <c r="WS496" s="108"/>
      <c r="XG496" s="108"/>
      <c r="XU496" s="108"/>
      <c r="YI496" s="108"/>
      <c r="YW496" s="108"/>
      <c r="ZK496" s="108"/>
      <c r="ZY496" s="108"/>
      <c r="AAM496" s="108"/>
      <c r="ABA496" s="108"/>
      <c r="ABO496" s="108"/>
      <c r="ACC496" s="108"/>
      <c r="ACQ496" s="108"/>
      <c r="ADE496" s="108"/>
      <c r="ADS496" s="108"/>
      <c r="AEG496" s="108"/>
      <c r="AEU496" s="108"/>
      <c r="AFI496" s="108"/>
      <c r="AFW496" s="108"/>
      <c r="AGK496" s="108"/>
      <c r="AGY496" s="108"/>
      <c r="AHM496" s="108"/>
      <c r="AIA496" s="108"/>
      <c r="AIO496" s="108"/>
      <c r="AJC496" s="108"/>
      <c r="AJQ496" s="108"/>
      <c r="AKE496" s="108"/>
      <c r="AKS496" s="108"/>
      <c r="ALG496" s="108"/>
      <c r="ALU496" s="108"/>
      <c r="AMI496" s="108"/>
    </row>
    <row r="497" spans="1:1023" x14ac:dyDescent="0.3">
      <c r="A497" s="108"/>
      <c r="O497" s="108"/>
      <c r="AC497" s="108"/>
      <c r="AQ497" s="108"/>
      <c r="BE497" s="108"/>
      <c r="BS497" s="108"/>
      <c r="CG497" s="108"/>
      <c r="CU497" s="108"/>
      <c r="DI497" s="108"/>
      <c r="DW497" s="108"/>
      <c r="EK497" s="108"/>
      <c r="EY497" s="108"/>
      <c r="FM497" s="108"/>
      <c r="GA497" s="108"/>
      <c r="GO497" s="108"/>
      <c r="HC497" s="108"/>
      <c r="HQ497" s="108"/>
      <c r="IE497" s="108"/>
      <c r="IS497" s="108"/>
      <c r="JG497" s="108"/>
      <c r="JU497" s="108"/>
      <c r="KI497" s="108"/>
      <c r="KW497" s="108"/>
      <c r="LK497" s="108"/>
      <c r="LY497" s="108"/>
      <c r="MM497" s="108"/>
      <c r="NA497" s="108"/>
      <c r="NO497" s="108"/>
      <c r="OC497" s="108"/>
      <c r="OQ497" s="108"/>
      <c r="PE497" s="108"/>
      <c r="PS497" s="108"/>
      <c r="QG497" s="108"/>
      <c r="QU497" s="108"/>
      <c r="RI497" s="108"/>
      <c r="RW497" s="108"/>
      <c r="SK497" s="108"/>
      <c r="SY497" s="108"/>
      <c r="TM497" s="108"/>
      <c r="UA497" s="108"/>
      <c r="UO497" s="108"/>
      <c r="VC497" s="108"/>
      <c r="VQ497" s="108"/>
      <c r="WE497" s="108"/>
      <c r="WS497" s="108"/>
      <c r="XG497" s="108"/>
      <c r="XU497" s="108"/>
      <c r="YI497" s="108"/>
      <c r="YW497" s="108"/>
      <c r="ZK497" s="108"/>
      <c r="ZY497" s="108"/>
      <c r="AAM497" s="108"/>
      <c r="ABA497" s="108"/>
      <c r="ABO497" s="108"/>
      <c r="ACC497" s="108"/>
      <c r="ACQ497" s="108"/>
      <c r="ADE497" s="108"/>
      <c r="ADS497" s="108"/>
      <c r="AEG497" s="108"/>
      <c r="AEU497" s="108"/>
      <c r="AFI497" s="108"/>
      <c r="AFW497" s="108"/>
      <c r="AGK497" s="108"/>
      <c r="AGY497" s="108"/>
      <c r="AHM497" s="108"/>
      <c r="AIA497" s="108"/>
      <c r="AIO497" s="108"/>
      <c r="AJC497" s="108"/>
      <c r="AJQ497" s="108"/>
      <c r="AKE497" s="108"/>
      <c r="AKS497" s="108"/>
      <c r="ALG497" s="108"/>
      <c r="ALU497" s="108"/>
      <c r="AMI497" s="108"/>
    </row>
    <row r="498" spans="1:1023" x14ac:dyDescent="0.3">
      <c r="A498" s="108"/>
      <c r="O498" s="108"/>
      <c r="AC498" s="108"/>
      <c r="AQ498" s="108"/>
      <c r="BE498" s="108"/>
      <c r="BS498" s="108"/>
      <c r="CG498" s="108"/>
      <c r="CU498" s="108"/>
      <c r="DI498" s="108"/>
      <c r="DW498" s="108"/>
      <c r="EK498" s="108"/>
      <c r="EY498" s="108"/>
      <c r="FM498" s="108"/>
      <c r="GA498" s="108"/>
      <c r="GO498" s="108"/>
      <c r="HC498" s="108"/>
      <c r="HQ498" s="108"/>
      <c r="IE498" s="108"/>
      <c r="IS498" s="108"/>
      <c r="JG498" s="108"/>
      <c r="JU498" s="108"/>
      <c r="KI498" s="108"/>
      <c r="KW498" s="108"/>
      <c r="LK498" s="108"/>
      <c r="LY498" s="108"/>
      <c r="MM498" s="108"/>
      <c r="NA498" s="108"/>
      <c r="NO498" s="108"/>
      <c r="OC498" s="108"/>
      <c r="OQ498" s="108"/>
      <c r="PE498" s="108"/>
      <c r="PS498" s="108"/>
      <c r="QG498" s="108"/>
      <c r="QU498" s="108"/>
      <c r="RI498" s="108"/>
      <c r="RW498" s="108"/>
      <c r="SK498" s="108"/>
      <c r="SY498" s="108"/>
      <c r="TM498" s="108"/>
      <c r="UA498" s="108"/>
      <c r="UO498" s="108"/>
      <c r="VC498" s="108"/>
      <c r="VQ498" s="108"/>
      <c r="WE498" s="108"/>
      <c r="WS498" s="108"/>
      <c r="XG498" s="108"/>
      <c r="XU498" s="108"/>
      <c r="YI498" s="108"/>
      <c r="YW498" s="108"/>
      <c r="ZK498" s="108"/>
      <c r="ZY498" s="108"/>
      <c r="AAM498" s="108"/>
      <c r="ABA498" s="108"/>
      <c r="ABO498" s="108"/>
      <c r="ACC498" s="108"/>
      <c r="ACQ498" s="108"/>
      <c r="ADE498" s="108"/>
      <c r="ADS498" s="108"/>
      <c r="AEG498" s="108"/>
      <c r="AEU498" s="108"/>
      <c r="AFI498" s="108"/>
      <c r="AFW498" s="108"/>
      <c r="AGK498" s="108"/>
      <c r="AGY498" s="108"/>
      <c r="AHM498" s="108"/>
      <c r="AIA498" s="108"/>
      <c r="AIO498" s="108"/>
      <c r="AJC498" s="108"/>
      <c r="AJQ498" s="108"/>
      <c r="AKE498" s="108"/>
      <c r="AKS498" s="108"/>
      <c r="ALG498" s="108"/>
      <c r="ALU498" s="108"/>
      <c r="AMI498" s="108"/>
    </row>
    <row r="499" spans="1:1023" x14ac:dyDescent="0.3">
      <c r="A499" s="108"/>
      <c r="O499" s="108"/>
      <c r="AC499" s="108"/>
      <c r="AQ499" s="108"/>
      <c r="BE499" s="108"/>
      <c r="BS499" s="108"/>
      <c r="CG499" s="108"/>
      <c r="CU499" s="108"/>
      <c r="DI499" s="108"/>
      <c r="DW499" s="108"/>
      <c r="EK499" s="108"/>
      <c r="EY499" s="108"/>
      <c r="FM499" s="108"/>
      <c r="GA499" s="108"/>
      <c r="GO499" s="108"/>
      <c r="HC499" s="108"/>
      <c r="HQ499" s="108"/>
      <c r="IE499" s="108"/>
      <c r="IS499" s="108"/>
      <c r="JG499" s="108"/>
      <c r="JU499" s="108"/>
      <c r="KI499" s="108"/>
      <c r="KW499" s="108"/>
      <c r="LK499" s="108"/>
      <c r="LY499" s="108"/>
      <c r="MM499" s="108"/>
      <c r="NA499" s="108"/>
      <c r="NO499" s="108"/>
      <c r="OC499" s="108"/>
      <c r="OQ499" s="108"/>
      <c r="PE499" s="108"/>
      <c r="PS499" s="108"/>
      <c r="QG499" s="108"/>
      <c r="QU499" s="108"/>
      <c r="RI499" s="108"/>
      <c r="RW499" s="108"/>
      <c r="SK499" s="108"/>
      <c r="SY499" s="108"/>
      <c r="TM499" s="108"/>
      <c r="UA499" s="108"/>
      <c r="UO499" s="108"/>
      <c r="VC499" s="108"/>
      <c r="VQ499" s="108"/>
      <c r="WE499" s="108"/>
      <c r="WS499" s="108"/>
      <c r="XG499" s="108"/>
      <c r="XU499" s="108"/>
      <c r="YI499" s="108"/>
      <c r="YW499" s="108"/>
      <c r="ZK499" s="108"/>
      <c r="ZY499" s="108"/>
      <c r="AAM499" s="108"/>
      <c r="ABA499" s="108"/>
      <c r="ABO499" s="108"/>
      <c r="ACC499" s="108"/>
      <c r="ACQ499" s="108"/>
      <c r="ADE499" s="108"/>
      <c r="ADS499" s="108"/>
      <c r="AEG499" s="108"/>
      <c r="AEU499" s="108"/>
      <c r="AFI499" s="108"/>
      <c r="AFW499" s="108"/>
      <c r="AGK499" s="108"/>
      <c r="AGY499" s="108"/>
      <c r="AHM499" s="108"/>
      <c r="AIA499" s="108"/>
      <c r="AIO499" s="108"/>
      <c r="AJC499" s="108"/>
      <c r="AJQ499" s="108"/>
      <c r="AKE499" s="108"/>
      <c r="AKS499" s="108"/>
      <c r="ALG499" s="108"/>
      <c r="ALU499" s="108"/>
      <c r="AMI499" s="108"/>
    </row>
    <row r="500" spans="1:1023" x14ac:dyDescent="0.3">
      <c r="A500" s="108"/>
      <c r="O500" s="108"/>
      <c r="AC500" s="108"/>
      <c r="AQ500" s="108"/>
      <c r="BE500" s="108"/>
      <c r="BS500" s="108"/>
      <c r="CG500" s="108"/>
      <c r="CU500" s="108"/>
      <c r="DI500" s="108"/>
      <c r="DW500" s="108"/>
      <c r="EK500" s="108"/>
      <c r="EY500" s="108"/>
      <c r="FM500" s="108"/>
      <c r="GA500" s="108"/>
      <c r="GO500" s="108"/>
      <c r="HC500" s="108"/>
      <c r="HQ500" s="108"/>
      <c r="IE500" s="108"/>
      <c r="IS500" s="108"/>
      <c r="JG500" s="108"/>
      <c r="JU500" s="108"/>
      <c r="KI500" s="108"/>
      <c r="KW500" s="108"/>
      <c r="LK500" s="108"/>
      <c r="LY500" s="108"/>
      <c r="MM500" s="108"/>
      <c r="NA500" s="108"/>
      <c r="NO500" s="108"/>
      <c r="OC500" s="108"/>
      <c r="OQ500" s="108"/>
      <c r="PE500" s="108"/>
      <c r="PS500" s="108"/>
      <c r="QG500" s="108"/>
      <c r="QU500" s="108"/>
      <c r="RI500" s="108"/>
      <c r="RW500" s="108"/>
      <c r="SK500" s="108"/>
      <c r="SY500" s="108"/>
      <c r="TM500" s="108"/>
      <c r="UA500" s="108"/>
      <c r="UO500" s="108"/>
      <c r="VC500" s="108"/>
      <c r="VQ500" s="108"/>
      <c r="WE500" s="108"/>
      <c r="WS500" s="108"/>
      <c r="XG500" s="108"/>
      <c r="XU500" s="108"/>
      <c r="YI500" s="108"/>
      <c r="YW500" s="108"/>
      <c r="ZK500" s="108"/>
      <c r="ZY500" s="108"/>
      <c r="AAM500" s="108"/>
      <c r="ABA500" s="108"/>
      <c r="ABO500" s="108"/>
      <c r="ACC500" s="108"/>
      <c r="ACQ500" s="108"/>
      <c r="ADE500" s="108"/>
      <c r="ADS500" s="108"/>
      <c r="AEG500" s="108"/>
      <c r="AEU500" s="108"/>
      <c r="AFI500" s="108"/>
      <c r="AFW500" s="108"/>
      <c r="AGK500" s="108"/>
      <c r="AGY500" s="108"/>
      <c r="AHM500" s="108"/>
      <c r="AIA500" s="108"/>
      <c r="AIO500" s="108"/>
      <c r="AJC500" s="108"/>
      <c r="AJQ500" s="108"/>
      <c r="AKE500" s="108"/>
      <c r="AKS500" s="108"/>
      <c r="ALG500" s="108"/>
      <c r="ALU500" s="108"/>
      <c r="AMI500" s="108"/>
    </row>
    <row r="501" spans="1:1023" x14ac:dyDescent="0.3">
      <c r="A501" s="108"/>
      <c r="O501" s="108"/>
      <c r="AC501" s="108"/>
      <c r="AQ501" s="108"/>
      <c r="BE501" s="108"/>
      <c r="BS501" s="108"/>
      <c r="CG501" s="108"/>
      <c r="CU501" s="108"/>
      <c r="DI501" s="108"/>
      <c r="DW501" s="108"/>
      <c r="EK501" s="108"/>
      <c r="EY501" s="108"/>
      <c r="FM501" s="108"/>
      <c r="GA501" s="108"/>
      <c r="GO501" s="108"/>
      <c r="HC501" s="108"/>
      <c r="HQ501" s="108"/>
      <c r="IE501" s="108"/>
      <c r="IS501" s="108"/>
      <c r="JG501" s="108"/>
      <c r="JU501" s="108"/>
      <c r="KI501" s="108"/>
      <c r="KW501" s="108"/>
      <c r="LK501" s="108"/>
      <c r="LY501" s="108"/>
      <c r="MM501" s="108"/>
      <c r="NA501" s="108"/>
      <c r="NO501" s="108"/>
      <c r="OC501" s="108"/>
      <c r="OQ501" s="108"/>
      <c r="PE501" s="108"/>
      <c r="PS501" s="108"/>
      <c r="QG501" s="108"/>
      <c r="QU501" s="108"/>
      <c r="RI501" s="108"/>
      <c r="RW501" s="108"/>
      <c r="SK501" s="108"/>
      <c r="SY501" s="108"/>
      <c r="TM501" s="108"/>
      <c r="UA501" s="108"/>
      <c r="UO501" s="108"/>
      <c r="VC501" s="108"/>
      <c r="VQ501" s="108"/>
      <c r="WE501" s="108"/>
      <c r="WS501" s="108"/>
      <c r="XG501" s="108"/>
      <c r="XU501" s="108"/>
      <c r="YI501" s="108"/>
      <c r="YW501" s="108"/>
      <c r="ZK501" s="108"/>
      <c r="ZY501" s="108"/>
      <c r="AAM501" s="108"/>
      <c r="ABA501" s="108"/>
      <c r="ABO501" s="108"/>
      <c r="ACC501" s="108"/>
      <c r="ACQ501" s="108"/>
      <c r="ADE501" s="108"/>
      <c r="ADS501" s="108"/>
      <c r="AEG501" s="108"/>
      <c r="AEU501" s="108"/>
      <c r="AFI501" s="108"/>
      <c r="AFW501" s="108"/>
      <c r="AGK501" s="108"/>
      <c r="AGY501" s="108"/>
      <c r="AHM501" s="108"/>
      <c r="AIA501" s="108"/>
      <c r="AIO501" s="108"/>
      <c r="AJC501" s="108"/>
      <c r="AJQ501" s="108"/>
      <c r="AKE501" s="108"/>
      <c r="AKS501" s="108"/>
      <c r="ALG501" s="108"/>
      <c r="ALU501" s="108"/>
      <c r="AMI501" s="108"/>
    </row>
    <row r="502" spans="1:1023" x14ac:dyDescent="0.3">
      <c r="A502" s="108"/>
      <c r="O502" s="108"/>
      <c r="AC502" s="108"/>
      <c r="AQ502" s="108"/>
      <c r="BE502" s="108"/>
      <c r="BS502" s="108"/>
      <c r="CG502" s="108"/>
      <c r="CU502" s="108"/>
      <c r="DI502" s="108"/>
      <c r="DW502" s="108"/>
      <c r="EK502" s="108"/>
      <c r="EY502" s="108"/>
      <c r="FM502" s="108"/>
      <c r="GA502" s="108"/>
      <c r="GO502" s="108"/>
      <c r="HC502" s="108"/>
      <c r="HQ502" s="108"/>
      <c r="IE502" s="108"/>
      <c r="IS502" s="108"/>
      <c r="JG502" s="108"/>
      <c r="JU502" s="108"/>
      <c r="KI502" s="108"/>
      <c r="KW502" s="108"/>
      <c r="LK502" s="108"/>
      <c r="LY502" s="108"/>
      <c r="MM502" s="108"/>
      <c r="NA502" s="108"/>
      <c r="NO502" s="108"/>
      <c r="OC502" s="108"/>
      <c r="OQ502" s="108"/>
      <c r="PE502" s="108"/>
      <c r="PS502" s="108"/>
      <c r="QG502" s="108"/>
      <c r="QU502" s="108"/>
      <c r="RI502" s="108"/>
      <c r="RW502" s="108"/>
      <c r="SK502" s="108"/>
      <c r="SY502" s="108"/>
      <c r="TM502" s="108"/>
      <c r="UA502" s="108"/>
      <c r="UO502" s="108"/>
      <c r="VC502" s="108"/>
      <c r="VQ502" s="108"/>
      <c r="WE502" s="108"/>
      <c r="WS502" s="108"/>
      <c r="XG502" s="108"/>
      <c r="XU502" s="108"/>
      <c r="YI502" s="108"/>
      <c r="YW502" s="108"/>
      <c r="ZK502" s="108"/>
      <c r="ZY502" s="108"/>
      <c r="AAM502" s="108"/>
      <c r="ABA502" s="108"/>
      <c r="ABO502" s="108"/>
      <c r="ACC502" s="108"/>
      <c r="ACQ502" s="108"/>
      <c r="ADE502" s="108"/>
      <c r="ADS502" s="108"/>
      <c r="AEG502" s="108"/>
      <c r="AEU502" s="108"/>
      <c r="AFI502" s="108"/>
      <c r="AFW502" s="108"/>
      <c r="AGK502" s="108"/>
      <c r="AGY502" s="108"/>
      <c r="AHM502" s="108"/>
      <c r="AIA502" s="108"/>
      <c r="AIO502" s="108"/>
      <c r="AJC502" s="108"/>
      <c r="AJQ502" s="108"/>
      <c r="AKE502" s="108"/>
      <c r="AKS502" s="108"/>
      <c r="ALG502" s="108"/>
      <c r="ALU502" s="108"/>
      <c r="AMI502" s="108"/>
    </row>
    <row r="503" spans="1:1023" x14ac:dyDescent="0.3">
      <c r="A503" s="108"/>
      <c r="O503" s="108"/>
      <c r="AC503" s="108"/>
      <c r="AQ503" s="108"/>
      <c r="BE503" s="108"/>
      <c r="BS503" s="108"/>
      <c r="CG503" s="108"/>
      <c r="CU503" s="108"/>
      <c r="DI503" s="108"/>
      <c r="DW503" s="108"/>
      <c r="EK503" s="108"/>
      <c r="EY503" s="108"/>
      <c r="FM503" s="108"/>
      <c r="GA503" s="108"/>
      <c r="GO503" s="108"/>
      <c r="HC503" s="108"/>
      <c r="HQ503" s="108"/>
      <c r="IE503" s="108"/>
      <c r="IS503" s="108"/>
      <c r="JG503" s="108"/>
      <c r="JU503" s="108"/>
      <c r="KI503" s="108"/>
      <c r="KW503" s="108"/>
      <c r="LK503" s="108"/>
      <c r="LY503" s="108"/>
      <c r="MM503" s="108"/>
      <c r="NA503" s="108"/>
      <c r="NO503" s="108"/>
      <c r="OC503" s="108"/>
      <c r="OQ503" s="108"/>
      <c r="PE503" s="108"/>
      <c r="PS503" s="108"/>
      <c r="QG503" s="108"/>
      <c r="QU503" s="108"/>
      <c r="RI503" s="108"/>
      <c r="RW503" s="108"/>
      <c r="SK503" s="108"/>
      <c r="SY503" s="108"/>
      <c r="TM503" s="108"/>
      <c r="UA503" s="108"/>
      <c r="UO503" s="108"/>
      <c r="VC503" s="108"/>
      <c r="VQ503" s="108"/>
      <c r="WE503" s="108"/>
      <c r="WS503" s="108"/>
      <c r="XG503" s="108"/>
      <c r="XU503" s="108"/>
      <c r="YI503" s="108"/>
      <c r="YW503" s="108"/>
      <c r="ZK503" s="108"/>
      <c r="ZY503" s="108"/>
      <c r="AAM503" s="108"/>
      <c r="ABA503" s="108"/>
      <c r="ABO503" s="108"/>
      <c r="ACC503" s="108"/>
      <c r="ACQ503" s="108"/>
      <c r="ADE503" s="108"/>
      <c r="ADS503" s="108"/>
      <c r="AEG503" s="108"/>
      <c r="AEU503" s="108"/>
      <c r="AFI503" s="108"/>
      <c r="AFW503" s="108"/>
      <c r="AGK503" s="108"/>
      <c r="AGY503" s="108"/>
      <c r="AHM503" s="108"/>
      <c r="AIA503" s="108"/>
      <c r="AIO503" s="108"/>
      <c r="AJC503" s="108"/>
      <c r="AJQ503" s="108"/>
      <c r="AKE503" s="108"/>
      <c r="AKS503" s="108"/>
      <c r="ALG503" s="108"/>
      <c r="ALU503" s="108"/>
      <c r="AMI503" s="108"/>
    </row>
    <row r="504" spans="1:1023" x14ac:dyDescent="0.3">
      <c r="A504" s="108"/>
      <c r="O504" s="108"/>
      <c r="AC504" s="108"/>
      <c r="AQ504" s="108"/>
      <c r="BE504" s="108"/>
      <c r="BS504" s="108"/>
      <c r="CG504" s="108"/>
      <c r="CU504" s="108"/>
      <c r="DI504" s="108"/>
      <c r="DW504" s="108"/>
      <c r="EK504" s="108"/>
      <c r="EY504" s="108"/>
      <c r="FM504" s="108"/>
      <c r="GA504" s="108"/>
      <c r="GO504" s="108"/>
      <c r="HC504" s="108"/>
      <c r="HQ504" s="108"/>
      <c r="IE504" s="108"/>
      <c r="IS504" s="108"/>
      <c r="JG504" s="108"/>
      <c r="JU504" s="108"/>
      <c r="KI504" s="108"/>
      <c r="KW504" s="108"/>
      <c r="LK504" s="108"/>
      <c r="LY504" s="108"/>
      <c r="MM504" s="108"/>
      <c r="NA504" s="108"/>
      <c r="NO504" s="108"/>
      <c r="OC504" s="108"/>
      <c r="OQ504" s="108"/>
      <c r="PE504" s="108"/>
      <c r="PS504" s="108"/>
      <c r="QG504" s="108"/>
      <c r="QU504" s="108"/>
      <c r="RI504" s="108"/>
      <c r="RW504" s="108"/>
      <c r="SK504" s="108"/>
      <c r="SY504" s="108"/>
      <c r="TM504" s="108"/>
      <c r="UA504" s="108"/>
      <c r="UO504" s="108"/>
      <c r="VC504" s="108"/>
      <c r="VQ504" s="108"/>
      <c r="WE504" s="108"/>
      <c r="WS504" s="108"/>
      <c r="XG504" s="108"/>
      <c r="XU504" s="108"/>
      <c r="YI504" s="108"/>
      <c r="YW504" s="108"/>
      <c r="ZK504" s="108"/>
      <c r="ZY504" s="108"/>
      <c r="AAM504" s="108"/>
      <c r="ABA504" s="108"/>
      <c r="ABO504" s="108"/>
      <c r="ACC504" s="108"/>
      <c r="ACQ504" s="108"/>
      <c r="ADE504" s="108"/>
      <c r="ADS504" s="108"/>
      <c r="AEG504" s="108"/>
      <c r="AEU504" s="108"/>
      <c r="AFI504" s="108"/>
      <c r="AFW504" s="108"/>
      <c r="AGK504" s="108"/>
      <c r="AGY504" s="108"/>
      <c r="AHM504" s="108"/>
      <c r="AIA504" s="108"/>
      <c r="AIO504" s="108"/>
      <c r="AJC504" s="108"/>
      <c r="AJQ504" s="108"/>
      <c r="AKE504" s="108"/>
      <c r="AKS504" s="108"/>
      <c r="ALG504" s="108"/>
      <c r="ALU504" s="108"/>
      <c r="AMI504" s="108"/>
    </row>
    <row r="505" spans="1:1023" x14ac:dyDescent="0.3">
      <c r="A505" s="108"/>
      <c r="O505" s="108"/>
      <c r="AC505" s="108"/>
      <c r="AQ505" s="108"/>
      <c r="BE505" s="108"/>
      <c r="BS505" s="108"/>
      <c r="CG505" s="108"/>
      <c r="CU505" s="108"/>
      <c r="DI505" s="108"/>
      <c r="DW505" s="108"/>
      <c r="EK505" s="108"/>
      <c r="EY505" s="108"/>
      <c r="FM505" s="108"/>
      <c r="GA505" s="108"/>
      <c r="GO505" s="108"/>
      <c r="HC505" s="108"/>
      <c r="HQ505" s="108"/>
      <c r="IE505" s="108"/>
      <c r="IS505" s="108"/>
      <c r="JG505" s="108"/>
      <c r="JU505" s="108"/>
      <c r="KI505" s="108"/>
      <c r="KW505" s="108"/>
      <c r="LK505" s="108"/>
      <c r="LY505" s="108"/>
      <c r="MM505" s="108"/>
      <c r="NA505" s="108"/>
      <c r="NO505" s="108"/>
      <c r="OC505" s="108"/>
      <c r="OQ505" s="108"/>
      <c r="PE505" s="108"/>
      <c r="PS505" s="108"/>
      <c r="QG505" s="108"/>
      <c r="QU505" s="108"/>
      <c r="RI505" s="108"/>
      <c r="RW505" s="108"/>
      <c r="SK505" s="108"/>
      <c r="SY505" s="108"/>
      <c r="TM505" s="108"/>
      <c r="UA505" s="108"/>
      <c r="UO505" s="108"/>
      <c r="VC505" s="108"/>
      <c r="VQ505" s="108"/>
      <c r="WE505" s="108"/>
      <c r="WS505" s="108"/>
      <c r="XG505" s="108"/>
      <c r="XU505" s="108"/>
      <c r="YI505" s="108"/>
      <c r="YW505" s="108"/>
      <c r="ZK505" s="108"/>
      <c r="ZY505" s="108"/>
      <c r="AAM505" s="108"/>
      <c r="ABA505" s="108"/>
      <c r="ABO505" s="108"/>
      <c r="ACC505" s="108"/>
      <c r="ACQ505" s="108"/>
      <c r="ADE505" s="108"/>
      <c r="ADS505" s="108"/>
      <c r="AEG505" s="108"/>
      <c r="AEU505" s="108"/>
      <c r="AFI505" s="108"/>
      <c r="AFW505" s="108"/>
      <c r="AGK505" s="108"/>
      <c r="AGY505" s="108"/>
      <c r="AHM505" s="108"/>
      <c r="AIA505" s="108"/>
      <c r="AIO505" s="108"/>
      <c r="AJC505" s="108"/>
      <c r="AJQ505" s="108"/>
      <c r="AKE505" s="108"/>
      <c r="AKS505" s="108"/>
      <c r="ALG505" s="108"/>
      <c r="ALU505" s="108"/>
      <c r="AMI505" s="108"/>
    </row>
    <row r="506" spans="1:1023" x14ac:dyDescent="0.3">
      <c r="A506" s="108"/>
      <c r="O506" s="108"/>
      <c r="AC506" s="108"/>
      <c r="AQ506" s="108"/>
      <c r="BE506" s="108"/>
      <c r="BS506" s="108"/>
      <c r="CG506" s="108"/>
      <c r="CU506" s="108"/>
      <c r="DI506" s="108"/>
      <c r="DW506" s="108"/>
      <c r="EK506" s="108"/>
      <c r="EY506" s="108"/>
      <c r="FM506" s="108"/>
      <c r="GA506" s="108"/>
      <c r="GO506" s="108"/>
      <c r="HC506" s="108"/>
      <c r="HQ506" s="108"/>
      <c r="IE506" s="108"/>
      <c r="IS506" s="108"/>
      <c r="JG506" s="108"/>
      <c r="JU506" s="108"/>
      <c r="KI506" s="108"/>
      <c r="KW506" s="108"/>
      <c r="LK506" s="108"/>
      <c r="LY506" s="108"/>
      <c r="MM506" s="108"/>
      <c r="NA506" s="108"/>
      <c r="NO506" s="108"/>
      <c r="OC506" s="108"/>
      <c r="OQ506" s="108"/>
      <c r="PE506" s="108"/>
      <c r="PS506" s="108"/>
      <c r="QG506" s="108"/>
      <c r="QU506" s="108"/>
      <c r="RI506" s="108"/>
      <c r="RW506" s="108"/>
      <c r="SK506" s="108"/>
      <c r="SY506" s="108"/>
      <c r="TM506" s="108"/>
      <c r="UA506" s="108"/>
      <c r="UO506" s="108"/>
      <c r="VC506" s="108"/>
      <c r="VQ506" s="108"/>
      <c r="WE506" s="108"/>
      <c r="WS506" s="108"/>
      <c r="XG506" s="108"/>
      <c r="XU506" s="108"/>
      <c r="YI506" s="108"/>
      <c r="YW506" s="108"/>
      <c r="ZK506" s="108"/>
      <c r="ZY506" s="108"/>
      <c r="AAM506" s="108"/>
      <c r="ABA506" s="108"/>
      <c r="ABO506" s="108"/>
      <c r="ACC506" s="108"/>
      <c r="ACQ506" s="108"/>
      <c r="ADE506" s="108"/>
      <c r="ADS506" s="108"/>
      <c r="AEG506" s="108"/>
      <c r="AEU506" s="108"/>
      <c r="AFI506" s="108"/>
      <c r="AFW506" s="108"/>
      <c r="AGK506" s="108"/>
      <c r="AGY506" s="108"/>
      <c r="AHM506" s="108"/>
      <c r="AIA506" s="108"/>
      <c r="AIO506" s="108"/>
      <c r="AJC506" s="108"/>
      <c r="AJQ506" s="108"/>
      <c r="AKE506" s="108"/>
      <c r="AKS506" s="108"/>
      <c r="ALG506" s="108"/>
      <c r="ALU506" s="108"/>
      <c r="AMI506" s="108"/>
    </row>
    <row r="507" spans="1:1023" x14ac:dyDescent="0.3">
      <c r="A507" s="108"/>
      <c r="O507" s="108"/>
      <c r="AC507" s="108"/>
      <c r="AQ507" s="108"/>
      <c r="BE507" s="108"/>
      <c r="BS507" s="108"/>
      <c r="CG507" s="108"/>
      <c r="CU507" s="108"/>
      <c r="DI507" s="108"/>
      <c r="DW507" s="108"/>
      <c r="EK507" s="108"/>
      <c r="EY507" s="108"/>
      <c r="FM507" s="108"/>
      <c r="GA507" s="108"/>
      <c r="GO507" s="108"/>
      <c r="HC507" s="108"/>
      <c r="HQ507" s="108"/>
      <c r="IE507" s="108"/>
      <c r="IS507" s="108"/>
      <c r="JG507" s="108"/>
      <c r="JU507" s="108"/>
      <c r="KI507" s="108"/>
      <c r="KW507" s="108"/>
      <c r="LK507" s="108"/>
      <c r="LY507" s="108"/>
      <c r="MM507" s="108"/>
      <c r="NA507" s="108"/>
      <c r="NO507" s="108"/>
      <c r="OC507" s="108"/>
      <c r="OQ507" s="108"/>
      <c r="PE507" s="108"/>
      <c r="PS507" s="108"/>
      <c r="QG507" s="108"/>
      <c r="QU507" s="108"/>
      <c r="RI507" s="108"/>
      <c r="RW507" s="108"/>
      <c r="SK507" s="108"/>
      <c r="SY507" s="108"/>
      <c r="TM507" s="108"/>
      <c r="UA507" s="108"/>
      <c r="UO507" s="108"/>
      <c r="VC507" s="108"/>
      <c r="VQ507" s="108"/>
      <c r="WE507" s="108"/>
      <c r="WS507" s="108"/>
      <c r="XG507" s="108"/>
      <c r="XU507" s="108"/>
      <c r="YI507" s="108"/>
      <c r="YW507" s="108"/>
      <c r="ZK507" s="108"/>
      <c r="ZY507" s="108"/>
      <c r="AAM507" s="108"/>
      <c r="ABA507" s="108"/>
      <c r="ABO507" s="108"/>
      <c r="ACC507" s="108"/>
      <c r="ACQ507" s="108"/>
      <c r="ADE507" s="108"/>
      <c r="ADS507" s="108"/>
      <c r="AEG507" s="108"/>
      <c r="AEU507" s="108"/>
      <c r="AFI507" s="108"/>
      <c r="AFW507" s="108"/>
      <c r="AGK507" s="108"/>
      <c r="AGY507" s="108"/>
      <c r="AHM507" s="108"/>
      <c r="AIA507" s="108"/>
      <c r="AIO507" s="108"/>
      <c r="AJC507" s="108"/>
      <c r="AJQ507" s="108"/>
      <c r="AKE507" s="108"/>
      <c r="AKS507" s="108"/>
      <c r="ALG507" s="108"/>
      <c r="ALU507" s="108"/>
      <c r="AMI507" s="108"/>
    </row>
    <row r="508" spans="1:1023" x14ac:dyDescent="0.3">
      <c r="A508" s="108"/>
      <c r="O508" s="108"/>
      <c r="AC508" s="108"/>
      <c r="AQ508" s="108"/>
      <c r="BE508" s="108"/>
      <c r="BS508" s="108"/>
      <c r="CG508" s="108"/>
      <c r="CU508" s="108"/>
      <c r="DI508" s="108"/>
      <c r="DW508" s="108"/>
      <c r="EK508" s="108"/>
      <c r="EY508" s="108"/>
      <c r="FM508" s="108"/>
      <c r="GA508" s="108"/>
      <c r="GO508" s="108"/>
      <c r="HC508" s="108"/>
      <c r="HQ508" s="108"/>
      <c r="IE508" s="108"/>
      <c r="IS508" s="108"/>
      <c r="JG508" s="108"/>
      <c r="JU508" s="108"/>
      <c r="KI508" s="108"/>
      <c r="KW508" s="108"/>
      <c r="LK508" s="108"/>
      <c r="LY508" s="108"/>
      <c r="MM508" s="108"/>
      <c r="NA508" s="108"/>
      <c r="NO508" s="108"/>
      <c r="OC508" s="108"/>
      <c r="OQ508" s="108"/>
      <c r="PE508" s="108"/>
      <c r="PS508" s="108"/>
      <c r="QG508" s="108"/>
      <c r="QU508" s="108"/>
      <c r="RI508" s="108"/>
      <c r="RW508" s="108"/>
      <c r="SK508" s="108"/>
      <c r="SY508" s="108"/>
      <c r="TM508" s="108"/>
      <c r="UA508" s="108"/>
      <c r="UO508" s="108"/>
      <c r="VC508" s="108"/>
      <c r="VQ508" s="108"/>
      <c r="WE508" s="108"/>
      <c r="WS508" s="108"/>
      <c r="XG508" s="108"/>
      <c r="XU508" s="108"/>
      <c r="YI508" s="108"/>
      <c r="YW508" s="108"/>
      <c r="ZK508" s="108"/>
      <c r="ZY508" s="108"/>
      <c r="AAM508" s="108"/>
      <c r="ABA508" s="108"/>
      <c r="ABO508" s="108"/>
      <c r="ACC508" s="108"/>
      <c r="ACQ508" s="108"/>
      <c r="ADE508" s="108"/>
      <c r="ADS508" s="108"/>
      <c r="AEG508" s="108"/>
      <c r="AEU508" s="108"/>
      <c r="AFI508" s="108"/>
      <c r="AFW508" s="108"/>
      <c r="AGK508" s="108"/>
      <c r="AGY508" s="108"/>
      <c r="AHM508" s="108"/>
      <c r="AIA508" s="108"/>
      <c r="AIO508" s="108"/>
      <c r="AJC508" s="108"/>
      <c r="AJQ508" s="108"/>
      <c r="AKE508" s="108"/>
      <c r="AKS508" s="108"/>
      <c r="ALG508" s="108"/>
      <c r="ALU508" s="108"/>
      <c r="AMI508" s="108"/>
    </row>
    <row r="509" spans="1:1023" x14ac:dyDescent="0.3">
      <c r="A509" s="108"/>
      <c r="O509" s="108"/>
      <c r="AC509" s="108"/>
      <c r="AQ509" s="108"/>
      <c r="BE509" s="108"/>
      <c r="BS509" s="108"/>
      <c r="CG509" s="108"/>
      <c r="CU509" s="108"/>
      <c r="DI509" s="108"/>
      <c r="DW509" s="108"/>
      <c r="EK509" s="108"/>
      <c r="EY509" s="108"/>
      <c r="FM509" s="108"/>
      <c r="GA509" s="108"/>
      <c r="GO509" s="108"/>
      <c r="HC509" s="108"/>
      <c r="HQ509" s="108"/>
      <c r="IE509" s="108"/>
      <c r="IS509" s="108"/>
      <c r="JG509" s="108"/>
      <c r="JU509" s="108"/>
      <c r="KI509" s="108"/>
      <c r="KW509" s="108"/>
      <c r="LK509" s="108"/>
      <c r="LY509" s="108"/>
      <c r="MM509" s="108"/>
      <c r="NA509" s="108"/>
      <c r="NO509" s="108"/>
      <c r="OC509" s="108"/>
      <c r="OQ509" s="108"/>
      <c r="PE509" s="108"/>
      <c r="PS509" s="108"/>
      <c r="QG509" s="108"/>
      <c r="QU509" s="108"/>
      <c r="RI509" s="108"/>
      <c r="RW509" s="108"/>
      <c r="SK509" s="108"/>
      <c r="SY509" s="108"/>
      <c r="TM509" s="108"/>
      <c r="UA509" s="108"/>
      <c r="UO509" s="108"/>
      <c r="VC509" s="108"/>
      <c r="VQ509" s="108"/>
      <c r="WE509" s="108"/>
      <c r="WS509" s="108"/>
      <c r="XG509" s="108"/>
      <c r="XU509" s="108"/>
      <c r="YI509" s="108"/>
      <c r="YW509" s="108"/>
      <c r="ZK509" s="108"/>
      <c r="ZY509" s="108"/>
      <c r="AAM509" s="108"/>
      <c r="ABA509" s="108"/>
      <c r="ABO509" s="108"/>
      <c r="ACC509" s="108"/>
      <c r="ACQ509" s="108"/>
      <c r="ADE509" s="108"/>
      <c r="ADS509" s="108"/>
      <c r="AEG509" s="108"/>
      <c r="AEU509" s="108"/>
      <c r="AFI509" s="108"/>
      <c r="AFW509" s="108"/>
      <c r="AGK509" s="108"/>
      <c r="AGY509" s="108"/>
      <c r="AHM509" s="108"/>
      <c r="AIA509" s="108"/>
      <c r="AIO509" s="108"/>
      <c r="AJC509" s="108"/>
      <c r="AJQ509" s="108"/>
      <c r="AKE509" s="108"/>
      <c r="AKS509" s="108"/>
      <c r="ALG509" s="108"/>
      <c r="ALU509" s="108"/>
      <c r="AMI509" s="108"/>
    </row>
    <row r="510" spans="1:1023" x14ac:dyDescent="0.3">
      <c r="A510" s="108"/>
      <c r="O510" s="108"/>
      <c r="AC510" s="108"/>
      <c r="AQ510" s="108"/>
      <c r="BE510" s="108"/>
      <c r="BS510" s="108"/>
      <c r="CG510" s="108"/>
      <c r="CU510" s="108"/>
      <c r="DI510" s="108"/>
      <c r="DW510" s="108"/>
      <c r="EK510" s="108"/>
      <c r="EY510" s="108"/>
      <c r="FM510" s="108"/>
      <c r="GA510" s="108"/>
      <c r="GO510" s="108"/>
      <c r="HC510" s="108"/>
      <c r="HQ510" s="108"/>
      <c r="IE510" s="108"/>
      <c r="IS510" s="108"/>
      <c r="JG510" s="108"/>
      <c r="JU510" s="108"/>
      <c r="KI510" s="108"/>
      <c r="KW510" s="108"/>
      <c r="LK510" s="108"/>
      <c r="LY510" s="108"/>
      <c r="MM510" s="108"/>
      <c r="NA510" s="108"/>
      <c r="NO510" s="108"/>
      <c r="OC510" s="108"/>
      <c r="OQ510" s="108"/>
      <c r="PE510" s="108"/>
      <c r="PS510" s="108"/>
      <c r="QG510" s="108"/>
      <c r="QU510" s="108"/>
      <c r="RI510" s="108"/>
      <c r="RW510" s="108"/>
      <c r="SK510" s="108"/>
      <c r="SY510" s="108"/>
      <c r="TM510" s="108"/>
      <c r="UA510" s="108"/>
      <c r="UO510" s="108"/>
      <c r="VC510" s="108"/>
      <c r="VQ510" s="108"/>
      <c r="WE510" s="108"/>
      <c r="WS510" s="108"/>
      <c r="XG510" s="108"/>
      <c r="XU510" s="108"/>
      <c r="YI510" s="108"/>
      <c r="YW510" s="108"/>
      <c r="ZK510" s="108"/>
      <c r="ZY510" s="108"/>
      <c r="AAM510" s="108"/>
      <c r="ABA510" s="108"/>
      <c r="ABO510" s="108"/>
      <c r="ACC510" s="108"/>
      <c r="ACQ510" s="108"/>
      <c r="ADE510" s="108"/>
      <c r="ADS510" s="108"/>
      <c r="AEG510" s="108"/>
      <c r="AEU510" s="108"/>
      <c r="AFI510" s="108"/>
      <c r="AFW510" s="108"/>
      <c r="AGK510" s="108"/>
      <c r="AGY510" s="108"/>
      <c r="AHM510" s="108"/>
      <c r="AIA510" s="108"/>
      <c r="AIO510" s="108"/>
      <c r="AJC510" s="108"/>
      <c r="AJQ510" s="108"/>
      <c r="AKE510" s="108"/>
      <c r="AKS510" s="108"/>
      <c r="ALG510" s="108"/>
      <c r="ALU510" s="108"/>
      <c r="AMI510" s="108"/>
    </row>
    <row r="511" spans="1:1023" x14ac:dyDescent="0.3">
      <c r="A511" s="108"/>
      <c r="O511" s="108"/>
      <c r="AC511" s="108"/>
      <c r="AQ511" s="108"/>
      <c r="BE511" s="108"/>
      <c r="BS511" s="108"/>
      <c r="CG511" s="108"/>
      <c r="CU511" s="108"/>
      <c r="DI511" s="108"/>
      <c r="DW511" s="108"/>
      <c r="EK511" s="108"/>
      <c r="EY511" s="108"/>
      <c r="FM511" s="108"/>
      <c r="GA511" s="108"/>
      <c r="GO511" s="108"/>
      <c r="HC511" s="108"/>
      <c r="HQ511" s="108"/>
      <c r="IE511" s="108"/>
      <c r="IS511" s="108"/>
      <c r="JG511" s="108"/>
      <c r="JU511" s="108"/>
      <c r="KI511" s="108"/>
      <c r="KW511" s="108"/>
      <c r="LK511" s="108"/>
      <c r="LY511" s="108"/>
      <c r="MM511" s="108"/>
      <c r="NA511" s="108"/>
      <c r="NO511" s="108"/>
      <c r="OC511" s="108"/>
      <c r="OQ511" s="108"/>
      <c r="PE511" s="108"/>
      <c r="PS511" s="108"/>
      <c r="QG511" s="108"/>
      <c r="QU511" s="108"/>
      <c r="RI511" s="108"/>
      <c r="RW511" s="108"/>
      <c r="SK511" s="108"/>
      <c r="SY511" s="108"/>
      <c r="TM511" s="108"/>
      <c r="UA511" s="108"/>
      <c r="UO511" s="108"/>
      <c r="VC511" s="108"/>
      <c r="VQ511" s="108"/>
      <c r="WE511" s="108"/>
      <c r="WS511" s="108"/>
      <c r="XG511" s="108"/>
      <c r="XU511" s="108"/>
      <c r="YI511" s="108"/>
      <c r="YW511" s="108"/>
      <c r="ZK511" s="108"/>
      <c r="ZY511" s="108"/>
      <c r="AAM511" s="108"/>
      <c r="ABA511" s="108"/>
      <c r="ABO511" s="108"/>
      <c r="ACC511" s="108"/>
      <c r="ACQ511" s="108"/>
      <c r="ADE511" s="108"/>
      <c r="ADS511" s="108"/>
      <c r="AEG511" s="108"/>
      <c r="AEU511" s="108"/>
      <c r="AFI511" s="108"/>
      <c r="AFW511" s="108"/>
      <c r="AGK511" s="108"/>
      <c r="AGY511" s="108"/>
      <c r="AHM511" s="108"/>
      <c r="AIA511" s="108"/>
      <c r="AIO511" s="108"/>
      <c r="AJC511" s="108"/>
      <c r="AJQ511" s="108"/>
      <c r="AKE511" s="108"/>
      <c r="AKS511" s="108"/>
      <c r="ALG511" s="108"/>
      <c r="ALU511" s="108"/>
      <c r="AMI511" s="108"/>
    </row>
    <row r="512" spans="1:1023" x14ac:dyDescent="0.3">
      <c r="A512" s="108"/>
      <c r="O512" s="108"/>
      <c r="AC512" s="108"/>
      <c r="AQ512" s="108"/>
      <c r="BE512" s="108"/>
      <c r="BS512" s="108"/>
      <c r="CG512" s="108"/>
      <c r="CU512" s="108"/>
      <c r="DI512" s="108"/>
      <c r="DW512" s="108"/>
      <c r="EK512" s="108"/>
      <c r="EY512" s="108"/>
      <c r="FM512" s="108"/>
      <c r="GA512" s="108"/>
      <c r="GO512" s="108"/>
      <c r="HC512" s="108"/>
      <c r="HQ512" s="108"/>
      <c r="IE512" s="108"/>
      <c r="IS512" s="108"/>
      <c r="JG512" s="108"/>
      <c r="JU512" s="108"/>
      <c r="KI512" s="108"/>
      <c r="KW512" s="108"/>
      <c r="LK512" s="108"/>
      <c r="LY512" s="108"/>
      <c r="MM512" s="108"/>
      <c r="NA512" s="108"/>
      <c r="NO512" s="108"/>
      <c r="OC512" s="108"/>
      <c r="OQ512" s="108"/>
      <c r="PE512" s="108"/>
      <c r="PS512" s="108"/>
      <c r="QG512" s="108"/>
      <c r="QU512" s="108"/>
      <c r="RI512" s="108"/>
      <c r="RW512" s="108"/>
      <c r="SK512" s="108"/>
      <c r="SY512" s="108"/>
      <c r="TM512" s="108"/>
      <c r="UA512" s="108"/>
      <c r="UO512" s="108"/>
      <c r="VC512" s="108"/>
      <c r="VQ512" s="108"/>
      <c r="WE512" s="108"/>
      <c r="WS512" s="108"/>
      <c r="XG512" s="108"/>
      <c r="XU512" s="108"/>
      <c r="YI512" s="108"/>
      <c r="YW512" s="108"/>
      <c r="ZK512" s="108"/>
      <c r="ZY512" s="108"/>
      <c r="AAM512" s="108"/>
      <c r="ABA512" s="108"/>
      <c r="ABO512" s="108"/>
      <c r="ACC512" s="108"/>
      <c r="ACQ512" s="108"/>
      <c r="ADE512" s="108"/>
      <c r="ADS512" s="108"/>
      <c r="AEG512" s="108"/>
      <c r="AEU512" s="108"/>
      <c r="AFI512" s="108"/>
      <c r="AFW512" s="108"/>
      <c r="AGK512" s="108"/>
      <c r="AGY512" s="108"/>
      <c r="AHM512" s="108"/>
      <c r="AIA512" s="108"/>
      <c r="AIO512" s="108"/>
      <c r="AJC512" s="108"/>
      <c r="AJQ512" s="108"/>
      <c r="AKE512" s="108"/>
      <c r="AKS512" s="108"/>
      <c r="ALG512" s="108"/>
      <c r="ALU512" s="108"/>
      <c r="AMI512" s="108"/>
    </row>
    <row r="513" spans="1:1023" x14ac:dyDescent="0.3">
      <c r="A513" s="108"/>
      <c r="O513" s="108"/>
      <c r="AC513" s="108"/>
      <c r="AQ513" s="108"/>
      <c r="BE513" s="108"/>
      <c r="BS513" s="108"/>
      <c r="CG513" s="108"/>
      <c r="CU513" s="108"/>
      <c r="DI513" s="108"/>
      <c r="DW513" s="108"/>
      <c r="EK513" s="108"/>
      <c r="EY513" s="108"/>
      <c r="FM513" s="108"/>
      <c r="GA513" s="108"/>
      <c r="GO513" s="108"/>
      <c r="HC513" s="108"/>
      <c r="HQ513" s="108"/>
      <c r="IE513" s="108"/>
      <c r="IS513" s="108"/>
      <c r="JG513" s="108"/>
      <c r="JU513" s="108"/>
      <c r="KI513" s="108"/>
      <c r="KW513" s="108"/>
      <c r="LK513" s="108"/>
      <c r="LY513" s="108"/>
      <c r="MM513" s="108"/>
      <c r="NA513" s="108"/>
      <c r="NO513" s="108"/>
      <c r="OC513" s="108"/>
      <c r="OQ513" s="108"/>
      <c r="PE513" s="108"/>
      <c r="PS513" s="108"/>
      <c r="QG513" s="108"/>
      <c r="QU513" s="108"/>
      <c r="RI513" s="108"/>
      <c r="RW513" s="108"/>
      <c r="SK513" s="108"/>
      <c r="SY513" s="108"/>
      <c r="TM513" s="108"/>
      <c r="UA513" s="108"/>
      <c r="UO513" s="108"/>
      <c r="VC513" s="108"/>
      <c r="VQ513" s="108"/>
      <c r="WE513" s="108"/>
      <c r="WS513" s="108"/>
      <c r="XG513" s="108"/>
      <c r="XU513" s="108"/>
      <c r="YI513" s="108"/>
      <c r="YW513" s="108"/>
      <c r="ZK513" s="108"/>
      <c r="ZY513" s="108"/>
      <c r="AAM513" s="108"/>
      <c r="ABA513" s="108"/>
      <c r="ABO513" s="108"/>
      <c r="ACC513" s="108"/>
      <c r="ACQ513" s="108"/>
      <c r="ADE513" s="108"/>
      <c r="ADS513" s="108"/>
      <c r="AEG513" s="108"/>
      <c r="AEU513" s="108"/>
      <c r="AFI513" s="108"/>
      <c r="AFW513" s="108"/>
      <c r="AGK513" s="108"/>
      <c r="AGY513" s="108"/>
      <c r="AHM513" s="108"/>
      <c r="AIA513" s="108"/>
      <c r="AIO513" s="108"/>
      <c r="AJC513" s="108"/>
      <c r="AJQ513" s="108"/>
      <c r="AKE513" s="108"/>
      <c r="AKS513" s="108"/>
      <c r="ALG513" s="108"/>
      <c r="ALU513" s="108"/>
      <c r="AMI513" s="108"/>
    </row>
    <row r="514" spans="1:1023" x14ac:dyDescent="0.3">
      <c r="A514" s="108"/>
      <c r="O514" s="108"/>
      <c r="AC514" s="108"/>
      <c r="AQ514" s="108"/>
      <c r="BE514" s="108"/>
      <c r="BS514" s="108"/>
      <c r="CG514" s="108"/>
      <c r="CU514" s="108"/>
      <c r="DI514" s="108"/>
      <c r="DW514" s="108"/>
      <c r="EK514" s="108"/>
      <c r="EY514" s="108"/>
      <c r="FM514" s="108"/>
      <c r="GA514" s="108"/>
      <c r="GO514" s="108"/>
      <c r="HC514" s="108"/>
      <c r="HQ514" s="108"/>
      <c r="IE514" s="108"/>
      <c r="IS514" s="108"/>
      <c r="JG514" s="108"/>
      <c r="JU514" s="108"/>
      <c r="KI514" s="108"/>
      <c r="KW514" s="108"/>
      <c r="LK514" s="108"/>
      <c r="LY514" s="108"/>
      <c r="MM514" s="108"/>
      <c r="NA514" s="108"/>
      <c r="NO514" s="108"/>
      <c r="OC514" s="108"/>
      <c r="OQ514" s="108"/>
      <c r="PE514" s="108"/>
      <c r="PS514" s="108"/>
      <c r="QG514" s="108"/>
      <c r="QU514" s="108"/>
      <c r="RI514" s="108"/>
      <c r="RW514" s="108"/>
      <c r="SK514" s="108"/>
      <c r="SY514" s="108"/>
      <c r="TM514" s="108"/>
      <c r="UA514" s="108"/>
      <c r="UO514" s="108"/>
      <c r="VC514" s="108"/>
      <c r="VQ514" s="108"/>
      <c r="WE514" s="108"/>
      <c r="WS514" s="108"/>
      <c r="XG514" s="108"/>
      <c r="XU514" s="108"/>
      <c r="YI514" s="108"/>
      <c r="YW514" s="108"/>
      <c r="ZK514" s="108"/>
      <c r="ZY514" s="108"/>
      <c r="AAM514" s="108"/>
      <c r="ABA514" s="108"/>
      <c r="ABO514" s="108"/>
      <c r="ACC514" s="108"/>
      <c r="ACQ514" s="108"/>
      <c r="ADE514" s="108"/>
      <c r="ADS514" s="108"/>
      <c r="AEG514" s="108"/>
      <c r="AEU514" s="108"/>
      <c r="AFI514" s="108"/>
      <c r="AFW514" s="108"/>
      <c r="AGK514" s="108"/>
      <c r="AGY514" s="108"/>
      <c r="AHM514" s="108"/>
      <c r="AIA514" s="108"/>
      <c r="AIO514" s="108"/>
      <c r="AJC514" s="108"/>
      <c r="AJQ514" s="108"/>
      <c r="AKE514" s="108"/>
      <c r="AKS514" s="108"/>
      <c r="ALG514" s="108"/>
      <c r="ALU514" s="108"/>
      <c r="AMI514" s="108"/>
    </row>
    <row r="515" spans="1:1023" x14ac:dyDescent="0.3">
      <c r="A515" s="108"/>
      <c r="O515" s="108"/>
      <c r="AC515" s="108"/>
      <c r="AQ515" s="108"/>
      <c r="BE515" s="108"/>
      <c r="BS515" s="108"/>
      <c r="CG515" s="108"/>
      <c r="CU515" s="108"/>
      <c r="DI515" s="108"/>
      <c r="DW515" s="108"/>
      <c r="EK515" s="108"/>
      <c r="EY515" s="108"/>
      <c r="FM515" s="108"/>
      <c r="GA515" s="108"/>
      <c r="GO515" s="108"/>
      <c r="HC515" s="108"/>
      <c r="HQ515" s="108"/>
      <c r="IE515" s="108"/>
      <c r="IS515" s="108"/>
      <c r="JG515" s="108"/>
      <c r="JU515" s="108"/>
      <c r="KI515" s="108"/>
      <c r="KW515" s="108"/>
      <c r="LK515" s="108"/>
      <c r="LY515" s="108"/>
      <c r="MM515" s="108"/>
      <c r="NA515" s="108"/>
      <c r="NO515" s="108"/>
      <c r="OC515" s="108"/>
      <c r="OQ515" s="108"/>
      <c r="PE515" s="108"/>
      <c r="PS515" s="108"/>
      <c r="QG515" s="108"/>
      <c r="QU515" s="108"/>
      <c r="RI515" s="108"/>
      <c r="RW515" s="108"/>
      <c r="SK515" s="108"/>
      <c r="SY515" s="108"/>
      <c r="TM515" s="108"/>
      <c r="UA515" s="108"/>
      <c r="UO515" s="108"/>
      <c r="VC515" s="108"/>
      <c r="VQ515" s="108"/>
      <c r="WE515" s="108"/>
      <c r="WS515" s="108"/>
      <c r="XG515" s="108"/>
      <c r="XU515" s="108"/>
      <c r="YI515" s="108"/>
      <c r="YW515" s="108"/>
      <c r="ZK515" s="108"/>
      <c r="ZY515" s="108"/>
      <c r="AAM515" s="108"/>
      <c r="ABA515" s="108"/>
      <c r="ABO515" s="108"/>
      <c r="ACC515" s="108"/>
      <c r="ACQ515" s="108"/>
      <c r="ADE515" s="108"/>
      <c r="ADS515" s="108"/>
      <c r="AEG515" s="108"/>
      <c r="AEU515" s="108"/>
      <c r="AFI515" s="108"/>
      <c r="AFW515" s="108"/>
      <c r="AGK515" s="108"/>
      <c r="AGY515" s="108"/>
      <c r="AHM515" s="108"/>
      <c r="AIA515" s="108"/>
      <c r="AIO515" s="108"/>
      <c r="AJC515" s="108"/>
      <c r="AJQ515" s="108"/>
      <c r="AKE515" s="108"/>
      <c r="AKS515" s="108"/>
      <c r="ALG515" s="108"/>
      <c r="ALU515" s="108"/>
      <c r="AMI515" s="108"/>
    </row>
    <row r="516" spans="1:1023" x14ac:dyDescent="0.3">
      <c r="A516" s="108"/>
      <c r="O516" s="108"/>
      <c r="AC516" s="108"/>
      <c r="AQ516" s="108"/>
      <c r="BE516" s="108"/>
      <c r="BS516" s="108"/>
      <c r="CG516" s="108"/>
      <c r="CU516" s="108"/>
      <c r="DI516" s="108"/>
      <c r="DW516" s="108"/>
      <c r="EK516" s="108"/>
      <c r="EY516" s="108"/>
      <c r="FM516" s="108"/>
      <c r="GA516" s="108"/>
      <c r="GO516" s="108"/>
      <c r="HC516" s="108"/>
      <c r="HQ516" s="108"/>
      <c r="IE516" s="108"/>
      <c r="IS516" s="108"/>
      <c r="JG516" s="108"/>
      <c r="JU516" s="108"/>
      <c r="KI516" s="108"/>
      <c r="KW516" s="108"/>
      <c r="LK516" s="108"/>
      <c r="LY516" s="108"/>
      <c r="MM516" s="108"/>
      <c r="NA516" s="108"/>
      <c r="NO516" s="108"/>
      <c r="OC516" s="108"/>
      <c r="OQ516" s="108"/>
      <c r="PE516" s="108"/>
      <c r="PS516" s="108"/>
      <c r="QG516" s="108"/>
      <c r="QU516" s="108"/>
      <c r="RI516" s="108"/>
      <c r="RW516" s="108"/>
      <c r="SK516" s="108"/>
      <c r="SY516" s="108"/>
      <c r="TM516" s="108"/>
      <c r="UA516" s="108"/>
      <c r="UO516" s="108"/>
      <c r="VC516" s="108"/>
      <c r="VQ516" s="108"/>
      <c r="WE516" s="108"/>
      <c r="WS516" s="108"/>
      <c r="XG516" s="108"/>
      <c r="XU516" s="108"/>
      <c r="YI516" s="108"/>
      <c r="YW516" s="108"/>
      <c r="ZK516" s="108"/>
      <c r="ZY516" s="108"/>
      <c r="AAM516" s="108"/>
      <c r="ABA516" s="108"/>
      <c r="ABO516" s="108"/>
      <c r="ACC516" s="108"/>
      <c r="ACQ516" s="108"/>
      <c r="ADE516" s="108"/>
      <c r="ADS516" s="108"/>
      <c r="AEG516" s="108"/>
      <c r="AEU516" s="108"/>
      <c r="AFI516" s="108"/>
      <c r="AFW516" s="108"/>
      <c r="AGK516" s="108"/>
      <c r="AGY516" s="108"/>
      <c r="AHM516" s="108"/>
      <c r="AIA516" s="108"/>
      <c r="AIO516" s="108"/>
      <c r="AJC516" s="108"/>
      <c r="AJQ516" s="108"/>
      <c r="AKE516" s="108"/>
      <c r="AKS516" s="108"/>
      <c r="ALG516" s="108"/>
      <c r="ALU516" s="108"/>
      <c r="AMI516" s="108"/>
    </row>
    <row r="517" spans="1:1023" x14ac:dyDescent="0.3">
      <c r="A517" s="108"/>
      <c r="O517" s="108"/>
      <c r="AC517" s="108"/>
      <c r="AQ517" s="108"/>
      <c r="BE517" s="108"/>
      <c r="BS517" s="108"/>
      <c r="CG517" s="108"/>
      <c r="CU517" s="108"/>
      <c r="DI517" s="108"/>
      <c r="DW517" s="108"/>
      <c r="EK517" s="108"/>
      <c r="EY517" s="108"/>
      <c r="FM517" s="108"/>
      <c r="GA517" s="108"/>
      <c r="GO517" s="108"/>
      <c r="HC517" s="108"/>
      <c r="HQ517" s="108"/>
      <c r="IE517" s="108"/>
      <c r="IS517" s="108"/>
      <c r="JG517" s="108"/>
      <c r="JU517" s="108"/>
      <c r="KI517" s="108"/>
      <c r="KW517" s="108"/>
      <c r="LK517" s="108"/>
      <c r="LY517" s="108"/>
      <c r="MM517" s="108"/>
      <c r="NA517" s="108"/>
      <c r="NO517" s="108"/>
      <c r="OC517" s="108"/>
      <c r="OQ517" s="108"/>
      <c r="PE517" s="108"/>
      <c r="PS517" s="108"/>
      <c r="QG517" s="108"/>
      <c r="QU517" s="108"/>
      <c r="RI517" s="108"/>
      <c r="RW517" s="108"/>
      <c r="SK517" s="108"/>
      <c r="SY517" s="108"/>
      <c r="TM517" s="108"/>
      <c r="UA517" s="108"/>
      <c r="UO517" s="108"/>
      <c r="VC517" s="108"/>
      <c r="VQ517" s="108"/>
      <c r="WE517" s="108"/>
      <c r="WS517" s="108"/>
      <c r="XG517" s="108"/>
      <c r="XU517" s="108"/>
      <c r="YI517" s="108"/>
      <c r="YW517" s="108"/>
      <c r="ZK517" s="108"/>
      <c r="ZY517" s="108"/>
      <c r="AAM517" s="108"/>
      <c r="ABA517" s="108"/>
      <c r="ABO517" s="108"/>
      <c r="ACC517" s="108"/>
      <c r="ACQ517" s="108"/>
      <c r="ADE517" s="108"/>
      <c r="ADS517" s="108"/>
      <c r="AEG517" s="108"/>
      <c r="AEU517" s="108"/>
      <c r="AFI517" s="108"/>
      <c r="AFW517" s="108"/>
      <c r="AGK517" s="108"/>
      <c r="AGY517" s="108"/>
      <c r="AHM517" s="108"/>
      <c r="AIA517" s="108"/>
      <c r="AIO517" s="108"/>
      <c r="AJC517" s="108"/>
      <c r="AJQ517" s="108"/>
      <c r="AKE517" s="108"/>
      <c r="AKS517" s="108"/>
      <c r="ALG517" s="108"/>
      <c r="ALU517" s="108"/>
      <c r="AMI517" s="108"/>
    </row>
    <row r="518" spans="1:1023" x14ac:dyDescent="0.3">
      <c r="A518" s="108"/>
      <c r="O518" s="108"/>
      <c r="AC518" s="108"/>
      <c r="AQ518" s="108"/>
      <c r="BE518" s="108"/>
      <c r="BS518" s="108"/>
      <c r="CG518" s="108"/>
      <c r="CU518" s="108"/>
      <c r="DI518" s="108"/>
      <c r="DW518" s="108"/>
      <c r="EK518" s="108"/>
      <c r="EY518" s="108"/>
      <c r="FM518" s="108"/>
      <c r="GA518" s="108"/>
      <c r="GO518" s="108"/>
      <c r="HC518" s="108"/>
      <c r="HQ518" s="108"/>
      <c r="IE518" s="108"/>
      <c r="IS518" s="108"/>
      <c r="JG518" s="108"/>
      <c r="JU518" s="108"/>
      <c r="KI518" s="108"/>
      <c r="KW518" s="108"/>
      <c r="LK518" s="108"/>
      <c r="LY518" s="108"/>
      <c r="MM518" s="108"/>
      <c r="NA518" s="108"/>
      <c r="NO518" s="108"/>
      <c r="OC518" s="108"/>
      <c r="OQ518" s="108"/>
      <c r="PE518" s="108"/>
      <c r="PS518" s="108"/>
      <c r="QG518" s="108"/>
      <c r="QU518" s="108"/>
      <c r="RI518" s="108"/>
      <c r="RW518" s="108"/>
      <c r="SK518" s="108"/>
      <c r="SY518" s="108"/>
      <c r="TM518" s="108"/>
      <c r="UA518" s="108"/>
      <c r="UO518" s="108"/>
      <c r="VC518" s="108"/>
      <c r="VQ518" s="108"/>
      <c r="WE518" s="108"/>
      <c r="WS518" s="108"/>
      <c r="XG518" s="108"/>
      <c r="XU518" s="108"/>
      <c r="YI518" s="108"/>
      <c r="YW518" s="108"/>
      <c r="ZK518" s="108"/>
      <c r="ZY518" s="108"/>
      <c r="AAM518" s="108"/>
      <c r="ABA518" s="108"/>
      <c r="ABO518" s="108"/>
      <c r="ACC518" s="108"/>
      <c r="ACQ518" s="108"/>
      <c r="ADE518" s="108"/>
      <c r="ADS518" s="108"/>
      <c r="AEG518" s="108"/>
      <c r="AEU518" s="108"/>
      <c r="AFI518" s="108"/>
      <c r="AFW518" s="108"/>
      <c r="AGK518" s="108"/>
      <c r="AGY518" s="108"/>
      <c r="AHM518" s="108"/>
      <c r="AIA518" s="108"/>
      <c r="AIO518" s="108"/>
      <c r="AJC518" s="108"/>
      <c r="AJQ518" s="108"/>
      <c r="AKE518" s="108"/>
      <c r="AKS518" s="108"/>
      <c r="ALG518" s="108"/>
      <c r="ALU518" s="108"/>
      <c r="AMI518" s="108"/>
    </row>
    <row r="519" spans="1:1023" x14ac:dyDescent="0.3">
      <c r="A519" s="108"/>
      <c r="O519" s="108"/>
      <c r="AC519" s="108"/>
      <c r="AQ519" s="108"/>
      <c r="BE519" s="108"/>
      <c r="BS519" s="108"/>
      <c r="CG519" s="108"/>
      <c r="CU519" s="108"/>
      <c r="DI519" s="108"/>
      <c r="DW519" s="108"/>
      <c r="EK519" s="108"/>
      <c r="EY519" s="108"/>
      <c r="FM519" s="108"/>
      <c r="GA519" s="108"/>
      <c r="GO519" s="108"/>
      <c r="HC519" s="108"/>
      <c r="HQ519" s="108"/>
      <c r="IE519" s="108"/>
      <c r="IS519" s="108"/>
      <c r="JG519" s="108"/>
      <c r="JU519" s="108"/>
      <c r="KI519" s="108"/>
      <c r="KW519" s="108"/>
      <c r="LK519" s="108"/>
      <c r="LY519" s="108"/>
      <c r="MM519" s="108"/>
      <c r="NA519" s="108"/>
      <c r="NO519" s="108"/>
      <c r="OC519" s="108"/>
      <c r="OQ519" s="108"/>
      <c r="PE519" s="108"/>
      <c r="PS519" s="108"/>
      <c r="QG519" s="108"/>
      <c r="QU519" s="108"/>
      <c r="RI519" s="108"/>
      <c r="RW519" s="108"/>
      <c r="SK519" s="108"/>
      <c r="SY519" s="108"/>
      <c r="TM519" s="108"/>
      <c r="UA519" s="108"/>
      <c r="UO519" s="108"/>
      <c r="VC519" s="108"/>
      <c r="VQ519" s="108"/>
      <c r="WE519" s="108"/>
      <c r="WS519" s="108"/>
      <c r="XG519" s="108"/>
      <c r="XU519" s="108"/>
      <c r="YI519" s="108"/>
      <c r="YW519" s="108"/>
      <c r="ZK519" s="108"/>
      <c r="ZY519" s="108"/>
      <c r="AAM519" s="108"/>
      <c r="ABA519" s="108"/>
      <c r="ABO519" s="108"/>
      <c r="ACC519" s="108"/>
      <c r="ACQ519" s="108"/>
      <c r="ADE519" s="108"/>
      <c r="ADS519" s="108"/>
      <c r="AEG519" s="108"/>
      <c r="AEU519" s="108"/>
      <c r="AFI519" s="108"/>
      <c r="AFW519" s="108"/>
      <c r="AGK519" s="108"/>
      <c r="AGY519" s="108"/>
      <c r="AHM519" s="108"/>
      <c r="AIA519" s="108"/>
      <c r="AIO519" s="108"/>
      <c r="AJC519" s="108"/>
      <c r="AJQ519" s="108"/>
      <c r="AKE519" s="108"/>
      <c r="AKS519" s="108"/>
      <c r="ALG519" s="108"/>
      <c r="ALU519" s="108"/>
      <c r="AMI519" s="108"/>
    </row>
    <row r="520" spans="1:1023" x14ac:dyDescent="0.3">
      <c r="A520" s="108"/>
      <c r="O520" s="108"/>
      <c r="AC520" s="108"/>
      <c r="AQ520" s="108"/>
      <c r="BE520" s="108"/>
      <c r="BS520" s="108"/>
      <c r="CG520" s="108"/>
      <c r="CU520" s="108"/>
      <c r="DI520" s="108"/>
      <c r="DW520" s="108"/>
      <c r="EK520" s="108"/>
      <c r="EY520" s="108"/>
      <c r="FM520" s="108"/>
      <c r="GA520" s="108"/>
      <c r="GO520" s="108"/>
      <c r="HC520" s="108"/>
      <c r="HQ520" s="108"/>
      <c r="IE520" s="108"/>
      <c r="IS520" s="108"/>
      <c r="JG520" s="108"/>
      <c r="JU520" s="108"/>
      <c r="KI520" s="108"/>
      <c r="KW520" s="108"/>
      <c r="LK520" s="108"/>
      <c r="LY520" s="108"/>
      <c r="MM520" s="108"/>
      <c r="NA520" s="108"/>
      <c r="NO520" s="108"/>
      <c r="OC520" s="108"/>
      <c r="OQ520" s="108"/>
      <c r="PE520" s="108"/>
      <c r="PS520" s="108"/>
      <c r="QG520" s="108"/>
      <c r="QU520" s="108"/>
      <c r="RI520" s="108"/>
      <c r="RW520" s="108"/>
      <c r="SK520" s="108"/>
      <c r="SY520" s="108"/>
      <c r="TM520" s="108"/>
      <c r="UA520" s="108"/>
      <c r="UO520" s="108"/>
      <c r="VC520" s="108"/>
      <c r="VQ520" s="108"/>
      <c r="WE520" s="108"/>
      <c r="WS520" s="108"/>
      <c r="XG520" s="108"/>
      <c r="XU520" s="108"/>
      <c r="YI520" s="108"/>
      <c r="YW520" s="108"/>
      <c r="ZK520" s="108"/>
      <c r="ZY520" s="108"/>
      <c r="AAM520" s="108"/>
      <c r="ABA520" s="108"/>
      <c r="ABO520" s="108"/>
      <c r="ACC520" s="108"/>
      <c r="ACQ520" s="108"/>
      <c r="ADE520" s="108"/>
      <c r="ADS520" s="108"/>
      <c r="AEG520" s="108"/>
      <c r="AEU520" s="108"/>
      <c r="AFI520" s="108"/>
      <c r="AFW520" s="108"/>
      <c r="AGK520" s="108"/>
      <c r="AGY520" s="108"/>
      <c r="AHM520" s="108"/>
      <c r="AIA520" s="108"/>
      <c r="AIO520" s="108"/>
      <c r="AJC520" s="108"/>
      <c r="AJQ520" s="108"/>
      <c r="AKE520" s="108"/>
      <c r="AKS520" s="108"/>
      <c r="ALG520" s="108"/>
      <c r="ALU520" s="108"/>
      <c r="AMI520" s="108"/>
    </row>
    <row r="521" spans="1:1023" x14ac:dyDescent="0.3">
      <c r="A521" s="108"/>
      <c r="O521" s="108"/>
      <c r="AC521" s="108"/>
      <c r="AQ521" s="108"/>
      <c r="BE521" s="108"/>
      <c r="BS521" s="108"/>
      <c r="CG521" s="108"/>
      <c r="CU521" s="108"/>
      <c r="DI521" s="108"/>
      <c r="DW521" s="108"/>
      <c r="EK521" s="108"/>
      <c r="EY521" s="108"/>
      <c r="FM521" s="108"/>
      <c r="GA521" s="108"/>
      <c r="GO521" s="108"/>
      <c r="HC521" s="108"/>
      <c r="HQ521" s="108"/>
      <c r="IE521" s="108"/>
      <c r="IS521" s="108"/>
      <c r="JG521" s="108"/>
      <c r="JU521" s="108"/>
      <c r="KI521" s="108"/>
      <c r="KW521" s="108"/>
      <c r="LK521" s="108"/>
      <c r="LY521" s="108"/>
      <c r="MM521" s="108"/>
      <c r="NA521" s="108"/>
      <c r="NO521" s="108"/>
      <c r="OC521" s="108"/>
      <c r="OQ521" s="108"/>
      <c r="PE521" s="108"/>
      <c r="PS521" s="108"/>
      <c r="QG521" s="108"/>
      <c r="QU521" s="108"/>
      <c r="RI521" s="108"/>
      <c r="RW521" s="108"/>
      <c r="SK521" s="108"/>
      <c r="SY521" s="108"/>
      <c r="TM521" s="108"/>
      <c r="UA521" s="108"/>
      <c r="UO521" s="108"/>
      <c r="VC521" s="108"/>
      <c r="VQ521" s="108"/>
      <c r="WE521" s="108"/>
      <c r="WS521" s="108"/>
      <c r="XG521" s="108"/>
      <c r="XU521" s="108"/>
      <c r="YI521" s="108"/>
      <c r="YW521" s="108"/>
      <c r="ZK521" s="108"/>
      <c r="ZY521" s="108"/>
      <c r="AAM521" s="108"/>
      <c r="ABA521" s="108"/>
      <c r="ABO521" s="108"/>
      <c r="ACC521" s="108"/>
      <c r="ACQ521" s="108"/>
      <c r="ADE521" s="108"/>
      <c r="ADS521" s="108"/>
      <c r="AEG521" s="108"/>
      <c r="AEU521" s="108"/>
      <c r="AFI521" s="108"/>
      <c r="AFW521" s="108"/>
      <c r="AGK521" s="108"/>
      <c r="AGY521" s="108"/>
      <c r="AHM521" s="108"/>
      <c r="AIA521" s="108"/>
      <c r="AIO521" s="108"/>
      <c r="AJC521" s="108"/>
      <c r="AJQ521" s="108"/>
      <c r="AKE521" s="108"/>
      <c r="AKS521" s="108"/>
      <c r="ALG521" s="108"/>
      <c r="ALU521" s="108"/>
      <c r="AMI521" s="108"/>
    </row>
    <row r="522" spans="1:1023" x14ac:dyDescent="0.3">
      <c r="A522" s="108"/>
      <c r="O522" s="108"/>
      <c r="AC522" s="108"/>
      <c r="AQ522" s="108"/>
      <c r="BE522" s="108"/>
      <c r="BS522" s="108"/>
      <c r="CG522" s="108"/>
      <c r="CU522" s="108"/>
      <c r="DI522" s="108"/>
      <c r="DW522" s="108"/>
      <c r="EK522" s="108"/>
      <c r="EY522" s="108"/>
      <c r="FM522" s="108"/>
      <c r="GA522" s="108"/>
      <c r="GO522" s="108"/>
      <c r="HC522" s="108"/>
      <c r="HQ522" s="108"/>
      <c r="IE522" s="108"/>
      <c r="IS522" s="108"/>
      <c r="JG522" s="108"/>
      <c r="JU522" s="108"/>
      <c r="KI522" s="108"/>
      <c r="KW522" s="108"/>
      <c r="LK522" s="108"/>
      <c r="LY522" s="108"/>
      <c r="MM522" s="108"/>
      <c r="NA522" s="108"/>
      <c r="NO522" s="108"/>
      <c r="OC522" s="108"/>
      <c r="OQ522" s="108"/>
      <c r="PE522" s="108"/>
      <c r="PS522" s="108"/>
      <c r="QG522" s="108"/>
      <c r="QU522" s="108"/>
      <c r="RI522" s="108"/>
      <c r="RW522" s="108"/>
      <c r="SK522" s="108"/>
      <c r="SY522" s="108"/>
      <c r="TM522" s="108"/>
      <c r="UA522" s="108"/>
      <c r="UO522" s="108"/>
      <c r="VC522" s="108"/>
      <c r="VQ522" s="108"/>
      <c r="WE522" s="108"/>
      <c r="WS522" s="108"/>
      <c r="XG522" s="108"/>
      <c r="XU522" s="108"/>
      <c r="YI522" s="108"/>
      <c r="YW522" s="108"/>
      <c r="ZK522" s="108"/>
      <c r="ZY522" s="108"/>
      <c r="AAM522" s="108"/>
      <c r="ABA522" s="108"/>
      <c r="ABO522" s="108"/>
      <c r="ACC522" s="108"/>
      <c r="ACQ522" s="108"/>
      <c r="ADE522" s="108"/>
      <c r="ADS522" s="108"/>
      <c r="AEG522" s="108"/>
      <c r="AEU522" s="108"/>
      <c r="AFI522" s="108"/>
      <c r="AFW522" s="108"/>
      <c r="AGK522" s="108"/>
      <c r="AGY522" s="108"/>
      <c r="AHM522" s="108"/>
      <c r="AIA522" s="108"/>
      <c r="AIO522" s="108"/>
      <c r="AJC522" s="108"/>
      <c r="AJQ522" s="108"/>
      <c r="AKE522" s="108"/>
      <c r="AKS522" s="108"/>
      <c r="ALG522" s="108"/>
      <c r="ALU522" s="108"/>
      <c r="AMI522" s="108"/>
    </row>
    <row r="523" spans="1:1023" x14ac:dyDescent="0.3">
      <c r="A523" s="108"/>
      <c r="O523" s="108"/>
      <c r="AC523" s="108"/>
      <c r="AQ523" s="108"/>
      <c r="BE523" s="108"/>
      <c r="BS523" s="108"/>
      <c r="CG523" s="108"/>
      <c r="CU523" s="108"/>
      <c r="DI523" s="108"/>
      <c r="DW523" s="108"/>
      <c r="EK523" s="108"/>
      <c r="EY523" s="108"/>
      <c r="FM523" s="108"/>
      <c r="GA523" s="108"/>
      <c r="GO523" s="108"/>
      <c r="HC523" s="108"/>
      <c r="HQ523" s="108"/>
      <c r="IE523" s="108"/>
      <c r="IS523" s="108"/>
      <c r="JG523" s="108"/>
      <c r="JU523" s="108"/>
      <c r="KI523" s="108"/>
      <c r="KW523" s="108"/>
      <c r="LK523" s="108"/>
      <c r="LY523" s="108"/>
      <c r="MM523" s="108"/>
      <c r="NA523" s="108"/>
      <c r="NO523" s="108"/>
      <c r="OC523" s="108"/>
      <c r="OQ523" s="108"/>
      <c r="PE523" s="108"/>
      <c r="PS523" s="108"/>
      <c r="QG523" s="108"/>
      <c r="QU523" s="108"/>
      <c r="RI523" s="108"/>
      <c r="RW523" s="108"/>
      <c r="SK523" s="108"/>
      <c r="SY523" s="108"/>
      <c r="TM523" s="108"/>
      <c r="UA523" s="108"/>
      <c r="UO523" s="108"/>
      <c r="VC523" s="108"/>
      <c r="VQ523" s="108"/>
      <c r="WE523" s="108"/>
      <c r="WS523" s="108"/>
      <c r="XG523" s="108"/>
      <c r="XU523" s="108"/>
      <c r="YI523" s="108"/>
      <c r="YW523" s="108"/>
      <c r="ZK523" s="108"/>
      <c r="ZY523" s="108"/>
      <c r="AAM523" s="108"/>
      <c r="ABA523" s="108"/>
      <c r="ABO523" s="108"/>
      <c r="ACC523" s="108"/>
      <c r="ACQ523" s="108"/>
      <c r="ADE523" s="108"/>
      <c r="ADS523" s="108"/>
      <c r="AEG523" s="108"/>
      <c r="AEU523" s="108"/>
      <c r="AFI523" s="108"/>
      <c r="AFW523" s="108"/>
      <c r="AGK523" s="108"/>
      <c r="AGY523" s="108"/>
      <c r="AHM523" s="108"/>
      <c r="AIA523" s="108"/>
      <c r="AIO523" s="108"/>
      <c r="AJC523" s="108"/>
      <c r="AJQ523" s="108"/>
      <c r="AKE523" s="108"/>
      <c r="AKS523" s="108"/>
      <c r="ALG523" s="108"/>
      <c r="ALU523" s="108"/>
      <c r="AMI523" s="108"/>
    </row>
    <row r="524" spans="1:1023" x14ac:dyDescent="0.3">
      <c r="A524" s="108"/>
      <c r="O524" s="108"/>
      <c r="AC524" s="108"/>
      <c r="AQ524" s="108"/>
      <c r="BE524" s="108"/>
      <c r="BS524" s="108"/>
      <c r="CG524" s="108"/>
      <c r="CU524" s="108"/>
      <c r="DI524" s="108"/>
      <c r="DW524" s="108"/>
      <c r="EK524" s="108"/>
      <c r="EY524" s="108"/>
      <c r="FM524" s="108"/>
      <c r="GA524" s="108"/>
      <c r="GO524" s="108"/>
      <c r="HC524" s="108"/>
      <c r="HQ524" s="108"/>
      <c r="IE524" s="108"/>
      <c r="IS524" s="108"/>
      <c r="JG524" s="108"/>
      <c r="JU524" s="108"/>
      <c r="KI524" s="108"/>
      <c r="KW524" s="108"/>
      <c r="LK524" s="108"/>
      <c r="LY524" s="108"/>
      <c r="MM524" s="108"/>
      <c r="NA524" s="108"/>
      <c r="NO524" s="108"/>
      <c r="OC524" s="108"/>
      <c r="OQ524" s="108"/>
      <c r="PE524" s="108"/>
      <c r="PS524" s="108"/>
      <c r="QG524" s="108"/>
      <c r="QU524" s="108"/>
      <c r="RI524" s="108"/>
      <c r="RW524" s="108"/>
      <c r="SK524" s="108"/>
      <c r="SY524" s="108"/>
      <c r="TM524" s="108"/>
      <c r="UA524" s="108"/>
      <c r="UO524" s="108"/>
      <c r="VC524" s="108"/>
      <c r="VQ524" s="108"/>
      <c r="WE524" s="108"/>
      <c r="WS524" s="108"/>
      <c r="XG524" s="108"/>
      <c r="XU524" s="108"/>
      <c r="YI524" s="108"/>
      <c r="YW524" s="108"/>
      <c r="ZK524" s="108"/>
      <c r="ZY524" s="108"/>
      <c r="AAM524" s="108"/>
      <c r="ABA524" s="108"/>
      <c r="ABO524" s="108"/>
      <c r="ACC524" s="108"/>
      <c r="ACQ524" s="108"/>
      <c r="ADE524" s="108"/>
      <c r="ADS524" s="108"/>
      <c r="AEG524" s="108"/>
      <c r="AEU524" s="108"/>
      <c r="AFI524" s="108"/>
      <c r="AFW524" s="108"/>
      <c r="AGK524" s="108"/>
      <c r="AGY524" s="108"/>
      <c r="AHM524" s="108"/>
      <c r="AIA524" s="108"/>
      <c r="AIO524" s="108"/>
      <c r="AJC524" s="108"/>
      <c r="AJQ524" s="108"/>
      <c r="AKE524" s="108"/>
      <c r="AKS524" s="108"/>
      <c r="ALG524" s="108"/>
      <c r="ALU524" s="108"/>
      <c r="AMI524" s="108"/>
    </row>
    <row r="525" spans="1:1023" x14ac:dyDescent="0.3">
      <c r="A525" s="108"/>
      <c r="O525" s="108"/>
      <c r="AC525" s="108"/>
      <c r="AQ525" s="108"/>
      <c r="BE525" s="108"/>
      <c r="BS525" s="108"/>
      <c r="CG525" s="108"/>
      <c r="CU525" s="108"/>
      <c r="DI525" s="108"/>
      <c r="DW525" s="108"/>
      <c r="EK525" s="108"/>
      <c r="EY525" s="108"/>
      <c r="FM525" s="108"/>
      <c r="GA525" s="108"/>
      <c r="GO525" s="108"/>
      <c r="HC525" s="108"/>
      <c r="HQ525" s="108"/>
      <c r="IE525" s="108"/>
      <c r="IS525" s="108"/>
      <c r="JG525" s="108"/>
      <c r="JU525" s="108"/>
      <c r="KI525" s="108"/>
      <c r="KW525" s="108"/>
      <c r="LK525" s="108"/>
      <c r="LY525" s="108"/>
      <c r="MM525" s="108"/>
      <c r="NA525" s="108"/>
      <c r="NO525" s="108"/>
      <c r="OC525" s="108"/>
      <c r="OQ525" s="108"/>
      <c r="PE525" s="108"/>
      <c r="PS525" s="108"/>
      <c r="QG525" s="108"/>
      <c r="QU525" s="108"/>
      <c r="RI525" s="108"/>
      <c r="RW525" s="108"/>
      <c r="SK525" s="108"/>
      <c r="SY525" s="108"/>
      <c r="TM525" s="108"/>
      <c r="UA525" s="108"/>
      <c r="UO525" s="108"/>
      <c r="VC525" s="108"/>
      <c r="VQ525" s="108"/>
      <c r="WE525" s="108"/>
      <c r="WS525" s="108"/>
      <c r="XG525" s="108"/>
      <c r="XU525" s="108"/>
      <c r="YI525" s="108"/>
      <c r="YW525" s="108"/>
      <c r="ZK525" s="108"/>
      <c r="ZY525" s="108"/>
      <c r="AAM525" s="108"/>
      <c r="ABA525" s="108"/>
      <c r="ABO525" s="108"/>
      <c r="ACC525" s="108"/>
      <c r="ACQ525" s="108"/>
      <c r="ADE525" s="108"/>
      <c r="ADS525" s="108"/>
      <c r="AEG525" s="108"/>
      <c r="AEU525" s="108"/>
      <c r="AFI525" s="108"/>
      <c r="AFW525" s="108"/>
      <c r="AGK525" s="108"/>
      <c r="AGY525" s="108"/>
      <c r="AHM525" s="108"/>
      <c r="AIA525" s="108"/>
      <c r="AIO525" s="108"/>
      <c r="AJC525" s="108"/>
      <c r="AJQ525" s="108"/>
      <c r="AKE525" s="108"/>
      <c r="AKS525" s="108"/>
      <c r="ALG525" s="108"/>
      <c r="ALU525" s="108"/>
      <c r="AMI525" s="108"/>
    </row>
    <row r="526" spans="1:1023" x14ac:dyDescent="0.3">
      <c r="A526" s="108"/>
      <c r="O526" s="108"/>
      <c r="AC526" s="108"/>
      <c r="AQ526" s="108"/>
      <c r="BE526" s="108"/>
      <c r="BS526" s="108"/>
      <c r="CG526" s="108"/>
      <c r="CU526" s="108"/>
      <c r="DI526" s="108"/>
      <c r="DW526" s="108"/>
      <c r="EK526" s="108"/>
      <c r="EY526" s="108"/>
      <c r="FM526" s="108"/>
      <c r="GA526" s="108"/>
      <c r="GO526" s="108"/>
      <c r="HC526" s="108"/>
      <c r="HQ526" s="108"/>
      <c r="IE526" s="108"/>
      <c r="IS526" s="108"/>
      <c r="JG526" s="108"/>
      <c r="JU526" s="108"/>
      <c r="KI526" s="108"/>
      <c r="KW526" s="108"/>
      <c r="LK526" s="108"/>
      <c r="LY526" s="108"/>
      <c r="MM526" s="108"/>
      <c r="NA526" s="108"/>
      <c r="NO526" s="108"/>
      <c r="OC526" s="108"/>
      <c r="OQ526" s="108"/>
      <c r="PE526" s="108"/>
      <c r="PS526" s="108"/>
      <c r="QG526" s="108"/>
      <c r="QU526" s="108"/>
      <c r="RI526" s="108"/>
      <c r="RW526" s="108"/>
      <c r="SK526" s="108"/>
      <c r="SY526" s="108"/>
      <c r="TM526" s="108"/>
      <c r="UA526" s="108"/>
      <c r="UO526" s="108"/>
      <c r="VC526" s="108"/>
      <c r="VQ526" s="108"/>
      <c r="WE526" s="108"/>
      <c r="WS526" s="108"/>
      <c r="XG526" s="108"/>
      <c r="XU526" s="108"/>
      <c r="YI526" s="108"/>
      <c r="YW526" s="108"/>
      <c r="ZK526" s="108"/>
      <c r="ZY526" s="108"/>
      <c r="AAM526" s="108"/>
      <c r="ABA526" s="108"/>
      <c r="ABO526" s="108"/>
      <c r="ACC526" s="108"/>
      <c r="ACQ526" s="108"/>
      <c r="ADE526" s="108"/>
      <c r="ADS526" s="108"/>
      <c r="AEG526" s="108"/>
      <c r="AEU526" s="108"/>
      <c r="AFI526" s="108"/>
      <c r="AFW526" s="108"/>
      <c r="AGK526" s="108"/>
      <c r="AGY526" s="108"/>
      <c r="AHM526" s="108"/>
      <c r="AIA526" s="108"/>
      <c r="AIO526" s="108"/>
      <c r="AJC526" s="108"/>
      <c r="AJQ526" s="108"/>
      <c r="AKE526" s="108"/>
      <c r="AKS526" s="108"/>
      <c r="ALG526" s="108"/>
      <c r="ALU526" s="108"/>
      <c r="AMI526" s="108"/>
    </row>
    <row r="527" spans="1:1023" x14ac:dyDescent="0.3">
      <c r="A527" s="108"/>
      <c r="O527" s="108"/>
      <c r="AC527" s="108"/>
      <c r="AQ527" s="108"/>
      <c r="BE527" s="108"/>
      <c r="BS527" s="108"/>
      <c r="CG527" s="108"/>
      <c r="CU527" s="108"/>
      <c r="DI527" s="108"/>
      <c r="DW527" s="108"/>
      <c r="EK527" s="108"/>
      <c r="EY527" s="108"/>
      <c r="FM527" s="108"/>
      <c r="GA527" s="108"/>
      <c r="GO527" s="108"/>
      <c r="HC527" s="108"/>
      <c r="HQ527" s="108"/>
      <c r="IE527" s="108"/>
      <c r="IS527" s="108"/>
      <c r="JG527" s="108"/>
      <c r="JU527" s="108"/>
      <c r="KI527" s="108"/>
      <c r="KW527" s="108"/>
      <c r="LK527" s="108"/>
      <c r="LY527" s="108"/>
      <c r="MM527" s="108"/>
      <c r="NA527" s="108"/>
      <c r="NO527" s="108"/>
      <c r="OC527" s="108"/>
      <c r="OQ527" s="108"/>
      <c r="PE527" s="108"/>
      <c r="PS527" s="108"/>
      <c r="QG527" s="108"/>
      <c r="QU527" s="108"/>
      <c r="RI527" s="108"/>
      <c r="RW527" s="108"/>
      <c r="SK527" s="108"/>
      <c r="SY527" s="108"/>
      <c r="TM527" s="108"/>
      <c r="UA527" s="108"/>
      <c r="UO527" s="108"/>
      <c r="VC527" s="108"/>
      <c r="VQ527" s="108"/>
      <c r="WE527" s="108"/>
      <c r="WS527" s="108"/>
      <c r="XG527" s="108"/>
      <c r="XU527" s="108"/>
      <c r="YI527" s="108"/>
      <c r="YW527" s="108"/>
      <c r="ZK527" s="108"/>
      <c r="ZY527" s="108"/>
      <c r="AAM527" s="108"/>
      <c r="ABA527" s="108"/>
      <c r="ABO527" s="108"/>
      <c r="ACC527" s="108"/>
      <c r="ACQ527" s="108"/>
      <c r="ADE527" s="108"/>
      <c r="ADS527" s="108"/>
      <c r="AEG527" s="108"/>
      <c r="AEU527" s="108"/>
      <c r="AFI527" s="108"/>
      <c r="AFW527" s="108"/>
      <c r="AGK527" s="108"/>
      <c r="AGY527" s="108"/>
      <c r="AHM527" s="108"/>
      <c r="AIA527" s="108"/>
      <c r="AIO527" s="108"/>
      <c r="AJC527" s="108"/>
      <c r="AJQ527" s="108"/>
      <c r="AKE527" s="108"/>
      <c r="AKS527" s="108"/>
      <c r="ALG527" s="108"/>
      <c r="ALU527" s="108"/>
      <c r="AMI527" s="108"/>
    </row>
    <row r="528" spans="1:1023" x14ac:dyDescent="0.3">
      <c r="A528" s="108"/>
      <c r="O528" s="108"/>
      <c r="AC528" s="108"/>
      <c r="AQ528" s="108"/>
      <c r="BE528" s="108"/>
      <c r="BS528" s="108"/>
      <c r="CG528" s="108"/>
      <c r="CU528" s="108"/>
      <c r="DI528" s="108"/>
      <c r="DW528" s="108"/>
      <c r="EK528" s="108"/>
      <c r="EY528" s="108"/>
      <c r="FM528" s="108"/>
      <c r="GA528" s="108"/>
      <c r="GO528" s="108"/>
      <c r="HC528" s="108"/>
      <c r="HQ528" s="108"/>
      <c r="IE528" s="108"/>
      <c r="IS528" s="108"/>
      <c r="JG528" s="108"/>
      <c r="JU528" s="108"/>
      <c r="KI528" s="108"/>
      <c r="KW528" s="108"/>
      <c r="LK528" s="108"/>
      <c r="LY528" s="108"/>
      <c r="MM528" s="108"/>
      <c r="NA528" s="108"/>
      <c r="NO528" s="108"/>
      <c r="OC528" s="108"/>
      <c r="OQ528" s="108"/>
      <c r="PE528" s="108"/>
      <c r="PS528" s="108"/>
      <c r="QG528" s="108"/>
      <c r="QU528" s="108"/>
      <c r="RI528" s="108"/>
      <c r="RW528" s="108"/>
      <c r="SK528" s="108"/>
      <c r="SY528" s="108"/>
      <c r="TM528" s="108"/>
      <c r="UA528" s="108"/>
      <c r="UO528" s="108"/>
      <c r="VC528" s="108"/>
      <c r="VQ528" s="108"/>
      <c r="WE528" s="108"/>
      <c r="WS528" s="108"/>
      <c r="XG528" s="108"/>
      <c r="XU528" s="108"/>
      <c r="YI528" s="108"/>
      <c r="YW528" s="108"/>
      <c r="ZK528" s="108"/>
      <c r="ZY528" s="108"/>
      <c r="AAM528" s="108"/>
      <c r="ABA528" s="108"/>
      <c r="ABO528" s="108"/>
      <c r="ACC528" s="108"/>
      <c r="ACQ528" s="108"/>
      <c r="ADE528" s="108"/>
      <c r="ADS528" s="108"/>
      <c r="AEG528" s="108"/>
      <c r="AEU528" s="108"/>
      <c r="AFI528" s="108"/>
      <c r="AFW528" s="108"/>
      <c r="AGK528" s="108"/>
      <c r="AGY528" s="108"/>
      <c r="AHM528" s="108"/>
      <c r="AIA528" s="108"/>
      <c r="AIO528" s="108"/>
      <c r="AJC528" s="108"/>
      <c r="AJQ528" s="108"/>
      <c r="AKE528" s="108"/>
      <c r="AKS528" s="108"/>
      <c r="ALG528" s="108"/>
      <c r="ALU528" s="108"/>
      <c r="AMI528" s="108"/>
    </row>
    <row r="529" spans="1:1023" x14ac:dyDescent="0.3">
      <c r="A529" s="108"/>
      <c r="O529" s="108"/>
      <c r="AC529" s="108"/>
      <c r="AQ529" s="108"/>
      <c r="BE529" s="108"/>
      <c r="BS529" s="108"/>
      <c r="CG529" s="108"/>
      <c r="CU529" s="108"/>
      <c r="DI529" s="108"/>
      <c r="DW529" s="108"/>
      <c r="EK529" s="108"/>
      <c r="EY529" s="108"/>
      <c r="FM529" s="108"/>
      <c r="GA529" s="108"/>
      <c r="GO529" s="108"/>
      <c r="HC529" s="108"/>
      <c r="HQ529" s="108"/>
      <c r="IE529" s="108"/>
      <c r="IS529" s="108"/>
      <c r="JG529" s="108"/>
      <c r="JU529" s="108"/>
      <c r="KI529" s="108"/>
      <c r="KW529" s="108"/>
      <c r="LK529" s="108"/>
      <c r="LY529" s="108"/>
      <c r="MM529" s="108"/>
      <c r="NA529" s="108"/>
      <c r="NO529" s="108"/>
      <c r="OC529" s="108"/>
      <c r="OQ529" s="108"/>
      <c r="PE529" s="108"/>
      <c r="PS529" s="108"/>
      <c r="QG529" s="108"/>
      <c r="QU529" s="108"/>
      <c r="RI529" s="108"/>
      <c r="RW529" s="108"/>
      <c r="SK529" s="108"/>
      <c r="SY529" s="108"/>
      <c r="TM529" s="108"/>
      <c r="UA529" s="108"/>
      <c r="UO529" s="108"/>
      <c r="VC529" s="108"/>
      <c r="VQ529" s="108"/>
      <c r="WE529" s="108"/>
      <c r="WS529" s="108"/>
      <c r="XG529" s="108"/>
      <c r="XU529" s="108"/>
      <c r="YI529" s="108"/>
      <c r="YW529" s="108"/>
      <c r="ZK529" s="108"/>
      <c r="ZY529" s="108"/>
      <c r="AAM529" s="108"/>
      <c r="ABA529" s="108"/>
      <c r="ABO529" s="108"/>
      <c r="ACC529" s="108"/>
      <c r="ACQ529" s="108"/>
      <c r="ADE529" s="108"/>
      <c r="ADS529" s="108"/>
      <c r="AEG529" s="108"/>
      <c r="AEU529" s="108"/>
      <c r="AFI529" s="108"/>
      <c r="AFW529" s="108"/>
      <c r="AGK529" s="108"/>
      <c r="AGY529" s="108"/>
      <c r="AHM529" s="108"/>
      <c r="AIA529" s="108"/>
      <c r="AIO529" s="108"/>
      <c r="AJC529" s="108"/>
      <c r="AJQ529" s="108"/>
      <c r="AKE529" s="108"/>
      <c r="AKS529" s="108"/>
      <c r="ALG529" s="108"/>
      <c r="ALU529" s="108"/>
      <c r="AMI529" s="108"/>
    </row>
    <row r="530" spans="1:1023" x14ac:dyDescent="0.3">
      <c r="A530" s="108"/>
      <c r="O530" s="108"/>
      <c r="AC530" s="108"/>
      <c r="AQ530" s="108"/>
      <c r="BE530" s="108"/>
      <c r="BS530" s="108"/>
      <c r="CG530" s="108"/>
      <c r="CU530" s="108"/>
      <c r="DI530" s="108"/>
      <c r="DW530" s="108"/>
      <c r="EK530" s="108"/>
      <c r="EY530" s="108"/>
      <c r="FM530" s="108"/>
      <c r="GA530" s="108"/>
      <c r="GO530" s="108"/>
      <c r="HC530" s="108"/>
      <c r="HQ530" s="108"/>
      <c r="IE530" s="108"/>
      <c r="IS530" s="108"/>
      <c r="JG530" s="108"/>
      <c r="JU530" s="108"/>
      <c r="KI530" s="108"/>
      <c r="KW530" s="108"/>
      <c r="LK530" s="108"/>
      <c r="LY530" s="108"/>
      <c r="MM530" s="108"/>
      <c r="NA530" s="108"/>
      <c r="NO530" s="108"/>
      <c r="OC530" s="108"/>
      <c r="OQ530" s="108"/>
      <c r="PE530" s="108"/>
      <c r="PS530" s="108"/>
      <c r="QG530" s="108"/>
      <c r="QU530" s="108"/>
      <c r="RI530" s="108"/>
      <c r="RW530" s="108"/>
      <c r="SK530" s="108"/>
      <c r="SY530" s="108"/>
      <c r="TM530" s="108"/>
      <c r="UA530" s="108"/>
      <c r="UO530" s="108"/>
      <c r="VC530" s="108"/>
      <c r="VQ530" s="108"/>
      <c r="WE530" s="108"/>
      <c r="WS530" s="108"/>
      <c r="XG530" s="108"/>
      <c r="XU530" s="108"/>
      <c r="YI530" s="108"/>
      <c r="YW530" s="108"/>
      <c r="ZK530" s="108"/>
      <c r="ZY530" s="108"/>
      <c r="AAM530" s="108"/>
      <c r="ABA530" s="108"/>
      <c r="ABO530" s="108"/>
      <c r="ACC530" s="108"/>
      <c r="ACQ530" s="108"/>
      <c r="ADE530" s="108"/>
      <c r="ADS530" s="108"/>
      <c r="AEG530" s="108"/>
      <c r="AEU530" s="108"/>
      <c r="AFI530" s="108"/>
      <c r="AFW530" s="108"/>
      <c r="AGK530" s="108"/>
      <c r="AGY530" s="108"/>
      <c r="AHM530" s="108"/>
      <c r="AIA530" s="108"/>
      <c r="AIO530" s="108"/>
      <c r="AJC530" s="108"/>
      <c r="AJQ530" s="108"/>
      <c r="AKE530" s="108"/>
      <c r="AKS530" s="108"/>
      <c r="ALG530" s="108"/>
      <c r="ALU530" s="108"/>
      <c r="AMI530" s="108"/>
    </row>
    <row r="531" spans="1:1023" x14ac:dyDescent="0.3">
      <c r="A531" s="108"/>
      <c r="O531" s="108"/>
      <c r="AC531" s="108"/>
      <c r="AQ531" s="108"/>
      <c r="BE531" s="108"/>
      <c r="BS531" s="108"/>
      <c r="CG531" s="108"/>
      <c r="CU531" s="108"/>
      <c r="DI531" s="108"/>
      <c r="DW531" s="108"/>
      <c r="EK531" s="108"/>
      <c r="EY531" s="108"/>
      <c r="FM531" s="108"/>
      <c r="GA531" s="108"/>
      <c r="GO531" s="108"/>
      <c r="HC531" s="108"/>
      <c r="HQ531" s="108"/>
      <c r="IE531" s="108"/>
      <c r="IS531" s="108"/>
      <c r="JG531" s="108"/>
      <c r="JU531" s="108"/>
      <c r="KI531" s="108"/>
      <c r="KW531" s="108"/>
      <c r="LK531" s="108"/>
      <c r="LY531" s="108"/>
      <c r="MM531" s="108"/>
      <c r="NA531" s="108"/>
      <c r="NO531" s="108"/>
      <c r="OC531" s="108"/>
      <c r="OQ531" s="108"/>
      <c r="PE531" s="108"/>
      <c r="PS531" s="108"/>
      <c r="QG531" s="108"/>
      <c r="QU531" s="108"/>
      <c r="RI531" s="108"/>
      <c r="RW531" s="108"/>
      <c r="SK531" s="108"/>
      <c r="SY531" s="108"/>
      <c r="TM531" s="108"/>
      <c r="UA531" s="108"/>
      <c r="UO531" s="108"/>
      <c r="VC531" s="108"/>
      <c r="VQ531" s="108"/>
      <c r="WE531" s="108"/>
      <c r="WS531" s="108"/>
      <c r="XG531" s="108"/>
      <c r="XU531" s="108"/>
      <c r="YI531" s="108"/>
      <c r="YW531" s="108"/>
      <c r="ZK531" s="108"/>
      <c r="ZY531" s="108"/>
      <c r="AAM531" s="108"/>
      <c r="ABA531" s="108"/>
      <c r="ABO531" s="108"/>
      <c r="ACC531" s="108"/>
      <c r="ACQ531" s="108"/>
      <c r="ADE531" s="108"/>
      <c r="ADS531" s="108"/>
      <c r="AEG531" s="108"/>
      <c r="AEU531" s="108"/>
      <c r="AFI531" s="108"/>
      <c r="AFW531" s="108"/>
      <c r="AGK531" s="108"/>
      <c r="AGY531" s="108"/>
      <c r="AHM531" s="108"/>
      <c r="AIA531" s="108"/>
      <c r="AIO531" s="108"/>
      <c r="AJC531" s="108"/>
      <c r="AJQ531" s="108"/>
      <c r="AKE531" s="108"/>
      <c r="AKS531" s="108"/>
      <c r="ALG531" s="108"/>
      <c r="ALU531" s="108"/>
      <c r="AMI531" s="108"/>
    </row>
    <row r="532" spans="1:1023" x14ac:dyDescent="0.3">
      <c r="A532" s="108"/>
      <c r="O532" s="108"/>
      <c r="AC532" s="108"/>
      <c r="AQ532" s="108"/>
      <c r="BE532" s="108"/>
      <c r="BS532" s="108"/>
      <c r="CG532" s="108"/>
      <c r="CU532" s="108"/>
      <c r="DI532" s="108"/>
      <c r="DW532" s="108"/>
      <c r="EK532" s="108"/>
      <c r="EY532" s="108"/>
      <c r="FM532" s="108"/>
      <c r="GA532" s="108"/>
      <c r="GO532" s="108"/>
      <c r="HC532" s="108"/>
      <c r="HQ532" s="108"/>
      <c r="IE532" s="108"/>
      <c r="IS532" s="108"/>
      <c r="JG532" s="108"/>
      <c r="JU532" s="108"/>
      <c r="KI532" s="108"/>
      <c r="KW532" s="108"/>
      <c r="LK532" s="108"/>
      <c r="LY532" s="108"/>
      <c r="MM532" s="108"/>
      <c r="NA532" s="108"/>
      <c r="NO532" s="108"/>
      <c r="OC532" s="108"/>
      <c r="OQ532" s="108"/>
      <c r="PE532" s="108"/>
      <c r="PS532" s="108"/>
      <c r="QG532" s="108"/>
      <c r="QU532" s="108"/>
      <c r="RI532" s="108"/>
      <c r="RW532" s="108"/>
      <c r="SK532" s="108"/>
      <c r="SY532" s="108"/>
      <c r="TM532" s="108"/>
      <c r="UA532" s="108"/>
      <c r="UO532" s="108"/>
      <c r="VC532" s="108"/>
      <c r="VQ532" s="108"/>
      <c r="WE532" s="108"/>
      <c r="WS532" s="108"/>
      <c r="XG532" s="108"/>
      <c r="XU532" s="108"/>
      <c r="YI532" s="108"/>
      <c r="YW532" s="108"/>
      <c r="ZK532" s="108"/>
      <c r="ZY532" s="108"/>
      <c r="AAM532" s="108"/>
      <c r="ABA532" s="108"/>
      <c r="ABO532" s="108"/>
      <c r="ACC532" s="108"/>
      <c r="ACQ532" s="108"/>
      <c r="ADE532" s="108"/>
      <c r="ADS532" s="108"/>
      <c r="AEG532" s="108"/>
      <c r="AEU532" s="108"/>
      <c r="AFI532" s="108"/>
      <c r="AFW532" s="108"/>
      <c r="AGK532" s="108"/>
      <c r="AGY532" s="108"/>
      <c r="AHM532" s="108"/>
      <c r="AIA532" s="108"/>
      <c r="AIO532" s="108"/>
      <c r="AJC532" s="108"/>
      <c r="AJQ532" s="108"/>
      <c r="AKE532" s="108"/>
      <c r="AKS532" s="108"/>
      <c r="ALG532" s="108"/>
      <c r="ALU532" s="108"/>
      <c r="AMI532" s="108"/>
    </row>
    <row r="533" spans="1:1023" x14ac:dyDescent="0.3">
      <c r="A533" s="108"/>
      <c r="O533" s="108"/>
      <c r="AC533" s="108"/>
      <c r="AQ533" s="108"/>
      <c r="BE533" s="108"/>
      <c r="BS533" s="108"/>
      <c r="CG533" s="108"/>
      <c r="CU533" s="108"/>
      <c r="DI533" s="108"/>
      <c r="DW533" s="108"/>
      <c r="EK533" s="108"/>
      <c r="EY533" s="108"/>
      <c r="FM533" s="108"/>
      <c r="GA533" s="108"/>
      <c r="GO533" s="108"/>
      <c r="HC533" s="108"/>
      <c r="HQ533" s="108"/>
      <c r="IE533" s="108"/>
      <c r="IS533" s="108"/>
      <c r="JG533" s="108"/>
      <c r="JU533" s="108"/>
      <c r="KI533" s="108"/>
      <c r="KW533" s="108"/>
      <c r="LK533" s="108"/>
      <c r="LY533" s="108"/>
      <c r="MM533" s="108"/>
      <c r="NA533" s="108"/>
      <c r="NO533" s="108"/>
      <c r="OC533" s="108"/>
      <c r="OQ533" s="108"/>
      <c r="PE533" s="108"/>
      <c r="PS533" s="108"/>
      <c r="QG533" s="108"/>
      <c r="QU533" s="108"/>
      <c r="RI533" s="108"/>
      <c r="RW533" s="108"/>
      <c r="SK533" s="108"/>
      <c r="SY533" s="108"/>
      <c r="TM533" s="108"/>
      <c r="UA533" s="108"/>
      <c r="UO533" s="108"/>
      <c r="VC533" s="108"/>
      <c r="VQ533" s="108"/>
      <c r="WE533" s="108"/>
      <c r="WS533" s="108"/>
      <c r="XG533" s="108"/>
      <c r="XU533" s="108"/>
      <c r="YI533" s="108"/>
      <c r="YW533" s="108"/>
      <c r="ZK533" s="108"/>
      <c r="ZY533" s="108"/>
      <c r="AAM533" s="108"/>
      <c r="ABA533" s="108"/>
      <c r="ABO533" s="108"/>
      <c r="ACC533" s="108"/>
      <c r="ACQ533" s="108"/>
      <c r="ADE533" s="108"/>
      <c r="ADS533" s="108"/>
      <c r="AEG533" s="108"/>
      <c r="AEU533" s="108"/>
      <c r="AFI533" s="108"/>
      <c r="AFW533" s="108"/>
      <c r="AGK533" s="108"/>
      <c r="AGY533" s="108"/>
      <c r="AHM533" s="108"/>
      <c r="AIA533" s="108"/>
      <c r="AIO533" s="108"/>
      <c r="AJC533" s="108"/>
      <c r="AJQ533" s="108"/>
      <c r="AKE533" s="108"/>
      <c r="AKS533" s="108"/>
      <c r="ALG533" s="108"/>
      <c r="ALU533" s="108"/>
      <c r="AMI533" s="108"/>
    </row>
  </sheetData>
  <mergeCells count="1825">
    <mergeCell ref="VZ22:WC22"/>
    <mergeCell ref="VS30:WC30"/>
    <mergeCell ref="VS31:VV44"/>
    <mergeCell ref="VW31:WC44"/>
    <mergeCell ref="VZ14:WC14"/>
    <mergeCell ref="VZ15:WC15"/>
    <mergeCell ref="VZ16:WC16"/>
    <mergeCell ref="VZ17:WC17"/>
    <mergeCell ref="VZ18:WC18"/>
    <mergeCell ref="VZ19:WC19"/>
    <mergeCell ref="WB5:WC5"/>
    <mergeCell ref="VS6:VV9"/>
    <mergeCell ref="VY6:VZ6"/>
    <mergeCell ref="WB6:WC6"/>
    <mergeCell ref="VZ12:WC12"/>
    <mergeCell ref="VZ13:WC13"/>
    <mergeCell ref="VI31:VO44"/>
    <mergeCell ref="VY2:VZ2"/>
    <mergeCell ref="WB2:WC2"/>
    <mergeCell ref="VS3:VV3"/>
    <mergeCell ref="VY3:VZ3"/>
    <mergeCell ref="WB3:WC3"/>
    <mergeCell ref="VY5:VZ5"/>
    <mergeCell ref="TA31:TD44"/>
    <mergeCell ref="TE31:TK44"/>
    <mergeCell ref="TO31:TR44"/>
    <mergeCell ref="TS31:TY44"/>
    <mergeCell ref="UC31:UF44"/>
    <mergeCell ref="UG31:UM44"/>
    <mergeCell ref="RK31:RN44"/>
    <mergeCell ref="RO31:RU44"/>
    <mergeCell ref="RY31:SB44"/>
    <mergeCell ref="SC31:SI44"/>
    <mergeCell ref="SM31:SP44"/>
    <mergeCell ref="SQ31:SW44"/>
    <mergeCell ref="UJ22:UM22"/>
    <mergeCell ref="UX22:VA22"/>
    <mergeCell ref="VL22:VO22"/>
    <mergeCell ref="UJ19:UM19"/>
    <mergeCell ref="UX19:VA19"/>
    <mergeCell ref="VL19:VO19"/>
    <mergeCell ref="VL18:VO18"/>
    <mergeCell ref="VL17:VO17"/>
    <mergeCell ref="SF17:SI17"/>
    <mergeCell ref="ST17:SW17"/>
    <mergeCell ref="VZ20:WC20"/>
    <mergeCell ref="VZ21:WA21"/>
    <mergeCell ref="WB21:WC21"/>
    <mergeCell ref="TH17:TK17"/>
    <mergeCell ref="PU31:PX44"/>
    <mergeCell ref="PY31:QE44"/>
    <mergeCell ref="QI31:QL44"/>
    <mergeCell ref="QM31:QS44"/>
    <mergeCell ref="QW31:QZ44"/>
    <mergeCell ref="RA31:RG44"/>
    <mergeCell ref="UQ30:VA30"/>
    <mergeCell ref="VE30:VO30"/>
    <mergeCell ref="NQ31:NT44"/>
    <mergeCell ref="NU31:OA44"/>
    <mergeCell ref="OE31:OH44"/>
    <mergeCell ref="OI31:OO44"/>
    <mergeCell ref="OS31:OV44"/>
    <mergeCell ref="OW31:PC44"/>
    <mergeCell ref="PG31:PJ44"/>
    <mergeCell ref="PK31:PQ44"/>
    <mergeCell ref="RK30:RU30"/>
    <mergeCell ref="RY30:SI30"/>
    <mergeCell ref="SM30:SW30"/>
    <mergeCell ref="TA30:TK30"/>
    <mergeCell ref="TO30:TY30"/>
    <mergeCell ref="UC30:UM30"/>
    <mergeCell ref="NQ30:OA30"/>
    <mergeCell ref="OE30:OO30"/>
    <mergeCell ref="OS30:PC30"/>
    <mergeCell ref="PG30:PQ30"/>
    <mergeCell ref="PU30:QE30"/>
    <mergeCell ref="QI30:QS30"/>
    <mergeCell ref="QW30:RG30"/>
    <mergeCell ref="UQ31:UT44"/>
    <mergeCell ref="UU31:VA44"/>
    <mergeCell ref="VE31:VH44"/>
    <mergeCell ref="RD22:RG22"/>
    <mergeCell ref="RR22:RU22"/>
    <mergeCell ref="SF22:SI22"/>
    <mergeCell ref="ST22:SW22"/>
    <mergeCell ref="TH22:TK22"/>
    <mergeCell ref="TV22:TY22"/>
    <mergeCell ref="UX21:UY21"/>
    <mergeCell ref="UZ21:VA21"/>
    <mergeCell ref="VL21:VM21"/>
    <mergeCell ref="VN21:VO21"/>
    <mergeCell ref="NX22:OA22"/>
    <mergeCell ref="OL22:OO22"/>
    <mergeCell ref="OZ22:PC22"/>
    <mergeCell ref="PN22:PQ22"/>
    <mergeCell ref="QB22:QE22"/>
    <mergeCell ref="QP22:QS22"/>
    <mergeCell ref="TH21:TI21"/>
    <mergeCell ref="TJ21:TK21"/>
    <mergeCell ref="TV21:TW21"/>
    <mergeCell ref="TX21:TY21"/>
    <mergeCell ref="UJ21:UK21"/>
    <mergeCell ref="UL21:UM21"/>
    <mergeCell ref="RR21:RS21"/>
    <mergeCell ref="RT21:RU21"/>
    <mergeCell ref="SF21:SG21"/>
    <mergeCell ref="SH21:SI21"/>
    <mergeCell ref="ST21:SU21"/>
    <mergeCell ref="SV21:SW21"/>
    <mergeCell ref="QB21:QC21"/>
    <mergeCell ref="QD21:QE21"/>
    <mergeCell ref="QP21:QQ21"/>
    <mergeCell ref="QR21:QS21"/>
    <mergeCell ref="RD21:RE21"/>
    <mergeCell ref="RF21:RG21"/>
    <mergeCell ref="UX20:VA20"/>
    <mergeCell ref="VL20:VO20"/>
    <mergeCell ref="NX21:NY21"/>
    <mergeCell ref="NZ21:OA21"/>
    <mergeCell ref="OL21:OM21"/>
    <mergeCell ref="ON21:OO21"/>
    <mergeCell ref="OZ21:PA21"/>
    <mergeCell ref="PB21:PC21"/>
    <mergeCell ref="PN21:PO21"/>
    <mergeCell ref="PP21:PQ21"/>
    <mergeCell ref="RR20:RU20"/>
    <mergeCell ref="SF20:SI20"/>
    <mergeCell ref="ST20:SW20"/>
    <mergeCell ref="TH20:TK20"/>
    <mergeCell ref="TV20:TY20"/>
    <mergeCell ref="UJ20:UM20"/>
    <mergeCell ref="NX20:OA20"/>
    <mergeCell ref="OL20:OO20"/>
    <mergeCell ref="OZ20:PC20"/>
    <mergeCell ref="PN20:PQ20"/>
    <mergeCell ref="QB20:QE20"/>
    <mergeCell ref="QP20:QS20"/>
    <mergeCell ref="RD20:RG20"/>
    <mergeCell ref="RD19:RG19"/>
    <mergeCell ref="RR19:RU19"/>
    <mergeCell ref="SF19:SI19"/>
    <mergeCell ref="ST19:SW19"/>
    <mergeCell ref="TH19:TK19"/>
    <mergeCell ref="TV19:TY19"/>
    <mergeCell ref="NX19:OA19"/>
    <mergeCell ref="OL19:OO19"/>
    <mergeCell ref="OZ19:PC19"/>
    <mergeCell ref="PN19:PQ19"/>
    <mergeCell ref="QB19:QE19"/>
    <mergeCell ref="QP19:QS19"/>
    <mergeCell ref="ST18:SW18"/>
    <mergeCell ref="TH18:TK18"/>
    <mergeCell ref="TV18:TY18"/>
    <mergeCell ref="UJ18:UM18"/>
    <mergeCell ref="UX18:VA18"/>
    <mergeCell ref="NX18:OA18"/>
    <mergeCell ref="OL18:OO18"/>
    <mergeCell ref="OZ18:PC18"/>
    <mergeCell ref="PN18:PQ18"/>
    <mergeCell ref="QB18:QE18"/>
    <mergeCell ref="QP18:QS18"/>
    <mergeCell ref="RD18:RG18"/>
    <mergeCell ref="RR18:RU18"/>
    <mergeCell ref="SF18:SI18"/>
    <mergeCell ref="TV17:TY17"/>
    <mergeCell ref="UJ17:UM17"/>
    <mergeCell ref="UX17:VA17"/>
    <mergeCell ref="OZ17:PC17"/>
    <mergeCell ref="PN17:PQ17"/>
    <mergeCell ref="QB17:QE17"/>
    <mergeCell ref="QP17:QS17"/>
    <mergeCell ref="RD17:RG17"/>
    <mergeCell ref="RR17:RU17"/>
    <mergeCell ref="ST16:SW16"/>
    <mergeCell ref="TH16:TK16"/>
    <mergeCell ref="TV16:TY16"/>
    <mergeCell ref="UJ16:UM16"/>
    <mergeCell ref="UX16:VA16"/>
    <mergeCell ref="VL16:VO16"/>
    <mergeCell ref="VL15:VO15"/>
    <mergeCell ref="NX16:OA16"/>
    <mergeCell ref="OL16:OO16"/>
    <mergeCell ref="OZ16:PC16"/>
    <mergeCell ref="PN16:PQ16"/>
    <mergeCell ref="QB16:QE16"/>
    <mergeCell ref="QP16:QS16"/>
    <mergeCell ref="RD16:RG16"/>
    <mergeCell ref="RR16:RU16"/>
    <mergeCell ref="SF16:SI16"/>
    <mergeCell ref="SF15:SI15"/>
    <mergeCell ref="ST15:SW15"/>
    <mergeCell ref="TH15:TK15"/>
    <mergeCell ref="TV15:TY15"/>
    <mergeCell ref="UJ15:UM15"/>
    <mergeCell ref="UX15:VA15"/>
    <mergeCell ref="OZ15:PC15"/>
    <mergeCell ref="PN15:PQ15"/>
    <mergeCell ref="QB15:QE15"/>
    <mergeCell ref="QP15:QS15"/>
    <mergeCell ref="RD15:RG15"/>
    <mergeCell ref="RR15:RU15"/>
    <mergeCell ref="ST14:SW14"/>
    <mergeCell ref="TH14:TK14"/>
    <mergeCell ref="TV14:TY14"/>
    <mergeCell ref="UJ14:UM14"/>
    <mergeCell ref="UX14:VA14"/>
    <mergeCell ref="VL14:VO14"/>
    <mergeCell ref="VL13:VO13"/>
    <mergeCell ref="NX14:OA14"/>
    <mergeCell ref="OL14:OO14"/>
    <mergeCell ref="OZ14:PC14"/>
    <mergeCell ref="PN14:PQ14"/>
    <mergeCell ref="QB14:QE14"/>
    <mergeCell ref="QP14:QS14"/>
    <mergeCell ref="RD14:RG14"/>
    <mergeCell ref="RR14:RU14"/>
    <mergeCell ref="SF14:SI14"/>
    <mergeCell ref="SF13:SI13"/>
    <mergeCell ref="ST13:SW13"/>
    <mergeCell ref="TH13:TK13"/>
    <mergeCell ref="TV13:TY13"/>
    <mergeCell ref="UJ13:UM13"/>
    <mergeCell ref="UX13:VA13"/>
    <mergeCell ref="UX12:VA12"/>
    <mergeCell ref="VL12:VO12"/>
    <mergeCell ref="NX13:OA13"/>
    <mergeCell ref="OL13:OO13"/>
    <mergeCell ref="OZ13:PC13"/>
    <mergeCell ref="PN13:PQ13"/>
    <mergeCell ref="QB13:QE13"/>
    <mergeCell ref="QP13:QS13"/>
    <mergeCell ref="RD13:RG13"/>
    <mergeCell ref="RR13:RU13"/>
    <mergeCell ref="RR12:RU12"/>
    <mergeCell ref="SF12:SI12"/>
    <mergeCell ref="ST12:SW12"/>
    <mergeCell ref="TH12:TK12"/>
    <mergeCell ref="TV12:TY12"/>
    <mergeCell ref="UJ12:UM12"/>
    <mergeCell ref="VE6:VH9"/>
    <mergeCell ref="VK6:VL6"/>
    <mergeCell ref="VN6:VO6"/>
    <mergeCell ref="NX12:OA12"/>
    <mergeCell ref="OL12:OO12"/>
    <mergeCell ref="OZ12:PC12"/>
    <mergeCell ref="PN12:PQ12"/>
    <mergeCell ref="QB12:QE12"/>
    <mergeCell ref="QP12:QS12"/>
    <mergeCell ref="RD12:RG12"/>
    <mergeCell ref="UC6:UF9"/>
    <mergeCell ref="UI6:UJ6"/>
    <mergeCell ref="UL6:UM6"/>
    <mergeCell ref="UQ6:UT9"/>
    <mergeCell ref="UW6:UX6"/>
    <mergeCell ref="UZ6:VA6"/>
    <mergeCell ref="TA6:TD9"/>
    <mergeCell ref="TG6:TH6"/>
    <mergeCell ref="TJ6:TK6"/>
    <mergeCell ref="TO6:TR9"/>
    <mergeCell ref="TU6:TV6"/>
    <mergeCell ref="TX6:TY6"/>
    <mergeCell ref="RY6:SB9"/>
    <mergeCell ref="SE6:SF6"/>
    <mergeCell ref="SH6:SI6"/>
    <mergeCell ref="SM6:SP9"/>
    <mergeCell ref="SS6:ST6"/>
    <mergeCell ref="SV6:SW6"/>
    <mergeCell ref="QW6:QZ9"/>
    <mergeCell ref="RC6:RD6"/>
    <mergeCell ref="RF6:RG6"/>
    <mergeCell ref="RK6:RN9"/>
    <mergeCell ref="RQ6:RR6"/>
    <mergeCell ref="RT6:RU6"/>
    <mergeCell ref="PU6:PX9"/>
    <mergeCell ref="QA6:QB6"/>
    <mergeCell ref="QD6:QE6"/>
    <mergeCell ref="QI6:QL9"/>
    <mergeCell ref="QO6:QP6"/>
    <mergeCell ref="QR6:QS6"/>
    <mergeCell ref="OS6:OV9"/>
    <mergeCell ref="OY6:OZ6"/>
    <mergeCell ref="PB6:PC6"/>
    <mergeCell ref="PG6:PJ9"/>
    <mergeCell ref="PM6:PN6"/>
    <mergeCell ref="PP6:PQ6"/>
    <mergeCell ref="UW5:UX5"/>
    <mergeCell ref="UZ5:VA5"/>
    <mergeCell ref="VK5:VL5"/>
    <mergeCell ref="VN5:VO5"/>
    <mergeCell ref="NQ6:NT9"/>
    <mergeCell ref="NW6:NX6"/>
    <mergeCell ref="NZ6:OA6"/>
    <mergeCell ref="OE6:OH9"/>
    <mergeCell ref="OK6:OL6"/>
    <mergeCell ref="ON6:OO6"/>
    <mergeCell ref="TG5:TH5"/>
    <mergeCell ref="TJ5:TK5"/>
    <mergeCell ref="TU5:TV5"/>
    <mergeCell ref="TX5:TY5"/>
    <mergeCell ref="UI5:UJ5"/>
    <mergeCell ref="UL5:UM5"/>
    <mergeCell ref="RQ5:RR5"/>
    <mergeCell ref="RT5:RU5"/>
    <mergeCell ref="SE5:SF5"/>
    <mergeCell ref="SH5:SI5"/>
    <mergeCell ref="SS5:ST5"/>
    <mergeCell ref="SV5:SW5"/>
    <mergeCell ref="QA5:QB5"/>
    <mergeCell ref="QD5:QE5"/>
    <mergeCell ref="QO5:QP5"/>
    <mergeCell ref="QR5:QS5"/>
    <mergeCell ref="RC5:RD5"/>
    <mergeCell ref="RF5:RG5"/>
    <mergeCell ref="VK3:VL3"/>
    <mergeCell ref="VN3:VO3"/>
    <mergeCell ref="NW5:NX5"/>
    <mergeCell ref="NZ5:OA5"/>
    <mergeCell ref="OK5:OL5"/>
    <mergeCell ref="ON5:OO5"/>
    <mergeCell ref="OY5:OZ5"/>
    <mergeCell ref="PB5:PC5"/>
    <mergeCell ref="PM5:PN5"/>
    <mergeCell ref="PP5:PQ5"/>
    <mergeCell ref="UI3:UJ3"/>
    <mergeCell ref="UL3:UM3"/>
    <mergeCell ref="UQ3:UT3"/>
    <mergeCell ref="UW3:UX3"/>
    <mergeCell ref="UZ3:VA3"/>
    <mergeCell ref="VE3:VH3"/>
    <mergeCell ref="TG3:TH3"/>
    <mergeCell ref="TJ3:TK3"/>
    <mergeCell ref="TO3:TR3"/>
    <mergeCell ref="TU3:TV3"/>
    <mergeCell ref="TX3:TY3"/>
    <mergeCell ref="UC3:UF3"/>
    <mergeCell ref="SE3:SF3"/>
    <mergeCell ref="SH3:SI3"/>
    <mergeCell ref="SM3:SP3"/>
    <mergeCell ref="SS3:ST3"/>
    <mergeCell ref="SV3:SW3"/>
    <mergeCell ref="TA3:TD3"/>
    <mergeCell ref="RC3:RD3"/>
    <mergeCell ref="RF3:RG3"/>
    <mergeCell ref="RK3:RN3"/>
    <mergeCell ref="RQ3:RR3"/>
    <mergeCell ref="RT3:RU3"/>
    <mergeCell ref="RY3:SB3"/>
    <mergeCell ref="QA3:QB3"/>
    <mergeCell ref="QD3:QE3"/>
    <mergeCell ref="QI3:QL3"/>
    <mergeCell ref="QO3:QP3"/>
    <mergeCell ref="QR3:QS3"/>
    <mergeCell ref="QW3:QZ3"/>
    <mergeCell ref="OY3:OZ3"/>
    <mergeCell ref="PB3:PC3"/>
    <mergeCell ref="PG3:PJ3"/>
    <mergeCell ref="PM3:PN3"/>
    <mergeCell ref="PP3:PQ3"/>
    <mergeCell ref="PU3:PX3"/>
    <mergeCell ref="UZ2:VA2"/>
    <mergeCell ref="VK2:VL2"/>
    <mergeCell ref="VN2:VO2"/>
    <mergeCell ref="NQ3:NT3"/>
    <mergeCell ref="NW3:NX3"/>
    <mergeCell ref="NZ3:OA3"/>
    <mergeCell ref="OE3:OH3"/>
    <mergeCell ref="OK3:OL3"/>
    <mergeCell ref="ON3:OO3"/>
    <mergeCell ref="OS3:OV3"/>
    <mergeCell ref="TJ2:TK2"/>
    <mergeCell ref="TU2:TV2"/>
    <mergeCell ref="TX2:TY2"/>
    <mergeCell ref="UI2:UJ2"/>
    <mergeCell ref="UL2:UM2"/>
    <mergeCell ref="UW2:UX2"/>
    <mergeCell ref="RT2:RU2"/>
    <mergeCell ref="SE2:SF2"/>
    <mergeCell ref="SH2:SI2"/>
    <mergeCell ref="SS2:ST2"/>
    <mergeCell ref="SV2:SW2"/>
    <mergeCell ref="TG2:TH2"/>
    <mergeCell ref="QD2:QE2"/>
    <mergeCell ref="QO2:QP2"/>
    <mergeCell ref="QR2:QS2"/>
    <mergeCell ref="RC2:RD2"/>
    <mergeCell ref="RF2:RG2"/>
    <mergeCell ref="RQ2:RR2"/>
    <mergeCell ref="ON2:OO2"/>
    <mergeCell ref="OY2:OZ2"/>
    <mergeCell ref="PB2:PC2"/>
    <mergeCell ref="PM2:PN2"/>
    <mergeCell ref="PP2:PQ2"/>
    <mergeCell ref="QA2:QB2"/>
    <mergeCell ref="MS31:MY44"/>
    <mergeCell ref="NC31:NF44"/>
    <mergeCell ref="NG31:NM44"/>
    <mergeCell ref="NW2:NX2"/>
    <mergeCell ref="NZ2:OA2"/>
    <mergeCell ref="OK2:OL2"/>
    <mergeCell ref="NX15:OA15"/>
    <mergeCell ref="OL15:OO15"/>
    <mergeCell ref="NX17:OA17"/>
    <mergeCell ref="OL17:OO17"/>
    <mergeCell ref="LC31:LI44"/>
    <mergeCell ref="LM31:LP44"/>
    <mergeCell ref="LQ31:LW44"/>
    <mergeCell ref="MA31:MD44"/>
    <mergeCell ref="ME31:MK44"/>
    <mergeCell ref="MO31:MR44"/>
    <mergeCell ref="KY30:LI30"/>
    <mergeCell ref="LM30:LW30"/>
    <mergeCell ref="MA30:MK30"/>
    <mergeCell ref="MO30:MY30"/>
    <mergeCell ref="NC30:NM30"/>
    <mergeCell ref="MV22:MY22"/>
    <mergeCell ref="NJ22:NM22"/>
    <mergeCell ref="MJ21:MK21"/>
    <mergeCell ref="MV21:MW21"/>
    <mergeCell ref="MX21:MY21"/>
    <mergeCell ref="NJ21:NK21"/>
    <mergeCell ref="NL21:NM21"/>
    <mergeCell ref="NJ18:NM18"/>
    <mergeCell ref="LT17:LW17"/>
    <mergeCell ref="DK31:DN44"/>
    <mergeCell ref="DO31:DU44"/>
    <mergeCell ref="DY31:EB44"/>
    <mergeCell ref="EC31:EI44"/>
    <mergeCell ref="EM31:EP44"/>
    <mergeCell ref="BK31:BQ44"/>
    <mergeCell ref="BU31:BX44"/>
    <mergeCell ref="BY31:CE44"/>
    <mergeCell ref="CI31:CL44"/>
    <mergeCell ref="CM31:CS44"/>
    <mergeCell ref="CW31:CZ44"/>
    <mergeCell ref="JM31:JS44"/>
    <mergeCell ref="JW31:JZ44"/>
    <mergeCell ref="KA31:KG44"/>
    <mergeCell ref="KK31:KN44"/>
    <mergeCell ref="KO31:KU44"/>
    <mergeCell ref="KY31:LB44"/>
    <mergeCell ref="HW31:IC44"/>
    <mergeCell ref="IG31:IJ44"/>
    <mergeCell ref="IK31:IQ44"/>
    <mergeCell ref="IU31:IX44"/>
    <mergeCell ref="IY31:JE44"/>
    <mergeCell ref="JI31:JL44"/>
    <mergeCell ref="GG31:GM44"/>
    <mergeCell ref="GQ31:GT44"/>
    <mergeCell ref="GU31:HA44"/>
    <mergeCell ref="HE31:HH44"/>
    <mergeCell ref="HI31:HO44"/>
    <mergeCell ref="HS31:HV44"/>
    <mergeCell ref="AE31:AH44"/>
    <mergeCell ref="AI31:AO44"/>
    <mergeCell ref="AS31:AV44"/>
    <mergeCell ref="AW31:BC44"/>
    <mergeCell ref="BG31:BJ44"/>
    <mergeCell ref="HS30:IC30"/>
    <mergeCell ref="IG30:IQ30"/>
    <mergeCell ref="IU30:JE30"/>
    <mergeCell ref="JI30:JS30"/>
    <mergeCell ref="JW30:KG30"/>
    <mergeCell ref="KK30:KU30"/>
    <mergeCell ref="EM30:EW30"/>
    <mergeCell ref="FA30:FK30"/>
    <mergeCell ref="FO30:FY30"/>
    <mergeCell ref="GC30:GM30"/>
    <mergeCell ref="GQ30:HA30"/>
    <mergeCell ref="HE30:HO30"/>
    <mergeCell ref="AE30:AO30"/>
    <mergeCell ref="AS30:BC30"/>
    <mergeCell ref="BG30:BQ30"/>
    <mergeCell ref="BU30:CE30"/>
    <mergeCell ref="CI30:CS30"/>
    <mergeCell ref="CW30:DG30"/>
    <mergeCell ref="DK30:DU30"/>
    <mergeCell ref="DY30:EI30"/>
    <mergeCell ref="EQ31:EW44"/>
    <mergeCell ref="FA31:FD44"/>
    <mergeCell ref="FE31:FK44"/>
    <mergeCell ref="FO31:FR44"/>
    <mergeCell ref="FS31:FY44"/>
    <mergeCell ref="GC31:GF44"/>
    <mergeCell ref="DA31:DG44"/>
    <mergeCell ref="JP22:JS22"/>
    <mergeCell ref="KD22:KG22"/>
    <mergeCell ref="KR22:KU22"/>
    <mergeCell ref="LF22:LI22"/>
    <mergeCell ref="LT22:LW22"/>
    <mergeCell ref="MH22:MK22"/>
    <mergeCell ref="GJ22:GM22"/>
    <mergeCell ref="GX22:HA22"/>
    <mergeCell ref="HL22:HO22"/>
    <mergeCell ref="HZ22:IC22"/>
    <mergeCell ref="IN22:IQ22"/>
    <mergeCell ref="JB22:JE22"/>
    <mergeCell ref="DD22:DG22"/>
    <mergeCell ref="DR22:DU22"/>
    <mergeCell ref="EF22:EI22"/>
    <mergeCell ref="ET22:EW22"/>
    <mergeCell ref="FH22:FK22"/>
    <mergeCell ref="FV22:FY22"/>
    <mergeCell ref="AL22:AO22"/>
    <mergeCell ref="AZ22:BC22"/>
    <mergeCell ref="BN22:BQ22"/>
    <mergeCell ref="CB22:CE22"/>
    <mergeCell ref="CP22:CS22"/>
    <mergeCell ref="KT21:KU21"/>
    <mergeCell ref="LF21:LG21"/>
    <mergeCell ref="LH21:LI21"/>
    <mergeCell ref="LT21:LU21"/>
    <mergeCell ref="LV21:LW21"/>
    <mergeCell ref="MH21:MI21"/>
    <mergeCell ref="JD21:JE21"/>
    <mergeCell ref="JP21:JQ21"/>
    <mergeCell ref="JR21:JS21"/>
    <mergeCell ref="KD21:KE21"/>
    <mergeCell ref="KF21:KG21"/>
    <mergeCell ref="KR21:KS21"/>
    <mergeCell ref="HN21:HO21"/>
    <mergeCell ref="HZ21:IA21"/>
    <mergeCell ref="IB21:IC21"/>
    <mergeCell ref="IN21:IO21"/>
    <mergeCell ref="IP21:IQ21"/>
    <mergeCell ref="JB21:JC21"/>
    <mergeCell ref="FX21:FY21"/>
    <mergeCell ref="GJ21:GK21"/>
    <mergeCell ref="GL21:GM21"/>
    <mergeCell ref="GX21:GY21"/>
    <mergeCell ref="GZ21:HA21"/>
    <mergeCell ref="HL21:HM21"/>
    <mergeCell ref="EH21:EI21"/>
    <mergeCell ref="ET21:EU21"/>
    <mergeCell ref="EV21:EW21"/>
    <mergeCell ref="FH21:FI21"/>
    <mergeCell ref="FJ21:FK21"/>
    <mergeCell ref="FV21:FW21"/>
    <mergeCell ref="CR21:CS21"/>
    <mergeCell ref="DD21:DE21"/>
    <mergeCell ref="DF21:DG21"/>
    <mergeCell ref="DR21:DS21"/>
    <mergeCell ref="DT21:DU21"/>
    <mergeCell ref="EF21:EG21"/>
    <mergeCell ref="NJ20:NM20"/>
    <mergeCell ref="AL21:AM21"/>
    <mergeCell ref="AN21:AO21"/>
    <mergeCell ref="AZ21:BA21"/>
    <mergeCell ref="BB21:BC21"/>
    <mergeCell ref="BN21:BO21"/>
    <mergeCell ref="BP21:BQ21"/>
    <mergeCell ref="CB21:CC21"/>
    <mergeCell ref="CD21:CE21"/>
    <mergeCell ref="CP21:CQ21"/>
    <mergeCell ref="KD20:KG20"/>
    <mergeCell ref="KR20:KU20"/>
    <mergeCell ref="LF20:LI20"/>
    <mergeCell ref="LT20:LW20"/>
    <mergeCell ref="MH20:MK20"/>
    <mergeCell ref="MV20:MY20"/>
    <mergeCell ref="GX20:HA20"/>
    <mergeCell ref="HL20:HO20"/>
    <mergeCell ref="HZ20:IC20"/>
    <mergeCell ref="IN20:IQ20"/>
    <mergeCell ref="JB20:JE20"/>
    <mergeCell ref="JP20:JS20"/>
    <mergeCell ref="DR20:DU20"/>
    <mergeCell ref="EF20:EI20"/>
    <mergeCell ref="ET20:EW20"/>
    <mergeCell ref="FH20:FK20"/>
    <mergeCell ref="FV20:FY20"/>
    <mergeCell ref="GJ20:GM20"/>
    <mergeCell ref="LT19:LW19"/>
    <mergeCell ref="MH19:MK19"/>
    <mergeCell ref="MV19:MY19"/>
    <mergeCell ref="NJ19:NM19"/>
    <mergeCell ref="AL20:AO20"/>
    <mergeCell ref="AZ20:BC20"/>
    <mergeCell ref="BN20:BQ20"/>
    <mergeCell ref="CB20:CE20"/>
    <mergeCell ref="CP20:CS20"/>
    <mergeCell ref="DD20:DG20"/>
    <mergeCell ref="IN19:IQ19"/>
    <mergeCell ref="JB19:JE19"/>
    <mergeCell ref="JP19:JS19"/>
    <mergeCell ref="KD19:KG19"/>
    <mergeCell ref="KR19:KU19"/>
    <mergeCell ref="LF19:LI19"/>
    <mergeCell ref="FH19:FK19"/>
    <mergeCell ref="FV19:FY19"/>
    <mergeCell ref="GJ19:GM19"/>
    <mergeCell ref="GX19:HA19"/>
    <mergeCell ref="HL19:HO19"/>
    <mergeCell ref="HZ19:IC19"/>
    <mergeCell ref="AL19:AO19"/>
    <mergeCell ref="AZ19:BC19"/>
    <mergeCell ref="BN19:BQ19"/>
    <mergeCell ref="CB19:CE19"/>
    <mergeCell ref="CP19:CS19"/>
    <mergeCell ref="DD19:DG19"/>
    <mergeCell ref="DR19:DU19"/>
    <mergeCell ref="EF19:EI19"/>
    <mergeCell ref="ET19:EW19"/>
    <mergeCell ref="KD18:KG18"/>
    <mergeCell ref="KR18:KU18"/>
    <mergeCell ref="LF18:LI18"/>
    <mergeCell ref="LT18:LW18"/>
    <mergeCell ref="MH18:MK18"/>
    <mergeCell ref="MV18:MY18"/>
    <mergeCell ref="GX18:HA18"/>
    <mergeCell ref="HL18:HO18"/>
    <mergeCell ref="HZ18:IC18"/>
    <mergeCell ref="IN18:IQ18"/>
    <mergeCell ref="JB18:JE18"/>
    <mergeCell ref="JP18:JS18"/>
    <mergeCell ref="DR18:DU18"/>
    <mergeCell ref="EF18:EI18"/>
    <mergeCell ref="ET18:EW18"/>
    <mergeCell ref="FH18:FK18"/>
    <mergeCell ref="FV18:FY18"/>
    <mergeCell ref="GJ18:GM18"/>
    <mergeCell ref="AL18:AO18"/>
    <mergeCell ref="AZ18:BC18"/>
    <mergeCell ref="BN18:BQ18"/>
    <mergeCell ref="CB18:CE18"/>
    <mergeCell ref="CP18:CS18"/>
    <mergeCell ref="DD18:DG18"/>
    <mergeCell ref="IN17:IQ17"/>
    <mergeCell ref="JB17:JE17"/>
    <mergeCell ref="JP17:JS17"/>
    <mergeCell ref="KD17:KG17"/>
    <mergeCell ref="KR17:KU17"/>
    <mergeCell ref="LF17:LI17"/>
    <mergeCell ref="FH17:FK17"/>
    <mergeCell ref="FV17:FY17"/>
    <mergeCell ref="GJ17:GM17"/>
    <mergeCell ref="GX17:HA17"/>
    <mergeCell ref="HL17:HO17"/>
    <mergeCell ref="HZ17:IC17"/>
    <mergeCell ref="NJ16:NM16"/>
    <mergeCell ref="AL17:AO17"/>
    <mergeCell ref="AZ17:BC17"/>
    <mergeCell ref="BN17:BQ17"/>
    <mergeCell ref="CB17:CE17"/>
    <mergeCell ref="CP17:CS17"/>
    <mergeCell ref="DD17:DG17"/>
    <mergeCell ref="DR17:DU17"/>
    <mergeCell ref="EF17:EI17"/>
    <mergeCell ref="ET17:EW17"/>
    <mergeCell ref="KD16:KG16"/>
    <mergeCell ref="KR16:KU16"/>
    <mergeCell ref="LF16:LI16"/>
    <mergeCell ref="LT16:LW16"/>
    <mergeCell ref="MH16:MK16"/>
    <mergeCell ref="MV16:MY16"/>
    <mergeCell ref="GX16:HA16"/>
    <mergeCell ref="HL16:HO16"/>
    <mergeCell ref="HZ16:IC16"/>
    <mergeCell ref="IN16:IQ16"/>
    <mergeCell ref="JB16:JE16"/>
    <mergeCell ref="JP16:JS16"/>
    <mergeCell ref="DR16:DU16"/>
    <mergeCell ref="EF16:EI16"/>
    <mergeCell ref="ET16:EW16"/>
    <mergeCell ref="FH16:FK16"/>
    <mergeCell ref="FV16:FY16"/>
    <mergeCell ref="GJ16:GM16"/>
    <mergeCell ref="MH17:MK17"/>
    <mergeCell ref="MV17:MY17"/>
    <mergeCell ref="NJ17:NM17"/>
    <mergeCell ref="AL16:AO16"/>
    <mergeCell ref="AZ16:BC16"/>
    <mergeCell ref="BN16:BQ16"/>
    <mergeCell ref="CB16:CE16"/>
    <mergeCell ref="CP16:CS16"/>
    <mergeCell ref="DD16:DG16"/>
    <mergeCell ref="IN15:IQ15"/>
    <mergeCell ref="JB15:JE15"/>
    <mergeCell ref="JP15:JS15"/>
    <mergeCell ref="KD15:KG15"/>
    <mergeCell ref="KR15:KU15"/>
    <mergeCell ref="LF15:LI15"/>
    <mergeCell ref="FH15:FK15"/>
    <mergeCell ref="FV15:FY15"/>
    <mergeCell ref="GJ15:GM15"/>
    <mergeCell ref="GX15:HA15"/>
    <mergeCell ref="HL15:HO15"/>
    <mergeCell ref="HZ15:IC15"/>
    <mergeCell ref="NJ14:NM14"/>
    <mergeCell ref="AL15:AO15"/>
    <mergeCell ref="AZ15:BC15"/>
    <mergeCell ref="BN15:BQ15"/>
    <mergeCell ref="CB15:CE15"/>
    <mergeCell ref="CP15:CS15"/>
    <mergeCell ref="DD15:DG15"/>
    <mergeCell ref="DR15:DU15"/>
    <mergeCell ref="EF15:EI15"/>
    <mergeCell ref="ET15:EW15"/>
    <mergeCell ref="KD14:KG14"/>
    <mergeCell ref="KR14:KU14"/>
    <mergeCell ref="LF14:LI14"/>
    <mergeCell ref="LT14:LW14"/>
    <mergeCell ref="MH14:MK14"/>
    <mergeCell ref="MV14:MY14"/>
    <mergeCell ref="GX14:HA14"/>
    <mergeCell ref="HL14:HO14"/>
    <mergeCell ref="HZ14:IC14"/>
    <mergeCell ref="IN14:IQ14"/>
    <mergeCell ref="JB14:JE14"/>
    <mergeCell ref="JP14:JS14"/>
    <mergeCell ref="DR14:DU14"/>
    <mergeCell ref="EF14:EI14"/>
    <mergeCell ref="ET14:EW14"/>
    <mergeCell ref="FH14:FK14"/>
    <mergeCell ref="FV14:FY14"/>
    <mergeCell ref="GJ14:GM14"/>
    <mergeCell ref="LT15:LW15"/>
    <mergeCell ref="MH15:MK15"/>
    <mergeCell ref="MV15:MY15"/>
    <mergeCell ref="NJ15:NM15"/>
    <mergeCell ref="AL14:AO14"/>
    <mergeCell ref="AZ14:BC14"/>
    <mergeCell ref="BN14:BQ14"/>
    <mergeCell ref="CB14:CE14"/>
    <mergeCell ref="CP14:CS14"/>
    <mergeCell ref="DD14:DG14"/>
    <mergeCell ref="IN13:IQ13"/>
    <mergeCell ref="JB13:JE13"/>
    <mergeCell ref="JP13:JS13"/>
    <mergeCell ref="KD13:KG13"/>
    <mergeCell ref="KR13:KU13"/>
    <mergeCell ref="LF13:LI13"/>
    <mergeCell ref="FH13:FK13"/>
    <mergeCell ref="FV13:FY13"/>
    <mergeCell ref="GJ13:GM13"/>
    <mergeCell ref="GX13:HA13"/>
    <mergeCell ref="HL13:HO13"/>
    <mergeCell ref="HZ13:IC13"/>
    <mergeCell ref="NJ12:NM12"/>
    <mergeCell ref="AL13:AO13"/>
    <mergeCell ref="AZ13:BC13"/>
    <mergeCell ref="BN13:BQ13"/>
    <mergeCell ref="CB13:CE13"/>
    <mergeCell ref="CP13:CS13"/>
    <mergeCell ref="DD13:DG13"/>
    <mergeCell ref="DR13:DU13"/>
    <mergeCell ref="EF13:EI13"/>
    <mergeCell ref="ET13:EW13"/>
    <mergeCell ref="KD12:KG12"/>
    <mergeCell ref="KR12:KU12"/>
    <mergeCell ref="LF12:LI12"/>
    <mergeCell ref="LT12:LW12"/>
    <mergeCell ref="MH12:MK12"/>
    <mergeCell ref="MV12:MY12"/>
    <mergeCell ref="GX12:HA12"/>
    <mergeCell ref="HL12:HO12"/>
    <mergeCell ref="HZ12:IC12"/>
    <mergeCell ref="IN12:IQ12"/>
    <mergeCell ref="JB12:JE12"/>
    <mergeCell ref="JP12:JS12"/>
    <mergeCell ref="DR12:DU12"/>
    <mergeCell ref="EF12:EI12"/>
    <mergeCell ref="ET12:EW12"/>
    <mergeCell ref="FH12:FK12"/>
    <mergeCell ref="FV12:FY12"/>
    <mergeCell ref="GJ12:GM12"/>
    <mergeCell ref="LT13:LW13"/>
    <mergeCell ref="MH13:MK13"/>
    <mergeCell ref="MV13:MY13"/>
    <mergeCell ref="NJ13:NM13"/>
    <mergeCell ref="MX6:MY6"/>
    <mergeCell ref="NC6:NF9"/>
    <mergeCell ref="NI6:NJ6"/>
    <mergeCell ref="NL6:NM6"/>
    <mergeCell ref="AL12:AO12"/>
    <mergeCell ref="AZ12:BC12"/>
    <mergeCell ref="BN12:BQ12"/>
    <mergeCell ref="CB12:CE12"/>
    <mergeCell ref="CP12:CS12"/>
    <mergeCell ref="DD12:DG12"/>
    <mergeCell ref="LV6:LW6"/>
    <mergeCell ref="MA6:MD9"/>
    <mergeCell ref="MG6:MH6"/>
    <mergeCell ref="MJ6:MK6"/>
    <mergeCell ref="MO6:MR9"/>
    <mergeCell ref="MU6:MV6"/>
    <mergeCell ref="KT6:KU6"/>
    <mergeCell ref="KY6:LB9"/>
    <mergeCell ref="LE6:LF6"/>
    <mergeCell ref="LH6:LI6"/>
    <mergeCell ref="LM6:LP9"/>
    <mergeCell ref="LS6:LT6"/>
    <mergeCell ref="JR6:JS6"/>
    <mergeCell ref="JW6:JZ9"/>
    <mergeCell ref="KC6:KD6"/>
    <mergeCell ref="KF6:KG6"/>
    <mergeCell ref="KK6:KN9"/>
    <mergeCell ref="KQ6:KR6"/>
    <mergeCell ref="IP6:IQ6"/>
    <mergeCell ref="IU6:IX9"/>
    <mergeCell ref="JA6:JB6"/>
    <mergeCell ref="JD6:JE6"/>
    <mergeCell ref="JI6:JL9"/>
    <mergeCell ref="JO6:JP6"/>
    <mergeCell ref="HN6:HO6"/>
    <mergeCell ref="HS6:HV9"/>
    <mergeCell ref="HY6:HZ6"/>
    <mergeCell ref="IB6:IC6"/>
    <mergeCell ref="IG6:IJ9"/>
    <mergeCell ref="IM6:IN6"/>
    <mergeCell ref="GL6:GM6"/>
    <mergeCell ref="GQ6:GT9"/>
    <mergeCell ref="GW6:GX6"/>
    <mergeCell ref="GZ6:HA6"/>
    <mergeCell ref="HE6:HH9"/>
    <mergeCell ref="HK6:HL6"/>
    <mergeCell ref="FJ6:FK6"/>
    <mergeCell ref="FO6:FR9"/>
    <mergeCell ref="FU6:FV6"/>
    <mergeCell ref="FX6:FY6"/>
    <mergeCell ref="GC6:GF9"/>
    <mergeCell ref="GI6:GJ6"/>
    <mergeCell ref="EH6:EI6"/>
    <mergeCell ref="EM6:EP9"/>
    <mergeCell ref="ES6:ET6"/>
    <mergeCell ref="EV6:EW6"/>
    <mergeCell ref="FA6:FD9"/>
    <mergeCell ref="FG6:FH6"/>
    <mergeCell ref="DF6:DG6"/>
    <mergeCell ref="DK6:DN9"/>
    <mergeCell ref="DQ6:DR6"/>
    <mergeCell ref="DT6:DU6"/>
    <mergeCell ref="DY6:EB9"/>
    <mergeCell ref="EE6:EF6"/>
    <mergeCell ref="CD6:CE6"/>
    <mergeCell ref="CI6:CL9"/>
    <mergeCell ref="CO6:CP6"/>
    <mergeCell ref="CR6:CS6"/>
    <mergeCell ref="CW6:CZ9"/>
    <mergeCell ref="DC6:DD6"/>
    <mergeCell ref="BB6:BC6"/>
    <mergeCell ref="BG6:BJ9"/>
    <mergeCell ref="BM6:BN6"/>
    <mergeCell ref="BP6:BQ6"/>
    <mergeCell ref="BU6:BX9"/>
    <mergeCell ref="CA6:CB6"/>
    <mergeCell ref="MJ5:MK5"/>
    <mergeCell ref="MU5:MV5"/>
    <mergeCell ref="MX5:MY5"/>
    <mergeCell ref="NI5:NJ5"/>
    <mergeCell ref="NL5:NM5"/>
    <mergeCell ref="AE6:AH9"/>
    <mergeCell ref="AK6:AL6"/>
    <mergeCell ref="AN6:AO6"/>
    <mergeCell ref="AS6:AV9"/>
    <mergeCell ref="AY6:AZ6"/>
    <mergeCell ref="KT5:KU5"/>
    <mergeCell ref="LE5:LF5"/>
    <mergeCell ref="LH5:LI5"/>
    <mergeCell ref="LS5:LT5"/>
    <mergeCell ref="LV5:LW5"/>
    <mergeCell ref="MG5:MH5"/>
    <mergeCell ref="JD5:JE5"/>
    <mergeCell ref="JO5:JP5"/>
    <mergeCell ref="JR5:JS5"/>
    <mergeCell ref="KC5:KD5"/>
    <mergeCell ref="KF5:KG5"/>
    <mergeCell ref="KQ5:KR5"/>
    <mergeCell ref="HN5:HO5"/>
    <mergeCell ref="HY5:HZ5"/>
    <mergeCell ref="IB5:IC5"/>
    <mergeCell ref="IM5:IN5"/>
    <mergeCell ref="IP5:IQ5"/>
    <mergeCell ref="JA5:JB5"/>
    <mergeCell ref="FX5:FY5"/>
    <mergeCell ref="GI5:GJ5"/>
    <mergeCell ref="GL5:GM5"/>
    <mergeCell ref="GW5:GX5"/>
    <mergeCell ref="GZ5:HA5"/>
    <mergeCell ref="HK5:HL5"/>
    <mergeCell ref="EH5:EI5"/>
    <mergeCell ref="ES5:ET5"/>
    <mergeCell ref="EV5:EW5"/>
    <mergeCell ref="FG5:FH5"/>
    <mergeCell ref="FJ5:FK5"/>
    <mergeCell ref="FU5:FV5"/>
    <mergeCell ref="CR5:CS5"/>
    <mergeCell ref="DC5:DD5"/>
    <mergeCell ref="DF5:DG5"/>
    <mergeCell ref="DQ5:DR5"/>
    <mergeCell ref="DT5:DU5"/>
    <mergeCell ref="EE5:EF5"/>
    <mergeCell ref="NL3:NM3"/>
    <mergeCell ref="AK5:AL5"/>
    <mergeCell ref="AN5:AO5"/>
    <mergeCell ref="AY5:AZ5"/>
    <mergeCell ref="BB5:BC5"/>
    <mergeCell ref="BM5:BN5"/>
    <mergeCell ref="BP5:BQ5"/>
    <mergeCell ref="CA5:CB5"/>
    <mergeCell ref="CD5:CE5"/>
    <mergeCell ref="CO5:CP5"/>
    <mergeCell ref="MJ3:MK3"/>
    <mergeCell ref="MO3:MR3"/>
    <mergeCell ref="MU3:MV3"/>
    <mergeCell ref="MX3:MY3"/>
    <mergeCell ref="NC3:NF3"/>
    <mergeCell ref="NI3:NJ3"/>
    <mergeCell ref="LH3:LI3"/>
    <mergeCell ref="LM3:LP3"/>
    <mergeCell ref="LS3:LT3"/>
    <mergeCell ref="LV3:LW3"/>
    <mergeCell ref="MA3:MD3"/>
    <mergeCell ref="MG3:MH3"/>
    <mergeCell ref="KF3:KG3"/>
    <mergeCell ref="KK3:KN3"/>
    <mergeCell ref="KQ3:KR3"/>
    <mergeCell ref="KT3:KU3"/>
    <mergeCell ref="KY3:LB3"/>
    <mergeCell ref="LE3:LF3"/>
    <mergeCell ref="JD3:JE3"/>
    <mergeCell ref="JI3:JL3"/>
    <mergeCell ref="JO3:JP3"/>
    <mergeCell ref="JR3:JS3"/>
    <mergeCell ref="JW3:JZ3"/>
    <mergeCell ref="KC3:KD3"/>
    <mergeCell ref="IB3:IC3"/>
    <mergeCell ref="IG3:IJ3"/>
    <mergeCell ref="IM3:IN3"/>
    <mergeCell ref="IP3:IQ3"/>
    <mergeCell ref="IU3:IX3"/>
    <mergeCell ref="JA3:JB3"/>
    <mergeCell ref="GZ3:HA3"/>
    <mergeCell ref="HE3:HH3"/>
    <mergeCell ref="HK3:HL3"/>
    <mergeCell ref="HN3:HO3"/>
    <mergeCell ref="HS3:HV3"/>
    <mergeCell ref="HY3:HZ3"/>
    <mergeCell ref="FX3:FY3"/>
    <mergeCell ref="GC3:GF3"/>
    <mergeCell ref="GI3:GJ3"/>
    <mergeCell ref="GL3:GM3"/>
    <mergeCell ref="GQ3:GT3"/>
    <mergeCell ref="GW3:GX3"/>
    <mergeCell ref="EV3:EW3"/>
    <mergeCell ref="FA3:FD3"/>
    <mergeCell ref="FG3:FH3"/>
    <mergeCell ref="FJ3:FK3"/>
    <mergeCell ref="FO3:FR3"/>
    <mergeCell ref="FU3:FV3"/>
    <mergeCell ref="DT3:DU3"/>
    <mergeCell ref="DY3:EB3"/>
    <mergeCell ref="EE3:EF3"/>
    <mergeCell ref="EH3:EI3"/>
    <mergeCell ref="EM3:EP3"/>
    <mergeCell ref="ES3:ET3"/>
    <mergeCell ref="CR3:CS3"/>
    <mergeCell ref="CW3:CZ3"/>
    <mergeCell ref="DC3:DD3"/>
    <mergeCell ref="DF3:DG3"/>
    <mergeCell ref="DK3:DN3"/>
    <mergeCell ref="DQ3:DR3"/>
    <mergeCell ref="BP3:BQ3"/>
    <mergeCell ref="BU3:BX3"/>
    <mergeCell ref="CA3:CB3"/>
    <mergeCell ref="CD3:CE3"/>
    <mergeCell ref="CI3:CL3"/>
    <mergeCell ref="CO3:CP3"/>
    <mergeCell ref="NI2:NJ2"/>
    <mergeCell ref="NL2:NM2"/>
    <mergeCell ref="AE3:AH3"/>
    <mergeCell ref="AK3:AL3"/>
    <mergeCell ref="AN3:AO3"/>
    <mergeCell ref="AS3:AV3"/>
    <mergeCell ref="AY3:AZ3"/>
    <mergeCell ref="BB3:BC3"/>
    <mergeCell ref="BG3:BJ3"/>
    <mergeCell ref="BM3:BN3"/>
    <mergeCell ref="LS2:LT2"/>
    <mergeCell ref="LV2:LW2"/>
    <mergeCell ref="MG2:MH2"/>
    <mergeCell ref="MJ2:MK2"/>
    <mergeCell ref="MU2:MV2"/>
    <mergeCell ref="MX2:MY2"/>
    <mergeCell ref="KC2:KD2"/>
    <mergeCell ref="KF2:KG2"/>
    <mergeCell ref="KQ2:KR2"/>
    <mergeCell ref="KT2:KU2"/>
    <mergeCell ref="LE2:LF2"/>
    <mergeCell ref="LH2:LI2"/>
    <mergeCell ref="IM2:IN2"/>
    <mergeCell ref="IP2:IQ2"/>
    <mergeCell ref="JA2:JB2"/>
    <mergeCell ref="JD2:JE2"/>
    <mergeCell ref="JO2:JP2"/>
    <mergeCell ref="JR2:JS2"/>
    <mergeCell ref="GW2:GX2"/>
    <mergeCell ref="GZ2:HA2"/>
    <mergeCell ref="HK2:HL2"/>
    <mergeCell ref="HN2:HO2"/>
    <mergeCell ref="HY2:HZ2"/>
    <mergeCell ref="IB2:IC2"/>
    <mergeCell ref="FG2:FH2"/>
    <mergeCell ref="FJ2:FK2"/>
    <mergeCell ref="FU2:FV2"/>
    <mergeCell ref="FX2:FY2"/>
    <mergeCell ref="GI2:GJ2"/>
    <mergeCell ref="GL2:GM2"/>
    <mergeCell ref="DQ2:DR2"/>
    <mergeCell ref="DT2:DU2"/>
    <mergeCell ref="EE2:EF2"/>
    <mergeCell ref="EH2:EI2"/>
    <mergeCell ref="ES2:ET2"/>
    <mergeCell ref="EV2:EW2"/>
    <mergeCell ref="CA2:CB2"/>
    <mergeCell ref="CD2:CE2"/>
    <mergeCell ref="CO2:CP2"/>
    <mergeCell ref="CR2:CS2"/>
    <mergeCell ref="DC2:DD2"/>
    <mergeCell ref="DF2:DG2"/>
    <mergeCell ref="AK2:AL2"/>
    <mergeCell ref="AN2:AO2"/>
    <mergeCell ref="AY2:AZ2"/>
    <mergeCell ref="BB2:BC2"/>
    <mergeCell ref="BM2:BN2"/>
    <mergeCell ref="BP2:BQ2"/>
    <mergeCell ref="X21:Y21"/>
    <mergeCell ref="Z21:AA21"/>
    <mergeCell ref="X22:AA22"/>
    <mergeCell ref="Q30:AA30"/>
    <mergeCell ref="Q31:T44"/>
    <mergeCell ref="U31:AA44"/>
    <mergeCell ref="X15:AA15"/>
    <mergeCell ref="X16:AA16"/>
    <mergeCell ref="X17:AA17"/>
    <mergeCell ref="X18:AA18"/>
    <mergeCell ref="X19:AA19"/>
    <mergeCell ref="X20:AA20"/>
    <mergeCell ref="Q6:T9"/>
    <mergeCell ref="W6:X6"/>
    <mergeCell ref="Z6:AA6"/>
    <mergeCell ref="X12:AA12"/>
    <mergeCell ref="X13:AA13"/>
    <mergeCell ref="X14:AA14"/>
    <mergeCell ref="W2:X2"/>
    <mergeCell ref="Z2:AA2"/>
    <mergeCell ref="I2:J2"/>
    <mergeCell ref="L2:M2"/>
    <mergeCell ref="C3:F3"/>
    <mergeCell ref="I3:J3"/>
    <mergeCell ref="L3:M3"/>
    <mergeCell ref="I5:J5"/>
    <mergeCell ref="L5:M5"/>
    <mergeCell ref="Q3:T3"/>
    <mergeCell ref="W3:X3"/>
    <mergeCell ref="Z3:AA3"/>
    <mergeCell ref="W5:X5"/>
    <mergeCell ref="Z5:AA5"/>
    <mergeCell ref="J21:K21"/>
    <mergeCell ref="L21:M21"/>
    <mergeCell ref="J22:M22"/>
    <mergeCell ref="C30:M30"/>
    <mergeCell ref="C31:F44"/>
    <mergeCell ref="G31:M44"/>
    <mergeCell ref="J15:M15"/>
    <mergeCell ref="J16:M16"/>
    <mergeCell ref="J17:M17"/>
    <mergeCell ref="J18:M18"/>
    <mergeCell ref="J19:M19"/>
    <mergeCell ref="J20:M20"/>
    <mergeCell ref="C6:F9"/>
    <mergeCell ref="I6:J6"/>
    <mergeCell ref="L6:M6"/>
    <mergeCell ref="J12:M12"/>
    <mergeCell ref="J13:M13"/>
    <mergeCell ref="J14:M14"/>
    <mergeCell ref="WM2:WN2"/>
    <mergeCell ref="WP2:WQ2"/>
    <mergeCell ref="XA2:XB2"/>
    <mergeCell ref="XD2:XE2"/>
    <mergeCell ref="XO2:XP2"/>
    <mergeCell ref="XR2:XS2"/>
    <mergeCell ref="YC2:YD2"/>
    <mergeCell ref="YF2:YG2"/>
    <mergeCell ref="YQ2:YR2"/>
    <mergeCell ref="YT2:YU2"/>
    <mergeCell ref="ZE2:ZF2"/>
    <mergeCell ref="ZH2:ZI2"/>
    <mergeCell ref="ZS2:ZT2"/>
    <mergeCell ref="ZV2:ZW2"/>
    <mergeCell ref="AAG2:AAH2"/>
    <mergeCell ref="AAJ2:AAK2"/>
    <mergeCell ref="AAU2:AAV2"/>
    <mergeCell ref="AAX2:AAY2"/>
    <mergeCell ref="ABI2:ABJ2"/>
    <mergeCell ref="ABL2:ABM2"/>
    <mergeCell ref="ABW2:ABX2"/>
    <mergeCell ref="ABZ2:ACA2"/>
    <mergeCell ref="ACK2:ACL2"/>
    <mergeCell ref="ACN2:ACO2"/>
    <mergeCell ref="ACY2:ACZ2"/>
    <mergeCell ref="ADB2:ADC2"/>
    <mergeCell ref="ADM2:ADN2"/>
    <mergeCell ref="ADP2:ADQ2"/>
    <mergeCell ref="AEA2:AEB2"/>
    <mergeCell ref="AED2:AEE2"/>
    <mergeCell ref="AEO2:AEP2"/>
    <mergeCell ref="AER2:AES2"/>
    <mergeCell ref="AFC2:AFD2"/>
    <mergeCell ref="AFF2:AFG2"/>
    <mergeCell ref="AFQ2:AFR2"/>
    <mergeCell ref="AFT2:AFU2"/>
    <mergeCell ref="AGE2:AGF2"/>
    <mergeCell ref="AGH2:AGI2"/>
    <mergeCell ref="AGS2:AGT2"/>
    <mergeCell ref="AGV2:AGW2"/>
    <mergeCell ref="AHG2:AHH2"/>
    <mergeCell ref="AHJ2:AHK2"/>
    <mergeCell ref="AHU2:AHV2"/>
    <mergeCell ref="AHX2:AHY2"/>
    <mergeCell ref="AII2:AIJ2"/>
    <mergeCell ref="AIL2:AIM2"/>
    <mergeCell ref="AIW2:AIX2"/>
    <mergeCell ref="AIZ2:AJA2"/>
    <mergeCell ref="AJK2:AJL2"/>
    <mergeCell ref="AJN2:AJO2"/>
    <mergeCell ref="AJY2:AJZ2"/>
    <mergeCell ref="AKB2:AKC2"/>
    <mergeCell ref="WG3:WJ3"/>
    <mergeCell ref="WM3:WN3"/>
    <mergeCell ref="WP3:WQ3"/>
    <mergeCell ref="WU3:WX3"/>
    <mergeCell ref="XA3:XB3"/>
    <mergeCell ref="XD3:XE3"/>
    <mergeCell ref="XI3:XL3"/>
    <mergeCell ref="XO3:XP3"/>
    <mergeCell ref="XR3:XS3"/>
    <mergeCell ref="XW3:XZ3"/>
    <mergeCell ref="YC3:YD3"/>
    <mergeCell ref="YF3:YG3"/>
    <mergeCell ref="YK3:YN3"/>
    <mergeCell ref="YQ3:YR3"/>
    <mergeCell ref="YT3:YU3"/>
    <mergeCell ref="YY3:ZB3"/>
    <mergeCell ref="ZE3:ZF3"/>
    <mergeCell ref="ZH3:ZI3"/>
    <mergeCell ref="ZM3:ZP3"/>
    <mergeCell ref="ZS3:ZT3"/>
    <mergeCell ref="ZV3:ZW3"/>
    <mergeCell ref="AAA3:AAD3"/>
    <mergeCell ref="AAG3:AAH3"/>
    <mergeCell ref="AAJ3:AAK3"/>
    <mergeCell ref="AAO3:AAR3"/>
    <mergeCell ref="AAU3:AAV3"/>
    <mergeCell ref="AAX3:AAY3"/>
    <mergeCell ref="ABC3:ABF3"/>
    <mergeCell ref="ABI3:ABJ3"/>
    <mergeCell ref="ABL3:ABM3"/>
    <mergeCell ref="ABQ3:ABT3"/>
    <mergeCell ref="ABW3:ABX3"/>
    <mergeCell ref="ABZ3:ACA3"/>
    <mergeCell ref="ACE3:ACH3"/>
    <mergeCell ref="ACK3:ACL3"/>
    <mergeCell ref="ACN3:ACO3"/>
    <mergeCell ref="ACS3:ACV3"/>
    <mergeCell ref="ACY3:ACZ3"/>
    <mergeCell ref="ADB3:ADC3"/>
    <mergeCell ref="ADG3:ADJ3"/>
    <mergeCell ref="ADM3:ADN3"/>
    <mergeCell ref="ADP3:ADQ3"/>
    <mergeCell ref="ADU3:ADX3"/>
    <mergeCell ref="AEA3:AEB3"/>
    <mergeCell ref="AED3:AEE3"/>
    <mergeCell ref="AEI3:AEL3"/>
    <mergeCell ref="AEO3:AEP3"/>
    <mergeCell ref="AER3:AES3"/>
    <mergeCell ref="AEW3:AEZ3"/>
    <mergeCell ref="AFC3:AFD3"/>
    <mergeCell ref="AFF3:AFG3"/>
    <mergeCell ref="AFK3:AFN3"/>
    <mergeCell ref="AFQ3:AFR3"/>
    <mergeCell ref="AFT3:AFU3"/>
    <mergeCell ref="AFY3:AGB3"/>
    <mergeCell ref="AGE3:AGF3"/>
    <mergeCell ref="AGH3:AGI3"/>
    <mergeCell ref="AGM3:AGP3"/>
    <mergeCell ref="AGS3:AGT3"/>
    <mergeCell ref="AGV3:AGW3"/>
    <mergeCell ref="AHA3:AHD3"/>
    <mergeCell ref="AHG3:AHH3"/>
    <mergeCell ref="AHJ3:AHK3"/>
    <mergeCell ref="AHO3:AHR3"/>
    <mergeCell ref="AHU3:AHV3"/>
    <mergeCell ref="AHX3:AHY3"/>
    <mergeCell ref="AIC3:AIF3"/>
    <mergeCell ref="AII3:AIJ3"/>
    <mergeCell ref="AIL3:AIM3"/>
    <mergeCell ref="AIQ3:AIT3"/>
    <mergeCell ref="AIW3:AIX3"/>
    <mergeCell ref="AIZ3:AJA3"/>
    <mergeCell ref="AJE3:AJH3"/>
    <mergeCell ref="AJK3:AJL3"/>
    <mergeCell ref="AJN3:AJO3"/>
    <mergeCell ref="AJS3:AJV3"/>
    <mergeCell ref="AJY3:AJZ3"/>
    <mergeCell ref="AKB3:AKC3"/>
    <mergeCell ref="WM5:WN5"/>
    <mergeCell ref="WP5:WQ5"/>
    <mergeCell ref="XA5:XB5"/>
    <mergeCell ref="XD5:XE5"/>
    <mergeCell ref="XO5:XP5"/>
    <mergeCell ref="XR5:XS5"/>
    <mergeCell ref="YC5:YD5"/>
    <mergeCell ref="YF5:YG5"/>
    <mergeCell ref="YQ5:YR5"/>
    <mergeCell ref="YT5:YU5"/>
    <mergeCell ref="ZE5:ZF5"/>
    <mergeCell ref="ZH5:ZI5"/>
    <mergeCell ref="ZS5:ZT5"/>
    <mergeCell ref="ZV5:ZW5"/>
    <mergeCell ref="AAG5:AAH5"/>
    <mergeCell ref="AAJ5:AAK5"/>
    <mergeCell ref="AAU5:AAV5"/>
    <mergeCell ref="AAX5:AAY5"/>
    <mergeCell ref="ABI5:ABJ5"/>
    <mergeCell ref="ABL5:ABM5"/>
    <mergeCell ref="ABW5:ABX5"/>
    <mergeCell ref="ABZ5:ACA5"/>
    <mergeCell ref="ACK5:ACL5"/>
    <mergeCell ref="ACN5:ACO5"/>
    <mergeCell ref="ACY5:ACZ5"/>
    <mergeCell ref="ADB5:ADC5"/>
    <mergeCell ref="ADM5:ADN5"/>
    <mergeCell ref="ADP5:ADQ5"/>
    <mergeCell ref="AEA5:AEB5"/>
    <mergeCell ref="AED5:AEE5"/>
    <mergeCell ref="AEO5:AEP5"/>
    <mergeCell ref="AER5:AES5"/>
    <mergeCell ref="AFC5:AFD5"/>
    <mergeCell ref="AFF5:AFG5"/>
    <mergeCell ref="AFQ5:AFR5"/>
    <mergeCell ref="AFT5:AFU5"/>
    <mergeCell ref="AGE5:AGF5"/>
    <mergeCell ref="AGH5:AGI5"/>
    <mergeCell ref="AGS5:AGT5"/>
    <mergeCell ref="AGV5:AGW5"/>
    <mergeCell ref="AHG5:AHH5"/>
    <mergeCell ref="AHJ5:AHK5"/>
    <mergeCell ref="AHU5:AHV5"/>
    <mergeCell ref="AHX5:AHY5"/>
    <mergeCell ref="AII5:AIJ5"/>
    <mergeCell ref="AIL5:AIM5"/>
    <mergeCell ref="AIW5:AIX5"/>
    <mergeCell ref="AIZ5:AJA5"/>
    <mergeCell ref="AJK5:AJL5"/>
    <mergeCell ref="AJN5:AJO5"/>
    <mergeCell ref="AJY5:AJZ5"/>
    <mergeCell ref="AKB5:AKC5"/>
    <mergeCell ref="WG6:WJ9"/>
    <mergeCell ref="WM6:WN6"/>
    <mergeCell ref="WP6:WQ6"/>
    <mergeCell ref="WU6:WX9"/>
    <mergeCell ref="XA6:XB6"/>
    <mergeCell ref="XD6:XE6"/>
    <mergeCell ref="XI6:XL9"/>
    <mergeCell ref="XO6:XP6"/>
    <mergeCell ref="XR6:XS6"/>
    <mergeCell ref="XW6:XZ9"/>
    <mergeCell ref="YC6:YD6"/>
    <mergeCell ref="YF6:YG6"/>
    <mergeCell ref="YK6:YN9"/>
    <mergeCell ref="YQ6:YR6"/>
    <mergeCell ref="YT6:YU6"/>
    <mergeCell ref="YY6:ZB9"/>
    <mergeCell ref="ZE6:ZF6"/>
    <mergeCell ref="ZH6:ZI6"/>
    <mergeCell ref="ZM6:ZP9"/>
    <mergeCell ref="ZS6:ZT6"/>
    <mergeCell ref="ZV6:ZW6"/>
    <mergeCell ref="AAA6:AAD9"/>
    <mergeCell ref="AAG6:AAH6"/>
    <mergeCell ref="AAJ6:AAK6"/>
    <mergeCell ref="AAO6:AAR9"/>
    <mergeCell ref="AAU6:AAV6"/>
    <mergeCell ref="AAX6:AAY6"/>
    <mergeCell ref="ABC6:ABF9"/>
    <mergeCell ref="ABI6:ABJ6"/>
    <mergeCell ref="ABL6:ABM6"/>
    <mergeCell ref="ABQ6:ABT9"/>
    <mergeCell ref="ABW6:ABX6"/>
    <mergeCell ref="ABZ6:ACA6"/>
    <mergeCell ref="ACE6:ACH9"/>
    <mergeCell ref="ACK6:ACL6"/>
    <mergeCell ref="ACN6:ACO6"/>
    <mergeCell ref="ACS6:ACV9"/>
    <mergeCell ref="ACY6:ACZ6"/>
    <mergeCell ref="ADB6:ADC6"/>
    <mergeCell ref="ADG6:ADJ9"/>
    <mergeCell ref="ADM6:ADN6"/>
    <mergeCell ref="ADP6:ADQ6"/>
    <mergeCell ref="ADU6:ADX9"/>
    <mergeCell ref="AEA6:AEB6"/>
    <mergeCell ref="AED6:AEE6"/>
    <mergeCell ref="AEI6:AEL9"/>
    <mergeCell ref="AEO6:AEP6"/>
    <mergeCell ref="AER6:AES6"/>
    <mergeCell ref="AEW6:AEZ9"/>
    <mergeCell ref="AFC6:AFD6"/>
    <mergeCell ref="AFF6:AFG6"/>
    <mergeCell ref="AFK6:AFN9"/>
    <mergeCell ref="AFQ6:AFR6"/>
    <mergeCell ref="AFT6:AFU6"/>
    <mergeCell ref="AFY6:AGB9"/>
    <mergeCell ref="AGE6:AGF6"/>
    <mergeCell ref="AGH6:AGI6"/>
    <mergeCell ref="AGM6:AGP9"/>
    <mergeCell ref="AGS6:AGT6"/>
    <mergeCell ref="AGV6:AGW6"/>
    <mergeCell ref="AHA6:AHD9"/>
    <mergeCell ref="AHG6:AHH6"/>
    <mergeCell ref="AHJ6:AHK6"/>
    <mergeCell ref="AHO6:AHR9"/>
    <mergeCell ref="AHU6:AHV6"/>
    <mergeCell ref="AHX6:AHY6"/>
    <mergeCell ref="AIC6:AIF9"/>
    <mergeCell ref="AII6:AIJ6"/>
    <mergeCell ref="AIL6:AIM6"/>
    <mergeCell ref="AIQ6:AIT9"/>
    <mergeCell ref="AIW6:AIX6"/>
    <mergeCell ref="AIZ6:AJA6"/>
    <mergeCell ref="AJE6:AJH9"/>
    <mergeCell ref="AJK6:AJL6"/>
    <mergeCell ref="AJN6:AJO6"/>
    <mergeCell ref="AJS6:AJV9"/>
    <mergeCell ref="AJY6:AJZ6"/>
    <mergeCell ref="AKB6:AKC6"/>
    <mergeCell ref="WN12:WQ12"/>
    <mergeCell ref="XB12:XE12"/>
    <mergeCell ref="XP12:XS12"/>
    <mergeCell ref="YD12:YG12"/>
    <mergeCell ref="YR12:YU12"/>
    <mergeCell ref="ZF12:ZI12"/>
    <mergeCell ref="ZT12:ZW12"/>
    <mergeCell ref="AAH12:AAK12"/>
    <mergeCell ref="AAV12:AAY12"/>
    <mergeCell ref="ABJ12:ABM12"/>
    <mergeCell ref="ABX12:ACA12"/>
    <mergeCell ref="ACL12:ACO12"/>
    <mergeCell ref="ACZ12:ADC12"/>
    <mergeCell ref="ADN12:ADQ12"/>
    <mergeCell ref="AEB12:AEE12"/>
    <mergeCell ref="AEP12:AES12"/>
    <mergeCell ref="AFD12:AFG12"/>
    <mergeCell ref="AFR12:AFU12"/>
    <mergeCell ref="AGF12:AGI12"/>
    <mergeCell ref="AGT12:AGW12"/>
    <mergeCell ref="AHH12:AHK12"/>
    <mergeCell ref="AHV12:AHY12"/>
    <mergeCell ref="AIJ12:AIM12"/>
    <mergeCell ref="AIX12:AJA12"/>
    <mergeCell ref="AJL12:AJO12"/>
    <mergeCell ref="AJZ12:AKC12"/>
    <mergeCell ref="WN13:WQ13"/>
    <mergeCell ref="XB13:XE13"/>
    <mergeCell ref="XP13:XS13"/>
    <mergeCell ref="YD13:YG13"/>
    <mergeCell ref="YR13:YU13"/>
    <mergeCell ref="ZF13:ZI13"/>
    <mergeCell ref="ZT13:ZW13"/>
    <mergeCell ref="AAH13:AAK13"/>
    <mergeCell ref="AAV13:AAY13"/>
    <mergeCell ref="ABJ13:ABM13"/>
    <mergeCell ref="ABX13:ACA13"/>
    <mergeCell ref="ACL13:ACO13"/>
    <mergeCell ref="ACZ13:ADC13"/>
    <mergeCell ref="ADN13:ADQ13"/>
    <mergeCell ref="AEB13:AEE13"/>
    <mergeCell ref="AEP13:AES13"/>
    <mergeCell ref="AFD13:AFG13"/>
    <mergeCell ref="AFR13:AFU13"/>
    <mergeCell ref="AGF13:AGI13"/>
    <mergeCell ref="AGT13:AGW13"/>
    <mergeCell ref="AHH13:AHK13"/>
    <mergeCell ref="AHV13:AHY13"/>
    <mergeCell ref="AIJ13:AIM13"/>
    <mergeCell ref="AIX13:AJA13"/>
    <mergeCell ref="AJL13:AJO13"/>
    <mergeCell ref="AJZ13:AKC13"/>
    <mergeCell ref="WN14:WQ14"/>
    <mergeCell ref="XB14:XE14"/>
    <mergeCell ref="XP14:XS14"/>
    <mergeCell ref="YD14:YG14"/>
    <mergeCell ref="YR14:YU14"/>
    <mergeCell ref="ZF14:ZI14"/>
    <mergeCell ref="ZT14:ZW14"/>
    <mergeCell ref="AAH14:AAK14"/>
    <mergeCell ref="AAV14:AAY14"/>
    <mergeCell ref="ABJ14:ABM14"/>
    <mergeCell ref="ABX14:ACA14"/>
    <mergeCell ref="ACL14:ACO14"/>
    <mergeCell ref="ACZ14:ADC14"/>
    <mergeCell ref="ADN14:ADQ14"/>
    <mergeCell ref="AEB14:AEE14"/>
    <mergeCell ref="AEP14:AES14"/>
    <mergeCell ref="AFD14:AFG14"/>
    <mergeCell ref="AFR14:AFU14"/>
    <mergeCell ref="AGF14:AGI14"/>
    <mergeCell ref="AGT14:AGW14"/>
    <mergeCell ref="AHH14:AHK14"/>
    <mergeCell ref="AHV14:AHY14"/>
    <mergeCell ref="AIJ14:AIM14"/>
    <mergeCell ref="AIX14:AJA14"/>
    <mergeCell ref="AJL14:AJO14"/>
    <mergeCell ref="AJZ14:AKC14"/>
    <mergeCell ref="WN15:WQ15"/>
    <mergeCell ref="XB15:XE15"/>
    <mergeCell ref="XP15:XS15"/>
    <mergeCell ref="YD15:YG15"/>
    <mergeCell ref="YR15:YU15"/>
    <mergeCell ref="ZF15:ZI15"/>
    <mergeCell ref="ZT15:ZW15"/>
    <mergeCell ref="AAH15:AAK15"/>
    <mergeCell ref="AAV15:AAY15"/>
    <mergeCell ref="ABJ15:ABM15"/>
    <mergeCell ref="ABX15:ACA15"/>
    <mergeCell ref="ACL15:ACO15"/>
    <mergeCell ref="ACZ15:ADC15"/>
    <mergeCell ref="ADN15:ADQ15"/>
    <mergeCell ref="AEB15:AEE15"/>
    <mergeCell ref="AEP15:AES15"/>
    <mergeCell ref="AFD15:AFG15"/>
    <mergeCell ref="AFR15:AFU15"/>
    <mergeCell ref="AGF15:AGI15"/>
    <mergeCell ref="AGT15:AGW15"/>
    <mergeCell ref="AHH15:AHK15"/>
    <mergeCell ref="AHV15:AHY15"/>
    <mergeCell ref="AIJ15:AIM15"/>
    <mergeCell ref="AIX15:AJA15"/>
    <mergeCell ref="AJL15:AJO15"/>
    <mergeCell ref="AJZ15:AKC15"/>
    <mergeCell ref="WN16:WQ16"/>
    <mergeCell ref="XB16:XE16"/>
    <mergeCell ref="XP16:XS16"/>
    <mergeCell ref="YD16:YG16"/>
    <mergeCell ref="YR16:YU16"/>
    <mergeCell ref="ZF16:ZI16"/>
    <mergeCell ref="ZT16:ZW16"/>
    <mergeCell ref="AAH16:AAK16"/>
    <mergeCell ref="AAV16:AAY16"/>
    <mergeCell ref="ABJ16:ABM16"/>
    <mergeCell ref="ABX16:ACA16"/>
    <mergeCell ref="ACL16:ACO16"/>
    <mergeCell ref="ACZ16:ADC16"/>
    <mergeCell ref="ADN16:ADQ16"/>
    <mergeCell ref="AEB16:AEE16"/>
    <mergeCell ref="AEP16:AES16"/>
    <mergeCell ref="AFD16:AFG16"/>
    <mergeCell ref="AFR16:AFU16"/>
    <mergeCell ref="AGF16:AGI16"/>
    <mergeCell ref="AGT16:AGW16"/>
    <mergeCell ref="AHH16:AHK16"/>
    <mergeCell ref="AHV16:AHY16"/>
    <mergeCell ref="AIJ16:AIM16"/>
    <mergeCell ref="AIX16:AJA16"/>
    <mergeCell ref="AJL16:AJO16"/>
    <mergeCell ref="AJZ16:AKC16"/>
    <mergeCell ref="WN17:WQ17"/>
    <mergeCell ref="XB17:XE17"/>
    <mergeCell ref="XP17:XS17"/>
    <mergeCell ref="YD17:YG17"/>
    <mergeCell ref="YR17:YU17"/>
    <mergeCell ref="ZF17:ZI17"/>
    <mergeCell ref="ZT17:ZW17"/>
    <mergeCell ref="AAH17:AAK17"/>
    <mergeCell ref="AAV17:AAY17"/>
    <mergeCell ref="ABJ17:ABM17"/>
    <mergeCell ref="ABX17:ACA17"/>
    <mergeCell ref="ACL17:ACO17"/>
    <mergeCell ref="ACZ17:ADC17"/>
    <mergeCell ref="ADN17:ADQ17"/>
    <mergeCell ref="AEB17:AEE17"/>
    <mergeCell ref="AEP17:AES17"/>
    <mergeCell ref="AFD17:AFG17"/>
    <mergeCell ref="AFR17:AFU17"/>
    <mergeCell ref="AGF17:AGI17"/>
    <mergeCell ref="AGT17:AGW17"/>
    <mergeCell ref="AHH17:AHK17"/>
    <mergeCell ref="AHV17:AHY17"/>
    <mergeCell ref="AIJ17:AIM17"/>
    <mergeCell ref="AIX17:AJA17"/>
    <mergeCell ref="AJL17:AJO17"/>
    <mergeCell ref="AJZ17:AKC17"/>
    <mergeCell ref="WN18:WQ18"/>
    <mergeCell ref="XB18:XE18"/>
    <mergeCell ref="XP18:XS18"/>
    <mergeCell ref="YD18:YG18"/>
    <mergeCell ref="YR18:YU18"/>
    <mergeCell ref="ZF18:ZI18"/>
    <mergeCell ref="ZT18:ZW18"/>
    <mergeCell ref="AAH18:AAK18"/>
    <mergeCell ref="AAV18:AAY18"/>
    <mergeCell ref="ABJ18:ABM18"/>
    <mergeCell ref="ABX18:ACA18"/>
    <mergeCell ref="ACL18:ACO18"/>
    <mergeCell ref="ACZ18:ADC18"/>
    <mergeCell ref="ADN18:ADQ18"/>
    <mergeCell ref="AEB18:AEE18"/>
    <mergeCell ref="AEP18:AES18"/>
    <mergeCell ref="AFD18:AFG18"/>
    <mergeCell ref="AFR18:AFU18"/>
    <mergeCell ref="AGF18:AGI18"/>
    <mergeCell ref="AGT18:AGW18"/>
    <mergeCell ref="AHH18:AHK18"/>
    <mergeCell ref="AHV18:AHY18"/>
    <mergeCell ref="AIJ18:AIM18"/>
    <mergeCell ref="AIX18:AJA18"/>
    <mergeCell ref="AJL18:AJO18"/>
    <mergeCell ref="AJZ18:AKC18"/>
    <mergeCell ref="WN19:WQ19"/>
    <mergeCell ref="XB19:XE19"/>
    <mergeCell ref="XP19:XS19"/>
    <mergeCell ref="YD19:YG19"/>
    <mergeCell ref="YR19:YU19"/>
    <mergeCell ref="ZF19:ZI19"/>
    <mergeCell ref="ZT19:ZW19"/>
    <mergeCell ref="AAH19:AAK19"/>
    <mergeCell ref="AAV19:AAY19"/>
    <mergeCell ref="ABJ19:ABM19"/>
    <mergeCell ref="ABX19:ACA19"/>
    <mergeCell ref="ACL19:ACO19"/>
    <mergeCell ref="ACZ19:ADC19"/>
    <mergeCell ref="ADN19:ADQ19"/>
    <mergeCell ref="AEB19:AEE19"/>
    <mergeCell ref="AEP19:AES19"/>
    <mergeCell ref="AFD19:AFG19"/>
    <mergeCell ref="AFR19:AFU19"/>
    <mergeCell ref="AGF19:AGI19"/>
    <mergeCell ref="AGT19:AGW19"/>
    <mergeCell ref="AHH19:AHK19"/>
    <mergeCell ref="AHV19:AHY19"/>
    <mergeCell ref="AIJ19:AIM19"/>
    <mergeCell ref="AIX19:AJA19"/>
    <mergeCell ref="AJL19:AJO19"/>
    <mergeCell ref="AJZ19:AKC19"/>
    <mergeCell ref="WN20:WQ20"/>
    <mergeCell ref="XB20:XE20"/>
    <mergeCell ref="XP20:XS20"/>
    <mergeCell ref="YD20:YG20"/>
    <mergeCell ref="YR20:YU20"/>
    <mergeCell ref="ZF20:ZI20"/>
    <mergeCell ref="ZT20:ZW20"/>
    <mergeCell ref="AAH20:AAK20"/>
    <mergeCell ref="AAV20:AAY20"/>
    <mergeCell ref="ABJ20:ABM20"/>
    <mergeCell ref="ABX20:ACA20"/>
    <mergeCell ref="ACL20:ACO20"/>
    <mergeCell ref="ACZ20:ADC20"/>
    <mergeCell ref="ADN20:ADQ20"/>
    <mergeCell ref="AEB20:AEE20"/>
    <mergeCell ref="AEP20:AES20"/>
    <mergeCell ref="AFD20:AFG20"/>
    <mergeCell ref="AFR20:AFU20"/>
    <mergeCell ref="AGF20:AGI20"/>
    <mergeCell ref="AGT20:AGW20"/>
    <mergeCell ref="AHH20:AHK20"/>
    <mergeCell ref="AHV20:AHY20"/>
    <mergeCell ref="AIJ20:AIM20"/>
    <mergeCell ref="AIX20:AJA20"/>
    <mergeCell ref="AJL20:AJO20"/>
    <mergeCell ref="AJZ20:AKC20"/>
    <mergeCell ref="WN21:WO21"/>
    <mergeCell ref="WP21:WQ21"/>
    <mergeCell ref="XB21:XC21"/>
    <mergeCell ref="XD21:XE21"/>
    <mergeCell ref="XP21:XQ21"/>
    <mergeCell ref="XR21:XS21"/>
    <mergeCell ref="YD21:YE21"/>
    <mergeCell ref="YF21:YG21"/>
    <mergeCell ref="YR21:YS21"/>
    <mergeCell ref="YT21:YU21"/>
    <mergeCell ref="ZF21:ZG21"/>
    <mergeCell ref="ZH21:ZI21"/>
    <mergeCell ref="ZT21:ZU21"/>
    <mergeCell ref="ZV21:ZW21"/>
    <mergeCell ref="AAH21:AAI21"/>
    <mergeCell ref="AAJ21:AAK21"/>
    <mergeCell ref="AAV21:AAW21"/>
    <mergeCell ref="AAX21:AAY21"/>
    <mergeCell ref="ABJ21:ABK21"/>
    <mergeCell ref="ABL21:ABM21"/>
    <mergeCell ref="ABX21:ABY21"/>
    <mergeCell ref="ABZ21:ACA21"/>
    <mergeCell ref="ACL21:ACM21"/>
    <mergeCell ref="ACN21:ACO21"/>
    <mergeCell ref="ACZ21:ADA21"/>
    <mergeCell ref="ADB21:ADC21"/>
    <mergeCell ref="ADN21:ADO21"/>
    <mergeCell ref="ADP21:ADQ21"/>
    <mergeCell ref="AEB21:AEC21"/>
    <mergeCell ref="AED21:AEE21"/>
    <mergeCell ref="AEP21:AEQ21"/>
    <mergeCell ref="AER21:AES21"/>
    <mergeCell ref="AFD21:AFE21"/>
    <mergeCell ref="AFF21:AFG21"/>
    <mergeCell ref="AFR21:AFS21"/>
    <mergeCell ref="AFT21:AFU21"/>
    <mergeCell ref="AGF21:AGG21"/>
    <mergeCell ref="AGH21:AGI21"/>
    <mergeCell ref="AGT21:AGU21"/>
    <mergeCell ref="AGV21:AGW21"/>
    <mergeCell ref="AHH21:AHI21"/>
    <mergeCell ref="AHJ21:AHK21"/>
    <mergeCell ref="AHV21:AHW21"/>
    <mergeCell ref="AHX21:AHY21"/>
    <mergeCell ref="AIJ21:AIK21"/>
    <mergeCell ref="AIL21:AIM21"/>
    <mergeCell ref="AIX21:AIY21"/>
    <mergeCell ref="AIZ21:AJA21"/>
    <mergeCell ref="AJL21:AJM21"/>
    <mergeCell ref="AJN21:AJO21"/>
    <mergeCell ref="AJZ21:AKA21"/>
    <mergeCell ref="AKB21:AKC21"/>
    <mergeCell ref="WN22:WQ22"/>
    <mergeCell ref="XB22:XE22"/>
    <mergeCell ref="XP22:XS22"/>
    <mergeCell ref="YD22:YG22"/>
    <mergeCell ref="YR22:YU22"/>
    <mergeCell ref="ZF22:ZI22"/>
    <mergeCell ref="ZT22:ZW22"/>
    <mergeCell ref="AAH22:AAK22"/>
    <mergeCell ref="AAV22:AAY22"/>
    <mergeCell ref="ABJ22:ABM22"/>
    <mergeCell ref="ABX22:ACA22"/>
    <mergeCell ref="ACL22:ACO22"/>
    <mergeCell ref="ACZ22:ADC22"/>
    <mergeCell ref="ADN22:ADQ22"/>
    <mergeCell ref="AEB22:AEE22"/>
    <mergeCell ref="AEP22:AES22"/>
    <mergeCell ref="AFD22:AFG22"/>
    <mergeCell ref="AFR22:AFU22"/>
    <mergeCell ref="AGF22:AGI22"/>
    <mergeCell ref="AGT22:AGW22"/>
    <mergeCell ref="AHV22:AHY22"/>
    <mergeCell ref="AIJ22:AIM22"/>
    <mergeCell ref="AIX22:AJA22"/>
    <mergeCell ref="AJL22:AJO22"/>
    <mergeCell ref="AJZ22:AKC22"/>
    <mergeCell ref="WG30:WQ30"/>
    <mergeCell ref="WU30:XE30"/>
    <mergeCell ref="XI30:XS30"/>
    <mergeCell ref="XW30:YG30"/>
    <mergeCell ref="YK30:YU30"/>
    <mergeCell ref="YY30:ZI30"/>
    <mergeCell ref="ZM30:ZW30"/>
    <mergeCell ref="AAA30:AAK30"/>
    <mergeCell ref="AAO30:AAY30"/>
    <mergeCell ref="ABC30:ABM30"/>
    <mergeCell ref="ABQ30:ACA30"/>
    <mergeCell ref="ACE30:ACO30"/>
    <mergeCell ref="ACS30:ADC30"/>
    <mergeCell ref="ADG30:ADQ30"/>
    <mergeCell ref="ADU30:AEE30"/>
    <mergeCell ref="AEI30:AES30"/>
    <mergeCell ref="AEW30:AFG30"/>
    <mergeCell ref="AFK30:AFU30"/>
    <mergeCell ref="AFY30:AGI30"/>
    <mergeCell ref="AGM30:AGW30"/>
    <mergeCell ref="AHA30:AHK30"/>
    <mergeCell ref="AHO30:AHY30"/>
    <mergeCell ref="AIC30:AIM30"/>
    <mergeCell ref="AIQ30:AJA30"/>
    <mergeCell ref="AJE30:AJO30"/>
    <mergeCell ref="AJS30:AKC30"/>
    <mergeCell ref="WG31:WJ44"/>
    <mergeCell ref="WK31:WQ44"/>
    <mergeCell ref="WU31:WX44"/>
    <mergeCell ref="WY31:XE44"/>
    <mergeCell ref="XI31:XL44"/>
    <mergeCell ref="XM31:XS44"/>
    <mergeCell ref="XW31:XZ44"/>
    <mergeCell ref="YA31:YG44"/>
    <mergeCell ref="YK31:YN44"/>
    <mergeCell ref="YO31:YU44"/>
    <mergeCell ref="YY31:ZB44"/>
    <mergeCell ref="ZC31:ZI44"/>
    <mergeCell ref="ZM31:ZP44"/>
    <mergeCell ref="ZQ31:ZW44"/>
    <mergeCell ref="AAA31:AAD44"/>
    <mergeCell ref="AAE31:AAK44"/>
    <mergeCell ref="AAO31:AAR44"/>
    <mergeCell ref="AAS31:AAY44"/>
    <mergeCell ref="ABC31:ABF44"/>
    <mergeCell ref="ABG31:ABM44"/>
    <mergeCell ref="ABQ31:ABT44"/>
    <mergeCell ref="ABU31:ACA44"/>
    <mergeCell ref="ACE31:ACH44"/>
    <mergeCell ref="ACI31:ACO44"/>
    <mergeCell ref="ACS31:ACV44"/>
    <mergeCell ref="ACW31:ADC44"/>
    <mergeCell ref="ADG31:ADJ44"/>
    <mergeCell ref="ADK31:ADQ44"/>
    <mergeCell ref="ADU31:ADX44"/>
    <mergeCell ref="ADY31:AEE44"/>
    <mergeCell ref="AEI31:AEL44"/>
    <mergeCell ref="AEM31:AES44"/>
    <mergeCell ref="AEW31:AEZ44"/>
    <mergeCell ref="AFA31:AFG44"/>
    <mergeCell ref="AJW31:AKC44"/>
    <mergeCell ref="AKM2:AKN2"/>
    <mergeCell ref="AKP2:AKQ2"/>
    <mergeCell ref="ALA2:ALB2"/>
    <mergeCell ref="ALD2:ALE2"/>
    <mergeCell ref="ALO2:ALP2"/>
    <mergeCell ref="ALR2:ALS2"/>
    <mergeCell ref="AMC2:AMD2"/>
    <mergeCell ref="AMF2:AMG2"/>
    <mergeCell ref="AKN15:AKQ15"/>
    <mergeCell ref="ALB15:ALE15"/>
    <mergeCell ref="ALP15:ALS15"/>
    <mergeCell ref="AMD15:AMG15"/>
    <mergeCell ref="AKN17:AKQ17"/>
    <mergeCell ref="AFK31:AFN44"/>
    <mergeCell ref="AFO31:AFU44"/>
    <mergeCell ref="AFY31:AGB44"/>
    <mergeCell ref="AGC31:AGI44"/>
    <mergeCell ref="AGM31:AGP44"/>
    <mergeCell ref="AGQ31:AGW44"/>
    <mergeCell ref="AHA31:AHD44"/>
    <mergeCell ref="AHE31:AHK44"/>
    <mergeCell ref="AHO31:AHR44"/>
    <mergeCell ref="AHS31:AHY44"/>
    <mergeCell ref="AIC31:AIF44"/>
    <mergeCell ref="AIG31:AIM44"/>
    <mergeCell ref="AIQ31:AIT44"/>
    <mergeCell ref="AIU31:AJA44"/>
    <mergeCell ref="AJE31:AJH44"/>
    <mergeCell ref="AJI31:AJO44"/>
    <mergeCell ref="AJS31:AJV44"/>
    <mergeCell ref="AHH22:AHK22"/>
    <mergeCell ref="AKM5:AKN5"/>
    <mergeCell ref="AKP5:AKQ5"/>
    <mergeCell ref="ALA5:ALB5"/>
    <mergeCell ref="ALD5:ALE5"/>
    <mergeCell ref="ALO5:ALP5"/>
    <mergeCell ref="ALR5:ALS5"/>
    <mergeCell ref="AMC5:AMD5"/>
    <mergeCell ref="AMF5:AMG5"/>
    <mergeCell ref="AKG3:AKJ3"/>
    <mergeCell ref="AKM3:AKN3"/>
    <mergeCell ref="AKP3:AKQ3"/>
    <mergeCell ref="AKU3:AKX3"/>
    <mergeCell ref="ALA3:ALB3"/>
    <mergeCell ref="ALD3:ALE3"/>
    <mergeCell ref="ALI3:ALL3"/>
    <mergeCell ref="ALO3:ALP3"/>
    <mergeCell ref="ALR3:ALS3"/>
    <mergeCell ref="ALW3:ALZ3"/>
    <mergeCell ref="AMC3:AMD3"/>
    <mergeCell ref="AMF3:AMG3"/>
    <mergeCell ref="AKN14:AKQ14"/>
    <mergeCell ref="ALB14:ALE14"/>
    <mergeCell ref="ALP14:ALS14"/>
    <mergeCell ref="AMD14:AMG14"/>
    <mergeCell ref="AKN13:AKQ13"/>
    <mergeCell ref="ALB13:ALE13"/>
    <mergeCell ref="ALP13:ALS13"/>
    <mergeCell ref="AMD13:AMG13"/>
    <mergeCell ref="AKN12:AKQ12"/>
    <mergeCell ref="ALB12:ALE12"/>
    <mergeCell ref="ALP12:ALS12"/>
    <mergeCell ref="AMD12:AMG12"/>
    <mergeCell ref="AKG6:AKJ9"/>
    <mergeCell ref="AKM6:AKN6"/>
    <mergeCell ref="AKP6:AKQ6"/>
    <mergeCell ref="AKU6:AKX9"/>
    <mergeCell ref="ALA6:ALB6"/>
    <mergeCell ref="ALD6:ALE6"/>
    <mergeCell ref="ALI6:ALL9"/>
    <mergeCell ref="ALO6:ALP6"/>
    <mergeCell ref="ALR6:ALS6"/>
    <mergeCell ref="ALW6:ALZ9"/>
    <mergeCell ref="AMC6:AMD6"/>
    <mergeCell ref="AMF6:AMG6"/>
    <mergeCell ref="AKN20:AKQ20"/>
    <mergeCell ref="ALB20:ALE20"/>
    <mergeCell ref="ALP20:ALS20"/>
    <mergeCell ref="AMD20:AMG20"/>
    <mergeCell ref="AKN19:AKQ19"/>
    <mergeCell ref="ALB19:ALE19"/>
    <mergeCell ref="ALP19:ALS19"/>
    <mergeCell ref="AMD19:AMG19"/>
    <mergeCell ref="AKN18:AKQ18"/>
    <mergeCell ref="ALB18:ALE18"/>
    <mergeCell ref="ALP18:ALS18"/>
    <mergeCell ref="AMD18:AMG18"/>
    <mergeCell ref="ALB17:ALE17"/>
    <mergeCell ref="ALP17:ALS17"/>
    <mergeCell ref="AMD17:AMG17"/>
    <mergeCell ref="AKN16:AKQ16"/>
    <mergeCell ref="ALB16:ALE16"/>
    <mergeCell ref="ALP16:ALS16"/>
    <mergeCell ref="AMD16:AMG16"/>
    <mergeCell ref="AKG31:AKJ44"/>
    <mergeCell ref="AKK31:AKQ44"/>
    <mergeCell ref="AKU31:AKX44"/>
    <mergeCell ref="AKY31:ALE44"/>
    <mergeCell ref="ALI31:ALL44"/>
    <mergeCell ref="ALM31:ALS44"/>
    <mergeCell ref="ALW31:ALZ44"/>
    <mergeCell ref="AMA31:AMG44"/>
    <mergeCell ref="AKG30:AKQ30"/>
    <mergeCell ref="AKU30:ALE30"/>
    <mergeCell ref="ALI30:ALS30"/>
    <mergeCell ref="ALW30:AMG30"/>
    <mergeCell ref="AKN22:AKQ22"/>
    <mergeCell ref="ALB22:ALE22"/>
    <mergeCell ref="ALP22:ALS22"/>
    <mergeCell ref="AMD22:AMG22"/>
    <mergeCell ref="AKN21:AKO21"/>
    <mergeCell ref="AKP21:AKQ21"/>
    <mergeCell ref="ALB21:ALC21"/>
    <mergeCell ref="ALD21:ALE21"/>
    <mergeCell ref="ALP21:ALQ21"/>
    <mergeCell ref="ALR21:ALS21"/>
    <mergeCell ref="AMD21:AME21"/>
    <mergeCell ref="AMF21:AMG21"/>
  </mergeCells>
  <pageMargins left="0.7" right="0.7" top="0.75" bottom="0.75" header="0.3" footer="0.3"/>
  <pageSetup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4B141-534B-4580-B497-28259E3831A5}">
  <dimension ref="A1:AJL100"/>
  <sheetViews>
    <sheetView view="pageBreakPreview" topLeftCell="AIE29" zoomScale="85" zoomScaleNormal="85" zoomScaleSheetLayoutView="85" workbookViewId="0">
      <selection activeCell="AIV54" sqref="AIV54"/>
    </sheetView>
  </sheetViews>
  <sheetFormatPr defaultRowHeight="14.4" x14ac:dyDescent="0.3"/>
  <cols>
    <col min="1" max="1" width="0.6640625" style="2" customWidth="1"/>
    <col min="2" max="2" width="20.5546875" style="2" customWidth="1"/>
    <col min="3" max="3" width="7.109375" style="2" customWidth="1"/>
    <col min="4" max="4" width="3.88671875" style="2" customWidth="1"/>
    <col min="5" max="5" width="7.5546875" style="2" customWidth="1"/>
    <col min="6" max="6" width="9.109375" style="2" customWidth="1"/>
    <col min="7" max="7" width="8.44140625" style="2" customWidth="1"/>
    <col min="8" max="8" width="0.88671875" style="2" customWidth="1"/>
    <col min="9" max="9" width="14.77734375" style="159" customWidth="1"/>
    <col min="10" max="10" width="1.44140625" style="2" customWidth="1"/>
    <col min="11" max="11" width="14.6640625" style="159" customWidth="1"/>
    <col min="12" max="12" width="1.109375" style="2" customWidth="1"/>
    <col min="13" max="13" width="0.88671875" style="68" customWidth="1"/>
    <col min="14" max="14" width="0.6640625" style="2" customWidth="1"/>
    <col min="15" max="15" width="20.5546875" style="2" customWidth="1"/>
    <col min="16" max="16" width="7.109375" style="2" customWidth="1"/>
    <col min="17" max="17" width="3.88671875" style="2" customWidth="1"/>
    <col min="18" max="18" width="7.5546875" style="2" customWidth="1"/>
    <col min="19" max="19" width="9.109375" style="2" customWidth="1"/>
    <col min="20" max="20" width="8.44140625" style="2" customWidth="1"/>
    <col min="21" max="21" width="0.88671875" style="2" customWidth="1"/>
    <col min="22" max="22" width="14.77734375" style="159" customWidth="1"/>
    <col min="23" max="23" width="1.44140625" style="2" customWidth="1"/>
    <col min="24" max="24" width="14.6640625" style="159" customWidth="1"/>
    <col min="25" max="25" width="1.109375" style="2" customWidth="1"/>
    <col min="26" max="26" width="0.88671875" style="68" customWidth="1"/>
    <col min="27" max="27" width="0.6640625" style="2" customWidth="1"/>
    <col min="28" max="28" width="20.5546875" style="2" customWidth="1"/>
    <col min="29" max="29" width="7.109375" style="2" customWidth="1"/>
    <col min="30" max="30" width="3.88671875" style="2" customWidth="1"/>
    <col min="31" max="31" width="7.5546875" style="2" customWidth="1"/>
    <col min="32" max="32" width="9.109375" style="2" customWidth="1"/>
    <col min="33" max="33" width="8.44140625" style="2" customWidth="1"/>
    <col min="34" max="34" width="0.88671875" style="2" customWidth="1"/>
    <col min="35" max="35" width="14.77734375" style="159" customWidth="1"/>
    <col min="36" max="36" width="1.44140625" style="2" customWidth="1"/>
    <col min="37" max="37" width="14.6640625" style="159" customWidth="1"/>
    <col min="38" max="38" width="1.109375" style="2" customWidth="1"/>
    <col min="39" max="39" width="0.88671875" style="68" customWidth="1"/>
    <col min="40" max="40" width="0.6640625" style="2" customWidth="1"/>
    <col min="41" max="41" width="20.5546875" style="2" customWidth="1"/>
    <col min="42" max="42" width="7.109375" style="2" customWidth="1"/>
    <col min="43" max="43" width="3.88671875" style="2" customWidth="1"/>
    <col min="44" max="44" width="7.5546875" style="2" customWidth="1"/>
    <col min="45" max="45" width="9.109375" style="2" customWidth="1"/>
    <col min="46" max="46" width="8.44140625" style="2" customWidth="1"/>
    <col min="47" max="47" width="0.88671875" style="2" customWidth="1"/>
    <col min="48" max="48" width="14.77734375" style="159" customWidth="1"/>
    <col min="49" max="49" width="1.44140625" style="2" customWidth="1"/>
    <col min="50" max="50" width="14.6640625" style="159" customWidth="1"/>
    <col min="51" max="51" width="1.109375" style="2" customWidth="1"/>
    <col min="52" max="52" width="0.88671875" style="68" customWidth="1"/>
    <col min="53" max="53" width="0.6640625" style="2" customWidth="1"/>
    <col min="54" max="54" width="20.5546875" style="2" customWidth="1"/>
    <col min="55" max="55" width="7.109375" style="2" customWidth="1"/>
    <col min="56" max="56" width="3.88671875" style="2" customWidth="1"/>
    <col min="57" max="57" width="7.5546875" style="2" customWidth="1"/>
    <col min="58" max="58" width="9.109375" style="2" customWidth="1"/>
    <col min="59" max="59" width="8.44140625" style="2" customWidth="1"/>
    <col min="60" max="60" width="0.88671875" style="2" customWidth="1"/>
    <col min="61" max="61" width="14.77734375" style="159" customWidth="1"/>
    <col min="62" max="62" width="1.44140625" style="2" customWidth="1"/>
    <col min="63" max="63" width="14.6640625" style="159" customWidth="1"/>
    <col min="64" max="64" width="1.109375" style="2" customWidth="1"/>
    <col min="65" max="65" width="0.88671875" style="68" customWidth="1"/>
    <col min="66" max="66" width="0.6640625" style="2" customWidth="1"/>
    <col min="67" max="67" width="20.5546875" style="2" customWidth="1"/>
    <col min="68" max="68" width="7.109375" style="2" customWidth="1"/>
    <col min="69" max="69" width="3.88671875" style="2" customWidth="1"/>
    <col min="70" max="70" width="7.5546875" style="2" customWidth="1"/>
    <col min="71" max="71" width="9.109375" style="2" customWidth="1"/>
    <col min="72" max="72" width="8.44140625" style="2" customWidth="1"/>
    <col min="73" max="73" width="0.88671875" style="2" customWidth="1"/>
    <col min="74" max="74" width="14.77734375" style="159" customWidth="1"/>
    <col min="75" max="75" width="1.44140625" style="2" customWidth="1"/>
    <col min="76" max="76" width="14.6640625" style="159" customWidth="1"/>
    <col min="77" max="77" width="1.109375" style="2" customWidth="1"/>
    <col min="78" max="78" width="0.88671875" style="68" customWidth="1"/>
    <col min="79" max="79" width="0.6640625" style="2" customWidth="1"/>
    <col min="80" max="80" width="20.5546875" style="2" customWidth="1"/>
    <col min="81" max="81" width="7.109375" style="2" customWidth="1"/>
    <col min="82" max="82" width="3.88671875" style="2" customWidth="1"/>
    <col min="83" max="83" width="7.5546875" style="2" customWidth="1"/>
    <col min="84" max="84" width="9.109375" style="2" customWidth="1"/>
    <col min="85" max="85" width="8.44140625" style="2" customWidth="1"/>
    <col min="86" max="86" width="0.88671875" style="2" customWidth="1"/>
    <col min="87" max="87" width="14.77734375" style="159" customWidth="1"/>
    <col min="88" max="88" width="1.44140625" style="2" customWidth="1"/>
    <col min="89" max="89" width="14.6640625" style="159" customWidth="1"/>
    <col min="90" max="90" width="1.109375" style="2" customWidth="1"/>
    <col min="91" max="91" width="0.88671875" style="68" customWidth="1"/>
    <col min="92" max="92" width="0.6640625" style="2" customWidth="1"/>
    <col min="93" max="93" width="20.5546875" style="2" customWidth="1"/>
    <col min="94" max="94" width="7.109375" style="2" customWidth="1"/>
    <col min="95" max="95" width="3.88671875" style="2" customWidth="1"/>
    <col min="96" max="96" width="7.5546875" style="2" customWidth="1"/>
    <col min="97" max="97" width="9.109375" style="2" customWidth="1"/>
    <col min="98" max="98" width="8.44140625" style="2" customWidth="1"/>
    <col min="99" max="99" width="0.88671875" style="2" customWidth="1"/>
    <col min="100" max="100" width="14.77734375" style="159" customWidth="1"/>
    <col min="101" max="101" width="1.44140625" style="2" customWidth="1"/>
    <col min="102" max="102" width="14.6640625" style="159" customWidth="1"/>
    <col min="103" max="103" width="1.109375" style="2" customWidth="1"/>
    <col min="104" max="104" width="0.88671875" style="68" customWidth="1"/>
    <col min="105" max="105" width="0.6640625" style="2" customWidth="1"/>
    <col min="106" max="106" width="20.5546875" style="2" customWidth="1"/>
    <col min="107" max="107" width="7.109375" style="2" customWidth="1"/>
    <col min="108" max="108" width="3.88671875" style="2" customWidth="1"/>
    <col min="109" max="109" width="7.5546875" style="2" customWidth="1"/>
    <col min="110" max="110" width="9.109375" style="2" customWidth="1"/>
    <col min="111" max="111" width="8.44140625" style="2" customWidth="1"/>
    <col min="112" max="112" width="0.88671875" style="2" customWidth="1"/>
    <col min="113" max="113" width="14.77734375" style="159" customWidth="1"/>
    <col min="114" max="114" width="1.44140625" style="2" customWidth="1"/>
    <col min="115" max="115" width="14.6640625" style="159" customWidth="1"/>
    <col min="116" max="116" width="1.109375" style="2" customWidth="1"/>
    <col min="117" max="117" width="0.88671875" style="68" customWidth="1"/>
    <col min="118" max="118" width="0.6640625" style="2" customWidth="1"/>
    <col min="119" max="119" width="20.5546875" style="2" customWidth="1"/>
    <col min="120" max="120" width="7.109375" style="2" customWidth="1"/>
    <col min="121" max="121" width="3.88671875" style="2" customWidth="1"/>
    <col min="122" max="122" width="7.5546875" style="2" customWidth="1"/>
    <col min="123" max="123" width="9.109375" style="2" customWidth="1"/>
    <col min="124" max="124" width="8.44140625" style="2" customWidth="1"/>
    <col min="125" max="125" width="0.88671875" style="2" customWidth="1"/>
    <col min="126" max="126" width="14.77734375" style="159" customWidth="1"/>
    <col min="127" max="127" width="1.44140625" style="2" customWidth="1"/>
    <col min="128" max="128" width="14.6640625" style="159" customWidth="1"/>
    <col min="129" max="129" width="1.109375" style="2" customWidth="1"/>
    <col min="130" max="130" width="0.88671875" style="68" customWidth="1"/>
    <col min="131" max="131" width="0.6640625" style="2" customWidth="1"/>
    <col min="132" max="132" width="20.5546875" style="2" customWidth="1"/>
    <col min="133" max="133" width="7.109375" style="2" customWidth="1"/>
    <col min="134" max="134" width="3.88671875" style="2" customWidth="1"/>
    <col min="135" max="135" width="7.5546875" style="2" customWidth="1"/>
    <col min="136" max="136" width="9.109375" style="2" customWidth="1"/>
    <col min="137" max="137" width="8.44140625" style="2" customWidth="1"/>
    <col min="138" max="138" width="0.88671875" style="2" customWidth="1"/>
    <col min="139" max="139" width="14.77734375" style="159" customWidth="1"/>
    <col min="140" max="140" width="1.44140625" style="2" customWidth="1"/>
    <col min="141" max="141" width="14.6640625" style="159" customWidth="1"/>
    <col min="142" max="142" width="1.109375" style="2" customWidth="1"/>
    <col min="143" max="143" width="0.88671875" style="68" customWidth="1"/>
    <col min="144" max="144" width="0.6640625" style="2" customWidth="1"/>
    <col min="145" max="145" width="20.5546875" style="2" customWidth="1"/>
    <col min="146" max="146" width="7.109375" style="2" customWidth="1"/>
    <col min="147" max="147" width="3.88671875" style="2" customWidth="1"/>
    <col min="148" max="148" width="7.5546875" style="2" customWidth="1"/>
    <col min="149" max="149" width="9.109375" style="2" customWidth="1"/>
    <col min="150" max="150" width="8.44140625" style="2" customWidth="1"/>
    <col min="151" max="151" width="0.88671875" style="2" customWidth="1"/>
    <col min="152" max="152" width="14.77734375" style="159" customWidth="1"/>
    <col min="153" max="153" width="1.44140625" style="2" customWidth="1"/>
    <col min="154" max="154" width="14.6640625" style="159" customWidth="1"/>
    <col min="155" max="155" width="1.109375" style="2" customWidth="1"/>
    <col min="156" max="156" width="0.88671875" style="68" customWidth="1"/>
    <col min="157" max="157" width="0.6640625" style="2" customWidth="1"/>
    <col min="158" max="158" width="20.5546875" style="2" customWidth="1"/>
    <col min="159" max="159" width="7.109375" style="2" customWidth="1"/>
    <col min="160" max="160" width="3.88671875" style="2" customWidth="1"/>
    <col min="161" max="161" width="7.5546875" style="2" customWidth="1"/>
    <col min="162" max="162" width="9.109375" style="2" customWidth="1"/>
    <col min="163" max="163" width="8.44140625" style="2" customWidth="1"/>
    <col min="164" max="164" width="0.88671875" style="2" customWidth="1"/>
    <col min="165" max="165" width="14.77734375" style="159" customWidth="1"/>
    <col min="166" max="166" width="1.44140625" style="2" customWidth="1"/>
    <col min="167" max="167" width="14.6640625" style="159" customWidth="1"/>
    <col min="168" max="168" width="1.109375" style="2" customWidth="1"/>
    <col min="169" max="169" width="0.88671875" style="68" customWidth="1"/>
    <col min="170" max="170" width="0.6640625" style="2" customWidth="1"/>
    <col min="171" max="171" width="20.5546875" style="2" customWidth="1"/>
    <col min="172" max="172" width="7.109375" style="2" customWidth="1"/>
    <col min="173" max="173" width="3.88671875" style="2" customWidth="1"/>
    <col min="174" max="174" width="7.5546875" style="2" customWidth="1"/>
    <col min="175" max="175" width="9.109375" style="2" customWidth="1"/>
    <col min="176" max="176" width="8.44140625" style="2" customWidth="1"/>
    <col min="177" max="177" width="0.88671875" style="2" customWidth="1"/>
    <col min="178" max="178" width="14.77734375" style="159" customWidth="1"/>
    <col min="179" max="179" width="1.44140625" style="2" customWidth="1"/>
    <col min="180" max="180" width="14.6640625" style="159" customWidth="1"/>
    <col min="181" max="181" width="1.109375" style="2" customWidth="1"/>
    <col min="182" max="182" width="0.88671875" style="68" customWidth="1"/>
    <col min="183" max="183" width="0.6640625" style="2" customWidth="1"/>
    <col min="184" max="184" width="20.5546875" style="2" customWidth="1"/>
    <col min="185" max="185" width="7.109375" style="2" customWidth="1"/>
    <col min="186" max="186" width="3.88671875" style="2" customWidth="1"/>
    <col min="187" max="187" width="7.5546875" style="2" customWidth="1"/>
    <col min="188" max="188" width="9.109375" style="2" customWidth="1"/>
    <col min="189" max="189" width="8.44140625" style="2" customWidth="1"/>
    <col min="190" max="190" width="0.88671875" style="2" customWidth="1"/>
    <col min="191" max="191" width="14.77734375" style="159" customWidth="1"/>
    <col min="192" max="192" width="1.44140625" style="2" customWidth="1"/>
    <col min="193" max="193" width="14.6640625" style="159" customWidth="1"/>
    <col min="194" max="194" width="1.109375" style="2" customWidth="1"/>
    <col min="195" max="195" width="0.88671875" style="68" customWidth="1"/>
    <col min="196" max="196" width="0.6640625" style="2" customWidth="1"/>
    <col min="197" max="197" width="20.5546875" style="2" customWidth="1"/>
    <col min="198" max="198" width="7.109375" style="2" customWidth="1"/>
    <col min="199" max="199" width="3.88671875" style="2" customWidth="1"/>
    <col min="200" max="200" width="7.5546875" style="2" customWidth="1"/>
    <col min="201" max="201" width="9.109375" style="2" customWidth="1"/>
    <col min="202" max="202" width="8.44140625" style="2" customWidth="1"/>
    <col min="203" max="203" width="0.88671875" style="2" customWidth="1"/>
    <col min="204" max="204" width="14.77734375" style="159" customWidth="1"/>
    <col min="205" max="205" width="1.44140625" style="2" customWidth="1"/>
    <col min="206" max="206" width="14.6640625" style="159" customWidth="1"/>
    <col min="207" max="207" width="1.109375" style="2" customWidth="1"/>
    <col min="208" max="208" width="0.88671875" style="68" customWidth="1"/>
    <col min="209" max="209" width="0.6640625" style="2" customWidth="1"/>
    <col min="210" max="210" width="20.5546875" style="2" customWidth="1"/>
    <col min="211" max="211" width="7.109375" style="2" customWidth="1"/>
    <col min="212" max="212" width="3.88671875" style="2" customWidth="1"/>
    <col min="213" max="213" width="7.5546875" style="2" customWidth="1"/>
    <col min="214" max="214" width="9.109375" style="2" customWidth="1"/>
    <col min="215" max="215" width="8.44140625" style="2" customWidth="1"/>
    <col min="216" max="216" width="0.88671875" style="2" customWidth="1"/>
    <col min="217" max="217" width="14.77734375" style="159" customWidth="1"/>
    <col min="218" max="218" width="1.44140625" style="2" customWidth="1"/>
    <col min="219" max="219" width="14.6640625" style="159" customWidth="1"/>
    <col min="220" max="220" width="1.109375" style="2" customWidth="1"/>
    <col min="221" max="221" width="0.88671875" style="68" customWidth="1"/>
    <col min="222" max="222" width="0.6640625" style="2" customWidth="1"/>
    <col min="223" max="223" width="20.5546875" style="2" customWidth="1"/>
    <col min="224" max="224" width="7.109375" style="2" customWidth="1"/>
    <col min="225" max="225" width="3.88671875" style="2" customWidth="1"/>
    <col min="226" max="226" width="7.5546875" style="2" customWidth="1"/>
    <col min="227" max="227" width="9.109375" style="2" customWidth="1"/>
    <col min="228" max="228" width="8.44140625" style="2" customWidth="1"/>
    <col min="229" max="229" width="0.88671875" style="2" customWidth="1"/>
    <col min="230" max="230" width="14.77734375" style="159" customWidth="1"/>
    <col min="231" max="231" width="1.44140625" style="2" customWidth="1"/>
    <col min="232" max="232" width="14.6640625" style="159" customWidth="1"/>
    <col min="233" max="233" width="1.109375" style="2" customWidth="1"/>
    <col min="234" max="234" width="0.88671875" style="68" customWidth="1"/>
    <col min="235" max="235" width="0.6640625" style="2" customWidth="1"/>
    <col min="236" max="236" width="20.5546875" style="2" customWidth="1"/>
    <col min="237" max="237" width="7.109375" style="2" customWidth="1"/>
    <col min="238" max="238" width="3.88671875" style="2" customWidth="1"/>
    <col min="239" max="239" width="7.5546875" style="2" customWidth="1"/>
    <col min="240" max="240" width="9.109375" style="2" customWidth="1"/>
    <col min="241" max="241" width="8.44140625" style="2" customWidth="1"/>
    <col min="242" max="242" width="0.88671875" style="2" customWidth="1"/>
    <col min="243" max="243" width="14.77734375" style="159" customWidth="1"/>
    <col min="244" max="244" width="1.44140625" style="2" customWidth="1"/>
    <col min="245" max="245" width="14.6640625" style="159" customWidth="1"/>
    <col min="246" max="246" width="1.109375" style="2" customWidth="1"/>
    <col min="247" max="247" width="0.88671875" style="68" customWidth="1"/>
    <col min="248" max="248" width="0.6640625" style="2" customWidth="1"/>
    <col min="249" max="249" width="20.5546875" style="2" customWidth="1"/>
    <col min="250" max="250" width="7.109375" style="2" customWidth="1"/>
    <col min="251" max="251" width="3.88671875" style="2" customWidth="1"/>
    <col min="252" max="252" width="7.5546875" style="2" customWidth="1"/>
    <col min="253" max="253" width="9.109375" style="2" customWidth="1"/>
    <col min="254" max="254" width="8.44140625" style="2" customWidth="1"/>
    <col min="255" max="255" width="0.88671875" style="2" customWidth="1"/>
    <col min="256" max="256" width="14.77734375" style="159" customWidth="1"/>
    <col min="257" max="257" width="1.44140625" style="2" customWidth="1"/>
    <col min="258" max="258" width="14.6640625" style="159" customWidth="1"/>
    <col min="259" max="259" width="1.109375" style="2" customWidth="1"/>
    <col min="260" max="260" width="0.88671875" style="68" customWidth="1"/>
    <col min="261" max="261" width="0.6640625" style="2" customWidth="1"/>
    <col min="262" max="262" width="20.5546875" style="2" customWidth="1"/>
    <col min="263" max="263" width="7.109375" style="2" customWidth="1"/>
    <col min="264" max="264" width="3.88671875" style="2" customWidth="1"/>
    <col min="265" max="265" width="7.5546875" style="2" customWidth="1"/>
    <col min="266" max="266" width="9.109375" style="2" customWidth="1"/>
    <col min="267" max="267" width="8.44140625" style="2" customWidth="1"/>
    <col min="268" max="268" width="0.88671875" style="2" customWidth="1"/>
    <col min="269" max="269" width="14.77734375" style="159" customWidth="1"/>
    <col min="270" max="270" width="1.44140625" style="2" customWidth="1"/>
    <col min="271" max="271" width="14.6640625" style="159" customWidth="1"/>
    <col min="272" max="272" width="1.109375" style="2" customWidth="1"/>
    <col min="273" max="273" width="0.88671875" style="68" customWidth="1"/>
    <col min="274" max="274" width="0.6640625" style="2" customWidth="1"/>
    <col min="275" max="275" width="20.5546875" style="2" customWidth="1"/>
    <col min="276" max="276" width="7.109375" style="2" customWidth="1"/>
    <col min="277" max="277" width="3.88671875" style="2" customWidth="1"/>
    <col min="278" max="278" width="7.5546875" style="2" customWidth="1"/>
    <col min="279" max="279" width="9.109375" style="2" customWidth="1"/>
    <col min="280" max="280" width="8.44140625" style="2" customWidth="1"/>
    <col min="281" max="281" width="0.88671875" style="2" customWidth="1"/>
    <col min="282" max="282" width="14.77734375" style="159" customWidth="1"/>
    <col min="283" max="283" width="1.44140625" style="2" customWidth="1"/>
    <col min="284" max="284" width="14.6640625" style="159" customWidth="1"/>
    <col min="285" max="285" width="1.109375" style="2" customWidth="1"/>
    <col min="286" max="286" width="0.88671875" style="68" customWidth="1"/>
    <col min="287" max="287" width="0.6640625" style="2" customWidth="1"/>
    <col min="288" max="288" width="20.5546875" style="2" customWidth="1"/>
    <col min="289" max="289" width="7.109375" style="2" customWidth="1"/>
    <col min="290" max="290" width="3.88671875" style="2" customWidth="1"/>
    <col min="291" max="291" width="7.5546875" style="2" customWidth="1"/>
    <col min="292" max="292" width="9.109375" style="2" customWidth="1"/>
    <col min="293" max="293" width="8.44140625" style="2" customWidth="1"/>
    <col min="294" max="294" width="0.88671875" style="2" customWidth="1"/>
    <col min="295" max="295" width="14.77734375" style="159" customWidth="1"/>
    <col min="296" max="296" width="1.44140625" style="2" customWidth="1"/>
    <col min="297" max="297" width="14.6640625" style="159" customWidth="1"/>
    <col min="298" max="298" width="1.109375" style="2" customWidth="1"/>
    <col min="299" max="299" width="0.88671875" style="68" customWidth="1"/>
    <col min="300" max="300" width="0.6640625" style="2" customWidth="1"/>
    <col min="301" max="301" width="20.5546875" style="2" customWidth="1"/>
    <col min="302" max="302" width="7.109375" style="2" customWidth="1"/>
    <col min="303" max="303" width="3.88671875" style="2" customWidth="1"/>
    <col min="304" max="304" width="7.5546875" style="2" customWidth="1"/>
    <col min="305" max="305" width="9.109375" style="2" customWidth="1"/>
    <col min="306" max="306" width="8.44140625" style="2" customWidth="1"/>
    <col min="307" max="307" width="0.88671875" style="2" customWidth="1"/>
    <col min="308" max="308" width="14.77734375" style="159" customWidth="1"/>
    <col min="309" max="309" width="1.44140625" style="2" customWidth="1"/>
    <col min="310" max="310" width="14.6640625" style="159" customWidth="1"/>
    <col min="311" max="311" width="1.109375" style="2" customWidth="1"/>
    <col min="312" max="312" width="0.88671875" style="68" customWidth="1"/>
    <col min="313" max="313" width="0.6640625" style="2" customWidth="1"/>
    <col min="314" max="314" width="20.5546875" style="2" customWidth="1"/>
    <col min="315" max="315" width="7.109375" style="2" customWidth="1"/>
    <col min="316" max="316" width="3.88671875" style="2" customWidth="1"/>
    <col min="317" max="317" width="7.5546875" style="2" customWidth="1"/>
    <col min="318" max="318" width="9.109375" style="2" customWidth="1"/>
    <col min="319" max="319" width="8.44140625" style="2" customWidth="1"/>
    <col min="320" max="320" width="0.88671875" style="2" customWidth="1"/>
    <col min="321" max="321" width="14.77734375" style="159" customWidth="1"/>
    <col min="322" max="322" width="1.44140625" style="2" customWidth="1"/>
    <col min="323" max="323" width="14.6640625" style="159" customWidth="1"/>
    <col min="324" max="324" width="1.109375" style="2" customWidth="1"/>
    <col min="325" max="325" width="0.88671875" style="68" customWidth="1"/>
    <col min="326" max="326" width="0.6640625" style="2" customWidth="1"/>
    <col min="327" max="327" width="20.5546875" style="2" customWidth="1"/>
    <col min="328" max="328" width="7.109375" style="2" customWidth="1"/>
    <col min="329" max="329" width="3.88671875" style="2" customWidth="1"/>
    <col min="330" max="330" width="7.5546875" style="2" customWidth="1"/>
    <col min="331" max="331" width="9.109375" style="2" customWidth="1"/>
    <col min="332" max="332" width="8.44140625" style="2" customWidth="1"/>
    <col min="333" max="333" width="0.88671875" style="2" customWidth="1"/>
    <col min="334" max="334" width="14.77734375" style="159" customWidth="1"/>
    <col min="335" max="335" width="1.44140625" style="2" customWidth="1"/>
    <col min="336" max="336" width="14.6640625" style="159" customWidth="1"/>
    <col min="337" max="337" width="1.109375" style="2" customWidth="1"/>
    <col min="338" max="338" width="0.88671875" style="68" customWidth="1"/>
    <col min="339" max="339" width="0.6640625" style="2" customWidth="1"/>
    <col min="340" max="340" width="20.5546875" style="2" customWidth="1"/>
    <col min="341" max="341" width="7.109375" style="2" customWidth="1"/>
    <col min="342" max="342" width="3.88671875" style="2" customWidth="1"/>
    <col min="343" max="343" width="7.5546875" style="2" customWidth="1"/>
    <col min="344" max="344" width="9.109375" style="2" customWidth="1"/>
    <col min="345" max="345" width="8.44140625" style="2" customWidth="1"/>
    <col min="346" max="346" width="0.88671875" style="2" customWidth="1"/>
    <col min="347" max="347" width="14.77734375" style="159" customWidth="1"/>
    <col min="348" max="348" width="1.44140625" style="2" customWidth="1"/>
    <col min="349" max="349" width="14.6640625" style="159" customWidth="1"/>
    <col min="350" max="350" width="1.109375" style="2" customWidth="1"/>
    <col min="351" max="351" width="0.88671875" style="68" customWidth="1"/>
    <col min="352" max="352" width="0.6640625" style="2" customWidth="1"/>
    <col min="353" max="353" width="20.5546875" style="2" customWidth="1"/>
    <col min="354" max="354" width="7.109375" style="2" customWidth="1"/>
    <col min="355" max="355" width="3.88671875" style="2" customWidth="1"/>
    <col min="356" max="356" width="7.5546875" style="2" customWidth="1"/>
    <col min="357" max="357" width="9.109375" style="2" customWidth="1"/>
    <col min="358" max="358" width="8.44140625" style="2" customWidth="1"/>
    <col min="359" max="359" width="0.88671875" style="2" customWidth="1"/>
    <col min="360" max="360" width="14.77734375" style="159" customWidth="1"/>
    <col min="361" max="361" width="1.44140625" style="2" customWidth="1"/>
    <col min="362" max="362" width="14.6640625" style="159" customWidth="1"/>
    <col min="363" max="363" width="1.109375" style="2" customWidth="1"/>
    <col min="364" max="364" width="0.88671875" style="68" customWidth="1"/>
    <col min="365" max="365" width="0.6640625" style="2" customWidth="1"/>
    <col min="366" max="366" width="20.5546875" style="2" customWidth="1"/>
    <col min="367" max="367" width="7.109375" style="2" customWidth="1"/>
    <col min="368" max="368" width="3.88671875" style="2" customWidth="1"/>
    <col min="369" max="369" width="7.5546875" style="2" customWidth="1"/>
    <col min="370" max="370" width="9.109375" style="2" customWidth="1"/>
    <col min="371" max="371" width="8.44140625" style="2" customWidth="1"/>
    <col min="372" max="372" width="0.88671875" style="2" customWidth="1"/>
    <col min="373" max="373" width="14.77734375" style="159" customWidth="1"/>
    <col min="374" max="374" width="1.44140625" style="2" customWidth="1"/>
    <col min="375" max="375" width="14.6640625" style="159" customWidth="1"/>
    <col min="376" max="376" width="1.109375" style="2" customWidth="1"/>
    <col min="377" max="377" width="0.88671875" style="68" customWidth="1"/>
    <col min="378" max="378" width="0.6640625" style="2" customWidth="1"/>
    <col min="379" max="379" width="20.5546875" style="2" customWidth="1"/>
    <col min="380" max="380" width="7.109375" style="2" customWidth="1"/>
    <col min="381" max="381" width="3.88671875" style="2" customWidth="1"/>
    <col min="382" max="382" width="7.5546875" style="2" customWidth="1"/>
    <col min="383" max="383" width="9.109375" style="2" customWidth="1"/>
    <col min="384" max="384" width="8.44140625" style="2" customWidth="1"/>
    <col min="385" max="385" width="0.88671875" style="2" customWidth="1"/>
    <col min="386" max="386" width="14.77734375" style="159" customWidth="1"/>
    <col min="387" max="387" width="1.44140625" style="2" customWidth="1"/>
    <col min="388" max="388" width="14.6640625" style="159" customWidth="1"/>
    <col min="389" max="389" width="1.109375" style="2" customWidth="1"/>
    <col min="390" max="390" width="0.88671875" style="68" customWidth="1"/>
    <col min="391" max="391" width="0.6640625" style="2" customWidth="1"/>
    <col min="392" max="392" width="20.5546875" style="2" customWidth="1"/>
    <col min="393" max="393" width="7.109375" style="2" customWidth="1"/>
    <col min="394" max="394" width="3.88671875" style="2" customWidth="1"/>
    <col min="395" max="395" width="7.5546875" style="2" customWidth="1"/>
    <col min="396" max="396" width="9.109375" style="2" customWidth="1"/>
    <col min="397" max="397" width="8.44140625" style="2" customWidth="1"/>
    <col min="398" max="398" width="0.88671875" style="2" customWidth="1"/>
    <col min="399" max="399" width="14.77734375" style="159" customWidth="1"/>
    <col min="400" max="400" width="1.44140625" style="2" customWidth="1"/>
    <col min="401" max="401" width="14.6640625" style="159" customWidth="1"/>
    <col min="402" max="402" width="1.109375" style="2" customWidth="1"/>
    <col min="403" max="403" width="0.88671875" style="68" customWidth="1"/>
    <col min="404" max="404" width="0.6640625" style="2" customWidth="1"/>
    <col min="405" max="405" width="20.5546875" style="2" customWidth="1"/>
    <col min="406" max="406" width="7.109375" style="2" customWidth="1"/>
    <col min="407" max="407" width="3.88671875" style="2" customWidth="1"/>
    <col min="408" max="408" width="7.5546875" style="2" customWidth="1"/>
    <col min="409" max="409" width="9.109375" style="2" customWidth="1"/>
    <col min="410" max="410" width="8.44140625" style="2" customWidth="1"/>
    <col min="411" max="411" width="0.88671875" style="2" customWidth="1"/>
    <col min="412" max="412" width="14.77734375" style="159" customWidth="1"/>
    <col min="413" max="413" width="1.44140625" style="2" customWidth="1"/>
    <col min="414" max="414" width="14.6640625" style="159" customWidth="1"/>
    <col min="415" max="415" width="1.109375" style="2" customWidth="1"/>
    <col min="416" max="416" width="0.88671875" style="68" customWidth="1"/>
    <col min="417" max="417" width="0.6640625" style="2" customWidth="1"/>
    <col min="418" max="418" width="20.5546875" style="2" customWidth="1"/>
    <col min="419" max="419" width="7.109375" style="2" customWidth="1"/>
    <col min="420" max="420" width="3.88671875" style="2" customWidth="1"/>
    <col min="421" max="421" width="7.5546875" style="2" customWidth="1"/>
    <col min="422" max="422" width="9.109375" style="2" customWidth="1"/>
    <col min="423" max="423" width="8.44140625" style="2" customWidth="1"/>
    <col min="424" max="424" width="0.88671875" style="2" customWidth="1"/>
    <col min="425" max="425" width="14.77734375" style="159" customWidth="1"/>
    <col min="426" max="426" width="1.44140625" style="2" customWidth="1"/>
    <col min="427" max="427" width="14.6640625" style="159" customWidth="1"/>
    <col min="428" max="428" width="1.109375" style="2" customWidth="1"/>
    <col min="429" max="429" width="0.88671875" style="68" customWidth="1"/>
    <col min="430" max="430" width="0.6640625" style="2" customWidth="1"/>
    <col min="431" max="431" width="20.5546875" style="2" customWidth="1"/>
    <col min="432" max="432" width="7.109375" style="2" customWidth="1"/>
    <col min="433" max="433" width="3.88671875" style="2" customWidth="1"/>
    <col min="434" max="434" width="7.5546875" style="2" customWidth="1"/>
    <col min="435" max="435" width="9.109375" style="2" customWidth="1"/>
    <col min="436" max="436" width="8.44140625" style="2" customWidth="1"/>
    <col min="437" max="437" width="0.88671875" style="2" customWidth="1"/>
    <col min="438" max="438" width="14.77734375" style="159" customWidth="1"/>
    <col min="439" max="439" width="1.44140625" style="2" customWidth="1"/>
    <col min="440" max="440" width="14.6640625" style="159" customWidth="1"/>
    <col min="441" max="441" width="1.109375" style="2" customWidth="1"/>
    <col min="442" max="442" width="0.88671875" style="68" customWidth="1"/>
    <col min="443" max="443" width="0.6640625" style="2" customWidth="1"/>
    <col min="444" max="444" width="20.5546875" style="2" customWidth="1"/>
    <col min="445" max="445" width="7.109375" style="2" customWidth="1"/>
    <col min="446" max="446" width="3.88671875" style="2" customWidth="1"/>
    <col min="447" max="447" width="7.5546875" style="2" customWidth="1"/>
    <col min="448" max="448" width="9.109375" style="2" customWidth="1"/>
    <col min="449" max="449" width="8.44140625" style="2" customWidth="1"/>
    <col min="450" max="450" width="0.88671875" style="2" customWidth="1"/>
    <col min="451" max="451" width="14.77734375" style="159" customWidth="1"/>
    <col min="452" max="452" width="1.44140625" style="2" customWidth="1"/>
    <col min="453" max="453" width="14.6640625" style="159" customWidth="1"/>
    <col min="454" max="454" width="1.109375" style="2" customWidth="1"/>
    <col min="455" max="455" width="0.88671875" style="68" customWidth="1"/>
    <col min="456" max="456" width="0.6640625" style="2" customWidth="1"/>
    <col min="457" max="457" width="20.5546875" style="2" customWidth="1"/>
    <col min="458" max="458" width="7.109375" style="2" customWidth="1"/>
    <col min="459" max="459" width="3.88671875" style="2" customWidth="1"/>
    <col min="460" max="460" width="7.5546875" style="2" customWidth="1"/>
    <col min="461" max="461" width="9.109375" style="2" customWidth="1"/>
    <col min="462" max="462" width="8.44140625" style="2" customWidth="1"/>
    <col min="463" max="463" width="0.88671875" style="2" customWidth="1"/>
    <col min="464" max="464" width="14.77734375" style="159" customWidth="1"/>
    <col min="465" max="465" width="1.44140625" style="2" customWidth="1"/>
    <col min="466" max="466" width="14.6640625" style="159" customWidth="1"/>
    <col min="467" max="467" width="1.109375" style="2" customWidth="1"/>
    <col min="468" max="468" width="0.88671875" style="68" customWidth="1"/>
    <col min="469" max="469" width="0.6640625" style="2" customWidth="1"/>
    <col min="470" max="470" width="20.5546875" style="2" customWidth="1"/>
    <col min="471" max="471" width="7.109375" style="2" customWidth="1"/>
    <col min="472" max="472" width="3.88671875" style="2" customWidth="1"/>
    <col min="473" max="473" width="7.5546875" style="2" customWidth="1"/>
    <col min="474" max="474" width="9.109375" style="2" customWidth="1"/>
    <col min="475" max="475" width="8.44140625" style="2" customWidth="1"/>
    <col min="476" max="476" width="0.88671875" style="2" customWidth="1"/>
    <col min="477" max="477" width="14.77734375" style="159" customWidth="1"/>
    <col min="478" max="478" width="1.44140625" style="2" customWidth="1"/>
    <col min="479" max="479" width="14.6640625" style="159" customWidth="1"/>
    <col min="480" max="480" width="1.109375" style="2" customWidth="1"/>
    <col min="481" max="481" width="0.88671875" style="68" customWidth="1"/>
    <col min="482" max="482" width="0.6640625" style="2" customWidth="1"/>
    <col min="483" max="483" width="20.5546875" style="2" customWidth="1"/>
    <col min="484" max="484" width="7.109375" style="2" customWidth="1"/>
    <col min="485" max="485" width="3.88671875" style="2" customWidth="1"/>
    <col min="486" max="486" width="7.5546875" style="2" customWidth="1"/>
    <col min="487" max="487" width="9.109375" style="2" customWidth="1"/>
    <col min="488" max="488" width="8.44140625" style="2" customWidth="1"/>
    <col min="489" max="489" width="0.88671875" style="2" customWidth="1"/>
    <col min="490" max="490" width="14.77734375" style="159" customWidth="1"/>
    <col min="491" max="491" width="1.44140625" style="2" customWidth="1"/>
    <col min="492" max="492" width="14.6640625" style="159" customWidth="1"/>
    <col min="493" max="493" width="1.109375" style="2" customWidth="1"/>
    <col min="494" max="494" width="0.88671875" style="68" customWidth="1"/>
    <col min="495" max="495" width="0.6640625" style="2" customWidth="1"/>
    <col min="496" max="496" width="20.5546875" style="2" customWidth="1"/>
    <col min="497" max="497" width="7.109375" style="2" customWidth="1"/>
    <col min="498" max="498" width="3.88671875" style="2" customWidth="1"/>
    <col min="499" max="499" width="7.5546875" style="2" customWidth="1"/>
    <col min="500" max="500" width="9.109375" style="2" customWidth="1"/>
    <col min="501" max="501" width="8.44140625" style="2" customWidth="1"/>
    <col min="502" max="502" width="0.88671875" style="2" customWidth="1"/>
    <col min="503" max="503" width="14.77734375" style="159" customWidth="1"/>
    <col min="504" max="504" width="1.44140625" style="2" customWidth="1"/>
    <col min="505" max="505" width="14.6640625" style="159" customWidth="1"/>
    <col min="506" max="506" width="1.109375" style="2" customWidth="1"/>
    <col min="507" max="507" width="0.88671875" style="68" customWidth="1"/>
    <col min="508" max="508" width="0.6640625" style="2" customWidth="1"/>
    <col min="509" max="509" width="20.5546875" style="2" customWidth="1"/>
    <col min="510" max="510" width="7.109375" style="2" customWidth="1"/>
    <col min="511" max="511" width="3.88671875" style="2" customWidth="1"/>
    <col min="512" max="512" width="7.5546875" style="2" customWidth="1"/>
    <col min="513" max="513" width="9.109375" style="2" customWidth="1"/>
    <col min="514" max="514" width="8.44140625" style="2" customWidth="1"/>
    <col min="515" max="515" width="0.88671875" style="2" customWidth="1"/>
    <col min="516" max="516" width="14.77734375" style="159" customWidth="1"/>
    <col min="517" max="517" width="1.44140625" style="2" customWidth="1"/>
    <col min="518" max="518" width="14.6640625" style="159" customWidth="1"/>
    <col min="519" max="519" width="1.109375" style="2" customWidth="1"/>
    <col min="520" max="520" width="0.88671875" style="68" customWidth="1"/>
    <col min="521" max="521" width="0.6640625" style="2" customWidth="1"/>
    <col min="522" max="522" width="20.5546875" style="2" customWidth="1"/>
    <col min="523" max="523" width="7.109375" style="2" customWidth="1"/>
    <col min="524" max="524" width="3.88671875" style="2" customWidth="1"/>
    <col min="525" max="525" width="7.5546875" style="2" customWidth="1"/>
    <col min="526" max="526" width="9.109375" style="2" customWidth="1"/>
    <col min="527" max="527" width="8.44140625" style="2" customWidth="1"/>
    <col min="528" max="528" width="0.88671875" style="2" customWidth="1"/>
    <col min="529" max="529" width="14.77734375" style="159" customWidth="1"/>
    <col min="530" max="530" width="1.44140625" style="2" customWidth="1"/>
    <col min="531" max="531" width="14.6640625" style="159" customWidth="1"/>
    <col min="532" max="532" width="1.109375" style="2" customWidth="1"/>
    <col min="533" max="533" width="0.88671875" style="68" customWidth="1"/>
    <col min="534" max="534" width="0.6640625" style="2" customWidth="1"/>
    <col min="535" max="535" width="20.5546875" style="2" customWidth="1"/>
    <col min="536" max="536" width="7.109375" style="2" customWidth="1"/>
    <col min="537" max="537" width="3.88671875" style="2" customWidth="1"/>
    <col min="538" max="538" width="7.5546875" style="2" customWidth="1"/>
    <col min="539" max="539" width="9.109375" style="2" customWidth="1"/>
    <col min="540" max="540" width="8.44140625" style="2" customWidth="1"/>
    <col min="541" max="541" width="0.88671875" style="2" customWidth="1"/>
    <col min="542" max="542" width="14.77734375" style="159" customWidth="1"/>
    <col min="543" max="543" width="1.44140625" style="2" customWidth="1"/>
    <col min="544" max="544" width="14.6640625" style="159" customWidth="1"/>
    <col min="545" max="545" width="1.109375" style="2" customWidth="1"/>
    <col min="546" max="546" width="0.88671875" style="68" customWidth="1"/>
    <col min="547" max="547" width="0.6640625" style="2" customWidth="1"/>
    <col min="548" max="548" width="20.5546875" style="2" customWidth="1"/>
    <col min="549" max="549" width="7.109375" style="2" customWidth="1"/>
    <col min="550" max="550" width="3.88671875" style="2" customWidth="1"/>
    <col min="551" max="551" width="7.5546875" style="2" customWidth="1"/>
    <col min="552" max="552" width="9.109375" style="2" customWidth="1"/>
    <col min="553" max="553" width="8.44140625" style="2" customWidth="1"/>
    <col min="554" max="554" width="0.88671875" style="2" customWidth="1"/>
    <col min="555" max="555" width="14.77734375" style="159" customWidth="1"/>
    <col min="556" max="556" width="1.44140625" style="2" customWidth="1"/>
    <col min="557" max="557" width="14.6640625" style="159" customWidth="1"/>
    <col min="558" max="558" width="1.109375" style="2" customWidth="1"/>
    <col min="559" max="559" width="0.88671875" style="68" customWidth="1"/>
    <col min="560" max="560" width="0.6640625" style="2" customWidth="1"/>
    <col min="561" max="561" width="20.5546875" style="2" customWidth="1"/>
    <col min="562" max="562" width="7.109375" style="2" customWidth="1"/>
    <col min="563" max="563" width="3.88671875" style="2" customWidth="1"/>
    <col min="564" max="564" width="7.5546875" style="2" customWidth="1"/>
    <col min="565" max="565" width="9.109375" style="2" customWidth="1"/>
    <col min="566" max="566" width="8.44140625" style="2" customWidth="1"/>
    <col min="567" max="567" width="0.88671875" style="2" customWidth="1"/>
    <col min="568" max="568" width="14.77734375" style="159" customWidth="1"/>
    <col min="569" max="569" width="1.44140625" style="2" customWidth="1"/>
    <col min="570" max="570" width="14.6640625" style="159" customWidth="1"/>
    <col min="571" max="571" width="1.109375" style="2" customWidth="1"/>
    <col min="572" max="572" width="0.88671875" style="68" customWidth="1"/>
    <col min="573" max="573" width="0.6640625" style="2" customWidth="1"/>
    <col min="574" max="574" width="20.5546875" style="2" customWidth="1"/>
    <col min="575" max="575" width="7.109375" style="2" customWidth="1"/>
    <col min="576" max="576" width="3.88671875" style="2" customWidth="1"/>
    <col min="577" max="577" width="7.5546875" style="2" customWidth="1"/>
    <col min="578" max="578" width="9.109375" style="2" customWidth="1"/>
    <col min="579" max="579" width="8.44140625" style="2" customWidth="1"/>
    <col min="580" max="580" width="0.88671875" style="2" customWidth="1"/>
    <col min="581" max="581" width="14.77734375" style="159" customWidth="1"/>
    <col min="582" max="582" width="1.44140625" style="2" customWidth="1"/>
    <col min="583" max="583" width="14.6640625" style="159" customWidth="1"/>
    <col min="584" max="584" width="1.109375" style="2" customWidth="1"/>
    <col min="585" max="585" width="0.88671875" style="68" customWidth="1"/>
    <col min="586" max="586" width="0.6640625" style="2" customWidth="1"/>
    <col min="587" max="587" width="20.5546875" style="2" customWidth="1"/>
    <col min="588" max="588" width="7.109375" style="2" customWidth="1"/>
    <col min="589" max="589" width="3.88671875" style="2" customWidth="1"/>
    <col min="590" max="590" width="7.5546875" style="2" customWidth="1"/>
    <col min="591" max="591" width="9.109375" style="2" customWidth="1"/>
    <col min="592" max="592" width="8.44140625" style="2" customWidth="1"/>
    <col min="593" max="593" width="0.88671875" style="2" customWidth="1"/>
    <col min="594" max="594" width="14.77734375" style="159" customWidth="1"/>
    <col min="595" max="595" width="1.44140625" style="2" customWidth="1"/>
    <col min="596" max="596" width="14.6640625" style="159" customWidth="1"/>
    <col min="597" max="597" width="1.109375" style="2" customWidth="1"/>
    <col min="598" max="598" width="0.88671875" style="68" customWidth="1"/>
    <col min="599" max="599" width="0.6640625" style="2" customWidth="1"/>
    <col min="600" max="600" width="20.5546875" style="2" customWidth="1"/>
    <col min="601" max="601" width="7.109375" style="2" customWidth="1"/>
    <col min="602" max="602" width="3.88671875" style="2" customWidth="1"/>
    <col min="603" max="603" width="7.5546875" style="2" customWidth="1"/>
    <col min="604" max="604" width="9.109375" style="2" customWidth="1"/>
    <col min="605" max="605" width="8.44140625" style="2" customWidth="1"/>
    <col min="606" max="606" width="0.88671875" style="2" customWidth="1"/>
    <col min="607" max="607" width="14.77734375" style="159" customWidth="1"/>
    <col min="608" max="608" width="1.44140625" style="2" customWidth="1"/>
    <col min="609" max="609" width="14.6640625" style="159" customWidth="1"/>
    <col min="610" max="610" width="1.109375" style="2" customWidth="1"/>
    <col min="611" max="611" width="0.88671875" style="68" customWidth="1"/>
    <col min="612" max="612" width="0.6640625" style="2" customWidth="1"/>
    <col min="613" max="613" width="20.5546875" style="2" customWidth="1"/>
    <col min="614" max="614" width="7.109375" style="2" customWidth="1"/>
    <col min="615" max="615" width="3.88671875" style="2" customWidth="1"/>
    <col min="616" max="616" width="7.5546875" style="2" customWidth="1"/>
    <col min="617" max="617" width="9.109375" style="2" customWidth="1"/>
    <col min="618" max="618" width="8.44140625" style="2" customWidth="1"/>
    <col min="619" max="619" width="0.88671875" style="2" customWidth="1"/>
    <col min="620" max="620" width="14.77734375" style="159" customWidth="1"/>
    <col min="621" max="621" width="1.44140625" style="2" customWidth="1"/>
    <col min="622" max="622" width="14.6640625" style="159" customWidth="1"/>
    <col min="623" max="623" width="1.109375" style="2" customWidth="1"/>
    <col min="624" max="624" width="0.88671875" style="68" customWidth="1"/>
    <col min="625" max="625" width="0.6640625" style="2" customWidth="1"/>
    <col min="626" max="626" width="20.5546875" style="2" customWidth="1"/>
    <col min="627" max="627" width="7.109375" style="2" customWidth="1"/>
    <col min="628" max="628" width="3.88671875" style="2" customWidth="1"/>
    <col min="629" max="629" width="7.5546875" style="2" customWidth="1"/>
    <col min="630" max="630" width="9.109375" style="2" customWidth="1"/>
    <col min="631" max="631" width="8.44140625" style="2" customWidth="1"/>
    <col min="632" max="632" width="0.88671875" style="2" customWidth="1"/>
    <col min="633" max="633" width="14.77734375" style="159" customWidth="1"/>
    <col min="634" max="634" width="1.44140625" style="2" customWidth="1"/>
    <col min="635" max="635" width="14.6640625" style="159" customWidth="1"/>
    <col min="636" max="636" width="1.109375" style="2" customWidth="1"/>
    <col min="637" max="637" width="0.88671875" style="68" customWidth="1"/>
    <col min="638" max="638" width="0.6640625" style="2" customWidth="1"/>
    <col min="639" max="639" width="20.5546875" style="2" customWidth="1"/>
    <col min="640" max="640" width="7.109375" style="2" customWidth="1"/>
    <col min="641" max="641" width="3.88671875" style="2" customWidth="1"/>
    <col min="642" max="642" width="7.5546875" style="2" customWidth="1"/>
    <col min="643" max="643" width="9.109375" style="2" customWidth="1"/>
    <col min="644" max="644" width="8.44140625" style="2" customWidth="1"/>
    <col min="645" max="645" width="0.88671875" style="2" customWidth="1"/>
    <col min="646" max="646" width="14.77734375" style="159" customWidth="1"/>
    <col min="647" max="647" width="1.44140625" style="2" customWidth="1"/>
    <col min="648" max="648" width="14.6640625" style="159" customWidth="1"/>
    <col min="649" max="649" width="1.109375" style="2" customWidth="1"/>
    <col min="650" max="650" width="0.88671875" style="68" customWidth="1"/>
    <col min="651" max="651" width="0.6640625" style="2" customWidth="1"/>
    <col min="652" max="652" width="20.5546875" style="2" customWidth="1"/>
    <col min="653" max="653" width="7.109375" style="2" customWidth="1"/>
    <col min="654" max="654" width="3.88671875" style="2" customWidth="1"/>
    <col min="655" max="655" width="7.5546875" style="2" customWidth="1"/>
    <col min="656" max="656" width="9.109375" style="2" customWidth="1"/>
    <col min="657" max="657" width="8.44140625" style="2" customWidth="1"/>
    <col min="658" max="658" width="0.88671875" style="2" customWidth="1"/>
    <col min="659" max="659" width="14.77734375" style="159" customWidth="1"/>
    <col min="660" max="660" width="1.44140625" style="2" customWidth="1"/>
    <col min="661" max="661" width="14.6640625" style="159" customWidth="1"/>
    <col min="662" max="662" width="1.109375" style="2" customWidth="1"/>
    <col min="663" max="663" width="0.88671875" style="68" customWidth="1"/>
    <col min="664" max="664" width="0.6640625" style="2" customWidth="1"/>
    <col min="665" max="665" width="20.5546875" style="2" customWidth="1"/>
    <col min="666" max="666" width="7.109375" style="2" customWidth="1"/>
    <col min="667" max="667" width="3.88671875" style="2" customWidth="1"/>
    <col min="668" max="668" width="7.5546875" style="2" customWidth="1"/>
    <col min="669" max="669" width="9.109375" style="2" customWidth="1"/>
    <col min="670" max="670" width="8.44140625" style="2" customWidth="1"/>
    <col min="671" max="671" width="0.88671875" style="2" customWidth="1"/>
    <col min="672" max="672" width="14.77734375" style="159" customWidth="1"/>
    <col min="673" max="673" width="1.44140625" style="2" customWidth="1"/>
    <col min="674" max="674" width="14.6640625" style="159" customWidth="1"/>
    <col min="675" max="675" width="1.109375" style="2" customWidth="1"/>
    <col min="676" max="676" width="0.88671875" style="68" customWidth="1"/>
    <col min="677" max="677" width="0.6640625" style="2" customWidth="1"/>
    <col min="678" max="678" width="20.5546875" style="2" customWidth="1"/>
    <col min="679" max="679" width="7.109375" style="2" customWidth="1"/>
    <col min="680" max="680" width="3.88671875" style="2" customWidth="1"/>
    <col min="681" max="681" width="7.5546875" style="2" customWidth="1"/>
    <col min="682" max="682" width="9.109375" style="2" customWidth="1"/>
    <col min="683" max="683" width="8.44140625" style="2" customWidth="1"/>
    <col min="684" max="684" width="0.88671875" style="2" customWidth="1"/>
    <col min="685" max="685" width="14.77734375" style="159" customWidth="1"/>
    <col min="686" max="686" width="1.44140625" style="2" customWidth="1"/>
    <col min="687" max="687" width="14.6640625" style="159" customWidth="1"/>
    <col min="688" max="688" width="1.109375" style="2" customWidth="1"/>
    <col min="689" max="689" width="0.88671875" style="68" customWidth="1"/>
    <col min="690" max="690" width="0.6640625" style="2" customWidth="1"/>
    <col min="691" max="691" width="20.5546875" style="2" customWidth="1"/>
    <col min="692" max="692" width="7.109375" style="2" customWidth="1"/>
    <col min="693" max="693" width="3.88671875" style="2" customWidth="1"/>
    <col min="694" max="694" width="7.5546875" style="2" customWidth="1"/>
    <col min="695" max="695" width="9.109375" style="2" customWidth="1"/>
    <col min="696" max="696" width="8.44140625" style="2" customWidth="1"/>
    <col min="697" max="697" width="0.88671875" style="2" customWidth="1"/>
    <col min="698" max="698" width="14.77734375" style="159" customWidth="1"/>
    <col min="699" max="699" width="1.44140625" style="2" customWidth="1"/>
    <col min="700" max="700" width="14.6640625" style="159" customWidth="1"/>
    <col min="701" max="701" width="1.109375" style="2" customWidth="1"/>
    <col min="702" max="702" width="0.88671875" style="68" customWidth="1"/>
    <col min="703" max="703" width="0.6640625" style="2" customWidth="1"/>
    <col min="704" max="704" width="20.5546875" style="2" customWidth="1"/>
    <col min="705" max="705" width="7.109375" style="2" customWidth="1"/>
    <col min="706" max="706" width="3.88671875" style="2" customWidth="1"/>
    <col min="707" max="707" width="7.5546875" style="2" customWidth="1"/>
    <col min="708" max="708" width="9.109375" style="2" customWidth="1"/>
    <col min="709" max="709" width="8.44140625" style="2" customWidth="1"/>
    <col min="710" max="710" width="0.88671875" style="2" customWidth="1"/>
    <col min="711" max="711" width="14.77734375" style="159" customWidth="1"/>
    <col min="712" max="712" width="1.44140625" style="2" customWidth="1"/>
    <col min="713" max="713" width="14.6640625" style="159" customWidth="1"/>
    <col min="714" max="714" width="1.109375" style="2" customWidth="1"/>
    <col min="715" max="715" width="0.88671875" style="68" customWidth="1"/>
    <col min="716" max="716" width="0.6640625" style="2" customWidth="1"/>
    <col min="717" max="717" width="20.5546875" style="2" customWidth="1"/>
    <col min="718" max="718" width="7.109375" style="2" customWidth="1"/>
    <col min="719" max="719" width="3.88671875" style="2" customWidth="1"/>
    <col min="720" max="720" width="7.5546875" style="2" customWidth="1"/>
    <col min="721" max="721" width="9.109375" style="2" customWidth="1"/>
    <col min="722" max="722" width="8.44140625" style="2" customWidth="1"/>
    <col min="723" max="723" width="0.88671875" style="2" customWidth="1"/>
    <col min="724" max="724" width="14.77734375" style="159" customWidth="1"/>
    <col min="725" max="725" width="1.44140625" style="2" customWidth="1"/>
    <col min="726" max="726" width="14.6640625" style="159" customWidth="1"/>
    <col min="727" max="727" width="1.109375" style="2" customWidth="1"/>
    <col min="728" max="728" width="0.88671875" style="68" customWidth="1"/>
    <col min="729" max="729" width="0.6640625" style="2" customWidth="1"/>
    <col min="730" max="730" width="20.5546875" style="2" customWidth="1"/>
    <col min="731" max="731" width="7.109375" style="2" customWidth="1"/>
    <col min="732" max="732" width="3.88671875" style="2" customWidth="1"/>
    <col min="733" max="733" width="7.5546875" style="2" customWidth="1"/>
    <col min="734" max="734" width="9.109375" style="2" customWidth="1"/>
    <col min="735" max="735" width="8.44140625" style="2" customWidth="1"/>
    <col min="736" max="736" width="0.88671875" style="2" customWidth="1"/>
    <col min="737" max="737" width="14.77734375" style="159" customWidth="1"/>
    <col min="738" max="738" width="1.44140625" style="2" customWidth="1"/>
    <col min="739" max="739" width="14.6640625" style="159" customWidth="1"/>
    <col min="740" max="740" width="1.109375" style="2" customWidth="1"/>
    <col min="741" max="741" width="0.88671875" style="68" customWidth="1"/>
    <col min="742" max="742" width="0.6640625" style="2" customWidth="1"/>
    <col min="743" max="743" width="20.5546875" style="2" customWidth="1"/>
    <col min="744" max="744" width="7.109375" style="2" customWidth="1"/>
    <col min="745" max="745" width="3.88671875" style="2" customWidth="1"/>
    <col min="746" max="746" width="7.5546875" style="2" customWidth="1"/>
    <col min="747" max="747" width="9.109375" style="2" customWidth="1"/>
    <col min="748" max="748" width="8.44140625" style="2" customWidth="1"/>
    <col min="749" max="749" width="0.88671875" style="2" customWidth="1"/>
    <col min="750" max="750" width="14.77734375" style="159" customWidth="1"/>
    <col min="751" max="751" width="1.44140625" style="2" customWidth="1"/>
    <col min="752" max="752" width="14.6640625" style="159" customWidth="1"/>
    <col min="753" max="753" width="1.109375" style="2" customWidth="1"/>
    <col min="754" max="754" width="0.88671875" style="68" customWidth="1"/>
    <col min="755" max="755" width="0.6640625" style="2" customWidth="1"/>
    <col min="756" max="756" width="20.5546875" style="2" customWidth="1"/>
    <col min="757" max="757" width="7.109375" style="2" customWidth="1"/>
    <col min="758" max="758" width="3.88671875" style="2" customWidth="1"/>
    <col min="759" max="759" width="7.5546875" style="2" customWidth="1"/>
    <col min="760" max="760" width="9.109375" style="2" customWidth="1"/>
    <col min="761" max="761" width="8.44140625" style="2" customWidth="1"/>
    <col min="762" max="762" width="0.88671875" style="2" customWidth="1"/>
    <col min="763" max="763" width="14.77734375" style="159" customWidth="1"/>
    <col min="764" max="764" width="1.44140625" style="2" customWidth="1"/>
    <col min="765" max="765" width="14.6640625" style="159" customWidth="1"/>
    <col min="766" max="766" width="1.109375" style="2" customWidth="1"/>
    <col min="767" max="767" width="0.88671875" style="68" customWidth="1"/>
    <col min="768" max="768" width="0.6640625" style="2" customWidth="1"/>
    <col min="769" max="769" width="20.5546875" style="2" customWidth="1"/>
    <col min="770" max="770" width="7.109375" style="2" customWidth="1"/>
    <col min="771" max="771" width="3.88671875" style="2" customWidth="1"/>
    <col min="772" max="772" width="7.5546875" style="2" customWidth="1"/>
    <col min="773" max="773" width="9.109375" style="2" customWidth="1"/>
    <col min="774" max="774" width="8.44140625" style="2" customWidth="1"/>
    <col min="775" max="775" width="0.88671875" style="2" customWidth="1"/>
    <col min="776" max="776" width="14.77734375" style="159" customWidth="1"/>
    <col min="777" max="777" width="1.44140625" style="2" customWidth="1"/>
    <col min="778" max="778" width="14.6640625" style="159" customWidth="1"/>
    <col min="779" max="779" width="1.109375" style="2" customWidth="1"/>
    <col min="780" max="780" width="0.88671875" style="68" customWidth="1"/>
    <col min="781" max="781" width="0.6640625" style="2" customWidth="1"/>
    <col min="782" max="782" width="20.5546875" style="2" customWidth="1"/>
    <col min="783" max="783" width="7.109375" style="2" customWidth="1"/>
    <col min="784" max="784" width="3.88671875" style="2" customWidth="1"/>
    <col min="785" max="785" width="7.5546875" style="2" customWidth="1"/>
    <col min="786" max="786" width="9.109375" style="2" customWidth="1"/>
    <col min="787" max="787" width="8.44140625" style="2" customWidth="1"/>
    <col min="788" max="788" width="0.88671875" style="2" customWidth="1"/>
    <col min="789" max="789" width="14.77734375" style="159" customWidth="1"/>
    <col min="790" max="790" width="1.44140625" style="2" customWidth="1"/>
    <col min="791" max="791" width="14.6640625" style="159" customWidth="1"/>
    <col min="792" max="792" width="1.109375" style="2" customWidth="1"/>
    <col min="793" max="793" width="0.88671875" style="68" customWidth="1"/>
    <col min="794" max="794" width="0.6640625" style="2" customWidth="1"/>
    <col min="795" max="795" width="20.5546875" style="2" customWidth="1"/>
    <col min="796" max="796" width="7.109375" style="2" customWidth="1"/>
    <col min="797" max="797" width="3.88671875" style="2" customWidth="1"/>
    <col min="798" max="798" width="7.5546875" style="2" customWidth="1"/>
    <col min="799" max="799" width="9.109375" style="2" customWidth="1"/>
    <col min="800" max="800" width="8.44140625" style="2" customWidth="1"/>
    <col min="801" max="801" width="0.88671875" style="2" customWidth="1"/>
    <col min="802" max="802" width="14.77734375" style="159" customWidth="1"/>
    <col min="803" max="803" width="1.44140625" style="2" customWidth="1"/>
    <col min="804" max="804" width="14.6640625" style="159" customWidth="1"/>
    <col min="805" max="805" width="1.109375" style="2" customWidth="1"/>
    <col min="806" max="806" width="0.88671875" style="68" customWidth="1"/>
    <col min="807" max="807" width="0.6640625" style="2" customWidth="1"/>
    <col min="808" max="808" width="20.5546875" style="2" customWidth="1"/>
    <col min="809" max="809" width="7.109375" style="2" customWidth="1"/>
    <col min="810" max="810" width="3.88671875" style="2" customWidth="1"/>
    <col min="811" max="811" width="7.5546875" style="2" customWidth="1"/>
    <col min="812" max="812" width="9.109375" style="2" customWidth="1"/>
    <col min="813" max="813" width="8.44140625" style="2" customWidth="1"/>
    <col min="814" max="814" width="0.88671875" style="2" customWidth="1"/>
    <col min="815" max="815" width="14.77734375" style="159" customWidth="1"/>
    <col min="816" max="816" width="1.44140625" style="2" customWidth="1"/>
    <col min="817" max="817" width="14.6640625" style="159" customWidth="1"/>
    <col min="818" max="818" width="1.109375" style="2" customWidth="1"/>
    <col min="819" max="819" width="0.88671875" style="68" customWidth="1"/>
    <col min="820" max="820" width="0.6640625" style="2" customWidth="1"/>
    <col min="821" max="821" width="20.5546875" style="2" customWidth="1"/>
    <col min="822" max="822" width="7.109375" style="2" customWidth="1"/>
    <col min="823" max="823" width="3.88671875" style="2" customWidth="1"/>
    <col min="824" max="824" width="7.5546875" style="2" customWidth="1"/>
    <col min="825" max="825" width="9.109375" style="2" customWidth="1"/>
    <col min="826" max="826" width="8.44140625" style="2" customWidth="1"/>
    <col min="827" max="827" width="0.88671875" style="2" customWidth="1"/>
    <col min="828" max="828" width="14.77734375" style="159" customWidth="1"/>
    <col min="829" max="829" width="1.44140625" style="2" customWidth="1"/>
    <col min="830" max="830" width="14.6640625" style="159" customWidth="1"/>
    <col min="831" max="831" width="1.109375" style="2" customWidth="1"/>
    <col min="832" max="832" width="0.88671875" style="68" customWidth="1"/>
    <col min="833" max="833" width="0.6640625" style="2" customWidth="1"/>
    <col min="834" max="834" width="20.5546875" style="2" customWidth="1"/>
    <col min="835" max="835" width="7.109375" style="2" customWidth="1"/>
    <col min="836" max="836" width="3.88671875" style="2" customWidth="1"/>
    <col min="837" max="837" width="7.5546875" style="2" customWidth="1"/>
    <col min="838" max="838" width="9.109375" style="2" customWidth="1"/>
    <col min="839" max="839" width="8.44140625" style="2" customWidth="1"/>
    <col min="840" max="840" width="0.88671875" style="2" customWidth="1"/>
    <col min="841" max="841" width="14.77734375" style="159" customWidth="1"/>
    <col min="842" max="842" width="1.44140625" style="2" customWidth="1"/>
    <col min="843" max="843" width="14.6640625" style="159" customWidth="1"/>
    <col min="844" max="844" width="1.109375" style="2" customWidth="1"/>
    <col min="845" max="845" width="0.88671875" style="68" customWidth="1"/>
    <col min="846" max="846" width="0.6640625" style="2" customWidth="1"/>
    <col min="847" max="847" width="20.5546875" style="2" customWidth="1"/>
    <col min="848" max="848" width="7.109375" style="2" customWidth="1"/>
    <col min="849" max="849" width="3.88671875" style="2" customWidth="1"/>
    <col min="850" max="850" width="7.5546875" style="2" customWidth="1"/>
    <col min="851" max="851" width="9.109375" style="2" customWidth="1"/>
    <col min="852" max="852" width="8.44140625" style="2" customWidth="1"/>
    <col min="853" max="853" width="0.88671875" style="2" customWidth="1"/>
    <col min="854" max="854" width="14.77734375" style="159" customWidth="1"/>
    <col min="855" max="855" width="1.44140625" style="2" customWidth="1"/>
    <col min="856" max="856" width="14.6640625" style="159" customWidth="1"/>
    <col min="857" max="857" width="1.109375" style="2" customWidth="1"/>
    <col min="858" max="858" width="0.88671875" style="68" customWidth="1"/>
    <col min="859" max="859" width="0.6640625" style="2" customWidth="1"/>
    <col min="860" max="860" width="20.5546875" style="2" customWidth="1"/>
    <col min="861" max="861" width="7.109375" style="2" customWidth="1"/>
    <col min="862" max="862" width="3.88671875" style="2" customWidth="1"/>
    <col min="863" max="863" width="7.5546875" style="2" customWidth="1"/>
    <col min="864" max="864" width="9.109375" style="2" customWidth="1"/>
    <col min="865" max="865" width="8.44140625" style="2" customWidth="1"/>
    <col min="866" max="866" width="0.88671875" style="2" customWidth="1"/>
    <col min="867" max="867" width="14.77734375" style="159" customWidth="1"/>
    <col min="868" max="868" width="1.44140625" style="2" customWidth="1"/>
    <col min="869" max="869" width="14.6640625" style="159" customWidth="1"/>
    <col min="870" max="870" width="1.109375" style="2" customWidth="1"/>
    <col min="871" max="871" width="0.88671875" style="68" customWidth="1"/>
    <col min="872" max="872" width="0.6640625" style="2" customWidth="1"/>
    <col min="873" max="873" width="20.5546875" style="2" customWidth="1"/>
    <col min="874" max="874" width="7.109375" style="2" customWidth="1"/>
    <col min="875" max="875" width="3.88671875" style="2" customWidth="1"/>
    <col min="876" max="876" width="7.5546875" style="2" customWidth="1"/>
    <col min="877" max="877" width="9.109375" style="2" customWidth="1"/>
    <col min="878" max="878" width="8.44140625" style="2" customWidth="1"/>
    <col min="879" max="879" width="0.88671875" style="2" customWidth="1"/>
    <col min="880" max="880" width="14.77734375" style="159" customWidth="1"/>
    <col min="881" max="881" width="1.44140625" style="2" customWidth="1"/>
    <col min="882" max="882" width="14.6640625" style="159" customWidth="1"/>
    <col min="883" max="883" width="1.109375" style="2" customWidth="1"/>
    <col min="884" max="884" width="0.88671875" style="68" customWidth="1"/>
    <col min="885" max="885" width="0.6640625" style="2" customWidth="1"/>
    <col min="886" max="886" width="20.5546875" style="2" customWidth="1"/>
    <col min="887" max="887" width="7.109375" style="2" customWidth="1"/>
    <col min="888" max="888" width="3.88671875" style="2" customWidth="1"/>
    <col min="889" max="889" width="7.5546875" style="2" customWidth="1"/>
    <col min="890" max="890" width="9.109375" style="2" customWidth="1"/>
    <col min="891" max="891" width="8.44140625" style="2" customWidth="1"/>
    <col min="892" max="892" width="0.88671875" style="2" customWidth="1"/>
    <col min="893" max="893" width="14.77734375" style="159" customWidth="1"/>
    <col min="894" max="894" width="1.44140625" style="2" customWidth="1"/>
    <col min="895" max="895" width="14.6640625" style="159" customWidth="1"/>
    <col min="896" max="896" width="1.109375" style="2" customWidth="1"/>
    <col min="897" max="897" width="0.88671875" style="68" customWidth="1"/>
    <col min="898" max="898" width="0.6640625" style="2" customWidth="1"/>
    <col min="899" max="899" width="20.5546875" style="2" customWidth="1"/>
    <col min="900" max="900" width="7.109375" style="2" customWidth="1"/>
    <col min="901" max="901" width="3.88671875" style="2" customWidth="1"/>
    <col min="902" max="902" width="7.5546875" style="2" customWidth="1"/>
    <col min="903" max="903" width="9.109375" style="2" customWidth="1"/>
    <col min="904" max="904" width="8.44140625" style="2" customWidth="1"/>
    <col min="905" max="905" width="0.88671875" style="2" customWidth="1"/>
    <col min="906" max="906" width="14.77734375" style="159" customWidth="1"/>
    <col min="907" max="907" width="1.44140625" style="2" customWidth="1"/>
    <col min="908" max="908" width="14.6640625" style="159" customWidth="1"/>
    <col min="909" max="909" width="1.109375" style="2" customWidth="1"/>
    <col min="910" max="910" width="0.88671875" style="68" customWidth="1"/>
    <col min="911" max="911" width="0.6640625" style="2" customWidth="1"/>
    <col min="912" max="912" width="20.5546875" style="2" customWidth="1"/>
    <col min="913" max="913" width="7.109375" style="2" customWidth="1"/>
    <col min="914" max="914" width="3.88671875" style="2" customWidth="1"/>
    <col min="915" max="915" width="7.5546875" style="2" customWidth="1"/>
    <col min="916" max="916" width="9.109375" style="2" customWidth="1"/>
    <col min="917" max="917" width="8.44140625" style="2" customWidth="1"/>
    <col min="918" max="918" width="0.88671875" style="2" customWidth="1"/>
    <col min="919" max="919" width="14.77734375" style="159" customWidth="1"/>
    <col min="920" max="920" width="1.44140625" style="2" customWidth="1"/>
    <col min="921" max="921" width="14.6640625" style="159" customWidth="1"/>
    <col min="922" max="922" width="1.109375" style="2" customWidth="1"/>
    <col min="923" max="923" width="0.88671875" style="68" customWidth="1"/>
    <col min="924" max="924" width="0.6640625" style="2" customWidth="1"/>
    <col min="925" max="925" width="20.5546875" style="2" customWidth="1"/>
    <col min="926" max="926" width="7.109375" style="2" customWidth="1"/>
    <col min="927" max="927" width="3.88671875" style="2" customWidth="1"/>
    <col min="928" max="928" width="7.5546875" style="2" customWidth="1"/>
    <col min="929" max="929" width="9.109375" style="2" customWidth="1"/>
    <col min="930" max="930" width="8.44140625" style="2" customWidth="1"/>
    <col min="931" max="931" width="0.88671875" style="2" customWidth="1"/>
    <col min="932" max="932" width="14.77734375" style="159" customWidth="1"/>
    <col min="933" max="933" width="1.44140625" style="2" customWidth="1"/>
    <col min="934" max="934" width="14.6640625" style="159" customWidth="1"/>
    <col min="935" max="935" width="1.109375" style="2" customWidth="1"/>
    <col min="936" max="936" width="0.88671875" style="68" customWidth="1"/>
    <col min="937" max="937" width="0.6640625" style="2" customWidth="1"/>
    <col min="938" max="938" width="20.5546875" style="2" customWidth="1"/>
    <col min="939" max="939" width="7.109375" style="2" customWidth="1"/>
    <col min="940" max="940" width="3.88671875" style="2" customWidth="1"/>
    <col min="941" max="941" width="7.5546875" style="2" customWidth="1"/>
    <col min="942" max="942" width="9.109375" style="2" customWidth="1"/>
    <col min="943" max="943" width="8.44140625" style="2" customWidth="1"/>
    <col min="944" max="944" width="0.88671875" style="2" customWidth="1"/>
    <col min="945" max="945" width="14.77734375" style="159" customWidth="1"/>
    <col min="946" max="946" width="1.44140625" style="2" customWidth="1"/>
    <col min="947" max="947" width="14.6640625" style="159" customWidth="1"/>
    <col min="948" max="948" width="1.109375" style="2" customWidth="1"/>
  </cols>
  <sheetData>
    <row r="1" spans="1:948" ht="15.6" x14ac:dyDescent="0.3">
      <c r="A1" s="132"/>
      <c r="B1" s="133" t="s">
        <v>90</v>
      </c>
      <c r="C1" s="134"/>
      <c r="D1" s="134"/>
      <c r="E1" s="134"/>
      <c r="F1" s="134"/>
      <c r="G1" s="134"/>
      <c r="H1" s="134"/>
      <c r="I1" s="160" t="s">
        <v>91</v>
      </c>
      <c r="J1" s="135"/>
      <c r="K1" s="160" t="s">
        <v>92</v>
      </c>
      <c r="L1" s="136"/>
      <c r="M1" s="173"/>
      <c r="N1" s="132"/>
      <c r="O1" s="133" t="s">
        <v>90</v>
      </c>
      <c r="P1" s="134"/>
      <c r="Q1" s="134"/>
      <c r="R1" s="134"/>
      <c r="S1" s="134"/>
      <c r="T1" s="134"/>
      <c r="U1" s="134"/>
      <c r="V1" s="160" t="s">
        <v>91</v>
      </c>
      <c r="W1" s="135"/>
      <c r="X1" s="160" t="s">
        <v>92</v>
      </c>
      <c r="Y1" s="136"/>
      <c r="Z1" s="173"/>
      <c r="AA1" s="132"/>
      <c r="AB1" s="133" t="s">
        <v>90</v>
      </c>
      <c r="AC1" s="134"/>
      <c r="AD1" s="134"/>
      <c r="AE1" s="134"/>
      <c r="AF1" s="134"/>
      <c r="AG1" s="134"/>
      <c r="AH1" s="134"/>
      <c r="AI1" s="160" t="s">
        <v>91</v>
      </c>
      <c r="AJ1" s="135"/>
      <c r="AK1" s="160" t="s">
        <v>92</v>
      </c>
      <c r="AL1" s="136"/>
      <c r="AM1" s="173"/>
      <c r="AN1" s="132"/>
      <c r="AO1" s="133" t="s">
        <v>90</v>
      </c>
      <c r="AP1" s="134"/>
      <c r="AQ1" s="134"/>
      <c r="AR1" s="134"/>
      <c r="AS1" s="134"/>
      <c r="AT1" s="134"/>
      <c r="AU1" s="134"/>
      <c r="AV1" s="160" t="s">
        <v>91</v>
      </c>
      <c r="AW1" s="135"/>
      <c r="AX1" s="160" t="s">
        <v>92</v>
      </c>
      <c r="AY1" s="136"/>
      <c r="AZ1" s="173"/>
      <c r="BA1" s="132"/>
      <c r="BB1" s="133" t="s">
        <v>90</v>
      </c>
      <c r="BC1" s="134"/>
      <c r="BD1" s="134"/>
      <c r="BE1" s="134"/>
      <c r="BF1" s="134"/>
      <c r="BG1" s="134"/>
      <c r="BH1" s="134"/>
      <c r="BI1" s="160" t="s">
        <v>91</v>
      </c>
      <c r="BJ1" s="135"/>
      <c r="BK1" s="160" t="s">
        <v>92</v>
      </c>
      <c r="BL1" s="136"/>
      <c r="BM1" s="173"/>
      <c r="BN1" s="132"/>
      <c r="BO1" s="133" t="s">
        <v>90</v>
      </c>
      <c r="BP1" s="134"/>
      <c r="BQ1" s="134"/>
      <c r="BR1" s="134"/>
      <c r="BS1" s="134"/>
      <c r="BT1" s="134"/>
      <c r="BU1" s="134"/>
      <c r="BV1" s="160" t="s">
        <v>91</v>
      </c>
      <c r="BW1" s="135"/>
      <c r="BX1" s="160" t="s">
        <v>92</v>
      </c>
      <c r="BY1" s="136"/>
      <c r="BZ1" s="173"/>
      <c r="CA1" s="132"/>
      <c r="CB1" s="133" t="s">
        <v>90</v>
      </c>
      <c r="CC1" s="134"/>
      <c r="CD1" s="134"/>
      <c r="CE1" s="134"/>
      <c r="CF1" s="134"/>
      <c r="CG1" s="134"/>
      <c r="CH1" s="134"/>
      <c r="CI1" s="160" t="s">
        <v>91</v>
      </c>
      <c r="CJ1" s="135"/>
      <c r="CK1" s="160" t="s">
        <v>92</v>
      </c>
      <c r="CL1" s="136"/>
      <c r="CM1" s="173"/>
      <c r="CN1" s="132"/>
      <c r="CO1" s="133" t="s">
        <v>90</v>
      </c>
      <c r="CP1" s="134"/>
      <c r="CQ1" s="134"/>
      <c r="CR1" s="134"/>
      <c r="CS1" s="134"/>
      <c r="CT1" s="134"/>
      <c r="CU1" s="134"/>
      <c r="CV1" s="160" t="s">
        <v>91</v>
      </c>
      <c r="CW1" s="135"/>
      <c r="CX1" s="160" t="s">
        <v>92</v>
      </c>
      <c r="CY1" s="136"/>
      <c r="CZ1" s="173"/>
      <c r="DA1" s="132"/>
      <c r="DB1" s="133" t="s">
        <v>90</v>
      </c>
      <c r="DC1" s="134"/>
      <c r="DD1" s="134"/>
      <c r="DE1" s="134"/>
      <c r="DF1" s="134"/>
      <c r="DG1" s="134"/>
      <c r="DH1" s="134"/>
      <c r="DI1" s="160" t="s">
        <v>91</v>
      </c>
      <c r="DJ1" s="135"/>
      <c r="DK1" s="160" t="s">
        <v>92</v>
      </c>
      <c r="DL1" s="136"/>
      <c r="DM1" s="173"/>
      <c r="DN1" s="132"/>
      <c r="DO1" s="133" t="s">
        <v>90</v>
      </c>
      <c r="DP1" s="134"/>
      <c r="DQ1" s="134"/>
      <c r="DR1" s="134"/>
      <c r="DS1" s="134"/>
      <c r="DT1" s="134"/>
      <c r="DU1" s="134"/>
      <c r="DV1" s="160" t="s">
        <v>91</v>
      </c>
      <c r="DW1" s="135"/>
      <c r="DX1" s="160" t="s">
        <v>92</v>
      </c>
      <c r="DY1" s="136"/>
      <c r="DZ1" s="173"/>
      <c r="EA1" s="132"/>
      <c r="EB1" s="133" t="s">
        <v>90</v>
      </c>
      <c r="EC1" s="134"/>
      <c r="ED1" s="134"/>
      <c r="EE1" s="134"/>
      <c r="EF1" s="134"/>
      <c r="EG1" s="134"/>
      <c r="EH1" s="134"/>
      <c r="EI1" s="160" t="s">
        <v>91</v>
      </c>
      <c r="EJ1" s="135"/>
      <c r="EK1" s="160" t="s">
        <v>92</v>
      </c>
      <c r="EL1" s="136"/>
      <c r="EM1" s="173"/>
      <c r="EN1" s="132"/>
      <c r="EO1" s="133" t="s">
        <v>90</v>
      </c>
      <c r="EP1" s="134"/>
      <c r="EQ1" s="134"/>
      <c r="ER1" s="134"/>
      <c r="ES1" s="134"/>
      <c r="ET1" s="134"/>
      <c r="EU1" s="134"/>
      <c r="EV1" s="160" t="s">
        <v>91</v>
      </c>
      <c r="EW1" s="135"/>
      <c r="EX1" s="160" t="s">
        <v>92</v>
      </c>
      <c r="EY1" s="136"/>
      <c r="EZ1" s="173"/>
      <c r="FA1" s="132"/>
      <c r="FB1" s="133" t="s">
        <v>90</v>
      </c>
      <c r="FC1" s="134"/>
      <c r="FD1" s="134"/>
      <c r="FE1" s="134"/>
      <c r="FF1" s="134"/>
      <c r="FG1" s="134"/>
      <c r="FH1" s="134"/>
      <c r="FI1" s="160" t="s">
        <v>91</v>
      </c>
      <c r="FJ1" s="135"/>
      <c r="FK1" s="160" t="s">
        <v>92</v>
      </c>
      <c r="FL1" s="136"/>
      <c r="FM1" s="173"/>
      <c r="FN1" s="132"/>
      <c r="FO1" s="133" t="s">
        <v>90</v>
      </c>
      <c r="FP1" s="134"/>
      <c r="FQ1" s="134"/>
      <c r="FR1" s="134"/>
      <c r="FS1" s="134"/>
      <c r="FT1" s="134"/>
      <c r="FU1" s="134"/>
      <c r="FV1" s="160" t="s">
        <v>91</v>
      </c>
      <c r="FW1" s="135"/>
      <c r="FX1" s="160" t="s">
        <v>92</v>
      </c>
      <c r="FY1" s="136"/>
      <c r="FZ1" s="173"/>
      <c r="GA1" s="132"/>
      <c r="GB1" s="133" t="s">
        <v>90</v>
      </c>
      <c r="GC1" s="134"/>
      <c r="GD1" s="134"/>
      <c r="GE1" s="134"/>
      <c r="GF1" s="134"/>
      <c r="GG1" s="134"/>
      <c r="GH1" s="134"/>
      <c r="GI1" s="160" t="s">
        <v>91</v>
      </c>
      <c r="GJ1" s="135"/>
      <c r="GK1" s="160" t="s">
        <v>92</v>
      </c>
      <c r="GL1" s="136"/>
      <c r="GM1" s="173"/>
      <c r="GN1" s="132"/>
      <c r="GO1" s="133" t="s">
        <v>90</v>
      </c>
      <c r="GP1" s="134"/>
      <c r="GQ1" s="134"/>
      <c r="GR1" s="134"/>
      <c r="GS1" s="134"/>
      <c r="GT1" s="134"/>
      <c r="GU1" s="134"/>
      <c r="GV1" s="160" t="s">
        <v>91</v>
      </c>
      <c r="GW1" s="135"/>
      <c r="GX1" s="160" t="s">
        <v>92</v>
      </c>
      <c r="GY1" s="136"/>
      <c r="GZ1" s="173"/>
      <c r="HA1" s="132"/>
      <c r="HB1" s="133" t="s">
        <v>90</v>
      </c>
      <c r="HC1" s="134"/>
      <c r="HD1" s="134"/>
      <c r="HE1" s="134"/>
      <c r="HF1" s="134"/>
      <c r="HG1" s="134"/>
      <c r="HH1" s="134"/>
      <c r="HI1" s="160" t="s">
        <v>91</v>
      </c>
      <c r="HJ1" s="135"/>
      <c r="HK1" s="160" t="s">
        <v>92</v>
      </c>
      <c r="HL1" s="136"/>
      <c r="HM1" s="173"/>
      <c r="HN1" s="132"/>
      <c r="HO1" s="133" t="s">
        <v>90</v>
      </c>
      <c r="HP1" s="134"/>
      <c r="HQ1" s="134"/>
      <c r="HR1" s="134"/>
      <c r="HS1" s="134"/>
      <c r="HT1" s="134"/>
      <c r="HU1" s="134"/>
      <c r="HV1" s="160" t="s">
        <v>91</v>
      </c>
      <c r="HW1" s="135"/>
      <c r="HX1" s="160" t="s">
        <v>92</v>
      </c>
      <c r="HY1" s="136"/>
      <c r="HZ1" s="173"/>
      <c r="IA1" s="132"/>
      <c r="IB1" s="133" t="s">
        <v>90</v>
      </c>
      <c r="IC1" s="134"/>
      <c r="ID1" s="134"/>
      <c r="IE1" s="134"/>
      <c r="IF1" s="134"/>
      <c r="IG1" s="134"/>
      <c r="IH1" s="134"/>
      <c r="II1" s="160" t="s">
        <v>91</v>
      </c>
      <c r="IJ1" s="135"/>
      <c r="IK1" s="160" t="s">
        <v>92</v>
      </c>
      <c r="IL1" s="136"/>
      <c r="IM1" s="173"/>
      <c r="IN1" s="132"/>
      <c r="IO1" s="133" t="s">
        <v>90</v>
      </c>
      <c r="IP1" s="134"/>
      <c r="IQ1" s="134"/>
      <c r="IR1" s="134"/>
      <c r="IS1" s="134"/>
      <c r="IT1" s="134"/>
      <c r="IU1" s="134"/>
      <c r="IV1" s="160" t="s">
        <v>91</v>
      </c>
      <c r="IW1" s="135"/>
      <c r="IX1" s="160" t="s">
        <v>92</v>
      </c>
      <c r="IY1" s="136"/>
      <c r="IZ1" s="173"/>
      <c r="JA1" s="132"/>
      <c r="JB1" s="133" t="s">
        <v>90</v>
      </c>
      <c r="JC1" s="134"/>
      <c r="JD1" s="134"/>
      <c r="JE1" s="134"/>
      <c r="JF1" s="134"/>
      <c r="JG1" s="134"/>
      <c r="JH1" s="134"/>
      <c r="JI1" s="160" t="s">
        <v>91</v>
      </c>
      <c r="JJ1" s="135"/>
      <c r="JK1" s="160" t="s">
        <v>92</v>
      </c>
      <c r="JL1" s="136"/>
      <c r="JM1" s="173"/>
      <c r="JN1" s="132"/>
      <c r="JO1" s="133" t="s">
        <v>90</v>
      </c>
      <c r="JP1" s="134"/>
      <c r="JQ1" s="134"/>
      <c r="JR1" s="134"/>
      <c r="JS1" s="134"/>
      <c r="JT1" s="134"/>
      <c r="JU1" s="134"/>
      <c r="JV1" s="160" t="s">
        <v>91</v>
      </c>
      <c r="JW1" s="135"/>
      <c r="JX1" s="160" t="s">
        <v>92</v>
      </c>
      <c r="JY1" s="136"/>
      <c r="JZ1" s="173"/>
      <c r="KA1" s="132"/>
      <c r="KB1" s="133" t="s">
        <v>90</v>
      </c>
      <c r="KC1" s="134"/>
      <c r="KD1" s="134"/>
      <c r="KE1" s="134"/>
      <c r="KF1" s="134"/>
      <c r="KG1" s="134"/>
      <c r="KH1" s="134"/>
      <c r="KI1" s="160" t="s">
        <v>91</v>
      </c>
      <c r="KJ1" s="135"/>
      <c r="KK1" s="160" t="s">
        <v>92</v>
      </c>
      <c r="KL1" s="136"/>
      <c r="KM1" s="173"/>
      <c r="KN1" s="132"/>
      <c r="KO1" s="133" t="s">
        <v>90</v>
      </c>
      <c r="KP1" s="134"/>
      <c r="KQ1" s="134"/>
      <c r="KR1" s="134"/>
      <c r="KS1" s="134"/>
      <c r="KT1" s="134"/>
      <c r="KU1" s="134"/>
      <c r="KV1" s="160" t="s">
        <v>91</v>
      </c>
      <c r="KW1" s="135"/>
      <c r="KX1" s="160" t="s">
        <v>92</v>
      </c>
      <c r="KY1" s="136"/>
      <c r="KZ1" s="173"/>
      <c r="LA1" s="132"/>
      <c r="LB1" s="133" t="s">
        <v>90</v>
      </c>
      <c r="LC1" s="134"/>
      <c r="LD1" s="134"/>
      <c r="LE1" s="134"/>
      <c r="LF1" s="134"/>
      <c r="LG1" s="134"/>
      <c r="LH1" s="134"/>
      <c r="LI1" s="160" t="s">
        <v>91</v>
      </c>
      <c r="LJ1" s="135"/>
      <c r="LK1" s="160" t="s">
        <v>92</v>
      </c>
      <c r="LL1" s="136"/>
      <c r="LM1" s="173"/>
      <c r="LN1" s="132"/>
      <c r="LO1" s="133" t="s">
        <v>90</v>
      </c>
      <c r="LP1" s="134"/>
      <c r="LQ1" s="134"/>
      <c r="LR1" s="134"/>
      <c r="LS1" s="134"/>
      <c r="LT1" s="134"/>
      <c r="LU1" s="134"/>
      <c r="LV1" s="160" t="s">
        <v>91</v>
      </c>
      <c r="LW1" s="135"/>
      <c r="LX1" s="160" t="s">
        <v>92</v>
      </c>
      <c r="LY1" s="136"/>
      <c r="LZ1" s="173"/>
      <c r="MA1" s="132"/>
      <c r="MB1" s="133" t="s">
        <v>90</v>
      </c>
      <c r="MC1" s="134"/>
      <c r="MD1" s="134"/>
      <c r="ME1" s="134"/>
      <c r="MF1" s="134"/>
      <c r="MG1" s="134"/>
      <c r="MH1" s="134"/>
      <c r="MI1" s="160" t="s">
        <v>91</v>
      </c>
      <c r="MJ1" s="135"/>
      <c r="MK1" s="160" t="s">
        <v>92</v>
      </c>
      <c r="ML1" s="136"/>
      <c r="MM1" s="173"/>
      <c r="MN1" s="132"/>
      <c r="MO1" s="133" t="s">
        <v>90</v>
      </c>
      <c r="MP1" s="134"/>
      <c r="MQ1" s="134"/>
      <c r="MR1" s="134"/>
      <c r="MS1" s="134"/>
      <c r="MT1" s="134"/>
      <c r="MU1" s="134"/>
      <c r="MV1" s="160" t="s">
        <v>91</v>
      </c>
      <c r="MW1" s="135"/>
      <c r="MX1" s="160" t="s">
        <v>92</v>
      </c>
      <c r="MY1" s="136"/>
      <c r="MZ1" s="173"/>
      <c r="NA1" s="132"/>
      <c r="NB1" s="133" t="s">
        <v>90</v>
      </c>
      <c r="NC1" s="134"/>
      <c r="ND1" s="134"/>
      <c r="NE1" s="134"/>
      <c r="NF1" s="134"/>
      <c r="NG1" s="134"/>
      <c r="NH1" s="134"/>
      <c r="NI1" s="160" t="s">
        <v>91</v>
      </c>
      <c r="NJ1" s="135"/>
      <c r="NK1" s="160" t="s">
        <v>92</v>
      </c>
      <c r="NL1" s="136"/>
      <c r="NM1" s="173"/>
      <c r="NN1" s="132"/>
      <c r="NO1" s="133" t="s">
        <v>90</v>
      </c>
      <c r="NP1" s="134"/>
      <c r="NQ1" s="134"/>
      <c r="NR1" s="134"/>
      <c r="NS1" s="134"/>
      <c r="NT1" s="134"/>
      <c r="NU1" s="134"/>
      <c r="NV1" s="160" t="s">
        <v>91</v>
      </c>
      <c r="NW1" s="135"/>
      <c r="NX1" s="160" t="s">
        <v>92</v>
      </c>
      <c r="NY1" s="136"/>
      <c r="NZ1" s="173"/>
      <c r="OA1" s="132"/>
      <c r="OB1" s="133" t="s">
        <v>90</v>
      </c>
      <c r="OC1" s="134"/>
      <c r="OD1" s="134"/>
      <c r="OE1" s="134"/>
      <c r="OF1" s="134"/>
      <c r="OG1" s="134"/>
      <c r="OH1" s="134"/>
      <c r="OI1" s="160" t="s">
        <v>91</v>
      </c>
      <c r="OJ1" s="135"/>
      <c r="OK1" s="160" t="s">
        <v>92</v>
      </c>
      <c r="OL1" s="136"/>
      <c r="OM1" s="173"/>
      <c r="ON1" s="132"/>
      <c r="OO1" s="133" t="s">
        <v>90</v>
      </c>
      <c r="OP1" s="134"/>
      <c r="OQ1" s="134"/>
      <c r="OR1" s="134"/>
      <c r="OS1" s="134"/>
      <c r="OT1" s="134"/>
      <c r="OU1" s="134"/>
      <c r="OV1" s="160" t="s">
        <v>91</v>
      </c>
      <c r="OW1" s="135"/>
      <c r="OX1" s="160" t="s">
        <v>92</v>
      </c>
      <c r="OY1" s="136"/>
      <c r="OZ1" s="173"/>
      <c r="PA1" s="132"/>
      <c r="PB1" s="133" t="s">
        <v>90</v>
      </c>
      <c r="PC1" s="134"/>
      <c r="PD1" s="134"/>
      <c r="PE1" s="134"/>
      <c r="PF1" s="134"/>
      <c r="PG1" s="134"/>
      <c r="PH1" s="134"/>
      <c r="PI1" s="160" t="s">
        <v>91</v>
      </c>
      <c r="PJ1" s="135"/>
      <c r="PK1" s="160" t="s">
        <v>92</v>
      </c>
      <c r="PL1" s="136"/>
      <c r="PM1" s="173"/>
      <c r="PN1" s="132"/>
      <c r="PO1" s="133" t="s">
        <v>90</v>
      </c>
      <c r="PP1" s="134"/>
      <c r="PQ1" s="134"/>
      <c r="PR1" s="134"/>
      <c r="PS1" s="134"/>
      <c r="PT1" s="134"/>
      <c r="PU1" s="134"/>
      <c r="PV1" s="160" t="s">
        <v>91</v>
      </c>
      <c r="PW1" s="135"/>
      <c r="PX1" s="160" t="s">
        <v>92</v>
      </c>
      <c r="PY1" s="136"/>
      <c r="PZ1" s="173"/>
      <c r="QA1" s="132"/>
      <c r="QB1" s="133" t="s">
        <v>90</v>
      </c>
      <c r="QC1" s="134"/>
      <c r="QD1" s="134"/>
      <c r="QE1" s="134"/>
      <c r="QF1" s="134"/>
      <c r="QG1" s="134"/>
      <c r="QH1" s="134"/>
      <c r="QI1" s="160" t="s">
        <v>91</v>
      </c>
      <c r="QJ1" s="135"/>
      <c r="QK1" s="160" t="s">
        <v>92</v>
      </c>
      <c r="QL1" s="136"/>
      <c r="QM1" s="173"/>
      <c r="QN1" s="132"/>
      <c r="QO1" s="133" t="s">
        <v>90</v>
      </c>
      <c r="QP1" s="134"/>
      <c r="QQ1" s="134"/>
      <c r="QR1" s="134"/>
      <c r="QS1" s="134"/>
      <c r="QT1" s="134"/>
      <c r="QU1" s="134"/>
      <c r="QV1" s="160" t="s">
        <v>91</v>
      </c>
      <c r="QW1" s="135"/>
      <c r="QX1" s="160" t="s">
        <v>92</v>
      </c>
      <c r="QY1" s="136"/>
      <c r="QZ1" s="173"/>
      <c r="RA1" s="132"/>
      <c r="RB1" s="133" t="s">
        <v>90</v>
      </c>
      <c r="RC1" s="134"/>
      <c r="RD1" s="134"/>
      <c r="RE1" s="134"/>
      <c r="RF1" s="134"/>
      <c r="RG1" s="134"/>
      <c r="RH1" s="134"/>
      <c r="RI1" s="160" t="s">
        <v>91</v>
      </c>
      <c r="RJ1" s="135"/>
      <c r="RK1" s="160" t="s">
        <v>92</v>
      </c>
      <c r="RL1" s="136"/>
      <c r="RM1" s="173"/>
      <c r="RN1" s="132"/>
      <c r="RO1" s="133" t="s">
        <v>90</v>
      </c>
      <c r="RP1" s="134"/>
      <c r="RQ1" s="134"/>
      <c r="RR1" s="134"/>
      <c r="RS1" s="134"/>
      <c r="RT1" s="134"/>
      <c r="RU1" s="134"/>
      <c r="RV1" s="160" t="s">
        <v>91</v>
      </c>
      <c r="RW1" s="135"/>
      <c r="RX1" s="160" t="s">
        <v>92</v>
      </c>
      <c r="RY1" s="136"/>
      <c r="RZ1" s="173"/>
      <c r="SA1" s="132"/>
      <c r="SB1" s="133" t="s">
        <v>90</v>
      </c>
      <c r="SC1" s="134"/>
      <c r="SD1" s="134"/>
      <c r="SE1" s="134"/>
      <c r="SF1" s="134"/>
      <c r="SG1" s="134"/>
      <c r="SH1" s="134"/>
      <c r="SI1" s="160" t="s">
        <v>91</v>
      </c>
      <c r="SJ1" s="135"/>
      <c r="SK1" s="160" t="s">
        <v>92</v>
      </c>
      <c r="SL1" s="136"/>
      <c r="SM1" s="173"/>
      <c r="SN1" s="132"/>
      <c r="SO1" s="133" t="s">
        <v>90</v>
      </c>
      <c r="SP1" s="134"/>
      <c r="SQ1" s="134"/>
      <c r="SR1" s="134"/>
      <c r="SS1" s="134"/>
      <c r="ST1" s="134"/>
      <c r="SU1" s="134"/>
      <c r="SV1" s="160" t="s">
        <v>91</v>
      </c>
      <c r="SW1" s="135"/>
      <c r="SX1" s="160" t="s">
        <v>92</v>
      </c>
      <c r="SY1" s="136"/>
      <c r="SZ1" s="173"/>
      <c r="TA1" s="132"/>
      <c r="TB1" s="133" t="s">
        <v>90</v>
      </c>
      <c r="TC1" s="134"/>
      <c r="TD1" s="134"/>
      <c r="TE1" s="134"/>
      <c r="TF1" s="134"/>
      <c r="TG1" s="134"/>
      <c r="TH1" s="134"/>
      <c r="TI1" s="160" t="s">
        <v>91</v>
      </c>
      <c r="TJ1" s="135"/>
      <c r="TK1" s="160" t="s">
        <v>92</v>
      </c>
      <c r="TL1" s="136"/>
      <c r="TM1" s="173"/>
      <c r="TN1" s="132"/>
      <c r="TO1" s="133" t="s">
        <v>90</v>
      </c>
      <c r="TP1" s="134"/>
      <c r="TQ1" s="134"/>
      <c r="TR1" s="134"/>
      <c r="TS1" s="134"/>
      <c r="TT1" s="134"/>
      <c r="TU1" s="134"/>
      <c r="TV1" s="160" t="s">
        <v>91</v>
      </c>
      <c r="TW1" s="135"/>
      <c r="TX1" s="160" t="s">
        <v>92</v>
      </c>
      <c r="TY1" s="136"/>
      <c r="TZ1" s="173"/>
      <c r="UA1" s="132"/>
      <c r="UB1" s="133" t="s">
        <v>90</v>
      </c>
      <c r="UC1" s="134"/>
      <c r="UD1" s="134"/>
      <c r="UE1" s="134"/>
      <c r="UF1" s="134"/>
      <c r="UG1" s="134"/>
      <c r="UH1" s="134"/>
      <c r="UI1" s="160" t="s">
        <v>91</v>
      </c>
      <c r="UJ1" s="135"/>
      <c r="UK1" s="160" t="s">
        <v>92</v>
      </c>
      <c r="UL1" s="136"/>
      <c r="UM1" s="173"/>
      <c r="UN1" s="132"/>
      <c r="UO1" s="133" t="s">
        <v>90</v>
      </c>
      <c r="UP1" s="134"/>
      <c r="UQ1" s="134"/>
      <c r="UR1" s="134"/>
      <c r="US1" s="134"/>
      <c r="UT1" s="134"/>
      <c r="UU1" s="134"/>
      <c r="UV1" s="160" t="s">
        <v>91</v>
      </c>
      <c r="UW1" s="135"/>
      <c r="UX1" s="160" t="s">
        <v>92</v>
      </c>
      <c r="UY1" s="136"/>
      <c r="UZ1" s="173"/>
      <c r="VA1" s="132"/>
      <c r="VB1" s="133" t="s">
        <v>90</v>
      </c>
      <c r="VC1" s="134"/>
      <c r="VD1" s="134"/>
      <c r="VE1" s="134"/>
      <c r="VF1" s="134"/>
      <c r="VG1" s="134"/>
      <c r="VH1" s="134"/>
      <c r="VI1" s="160" t="s">
        <v>91</v>
      </c>
      <c r="VJ1" s="135"/>
      <c r="VK1" s="160" t="s">
        <v>92</v>
      </c>
      <c r="VL1" s="136"/>
      <c r="VM1" s="173"/>
      <c r="VN1" s="132"/>
      <c r="VO1" s="133" t="s">
        <v>90</v>
      </c>
      <c r="VP1" s="134"/>
      <c r="VQ1" s="134"/>
      <c r="VR1" s="134"/>
      <c r="VS1" s="134"/>
      <c r="VT1" s="134"/>
      <c r="VU1" s="134"/>
      <c r="VV1" s="160" t="s">
        <v>91</v>
      </c>
      <c r="VW1" s="135"/>
      <c r="VX1" s="160" t="s">
        <v>92</v>
      </c>
      <c r="VY1" s="136"/>
      <c r="VZ1" s="173"/>
      <c r="WA1" s="132"/>
      <c r="WB1" s="133" t="s">
        <v>90</v>
      </c>
      <c r="WC1" s="134"/>
      <c r="WD1" s="134"/>
      <c r="WE1" s="134"/>
      <c r="WF1" s="134"/>
      <c r="WG1" s="134"/>
      <c r="WH1" s="134"/>
      <c r="WI1" s="160" t="s">
        <v>91</v>
      </c>
      <c r="WJ1" s="135"/>
      <c r="WK1" s="160" t="s">
        <v>92</v>
      </c>
      <c r="WL1" s="136"/>
      <c r="WM1" s="173"/>
      <c r="WN1" s="132"/>
      <c r="WO1" s="133" t="s">
        <v>90</v>
      </c>
      <c r="WP1" s="134"/>
      <c r="WQ1" s="134"/>
      <c r="WR1" s="134"/>
      <c r="WS1" s="134"/>
      <c r="WT1" s="134"/>
      <c r="WU1" s="134"/>
      <c r="WV1" s="160" t="s">
        <v>91</v>
      </c>
      <c r="WW1" s="135"/>
      <c r="WX1" s="160" t="s">
        <v>92</v>
      </c>
      <c r="WY1" s="136"/>
      <c r="WZ1" s="173"/>
      <c r="XA1" s="132"/>
      <c r="XB1" s="133" t="s">
        <v>90</v>
      </c>
      <c r="XC1" s="134"/>
      <c r="XD1" s="134"/>
      <c r="XE1" s="134"/>
      <c r="XF1" s="134"/>
      <c r="XG1" s="134"/>
      <c r="XH1" s="134"/>
      <c r="XI1" s="160" t="s">
        <v>91</v>
      </c>
      <c r="XJ1" s="135"/>
      <c r="XK1" s="160" t="s">
        <v>92</v>
      </c>
      <c r="XL1" s="136"/>
      <c r="XM1" s="173"/>
      <c r="XN1" s="132"/>
      <c r="XO1" s="133" t="s">
        <v>90</v>
      </c>
      <c r="XP1" s="134"/>
      <c r="XQ1" s="134"/>
      <c r="XR1" s="134"/>
      <c r="XS1" s="134"/>
      <c r="XT1" s="134"/>
      <c r="XU1" s="134"/>
      <c r="XV1" s="160" t="s">
        <v>91</v>
      </c>
      <c r="XW1" s="135"/>
      <c r="XX1" s="160" t="s">
        <v>92</v>
      </c>
      <c r="XY1" s="136"/>
      <c r="XZ1" s="173"/>
      <c r="YA1" s="132"/>
      <c r="YB1" s="133" t="s">
        <v>90</v>
      </c>
      <c r="YC1" s="134"/>
      <c r="YD1" s="134"/>
      <c r="YE1" s="134"/>
      <c r="YF1" s="134"/>
      <c r="YG1" s="134"/>
      <c r="YH1" s="134"/>
      <c r="YI1" s="160" t="s">
        <v>91</v>
      </c>
      <c r="YJ1" s="135"/>
      <c r="YK1" s="160" t="s">
        <v>92</v>
      </c>
      <c r="YL1" s="136"/>
      <c r="YM1" s="173"/>
      <c r="YN1" s="132"/>
      <c r="YO1" s="133" t="s">
        <v>90</v>
      </c>
      <c r="YP1" s="134"/>
      <c r="YQ1" s="134"/>
      <c r="YR1" s="134"/>
      <c r="YS1" s="134"/>
      <c r="YT1" s="134"/>
      <c r="YU1" s="134"/>
      <c r="YV1" s="160" t="s">
        <v>91</v>
      </c>
      <c r="YW1" s="135"/>
      <c r="YX1" s="160" t="s">
        <v>92</v>
      </c>
      <c r="YY1" s="136"/>
      <c r="YZ1" s="173"/>
      <c r="ZA1" s="132"/>
      <c r="ZB1" s="133" t="s">
        <v>90</v>
      </c>
      <c r="ZC1" s="134"/>
      <c r="ZD1" s="134"/>
      <c r="ZE1" s="134"/>
      <c r="ZF1" s="134"/>
      <c r="ZG1" s="134"/>
      <c r="ZH1" s="134"/>
      <c r="ZI1" s="160" t="s">
        <v>91</v>
      </c>
      <c r="ZJ1" s="135"/>
      <c r="ZK1" s="160" t="s">
        <v>92</v>
      </c>
      <c r="ZL1" s="136"/>
      <c r="ZM1" s="173"/>
      <c r="ZN1" s="132"/>
      <c r="ZO1" s="133" t="s">
        <v>90</v>
      </c>
      <c r="ZP1" s="134"/>
      <c r="ZQ1" s="134"/>
      <c r="ZR1" s="134"/>
      <c r="ZS1" s="134"/>
      <c r="ZT1" s="134"/>
      <c r="ZU1" s="134"/>
      <c r="ZV1" s="160" t="s">
        <v>91</v>
      </c>
      <c r="ZW1" s="135"/>
      <c r="ZX1" s="160" t="s">
        <v>92</v>
      </c>
      <c r="ZY1" s="136"/>
      <c r="ZZ1" s="173"/>
      <c r="AAA1" s="132"/>
      <c r="AAB1" s="133" t="s">
        <v>90</v>
      </c>
      <c r="AAC1" s="134"/>
      <c r="AAD1" s="134"/>
      <c r="AAE1" s="134"/>
      <c r="AAF1" s="134"/>
      <c r="AAG1" s="134"/>
      <c r="AAH1" s="134"/>
      <c r="AAI1" s="160" t="s">
        <v>91</v>
      </c>
      <c r="AAJ1" s="135"/>
      <c r="AAK1" s="160" t="s">
        <v>92</v>
      </c>
      <c r="AAL1" s="136"/>
      <c r="AAM1" s="173"/>
      <c r="AAN1" s="132"/>
      <c r="AAO1" s="133" t="s">
        <v>90</v>
      </c>
      <c r="AAP1" s="134"/>
      <c r="AAQ1" s="134"/>
      <c r="AAR1" s="134"/>
      <c r="AAS1" s="134"/>
      <c r="AAT1" s="134"/>
      <c r="AAU1" s="134"/>
      <c r="AAV1" s="160" t="s">
        <v>91</v>
      </c>
      <c r="AAW1" s="135"/>
      <c r="AAX1" s="160" t="s">
        <v>92</v>
      </c>
      <c r="AAY1" s="136"/>
      <c r="AAZ1" s="173"/>
      <c r="ABA1" s="132"/>
      <c r="ABB1" s="133" t="s">
        <v>90</v>
      </c>
      <c r="ABC1" s="134"/>
      <c r="ABD1" s="134"/>
      <c r="ABE1" s="134"/>
      <c r="ABF1" s="134"/>
      <c r="ABG1" s="134"/>
      <c r="ABH1" s="134"/>
      <c r="ABI1" s="160" t="s">
        <v>91</v>
      </c>
      <c r="ABJ1" s="135"/>
      <c r="ABK1" s="160" t="s">
        <v>92</v>
      </c>
      <c r="ABL1" s="136"/>
      <c r="ABM1" s="173"/>
      <c r="ABN1" s="132"/>
      <c r="ABO1" s="133" t="s">
        <v>90</v>
      </c>
      <c r="ABP1" s="134"/>
      <c r="ABQ1" s="134"/>
      <c r="ABR1" s="134"/>
      <c r="ABS1" s="134"/>
      <c r="ABT1" s="134"/>
      <c r="ABU1" s="134"/>
      <c r="ABV1" s="160" t="s">
        <v>91</v>
      </c>
      <c r="ABW1" s="135"/>
      <c r="ABX1" s="160" t="s">
        <v>92</v>
      </c>
      <c r="ABY1" s="136"/>
      <c r="ABZ1" s="173"/>
      <c r="ACA1" s="132"/>
      <c r="ACB1" s="133" t="s">
        <v>90</v>
      </c>
      <c r="ACC1" s="134"/>
      <c r="ACD1" s="134"/>
      <c r="ACE1" s="134"/>
      <c r="ACF1" s="134"/>
      <c r="ACG1" s="134"/>
      <c r="ACH1" s="134"/>
      <c r="ACI1" s="160" t="s">
        <v>91</v>
      </c>
      <c r="ACJ1" s="135"/>
      <c r="ACK1" s="160" t="s">
        <v>92</v>
      </c>
      <c r="ACL1" s="136"/>
      <c r="ACM1" s="173"/>
      <c r="ACN1" s="132"/>
      <c r="ACO1" s="133" t="s">
        <v>90</v>
      </c>
      <c r="ACP1" s="134"/>
      <c r="ACQ1" s="134"/>
      <c r="ACR1" s="134"/>
      <c r="ACS1" s="134"/>
      <c r="ACT1" s="134"/>
      <c r="ACU1" s="134"/>
      <c r="ACV1" s="160" t="s">
        <v>91</v>
      </c>
      <c r="ACW1" s="135"/>
      <c r="ACX1" s="160" t="s">
        <v>92</v>
      </c>
      <c r="ACY1" s="136"/>
      <c r="ACZ1" s="173"/>
      <c r="ADA1" s="132"/>
      <c r="ADB1" s="133" t="s">
        <v>90</v>
      </c>
      <c r="ADC1" s="134"/>
      <c r="ADD1" s="134"/>
      <c r="ADE1" s="134"/>
      <c r="ADF1" s="134"/>
      <c r="ADG1" s="134"/>
      <c r="ADH1" s="134"/>
      <c r="ADI1" s="160" t="s">
        <v>91</v>
      </c>
      <c r="ADJ1" s="135"/>
      <c r="ADK1" s="160" t="s">
        <v>92</v>
      </c>
      <c r="ADL1" s="136"/>
      <c r="ADM1" s="173"/>
      <c r="ADN1" s="132"/>
      <c r="ADO1" s="133" t="s">
        <v>90</v>
      </c>
      <c r="ADP1" s="134"/>
      <c r="ADQ1" s="134"/>
      <c r="ADR1" s="134"/>
      <c r="ADS1" s="134"/>
      <c r="ADT1" s="134"/>
      <c r="ADU1" s="134"/>
      <c r="ADV1" s="160" t="s">
        <v>91</v>
      </c>
      <c r="ADW1" s="135"/>
      <c r="ADX1" s="160" t="s">
        <v>92</v>
      </c>
      <c r="ADY1" s="136"/>
      <c r="ADZ1" s="173"/>
      <c r="AEA1" s="132"/>
      <c r="AEB1" s="133" t="s">
        <v>90</v>
      </c>
      <c r="AEC1" s="134"/>
      <c r="AED1" s="134"/>
      <c r="AEE1" s="134"/>
      <c r="AEF1" s="134"/>
      <c r="AEG1" s="134"/>
      <c r="AEH1" s="134"/>
      <c r="AEI1" s="160" t="s">
        <v>91</v>
      </c>
      <c r="AEJ1" s="135"/>
      <c r="AEK1" s="160" t="s">
        <v>92</v>
      </c>
      <c r="AEL1" s="136"/>
      <c r="AEM1" s="173"/>
      <c r="AEN1" s="132"/>
      <c r="AEO1" s="133" t="s">
        <v>90</v>
      </c>
      <c r="AEP1" s="134"/>
      <c r="AEQ1" s="134"/>
      <c r="AER1" s="134"/>
      <c r="AES1" s="134"/>
      <c r="AET1" s="134"/>
      <c r="AEU1" s="134"/>
      <c r="AEV1" s="160" t="s">
        <v>91</v>
      </c>
      <c r="AEW1" s="135"/>
      <c r="AEX1" s="160" t="s">
        <v>92</v>
      </c>
      <c r="AEY1" s="136"/>
      <c r="AEZ1" s="173"/>
      <c r="AFA1" s="132"/>
      <c r="AFB1" s="133" t="s">
        <v>90</v>
      </c>
      <c r="AFC1" s="134"/>
      <c r="AFD1" s="134"/>
      <c r="AFE1" s="134"/>
      <c r="AFF1" s="134"/>
      <c r="AFG1" s="134"/>
      <c r="AFH1" s="134"/>
      <c r="AFI1" s="160" t="s">
        <v>91</v>
      </c>
      <c r="AFJ1" s="135"/>
      <c r="AFK1" s="160" t="s">
        <v>92</v>
      </c>
      <c r="AFL1" s="136"/>
      <c r="AFM1" s="173"/>
      <c r="AFN1" s="132"/>
      <c r="AFO1" s="133" t="s">
        <v>90</v>
      </c>
      <c r="AFP1" s="134"/>
      <c r="AFQ1" s="134"/>
      <c r="AFR1" s="134"/>
      <c r="AFS1" s="134"/>
      <c r="AFT1" s="134"/>
      <c r="AFU1" s="134"/>
      <c r="AFV1" s="160" t="s">
        <v>91</v>
      </c>
      <c r="AFW1" s="135"/>
      <c r="AFX1" s="160" t="s">
        <v>92</v>
      </c>
      <c r="AFY1" s="136"/>
      <c r="AFZ1" s="173"/>
      <c r="AGA1" s="132"/>
      <c r="AGB1" s="133" t="s">
        <v>90</v>
      </c>
      <c r="AGC1" s="134"/>
      <c r="AGD1" s="134"/>
      <c r="AGE1" s="134"/>
      <c r="AGF1" s="134"/>
      <c r="AGG1" s="134"/>
      <c r="AGH1" s="134"/>
      <c r="AGI1" s="160" t="s">
        <v>91</v>
      </c>
      <c r="AGJ1" s="135"/>
      <c r="AGK1" s="160" t="s">
        <v>92</v>
      </c>
      <c r="AGL1" s="136"/>
      <c r="AGM1" s="173"/>
      <c r="AGN1" s="132"/>
      <c r="AGO1" s="133" t="s">
        <v>90</v>
      </c>
      <c r="AGP1" s="134"/>
      <c r="AGQ1" s="134"/>
      <c r="AGR1" s="134"/>
      <c r="AGS1" s="134"/>
      <c r="AGT1" s="134"/>
      <c r="AGU1" s="134"/>
      <c r="AGV1" s="160" t="s">
        <v>91</v>
      </c>
      <c r="AGW1" s="135"/>
      <c r="AGX1" s="160" t="s">
        <v>92</v>
      </c>
      <c r="AGY1" s="136"/>
      <c r="AGZ1" s="173"/>
      <c r="AHA1" s="132"/>
      <c r="AHB1" s="133" t="s">
        <v>90</v>
      </c>
      <c r="AHC1" s="134"/>
      <c r="AHD1" s="134"/>
      <c r="AHE1" s="134"/>
      <c r="AHF1" s="134"/>
      <c r="AHG1" s="134"/>
      <c r="AHH1" s="134"/>
      <c r="AHI1" s="160" t="s">
        <v>91</v>
      </c>
      <c r="AHJ1" s="135"/>
      <c r="AHK1" s="160" t="s">
        <v>92</v>
      </c>
      <c r="AHL1" s="136"/>
      <c r="AHM1" s="173"/>
      <c r="AHN1" s="132"/>
      <c r="AHO1" s="133" t="s">
        <v>90</v>
      </c>
      <c r="AHP1" s="134"/>
      <c r="AHQ1" s="134"/>
      <c r="AHR1" s="134"/>
      <c r="AHS1" s="134"/>
      <c r="AHT1" s="134"/>
      <c r="AHU1" s="134"/>
      <c r="AHV1" s="160" t="s">
        <v>91</v>
      </c>
      <c r="AHW1" s="135"/>
      <c r="AHX1" s="160" t="s">
        <v>92</v>
      </c>
      <c r="AHY1" s="136"/>
      <c r="AHZ1" s="173"/>
      <c r="AIA1" s="132"/>
      <c r="AIB1" s="133" t="s">
        <v>90</v>
      </c>
      <c r="AIC1" s="134"/>
      <c r="AID1" s="134"/>
      <c r="AIE1" s="134"/>
      <c r="AIF1" s="134"/>
      <c r="AIG1" s="134"/>
      <c r="AIH1" s="134"/>
      <c r="AII1" s="160" t="s">
        <v>91</v>
      </c>
      <c r="AIJ1" s="135"/>
      <c r="AIK1" s="160" t="s">
        <v>92</v>
      </c>
      <c r="AIL1" s="136"/>
      <c r="AIM1" s="173"/>
      <c r="AIN1" s="132"/>
      <c r="AIO1" s="133" t="s">
        <v>90</v>
      </c>
      <c r="AIP1" s="134"/>
      <c r="AIQ1" s="134"/>
      <c r="AIR1" s="134"/>
      <c r="AIS1" s="134"/>
      <c r="AIT1" s="134"/>
      <c r="AIU1" s="134"/>
      <c r="AIV1" s="160" t="s">
        <v>91</v>
      </c>
      <c r="AIW1" s="135"/>
      <c r="AIX1" s="160" t="s">
        <v>92</v>
      </c>
      <c r="AIY1" s="136"/>
      <c r="AIZ1" s="173"/>
      <c r="AJA1" s="132"/>
      <c r="AJB1" s="133" t="s">
        <v>90</v>
      </c>
      <c r="AJC1" s="134"/>
      <c r="AJD1" s="134"/>
      <c r="AJE1" s="134"/>
      <c r="AJF1" s="134"/>
      <c r="AJG1" s="134"/>
      <c r="AJH1" s="134"/>
      <c r="AJI1" s="160" t="s">
        <v>91</v>
      </c>
      <c r="AJJ1" s="135"/>
      <c r="AJK1" s="160" t="s">
        <v>92</v>
      </c>
      <c r="AJL1" s="136"/>
    </row>
    <row r="2" spans="1:948" x14ac:dyDescent="0.3">
      <c r="A2" s="69"/>
      <c r="B2" s="117" t="s">
        <v>59</v>
      </c>
      <c r="C2" s="100"/>
      <c r="D2" s="100"/>
      <c r="E2" s="100"/>
      <c r="F2" s="100"/>
      <c r="G2" s="100"/>
      <c r="H2" s="100"/>
      <c r="I2" s="137">
        <v>14000</v>
      </c>
      <c r="J2" s="109"/>
      <c r="K2" s="137">
        <v>14000</v>
      </c>
      <c r="L2" s="70"/>
      <c r="M2" s="105"/>
      <c r="N2" s="69"/>
      <c r="O2" s="117" t="s">
        <v>59</v>
      </c>
      <c r="P2" s="100"/>
      <c r="Q2" s="100"/>
      <c r="R2" s="100"/>
      <c r="S2" s="100"/>
      <c r="T2" s="100"/>
      <c r="U2" s="100"/>
      <c r="V2" s="137">
        <v>18000</v>
      </c>
      <c r="W2" s="109"/>
      <c r="X2" s="137">
        <v>20000</v>
      </c>
      <c r="Y2" s="70"/>
      <c r="Z2" s="105"/>
      <c r="AA2" s="69"/>
      <c r="AB2" s="117" t="s">
        <v>59</v>
      </c>
      <c r="AC2" s="100"/>
      <c r="AD2" s="100"/>
      <c r="AE2" s="100"/>
      <c r="AF2" s="100"/>
      <c r="AG2" s="100"/>
      <c r="AH2" s="100"/>
      <c r="AI2" s="137">
        <v>13000</v>
      </c>
      <c r="AJ2" s="109"/>
      <c r="AK2" s="137">
        <v>15000</v>
      </c>
      <c r="AL2" s="70"/>
      <c r="AM2" s="105"/>
      <c r="AN2" s="69"/>
      <c r="AO2" s="117" t="s">
        <v>59</v>
      </c>
      <c r="AP2" s="100"/>
      <c r="AQ2" s="100"/>
      <c r="AR2" s="100"/>
      <c r="AS2" s="100"/>
      <c r="AT2" s="100"/>
      <c r="AU2" s="100"/>
      <c r="AV2" s="137">
        <v>6000</v>
      </c>
      <c r="AW2" s="109"/>
      <c r="AX2" s="137">
        <v>8000</v>
      </c>
      <c r="AY2" s="70"/>
      <c r="AZ2" s="105"/>
      <c r="BA2" s="69"/>
      <c r="BB2" s="117" t="s">
        <v>59</v>
      </c>
      <c r="BC2" s="100"/>
      <c r="BD2" s="100"/>
      <c r="BE2" s="100"/>
      <c r="BF2" s="100"/>
      <c r="BG2" s="100"/>
      <c r="BH2" s="100"/>
      <c r="BI2" s="137"/>
      <c r="BJ2" s="109"/>
      <c r="BK2" s="137"/>
      <c r="BL2" s="70"/>
      <c r="BM2" s="105"/>
      <c r="BN2" s="69"/>
      <c r="BO2" s="117" t="s">
        <v>59</v>
      </c>
      <c r="BP2" s="100"/>
      <c r="BQ2" s="100"/>
      <c r="BR2" s="100"/>
      <c r="BS2" s="100"/>
      <c r="BT2" s="100"/>
      <c r="BU2" s="100"/>
      <c r="BV2" s="137"/>
      <c r="BW2" s="109"/>
      <c r="BX2" s="137"/>
      <c r="BY2" s="70"/>
      <c r="BZ2" s="105"/>
      <c r="CA2" s="69"/>
      <c r="CB2" s="117" t="s">
        <v>59</v>
      </c>
      <c r="CC2" s="100"/>
      <c r="CD2" s="100"/>
      <c r="CE2" s="100"/>
      <c r="CF2" s="100"/>
      <c r="CG2" s="100"/>
      <c r="CH2" s="100"/>
      <c r="CI2" s="137"/>
      <c r="CJ2" s="109"/>
      <c r="CK2" s="137"/>
      <c r="CL2" s="70"/>
      <c r="CM2" s="105"/>
      <c r="CN2" s="69"/>
      <c r="CO2" s="117" t="s">
        <v>59</v>
      </c>
      <c r="CP2" s="100"/>
      <c r="CQ2" s="100"/>
      <c r="CR2" s="100"/>
      <c r="CS2" s="100"/>
      <c r="CT2" s="100"/>
      <c r="CU2" s="100"/>
      <c r="CV2" s="137"/>
      <c r="CW2" s="109"/>
      <c r="CX2" s="137"/>
      <c r="CY2" s="70"/>
      <c r="CZ2" s="105"/>
      <c r="DA2" s="69"/>
      <c r="DB2" s="117" t="s">
        <v>59</v>
      </c>
      <c r="DC2" s="100"/>
      <c r="DD2" s="100"/>
      <c r="DE2" s="100"/>
      <c r="DF2" s="100"/>
      <c r="DG2" s="100"/>
      <c r="DH2" s="100"/>
      <c r="DI2" s="137"/>
      <c r="DJ2" s="109"/>
      <c r="DK2" s="137"/>
      <c r="DL2" s="70"/>
      <c r="DM2" s="105"/>
      <c r="DN2" s="69"/>
      <c r="DO2" s="117" t="s">
        <v>59</v>
      </c>
      <c r="DP2" s="100"/>
      <c r="DQ2" s="100"/>
      <c r="DR2" s="100"/>
      <c r="DS2" s="100"/>
      <c r="DT2" s="100"/>
      <c r="DU2" s="100"/>
      <c r="DV2" s="137"/>
      <c r="DW2" s="109"/>
      <c r="DX2" s="137"/>
      <c r="DY2" s="70"/>
      <c r="DZ2" s="105"/>
      <c r="EA2" s="69"/>
      <c r="EB2" s="117" t="s">
        <v>59</v>
      </c>
      <c r="EC2" s="100"/>
      <c r="ED2" s="100"/>
      <c r="EE2" s="100"/>
      <c r="EF2" s="100"/>
      <c r="EG2" s="100"/>
      <c r="EH2" s="100"/>
      <c r="EI2" s="137"/>
      <c r="EJ2" s="109"/>
      <c r="EK2" s="137"/>
      <c r="EL2" s="70"/>
      <c r="EM2" s="105"/>
      <c r="EN2" s="69"/>
      <c r="EO2" s="117" t="s">
        <v>59</v>
      </c>
      <c r="EP2" s="100"/>
      <c r="EQ2" s="100"/>
      <c r="ER2" s="100"/>
      <c r="ES2" s="100"/>
      <c r="ET2" s="100"/>
      <c r="EU2" s="100"/>
      <c r="EV2" s="137"/>
      <c r="EW2" s="109"/>
      <c r="EX2" s="137"/>
      <c r="EY2" s="70"/>
      <c r="EZ2" s="105"/>
      <c r="FA2" s="69"/>
      <c r="FB2" s="117" t="s">
        <v>59</v>
      </c>
      <c r="FC2" s="100"/>
      <c r="FD2" s="100"/>
      <c r="FE2" s="100"/>
      <c r="FF2" s="100"/>
      <c r="FG2" s="100"/>
      <c r="FH2" s="100"/>
      <c r="FI2" s="137"/>
      <c r="FJ2" s="109"/>
      <c r="FK2" s="137"/>
      <c r="FL2" s="70"/>
      <c r="FM2" s="105"/>
      <c r="FN2" s="69"/>
      <c r="FO2" s="117" t="s">
        <v>59</v>
      </c>
      <c r="FP2" s="100"/>
      <c r="FQ2" s="100"/>
      <c r="FR2" s="100"/>
      <c r="FS2" s="100"/>
      <c r="FT2" s="100"/>
      <c r="FU2" s="100"/>
      <c r="FV2" s="137"/>
      <c r="FW2" s="109"/>
      <c r="FX2" s="137"/>
      <c r="FY2" s="70"/>
      <c r="FZ2" s="105"/>
      <c r="GA2" s="69"/>
      <c r="GB2" s="117" t="s">
        <v>59</v>
      </c>
      <c r="GC2" s="100"/>
      <c r="GD2" s="100"/>
      <c r="GE2" s="100"/>
      <c r="GF2" s="100"/>
      <c r="GG2" s="100"/>
      <c r="GH2" s="100"/>
      <c r="GI2" s="137"/>
      <c r="GJ2" s="109"/>
      <c r="GK2" s="137"/>
      <c r="GL2" s="70"/>
      <c r="GM2" s="105"/>
      <c r="GN2" s="69"/>
      <c r="GO2" s="117" t="s">
        <v>59</v>
      </c>
      <c r="GP2" s="100"/>
      <c r="GQ2" s="100"/>
      <c r="GR2" s="100"/>
      <c r="GS2" s="100"/>
      <c r="GT2" s="100"/>
      <c r="GU2" s="100"/>
      <c r="GV2" s="137"/>
      <c r="GW2" s="109"/>
      <c r="GX2" s="137"/>
      <c r="GY2" s="70"/>
      <c r="GZ2" s="105"/>
      <c r="HA2" s="69"/>
      <c r="HB2" s="117" t="s">
        <v>59</v>
      </c>
      <c r="HC2" s="100"/>
      <c r="HD2" s="100"/>
      <c r="HE2" s="100"/>
      <c r="HF2" s="100"/>
      <c r="HG2" s="100"/>
      <c r="HH2" s="100"/>
      <c r="HI2" s="137"/>
      <c r="HJ2" s="109"/>
      <c r="HK2" s="137"/>
      <c r="HL2" s="70"/>
      <c r="HM2" s="105"/>
      <c r="HN2" s="69"/>
      <c r="HO2" s="117" t="s">
        <v>59</v>
      </c>
      <c r="HP2" s="100"/>
      <c r="HQ2" s="100"/>
      <c r="HR2" s="100"/>
      <c r="HS2" s="100"/>
      <c r="HT2" s="100"/>
      <c r="HU2" s="100"/>
      <c r="HV2" s="137"/>
      <c r="HW2" s="109"/>
      <c r="HX2" s="137"/>
      <c r="HY2" s="70"/>
      <c r="HZ2" s="105"/>
      <c r="IA2" s="69"/>
      <c r="IB2" s="117" t="s">
        <v>59</v>
      </c>
      <c r="IC2" s="100"/>
      <c r="ID2" s="100"/>
      <c r="IE2" s="100"/>
      <c r="IF2" s="100"/>
      <c r="IG2" s="100"/>
      <c r="IH2" s="100"/>
      <c r="II2" s="137"/>
      <c r="IJ2" s="109"/>
      <c r="IK2" s="137"/>
      <c r="IL2" s="70"/>
      <c r="IM2" s="105"/>
      <c r="IN2" s="69"/>
      <c r="IO2" s="117" t="s">
        <v>59</v>
      </c>
      <c r="IP2" s="100"/>
      <c r="IQ2" s="100"/>
      <c r="IR2" s="100"/>
      <c r="IS2" s="100"/>
      <c r="IT2" s="100"/>
      <c r="IU2" s="100"/>
      <c r="IV2" s="137"/>
      <c r="IW2" s="109"/>
      <c r="IX2" s="137"/>
      <c r="IY2" s="70"/>
      <c r="IZ2" s="105"/>
      <c r="JA2" s="69"/>
      <c r="JB2" s="117" t="s">
        <v>59</v>
      </c>
      <c r="JC2" s="100"/>
      <c r="JD2" s="100"/>
      <c r="JE2" s="100"/>
      <c r="JF2" s="100"/>
      <c r="JG2" s="100"/>
      <c r="JH2" s="100"/>
      <c r="JI2" s="137"/>
      <c r="JJ2" s="109"/>
      <c r="JK2" s="137"/>
      <c r="JL2" s="70"/>
      <c r="JM2" s="105"/>
      <c r="JN2" s="69"/>
      <c r="JO2" s="117" t="s">
        <v>59</v>
      </c>
      <c r="JP2" s="100"/>
      <c r="JQ2" s="100"/>
      <c r="JR2" s="100"/>
      <c r="JS2" s="100"/>
      <c r="JT2" s="100"/>
      <c r="JU2" s="100"/>
      <c r="JV2" s="137"/>
      <c r="JW2" s="109"/>
      <c r="JX2" s="137"/>
      <c r="JY2" s="70"/>
      <c r="JZ2" s="105"/>
      <c r="KA2" s="69"/>
      <c r="KB2" s="117" t="s">
        <v>59</v>
      </c>
      <c r="KC2" s="100"/>
      <c r="KD2" s="100"/>
      <c r="KE2" s="100"/>
      <c r="KF2" s="100"/>
      <c r="KG2" s="100"/>
      <c r="KH2" s="100"/>
      <c r="KI2" s="137"/>
      <c r="KJ2" s="109"/>
      <c r="KK2" s="137"/>
      <c r="KL2" s="70"/>
      <c r="KM2" s="105"/>
      <c r="KN2" s="69"/>
      <c r="KO2" s="117" t="s">
        <v>59</v>
      </c>
      <c r="KP2" s="100"/>
      <c r="KQ2" s="100"/>
      <c r="KR2" s="100"/>
      <c r="KS2" s="100"/>
      <c r="KT2" s="100"/>
      <c r="KU2" s="100"/>
      <c r="KV2" s="137"/>
      <c r="KW2" s="109"/>
      <c r="KX2" s="137"/>
      <c r="KY2" s="70"/>
      <c r="KZ2" s="105"/>
      <c r="LA2" s="69"/>
      <c r="LB2" s="117" t="s">
        <v>59</v>
      </c>
      <c r="LC2" s="100"/>
      <c r="LD2" s="100"/>
      <c r="LE2" s="100"/>
      <c r="LF2" s="100"/>
      <c r="LG2" s="100"/>
      <c r="LH2" s="100"/>
      <c r="LI2" s="137"/>
      <c r="LJ2" s="109"/>
      <c r="LK2" s="137"/>
      <c r="LL2" s="70"/>
      <c r="LM2" s="105"/>
      <c r="LN2" s="69"/>
      <c r="LO2" s="117" t="s">
        <v>59</v>
      </c>
      <c r="LP2" s="100"/>
      <c r="LQ2" s="100"/>
      <c r="LR2" s="100"/>
      <c r="LS2" s="100"/>
      <c r="LT2" s="100"/>
      <c r="LU2" s="100"/>
      <c r="LV2" s="137"/>
      <c r="LW2" s="109"/>
      <c r="LX2" s="137"/>
      <c r="LY2" s="70"/>
      <c r="LZ2" s="105"/>
      <c r="MA2" s="69"/>
      <c r="MB2" s="117" t="s">
        <v>59</v>
      </c>
      <c r="MC2" s="100"/>
      <c r="MD2" s="100"/>
      <c r="ME2" s="100"/>
      <c r="MF2" s="100"/>
      <c r="MG2" s="100"/>
      <c r="MH2" s="100"/>
      <c r="MI2" s="137"/>
      <c r="MJ2" s="109"/>
      <c r="MK2" s="137"/>
      <c r="ML2" s="70"/>
      <c r="MM2" s="105"/>
      <c r="MN2" s="69"/>
      <c r="MO2" s="117" t="s">
        <v>59</v>
      </c>
      <c r="MP2" s="100"/>
      <c r="MQ2" s="100"/>
      <c r="MR2" s="100"/>
      <c r="MS2" s="100"/>
      <c r="MT2" s="100"/>
      <c r="MU2" s="100"/>
      <c r="MV2" s="137"/>
      <c r="MW2" s="109"/>
      <c r="MX2" s="137"/>
      <c r="MY2" s="70"/>
      <c r="MZ2" s="105"/>
      <c r="NA2" s="69"/>
      <c r="NB2" s="117" t="s">
        <v>59</v>
      </c>
      <c r="NC2" s="100"/>
      <c r="ND2" s="100"/>
      <c r="NE2" s="100"/>
      <c r="NF2" s="100"/>
      <c r="NG2" s="100"/>
      <c r="NH2" s="100"/>
      <c r="NI2" s="137"/>
      <c r="NJ2" s="109"/>
      <c r="NK2" s="137"/>
      <c r="NL2" s="70"/>
      <c r="NM2" s="105"/>
      <c r="NN2" s="69"/>
      <c r="NO2" s="117" t="s">
        <v>59</v>
      </c>
      <c r="NP2" s="100"/>
      <c r="NQ2" s="100"/>
      <c r="NR2" s="100"/>
      <c r="NS2" s="100"/>
      <c r="NT2" s="100"/>
      <c r="NU2" s="100"/>
      <c r="NV2" s="137"/>
      <c r="NW2" s="109"/>
      <c r="NX2" s="137"/>
      <c r="NY2" s="70"/>
      <c r="NZ2" s="105"/>
      <c r="OA2" s="69"/>
      <c r="OB2" s="117" t="s">
        <v>59</v>
      </c>
      <c r="OC2" s="100"/>
      <c r="OD2" s="100"/>
      <c r="OE2" s="100"/>
      <c r="OF2" s="100"/>
      <c r="OG2" s="100"/>
      <c r="OH2" s="100"/>
      <c r="OI2" s="137"/>
      <c r="OJ2" s="109"/>
      <c r="OK2" s="137"/>
      <c r="OL2" s="70"/>
      <c r="OM2" s="105"/>
      <c r="ON2" s="69"/>
      <c r="OO2" s="117" t="s">
        <v>59</v>
      </c>
      <c r="OP2" s="100"/>
      <c r="OQ2" s="100"/>
      <c r="OR2" s="100"/>
      <c r="OS2" s="100"/>
      <c r="OT2" s="100"/>
      <c r="OU2" s="100"/>
      <c r="OV2" s="137"/>
      <c r="OW2" s="109"/>
      <c r="OX2" s="137"/>
      <c r="OY2" s="70"/>
      <c r="OZ2" s="105"/>
      <c r="PA2" s="69"/>
      <c r="PB2" s="117" t="s">
        <v>59</v>
      </c>
      <c r="PC2" s="100"/>
      <c r="PD2" s="100"/>
      <c r="PE2" s="100"/>
      <c r="PF2" s="100"/>
      <c r="PG2" s="100"/>
      <c r="PH2" s="100"/>
      <c r="PI2" s="137"/>
      <c r="PJ2" s="109"/>
      <c r="PK2" s="137"/>
      <c r="PL2" s="70"/>
      <c r="PM2" s="105"/>
      <c r="PN2" s="69"/>
      <c r="PO2" s="117" t="s">
        <v>59</v>
      </c>
      <c r="PP2" s="100"/>
      <c r="PQ2" s="100"/>
      <c r="PR2" s="100"/>
      <c r="PS2" s="100"/>
      <c r="PT2" s="100"/>
      <c r="PU2" s="100"/>
      <c r="PV2" s="137"/>
      <c r="PW2" s="109"/>
      <c r="PX2" s="137"/>
      <c r="PY2" s="70"/>
      <c r="PZ2" s="105"/>
      <c r="QA2" s="69"/>
      <c r="QB2" s="117" t="s">
        <v>59</v>
      </c>
      <c r="QC2" s="100"/>
      <c r="QD2" s="100"/>
      <c r="QE2" s="100"/>
      <c r="QF2" s="100"/>
      <c r="QG2" s="100"/>
      <c r="QH2" s="100"/>
      <c r="QI2" s="137"/>
      <c r="QJ2" s="109"/>
      <c r="QK2" s="137"/>
      <c r="QL2" s="70"/>
      <c r="QM2" s="105"/>
      <c r="QN2" s="69"/>
      <c r="QO2" s="117" t="s">
        <v>59</v>
      </c>
      <c r="QP2" s="100"/>
      <c r="QQ2" s="100"/>
      <c r="QR2" s="100"/>
      <c r="QS2" s="100"/>
      <c r="QT2" s="100"/>
      <c r="QU2" s="100"/>
      <c r="QV2" s="137"/>
      <c r="QW2" s="109"/>
      <c r="QX2" s="137"/>
      <c r="QY2" s="70"/>
      <c r="QZ2" s="105"/>
      <c r="RA2" s="69"/>
      <c r="RB2" s="117" t="s">
        <v>59</v>
      </c>
      <c r="RC2" s="100"/>
      <c r="RD2" s="100"/>
      <c r="RE2" s="100"/>
      <c r="RF2" s="100"/>
      <c r="RG2" s="100"/>
      <c r="RH2" s="100"/>
      <c r="RI2" s="137"/>
      <c r="RJ2" s="109"/>
      <c r="RK2" s="137"/>
      <c r="RL2" s="70"/>
      <c r="RM2" s="105"/>
      <c r="RN2" s="69"/>
      <c r="RO2" s="117" t="s">
        <v>59</v>
      </c>
      <c r="RP2" s="100"/>
      <c r="RQ2" s="100"/>
      <c r="RR2" s="100"/>
      <c r="RS2" s="100"/>
      <c r="RT2" s="100"/>
      <c r="RU2" s="100"/>
      <c r="RV2" s="137"/>
      <c r="RW2" s="109"/>
      <c r="RX2" s="137"/>
      <c r="RY2" s="70"/>
      <c r="RZ2" s="105"/>
      <c r="SA2" s="69"/>
      <c r="SB2" s="117" t="s">
        <v>59</v>
      </c>
      <c r="SC2" s="100"/>
      <c r="SD2" s="100"/>
      <c r="SE2" s="100"/>
      <c r="SF2" s="100"/>
      <c r="SG2" s="100"/>
      <c r="SH2" s="100"/>
      <c r="SI2" s="137"/>
      <c r="SJ2" s="109"/>
      <c r="SK2" s="137"/>
      <c r="SL2" s="70"/>
      <c r="SM2" s="105"/>
      <c r="SN2" s="69"/>
      <c r="SO2" s="117" t="s">
        <v>59</v>
      </c>
      <c r="SP2" s="100"/>
      <c r="SQ2" s="100"/>
      <c r="SR2" s="100"/>
      <c r="SS2" s="100"/>
      <c r="ST2" s="100"/>
      <c r="SU2" s="100"/>
      <c r="SV2" s="137"/>
      <c r="SW2" s="109"/>
      <c r="SX2" s="137"/>
      <c r="SY2" s="70"/>
      <c r="SZ2" s="105"/>
      <c r="TA2" s="69"/>
      <c r="TB2" s="117" t="s">
        <v>59</v>
      </c>
      <c r="TC2" s="100"/>
      <c r="TD2" s="100"/>
      <c r="TE2" s="100"/>
      <c r="TF2" s="100"/>
      <c r="TG2" s="100"/>
      <c r="TH2" s="100"/>
      <c r="TI2" s="137"/>
      <c r="TJ2" s="109"/>
      <c r="TK2" s="137"/>
      <c r="TL2" s="70"/>
      <c r="TM2" s="105"/>
      <c r="TN2" s="69"/>
      <c r="TO2" s="117" t="s">
        <v>59</v>
      </c>
      <c r="TP2" s="100"/>
      <c r="TQ2" s="100"/>
      <c r="TR2" s="100"/>
      <c r="TS2" s="100"/>
      <c r="TT2" s="100"/>
      <c r="TU2" s="100"/>
      <c r="TV2" s="137"/>
      <c r="TW2" s="109"/>
      <c r="TX2" s="137"/>
      <c r="TY2" s="70"/>
      <c r="TZ2" s="105"/>
      <c r="UA2" s="69"/>
      <c r="UB2" s="117" t="s">
        <v>59</v>
      </c>
      <c r="UC2" s="100"/>
      <c r="UD2" s="100"/>
      <c r="UE2" s="100"/>
      <c r="UF2" s="100"/>
      <c r="UG2" s="100"/>
      <c r="UH2" s="100"/>
      <c r="UI2" s="137"/>
      <c r="UJ2" s="109"/>
      <c r="UK2" s="137"/>
      <c r="UL2" s="70"/>
      <c r="UM2" s="105"/>
      <c r="UN2" s="69"/>
      <c r="UO2" s="117" t="s">
        <v>59</v>
      </c>
      <c r="UP2" s="100"/>
      <c r="UQ2" s="100"/>
      <c r="UR2" s="100"/>
      <c r="US2" s="100"/>
      <c r="UT2" s="100"/>
      <c r="UU2" s="100"/>
      <c r="UV2" s="137"/>
      <c r="UW2" s="109"/>
      <c r="UX2" s="137"/>
      <c r="UY2" s="70"/>
      <c r="UZ2" s="105"/>
      <c r="VA2" s="69"/>
      <c r="VB2" s="117" t="s">
        <v>59</v>
      </c>
      <c r="VC2" s="100"/>
      <c r="VD2" s="100"/>
      <c r="VE2" s="100"/>
      <c r="VF2" s="100"/>
      <c r="VG2" s="100"/>
      <c r="VH2" s="100"/>
      <c r="VI2" s="137"/>
      <c r="VJ2" s="109"/>
      <c r="VK2" s="137"/>
      <c r="VL2" s="70"/>
      <c r="VM2" s="105"/>
      <c r="VN2" s="69"/>
      <c r="VO2" s="117" t="s">
        <v>59</v>
      </c>
      <c r="VP2" s="100"/>
      <c r="VQ2" s="100"/>
      <c r="VR2" s="100"/>
      <c r="VS2" s="100"/>
      <c r="VT2" s="100"/>
      <c r="VU2" s="100"/>
      <c r="VV2" s="137"/>
      <c r="VW2" s="109"/>
      <c r="VX2" s="137"/>
      <c r="VY2" s="70"/>
      <c r="VZ2" s="105"/>
      <c r="WA2" s="69"/>
      <c r="WB2" s="117" t="s">
        <v>59</v>
      </c>
      <c r="WC2" s="100"/>
      <c r="WD2" s="100"/>
      <c r="WE2" s="100"/>
      <c r="WF2" s="100"/>
      <c r="WG2" s="100"/>
      <c r="WH2" s="100"/>
      <c r="WI2" s="137"/>
      <c r="WJ2" s="109"/>
      <c r="WK2" s="137"/>
      <c r="WL2" s="70"/>
      <c r="WM2" s="105"/>
      <c r="WN2" s="69"/>
      <c r="WO2" s="117" t="s">
        <v>59</v>
      </c>
      <c r="WP2" s="100"/>
      <c r="WQ2" s="100"/>
      <c r="WR2" s="100"/>
      <c r="WS2" s="100"/>
      <c r="WT2" s="100"/>
      <c r="WU2" s="100"/>
      <c r="WV2" s="137"/>
      <c r="WW2" s="109"/>
      <c r="WX2" s="137"/>
      <c r="WY2" s="70"/>
      <c r="WZ2" s="105"/>
      <c r="XA2" s="69"/>
      <c r="XB2" s="117" t="s">
        <v>59</v>
      </c>
      <c r="XC2" s="100"/>
      <c r="XD2" s="100"/>
      <c r="XE2" s="100"/>
      <c r="XF2" s="100"/>
      <c r="XG2" s="100"/>
      <c r="XH2" s="100"/>
      <c r="XI2" s="137"/>
      <c r="XJ2" s="109"/>
      <c r="XK2" s="137"/>
      <c r="XL2" s="70"/>
      <c r="XM2" s="105"/>
      <c r="XN2" s="69"/>
      <c r="XO2" s="117" t="s">
        <v>59</v>
      </c>
      <c r="XP2" s="100"/>
      <c r="XQ2" s="100"/>
      <c r="XR2" s="100"/>
      <c r="XS2" s="100"/>
      <c r="XT2" s="100"/>
      <c r="XU2" s="100"/>
      <c r="XV2" s="137"/>
      <c r="XW2" s="109"/>
      <c r="XX2" s="137"/>
      <c r="XY2" s="70"/>
      <c r="XZ2" s="105"/>
      <c r="YA2" s="69"/>
      <c r="YB2" s="117" t="s">
        <v>59</v>
      </c>
      <c r="YC2" s="100"/>
      <c r="YD2" s="100"/>
      <c r="YE2" s="100"/>
      <c r="YF2" s="100"/>
      <c r="YG2" s="100"/>
      <c r="YH2" s="100"/>
      <c r="YI2" s="137"/>
      <c r="YJ2" s="109"/>
      <c r="YK2" s="137"/>
      <c r="YL2" s="70"/>
      <c r="YM2" s="105"/>
      <c r="YN2" s="69"/>
      <c r="YO2" s="117" t="s">
        <v>59</v>
      </c>
      <c r="YP2" s="100"/>
      <c r="YQ2" s="100"/>
      <c r="YR2" s="100"/>
      <c r="YS2" s="100"/>
      <c r="YT2" s="100"/>
      <c r="YU2" s="100"/>
      <c r="YV2" s="137"/>
      <c r="YW2" s="109"/>
      <c r="YX2" s="137"/>
      <c r="YY2" s="70"/>
      <c r="YZ2" s="105"/>
      <c r="ZA2" s="69"/>
      <c r="ZB2" s="117" t="s">
        <v>59</v>
      </c>
      <c r="ZC2" s="100"/>
      <c r="ZD2" s="100"/>
      <c r="ZE2" s="100"/>
      <c r="ZF2" s="100"/>
      <c r="ZG2" s="100"/>
      <c r="ZH2" s="100"/>
      <c r="ZI2" s="137"/>
      <c r="ZJ2" s="109"/>
      <c r="ZK2" s="137"/>
      <c r="ZL2" s="70"/>
      <c r="ZM2" s="105"/>
      <c r="ZN2" s="69"/>
      <c r="ZO2" s="117" t="s">
        <v>59</v>
      </c>
      <c r="ZP2" s="100"/>
      <c r="ZQ2" s="100"/>
      <c r="ZR2" s="100"/>
      <c r="ZS2" s="100"/>
      <c r="ZT2" s="100"/>
      <c r="ZU2" s="100"/>
      <c r="ZV2" s="137"/>
      <c r="ZW2" s="109"/>
      <c r="ZX2" s="137"/>
      <c r="ZY2" s="70"/>
      <c r="ZZ2" s="105"/>
      <c r="AAA2" s="69"/>
      <c r="AAB2" s="117" t="s">
        <v>59</v>
      </c>
      <c r="AAC2" s="100"/>
      <c r="AAD2" s="100"/>
      <c r="AAE2" s="100"/>
      <c r="AAF2" s="100"/>
      <c r="AAG2" s="100"/>
      <c r="AAH2" s="100"/>
      <c r="AAI2" s="137"/>
      <c r="AAJ2" s="109"/>
      <c r="AAK2" s="137"/>
      <c r="AAL2" s="70"/>
      <c r="AAM2" s="105"/>
      <c r="AAN2" s="69"/>
      <c r="AAO2" s="117" t="s">
        <v>59</v>
      </c>
      <c r="AAP2" s="100"/>
      <c r="AAQ2" s="100"/>
      <c r="AAR2" s="100"/>
      <c r="AAS2" s="100"/>
      <c r="AAT2" s="100"/>
      <c r="AAU2" s="100"/>
      <c r="AAV2" s="137"/>
      <c r="AAW2" s="109"/>
      <c r="AAX2" s="137"/>
      <c r="AAY2" s="70"/>
      <c r="AAZ2" s="105"/>
      <c r="ABA2" s="69"/>
      <c r="ABB2" s="117" t="s">
        <v>59</v>
      </c>
      <c r="ABC2" s="100"/>
      <c r="ABD2" s="100"/>
      <c r="ABE2" s="100"/>
      <c r="ABF2" s="100"/>
      <c r="ABG2" s="100"/>
      <c r="ABH2" s="100"/>
      <c r="ABI2" s="137"/>
      <c r="ABJ2" s="109"/>
      <c r="ABK2" s="137"/>
      <c r="ABL2" s="70"/>
      <c r="ABM2" s="105"/>
      <c r="ABN2" s="69"/>
      <c r="ABO2" s="117" t="s">
        <v>59</v>
      </c>
      <c r="ABP2" s="100"/>
      <c r="ABQ2" s="100"/>
      <c r="ABR2" s="100"/>
      <c r="ABS2" s="100"/>
      <c r="ABT2" s="100"/>
      <c r="ABU2" s="100"/>
      <c r="ABV2" s="137"/>
      <c r="ABW2" s="109"/>
      <c r="ABX2" s="137"/>
      <c r="ABY2" s="70"/>
      <c r="ABZ2" s="105"/>
      <c r="ACA2" s="69"/>
      <c r="ACB2" s="117" t="s">
        <v>59</v>
      </c>
      <c r="ACC2" s="100"/>
      <c r="ACD2" s="100"/>
      <c r="ACE2" s="100"/>
      <c r="ACF2" s="100"/>
      <c r="ACG2" s="100"/>
      <c r="ACH2" s="100"/>
      <c r="ACI2" s="137"/>
      <c r="ACJ2" s="109"/>
      <c r="ACK2" s="137"/>
      <c r="ACL2" s="70"/>
      <c r="ACM2" s="105"/>
      <c r="ACN2" s="69"/>
      <c r="ACO2" s="117" t="s">
        <v>59</v>
      </c>
      <c r="ACP2" s="100"/>
      <c r="ACQ2" s="100"/>
      <c r="ACR2" s="100"/>
      <c r="ACS2" s="100"/>
      <c r="ACT2" s="100"/>
      <c r="ACU2" s="100"/>
      <c r="ACV2" s="137"/>
      <c r="ACW2" s="109"/>
      <c r="ACX2" s="137"/>
      <c r="ACY2" s="70"/>
      <c r="ACZ2" s="105"/>
      <c r="ADA2" s="69"/>
      <c r="ADB2" s="117" t="s">
        <v>59</v>
      </c>
      <c r="ADC2" s="100"/>
      <c r="ADD2" s="100"/>
      <c r="ADE2" s="100"/>
      <c r="ADF2" s="100"/>
      <c r="ADG2" s="100"/>
      <c r="ADH2" s="100"/>
      <c r="ADI2" s="137"/>
      <c r="ADJ2" s="109"/>
      <c r="ADK2" s="137"/>
      <c r="ADL2" s="70"/>
      <c r="ADM2" s="105"/>
      <c r="ADN2" s="69"/>
      <c r="ADO2" s="117" t="s">
        <v>59</v>
      </c>
      <c r="ADP2" s="100"/>
      <c r="ADQ2" s="100"/>
      <c r="ADR2" s="100"/>
      <c r="ADS2" s="100"/>
      <c r="ADT2" s="100"/>
      <c r="ADU2" s="100"/>
      <c r="ADV2" s="137"/>
      <c r="ADW2" s="109"/>
      <c r="ADX2" s="137"/>
      <c r="ADY2" s="70"/>
      <c r="ADZ2" s="105"/>
      <c r="AEA2" s="69"/>
      <c r="AEB2" s="117" t="s">
        <v>59</v>
      </c>
      <c r="AEC2" s="100"/>
      <c r="AED2" s="100"/>
      <c r="AEE2" s="100"/>
      <c r="AEF2" s="100"/>
      <c r="AEG2" s="100"/>
      <c r="AEH2" s="100"/>
      <c r="AEI2" s="137"/>
      <c r="AEJ2" s="109"/>
      <c r="AEK2" s="137"/>
      <c r="AEL2" s="70"/>
      <c r="AEM2" s="105"/>
      <c r="AEN2" s="69"/>
      <c r="AEO2" s="117" t="s">
        <v>59</v>
      </c>
      <c r="AEP2" s="100"/>
      <c r="AEQ2" s="100"/>
      <c r="AER2" s="100"/>
      <c r="AES2" s="100"/>
      <c r="AET2" s="100"/>
      <c r="AEU2" s="100"/>
      <c r="AEV2" s="137"/>
      <c r="AEW2" s="109"/>
      <c r="AEX2" s="137"/>
      <c r="AEY2" s="70"/>
      <c r="AEZ2" s="105"/>
      <c r="AFA2" s="69"/>
      <c r="AFB2" s="117" t="s">
        <v>59</v>
      </c>
      <c r="AFC2" s="100"/>
      <c r="AFD2" s="100"/>
      <c r="AFE2" s="100"/>
      <c r="AFF2" s="100"/>
      <c r="AFG2" s="100"/>
      <c r="AFH2" s="100"/>
      <c r="AFI2" s="137"/>
      <c r="AFJ2" s="109"/>
      <c r="AFK2" s="137"/>
      <c r="AFL2" s="70"/>
      <c r="AFM2" s="105"/>
      <c r="AFN2" s="69"/>
      <c r="AFO2" s="117" t="s">
        <v>59</v>
      </c>
      <c r="AFP2" s="100"/>
      <c r="AFQ2" s="100"/>
      <c r="AFR2" s="100"/>
      <c r="AFS2" s="100"/>
      <c r="AFT2" s="100"/>
      <c r="AFU2" s="100"/>
      <c r="AFV2" s="137"/>
      <c r="AFW2" s="109"/>
      <c r="AFX2" s="137"/>
      <c r="AFY2" s="70"/>
      <c r="AFZ2" s="105"/>
      <c r="AGA2" s="69"/>
      <c r="AGB2" s="117" t="s">
        <v>59</v>
      </c>
      <c r="AGC2" s="100"/>
      <c r="AGD2" s="100"/>
      <c r="AGE2" s="100"/>
      <c r="AGF2" s="100"/>
      <c r="AGG2" s="100"/>
      <c r="AGH2" s="100"/>
      <c r="AGI2" s="137"/>
      <c r="AGJ2" s="109"/>
      <c r="AGK2" s="137"/>
      <c r="AGL2" s="70"/>
      <c r="AGM2" s="105"/>
      <c r="AGN2" s="69"/>
      <c r="AGO2" s="117" t="s">
        <v>59</v>
      </c>
      <c r="AGP2" s="100"/>
      <c r="AGQ2" s="100"/>
      <c r="AGR2" s="100"/>
      <c r="AGS2" s="100"/>
      <c r="AGT2" s="100"/>
      <c r="AGU2" s="100"/>
      <c r="AGV2" s="137"/>
      <c r="AGW2" s="109"/>
      <c r="AGX2" s="137"/>
      <c r="AGY2" s="70"/>
      <c r="AGZ2" s="105"/>
      <c r="AHA2" s="69"/>
      <c r="AHB2" s="117" t="s">
        <v>59</v>
      </c>
      <c r="AHC2" s="100"/>
      <c r="AHD2" s="100"/>
      <c r="AHE2" s="100"/>
      <c r="AHF2" s="100"/>
      <c r="AHG2" s="100"/>
      <c r="AHH2" s="100"/>
      <c r="AHI2" s="137"/>
      <c r="AHJ2" s="109"/>
      <c r="AHK2" s="137"/>
      <c r="AHL2" s="70"/>
      <c r="AHM2" s="105"/>
      <c r="AHN2" s="69"/>
      <c r="AHO2" s="117" t="s">
        <v>59</v>
      </c>
      <c r="AHP2" s="100"/>
      <c r="AHQ2" s="100"/>
      <c r="AHR2" s="100"/>
      <c r="AHS2" s="100"/>
      <c r="AHT2" s="100"/>
      <c r="AHU2" s="100"/>
      <c r="AHV2" s="137"/>
      <c r="AHW2" s="109"/>
      <c r="AHX2" s="137"/>
      <c r="AHY2" s="70"/>
      <c r="AHZ2" s="105"/>
      <c r="AIA2" s="69"/>
      <c r="AIB2" s="117" t="s">
        <v>59</v>
      </c>
      <c r="AIC2" s="100"/>
      <c r="AID2" s="100"/>
      <c r="AIE2" s="100"/>
      <c r="AIF2" s="100"/>
      <c r="AIG2" s="100"/>
      <c r="AIH2" s="100"/>
      <c r="AII2" s="137"/>
      <c r="AIJ2" s="109"/>
      <c r="AIK2" s="137"/>
      <c r="AIL2" s="70"/>
      <c r="AIM2" s="105"/>
      <c r="AIN2" s="69"/>
      <c r="AIO2" s="117" t="s">
        <v>59</v>
      </c>
      <c r="AIP2" s="100"/>
      <c r="AIQ2" s="100"/>
      <c r="AIR2" s="100"/>
      <c r="AIS2" s="100"/>
      <c r="AIT2" s="100"/>
      <c r="AIU2" s="100"/>
      <c r="AIV2" s="137"/>
      <c r="AIW2" s="109"/>
      <c r="AIX2" s="137"/>
      <c r="AIY2" s="70"/>
      <c r="AIZ2" s="105"/>
      <c r="AJA2" s="69"/>
      <c r="AJB2" s="117" t="s">
        <v>59</v>
      </c>
      <c r="AJC2" s="100"/>
      <c r="AJD2" s="100"/>
      <c r="AJE2" s="100"/>
      <c r="AJF2" s="100"/>
      <c r="AJG2" s="100"/>
      <c r="AJH2" s="100"/>
      <c r="AJI2" s="137"/>
      <c r="AJJ2" s="109"/>
      <c r="AJK2" s="137"/>
      <c r="AJL2" s="70"/>
    </row>
    <row r="3" spans="1:948" x14ac:dyDescent="0.3">
      <c r="A3" s="69"/>
      <c r="B3" s="308" t="s">
        <v>93</v>
      </c>
      <c r="C3" s="308"/>
      <c r="D3" s="308"/>
      <c r="E3" s="308"/>
      <c r="F3" s="100"/>
      <c r="G3" s="100"/>
      <c r="H3" s="100"/>
      <c r="I3" s="162" t="s">
        <v>94</v>
      </c>
      <c r="J3" s="113"/>
      <c r="K3" s="162" t="s">
        <v>95</v>
      </c>
      <c r="L3" s="70"/>
      <c r="M3" s="105"/>
      <c r="N3" s="69"/>
      <c r="O3" s="309" t="s">
        <v>110</v>
      </c>
      <c r="P3" s="309"/>
      <c r="Q3" s="309"/>
      <c r="R3" s="309"/>
      <c r="S3" s="100"/>
      <c r="T3" s="100"/>
      <c r="U3" s="100"/>
      <c r="V3" s="162" t="s">
        <v>94</v>
      </c>
      <c r="W3" s="113"/>
      <c r="X3" s="162" t="s">
        <v>95</v>
      </c>
      <c r="Y3" s="70"/>
      <c r="Z3" s="105"/>
      <c r="AA3" s="69"/>
      <c r="AB3" s="308" t="s">
        <v>113</v>
      </c>
      <c r="AC3" s="308"/>
      <c r="AD3" s="308"/>
      <c r="AE3" s="308"/>
      <c r="AF3" s="100"/>
      <c r="AG3" s="100"/>
      <c r="AH3" s="100"/>
      <c r="AI3" s="162" t="s">
        <v>94</v>
      </c>
      <c r="AJ3" s="113"/>
      <c r="AK3" s="162" t="s">
        <v>95</v>
      </c>
      <c r="AL3" s="70"/>
      <c r="AM3" s="105"/>
      <c r="AN3" s="69"/>
      <c r="AO3" s="309" t="s">
        <v>115</v>
      </c>
      <c r="AP3" s="309"/>
      <c r="AQ3" s="309"/>
      <c r="AR3" s="309"/>
      <c r="AS3" s="100"/>
      <c r="AT3" s="100"/>
      <c r="AU3" s="100"/>
      <c r="AV3" s="162" t="s">
        <v>94</v>
      </c>
      <c r="AW3" s="113"/>
      <c r="AX3" s="162" t="s">
        <v>95</v>
      </c>
      <c r="AY3" s="70"/>
      <c r="AZ3" s="105"/>
      <c r="BA3" s="69"/>
      <c r="BB3" s="308"/>
      <c r="BC3" s="308"/>
      <c r="BD3" s="308"/>
      <c r="BE3" s="308"/>
      <c r="BF3" s="100"/>
      <c r="BG3" s="100"/>
      <c r="BH3" s="100"/>
      <c r="BI3" s="162" t="s">
        <v>94</v>
      </c>
      <c r="BJ3" s="113"/>
      <c r="BK3" s="162" t="s">
        <v>95</v>
      </c>
      <c r="BL3" s="70"/>
      <c r="BM3" s="105"/>
      <c r="BN3" s="69"/>
      <c r="BO3" s="308"/>
      <c r="BP3" s="308"/>
      <c r="BQ3" s="308"/>
      <c r="BR3" s="308"/>
      <c r="BS3" s="100"/>
      <c r="BT3" s="100"/>
      <c r="BU3" s="100"/>
      <c r="BV3" s="162" t="s">
        <v>94</v>
      </c>
      <c r="BW3" s="113"/>
      <c r="BX3" s="162" t="s">
        <v>95</v>
      </c>
      <c r="BY3" s="70"/>
      <c r="BZ3" s="105"/>
      <c r="CA3" s="69"/>
      <c r="CB3" s="308"/>
      <c r="CC3" s="308"/>
      <c r="CD3" s="308"/>
      <c r="CE3" s="308"/>
      <c r="CF3" s="100"/>
      <c r="CG3" s="100"/>
      <c r="CH3" s="100"/>
      <c r="CI3" s="162" t="s">
        <v>94</v>
      </c>
      <c r="CJ3" s="113"/>
      <c r="CK3" s="162" t="s">
        <v>95</v>
      </c>
      <c r="CL3" s="70"/>
      <c r="CM3" s="105"/>
      <c r="CN3" s="69"/>
      <c r="CO3" s="308"/>
      <c r="CP3" s="308"/>
      <c r="CQ3" s="308"/>
      <c r="CR3" s="308"/>
      <c r="CS3" s="100"/>
      <c r="CT3" s="100"/>
      <c r="CU3" s="100"/>
      <c r="CV3" s="162" t="s">
        <v>94</v>
      </c>
      <c r="CW3" s="113"/>
      <c r="CX3" s="162" t="s">
        <v>95</v>
      </c>
      <c r="CY3" s="70"/>
      <c r="CZ3" s="105"/>
      <c r="DA3" s="69"/>
      <c r="DB3" s="308"/>
      <c r="DC3" s="308"/>
      <c r="DD3" s="308"/>
      <c r="DE3" s="308"/>
      <c r="DF3" s="100"/>
      <c r="DG3" s="100"/>
      <c r="DH3" s="100"/>
      <c r="DI3" s="162" t="s">
        <v>94</v>
      </c>
      <c r="DJ3" s="113"/>
      <c r="DK3" s="162" t="s">
        <v>95</v>
      </c>
      <c r="DL3" s="70"/>
      <c r="DM3" s="105"/>
      <c r="DN3" s="69"/>
      <c r="DO3" s="308"/>
      <c r="DP3" s="308"/>
      <c r="DQ3" s="308"/>
      <c r="DR3" s="308"/>
      <c r="DS3" s="100"/>
      <c r="DT3" s="100"/>
      <c r="DU3" s="100"/>
      <c r="DV3" s="162" t="s">
        <v>94</v>
      </c>
      <c r="DW3" s="113"/>
      <c r="DX3" s="162" t="s">
        <v>95</v>
      </c>
      <c r="DY3" s="70"/>
      <c r="DZ3" s="105"/>
      <c r="EA3" s="69"/>
      <c r="EB3" s="308"/>
      <c r="EC3" s="308"/>
      <c r="ED3" s="308"/>
      <c r="EE3" s="308"/>
      <c r="EF3" s="100"/>
      <c r="EG3" s="100"/>
      <c r="EH3" s="100"/>
      <c r="EI3" s="162" t="s">
        <v>94</v>
      </c>
      <c r="EJ3" s="113"/>
      <c r="EK3" s="162" t="s">
        <v>95</v>
      </c>
      <c r="EL3" s="70"/>
      <c r="EM3" s="105"/>
      <c r="EN3" s="69"/>
      <c r="EO3" s="308"/>
      <c r="EP3" s="308"/>
      <c r="EQ3" s="308"/>
      <c r="ER3" s="308"/>
      <c r="ES3" s="100"/>
      <c r="ET3" s="100"/>
      <c r="EU3" s="100"/>
      <c r="EV3" s="162" t="s">
        <v>94</v>
      </c>
      <c r="EW3" s="113"/>
      <c r="EX3" s="162" t="s">
        <v>95</v>
      </c>
      <c r="EY3" s="70"/>
      <c r="EZ3" s="105"/>
      <c r="FA3" s="69"/>
      <c r="FB3" s="308"/>
      <c r="FC3" s="308"/>
      <c r="FD3" s="308"/>
      <c r="FE3" s="308"/>
      <c r="FF3" s="100"/>
      <c r="FG3" s="100"/>
      <c r="FH3" s="100"/>
      <c r="FI3" s="162" t="s">
        <v>94</v>
      </c>
      <c r="FJ3" s="113"/>
      <c r="FK3" s="162" t="s">
        <v>95</v>
      </c>
      <c r="FL3" s="70"/>
      <c r="FM3" s="105"/>
      <c r="FN3" s="69"/>
      <c r="FO3" s="308"/>
      <c r="FP3" s="308"/>
      <c r="FQ3" s="308"/>
      <c r="FR3" s="308"/>
      <c r="FS3" s="100"/>
      <c r="FT3" s="100"/>
      <c r="FU3" s="100"/>
      <c r="FV3" s="162" t="s">
        <v>94</v>
      </c>
      <c r="FW3" s="113"/>
      <c r="FX3" s="162" t="s">
        <v>95</v>
      </c>
      <c r="FY3" s="70"/>
      <c r="FZ3" s="105"/>
      <c r="GA3" s="69"/>
      <c r="GB3" s="308"/>
      <c r="GC3" s="308"/>
      <c r="GD3" s="308"/>
      <c r="GE3" s="308"/>
      <c r="GF3" s="100"/>
      <c r="GG3" s="100"/>
      <c r="GH3" s="100"/>
      <c r="GI3" s="162" t="s">
        <v>94</v>
      </c>
      <c r="GJ3" s="113"/>
      <c r="GK3" s="162" t="s">
        <v>95</v>
      </c>
      <c r="GL3" s="70"/>
      <c r="GM3" s="105"/>
      <c r="GN3" s="69"/>
      <c r="GO3" s="308"/>
      <c r="GP3" s="308"/>
      <c r="GQ3" s="308"/>
      <c r="GR3" s="308"/>
      <c r="GS3" s="100"/>
      <c r="GT3" s="100"/>
      <c r="GU3" s="100"/>
      <c r="GV3" s="162" t="s">
        <v>94</v>
      </c>
      <c r="GW3" s="113"/>
      <c r="GX3" s="162" t="s">
        <v>95</v>
      </c>
      <c r="GY3" s="70"/>
      <c r="GZ3" s="105"/>
      <c r="HA3" s="69"/>
      <c r="HB3" s="308"/>
      <c r="HC3" s="308"/>
      <c r="HD3" s="308"/>
      <c r="HE3" s="308"/>
      <c r="HF3" s="100"/>
      <c r="HG3" s="100"/>
      <c r="HH3" s="100"/>
      <c r="HI3" s="162" t="s">
        <v>94</v>
      </c>
      <c r="HJ3" s="113"/>
      <c r="HK3" s="162" t="s">
        <v>95</v>
      </c>
      <c r="HL3" s="70"/>
      <c r="HM3" s="105"/>
      <c r="HN3" s="69"/>
      <c r="HO3" s="308"/>
      <c r="HP3" s="308"/>
      <c r="HQ3" s="308"/>
      <c r="HR3" s="308"/>
      <c r="HS3" s="100"/>
      <c r="HT3" s="100"/>
      <c r="HU3" s="100"/>
      <c r="HV3" s="162" t="s">
        <v>94</v>
      </c>
      <c r="HW3" s="113"/>
      <c r="HX3" s="162" t="s">
        <v>95</v>
      </c>
      <c r="HY3" s="70"/>
      <c r="HZ3" s="105"/>
      <c r="IA3" s="69"/>
      <c r="IB3" s="308"/>
      <c r="IC3" s="308"/>
      <c r="ID3" s="308"/>
      <c r="IE3" s="308"/>
      <c r="IF3" s="100"/>
      <c r="IG3" s="100"/>
      <c r="IH3" s="100"/>
      <c r="II3" s="162" t="s">
        <v>94</v>
      </c>
      <c r="IJ3" s="113"/>
      <c r="IK3" s="162" t="s">
        <v>95</v>
      </c>
      <c r="IL3" s="70"/>
      <c r="IM3" s="105"/>
      <c r="IN3" s="69"/>
      <c r="IO3" s="308"/>
      <c r="IP3" s="308"/>
      <c r="IQ3" s="308"/>
      <c r="IR3" s="308"/>
      <c r="IS3" s="100"/>
      <c r="IT3" s="100"/>
      <c r="IU3" s="100"/>
      <c r="IV3" s="162" t="s">
        <v>94</v>
      </c>
      <c r="IW3" s="113"/>
      <c r="IX3" s="162" t="s">
        <v>95</v>
      </c>
      <c r="IY3" s="70"/>
      <c r="IZ3" s="105"/>
      <c r="JA3" s="69"/>
      <c r="JB3" s="308"/>
      <c r="JC3" s="308"/>
      <c r="JD3" s="308"/>
      <c r="JE3" s="308"/>
      <c r="JF3" s="100"/>
      <c r="JG3" s="100"/>
      <c r="JH3" s="100"/>
      <c r="JI3" s="162" t="s">
        <v>94</v>
      </c>
      <c r="JJ3" s="113"/>
      <c r="JK3" s="162" t="s">
        <v>95</v>
      </c>
      <c r="JL3" s="70"/>
      <c r="JM3" s="105"/>
      <c r="JN3" s="69"/>
      <c r="JO3" s="308"/>
      <c r="JP3" s="308"/>
      <c r="JQ3" s="308"/>
      <c r="JR3" s="308"/>
      <c r="JS3" s="100"/>
      <c r="JT3" s="100"/>
      <c r="JU3" s="100"/>
      <c r="JV3" s="162" t="s">
        <v>94</v>
      </c>
      <c r="JW3" s="113"/>
      <c r="JX3" s="162" t="s">
        <v>95</v>
      </c>
      <c r="JY3" s="70"/>
      <c r="JZ3" s="105"/>
      <c r="KA3" s="69"/>
      <c r="KB3" s="308"/>
      <c r="KC3" s="308"/>
      <c r="KD3" s="308"/>
      <c r="KE3" s="308"/>
      <c r="KF3" s="100"/>
      <c r="KG3" s="100"/>
      <c r="KH3" s="100"/>
      <c r="KI3" s="162" t="s">
        <v>94</v>
      </c>
      <c r="KJ3" s="113"/>
      <c r="KK3" s="162" t="s">
        <v>95</v>
      </c>
      <c r="KL3" s="70"/>
      <c r="KM3" s="105"/>
      <c r="KN3" s="69"/>
      <c r="KO3" s="308"/>
      <c r="KP3" s="308"/>
      <c r="KQ3" s="308"/>
      <c r="KR3" s="308"/>
      <c r="KS3" s="100"/>
      <c r="KT3" s="100"/>
      <c r="KU3" s="100"/>
      <c r="KV3" s="162" t="s">
        <v>94</v>
      </c>
      <c r="KW3" s="113"/>
      <c r="KX3" s="162" t="s">
        <v>95</v>
      </c>
      <c r="KY3" s="70"/>
      <c r="KZ3" s="105"/>
      <c r="LA3" s="69"/>
      <c r="LB3" s="308"/>
      <c r="LC3" s="308"/>
      <c r="LD3" s="308"/>
      <c r="LE3" s="308"/>
      <c r="LF3" s="100"/>
      <c r="LG3" s="100"/>
      <c r="LH3" s="100"/>
      <c r="LI3" s="162" t="s">
        <v>94</v>
      </c>
      <c r="LJ3" s="113"/>
      <c r="LK3" s="162" t="s">
        <v>95</v>
      </c>
      <c r="LL3" s="70"/>
      <c r="LM3" s="105"/>
      <c r="LN3" s="69"/>
      <c r="LO3" s="308"/>
      <c r="LP3" s="308"/>
      <c r="LQ3" s="308"/>
      <c r="LR3" s="308"/>
      <c r="LS3" s="100"/>
      <c r="LT3" s="100"/>
      <c r="LU3" s="100"/>
      <c r="LV3" s="162" t="s">
        <v>94</v>
      </c>
      <c r="LW3" s="113"/>
      <c r="LX3" s="162" t="s">
        <v>95</v>
      </c>
      <c r="LY3" s="70"/>
      <c r="LZ3" s="105"/>
      <c r="MA3" s="69"/>
      <c r="MB3" s="308"/>
      <c r="MC3" s="308"/>
      <c r="MD3" s="308"/>
      <c r="ME3" s="308"/>
      <c r="MF3" s="100"/>
      <c r="MG3" s="100"/>
      <c r="MH3" s="100"/>
      <c r="MI3" s="162" t="s">
        <v>94</v>
      </c>
      <c r="MJ3" s="113"/>
      <c r="MK3" s="162" t="s">
        <v>95</v>
      </c>
      <c r="ML3" s="70"/>
      <c r="MM3" s="105"/>
      <c r="MN3" s="69"/>
      <c r="MO3" s="308"/>
      <c r="MP3" s="308"/>
      <c r="MQ3" s="308"/>
      <c r="MR3" s="308"/>
      <c r="MS3" s="100"/>
      <c r="MT3" s="100"/>
      <c r="MU3" s="100"/>
      <c r="MV3" s="162" t="s">
        <v>94</v>
      </c>
      <c r="MW3" s="113"/>
      <c r="MX3" s="162" t="s">
        <v>95</v>
      </c>
      <c r="MY3" s="70"/>
      <c r="MZ3" s="105"/>
      <c r="NA3" s="69"/>
      <c r="NB3" s="308"/>
      <c r="NC3" s="308"/>
      <c r="ND3" s="308"/>
      <c r="NE3" s="308"/>
      <c r="NF3" s="100"/>
      <c r="NG3" s="100"/>
      <c r="NH3" s="100"/>
      <c r="NI3" s="162" t="s">
        <v>94</v>
      </c>
      <c r="NJ3" s="113"/>
      <c r="NK3" s="162" t="s">
        <v>95</v>
      </c>
      <c r="NL3" s="70"/>
      <c r="NM3" s="105"/>
      <c r="NN3" s="69"/>
      <c r="NO3" s="308"/>
      <c r="NP3" s="308"/>
      <c r="NQ3" s="308"/>
      <c r="NR3" s="308"/>
      <c r="NS3" s="100"/>
      <c r="NT3" s="100"/>
      <c r="NU3" s="100"/>
      <c r="NV3" s="162" t="s">
        <v>94</v>
      </c>
      <c r="NW3" s="113"/>
      <c r="NX3" s="162" t="s">
        <v>95</v>
      </c>
      <c r="NY3" s="70"/>
      <c r="NZ3" s="105"/>
      <c r="OA3" s="69"/>
      <c r="OB3" s="308"/>
      <c r="OC3" s="308"/>
      <c r="OD3" s="308"/>
      <c r="OE3" s="308"/>
      <c r="OF3" s="100"/>
      <c r="OG3" s="100"/>
      <c r="OH3" s="100"/>
      <c r="OI3" s="162" t="s">
        <v>94</v>
      </c>
      <c r="OJ3" s="113"/>
      <c r="OK3" s="162" t="s">
        <v>95</v>
      </c>
      <c r="OL3" s="70"/>
      <c r="OM3" s="105"/>
      <c r="ON3" s="69"/>
      <c r="OO3" s="308"/>
      <c r="OP3" s="308"/>
      <c r="OQ3" s="308"/>
      <c r="OR3" s="308"/>
      <c r="OS3" s="100"/>
      <c r="OT3" s="100"/>
      <c r="OU3" s="100"/>
      <c r="OV3" s="162" t="s">
        <v>94</v>
      </c>
      <c r="OW3" s="113"/>
      <c r="OX3" s="162" t="s">
        <v>95</v>
      </c>
      <c r="OY3" s="70"/>
      <c r="OZ3" s="105"/>
      <c r="PA3" s="69"/>
      <c r="PB3" s="308"/>
      <c r="PC3" s="308"/>
      <c r="PD3" s="308"/>
      <c r="PE3" s="308"/>
      <c r="PF3" s="100"/>
      <c r="PG3" s="100"/>
      <c r="PH3" s="100"/>
      <c r="PI3" s="162" t="s">
        <v>94</v>
      </c>
      <c r="PJ3" s="113"/>
      <c r="PK3" s="162" t="s">
        <v>95</v>
      </c>
      <c r="PL3" s="70"/>
      <c r="PM3" s="105"/>
      <c r="PN3" s="69"/>
      <c r="PO3" s="308"/>
      <c r="PP3" s="308"/>
      <c r="PQ3" s="308"/>
      <c r="PR3" s="308"/>
      <c r="PS3" s="100"/>
      <c r="PT3" s="100"/>
      <c r="PU3" s="100"/>
      <c r="PV3" s="162" t="s">
        <v>94</v>
      </c>
      <c r="PW3" s="113"/>
      <c r="PX3" s="162" t="s">
        <v>95</v>
      </c>
      <c r="PY3" s="70"/>
      <c r="PZ3" s="105"/>
      <c r="QA3" s="69"/>
      <c r="QB3" s="308"/>
      <c r="QC3" s="308"/>
      <c r="QD3" s="308"/>
      <c r="QE3" s="308"/>
      <c r="QF3" s="100"/>
      <c r="QG3" s="100"/>
      <c r="QH3" s="100"/>
      <c r="QI3" s="162" t="s">
        <v>94</v>
      </c>
      <c r="QJ3" s="113"/>
      <c r="QK3" s="162" t="s">
        <v>95</v>
      </c>
      <c r="QL3" s="70"/>
      <c r="QM3" s="105"/>
      <c r="QN3" s="69"/>
      <c r="QO3" s="308"/>
      <c r="QP3" s="308"/>
      <c r="QQ3" s="308"/>
      <c r="QR3" s="308"/>
      <c r="QS3" s="100"/>
      <c r="QT3" s="100"/>
      <c r="QU3" s="100"/>
      <c r="QV3" s="162" t="s">
        <v>94</v>
      </c>
      <c r="QW3" s="113"/>
      <c r="QX3" s="162" t="s">
        <v>95</v>
      </c>
      <c r="QY3" s="70"/>
      <c r="QZ3" s="105"/>
      <c r="RA3" s="69"/>
      <c r="RB3" s="308"/>
      <c r="RC3" s="308"/>
      <c r="RD3" s="308"/>
      <c r="RE3" s="308"/>
      <c r="RF3" s="100"/>
      <c r="RG3" s="100"/>
      <c r="RH3" s="100"/>
      <c r="RI3" s="162" t="s">
        <v>94</v>
      </c>
      <c r="RJ3" s="113"/>
      <c r="RK3" s="162" t="s">
        <v>95</v>
      </c>
      <c r="RL3" s="70"/>
      <c r="RM3" s="105"/>
      <c r="RN3" s="69"/>
      <c r="RO3" s="308"/>
      <c r="RP3" s="308"/>
      <c r="RQ3" s="308"/>
      <c r="RR3" s="308"/>
      <c r="RS3" s="100"/>
      <c r="RT3" s="100"/>
      <c r="RU3" s="100"/>
      <c r="RV3" s="162" t="s">
        <v>94</v>
      </c>
      <c r="RW3" s="113"/>
      <c r="RX3" s="162" t="s">
        <v>95</v>
      </c>
      <c r="RY3" s="70"/>
      <c r="RZ3" s="105"/>
      <c r="SA3" s="69"/>
      <c r="SB3" s="308"/>
      <c r="SC3" s="308"/>
      <c r="SD3" s="308"/>
      <c r="SE3" s="308"/>
      <c r="SF3" s="100"/>
      <c r="SG3" s="100"/>
      <c r="SH3" s="100"/>
      <c r="SI3" s="162" t="s">
        <v>94</v>
      </c>
      <c r="SJ3" s="113"/>
      <c r="SK3" s="162" t="s">
        <v>95</v>
      </c>
      <c r="SL3" s="70"/>
      <c r="SM3" s="105"/>
      <c r="SN3" s="69"/>
      <c r="SO3" s="308"/>
      <c r="SP3" s="308"/>
      <c r="SQ3" s="308"/>
      <c r="SR3" s="308"/>
      <c r="SS3" s="100"/>
      <c r="ST3" s="100"/>
      <c r="SU3" s="100"/>
      <c r="SV3" s="162" t="s">
        <v>94</v>
      </c>
      <c r="SW3" s="113"/>
      <c r="SX3" s="162" t="s">
        <v>95</v>
      </c>
      <c r="SY3" s="70"/>
      <c r="SZ3" s="105"/>
      <c r="TA3" s="69"/>
      <c r="TB3" s="308"/>
      <c r="TC3" s="308"/>
      <c r="TD3" s="308"/>
      <c r="TE3" s="308"/>
      <c r="TF3" s="100"/>
      <c r="TG3" s="100"/>
      <c r="TH3" s="100"/>
      <c r="TI3" s="162" t="s">
        <v>94</v>
      </c>
      <c r="TJ3" s="113"/>
      <c r="TK3" s="162" t="s">
        <v>95</v>
      </c>
      <c r="TL3" s="70"/>
      <c r="TM3" s="105"/>
      <c r="TN3" s="69"/>
      <c r="TO3" s="308"/>
      <c r="TP3" s="308"/>
      <c r="TQ3" s="308"/>
      <c r="TR3" s="308"/>
      <c r="TS3" s="100"/>
      <c r="TT3" s="100"/>
      <c r="TU3" s="100"/>
      <c r="TV3" s="162" t="s">
        <v>94</v>
      </c>
      <c r="TW3" s="113"/>
      <c r="TX3" s="162" t="s">
        <v>95</v>
      </c>
      <c r="TY3" s="70"/>
      <c r="TZ3" s="105"/>
      <c r="UA3" s="69"/>
      <c r="UB3" s="308"/>
      <c r="UC3" s="308"/>
      <c r="UD3" s="308"/>
      <c r="UE3" s="308"/>
      <c r="UF3" s="100"/>
      <c r="UG3" s="100"/>
      <c r="UH3" s="100"/>
      <c r="UI3" s="162" t="s">
        <v>94</v>
      </c>
      <c r="UJ3" s="113"/>
      <c r="UK3" s="162" t="s">
        <v>95</v>
      </c>
      <c r="UL3" s="70"/>
      <c r="UM3" s="105"/>
      <c r="UN3" s="69"/>
      <c r="UO3" s="308"/>
      <c r="UP3" s="308"/>
      <c r="UQ3" s="308"/>
      <c r="UR3" s="308"/>
      <c r="US3" s="100"/>
      <c r="UT3" s="100"/>
      <c r="UU3" s="100"/>
      <c r="UV3" s="162" t="s">
        <v>94</v>
      </c>
      <c r="UW3" s="113"/>
      <c r="UX3" s="162" t="s">
        <v>95</v>
      </c>
      <c r="UY3" s="70"/>
      <c r="UZ3" s="105"/>
      <c r="VA3" s="69"/>
      <c r="VB3" s="308"/>
      <c r="VC3" s="308"/>
      <c r="VD3" s="308"/>
      <c r="VE3" s="308"/>
      <c r="VF3" s="100"/>
      <c r="VG3" s="100"/>
      <c r="VH3" s="100"/>
      <c r="VI3" s="162" t="s">
        <v>94</v>
      </c>
      <c r="VJ3" s="113"/>
      <c r="VK3" s="162" t="s">
        <v>95</v>
      </c>
      <c r="VL3" s="70"/>
      <c r="VM3" s="105"/>
      <c r="VN3" s="69"/>
      <c r="VO3" s="308"/>
      <c r="VP3" s="308"/>
      <c r="VQ3" s="308"/>
      <c r="VR3" s="308"/>
      <c r="VS3" s="100"/>
      <c r="VT3" s="100"/>
      <c r="VU3" s="100"/>
      <c r="VV3" s="162" t="s">
        <v>94</v>
      </c>
      <c r="VW3" s="113"/>
      <c r="VX3" s="162" t="s">
        <v>95</v>
      </c>
      <c r="VY3" s="70"/>
      <c r="VZ3" s="105"/>
      <c r="WA3" s="69"/>
      <c r="WB3" s="308"/>
      <c r="WC3" s="308"/>
      <c r="WD3" s="308"/>
      <c r="WE3" s="308"/>
      <c r="WF3" s="100"/>
      <c r="WG3" s="100"/>
      <c r="WH3" s="100"/>
      <c r="WI3" s="162" t="s">
        <v>94</v>
      </c>
      <c r="WJ3" s="113"/>
      <c r="WK3" s="162" t="s">
        <v>95</v>
      </c>
      <c r="WL3" s="70"/>
      <c r="WM3" s="105"/>
      <c r="WN3" s="69"/>
      <c r="WO3" s="308"/>
      <c r="WP3" s="308"/>
      <c r="WQ3" s="308"/>
      <c r="WR3" s="308"/>
      <c r="WS3" s="100"/>
      <c r="WT3" s="100"/>
      <c r="WU3" s="100"/>
      <c r="WV3" s="162" t="s">
        <v>94</v>
      </c>
      <c r="WW3" s="113"/>
      <c r="WX3" s="162" t="s">
        <v>95</v>
      </c>
      <c r="WY3" s="70"/>
      <c r="WZ3" s="105"/>
      <c r="XA3" s="69"/>
      <c r="XB3" s="308"/>
      <c r="XC3" s="308"/>
      <c r="XD3" s="308"/>
      <c r="XE3" s="308"/>
      <c r="XF3" s="100"/>
      <c r="XG3" s="100"/>
      <c r="XH3" s="100"/>
      <c r="XI3" s="162" t="s">
        <v>94</v>
      </c>
      <c r="XJ3" s="113"/>
      <c r="XK3" s="162" t="s">
        <v>95</v>
      </c>
      <c r="XL3" s="70"/>
      <c r="XM3" s="105"/>
      <c r="XN3" s="69"/>
      <c r="XO3" s="308"/>
      <c r="XP3" s="308"/>
      <c r="XQ3" s="308"/>
      <c r="XR3" s="308"/>
      <c r="XS3" s="100"/>
      <c r="XT3" s="100"/>
      <c r="XU3" s="100"/>
      <c r="XV3" s="162" t="s">
        <v>94</v>
      </c>
      <c r="XW3" s="113"/>
      <c r="XX3" s="162" t="s">
        <v>95</v>
      </c>
      <c r="XY3" s="70"/>
      <c r="XZ3" s="105"/>
      <c r="YA3" s="69"/>
      <c r="YB3" s="308"/>
      <c r="YC3" s="308"/>
      <c r="YD3" s="308"/>
      <c r="YE3" s="308"/>
      <c r="YF3" s="100"/>
      <c r="YG3" s="100"/>
      <c r="YH3" s="100"/>
      <c r="YI3" s="162" t="s">
        <v>94</v>
      </c>
      <c r="YJ3" s="113"/>
      <c r="YK3" s="162" t="s">
        <v>95</v>
      </c>
      <c r="YL3" s="70"/>
      <c r="YM3" s="105"/>
      <c r="YN3" s="69"/>
      <c r="YO3" s="308"/>
      <c r="YP3" s="308"/>
      <c r="YQ3" s="308"/>
      <c r="YR3" s="308"/>
      <c r="YS3" s="100"/>
      <c r="YT3" s="100"/>
      <c r="YU3" s="100"/>
      <c r="YV3" s="162" t="s">
        <v>94</v>
      </c>
      <c r="YW3" s="113"/>
      <c r="YX3" s="162" t="s">
        <v>95</v>
      </c>
      <c r="YY3" s="70"/>
      <c r="YZ3" s="105"/>
      <c r="ZA3" s="69"/>
      <c r="ZB3" s="308"/>
      <c r="ZC3" s="308"/>
      <c r="ZD3" s="308"/>
      <c r="ZE3" s="308"/>
      <c r="ZF3" s="100"/>
      <c r="ZG3" s="100"/>
      <c r="ZH3" s="100"/>
      <c r="ZI3" s="162" t="s">
        <v>94</v>
      </c>
      <c r="ZJ3" s="113"/>
      <c r="ZK3" s="162" t="s">
        <v>95</v>
      </c>
      <c r="ZL3" s="70"/>
      <c r="ZM3" s="105"/>
      <c r="ZN3" s="69"/>
      <c r="ZO3" s="308"/>
      <c r="ZP3" s="308"/>
      <c r="ZQ3" s="308"/>
      <c r="ZR3" s="308"/>
      <c r="ZS3" s="100"/>
      <c r="ZT3" s="100"/>
      <c r="ZU3" s="100"/>
      <c r="ZV3" s="162" t="s">
        <v>94</v>
      </c>
      <c r="ZW3" s="113"/>
      <c r="ZX3" s="162" t="s">
        <v>95</v>
      </c>
      <c r="ZY3" s="70"/>
      <c r="ZZ3" s="105"/>
      <c r="AAA3" s="69"/>
      <c r="AAB3" s="308"/>
      <c r="AAC3" s="308"/>
      <c r="AAD3" s="308"/>
      <c r="AAE3" s="308"/>
      <c r="AAF3" s="100"/>
      <c r="AAG3" s="100"/>
      <c r="AAH3" s="100"/>
      <c r="AAI3" s="162" t="s">
        <v>94</v>
      </c>
      <c r="AAJ3" s="113"/>
      <c r="AAK3" s="162" t="s">
        <v>95</v>
      </c>
      <c r="AAL3" s="70"/>
      <c r="AAM3" s="105"/>
      <c r="AAN3" s="69"/>
      <c r="AAO3" s="308"/>
      <c r="AAP3" s="308"/>
      <c r="AAQ3" s="308"/>
      <c r="AAR3" s="308"/>
      <c r="AAS3" s="100"/>
      <c r="AAT3" s="100"/>
      <c r="AAU3" s="100"/>
      <c r="AAV3" s="162" t="s">
        <v>94</v>
      </c>
      <c r="AAW3" s="113"/>
      <c r="AAX3" s="162" t="s">
        <v>95</v>
      </c>
      <c r="AAY3" s="70"/>
      <c r="AAZ3" s="105"/>
      <c r="ABA3" s="69"/>
      <c r="ABB3" s="308"/>
      <c r="ABC3" s="308"/>
      <c r="ABD3" s="308"/>
      <c r="ABE3" s="308"/>
      <c r="ABF3" s="100"/>
      <c r="ABG3" s="100"/>
      <c r="ABH3" s="100"/>
      <c r="ABI3" s="162" t="s">
        <v>94</v>
      </c>
      <c r="ABJ3" s="113"/>
      <c r="ABK3" s="162" t="s">
        <v>95</v>
      </c>
      <c r="ABL3" s="70"/>
      <c r="ABM3" s="105"/>
      <c r="ABN3" s="69"/>
      <c r="ABO3" s="308"/>
      <c r="ABP3" s="308"/>
      <c r="ABQ3" s="308"/>
      <c r="ABR3" s="308"/>
      <c r="ABS3" s="100"/>
      <c r="ABT3" s="100"/>
      <c r="ABU3" s="100"/>
      <c r="ABV3" s="162" t="s">
        <v>94</v>
      </c>
      <c r="ABW3" s="113"/>
      <c r="ABX3" s="162" t="s">
        <v>95</v>
      </c>
      <c r="ABY3" s="70"/>
      <c r="ABZ3" s="105"/>
      <c r="ACA3" s="69"/>
      <c r="ACB3" s="308"/>
      <c r="ACC3" s="308"/>
      <c r="ACD3" s="308"/>
      <c r="ACE3" s="308"/>
      <c r="ACF3" s="100"/>
      <c r="ACG3" s="100"/>
      <c r="ACH3" s="100"/>
      <c r="ACI3" s="162" t="s">
        <v>94</v>
      </c>
      <c r="ACJ3" s="113"/>
      <c r="ACK3" s="162" t="s">
        <v>95</v>
      </c>
      <c r="ACL3" s="70"/>
      <c r="ACM3" s="105"/>
      <c r="ACN3" s="69"/>
      <c r="ACO3" s="308"/>
      <c r="ACP3" s="308"/>
      <c r="ACQ3" s="308"/>
      <c r="ACR3" s="308"/>
      <c r="ACS3" s="100"/>
      <c r="ACT3" s="100"/>
      <c r="ACU3" s="100"/>
      <c r="ACV3" s="162" t="s">
        <v>94</v>
      </c>
      <c r="ACW3" s="113"/>
      <c r="ACX3" s="162" t="s">
        <v>95</v>
      </c>
      <c r="ACY3" s="70"/>
      <c r="ACZ3" s="105"/>
      <c r="ADA3" s="69"/>
      <c r="ADB3" s="308"/>
      <c r="ADC3" s="308"/>
      <c r="ADD3" s="308"/>
      <c r="ADE3" s="308"/>
      <c r="ADF3" s="100"/>
      <c r="ADG3" s="100"/>
      <c r="ADH3" s="100"/>
      <c r="ADI3" s="162" t="s">
        <v>94</v>
      </c>
      <c r="ADJ3" s="113"/>
      <c r="ADK3" s="162" t="s">
        <v>95</v>
      </c>
      <c r="ADL3" s="70"/>
      <c r="ADM3" s="105"/>
      <c r="ADN3" s="69"/>
      <c r="ADO3" s="308"/>
      <c r="ADP3" s="308"/>
      <c r="ADQ3" s="308"/>
      <c r="ADR3" s="308"/>
      <c r="ADS3" s="100"/>
      <c r="ADT3" s="100"/>
      <c r="ADU3" s="100"/>
      <c r="ADV3" s="162" t="s">
        <v>94</v>
      </c>
      <c r="ADW3" s="113"/>
      <c r="ADX3" s="162" t="s">
        <v>95</v>
      </c>
      <c r="ADY3" s="70"/>
      <c r="ADZ3" s="105"/>
      <c r="AEA3" s="69"/>
      <c r="AEB3" s="308"/>
      <c r="AEC3" s="308"/>
      <c r="AED3" s="308"/>
      <c r="AEE3" s="308"/>
      <c r="AEF3" s="100"/>
      <c r="AEG3" s="100"/>
      <c r="AEH3" s="100"/>
      <c r="AEI3" s="162" t="s">
        <v>94</v>
      </c>
      <c r="AEJ3" s="113"/>
      <c r="AEK3" s="162" t="s">
        <v>95</v>
      </c>
      <c r="AEL3" s="70"/>
      <c r="AEM3" s="105"/>
      <c r="AEN3" s="69"/>
      <c r="AEO3" s="308"/>
      <c r="AEP3" s="308"/>
      <c r="AEQ3" s="308"/>
      <c r="AER3" s="308"/>
      <c r="AES3" s="100"/>
      <c r="AET3" s="100"/>
      <c r="AEU3" s="100"/>
      <c r="AEV3" s="162" t="s">
        <v>94</v>
      </c>
      <c r="AEW3" s="113"/>
      <c r="AEX3" s="162" t="s">
        <v>95</v>
      </c>
      <c r="AEY3" s="70"/>
      <c r="AEZ3" s="105"/>
      <c r="AFA3" s="69"/>
      <c r="AFB3" s="308"/>
      <c r="AFC3" s="308"/>
      <c r="AFD3" s="308"/>
      <c r="AFE3" s="308"/>
      <c r="AFF3" s="100"/>
      <c r="AFG3" s="100"/>
      <c r="AFH3" s="100"/>
      <c r="AFI3" s="162" t="s">
        <v>94</v>
      </c>
      <c r="AFJ3" s="113"/>
      <c r="AFK3" s="162" t="s">
        <v>95</v>
      </c>
      <c r="AFL3" s="70"/>
      <c r="AFM3" s="105"/>
      <c r="AFN3" s="69"/>
      <c r="AFO3" s="308"/>
      <c r="AFP3" s="308"/>
      <c r="AFQ3" s="308"/>
      <c r="AFR3" s="308"/>
      <c r="AFS3" s="100"/>
      <c r="AFT3" s="100"/>
      <c r="AFU3" s="100"/>
      <c r="AFV3" s="162" t="s">
        <v>94</v>
      </c>
      <c r="AFW3" s="113"/>
      <c r="AFX3" s="162" t="s">
        <v>95</v>
      </c>
      <c r="AFY3" s="70"/>
      <c r="AFZ3" s="105"/>
      <c r="AGA3" s="69"/>
      <c r="AGB3" s="308"/>
      <c r="AGC3" s="308"/>
      <c r="AGD3" s="308"/>
      <c r="AGE3" s="308"/>
      <c r="AGF3" s="100"/>
      <c r="AGG3" s="100"/>
      <c r="AGH3" s="100"/>
      <c r="AGI3" s="162" t="s">
        <v>94</v>
      </c>
      <c r="AGJ3" s="113"/>
      <c r="AGK3" s="162" t="s">
        <v>95</v>
      </c>
      <c r="AGL3" s="70"/>
      <c r="AGM3" s="105"/>
      <c r="AGN3" s="69"/>
      <c r="AGO3" s="308"/>
      <c r="AGP3" s="308"/>
      <c r="AGQ3" s="308"/>
      <c r="AGR3" s="308"/>
      <c r="AGS3" s="100"/>
      <c r="AGT3" s="100"/>
      <c r="AGU3" s="100"/>
      <c r="AGV3" s="162" t="s">
        <v>94</v>
      </c>
      <c r="AGW3" s="113"/>
      <c r="AGX3" s="162" t="s">
        <v>95</v>
      </c>
      <c r="AGY3" s="70"/>
      <c r="AGZ3" s="105"/>
      <c r="AHA3" s="69"/>
      <c r="AHB3" s="308"/>
      <c r="AHC3" s="308"/>
      <c r="AHD3" s="308"/>
      <c r="AHE3" s="308"/>
      <c r="AHF3" s="100"/>
      <c r="AHG3" s="100"/>
      <c r="AHH3" s="100"/>
      <c r="AHI3" s="162" t="s">
        <v>94</v>
      </c>
      <c r="AHJ3" s="113"/>
      <c r="AHK3" s="162" t="s">
        <v>95</v>
      </c>
      <c r="AHL3" s="70"/>
      <c r="AHM3" s="105"/>
      <c r="AHN3" s="69"/>
      <c r="AHO3" s="308"/>
      <c r="AHP3" s="308"/>
      <c r="AHQ3" s="308"/>
      <c r="AHR3" s="308"/>
      <c r="AHS3" s="100"/>
      <c r="AHT3" s="100"/>
      <c r="AHU3" s="100"/>
      <c r="AHV3" s="162" t="s">
        <v>94</v>
      </c>
      <c r="AHW3" s="113"/>
      <c r="AHX3" s="162" t="s">
        <v>95</v>
      </c>
      <c r="AHY3" s="70"/>
      <c r="AHZ3" s="105"/>
      <c r="AIA3" s="69"/>
      <c r="AIB3" s="308"/>
      <c r="AIC3" s="308"/>
      <c r="AID3" s="308"/>
      <c r="AIE3" s="308"/>
      <c r="AIF3" s="100"/>
      <c r="AIG3" s="100"/>
      <c r="AIH3" s="100"/>
      <c r="AII3" s="162" t="s">
        <v>94</v>
      </c>
      <c r="AIJ3" s="113"/>
      <c r="AIK3" s="162" t="s">
        <v>95</v>
      </c>
      <c r="AIL3" s="70"/>
      <c r="AIM3" s="105"/>
      <c r="AIN3" s="69"/>
      <c r="AIO3" s="308"/>
      <c r="AIP3" s="308"/>
      <c r="AIQ3" s="308"/>
      <c r="AIR3" s="308"/>
      <c r="AIS3" s="100"/>
      <c r="AIT3" s="100"/>
      <c r="AIU3" s="100"/>
      <c r="AIV3" s="162" t="s">
        <v>94</v>
      </c>
      <c r="AIW3" s="113"/>
      <c r="AIX3" s="162" t="s">
        <v>95</v>
      </c>
      <c r="AIY3" s="70"/>
      <c r="AIZ3" s="105"/>
      <c r="AJA3" s="69"/>
      <c r="AJB3" s="308"/>
      <c r="AJC3" s="308"/>
      <c r="AJD3" s="308"/>
      <c r="AJE3" s="308"/>
      <c r="AJF3" s="100"/>
      <c r="AJG3" s="100"/>
      <c r="AJH3" s="100"/>
      <c r="AJI3" s="162" t="s">
        <v>94</v>
      </c>
      <c r="AJJ3" s="113"/>
      <c r="AJK3" s="162" t="s">
        <v>95</v>
      </c>
      <c r="AJL3" s="70"/>
    </row>
    <row r="4" spans="1:948" x14ac:dyDescent="0.3">
      <c r="A4" s="69"/>
      <c r="B4" s="100"/>
      <c r="C4" s="100"/>
      <c r="D4" s="100"/>
      <c r="E4" s="100"/>
      <c r="F4" s="100"/>
      <c r="G4" s="100"/>
      <c r="H4" s="100"/>
      <c r="I4" s="138">
        <v>0.08</v>
      </c>
      <c r="J4" s="113"/>
      <c r="K4" s="138">
        <v>0.3</v>
      </c>
      <c r="L4" s="70"/>
      <c r="M4" s="105"/>
      <c r="N4" s="69"/>
      <c r="O4" s="100"/>
      <c r="P4" s="100"/>
      <c r="Q4" s="100"/>
      <c r="R4" s="100"/>
      <c r="S4" s="100"/>
      <c r="T4" s="100"/>
      <c r="U4" s="100"/>
      <c r="V4" s="138">
        <v>0.08</v>
      </c>
      <c r="W4" s="113"/>
      <c r="X4" s="138">
        <v>0.3</v>
      </c>
      <c r="Y4" s="70"/>
      <c r="Z4" s="105"/>
      <c r="AA4" s="69"/>
      <c r="AB4" s="100"/>
      <c r="AC4" s="100"/>
      <c r="AD4" s="100"/>
      <c r="AE4" s="100"/>
      <c r="AF4" s="100"/>
      <c r="AG4" s="100"/>
      <c r="AH4" s="100"/>
      <c r="AI4" s="138">
        <v>0.08</v>
      </c>
      <c r="AJ4" s="113"/>
      <c r="AK4" s="138">
        <v>0.3</v>
      </c>
      <c r="AL4" s="70"/>
      <c r="AM4" s="105"/>
      <c r="AN4" s="69"/>
      <c r="AO4" s="100"/>
      <c r="AP4" s="100"/>
      <c r="AQ4" s="100"/>
      <c r="AR4" s="100"/>
      <c r="AS4" s="100"/>
      <c r="AT4" s="100"/>
      <c r="AU4" s="100"/>
      <c r="AV4" s="138">
        <v>0.08</v>
      </c>
      <c r="AW4" s="113"/>
      <c r="AX4" s="138">
        <v>0.3</v>
      </c>
      <c r="AY4" s="70"/>
      <c r="AZ4" s="105"/>
      <c r="BA4" s="69"/>
      <c r="BB4" s="100"/>
      <c r="BC4" s="100"/>
      <c r="BD4" s="100"/>
      <c r="BE4" s="100"/>
      <c r="BF4" s="100"/>
      <c r="BG4" s="100"/>
      <c r="BH4" s="100"/>
      <c r="BI4" s="138"/>
      <c r="BJ4" s="113"/>
      <c r="BK4" s="138"/>
      <c r="BL4" s="70"/>
      <c r="BM4" s="105"/>
      <c r="BN4" s="69"/>
      <c r="BO4" s="100"/>
      <c r="BP4" s="100"/>
      <c r="BQ4" s="100"/>
      <c r="BR4" s="100"/>
      <c r="BS4" s="100"/>
      <c r="BT4" s="100"/>
      <c r="BU4" s="100"/>
      <c r="BV4" s="138"/>
      <c r="BW4" s="113"/>
      <c r="BX4" s="138"/>
      <c r="BY4" s="70"/>
      <c r="BZ4" s="105"/>
      <c r="CA4" s="69"/>
      <c r="CB4" s="100"/>
      <c r="CC4" s="100"/>
      <c r="CD4" s="100"/>
      <c r="CE4" s="100"/>
      <c r="CF4" s="100"/>
      <c r="CG4" s="100"/>
      <c r="CH4" s="100"/>
      <c r="CI4" s="138"/>
      <c r="CJ4" s="113"/>
      <c r="CK4" s="138"/>
      <c r="CL4" s="70"/>
      <c r="CM4" s="105"/>
      <c r="CN4" s="69"/>
      <c r="CO4" s="100"/>
      <c r="CP4" s="100"/>
      <c r="CQ4" s="100"/>
      <c r="CR4" s="100"/>
      <c r="CS4" s="100"/>
      <c r="CT4" s="100"/>
      <c r="CU4" s="100"/>
      <c r="CV4" s="138"/>
      <c r="CW4" s="113"/>
      <c r="CX4" s="138"/>
      <c r="CY4" s="70"/>
      <c r="CZ4" s="105"/>
      <c r="DA4" s="69"/>
      <c r="DB4" s="100"/>
      <c r="DC4" s="100"/>
      <c r="DD4" s="100"/>
      <c r="DE4" s="100"/>
      <c r="DF4" s="100"/>
      <c r="DG4" s="100"/>
      <c r="DH4" s="100"/>
      <c r="DI4" s="138"/>
      <c r="DJ4" s="113"/>
      <c r="DK4" s="138"/>
      <c r="DL4" s="70"/>
      <c r="DM4" s="105"/>
      <c r="DN4" s="69"/>
      <c r="DO4" s="100"/>
      <c r="DP4" s="100"/>
      <c r="DQ4" s="100"/>
      <c r="DR4" s="100"/>
      <c r="DS4" s="100"/>
      <c r="DT4" s="100"/>
      <c r="DU4" s="100"/>
      <c r="DV4" s="138"/>
      <c r="DW4" s="113"/>
      <c r="DX4" s="138"/>
      <c r="DY4" s="70"/>
      <c r="DZ4" s="105"/>
      <c r="EA4" s="69"/>
      <c r="EB4" s="100"/>
      <c r="EC4" s="100"/>
      <c r="ED4" s="100"/>
      <c r="EE4" s="100"/>
      <c r="EF4" s="100"/>
      <c r="EG4" s="100"/>
      <c r="EH4" s="100"/>
      <c r="EI4" s="138"/>
      <c r="EJ4" s="113"/>
      <c r="EK4" s="138"/>
      <c r="EL4" s="70"/>
      <c r="EM4" s="105"/>
      <c r="EN4" s="69"/>
      <c r="EO4" s="100"/>
      <c r="EP4" s="100"/>
      <c r="EQ4" s="100"/>
      <c r="ER4" s="100"/>
      <c r="ES4" s="100"/>
      <c r="ET4" s="100"/>
      <c r="EU4" s="100"/>
      <c r="EV4" s="138"/>
      <c r="EW4" s="113"/>
      <c r="EX4" s="138"/>
      <c r="EY4" s="70"/>
      <c r="EZ4" s="105"/>
      <c r="FA4" s="69"/>
      <c r="FB4" s="100"/>
      <c r="FC4" s="100"/>
      <c r="FD4" s="100"/>
      <c r="FE4" s="100"/>
      <c r="FF4" s="100"/>
      <c r="FG4" s="100"/>
      <c r="FH4" s="100"/>
      <c r="FI4" s="138"/>
      <c r="FJ4" s="113"/>
      <c r="FK4" s="138"/>
      <c r="FL4" s="70"/>
      <c r="FM4" s="105"/>
      <c r="FN4" s="69"/>
      <c r="FO4" s="100"/>
      <c r="FP4" s="100"/>
      <c r="FQ4" s="100"/>
      <c r="FR4" s="100"/>
      <c r="FS4" s="100"/>
      <c r="FT4" s="100"/>
      <c r="FU4" s="100"/>
      <c r="FV4" s="138"/>
      <c r="FW4" s="113"/>
      <c r="FX4" s="138"/>
      <c r="FY4" s="70"/>
      <c r="FZ4" s="105"/>
      <c r="GA4" s="69"/>
      <c r="GB4" s="100"/>
      <c r="GC4" s="100"/>
      <c r="GD4" s="100"/>
      <c r="GE4" s="100"/>
      <c r="GF4" s="100"/>
      <c r="GG4" s="100"/>
      <c r="GH4" s="100"/>
      <c r="GI4" s="138"/>
      <c r="GJ4" s="113"/>
      <c r="GK4" s="138"/>
      <c r="GL4" s="70"/>
      <c r="GM4" s="105"/>
      <c r="GN4" s="69"/>
      <c r="GO4" s="100"/>
      <c r="GP4" s="100"/>
      <c r="GQ4" s="100"/>
      <c r="GR4" s="100"/>
      <c r="GS4" s="100"/>
      <c r="GT4" s="100"/>
      <c r="GU4" s="100"/>
      <c r="GV4" s="138"/>
      <c r="GW4" s="113"/>
      <c r="GX4" s="138"/>
      <c r="GY4" s="70"/>
      <c r="GZ4" s="105"/>
      <c r="HA4" s="69"/>
      <c r="HB4" s="100"/>
      <c r="HC4" s="100"/>
      <c r="HD4" s="100"/>
      <c r="HE4" s="100"/>
      <c r="HF4" s="100"/>
      <c r="HG4" s="100"/>
      <c r="HH4" s="100"/>
      <c r="HI4" s="138"/>
      <c r="HJ4" s="113"/>
      <c r="HK4" s="138"/>
      <c r="HL4" s="70"/>
      <c r="HM4" s="105"/>
      <c r="HN4" s="69"/>
      <c r="HO4" s="100"/>
      <c r="HP4" s="100"/>
      <c r="HQ4" s="100"/>
      <c r="HR4" s="100"/>
      <c r="HS4" s="100"/>
      <c r="HT4" s="100"/>
      <c r="HU4" s="100"/>
      <c r="HV4" s="138"/>
      <c r="HW4" s="113"/>
      <c r="HX4" s="138"/>
      <c r="HY4" s="70"/>
      <c r="HZ4" s="105"/>
      <c r="IA4" s="69"/>
      <c r="IB4" s="100"/>
      <c r="IC4" s="100"/>
      <c r="ID4" s="100"/>
      <c r="IE4" s="100"/>
      <c r="IF4" s="100"/>
      <c r="IG4" s="100"/>
      <c r="IH4" s="100"/>
      <c r="II4" s="138"/>
      <c r="IJ4" s="113"/>
      <c r="IK4" s="138"/>
      <c r="IL4" s="70"/>
      <c r="IM4" s="105"/>
      <c r="IN4" s="69"/>
      <c r="IO4" s="100"/>
      <c r="IP4" s="100"/>
      <c r="IQ4" s="100"/>
      <c r="IR4" s="100"/>
      <c r="IS4" s="100"/>
      <c r="IT4" s="100"/>
      <c r="IU4" s="100"/>
      <c r="IV4" s="138"/>
      <c r="IW4" s="113"/>
      <c r="IX4" s="138"/>
      <c r="IY4" s="70"/>
      <c r="IZ4" s="105"/>
      <c r="JA4" s="69"/>
      <c r="JB4" s="100"/>
      <c r="JC4" s="100"/>
      <c r="JD4" s="100"/>
      <c r="JE4" s="100"/>
      <c r="JF4" s="100"/>
      <c r="JG4" s="100"/>
      <c r="JH4" s="100"/>
      <c r="JI4" s="138"/>
      <c r="JJ4" s="113"/>
      <c r="JK4" s="138"/>
      <c r="JL4" s="70"/>
      <c r="JM4" s="105"/>
      <c r="JN4" s="69"/>
      <c r="JO4" s="100"/>
      <c r="JP4" s="100"/>
      <c r="JQ4" s="100"/>
      <c r="JR4" s="100"/>
      <c r="JS4" s="100"/>
      <c r="JT4" s="100"/>
      <c r="JU4" s="100"/>
      <c r="JV4" s="138"/>
      <c r="JW4" s="113"/>
      <c r="JX4" s="138"/>
      <c r="JY4" s="70"/>
      <c r="JZ4" s="105"/>
      <c r="KA4" s="69"/>
      <c r="KB4" s="100"/>
      <c r="KC4" s="100"/>
      <c r="KD4" s="100"/>
      <c r="KE4" s="100"/>
      <c r="KF4" s="100"/>
      <c r="KG4" s="100"/>
      <c r="KH4" s="100"/>
      <c r="KI4" s="138"/>
      <c r="KJ4" s="113"/>
      <c r="KK4" s="138"/>
      <c r="KL4" s="70"/>
      <c r="KM4" s="105"/>
      <c r="KN4" s="69"/>
      <c r="KO4" s="100"/>
      <c r="KP4" s="100"/>
      <c r="KQ4" s="100"/>
      <c r="KR4" s="100"/>
      <c r="KS4" s="100"/>
      <c r="KT4" s="100"/>
      <c r="KU4" s="100"/>
      <c r="KV4" s="138"/>
      <c r="KW4" s="113"/>
      <c r="KX4" s="138"/>
      <c r="KY4" s="70"/>
      <c r="KZ4" s="105"/>
      <c r="LA4" s="69"/>
      <c r="LB4" s="100"/>
      <c r="LC4" s="100"/>
      <c r="LD4" s="100"/>
      <c r="LE4" s="100"/>
      <c r="LF4" s="100"/>
      <c r="LG4" s="100"/>
      <c r="LH4" s="100"/>
      <c r="LI4" s="138"/>
      <c r="LJ4" s="113"/>
      <c r="LK4" s="138"/>
      <c r="LL4" s="70"/>
      <c r="LM4" s="105"/>
      <c r="LN4" s="69"/>
      <c r="LO4" s="100"/>
      <c r="LP4" s="100"/>
      <c r="LQ4" s="100"/>
      <c r="LR4" s="100"/>
      <c r="LS4" s="100"/>
      <c r="LT4" s="100"/>
      <c r="LU4" s="100"/>
      <c r="LV4" s="138"/>
      <c r="LW4" s="113"/>
      <c r="LX4" s="138"/>
      <c r="LY4" s="70"/>
      <c r="LZ4" s="105"/>
      <c r="MA4" s="69"/>
      <c r="MB4" s="100"/>
      <c r="MC4" s="100"/>
      <c r="MD4" s="100"/>
      <c r="ME4" s="100"/>
      <c r="MF4" s="100"/>
      <c r="MG4" s="100"/>
      <c r="MH4" s="100"/>
      <c r="MI4" s="138"/>
      <c r="MJ4" s="113"/>
      <c r="MK4" s="138"/>
      <c r="ML4" s="70"/>
      <c r="MM4" s="105"/>
      <c r="MN4" s="69"/>
      <c r="MO4" s="100"/>
      <c r="MP4" s="100"/>
      <c r="MQ4" s="100"/>
      <c r="MR4" s="100"/>
      <c r="MS4" s="100"/>
      <c r="MT4" s="100"/>
      <c r="MU4" s="100"/>
      <c r="MV4" s="138"/>
      <c r="MW4" s="113"/>
      <c r="MX4" s="138"/>
      <c r="MY4" s="70"/>
      <c r="MZ4" s="105"/>
      <c r="NA4" s="69"/>
      <c r="NB4" s="100"/>
      <c r="NC4" s="100"/>
      <c r="ND4" s="100"/>
      <c r="NE4" s="100"/>
      <c r="NF4" s="100"/>
      <c r="NG4" s="100"/>
      <c r="NH4" s="100"/>
      <c r="NI4" s="138"/>
      <c r="NJ4" s="113"/>
      <c r="NK4" s="138"/>
      <c r="NL4" s="70"/>
      <c r="NM4" s="105"/>
      <c r="NN4" s="69"/>
      <c r="NO4" s="100"/>
      <c r="NP4" s="100"/>
      <c r="NQ4" s="100"/>
      <c r="NR4" s="100"/>
      <c r="NS4" s="100"/>
      <c r="NT4" s="100"/>
      <c r="NU4" s="100"/>
      <c r="NV4" s="138"/>
      <c r="NW4" s="113"/>
      <c r="NX4" s="138"/>
      <c r="NY4" s="70"/>
      <c r="NZ4" s="105"/>
      <c r="OA4" s="69"/>
      <c r="OB4" s="100"/>
      <c r="OC4" s="100"/>
      <c r="OD4" s="100"/>
      <c r="OE4" s="100"/>
      <c r="OF4" s="100"/>
      <c r="OG4" s="100"/>
      <c r="OH4" s="100"/>
      <c r="OI4" s="138"/>
      <c r="OJ4" s="113"/>
      <c r="OK4" s="138"/>
      <c r="OL4" s="70"/>
      <c r="OM4" s="105"/>
      <c r="ON4" s="69"/>
      <c r="OO4" s="100"/>
      <c r="OP4" s="100"/>
      <c r="OQ4" s="100"/>
      <c r="OR4" s="100"/>
      <c r="OS4" s="100"/>
      <c r="OT4" s="100"/>
      <c r="OU4" s="100"/>
      <c r="OV4" s="138"/>
      <c r="OW4" s="113"/>
      <c r="OX4" s="138"/>
      <c r="OY4" s="70"/>
      <c r="OZ4" s="105"/>
      <c r="PA4" s="69"/>
      <c r="PB4" s="100"/>
      <c r="PC4" s="100"/>
      <c r="PD4" s="100"/>
      <c r="PE4" s="100"/>
      <c r="PF4" s="100"/>
      <c r="PG4" s="100"/>
      <c r="PH4" s="100"/>
      <c r="PI4" s="138"/>
      <c r="PJ4" s="113"/>
      <c r="PK4" s="138"/>
      <c r="PL4" s="70"/>
      <c r="PM4" s="105"/>
      <c r="PN4" s="69"/>
      <c r="PO4" s="100"/>
      <c r="PP4" s="100"/>
      <c r="PQ4" s="100"/>
      <c r="PR4" s="100"/>
      <c r="PS4" s="100"/>
      <c r="PT4" s="100"/>
      <c r="PU4" s="100"/>
      <c r="PV4" s="138"/>
      <c r="PW4" s="113"/>
      <c r="PX4" s="138"/>
      <c r="PY4" s="70"/>
      <c r="PZ4" s="105"/>
      <c r="QA4" s="69"/>
      <c r="QB4" s="100"/>
      <c r="QC4" s="100"/>
      <c r="QD4" s="100"/>
      <c r="QE4" s="100"/>
      <c r="QF4" s="100"/>
      <c r="QG4" s="100"/>
      <c r="QH4" s="100"/>
      <c r="QI4" s="138"/>
      <c r="QJ4" s="113"/>
      <c r="QK4" s="138"/>
      <c r="QL4" s="70"/>
      <c r="QM4" s="105"/>
      <c r="QN4" s="69"/>
      <c r="QO4" s="100"/>
      <c r="QP4" s="100"/>
      <c r="QQ4" s="100"/>
      <c r="QR4" s="100"/>
      <c r="QS4" s="100"/>
      <c r="QT4" s="100"/>
      <c r="QU4" s="100"/>
      <c r="QV4" s="138"/>
      <c r="QW4" s="113"/>
      <c r="QX4" s="138"/>
      <c r="QY4" s="70"/>
      <c r="QZ4" s="105"/>
      <c r="RA4" s="69"/>
      <c r="RB4" s="100"/>
      <c r="RC4" s="100"/>
      <c r="RD4" s="100"/>
      <c r="RE4" s="100"/>
      <c r="RF4" s="100"/>
      <c r="RG4" s="100"/>
      <c r="RH4" s="100"/>
      <c r="RI4" s="138"/>
      <c r="RJ4" s="113"/>
      <c r="RK4" s="138"/>
      <c r="RL4" s="70"/>
      <c r="RM4" s="105"/>
      <c r="RN4" s="69"/>
      <c r="RO4" s="100"/>
      <c r="RP4" s="100"/>
      <c r="RQ4" s="100"/>
      <c r="RR4" s="100"/>
      <c r="RS4" s="100"/>
      <c r="RT4" s="100"/>
      <c r="RU4" s="100"/>
      <c r="RV4" s="138"/>
      <c r="RW4" s="113"/>
      <c r="RX4" s="138"/>
      <c r="RY4" s="70"/>
      <c r="RZ4" s="105"/>
      <c r="SA4" s="69"/>
      <c r="SB4" s="100"/>
      <c r="SC4" s="100"/>
      <c r="SD4" s="100"/>
      <c r="SE4" s="100"/>
      <c r="SF4" s="100"/>
      <c r="SG4" s="100"/>
      <c r="SH4" s="100"/>
      <c r="SI4" s="138"/>
      <c r="SJ4" s="113"/>
      <c r="SK4" s="138"/>
      <c r="SL4" s="70"/>
      <c r="SM4" s="105"/>
      <c r="SN4" s="69"/>
      <c r="SO4" s="100"/>
      <c r="SP4" s="100"/>
      <c r="SQ4" s="100"/>
      <c r="SR4" s="100"/>
      <c r="SS4" s="100"/>
      <c r="ST4" s="100"/>
      <c r="SU4" s="100"/>
      <c r="SV4" s="138"/>
      <c r="SW4" s="113"/>
      <c r="SX4" s="138"/>
      <c r="SY4" s="70"/>
      <c r="SZ4" s="105"/>
      <c r="TA4" s="69"/>
      <c r="TB4" s="100"/>
      <c r="TC4" s="100"/>
      <c r="TD4" s="100"/>
      <c r="TE4" s="100"/>
      <c r="TF4" s="100"/>
      <c r="TG4" s="100"/>
      <c r="TH4" s="100"/>
      <c r="TI4" s="138"/>
      <c r="TJ4" s="113"/>
      <c r="TK4" s="138"/>
      <c r="TL4" s="70"/>
      <c r="TM4" s="105"/>
      <c r="TN4" s="69"/>
      <c r="TO4" s="100"/>
      <c r="TP4" s="100"/>
      <c r="TQ4" s="100"/>
      <c r="TR4" s="100"/>
      <c r="TS4" s="100"/>
      <c r="TT4" s="100"/>
      <c r="TU4" s="100"/>
      <c r="TV4" s="138"/>
      <c r="TW4" s="113"/>
      <c r="TX4" s="138"/>
      <c r="TY4" s="70"/>
      <c r="TZ4" s="105"/>
      <c r="UA4" s="69"/>
      <c r="UB4" s="100"/>
      <c r="UC4" s="100"/>
      <c r="UD4" s="100"/>
      <c r="UE4" s="100"/>
      <c r="UF4" s="100"/>
      <c r="UG4" s="100"/>
      <c r="UH4" s="100"/>
      <c r="UI4" s="138"/>
      <c r="UJ4" s="113"/>
      <c r="UK4" s="138"/>
      <c r="UL4" s="70"/>
      <c r="UM4" s="105"/>
      <c r="UN4" s="69"/>
      <c r="UO4" s="100"/>
      <c r="UP4" s="100"/>
      <c r="UQ4" s="100"/>
      <c r="UR4" s="100"/>
      <c r="US4" s="100"/>
      <c r="UT4" s="100"/>
      <c r="UU4" s="100"/>
      <c r="UV4" s="138"/>
      <c r="UW4" s="113"/>
      <c r="UX4" s="138"/>
      <c r="UY4" s="70"/>
      <c r="UZ4" s="105"/>
      <c r="VA4" s="69"/>
      <c r="VB4" s="100"/>
      <c r="VC4" s="100"/>
      <c r="VD4" s="100"/>
      <c r="VE4" s="100"/>
      <c r="VF4" s="100"/>
      <c r="VG4" s="100"/>
      <c r="VH4" s="100"/>
      <c r="VI4" s="138"/>
      <c r="VJ4" s="113"/>
      <c r="VK4" s="138"/>
      <c r="VL4" s="70"/>
      <c r="VM4" s="105"/>
      <c r="VN4" s="69"/>
      <c r="VO4" s="100"/>
      <c r="VP4" s="100"/>
      <c r="VQ4" s="100"/>
      <c r="VR4" s="100"/>
      <c r="VS4" s="100"/>
      <c r="VT4" s="100"/>
      <c r="VU4" s="100"/>
      <c r="VV4" s="138"/>
      <c r="VW4" s="113"/>
      <c r="VX4" s="138"/>
      <c r="VY4" s="70"/>
      <c r="VZ4" s="105"/>
      <c r="WA4" s="69"/>
      <c r="WB4" s="100"/>
      <c r="WC4" s="100"/>
      <c r="WD4" s="100"/>
      <c r="WE4" s="100"/>
      <c r="WF4" s="100"/>
      <c r="WG4" s="100"/>
      <c r="WH4" s="100"/>
      <c r="WI4" s="138"/>
      <c r="WJ4" s="113"/>
      <c r="WK4" s="138"/>
      <c r="WL4" s="70"/>
      <c r="WM4" s="105"/>
      <c r="WN4" s="69"/>
      <c r="WO4" s="100"/>
      <c r="WP4" s="100"/>
      <c r="WQ4" s="100"/>
      <c r="WR4" s="100"/>
      <c r="WS4" s="100"/>
      <c r="WT4" s="100"/>
      <c r="WU4" s="100"/>
      <c r="WV4" s="138"/>
      <c r="WW4" s="113"/>
      <c r="WX4" s="138"/>
      <c r="WY4" s="70"/>
      <c r="WZ4" s="105"/>
      <c r="XA4" s="69"/>
      <c r="XB4" s="100"/>
      <c r="XC4" s="100"/>
      <c r="XD4" s="100"/>
      <c r="XE4" s="100"/>
      <c r="XF4" s="100"/>
      <c r="XG4" s="100"/>
      <c r="XH4" s="100"/>
      <c r="XI4" s="138"/>
      <c r="XJ4" s="113"/>
      <c r="XK4" s="138"/>
      <c r="XL4" s="70"/>
      <c r="XM4" s="105"/>
      <c r="XN4" s="69"/>
      <c r="XO4" s="100"/>
      <c r="XP4" s="100"/>
      <c r="XQ4" s="100"/>
      <c r="XR4" s="100"/>
      <c r="XS4" s="100"/>
      <c r="XT4" s="100"/>
      <c r="XU4" s="100"/>
      <c r="XV4" s="138"/>
      <c r="XW4" s="113"/>
      <c r="XX4" s="138"/>
      <c r="XY4" s="70"/>
      <c r="XZ4" s="105"/>
      <c r="YA4" s="69"/>
      <c r="YB4" s="100"/>
      <c r="YC4" s="100"/>
      <c r="YD4" s="100"/>
      <c r="YE4" s="100"/>
      <c r="YF4" s="100"/>
      <c r="YG4" s="100"/>
      <c r="YH4" s="100"/>
      <c r="YI4" s="138"/>
      <c r="YJ4" s="113"/>
      <c r="YK4" s="138"/>
      <c r="YL4" s="70"/>
      <c r="YM4" s="105"/>
      <c r="YN4" s="69"/>
      <c r="YO4" s="100"/>
      <c r="YP4" s="100"/>
      <c r="YQ4" s="100"/>
      <c r="YR4" s="100"/>
      <c r="YS4" s="100"/>
      <c r="YT4" s="100"/>
      <c r="YU4" s="100"/>
      <c r="YV4" s="138"/>
      <c r="YW4" s="113"/>
      <c r="YX4" s="138"/>
      <c r="YY4" s="70"/>
      <c r="YZ4" s="105"/>
      <c r="ZA4" s="69"/>
      <c r="ZB4" s="100"/>
      <c r="ZC4" s="100"/>
      <c r="ZD4" s="100"/>
      <c r="ZE4" s="100"/>
      <c r="ZF4" s="100"/>
      <c r="ZG4" s="100"/>
      <c r="ZH4" s="100"/>
      <c r="ZI4" s="138"/>
      <c r="ZJ4" s="113"/>
      <c r="ZK4" s="138"/>
      <c r="ZL4" s="70"/>
      <c r="ZM4" s="105"/>
      <c r="ZN4" s="69"/>
      <c r="ZO4" s="100"/>
      <c r="ZP4" s="100"/>
      <c r="ZQ4" s="100"/>
      <c r="ZR4" s="100"/>
      <c r="ZS4" s="100"/>
      <c r="ZT4" s="100"/>
      <c r="ZU4" s="100"/>
      <c r="ZV4" s="138"/>
      <c r="ZW4" s="113"/>
      <c r="ZX4" s="138"/>
      <c r="ZY4" s="70"/>
      <c r="ZZ4" s="105"/>
      <c r="AAA4" s="69"/>
      <c r="AAB4" s="100"/>
      <c r="AAC4" s="100"/>
      <c r="AAD4" s="100"/>
      <c r="AAE4" s="100"/>
      <c r="AAF4" s="100"/>
      <c r="AAG4" s="100"/>
      <c r="AAH4" s="100"/>
      <c r="AAI4" s="138"/>
      <c r="AAJ4" s="113"/>
      <c r="AAK4" s="138"/>
      <c r="AAL4" s="70"/>
      <c r="AAM4" s="105"/>
      <c r="AAN4" s="69"/>
      <c r="AAO4" s="100"/>
      <c r="AAP4" s="100"/>
      <c r="AAQ4" s="100"/>
      <c r="AAR4" s="100"/>
      <c r="AAS4" s="100"/>
      <c r="AAT4" s="100"/>
      <c r="AAU4" s="100"/>
      <c r="AAV4" s="138"/>
      <c r="AAW4" s="113"/>
      <c r="AAX4" s="138"/>
      <c r="AAY4" s="70"/>
      <c r="AAZ4" s="105"/>
      <c r="ABA4" s="69"/>
      <c r="ABB4" s="100"/>
      <c r="ABC4" s="100"/>
      <c r="ABD4" s="100"/>
      <c r="ABE4" s="100"/>
      <c r="ABF4" s="100"/>
      <c r="ABG4" s="100"/>
      <c r="ABH4" s="100"/>
      <c r="ABI4" s="138"/>
      <c r="ABJ4" s="113"/>
      <c r="ABK4" s="138"/>
      <c r="ABL4" s="70"/>
      <c r="ABM4" s="105"/>
      <c r="ABN4" s="69"/>
      <c r="ABO4" s="100"/>
      <c r="ABP4" s="100"/>
      <c r="ABQ4" s="100"/>
      <c r="ABR4" s="100"/>
      <c r="ABS4" s="100"/>
      <c r="ABT4" s="100"/>
      <c r="ABU4" s="100"/>
      <c r="ABV4" s="138"/>
      <c r="ABW4" s="113"/>
      <c r="ABX4" s="138"/>
      <c r="ABY4" s="70"/>
      <c r="ABZ4" s="105"/>
      <c r="ACA4" s="69"/>
      <c r="ACB4" s="100"/>
      <c r="ACC4" s="100"/>
      <c r="ACD4" s="100"/>
      <c r="ACE4" s="100"/>
      <c r="ACF4" s="100"/>
      <c r="ACG4" s="100"/>
      <c r="ACH4" s="100"/>
      <c r="ACI4" s="138"/>
      <c r="ACJ4" s="113"/>
      <c r="ACK4" s="138"/>
      <c r="ACL4" s="70"/>
      <c r="ACM4" s="105"/>
      <c r="ACN4" s="69"/>
      <c r="ACO4" s="100"/>
      <c r="ACP4" s="100"/>
      <c r="ACQ4" s="100"/>
      <c r="ACR4" s="100"/>
      <c r="ACS4" s="100"/>
      <c r="ACT4" s="100"/>
      <c r="ACU4" s="100"/>
      <c r="ACV4" s="138"/>
      <c r="ACW4" s="113"/>
      <c r="ACX4" s="138"/>
      <c r="ACY4" s="70"/>
      <c r="ACZ4" s="105"/>
      <c r="ADA4" s="69"/>
      <c r="ADB4" s="100"/>
      <c r="ADC4" s="100"/>
      <c r="ADD4" s="100"/>
      <c r="ADE4" s="100"/>
      <c r="ADF4" s="100"/>
      <c r="ADG4" s="100"/>
      <c r="ADH4" s="100"/>
      <c r="ADI4" s="138"/>
      <c r="ADJ4" s="113"/>
      <c r="ADK4" s="138"/>
      <c r="ADL4" s="70"/>
      <c r="ADM4" s="105"/>
      <c r="ADN4" s="69"/>
      <c r="ADO4" s="100"/>
      <c r="ADP4" s="100"/>
      <c r="ADQ4" s="100"/>
      <c r="ADR4" s="100"/>
      <c r="ADS4" s="100"/>
      <c r="ADT4" s="100"/>
      <c r="ADU4" s="100"/>
      <c r="ADV4" s="138"/>
      <c r="ADW4" s="113"/>
      <c r="ADX4" s="138"/>
      <c r="ADY4" s="70"/>
      <c r="ADZ4" s="105"/>
      <c r="AEA4" s="69"/>
      <c r="AEB4" s="100"/>
      <c r="AEC4" s="100"/>
      <c r="AED4" s="100"/>
      <c r="AEE4" s="100"/>
      <c r="AEF4" s="100"/>
      <c r="AEG4" s="100"/>
      <c r="AEH4" s="100"/>
      <c r="AEI4" s="138"/>
      <c r="AEJ4" s="113"/>
      <c r="AEK4" s="138"/>
      <c r="AEL4" s="70"/>
      <c r="AEM4" s="105"/>
      <c r="AEN4" s="69"/>
      <c r="AEO4" s="100"/>
      <c r="AEP4" s="100"/>
      <c r="AEQ4" s="100"/>
      <c r="AER4" s="100"/>
      <c r="AES4" s="100"/>
      <c r="AET4" s="100"/>
      <c r="AEU4" s="100"/>
      <c r="AEV4" s="138"/>
      <c r="AEW4" s="113"/>
      <c r="AEX4" s="138"/>
      <c r="AEY4" s="70"/>
      <c r="AEZ4" s="105"/>
      <c r="AFA4" s="69"/>
      <c r="AFB4" s="100"/>
      <c r="AFC4" s="100"/>
      <c r="AFD4" s="100"/>
      <c r="AFE4" s="100"/>
      <c r="AFF4" s="100"/>
      <c r="AFG4" s="100"/>
      <c r="AFH4" s="100"/>
      <c r="AFI4" s="138"/>
      <c r="AFJ4" s="113"/>
      <c r="AFK4" s="138"/>
      <c r="AFL4" s="70"/>
      <c r="AFM4" s="105"/>
      <c r="AFN4" s="69"/>
      <c r="AFO4" s="100"/>
      <c r="AFP4" s="100"/>
      <c r="AFQ4" s="100"/>
      <c r="AFR4" s="100"/>
      <c r="AFS4" s="100"/>
      <c r="AFT4" s="100"/>
      <c r="AFU4" s="100"/>
      <c r="AFV4" s="138"/>
      <c r="AFW4" s="113"/>
      <c r="AFX4" s="138"/>
      <c r="AFY4" s="70"/>
      <c r="AFZ4" s="105"/>
      <c r="AGA4" s="69"/>
      <c r="AGB4" s="100"/>
      <c r="AGC4" s="100"/>
      <c r="AGD4" s="100"/>
      <c r="AGE4" s="100"/>
      <c r="AGF4" s="100"/>
      <c r="AGG4" s="100"/>
      <c r="AGH4" s="100"/>
      <c r="AGI4" s="138"/>
      <c r="AGJ4" s="113"/>
      <c r="AGK4" s="138"/>
      <c r="AGL4" s="70"/>
      <c r="AGM4" s="105"/>
      <c r="AGN4" s="69"/>
      <c r="AGO4" s="100"/>
      <c r="AGP4" s="100"/>
      <c r="AGQ4" s="100"/>
      <c r="AGR4" s="100"/>
      <c r="AGS4" s="100"/>
      <c r="AGT4" s="100"/>
      <c r="AGU4" s="100"/>
      <c r="AGV4" s="138"/>
      <c r="AGW4" s="113"/>
      <c r="AGX4" s="138"/>
      <c r="AGY4" s="70"/>
      <c r="AGZ4" s="105"/>
      <c r="AHA4" s="69"/>
      <c r="AHB4" s="100"/>
      <c r="AHC4" s="100"/>
      <c r="AHD4" s="100"/>
      <c r="AHE4" s="100"/>
      <c r="AHF4" s="100"/>
      <c r="AHG4" s="100"/>
      <c r="AHH4" s="100"/>
      <c r="AHI4" s="138"/>
      <c r="AHJ4" s="113"/>
      <c r="AHK4" s="138"/>
      <c r="AHL4" s="70"/>
      <c r="AHM4" s="105"/>
      <c r="AHN4" s="69"/>
      <c r="AHO4" s="100"/>
      <c r="AHP4" s="100"/>
      <c r="AHQ4" s="100"/>
      <c r="AHR4" s="100"/>
      <c r="AHS4" s="100"/>
      <c r="AHT4" s="100"/>
      <c r="AHU4" s="100"/>
      <c r="AHV4" s="138"/>
      <c r="AHW4" s="113"/>
      <c r="AHX4" s="138"/>
      <c r="AHY4" s="70"/>
      <c r="AHZ4" s="105"/>
      <c r="AIA4" s="69"/>
      <c r="AIB4" s="100"/>
      <c r="AIC4" s="100"/>
      <c r="AID4" s="100"/>
      <c r="AIE4" s="100"/>
      <c r="AIF4" s="100"/>
      <c r="AIG4" s="100"/>
      <c r="AIH4" s="100"/>
      <c r="AII4" s="138"/>
      <c r="AIJ4" s="113"/>
      <c r="AIK4" s="138"/>
      <c r="AIL4" s="70"/>
      <c r="AIM4" s="105"/>
      <c r="AIN4" s="69"/>
      <c r="AIO4" s="100"/>
      <c r="AIP4" s="100"/>
      <c r="AIQ4" s="100"/>
      <c r="AIR4" s="100"/>
      <c r="AIS4" s="100"/>
      <c r="AIT4" s="100"/>
      <c r="AIU4" s="100"/>
      <c r="AIV4" s="138"/>
      <c r="AIW4" s="113"/>
      <c r="AIX4" s="138"/>
      <c r="AIY4" s="70"/>
      <c r="AIZ4" s="105"/>
      <c r="AJA4" s="69"/>
      <c r="AJB4" s="100"/>
      <c r="AJC4" s="100"/>
      <c r="AJD4" s="100"/>
      <c r="AJE4" s="100"/>
      <c r="AJF4" s="100"/>
      <c r="AJG4" s="100"/>
      <c r="AJH4" s="100"/>
      <c r="AJI4" s="138"/>
      <c r="AJJ4" s="113"/>
      <c r="AJK4" s="138"/>
      <c r="AJL4" s="70"/>
    </row>
    <row r="5" spans="1:948" x14ac:dyDescent="0.3">
      <c r="A5" s="69"/>
      <c r="B5" s="117" t="s">
        <v>63</v>
      </c>
      <c r="C5" s="100"/>
      <c r="D5" s="100"/>
      <c r="E5" s="100"/>
      <c r="F5" s="163"/>
      <c r="G5" s="100"/>
      <c r="H5" s="100"/>
      <c r="I5" s="162" t="s">
        <v>96</v>
      </c>
      <c r="J5" s="113"/>
      <c r="K5" s="162" t="s">
        <v>96</v>
      </c>
      <c r="L5" s="70"/>
      <c r="M5" s="105"/>
      <c r="N5" s="69"/>
      <c r="O5" s="117" t="s">
        <v>63</v>
      </c>
      <c r="P5" s="100"/>
      <c r="Q5" s="100"/>
      <c r="R5" s="100"/>
      <c r="S5" s="163"/>
      <c r="T5" s="100"/>
      <c r="U5" s="100"/>
      <c r="V5" s="162" t="s">
        <v>96</v>
      </c>
      <c r="W5" s="113"/>
      <c r="X5" s="162" t="s">
        <v>96</v>
      </c>
      <c r="Y5" s="70"/>
      <c r="Z5" s="105"/>
      <c r="AA5" s="69"/>
      <c r="AB5" s="117" t="s">
        <v>63</v>
      </c>
      <c r="AC5" s="100"/>
      <c r="AD5" s="100"/>
      <c r="AE5" s="100"/>
      <c r="AF5" s="163"/>
      <c r="AG5" s="100"/>
      <c r="AH5" s="100"/>
      <c r="AI5" s="162" t="s">
        <v>96</v>
      </c>
      <c r="AJ5" s="113"/>
      <c r="AK5" s="162" t="s">
        <v>96</v>
      </c>
      <c r="AL5" s="70"/>
      <c r="AM5" s="105"/>
      <c r="AN5" s="69"/>
      <c r="AO5" s="117" t="s">
        <v>63</v>
      </c>
      <c r="AP5" s="100"/>
      <c r="AQ5" s="100"/>
      <c r="AR5" s="100"/>
      <c r="AS5" s="163"/>
      <c r="AT5" s="100"/>
      <c r="AU5" s="100"/>
      <c r="AV5" s="162" t="s">
        <v>96</v>
      </c>
      <c r="AW5" s="113"/>
      <c r="AX5" s="162" t="s">
        <v>96</v>
      </c>
      <c r="AY5" s="70"/>
      <c r="AZ5" s="105"/>
      <c r="BA5" s="69"/>
      <c r="BB5" s="117" t="s">
        <v>63</v>
      </c>
      <c r="BC5" s="100"/>
      <c r="BD5" s="100"/>
      <c r="BE5" s="100"/>
      <c r="BF5" s="163"/>
      <c r="BG5" s="100"/>
      <c r="BH5" s="100"/>
      <c r="BI5" s="162" t="s">
        <v>96</v>
      </c>
      <c r="BJ5" s="113"/>
      <c r="BK5" s="162" t="s">
        <v>96</v>
      </c>
      <c r="BL5" s="70"/>
      <c r="BM5" s="105"/>
      <c r="BN5" s="69"/>
      <c r="BO5" s="117" t="s">
        <v>63</v>
      </c>
      <c r="BP5" s="100"/>
      <c r="BQ5" s="100"/>
      <c r="BR5" s="100"/>
      <c r="BS5" s="163"/>
      <c r="BT5" s="100"/>
      <c r="BU5" s="100"/>
      <c r="BV5" s="162" t="s">
        <v>96</v>
      </c>
      <c r="BW5" s="113"/>
      <c r="BX5" s="162" t="s">
        <v>96</v>
      </c>
      <c r="BY5" s="70"/>
      <c r="BZ5" s="105"/>
      <c r="CA5" s="69"/>
      <c r="CB5" s="117" t="s">
        <v>63</v>
      </c>
      <c r="CC5" s="100"/>
      <c r="CD5" s="100"/>
      <c r="CE5" s="100"/>
      <c r="CF5" s="163"/>
      <c r="CG5" s="100"/>
      <c r="CH5" s="100"/>
      <c r="CI5" s="162" t="s">
        <v>96</v>
      </c>
      <c r="CJ5" s="113"/>
      <c r="CK5" s="162" t="s">
        <v>96</v>
      </c>
      <c r="CL5" s="70"/>
      <c r="CM5" s="105"/>
      <c r="CN5" s="69"/>
      <c r="CO5" s="117" t="s">
        <v>63</v>
      </c>
      <c r="CP5" s="100"/>
      <c r="CQ5" s="100"/>
      <c r="CR5" s="100"/>
      <c r="CS5" s="163"/>
      <c r="CT5" s="100"/>
      <c r="CU5" s="100"/>
      <c r="CV5" s="162" t="s">
        <v>96</v>
      </c>
      <c r="CW5" s="113"/>
      <c r="CX5" s="162" t="s">
        <v>96</v>
      </c>
      <c r="CY5" s="70"/>
      <c r="CZ5" s="105"/>
      <c r="DA5" s="69"/>
      <c r="DB5" s="117" t="s">
        <v>63</v>
      </c>
      <c r="DC5" s="100"/>
      <c r="DD5" s="100"/>
      <c r="DE5" s="100"/>
      <c r="DF5" s="163"/>
      <c r="DG5" s="100"/>
      <c r="DH5" s="100"/>
      <c r="DI5" s="162" t="s">
        <v>96</v>
      </c>
      <c r="DJ5" s="113"/>
      <c r="DK5" s="162" t="s">
        <v>96</v>
      </c>
      <c r="DL5" s="70"/>
      <c r="DM5" s="105"/>
      <c r="DN5" s="69"/>
      <c r="DO5" s="117" t="s">
        <v>63</v>
      </c>
      <c r="DP5" s="100"/>
      <c r="DQ5" s="100"/>
      <c r="DR5" s="100"/>
      <c r="DS5" s="163"/>
      <c r="DT5" s="100"/>
      <c r="DU5" s="100"/>
      <c r="DV5" s="162" t="s">
        <v>96</v>
      </c>
      <c r="DW5" s="113"/>
      <c r="DX5" s="162" t="s">
        <v>96</v>
      </c>
      <c r="DY5" s="70"/>
      <c r="DZ5" s="105"/>
      <c r="EA5" s="69"/>
      <c r="EB5" s="117" t="s">
        <v>63</v>
      </c>
      <c r="EC5" s="100"/>
      <c r="ED5" s="100"/>
      <c r="EE5" s="100"/>
      <c r="EF5" s="163"/>
      <c r="EG5" s="100"/>
      <c r="EH5" s="100"/>
      <c r="EI5" s="162" t="s">
        <v>96</v>
      </c>
      <c r="EJ5" s="113"/>
      <c r="EK5" s="162" t="s">
        <v>96</v>
      </c>
      <c r="EL5" s="70"/>
      <c r="EM5" s="105"/>
      <c r="EN5" s="69"/>
      <c r="EO5" s="117" t="s">
        <v>63</v>
      </c>
      <c r="EP5" s="100"/>
      <c r="EQ5" s="100"/>
      <c r="ER5" s="100"/>
      <c r="ES5" s="163"/>
      <c r="ET5" s="100"/>
      <c r="EU5" s="100"/>
      <c r="EV5" s="162" t="s">
        <v>96</v>
      </c>
      <c r="EW5" s="113"/>
      <c r="EX5" s="162" t="s">
        <v>96</v>
      </c>
      <c r="EY5" s="70"/>
      <c r="EZ5" s="105"/>
      <c r="FA5" s="69"/>
      <c r="FB5" s="117" t="s">
        <v>63</v>
      </c>
      <c r="FC5" s="100"/>
      <c r="FD5" s="100"/>
      <c r="FE5" s="100"/>
      <c r="FF5" s="163"/>
      <c r="FG5" s="100"/>
      <c r="FH5" s="100"/>
      <c r="FI5" s="162" t="s">
        <v>96</v>
      </c>
      <c r="FJ5" s="113"/>
      <c r="FK5" s="162" t="s">
        <v>96</v>
      </c>
      <c r="FL5" s="70"/>
      <c r="FM5" s="105"/>
      <c r="FN5" s="69"/>
      <c r="FO5" s="117" t="s">
        <v>63</v>
      </c>
      <c r="FP5" s="100"/>
      <c r="FQ5" s="100"/>
      <c r="FR5" s="100"/>
      <c r="FS5" s="163"/>
      <c r="FT5" s="100"/>
      <c r="FU5" s="100"/>
      <c r="FV5" s="162" t="s">
        <v>96</v>
      </c>
      <c r="FW5" s="113"/>
      <c r="FX5" s="162" t="s">
        <v>96</v>
      </c>
      <c r="FY5" s="70"/>
      <c r="FZ5" s="105"/>
      <c r="GA5" s="69"/>
      <c r="GB5" s="117" t="s">
        <v>63</v>
      </c>
      <c r="GC5" s="100"/>
      <c r="GD5" s="100"/>
      <c r="GE5" s="100"/>
      <c r="GF5" s="163"/>
      <c r="GG5" s="100"/>
      <c r="GH5" s="100"/>
      <c r="GI5" s="162" t="s">
        <v>96</v>
      </c>
      <c r="GJ5" s="113"/>
      <c r="GK5" s="162" t="s">
        <v>96</v>
      </c>
      <c r="GL5" s="70"/>
      <c r="GM5" s="105"/>
      <c r="GN5" s="69"/>
      <c r="GO5" s="117" t="s">
        <v>63</v>
      </c>
      <c r="GP5" s="100"/>
      <c r="GQ5" s="100"/>
      <c r="GR5" s="100"/>
      <c r="GS5" s="163"/>
      <c r="GT5" s="100"/>
      <c r="GU5" s="100"/>
      <c r="GV5" s="162" t="s">
        <v>96</v>
      </c>
      <c r="GW5" s="113"/>
      <c r="GX5" s="162" t="s">
        <v>96</v>
      </c>
      <c r="GY5" s="70"/>
      <c r="GZ5" s="105"/>
      <c r="HA5" s="69"/>
      <c r="HB5" s="117" t="s">
        <v>63</v>
      </c>
      <c r="HC5" s="100"/>
      <c r="HD5" s="100"/>
      <c r="HE5" s="100"/>
      <c r="HF5" s="163"/>
      <c r="HG5" s="100"/>
      <c r="HH5" s="100"/>
      <c r="HI5" s="162" t="s">
        <v>96</v>
      </c>
      <c r="HJ5" s="113"/>
      <c r="HK5" s="162" t="s">
        <v>96</v>
      </c>
      <c r="HL5" s="70"/>
      <c r="HM5" s="105"/>
      <c r="HN5" s="69"/>
      <c r="HO5" s="117" t="s">
        <v>63</v>
      </c>
      <c r="HP5" s="100"/>
      <c r="HQ5" s="100"/>
      <c r="HR5" s="100"/>
      <c r="HS5" s="163"/>
      <c r="HT5" s="100"/>
      <c r="HU5" s="100"/>
      <c r="HV5" s="162" t="s">
        <v>96</v>
      </c>
      <c r="HW5" s="113"/>
      <c r="HX5" s="162" t="s">
        <v>96</v>
      </c>
      <c r="HY5" s="70"/>
      <c r="HZ5" s="105"/>
      <c r="IA5" s="69"/>
      <c r="IB5" s="117" t="s">
        <v>63</v>
      </c>
      <c r="IC5" s="100"/>
      <c r="ID5" s="100"/>
      <c r="IE5" s="100"/>
      <c r="IF5" s="163"/>
      <c r="IG5" s="100"/>
      <c r="IH5" s="100"/>
      <c r="II5" s="162" t="s">
        <v>96</v>
      </c>
      <c r="IJ5" s="113"/>
      <c r="IK5" s="162" t="s">
        <v>96</v>
      </c>
      <c r="IL5" s="70"/>
      <c r="IM5" s="105"/>
      <c r="IN5" s="69"/>
      <c r="IO5" s="117" t="s">
        <v>63</v>
      </c>
      <c r="IP5" s="100"/>
      <c r="IQ5" s="100"/>
      <c r="IR5" s="100"/>
      <c r="IS5" s="163"/>
      <c r="IT5" s="100"/>
      <c r="IU5" s="100"/>
      <c r="IV5" s="162" t="s">
        <v>96</v>
      </c>
      <c r="IW5" s="113"/>
      <c r="IX5" s="162" t="s">
        <v>96</v>
      </c>
      <c r="IY5" s="70"/>
      <c r="IZ5" s="105"/>
      <c r="JA5" s="69"/>
      <c r="JB5" s="117" t="s">
        <v>63</v>
      </c>
      <c r="JC5" s="100"/>
      <c r="JD5" s="100"/>
      <c r="JE5" s="100"/>
      <c r="JF5" s="163"/>
      <c r="JG5" s="100"/>
      <c r="JH5" s="100"/>
      <c r="JI5" s="162" t="s">
        <v>96</v>
      </c>
      <c r="JJ5" s="113"/>
      <c r="JK5" s="162" t="s">
        <v>96</v>
      </c>
      <c r="JL5" s="70"/>
      <c r="JM5" s="105"/>
      <c r="JN5" s="69"/>
      <c r="JO5" s="117" t="s">
        <v>63</v>
      </c>
      <c r="JP5" s="100"/>
      <c r="JQ5" s="100"/>
      <c r="JR5" s="100"/>
      <c r="JS5" s="163"/>
      <c r="JT5" s="100"/>
      <c r="JU5" s="100"/>
      <c r="JV5" s="162" t="s">
        <v>96</v>
      </c>
      <c r="JW5" s="113"/>
      <c r="JX5" s="162" t="s">
        <v>96</v>
      </c>
      <c r="JY5" s="70"/>
      <c r="JZ5" s="105"/>
      <c r="KA5" s="69"/>
      <c r="KB5" s="117" t="s">
        <v>63</v>
      </c>
      <c r="KC5" s="100"/>
      <c r="KD5" s="100"/>
      <c r="KE5" s="100"/>
      <c r="KF5" s="163"/>
      <c r="KG5" s="100"/>
      <c r="KH5" s="100"/>
      <c r="KI5" s="162" t="s">
        <v>96</v>
      </c>
      <c r="KJ5" s="113"/>
      <c r="KK5" s="162" t="s">
        <v>96</v>
      </c>
      <c r="KL5" s="70"/>
      <c r="KM5" s="105"/>
      <c r="KN5" s="69"/>
      <c r="KO5" s="117" t="s">
        <v>63</v>
      </c>
      <c r="KP5" s="100"/>
      <c r="KQ5" s="100"/>
      <c r="KR5" s="100"/>
      <c r="KS5" s="163"/>
      <c r="KT5" s="100"/>
      <c r="KU5" s="100"/>
      <c r="KV5" s="162" t="s">
        <v>96</v>
      </c>
      <c r="KW5" s="113"/>
      <c r="KX5" s="162" t="s">
        <v>96</v>
      </c>
      <c r="KY5" s="70"/>
      <c r="KZ5" s="105"/>
      <c r="LA5" s="69"/>
      <c r="LB5" s="117" t="s">
        <v>63</v>
      </c>
      <c r="LC5" s="100"/>
      <c r="LD5" s="100"/>
      <c r="LE5" s="100"/>
      <c r="LF5" s="163"/>
      <c r="LG5" s="100"/>
      <c r="LH5" s="100"/>
      <c r="LI5" s="162" t="s">
        <v>96</v>
      </c>
      <c r="LJ5" s="113"/>
      <c r="LK5" s="162" t="s">
        <v>96</v>
      </c>
      <c r="LL5" s="70"/>
      <c r="LM5" s="105"/>
      <c r="LN5" s="69"/>
      <c r="LO5" s="117" t="s">
        <v>63</v>
      </c>
      <c r="LP5" s="100"/>
      <c r="LQ5" s="100"/>
      <c r="LR5" s="100"/>
      <c r="LS5" s="163"/>
      <c r="LT5" s="100"/>
      <c r="LU5" s="100"/>
      <c r="LV5" s="162" t="s">
        <v>96</v>
      </c>
      <c r="LW5" s="113"/>
      <c r="LX5" s="162" t="s">
        <v>96</v>
      </c>
      <c r="LY5" s="70"/>
      <c r="LZ5" s="105"/>
      <c r="MA5" s="69"/>
      <c r="MB5" s="117" t="s">
        <v>63</v>
      </c>
      <c r="MC5" s="100"/>
      <c r="MD5" s="100"/>
      <c r="ME5" s="100"/>
      <c r="MF5" s="163"/>
      <c r="MG5" s="100"/>
      <c r="MH5" s="100"/>
      <c r="MI5" s="162" t="s">
        <v>96</v>
      </c>
      <c r="MJ5" s="113"/>
      <c r="MK5" s="162" t="s">
        <v>96</v>
      </c>
      <c r="ML5" s="70"/>
      <c r="MM5" s="105"/>
      <c r="MN5" s="69"/>
      <c r="MO5" s="117" t="s">
        <v>63</v>
      </c>
      <c r="MP5" s="100"/>
      <c r="MQ5" s="100"/>
      <c r="MR5" s="100"/>
      <c r="MS5" s="163"/>
      <c r="MT5" s="100"/>
      <c r="MU5" s="100"/>
      <c r="MV5" s="162" t="s">
        <v>96</v>
      </c>
      <c r="MW5" s="113"/>
      <c r="MX5" s="162" t="s">
        <v>96</v>
      </c>
      <c r="MY5" s="70"/>
      <c r="MZ5" s="105"/>
      <c r="NA5" s="69"/>
      <c r="NB5" s="117" t="s">
        <v>63</v>
      </c>
      <c r="NC5" s="100"/>
      <c r="ND5" s="100"/>
      <c r="NE5" s="100"/>
      <c r="NF5" s="163"/>
      <c r="NG5" s="100"/>
      <c r="NH5" s="100"/>
      <c r="NI5" s="162" t="s">
        <v>96</v>
      </c>
      <c r="NJ5" s="113"/>
      <c r="NK5" s="162" t="s">
        <v>96</v>
      </c>
      <c r="NL5" s="70"/>
      <c r="NM5" s="105"/>
      <c r="NN5" s="69"/>
      <c r="NO5" s="117" t="s">
        <v>63</v>
      </c>
      <c r="NP5" s="100"/>
      <c r="NQ5" s="100"/>
      <c r="NR5" s="100"/>
      <c r="NS5" s="163"/>
      <c r="NT5" s="100"/>
      <c r="NU5" s="100"/>
      <c r="NV5" s="162" t="s">
        <v>96</v>
      </c>
      <c r="NW5" s="113"/>
      <c r="NX5" s="162" t="s">
        <v>96</v>
      </c>
      <c r="NY5" s="70"/>
      <c r="NZ5" s="105"/>
      <c r="OA5" s="69"/>
      <c r="OB5" s="117" t="s">
        <v>63</v>
      </c>
      <c r="OC5" s="100"/>
      <c r="OD5" s="100"/>
      <c r="OE5" s="100"/>
      <c r="OF5" s="163"/>
      <c r="OG5" s="100"/>
      <c r="OH5" s="100"/>
      <c r="OI5" s="162" t="s">
        <v>96</v>
      </c>
      <c r="OJ5" s="113"/>
      <c r="OK5" s="162" t="s">
        <v>96</v>
      </c>
      <c r="OL5" s="70"/>
      <c r="OM5" s="105"/>
      <c r="ON5" s="69"/>
      <c r="OO5" s="117" t="s">
        <v>63</v>
      </c>
      <c r="OP5" s="100"/>
      <c r="OQ5" s="100"/>
      <c r="OR5" s="100"/>
      <c r="OS5" s="163"/>
      <c r="OT5" s="100"/>
      <c r="OU5" s="100"/>
      <c r="OV5" s="162" t="s">
        <v>96</v>
      </c>
      <c r="OW5" s="113"/>
      <c r="OX5" s="162" t="s">
        <v>96</v>
      </c>
      <c r="OY5" s="70"/>
      <c r="OZ5" s="105"/>
      <c r="PA5" s="69"/>
      <c r="PB5" s="117" t="s">
        <v>63</v>
      </c>
      <c r="PC5" s="100"/>
      <c r="PD5" s="100"/>
      <c r="PE5" s="100"/>
      <c r="PF5" s="163"/>
      <c r="PG5" s="100"/>
      <c r="PH5" s="100"/>
      <c r="PI5" s="162" t="s">
        <v>96</v>
      </c>
      <c r="PJ5" s="113"/>
      <c r="PK5" s="162" t="s">
        <v>96</v>
      </c>
      <c r="PL5" s="70"/>
      <c r="PM5" s="105"/>
      <c r="PN5" s="69"/>
      <c r="PO5" s="117" t="s">
        <v>63</v>
      </c>
      <c r="PP5" s="100"/>
      <c r="PQ5" s="100"/>
      <c r="PR5" s="100"/>
      <c r="PS5" s="163"/>
      <c r="PT5" s="100"/>
      <c r="PU5" s="100"/>
      <c r="PV5" s="162" t="s">
        <v>96</v>
      </c>
      <c r="PW5" s="113"/>
      <c r="PX5" s="162" t="s">
        <v>96</v>
      </c>
      <c r="PY5" s="70"/>
      <c r="PZ5" s="105"/>
      <c r="QA5" s="69"/>
      <c r="QB5" s="117" t="s">
        <v>63</v>
      </c>
      <c r="QC5" s="100"/>
      <c r="QD5" s="100"/>
      <c r="QE5" s="100"/>
      <c r="QF5" s="163"/>
      <c r="QG5" s="100"/>
      <c r="QH5" s="100"/>
      <c r="QI5" s="162" t="s">
        <v>96</v>
      </c>
      <c r="QJ5" s="113"/>
      <c r="QK5" s="162" t="s">
        <v>96</v>
      </c>
      <c r="QL5" s="70"/>
      <c r="QM5" s="105"/>
      <c r="QN5" s="69"/>
      <c r="QO5" s="117" t="s">
        <v>63</v>
      </c>
      <c r="QP5" s="100"/>
      <c r="QQ5" s="100"/>
      <c r="QR5" s="100"/>
      <c r="QS5" s="163"/>
      <c r="QT5" s="100"/>
      <c r="QU5" s="100"/>
      <c r="QV5" s="162" t="s">
        <v>96</v>
      </c>
      <c r="QW5" s="113"/>
      <c r="QX5" s="162" t="s">
        <v>96</v>
      </c>
      <c r="QY5" s="70"/>
      <c r="QZ5" s="105"/>
      <c r="RA5" s="69"/>
      <c r="RB5" s="117" t="s">
        <v>63</v>
      </c>
      <c r="RC5" s="100"/>
      <c r="RD5" s="100"/>
      <c r="RE5" s="100"/>
      <c r="RF5" s="163"/>
      <c r="RG5" s="100"/>
      <c r="RH5" s="100"/>
      <c r="RI5" s="162" t="s">
        <v>96</v>
      </c>
      <c r="RJ5" s="113"/>
      <c r="RK5" s="162" t="s">
        <v>96</v>
      </c>
      <c r="RL5" s="70"/>
      <c r="RM5" s="105"/>
      <c r="RN5" s="69"/>
      <c r="RO5" s="117" t="s">
        <v>63</v>
      </c>
      <c r="RP5" s="100"/>
      <c r="RQ5" s="100"/>
      <c r="RR5" s="100"/>
      <c r="RS5" s="163"/>
      <c r="RT5" s="100"/>
      <c r="RU5" s="100"/>
      <c r="RV5" s="162" t="s">
        <v>96</v>
      </c>
      <c r="RW5" s="113"/>
      <c r="RX5" s="162" t="s">
        <v>96</v>
      </c>
      <c r="RY5" s="70"/>
      <c r="RZ5" s="105"/>
      <c r="SA5" s="69"/>
      <c r="SB5" s="117" t="s">
        <v>63</v>
      </c>
      <c r="SC5" s="100"/>
      <c r="SD5" s="100"/>
      <c r="SE5" s="100"/>
      <c r="SF5" s="163"/>
      <c r="SG5" s="100"/>
      <c r="SH5" s="100"/>
      <c r="SI5" s="162" t="s">
        <v>96</v>
      </c>
      <c r="SJ5" s="113"/>
      <c r="SK5" s="162" t="s">
        <v>96</v>
      </c>
      <c r="SL5" s="70"/>
      <c r="SM5" s="105"/>
      <c r="SN5" s="69"/>
      <c r="SO5" s="117" t="s">
        <v>63</v>
      </c>
      <c r="SP5" s="100"/>
      <c r="SQ5" s="100"/>
      <c r="SR5" s="100"/>
      <c r="SS5" s="163"/>
      <c r="ST5" s="100"/>
      <c r="SU5" s="100"/>
      <c r="SV5" s="162" t="s">
        <v>96</v>
      </c>
      <c r="SW5" s="113"/>
      <c r="SX5" s="162" t="s">
        <v>96</v>
      </c>
      <c r="SY5" s="70"/>
      <c r="SZ5" s="105"/>
      <c r="TA5" s="69"/>
      <c r="TB5" s="117" t="s">
        <v>63</v>
      </c>
      <c r="TC5" s="100"/>
      <c r="TD5" s="100"/>
      <c r="TE5" s="100"/>
      <c r="TF5" s="163"/>
      <c r="TG5" s="100"/>
      <c r="TH5" s="100"/>
      <c r="TI5" s="162" t="s">
        <v>96</v>
      </c>
      <c r="TJ5" s="113"/>
      <c r="TK5" s="162" t="s">
        <v>96</v>
      </c>
      <c r="TL5" s="70"/>
      <c r="TM5" s="105"/>
      <c r="TN5" s="69"/>
      <c r="TO5" s="117" t="s">
        <v>63</v>
      </c>
      <c r="TP5" s="100"/>
      <c r="TQ5" s="100"/>
      <c r="TR5" s="100"/>
      <c r="TS5" s="163"/>
      <c r="TT5" s="100"/>
      <c r="TU5" s="100"/>
      <c r="TV5" s="162" t="s">
        <v>96</v>
      </c>
      <c r="TW5" s="113"/>
      <c r="TX5" s="162" t="s">
        <v>96</v>
      </c>
      <c r="TY5" s="70"/>
      <c r="TZ5" s="105"/>
      <c r="UA5" s="69"/>
      <c r="UB5" s="117" t="s">
        <v>63</v>
      </c>
      <c r="UC5" s="100"/>
      <c r="UD5" s="100"/>
      <c r="UE5" s="100"/>
      <c r="UF5" s="163"/>
      <c r="UG5" s="100"/>
      <c r="UH5" s="100"/>
      <c r="UI5" s="162" t="s">
        <v>96</v>
      </c>
      <c r="UJ5" s="113"/>
      <c r="UK5" s="162" t="s">
        <v>96</v>
      </c>
      <c r="UL5" s="70"/>
      <c r="UM5" s="105"/>
      <c r="UN5" s="69"/>
      <c r="UO5" s="117" t="s">
        <v>63</v>
      </c>
      <c r="UP5" s="100"/>
      <c r="UQ5" s="100"/>
      <c r="UR5" s="100"/>
      <c r="US5" s="163"/>
      <c r="UT5" s="100"/>
      <c r="UU5" s="100"/>
      <c r="UV5" s="162" t="s">
        <v>96</v>
      </c>
      <c r="UW5" s="113"/>
      <c r="UX5" s="162" t="s">
        <v>96</v>
      </c>
      <c r="UY5" s="70"/>
      <c r="UZ5" s="105"/>
      <c r="VA5" s="69"/>
      <c r="VB5" s="117" t="s">
        <v>63</v>
      </c>
      <c r="VC5" s="100"/>
      <c r="VD5" s="100"/>
      <c r="VE5" s="100"/>
      <c r="VF5" s="163"/>
      <c r="VG5" s="100"/>
      <c r="VH5" s="100"/>
      <c r="VI5" s="162" t="s">
        <v>96</v>
      </c>
      <c r="VJ5" s="113"/>
      <c r="VK5" s="162" t="s">
        <v>96</v>
      </c>
      <c r="VL5" s="70"/>
      <c r="VM5" s="105"/>
      <c r="VN5" s="69"/>
      <c r="VO5" s="117" t="s">
        <v>63</v>
      </c>
      <c r="VP5" s="100"/>
      <c r="VQ5" s="100"/>
      <c r="VR5" s="100"/>
      <c r="VS5" s="163"/>
      <c r="VT5" s="100"/>
      <c r="VU5" s="100"/>
      <c r="VV5" s="162" t="s">
        <v>96</v>
      </c>
      <c r="VW5" s="113"/>
      <c r="VX5" s="162" t="s">
        <v>96</v>
      </c>
      <c r="VY5" s="70"/>
      <c r="VZ5" s="105"/>
      <c r="WA5" s="69"/>
      <c r="WB5" s="117" t="s">
        <v>63</v>
      </c>
      <c r="WC5" s="100"/>
      <c r="WD5" s="100"/>
      <c r="WE5" s="100"/>
      <c r="WF5" s="163"/>
      <c r="WG5" s="100"/>
      <c r="WH5" s="100"/>
      <c r="WI5" s="162" t="s">
        <v>96</v>
      </c>
      <c r="WJ5" s="113"/>
      <c r="WK5" s="162" t="s">
        <v>96</v>
      </c>
      <c r="WL5" s="70"/>
      <c r="WM5" s="105"/>
      <c r="WN5" s="69"/>
      <c r="WO5" s="117" t="s">
        <v>63</v>
      </c>
      <c r="WP5" s="100"/>
      <c r="WQ5" s="100"/>
      <c r="WR5" s="100"/>
      <c r="WS5" s="163"/>
      <c r="WT5" s="100"/>
      <c r="WU5" s="100"/>
      <c r="WV5" s="162" t="s">
        <v>96</v>
      </c>
      <c r="WW5" s="113"/>
      <c r="WX5" s="162" t="s">
        <v>96</v>
      </c>
      <c r="WY5" s="70"/>
      <c r="WZ5" s="105"/>
      <c r="XA5" s="69"/>
      <c r="XB5" s="117" t="s">
        <v>63</v>
      </c>
      <c r="XC5" s="100"/>
      <c r="XD5" s="100"/>
      <c r="XE5" s="100"/>
      <c r="XF5" s="163"/>
      <c r="XG5" s="100"/>
      <c r="XH5" s="100"/>
      <c r="XI5" s="162" t="s">
        <v>96</v>
      </c>
      <c r="XJ5" s="113"/>
      <c r="XK5" s="162" t="s">
        <v>96</v>
      </c>
      <c r="XL5" s="70"/>
      <c r="XM5" s="105"/>
      <c r="XN5" s="69"/>
      <c r="XO5" s="117" t="s">
        <v>63</v>
      </c>
      <c r="XP5" s="100"/>
      <c r="XQ5" s="100"/>
      <c r="XR5" s="100"/>
      <c r="XS5" s="163"/>
      <c r="XT5" s="100"/>
      <c r="XU5" s="100"/>
      <c r="XV5" s="162" t="s">
        <v>96</v>
      </c>
      <c r="XW5" s="113"/>
      <c r="XX5" s="162" t="s">
        <v>96</v>
      </c>
      <c r="XY5" s="70"/>
      <c r="XZ5" s="105"/>
      <c r="YA5" s="69"/>
      <c r="YB5" s="117" t="s">
        <v>63</v>
      </c>
      <c r="YC5" s="100"/>
      <c r="YD5" s="100"/>
      <c r="YE5" s="100"/>
      <c r="YF5" s="163"/>
      <c r="YG5" s="100"/>
      <c r="YH5" s="100"/>
      <c r="YI5" s="162" t="s">
        <v>96</v>
      </c>
      <c r="YJ5" s="113"/>
      <c r="YK5" s="162" t="s">
        <v>96</v>
      </c>
      <c r="YL5" s="70"/>
      <c r="YM5" s="105"/>
      <c r="YN5" s="69"/>
      <c r="YO5" s="117" t="s">
        <v>63</v>
      </c>
      <c r="YP5" s="100"/>
      <c r="YQ5" s="100"/>
      <c r="YR5" s="100"/>
      <c r="YS5" s="163"/>
      <c r="YT5" s="100"/>
      <c r="YU5" s="100"/>
      <c r="YV5" s="162" t="s">
        <v>96</v>
      </c>
      <c r="YW5" s="113"/>
      <c r="YX5" s="162" t="s">
        <v>96</v>
      </c>
      <c r="YY5" s="70"/>
      <c r="YZ5" s="105"/>
      <c r="ZA5" s="69"/>
      <c r="ZB5" s="117" t="s">
        <v>63</v>
      </c>
      <c r="ZC5" s="100"/>
      <c r="ZD5" s="100"/>
      <c r="ZE5" s="100"/>
      <c r="ZF5" s="163"/>
      <c r="ZG5" s="100"/>
      <c r="ZH5" s="100"/>
      <c r="ZI5" s="162" t="s">
        <v>96</v>
      </c>
      <c r="ZJ5" s="113"/>
      <c r="ZK5" s="162" t="s">
        <v>96</v>
      </c>
      <c r="ZL5" s="70"/>
      <c r="ZM5" s="105"/>
      <c r="ZN5" s="69"/>
      <c r="ZO5" s="117" t="s">
        <v>63</v>
      </c>
      <c r="ZP5" s="100"/>
      <c r="ZQ5" s="100"/>
      <c r="ZR5" s="100"/>
      <c r="ZS5" s="163"/>
      <c r="ZT5" s="100"/>
      <c r="ZU5" s="100"/>
      <c r="ZV5" s="162" t="s">
        <v>96</v>
      </c>
      <c r="ZW5" s="113"/>
      <c r="ZX5" s="162" t="s">
        <v>96</v>
      </c>
      <c r="ZY5" s="70"/>
      <c r="ZZ5" s="105"/>
      <c r="AAA5" s="69"/>
      <c r="AAB5" s="117" t="s">
        <v>63</v>
      </c>
      <c r="AAC5" s="100"/>
      <c r="AAD5" s="100"/>
      <c r="AAE5" s="100"/>
      <c r="AAF5" s="163"/>
      <c r="AAG5" s="100"/>
      <c r="AAH5" s="100"/>
      <c r="AAI5" s="162" t="s">
        <v>96</v>
      </c>
      <c r="AAJ5" s="113"/>
      <c r="AAK5" s="162" t="s">
        <v>96</v>
      </c>
      <c r="AAL5" s="70"/>
      <c r="AAM5" s="105"/>
      <c r="AAN5" s="69"/>
      <c r="AAO5" s="117" t="s">
        <v>63</v>
      </c>
      <c r="AAP5" s="100"/>
      <c r="AAQ5" s="100"/>
      <c r="AAR5" s="100"/>
      <c r="AAS5" s="163"/>
      <c r="AAT5" s="100"/>
      <c r="AAU5" s="100"/>
      <c r="AAV5" s="162" t="s">
        <v>96</v>
      </c>
      <c r="AAW5" s="113"/>
      <c r="AAX5" s="162" t="s">
        <v>96</v>
      </c>
      <c r="AAY5" s="70"/>
      <c r="AAZ5" s="105"/>
      <c r="ABA5" s="69"/>
      <c r="ABB5" s="117" t="s">
        <v>63</v>
      </c>
      <c r="ABC5" s="100"/>
      <c r="ABD5" s="100"/>
      <c r="ABE5" s="100"/>
      <c r="ABF5" s="163"/>
      <c r="ABG5" s="100"/>
      <c r="ABH5" s="100"/>
      <c r="ABI5" s="162" t="s">
        <v>96</v>
      </c>
      <c r="ABJ5" s="113"/>
      <c r="ABK5" s="162" t="s">
        <v>96</v>
      </c>
      <c r="ABL5" s="70"/>
      <c r="ABM5" s="105"/>
      <c r="ABN5" s="69"/>
      <c r="ABO5" s="117" t="s">
        <v>63</v>
      </c>
      <c r="ABP5" s="100"/>
      <c r="ABQ5" s="100"/>
      <c r="ABR5" s="100"/>
      <c r="ABS5" s="163"/>
      <c r="ABT5" s="100"/>
      <c r="ABU5" s="100"/>
      <c r="ABV5" s="162" t="s">
        <v>96</v>
      </c>
      <c r="ABW5" s="113"/>
      <c r="ABX5" s="162" t="s">
        <v>96</v>
      </c>
      <c r="ABY5" s="70"/>
      <c r="ABZ5" s="105"/>
      <c r="ACA5" s="69"/>
      <c r="ACB5" s="117" t="s">
        <v>63</v>
      </c>
      <c r="ACC5" s="100"/>
      <c r="ACD5" s="100"/>
      <c r="ACE5" s="100"/>
      <c r="ACF5" s="163"/>
      <c r="ACG5" s="100"/>
      <c r="ACH5" s="100"/>
      <c r="ACI5" s="162" t="s">
        <v>96</v>
      </c>
      <c r="ACJ5" s="113"/>
      <c r="ACK5" s="162" t="s">
        <v>96</v>
      </c>
      <c r="ACL5" s="70"/>
      <c r="ACM5" s="105"/>
      <c r="ACN5" s="69"/>
      <c r="ACO5" s="117" t="s">
        <v>63</v>
      </c>
      <c r="ACP5" s="100"/>
      <c r="ACQ5" s="100"/>
      <c r="ACR5" s="100"/>
      <c r="ACS5" s="163"/>
      <c r="ACT5" s="100"/>
      <c r="ACU5" s="100"/>
      <c r="ACV5" s="162" t="s">
        <v>96</v>
      </c>
      <c r="ACW5" s="113"/>
      <c r="ACX5" s="162" t="s">
        <v>96</v>
      </c>
      <c r="ACY5" s="70"/>
      <c r="ACZ5" s="105"/>
      <c r="ADA5" s="69"/>
      <c r="ADB5" s="117" t="s">
        <v>63</v>
      </c>
      <c r="ADC5" s="100"/>
      <c r="ADD5" s="100"/>
      <c r="ADE5" s="100"/>
      <c r="ADF5" s="163"/>
      <c r="ADG5" s="100"/>
      <c r="ADH5" s="100"/>
      <c r="ADI5" s="162" t="s">
        <v>96</v>
      </c>
      <c r="ADJ5" s="113"/>
      <c r="ADK5" s="162" t="s">
        <v>96</v>
      </c>
      <c r="ADL5" s="70"/>
      <c r="ADM5" s="105"/>
      <c r="ADN5" s="69"/>
      <c r="ADO5" s="117" t="s">
        <v>63</v>
      </c>
      <c r="ADP5" s="100"/>
      <c r="ADQ5" s="100"/>
      <c r="ADR5" s="100"/>
      <c r="ADS5" s="163"/>
      <c r="ADT5" s="100"/>
      <c r="ADU5" s="100"/>
      <c r="ADV5" s="162" t="s">
        <v>96</v>
      </c>
      <c r="ADW5" s="113"/>
      <c r="ADX5" s="162" t="s">
        <v>96</v>
      </c>
      <c r="ADY5" s="70"/>
      <c r="ADZ5" s="105"/>
      <c r="AEA5" s="69"/>
      <c r="AEB5" s="117" t="s">
        <v>63</v>
      </c>
      <c r="AEC5" s="100"/>
      <c r="AED5" s="100"/>
      <c r="AEE5" s="100"/>
      <c r="AEF5" s="163"/>
      <c r="AEG5" s="100"/>
      <c r="AEH5" s="100"/>
      <c r="AEI5" s="162" t="s">
        <v>96</v>
      </c>
      <c r="AEJ5" s="113"/>
      <c r="AEK5" s="162" t="s">
        <v>96</v>
      </c>
      <c r="AEL5" s="70"/>
      <c r="AEM5" s="105"/>
      <c r="AEN5" s="69"/>
      <c r="AEO5" s="117" t="s">
        <v>63</v>
      </c>
      <c r="AEP5" s="100"/>
      <c r="AEQ5" s="100"/>
      <c r="AER5" s="100"/>
      <c r="AES5" s="163"/>
      <c r="AET5" s="100"/>
      <c r="AEU5" s="100"/>
      <c r="AEV5" s="162" t="s">
        <v>96</v>
      </c>
      <c r="AEW5" s="113"/>
      <c r="AEX5" s="162" t="s">
        <v>96</v>
      </c>
      <c r="AEY5" s="70"/>
      <c r="AEZ5" s="105"/>
      <c r="AFA5" s="69"/>
      <c r="AFB5" s="117" t="s">
        <v>63</v>
      </c>
      <c r="AFC5" s="100"/>
      <c r="AFD5" s="100"/>
      <c r="AFE5" s="100"/>
      <c r="AFF5" s="163"/>
      <c r="AFG5" s="100"/>
      <c r="AFH5" s="100"/>
      <c r="AFI5" s="162" t="s">
        <v>96</v>
      </c>
      <c r="AFJ5" s="113"/>
      <c r="AFK5" s="162" t="s">
        <v>96</v>
      </c>
      <c r="AFL5" s="70"/>
      <c r="AFM5" s="105"/>
      <c r="AFN5" s="69"/>
      <c r="AFO5" s="117" t="s">
        <v>63</v>
      </c>
      <c r="AFP5" s="100"/>
      <c r="AFQ5" s="100"/>
      <c r="AFR5" s="100"/>
      <c r="AFS5" s="163"/>
      <c r="AFT5" s="100"/>
      <c r="AFU5" s="100"/>
      <c r="AFV5" s="162" t="s">
        <v>96</v>
      </c>
      <c r="AFW5" s="113"/>
      <c r="AFX5" s="162" t="s">
        <v>96</v>
      </c>
      <c r="AFY5" s="70"/>
      <c r="AFZ5" s="105"/>
      <c r="AGA5" s="69"/>
      <c r="AGB5" s="117" t="s">
        <v>63</v>
      </c>
      <c r="AGC5" s="100"/>
      <c r="AGD5" s="100"/>
      <c r="AGE5" s="100"/>
      <c r="AGF5" s="163"/>
      <c r="AGG5" s="100"/>
      <c r="AGH5" s="100"/>
      <c r="AGI5" s="162" t="s">
        <v>96</v>
      </c>
      <c r="AGJ5" s="113"/>
      <c r="AGK5" s="162" t="s">
        <v>96</v>
      </c>
      <c r="AGL5" s="70"/>
      <c r="AGM5" s="105"/>
      <c r="AGN5" s="69"/>
      <c r="AGO5" s="117" t="s">
        <v>63</v>
      </c>
      <c r="AGP5" s="100"/>
      <c r="AGQ5" s="100"/>
      <c r="AGR5" s="100"/>
      <c r="AGS5" s="163"/>
      <c r="AGT5" s="100"/>
      <c r="AGU5" s="100"/>
      <c r="AGV5" s="162" t="s">
        <v>96</v>
      </c>
      <c r="AGW5" s="113"/>
      <c r="AGX5" s="162" t="s">
        <v>96</v>
      </c>
      <c r="AGY5" s="70"/>
      <c r="AGZ5" s="105"/>
      <c r="AHA5" s="69"/>
      <c r="AHB5" s="117" t="s">
        <v>63</v>
      </c>
      <c r="AHC5" s="100"/>
      <c r="AHD5" s="100"/>
      <c r="AHE5" s="100"/>
      <c r="AHF5" s="163"/>
      <c r="AHG5" s="100"/>
      <c r="AHH5" s="100"/>
      <c r="AHI5" s="162" t="s">
        <v>96</v>
      </c>
      <c r="AHJ5" s="113"/>
      <c r="AHK5" s="162" t="s">
        <v>96</v>
      </c>
      <c r="AHL5" s="70"/>
      <c r="AHM5" s="105"/>
      <c r="AHN5" s="69"/>
      <c r="AHO5" s="117" t="s">
        <v>63</v>
      </c>
      <c r="AHP5" s="100"/>
      <c r="AHQ5" s="100"/>
      <c r="AHR5" s="100"/>
      <c r="AHS5" s="163"/>
      <c r="AHT5" s="100"/>
      <c r="AHU5" s="100"/>
      <c r="AHV5" s="162" t="s">
        <v>96</v>
      </c>
      <c r="AHW5" s="113"/>
      <c r="AHX5" s="162" t="s">
        <v>96</v>
      </c>
      <c r="AHY5" s="70"/>
      <c r="AHZ5" s="105"/>
      <c r="AIA5" s="69"/>
      <c r="AIB5" s="117" t="s">
        <v>63</v>
      </c>
      <c r="AIC5" s="100"/>
      <c r="AID5" s="100"/>
      <c r="AIE5" s="100"/>
      <c r="AIF5" s="163"/>
      <c r="AIG5" s="100"/>
      <c r="AIH5" s="100"/>
      <c r="AII5" s="162" t="s">
        <v>96</v>
      </c>
      <c r="AIJ5" s="113"/>
      <c r="AIK5" s="162" t="s">
        <v>96</v>
      </c>
      <c r="AIL5" s="70"/>
      <c r="AIM5" s="105"/>
      <c r="AIN5" s="69"/>
      <c r="AIO5" s="117" t="s">
        <v>63</v>
      </c>
      <c r="AIP5" s="100"/>
      <c r="AIQ5" s="100"/>
      <c r="AIR5" s="100"/>
      <c r="AIS5" s="163"/>
      <c r="AIT5" s="100"/>
      <c r="AIU5" s="100"/>
      <c r="AIV5" s="162" t="s">
        <v>96</v>
      </c>
      <c r="AIW5" s="113"/>
      <c r="AIX5" s="162" t="s">
        <v>96</v>
      </c>
      <c r="AIY5" s="70"/>
      <c r="AIZ5" s="105"/>
      <c r="AJA5" s="69"/>
      <c r="AJB5" s="117" t="s">
        <v>63</v>
      </c>
      <c r="AJC5" s="100"/>
      <c r="AJD5" s="100"/>
      <c r="AJE5" s="100"/>
      <c r="AJF5" s="163"/>
      <c r="AJG5" s="100"/>
      <c r="AJH5" s="100"/>
      <c r="AJI5" s="162" t="s">
        <v>96</v>
      </c>
      <c r="AJJ5" s="113"/>
      <c r="AJK5" s="162" t="s">
        <v>96</v>
      </c>
      <c r="AJL5" s="70"/>
    </row>
    <row r="6" spans="1:948" x14ac:dyDescent="0.3">
      <c r="A6" s="69"/>
      <c r="B6" s="300" t="s">
        <v>97</v>
      </c>
      <c r="C6" s="300"/>
      <c r="D6" s="300"/>
      <c r="E6" s="300"/>
      <c r="F6" s="163"/>
      <c r="G6" s="100"/>
      <c r="H6" s="100"/>
      <c r="I6" s="139">
        <f>+I2/(1+I4)</f>
        <v>12962.962962962962</v>
      </c>
      <c r="J6" s="164"/>
      <c r="K6" s="139">
        <f>+K2/(1+I4)</f>
        <v>12962.962962962962</v>
      </c>
      <c r="L6" s="70"/>
      <c r="M6" s="105"/>
      <c r="N6" s="69"/>
      <c r="O6" s="310" t="s">
        <v>111</v>
      </c>
      <c r="P6" s="310"/>
      <c r="Q6" s="310"/>
      <c r="R6" s="310"/>
      <c r="S6" s="163"/>
      <c r="T6" s="100"/>
      <c r="U6" s="100"/>
      <c r="V6" s="139">
        <f>+V2/(1+V4)</f>
        <v>16666.666666666664</v>
      </c>
      <c r="W6" s="164"/>
      <c r="X6" s="139">
        <f>+X2/(1+V4)</f>
        <v>18518.518518518518</v>
      </c>
      <c r="Y6" s="70"/>
      <c r="Z6" s="105"/>
      <c r="AA6" s="69"/>
      <c r="AB6" s="300" t="s">
        <v>114</v>
      </c>
      <c r="AC6" s="300"/>
      <c r="AD6" s="300"/>
      <c r="AE6" s="300"/>
      <c r="AF6" s="163"/>
      <c r="AG6" s="100"/>
      <c r="AH6" s="100"/>
      <c r="AI6" s="139">
        <f t="shared" ref="AI6" si="0">+AI2/(1+AI4)</f>
        <v>12037.037037037036</v>
      </c>
      <c r="AJ6" s="164"/>
      <c r="AK6" s="139">
        <f t="shared" ref="AK6" si="1">+AK2/(1+AI4)</f>
        <v>13888.888888888889</v>
      </c>
      <c r="AL6" s="70"/>
      <c r="AM6" s="105"/>
      <c r="AN6" s="69"/>
      <c r="AO6" s="300" t="s">
        <v>116</v>
      </c>
      <c r="AP6" s="300"/>
      <c r="AQ6" s="300"/>
      <c r="AR6" s="300"/>
      <c r="AS6" s="163"/>
      <c r="AT6" s="100"/>
      <c r="AU6" s="100"/>
      <c r="AV6" s="139">
        <f t="shared" ref="AV6" si="2">+AV2/(1+AV4)</f>
        <v>5555.5555555555547</v>
      </c>
      <c r="AW6" s="164"/>
      <c r="AX6" s="139">
        <f t="shared" ref="AX6" si="3">+AX2/(1+AV4)</f>
        <v>7407.4074074074069</v>
      </c>
      <c r="AY6" s="70"/>
      <c r="AZ6" s="105"/>
      <c r="BA6" s="69"/>
      <c r="BB6" s="300"/>
      <c r="BC6" s="300"/>
      <c r="BD6" s="300"/>
      <c r="BE6" s="300"/>
      <c r="BF6" s="163"/>
      <c r="BG6" s="100"/>
      <c r="BH6" s="100"/>
      <c r="BI6" s="139">
        <f t="shared" ref="BI6" si="4">+BI2/(1+BI4)</f>
        <v>0</v>
      </c>
      <c r="BJ6" s="164"/>
      <c r="BK6" s="139">
        <f t="shared" ref="BK6" si="5">+BK2/(1+BI4)</f>
        <v>0</v>
      </c>
      <c r="BL6" s="70"/>
      <c r="BM6" s="105"/>
      <c r="BN6" s="69"/>
      <c r="BO6" s="300"/>
      <c r="BP6" s="300"/>
      <c r="BQ6" s="300"/>
      <c r="BR6" s="300"/>
      <c r="BS6" s="163"/>
      <c r="BT6" s="100"/>
      <c r="BU6" s="100"/>
      <c r="BV6" s="139">
        <f t="shared" ref="BV6" si="6">+BV2/(1+BV4)</f>
        <v>0</v>
      </c>
      <c r="BW6" s="164"/>
      <c r="BX6" s="139">
        <f t="shared" ref="BX6" si="7">+BX2/(1+BV4)</f>
        <v>0</v>
      </c>
      <c r="BY6" s="70"/>
      <c r="BZ6" s="105"/>
      <c r="CA6" s="69"/>
      <c r="CB6" s="300"/>
      <c r="CC6" s="300"/>
      <c r="CD6" s="300"/>
      <c r="CE6" s="300"/>
      <c r="CF6" s="163"/>
      <c r="CG6" s="100"/>
      <c r="CH6" s="100"/>
      <c r="CI6" s="139">
        <f t="shared" ref="CI6" si="8">+CI2/(1+CI4)</f>
        <v>0</v>
      </c>
      <c r="CJ6" s="164"/>
      <c r="CK6" s="139">
        <f t="shared" ref="CK6" si="9">+CK2/(1+CI4)</f>
        <v>0</v>
      </c>
      <c r="CL6" s="70"/>
      <c r="CM6" s="105"/>
      <c r="CN6" s="69"/>
      <c r="CO6" s="300"/>
      <c r="CP6" s="300"/>
      <c r="CQ6" s="300"/>
      <c r="CR6" s="300"/>
      <c r="CS6" s="163"/>
      <c r="CT6" s="100"/>
      <c r="CU6" s="100"/>
      <c r="CV6" s="139">
        <f t="shared" ref="CV6" si="10">+CV2/(1+CV4)</f>
        <v>0</v>
      </c>
      <c r="CW6" s="164"/>
      <c r="CX6" s="139">
        <f t="shared" ref="CX6" si="11">+CX2/(1+CV4)</f>
        <v>0</v>
      </c>
      <c r="CY6" s="70"/>
      <c r="CZ6" s="105"/>
      <c r="DA6" s="69"/>
      <c r="DB6" s="300"/>
      <c r="DC6" s="300"/>
      <c r="DD6" s="300"/>
      <c r="DE6" s="300"/>
      <c r="DF6" s="163"/>
      <c r="DG6" s="100"/>
      <c r="DH6" s="100"/>
      <c r="DI6" s="139">
        <f t="shared" ref="DI6" si="12">+DI2/(1+DI4)</f>
        <v>0</v>
      </c>
      <c r="DJ6" s="164"/>
      <c r="DK6" s="139">
        <f t="shared" ref="DK6" si="13">+DK2/(1+DI4)</f>
        <v>0</v>
      </c>
      <c r="DL6" s="70"/>
      <c r="DM6" s="105"/>
      <c r="DN6" s="69"/>
      <c r="DO6" s="300"/>
      <c r="DP6" s="300"/>
      <c r="DQ6" s="300"/>
      <c r="DR6" s="300"/>
      <c r="DS6" s="163"/>
      <c r="DT6" s="100"/>
      <c r="DU6" s="100"/>
      <c r="DV6" s="139">
        <f t="shared" ref="DV6" si="14">+DV2/(1+DV4)</f>
        <v>0</v>
      </c>
      <c r="DW6" s="164"/>
      <c r="DX6" s="139">
        <f t="shared" ref="DX6" si="15">+DX2/(1+DV4)</f>
        <v>0</v>
      </c>
      <c r="DY6" s="70"/>
      <c r="DZ6" s="105"/>
      <c r="EA6" s="69"/>
      <c r="EB6" s="300"/>
      <c r="EC6" s="300"/>
      <c r="ED6" s="300"/>
      <c r="EE6" s="300"/>
      <c r="EF6" s="163"/>
      <c r="EG6" s="100"/>
      <c r="EH6" s="100"/>
      <c r="EI6" s="139">
        <f t="shared" ref="EI6" si="16">+EI2/(1+EI4)</f>
        <v>0</v>
      </c>
      <c r="EJ6" s="164"/>
      <c r="EK6" s="139">
        <f t="shared" ref="EK6" si="17">+EK2/(1+EI4)</f>
        <v>0</v>
      </c>
      <c r="EL6" s="70"/>
      <c r="EM6" s="105"/>
      <c r="EN6" s="69"/>
      <c r="EO6" s="300"/>
      <c r="EP6" s="300"/>
      <c r="EQ6" s="300"/>
      <c r="ER6" s="300"/>
      <c r="ES6" s="163"/>
      <c r="ET6" s="100"/>
      <c r="EU6" s="100"/>
      <c r="EV6" s="139">
        <f t="shared" ref="EV6" si="18">+EV2/(1+EV4)</f>
        <v>0</v>
      </c>
      <c r="EW6" s="164"/>
      <c r="EX6" s="139">
        <f t="shared" ref="EX6" si="19">+EX2/(1+EV4)</f>
        <v>0</v>
      </c>
      <c r="EY6" s="70"/>
      <c r="EZ6" s="105"/>
      <c r="FA6" s="69"/>
      <c r="FB6" s="300"/>
      <c r="FC6" s="300"/>
      <c r="FD6" s="300"/>
      <c r="FE6" s="300"/>
      <c r="FF6" s="163"/>
      <c r="FG6" s="100"/>
      <c r="FH6" s="100"/>
      <c r="FI6" s="139">
        <f t="shared" ref="FI6" si="20">+FI2/(1+FI4)</f>
        <v>0</v>
      </c>
      <c r="FJ6" s="164"/>
      <c r="FK6" s="139">
        <f t="shared" ref="FK6" si="21">+FK2/(1+FI4)</f>
        <v>0</v>
      </c>
      <c r="FL6" s="70"/>
      <c r="FM6" s="105"/>
      <c r="FN6" s="69"/>
      <c r="FO6" s="300"/>
      <c r="FP6" s="300"/>
      <c r="FQ6" s="300"/>
      <c r="FR6" s="300"/>
      <c r="FS6" s="163"/>
      <c r="FT6" s="100"/>
      <c r="FU6" s="100"/>
      <c r="FV6" s="139">
        <f t="shared" ref="FV6" si="22">+FV2/(1+FV4)</f>
        <v>0</v>
      </c>
      <c r="FW6" s="164"/>
      <c r="FX6" s="139">
        <f t="shared" ref="FX6" si="23">+FX2/(1+FV4)</f>
        <v>0</v>
      </c>
      <c r="FY6" s="70"/>
      <c r="FZ6" s="105"/>
      <c r="GA6" s="69"/>
      <c r="GB6" s="300"/>
      <c r="GC6" s="300"/>
      <c r="GD6" s="300"/>
      <c r="GE6" s="300"/>
      <c r="GF6" s="163"/>
      <c r="GG6" s="100"/>
      <c r="GH6" s="100"/>
      <c r="GI6" s="139">
        <f t="shared" ref="GI6" si="24">+GI2/(1+GI4)</f>
        <v>0</v>
      </c>
      <c r="GJ6" s="164"/>
      <c r="GK6" s="139">
        <f t="shared" ref="GK6" si="25">+GK2/(1+GI4)</f>
        <v>0</v>
      </c>
      <c r="GL6" s="70"/>
      <c r="GM6" s="105"/>
      <c r="GN6" s="69"/>
      <c r="GO6" s="300"/>
      <c r="GP6" s="300"/>
      <c r="GQ6" s="300"/>
      <c r="GR6" s="300"/>
      <c r="GS6" s="163"/>
      <c r="GT6" s="100"/>
      <c r="GU6" s="100"/>
      <c r="GV6" s="139">
        <f t="shared" ref="GV6" si="26">+GV2/(1+GV4)</f>
        <v>0</v>
      </c>
      <c r="GW6" s="164"/>
      <c r="GX6" s="139">
        <f t="shared" ref="GX6" si="27">+GX2/(1+GV4)</f>
        <v>0</v>
      </c>
      <c r="GY6" s="70"/>
      <c r="GZ6" s="105"/>
      <c r="HA6" s="69"/>
      <c r="HB6" s="300"/>
      <c r="HC6" s="300"/>
      <c r="HD6" s="300"/>
      <c r="HE6" s="300"/>
      <c r="HF6" s="163"/>
      <c r="HG6" s="100"/>
      <c r="HH6" s="100"/>
      <c r="HI6" s="139">
        <f t="shared" ref="HI6" si="28">+HI2/(1+HI4)</f>
        <v>0</v>
      </c>
      <c r="HJ6" s="164"/>
      <c r="HK6" s="139">
        <f t="shared" ref="HK6" si="29">+HK2/(1+HI4)</f>
        <v>0</v>
      </c>
      <c r="HL6" s="70"/>
      <c r="HM6" s="105"/>
      <c r="HN6" s="69"/>
      <c r="HO6" s="300"/>
      <c r="HP6" s="300"/>
      <c r="HQ6" s="300"/>
      <c r="HR6" s="300"/>
      <c r="HS6" s="163"/>
      <c r="HT6" s="100"/>
      <c r="HU6" s="100"/>
      <c r="HV6" s="139">
        <f t="shared" ref="HV6" si="30">+HV2/(1+HV4)</f>
        <v>0</v>
      </c>
      <c r="HW6" s="164"/>
      <c r="HX6" s="139">
        <f t="shared" ref="HX6" si="31">+HX2/(1+HV4)</f>
        <v>0</v>
      </c>
      <c r="HY6" s="70"/>
      <c r="HZ6" s="105"/>
      <c r="IA6" s="69"/>
      <c r="IB6" s="300"/>
      <c r="IC6" s="300"/>
      <c r="ID6" s="300"/>
      <c r="IE6" s="300"/>
      <c r="IF6" s="163"/>
      <c r="IG6" s="100"/>
      <c r="IH6" s="100"/>
      <c r="II6" s="139">
        <f t="shared" ref="II6" si="32">+II2/(1+II4)</f>
        <v>0</v>
      </c>
      <c r="IJ6" s="164"/>
      <c r="IK6" s="139">
        <f t="shared" ref="IK6" si="33">+IK2/(1+II4)</f>
        <v>0</v>
      </c>
      <c r="IL6" s="70"/>
      <c r="IM6" s="105"/>
      <c r="IN6" s="69"/>
      <c r="IO6" s="300"/>
      <c r="IP6" s="300"/>
      <c r="IQ6" s="300"/>
      <c r="IR6" s="300"/>
      <c r="IS6" s="163"/>
      <c r="IT6" s="100"/>
      <c r="IU6" s="100"/>
      <c r="IV6" s="139">
        <f t="shared" ref="IV6" si="34">+IV2/(1+IV4)</f>
        <v>0</v>
      </c>
      <c r="IW6" s="164"/>
      <c r="IX6" s="139">
        <f t="shared" ref="IX6" si="35">+IX2/(1+IV4)</f>
        <v>0</v>
      </c>
      <c r="IY6" s="70"/>
      <c r="IZ6" s="105"/>
      <c r="JA6" s="69"/>
      <c r="JB6" s="300"/>
      <c r="JC6" s="300"/>
      <c r="JD6" s="300"/>
      <c r="JE6" s="300"/>
      <c r="JF6" s="163"/>
      <c r="JG6" s="100"/>
      <c r="JH6" s="100"/>
      <c r="JI6" s="139">
        <f t="shared" ref="JI6" si="36">+JI2/(1+JI4)</f>
        <v>0</v>
      </c>
      <c r="JJ6" s="164"/>
      <c r="JK6" s="139">
        <f t="shared" ref="JK6" si="37">+JK2/(1+JI4)</f>
        <v>0</v>
      </c>
      <c r="JL6" s="70"/>
      <c r="JM6" s="105"/>
      <c r="JN6" s="69"/>
      <c r="JO6" s="300"/>
      <c r="JP6" s="300"/>
      <c r="JQ6" s="300"/>
      <c r="JR6" s="300"/>
      <c r="JS6" s="163"/>
      <c r="JT6" s="100"/>
      <c r="JU6" s="100"/>
      <c r="JV6" s="139">
        <f t="shared" ref="JV6" si="38">+JV2/(1+JV4)</f>
        <v>0</v>
      </c>
      <c r="JW6" s="164"/>
      <c r="JX6" s="139">
        <f t="shared" ref="JX6" si="39">+JX2/(1+JV4)</f>
        <v>0</v>
      </c>
      <c r="JY6" s="70"/>
      <c r="JZ6" s="105"/>
      <c r="KA6" s="69"/>
      <c r="KB6" s="300"/>
      <c r="KC6" s="300"/>
      <c r="KD6" s="300"/>
      <c r="KE6" s="300"/>
      <c r="KF6" s="163"/>
      <c r="KG6" s="100"/>
      <c r="KH6" s="100"/>
      <c r="KI6" s="139">
        <f t="shared" ref="KI6" si="40">+KI2/(1+KI4)</f>
        <v>0</v>
      </c>
      <c r="KJ6" s="164"/>
      <c r="KK6" s="139">
        <f t="shared" ref="KK6" si="41">+KK2/(1+KI4)</f>
        <v>0</v>
      </c>
      <c r="KL6" s="70"/>
      <c r="KM6" s="105"/>
      <c r="KN6" s="69"/>
      <c r="KO6" s="300"/>
      <c r="KP6" s="300"/>
      <c r="KQ6" s="300"/>
      <c r="KR6" s="300"/>
      <c r="KS6" s="163"/>
      <c r="KT6" s="100"/>
      <c r="KU6" s="100"/>
      <c r="KV6" s="139">
        <f t="shared" ref="KV6" si="42">+KV2/(1+KV4)</f>
        <v>0</v>
      </c>
      <c r="KW6" s="164"/>
      <c r="KX6" s="139">
        <f t="shared" ref="KX6" si="43">+KX2/(1+KV4)</f>
        <v>0</v>
      </c>
      <c r="KY6" s="70"/>
      <c r="KZ6" s="105"/>
      <c r="LA6" s="69"/>
      <c r="LB6" s="300"/>
      <c r="LC6" s="300"/>
      <c r="LD6" s="300"/>
      <c r="LE6" s="300"/>
      <c r="LF6" s="163"/>
      <c r="LG6" s="100"/>
      <c r="LH6" s="100"/>
      <c r="LI6" s="139">
        <f t="shared" ref="LI6" si="44">+LI2/(1+LI4)</f>
        <v>0</v>
      </c>
      <c r="LJ6" s="164"/>
      <c r="LK6" s="139">
        <f t="shared" ref="LK6" si="45">+LK2/(1+LI4)</f>
        <v>0</v>
      </c>
      <c r="LL6" s="70"/>
      <c r="LM6" s="105"/>
      <c r="LN6" s="69"/>
      <c r="LO6" s="300"/>
      <c r="LP6" s="300"/>
      <c r="LQ6" s="300"/>
      <c r="LR6" s="300"/>
      <c r="LS6" s="163"/>
      <c r="LT6" s="100"/>
      <c r="LU6" s="100"/>
      <c r="LV6" s="139">
        <f t="shared" ref="LV6" si="46">+LV2/(1+LV4)</f>
        <v>0</v>
      </c>
      <c r="LW6" s="164"/>
      <c r="LX6" s="139">
        <f t="shared" ref="LX6" si="47">+LX2/(1+LV4)</f>
        <v>0</v>
      </c>
      <c r="LY6" s="70"/>
      <c r="LZ6" s="105"/>
      <c r="MA6" s="69"/>
      <c r="MB6" s="300"/>
      <c r="MC6" s="300"/>
      <c r="MD6" s="300"/>
      <c r="ME6" s="300"/>
      <c r="MF6" s="163"/>
      <c r="MG6" s="100"/>
      <c r="MH6" s="100"/>
      <c r="MI6" s="139">
        <f t="shared" ref="MI6" si="48">+MI2/(1+MI4)</f>
        <v>0</v>
      </c>
      <c r="MJ6" s="164"/>
      <c r="MK6" s="139">
        <f t="shared" ref="MK6" si="49">+MK2/(1+MI4)</f>
        <v>0</v>
      </c>
      <c r="ML6" s="70"/>
      <c r="MM6" s="105"/>
      <c r="MN6" s="69"/>
      <c r="MO6" s="300"/>
      <c r="MP6" s="300"/>
      <c r="MQ6" s="300"/>
      <c r="MR6" s="300"/>
      <c r="MS6" s="163"/>
      <c r="MT6" s="100"/>
      <c r="MU6" s="100"/>
      <c r="MV6" s="139">
        <f t="shared" ref="MV6" si="50">+MV2/(1+MV4)</f>
        <v>0</v>
      </c>
      <c r="MW6" s="164"/>
      <c r="MX6" s="139">
        <f t="shared" ref="MX6" si="51">+MX2/(1+MV4)</f>
        <v>0</v>
      </c>
      <c r="MY6" s="70"/>
      <c r="MZ6" s="105"/>
      <c r="NA6" s="69"/>
      <c r="NB6" s="300"/>
      <c r="NC6" s="300"/>
      <c r="ND6" s="300"/>
      <c r="NE6" s="300"/>
      <c r="NF6" s="163"/>
      <c r="NG6" s="100"/>
      <c r="NH6" s="100"/>
      <c r="NI6" s="139">
        <f t="shared" ref="NI6" si="52">+NI2/(1+NI4)</f>
        <v>0</v>
      </c>
      <c r="NJ6" s="164"/>
      <c r="NK6" s="139">
        <f t="shared" ref="NK6" si="53">+NK2/(1+NI4)</f>
        <v>0</v>
      </c>
      <c r="NL6" s="70"/>
      <c r="NM6" s="105"/>
      <c r="NN6" s="69"/>
      <c r="NO6" s="300"/>
      <c r="NP6" s="300"/>
      <c r="NQ6" s="300"/>
      <c r="NR6" s="300"/>
      <c r="NS6" s="163"/>
      <c r="NT6" s="100"/>
      <c r="NU6" s="100"/>
      <c r="NV6" s="139">
        <f t="shared" ref="NV6" si="54">+NV2/(1+NV4)</f>
        <v>0</v>
      </c>
      <c r="NW6" s="164"/>
      <c r="NX6" s="139">
        <f t="shared" ref="NX6" si="55">+NX2/(1+NV4)</f>
        <v>0</v>
      </c>
      <c r="NY6" s="70"/>
      <c r="NZ6" s="105"/>
      <c r="OA6" s="69"/>
      <c r="OB6" s="300"/>
      <c r="OC6" s="300"/>
      <c r="OD6" s="300"/>
      <c r="OE6" s="300"/>
      <c r="OF6" s="163"/>
      <c r="OG6" s="100"/>
      <c r="OH6" s="100"/>
      <c r="OI6" s="139">
        <f t="shared" ref="OI6" si="56">+OI2/(1+OI4)</f>
        <v>0</v>
      </c>
      <c r="OJ6" s="164"/>
      <c r="OK6" s="139">
        <f t="shared" ref="OK6" si="57">+OK2/(1+OI4)</f>
        <v>0</v>
      </c>
      <c r="OL6" s="70"/>
      <c r="OM6" s="105"/>
      <c r="ON6" s="69"/>
      <c r="OO6" s="300"/>
      <c r="OP6" s="300"/>
      <c r="OQ6" s="300"/>
      <c r="OR6" s="300"/>
      <c r="OS6" s="163"/>
      <c r="OT6" s="100"/>
      <c r="OU6" s="100"/>
      <c r="OV6" s="139">
        <f t="shared" ref="OV6" si="58">+OV2/(1+OV4)</f>
        <v>0</v>
      </c>
      <c r="OW6" s="164"/>
      <c r="OX6" s="139">
        <f t="shared" ref="OX6" si="59">+OX2/(1+OV4)</f>
        <v>0</v>
      </c>
      <c r="OY6" s="70"/>
      <c r="OZ6" s="105"/>
      <c r="PA6" s="69"/>
      <c r="PB6" s="300"/>
      <c r="PC6" s="300"/>
      <c r="PD6" s="300"/>
      <c r="PE6" s="300"/>
      <c r="PF6" s="163"/>
      <c r="PG6" s="100"/>
      <c r="PH6" s="100"/>
      <c r="PI6" s="139">
        <f t="shared" ref="PI6" si="60">+PI2/(1+PI4)</f>
        <v>0</v>
      </c>
      <c r="PJ6" s="164"/>
      <c r="PK6" s="139">
        <f t="shared" ref="PK6" si="61">+PK2/(1+PI4)</f>
        <v>0</v>
      </c>
      <c r="PL6" s="70"/>
      <c r="PM6" s="105"/>
      <c r="PN6" s="69"/>
      <c r="PO6" s="300"/>
      <c r="PP6" s="300"/>
      <c r="PQ6" s="300"/>
      <c r="PR6" s="300"/>
      <c r="PS6" s="163"/>
      <c r="PT6" s="100"/>
      <c r="PU6" s="100"/>
      <c r="PV6" s="139">
        <f t="shared" ref="PV6" si="62">+PV2/(1+PV4)</f>
        <v>0</v>
      </c>
      <c r="PW6" s="164"/>
      <c r="PX6" s="139">
        <f t="shared" ref="PX6" si="63">+PX2/(1+PV4)</f>
        <v>0</v>
      </c>
      <c r="PY6" s="70"/>
      <c r="PZ6" s="105"/>
      <c r="QA6" s="69"/>
      <c r="QB6" s="300"/>
      <c r="QC6" s="300"/>
      <c r="QD6" s="300"/>
      <c r="QE6" s="300"/>
      <c r="QF6" s="163"/>
      <c r="QG6" s="100"/>
      <c r="QH6" s="100"/>
      <c r="QI6" s="139">
        <f t="shared" ref="QI6" si="64">+QI2/(1+QI4)</f>
        <v>0</v>
      </c>
      <c r="QJ6" s="164"/>
      <c r="QK6" s="139">
        <f t="shared" ref="QK6" si="65">+QK2/(1+QI4)</f>
        <v>0</v>
      </c>
      <c r="QL6" s="70"/>
      <c r="QM6" s="105"/>
      <c r="QN6" s="69"/>
      <c r="QO6" s="300"/>
      <c r="QP6" s="300"/>
      <c r="QQ6" s="300"/>
      <c r="QR6" s="300"/>
      <c r="QS6" s="163"/>
      <c r="QT6" s="100"/>
      <c r="QU6" s="100"/>
      <c r="QV6" s="139">
        <f t="shared" ref="QV6" si="66">+QV2/(1+QV4)</f>
        <v>0</v>
      </c>
      <c r="QW6" s="164"/>
      <c r="QX6" s="139">
        <f t="shared" ref="QX6" si="67">+QX2/(1+QV4)</f>
        <v>0</v>
      </c>
      <c r="QY6" s="70"/>
      <c r="QZ6" s="105"/>
      <c r="RA6" s="69"/>
      <c r="RB6" s="300"/>
      <c r="RC6" s="300"/>
      <c r="RD6" s="300"/>
      <c r="RE6" s="300"/>
      <c r="RF6" s="163"/>
      <c r="RG6" s="100"/>
      <c r="RH6" s="100"/>
      <c r="RI6" s="139">
        <f t="shared" ref="RI6" si="68">+RI2/(1+RI4)</f>
        <v>0</v>
      </c>
      <c r="RJ6" s="164"/>
      <c r="RK6" s="139">
        <f t="shared" ref="RK6" si="69">+RK2/(1+RI4)</f>
        <v>0</v>
      </c>
      <c r="RL6" s="70"/>
      <c r="RM6" s="105"/>
      <c r="RN6" s="69"/>
      <c r="RO6" s="300"/>
      <c r="RP6" s="300"/>
      <c r="RQ6" s="300"/>
      <c r="RR6" s="300"/>
      <c r="RS6" s="163"/>
      <c r="RT6" s="100"/>
      <c r="RU6" s="100"/>
      <c r="RV6" s="139">
        <f t="shared" ref="RV6" si="70">+RV2/(1+RV4)</f>
        <v>0</v>
      </c>
      <c r="RW6" s="164"/>
      <c r="RX6" s="139">
        <f t="shared" ref="RX6" si="71">+RX2/(1+RV4)</f>
        <v>0</v>
      </c>
      <c r="RY6" s="70"/>
      <c r="RZ6" s="105"/>
      <c r="SA6" s="69"/>
      <c r="SB6" s="300"/>
      <c r="SC6" s="300"/>
      <c r="SD6" s="300"/>
      <c r="SE6" s="300"/>
      <c r="SF6" s="163"/>
      <c r="SG6" s="100"/>
      <c r="SH6" s="100"/>
      <c r="SI6" s="139">
        <f t="shared" ref="SI6" si="72">+SI2/(1+SI4)</f>
        <v>0</v>
      </c>
      <c r="SJ6" s="164"/>
      <c r="SK6" s="139">
        <f t="shared" ref="SK6" si="73">+SK2/(1+SI4)</f>
        <v>0</v>
      </c>
      <c r="SL6" s="70"/>
      <c r="SM6" s="105"/>
      <c r="SN6" s="69"/>
      <c r="SO6" s="300"/>
      <c r="SP6" s="300"/>
      <c r="SQ6" s="300"/>
      <c r="SR6" s="300"/>
      <c r="SS6" s="163"/>
      <c r="ST6" s="100"/>
      <c r="SU6" s="100"/>
      <c r="SV6" s="139">
        <f t="shared" ref="SV6" si="74">+SV2/(1+SV4)</f>
        <v>0</v>
      </c>
      <c r="SW6" s="164"/>
      <c r="SX6" s="139">
        <f t="shared" ref="SX6" si="75">+SX2/(1+SV4)</f>
        <v>0</v>
      </c>
      <c r="SY6" s="70"/>
      <c r="SZ6" s="105"/>
      <c r="TA6" s="69"/>
      <c r="TB6" s="300"/>
      <c r="TC6" s="300"/>
      <c r="TD6" s="300"/>
      <c r="TE6" s="300"/>
      <c r="TF6" s="163"/>
      <c r="TG6" s="100"/>
      <c r="TH6" s="100"/>
      <c r="TI6" s="139">
        <f t="shared" ref="TI6" si="76">+TI2/(1+TI4)</f>
        <v>0</v>
      </c>
      <c r="TJ6" s="164"/>
      <c r="TK6" s="139">
        <f t="shared" ref="TK6" si="77">+TK2/(1+TI4)</f>
        <v>0</v>
      </c>
      <c r="TL6" s="70"/>
      <c r="TM6" s="105"/>
      <c r="TN6" s="69"/>
      <c r="TO6" s="300"/>
      <c r="TP6" s="300"/>
      <c r="TQ6" s="300"/>
      <c r="TR6" s="300"/>
      <c r="TS6" s="163"/>
      <c r="TT6" s="100"/>
      <c r="TU6" s="100"/>
      <c r="TV6" s="139">
        <f t="shared" ref="TV6" si="78">+TV2/(1+TV4)</f>
        <v>0</v>
      </c>
      <c r="TW6" s="164"/>
      <c r="TX6" s="139">
        <f t="shared" ref="TX6" si="79">+TX2/(1+TV4)</f>
        <v>0</v>
      </c>
      <c r="TY6" s="70"/>
      <c r="TZ6" s="105"/>
      <c r="UA6" s="69"/>
      <c r="UB6" s="300"/>
      <c r="UC6" s="300"/>
      <c r="UD6" s="300"/>
      <c r="UE6" s="300"/>
      <c r="UF6" s="163"/>
      <c r="UG6" s="100"/>
      <c r="UH6" s="100"/>
      <c r="UI6" s="139">
        <f t="shared" ref="UI6" si="80">+UI2/(1+UI4)</f>
        <v>0</v>
      </c>
      <c r="UJ6" s="164"/>
      <c r="UK6" s="139">
        <f t="shared" ref="UK6" si="81">+UK2/(1+UI4)</f>
        <v>0</v>
      </c>
      <c r="UL6" s="70"/>
      <c r="UM6" s="105"/>
      <c r="UN6" s="69"/>
      <c r="UO6" s="300"/>
      <c r="UP6" s="300"/>
      <c r="UQ6" s="300"/>
      <c r="UR6" s="300"/>
      <c r="US6" s="163"/>
      <c r="UT6" s="100"/>
      <c r="UU6" s="100"/>
      <c r="UV6" s="139">
        <f t="shared" ref="UV6:WV6" si="82">+UV2/(1+UV4)</f>
        <v>0</v>
      </c>
      <c r="UW6" s="164"/>
      <c r="UX6" s="139">
        <f t="shared" ref="UX6" si="83">+UX2/(1+UV4)</f>
        <v>0</v>
      </c>
      <c r="UY6" s="70"/>
      <c r="UZ6" s="105"/>
      <c r="VA6" s="69"/>
      <c r="VB6" s="300"/>
      <c r="VC6" s="300"/>
      <c r="VD6" s="300"/>
      <c r="VE6" s="300"/>
      <c r="VF6" s="163"/>
      <c r="VG6" s="100"/>
      <c r="VH6" s="100"/>
      <c r="VI6" s="139">
        <f t="shared" ref="VI6:XI6" si="84">+VI2/(1+VI4)</f>
        <v>0</v>
      </c>
      <c r="VJ6" s="164"/>
      <c r="VK6" s="139">
        <f t="shared" ref="VK6" si="85">+VK2/(1+VI4)</f>
        <v>0</v>
      </c>
      <c r="VL6" s="70"/>
      <c r="VM6" s="105"/>
      <c r="VN6" s="69"/>
      <c r="VO6" s="300"/>
      <c r="VP6" s="300"/>
      <c r="VQ6" s="300"/>
      <c r="VR6" s="300"/>
      <c r="VS6" s="163"/>
      <c r="VT6" s="100"/>
      <c r="VU6" s="100"/>
      <c r="VV6" s="139">
        <f t="shared" si="82"/>
        <v>0</v>
      </c>
      <c r="VW6" s="164"/>
      <c r="VX6" s="139">
        <f t="shared" ref="VX6" si="86">+VX2/(1+VV4)</f>
        <v>0</v>
      </c>
      <c r="VY6" s="70"/>
      <c r="VZ6" s="105"/>
      <c r="WA6" s="69"/>
      <c r="WB6" s="300"/>
      <c r="WC6" s="300"/>
      <c r="WD6" s="300"/>
      <c r="WE6" s="300"/>
      <c r="WF6" s="163"/>
      <c r="WG6" s="100"/>
      <c r="WH6" s="100"/>
      <c r="WI6" s="139">
        <f t="shared" si="84"/>
        <v>0</v>
      </c>
      <c r="WJ6" s="164"/>
      <c r="WK6" s="139">
        <f t="shared" ref="WK6" si="87">+WK2/(1+WI4)</f>
        <v>0</v>
      </c>
      <c r="WL6" s="70"/>
      <c r="WM6" s="105"/>
      <c r="WN6" s="69"/>
      <c r="WO6" s="300"/>
      <c r="WP6" s="300"/>
      <c r="WQ6" s="300"/>
      <c r="WR6" s="300"/>
      <c r="WS6" s="163"/>
      <c r="WT6" s="100"/>
      <c r="WU6" s="100"/>
      <c r="WV6" s="139">
        <f t="shared" si="82"/>
        <v>0</v>
      </c>
      <c r="WW6" s="164"/>
      <c r="WX6" s="139">
        <f t="shared" ref="WX6" si="88">+WX2/(1+WV4)</f>
        <v>0</v>
      </c>
      <c r="WY6" s="70"/>
      <c r="WZ6" s="105"/>
      <c r="XA6" s="69"/>
      <c r="XB6" s="300"/>
      <c r="XC6" s="300"/>
      <c r="XD6" s="300"/>
      <c r="XE6" s="300"/>
      <c r="XF6" s="163"/>
      <c r="XG6" s="100"/>
      <c r="XH6" s="100"/>
      <c r="XI6" s="139">
        <f t="shared" si="84"/>
        <v>0</v>
      </c>
      <c r="XJ6" s="164"/>
      <c r="XK6" s="139">
        <f t="shared" ref="XK6" si="89">+XK2/(1+XI4)</f>
        <v>0</v>
      </c>
      <c r="XL6" s="70"/>
      <c r="XM6" s="105"/>
      <c r="XN6" s="69"/>
      <c r="XO6" s="300"/>
      <c r="XP6" s="300"/>
      <c r="XQ6" s="300"/>
      <c r="XR6" s="300"/>
      <c r="XS6" s="163"/>
      <c r="XT6" s="100"/>
      <c r="XU6" s="100"/>
      <c r="XV6" s="139">
        <f t="shared" ref="XV6:ZV6" si="90">+XV2/(1+XV4)</f>
        <v>0</v>
      </c>
      <c r="XW6" s="164"/>
      <c r="XX6" s="139">
        <f t="shared" ref="XX6" si="91">+XX2/(1+XV4)</f>
        <v>0</v>
      </c>
      <c r="XY6" s="70"/>
      <c r="XZ6" s="105"/>
      <c r="YA6" s="69"/>
      <c r="YB6" s="300"/>
      <c r="YC6" s="300"/>
      <c r="YD6" s="300"/>
      <c r="YE6" s="300"/>
      <c r="YF6" s="163"/>
      <c r="YG6" s="100"/>
      <c r="YH6" s="100"/>
      <c r="YI6" s="139">
        <f t="shared" ref="YI6:AAI6" si="92">+YI2/(1+YI4)</f>
        <v>0</v>
      </c>
      <c r="YJ6" s="164"/>
      <c r="YK6" s="139">
        <f t="shared" ref="YK6" si="93">+YK2/(1+YI4)</f>
        <v>0</v>
      </c>
      <c r="YL6" s="70"/>
      <c r="YM6" s="105"/>
      <c r="YN6" s="69"/>
      <c r="YO6" s="300"/>
      <c r="YP6" s="300"/>
      <c r="YQ6" s="300"/>
      <c r="YR6" s="300"/>
      <c r="YS6" s="163"/>
      <c r="YT6" s="100"/>
      <c r="YU6" s="100"/>
      <c r="YV6" s="139">
        <f t="shared" si="90"/>
        <v>0</v>
      </c>
      <c r="YW6" s="164"/>
      <c r="YX6" s="139">
        <f t="shared" ref="YX6" si="94">+YX2/(1+YV4)</f>
        <v>0</v>
      </c>
      <c r="YY6" s="70"/>
      <c r="YZ6" s="105"/>
      <c r="ZA6" s="69"/>
      <c r="ZB6" s="300"/>
      <c r="ZC6" s="300"/>
      <c r="ZD6" s="300"/>
      <c r="ZE6" s="300"/>
      <c r="ZF6" s="163"/>
      <c r="ZG6" s="100"/>
      <c r="ZH6" s="100"/>
      <c r="ZI6" s="139">
        <f t="shared" si="92"/>
        <v>0</v>
      </c>
      <c r="ZJ6" s="164"/>
      <c r="ZK6" s="139">
        <f t="shared" ref="ZK6" si="95">+ZK2/(1+ZI4)</f>
        <v>0</v>
      </c>
      <c r="ZL6" s="70"/>
      <c r="ZM6" s="105"/>
      <c r="ZN6" s="69"/>
      <c r="ZO6" s="300"/>
      <c r="ZP6" s="300"/>
      <c r="ZQ6" s="300"/>
      <c r="ZR6" s="300"/>
      <c r="ZS6" s="163"/>
      <c r="ZT6" s="100"/>
      <c r="ZU6" s="100"/>
      <c r="ZV6" s="139">
        <f t="shared" si="90"/>
        <v>0</v>
      </c>
      <c r="ZW6" s="164"/>
      <c r="ZX6" s="139">
        <f t="shared" ref="ZX6" si="96">+ZX2/(1+ZV4)</f>
        <v>0</v>
      </c>
      <c r="ZY6" s="70"/>
      <c r="ZZ6" s="105"/>
      <c r="AAA6" s="69"/>
      <c r="AAB6" s="300"/>
      <c r="AAC6" s="300"/>
      <c r="AAD6" s="300"/>
      <c r="AAE6" s="300"/>
      <c r="AAF6" s="163"/>
      <c r="AAG6" s="100"/>
      <c r="AAH6" s="100"/>
      <c r="AAI6" s="139">
        <f t="shared" si="92"/>
        <v>0</v>
      </c>
      <c r="AAJ6" s="164"/>
      <c r="AAK6" s="139">
        <f t="shared" ref="AAK6" si="97">+AAK2/(1+AAI4)</f>
        <v>0</v>
      </c>
      <c r="AAL6" s="70"/>
      <c r="AAM6" s="105"/>
      <c r="AAN6" s="69"/>
      <c r="AAO6" s="300"/>
      <c r="AAP6" s="300"/>
      <c r="AAQ6" s="300"/>
      <c r="AAR6" s="300"/>
      <c r="AAS6" s="163"/>
      <c r="AAT6" s="100"/>
      <c r="AAU6" s="100"/>
      <c r="AAV6" s="139">
        <f t="shared" ref="AAV6" si="98">+AAV2/(1+AAV4)</f>
        <v>0</v>
      </c>
      <c r="AAW6" s="164"/>
      <c r="AAX6" s="139">
        <f t="shared" ref="AAX6" si="99">+AAX2/(1+AAV4)</f>
        <v>0</v>
      </c>
      <c r="AAY6" s="70"/>
      <c r="AAZ6" s="105"/>
      <c r="ABA6" s="69"/>
      <c r="ABB6" s="300"/>
      <c r="ABC6" s="300"/>
      <c r="ABD6" s="300"/>
      <c r="ABE6" s="300"/>
      <c r="ABF6" s="163"/>
      <c r="ABG6" s="100"/>
      <c r="ABH6" s="100"/>
      <c r="ABI6" s="139">
        <f t="shared" ref="ABI6" si="100">+ABI2/(1+ABI4)</f>
        <v>0</v>
      </c>
      <c r="ABJ6" s="164"/>
      <c r="ABK6" s="139">
        <f t="shared" ref="ABK6" si="101">+ABK2/(1+ABI4)</f>
        <v>0</v>
      </c>
      <c r="ABL6" s="70"/>
      <c r="ABM6" s="105"/>
      <c r="ABN6" s="69"/>
      <c r="ABO6" s="300"/>
      <c r="ABP6" s="300"/>
      <c r="ABQ6" s="300"/>
      <c r="ABR6" s="300"/>
      <c r="ABS6" s="163"/>
      <c r="ABT6" s="100"/>
      <c r="ABU6" s="100"/>
      <c r="ABV6" s="139">
        <f t="shared" ref="ABV6" si="102">+ABV2/(1+ABV4)</f>
        <v>0</v>
      </c>
      <c r="ABW6" s="164"/>
      <c r="ABX6" s="139">
        <f t="shared" ref="ABX6" si="103">+ABX2/(1+ABV4)</f>
        <v>0</v>
      </c>
      <c r="ABY6" s="70"/>
      <c r="ABZ6" s="105"/>
      <c r="ACA6" s="69"/>
      <c r="ACB6" s="300"/>
      <c r="ACC6" s="300"/>
      <c r="ACD6" s="300"/>
      <c r="ACE6" s="300"/>
      <c r="ACF6" s="163"/>
      <c r="ACG6" s="100"/>
      <c r="ACH6" s="100"/>
      <c r="ACI6" s="139">
        <f t="shared" ref="ACI6" si="104">+ACI2/(1+ACI4)</f>
        <v>0</v>
      </c>
      <c r="ACJ6" s="164"/>
      <c r="ACK6" s="139">
        <f t="shared" ref="ACK6" si="105">+ACK2/(1+ACI4)</f>
        <v>0</v>
      </c>
      <c r="ACL6" s="70"/>
      <c r="ACM6" s="105"/>
      <c r="ACN6" s="69"/>
      <c r="ACO6" s="300"/>
      <c r="ACP6" s="300"/>
      <c r="ACQ6" s="300"/>
      <c r="ACR6" s="300"/>
      <c r="ACS6" s="163"/>
      <c r="ACT6" s="100"/>
      <c r="ACU6" s="100"/>
      <c r="ACV6" s="139">
        <f t="shared" ref="ACV6" si="106">+ACV2/(1+ACV4)</f>
        <v>0</v>
      </c>
      <c r="ACW6" s="164"/>
      <c r="ACX6" s="139">
        <f t="shared" ref="ACX6" si="107">+ACX2/(1+ACV4)</f>
        <v>0</v>
      </c>
      <c r="ACY6" s="70"/>
      <c r="ACZ6" s="105"/>
      <c r="ADA6" s="69"/>
      <c r="ADB6" s="300"/>
      <c r="ADC6" s="300"/>
      <c r="ADD6" s="300"/>
      <c r="ADE6" s="300"/>
      <c r="ADF6" s="163"/>
      <c r="ADG6" s="100"/>
      <c r="ADH6" s="100"/>
      <c r="ADI6" s="139">
        <f t="shared" ref="ADI6" si="108">+ADI2/(1+ADI4)</f>
        <v>0</v>
      </c>
      <c r="ADJ6" s="164"/>
      <c r="ADK6" s="139">
        <f t="shared" ref="ADK6" si="109">+ADK2/(1+ADI4)</f>
        <v>0</v>
      </c>
      <c r="ADL6" s="70"/>
      <c r="ADM6" s="105"/>
      <c r="ADN6" s="69"/>
      <c r="ADO6" s="300"/>
      <c r="ADP6" s="300"/>
      <c r="ADQ6" s="300"/>
      <c r="ADR6" s="300"/>
      <c r="ADS6" s="163"/>
      <c r="ADT6" s="100"/>
      <c r="ADU6" s="100"/>
      <c r="ADV6" s="139">
        <f t="shared" ref="ADV6" si="110">+ADV2/(1+ADV4)</f>
        <v>0</v>
      </c>
      <c r="ADW6" s="164"/>
      <c r="ADX6" s="139">
        <f t="shared" ref="ADX6" si="111">+ADX2/(1+ADV4)</f>
        <v>0</v>
      </c>
      <c r="ADY6" s="70"/>
      <c r="ADZ6" s="105"/>
      <c r="AEA6" s="69"/>
      <c r="AEB6" s="300"/>
      <c r="AEC6" s="300"/>
      <c r="AED6" s="300"/>
      <c r="AEE6" s="300"/>
      <c r="AEF6" s="163"/>
      <c r="AEG6" s="100"/>
      <c r="AEH6" s="100"/>
      <c r="AEI6" s="139">
        <f t="shared" ref="AEI6" si="112">+AEI2/(1+AEI4)</f>
        <v>0</v>
      </c>
      <c r="AEJ6" s="164"/>
      <c r="AEK6" s="139">
        <f t="shared" ref="AEK6" si="113">+AEK2/(1+AEI4)</f>
        <v>0</v>
      </c>
      <c r="AEL6" s="70"/>
      <c r="AEM6" s="105"/>
      <c r="AEN6" s="69"/>
      <c r="AEO6" s="300"/>
      <c r="AEP6" s="300"/>
      <c r="AEQ6" s="300"/>
      <c r="AER6" s="300"/>
      <c r="AES6" s="163"/>
      <c r="AET6" s="100"/>
      <c r="AEU6" s="100"/>
      <c r="AEV6" s="139">
        <f t="shared" ref="AEV6" si="114">+AEV2/(1+AEV4)</f>
        <v>0</v>
      </c>
      <c r="AEW6" s="164"/>
      <c r="AEX6" s="139">
        <f t="shared" ref="AEX6" si="115">+AEX2/(1+AEV4)</f>
        <v>0</v>
      </c>
      <c r="AEY6" s="70"/>
      <c r="AEZ6" s="105"/>
      <c r="AFA6" s="69"/>
      <c r="AFB6" s="300"/>
      <c r="AFC6" s="300"/>
      <c r="AFD6" s="300"/>
      <c r="AFE6" s="300"/>
      <c r="AFF6" s="163"/>
      <c r="AFG6" s="100"/>
      <c r="AFH6" s="100"/>
      <c r="AFI6" s="139">
        <f t="shared" ref="AFI6" si="116">+AFI2/(1+AFI4)</f>
        <v>0</v>
      </c>
      <c r="AFJ6" s="164"/>
      <c r="AFK6" s="139">
        <f t="shared" ref="AFK6" si="117">+AFK2/(1+AFI4)</f>
        <v>0</v>
      </c>
      <c r="AFL6" s="70"/>
      <c r="AFM6" s="105"/>
      <c r="AFN6" s="69"/>
      <c r="AFO6" s="300"/>
      <c r="AFP6" s="300"/>
      <c r="AFQ6" s="300"/>
      <c r="AFR6" s="300"/>
      <c r="AFS6" s="163"/>
      <c r="AFT6" s="100"/>
      <c r="AFU6" s="100"/>
      <c r="AFV6" s="139">
        <f t="shared" ref="AFV6" si="118">+AFV2/(1+AFV4)</f>
        <v>0</v>
      </c>
      <c r="AFW6" s="164"/>
      <c r="AFX6" s="139">
        <f t="shared" ref="AFX6" si="119">+AFX2/(1+AFV4)</f>
        <v>0</v>
      </c>
      <c r="AFY6" s="70"/>
      <c r="AFZ6" s="105"/>
      <c r="AGA6" s="69"/>
      <c r="AGB6" s="300"/>
      <c r="AGC6" s="300"/>
      <c r="AGD6" s="300"/>
      <c r="AGE6" s="300"/>
      <c r="AGF6" s="163"/>
      <c r="AGG6" s="100"/>
      <c r="AGH6" s="100"/>
      <c r="AGI6" s="139">
        <f t="shared" ref="AGI6" si="120">+AGI2/(1+AGI4)</f>
        <v>0</v>
      </c>
      <c r="AGJ6" s="164"/>
      <c r="AGK6" s="139">
        <f t="shared" ref="AGK6" si="121">+AGK2/(1+AGI4)</f>
        <v>0</v>
      </c>
      <c r="AGL6" s="70"/>
      <c r="AGM6" s="105"/>
      <c r="AGN6" s="69"/>
      <c r="AGO6" s="300"/>
      <c r="AGP6" s="300"/>
      <c r="AGQ6" s="300"/>
      <c r="AGR6" s="300"/>
      <c r="AGS6" s="163"/>
      <c r="AGT6" s="100"/>
      <c r="AGU6" s="100"/>
      <c r="AGV6" s="139">
        <f t="shared" ref="AGV6" si="122">+AGV2/(1+AGV4)</f>
        <v>0</v>
      </c>
      <c r="AGW6" s="164"/>
      <c r="AGX6" s="139">
        <f t="shared" ref="AGX6" si="123">+AGX2/(1+AGV4)</f>
        <v>0</v>
      </c>
      <c r="AGY6" s="70"/>
      <c r="AGZ6" s="105"/>
      <c r="AHA6" s="69"/>
      <c r="AHB6" s="300"/>
      <c r="AHC6" s="300"/>
      <c r="AHD6" s="300"/>
      <c r="AHE6" s="300"/>
      <c r="AHF6" s="163"/>
      <c r="AHG6" s="100"/>
      <c r="AHH6" s="100"/>
      <c r="AHI6" s="139">
        <f t="shared" ref="AHI6" si="124">+AHI2/(1+AHI4)</f>
        <v>0</v>
      </c>
      <c r="AHJ6" s="164"/>
      <c r="AHK6" s="139">
        <f t="shared" ref="AHK6" si="125">+AHK2/(1+AHI4)</f>
        <v>0</v>
      </c>
      <c r="AHL6" s="70"/>
      <c r="AHM6" s="105"/>
      <c r="AHN6" s="69"/>
      <c r="AHO6" s="300"/>
      <c r="AHP6" s="300"/>
      <c r="AHQ6" s="300"/>
      <c r="AHR6" s="300"/>
      <c r="AHS6" s="163"/>
      <c r="AHT6" s="100"/>
      <c r="AHU6" s="100"/>
      <c r="AHV6" s="139">
        <f t="shared" ref="AHV6" si="126">+AHV2/(1+AHV4)</f>
        <v>0</v>
      </c>
      <c r="AHW6" s="164"/>
      <c r="AHX6" s="139">
        <f t="shared" ref="AHX6" si="127">+AHX2/(1+AHV4)</f>
        <v>0</v>
      </c>
      <c r="AHY6" s="70"/>
      <c r="AHZ6" s="105"/>
      <c r="AIA6" s="69"/>
      <c r="AIB6" s="300"/>
      <c r="AIC6" s="300"/>
      <c r="AID6" s="300"/>
      <c r="AIE6" s="300"/>
      <c r="AIF6" s="163"/>
      <c r="AIG6" s="100"/>
      <c r="AIH6" s="100"/>
      <c r="AII6" s="139">
        <f t="shared" ref="AII6" si="128">+AII2/(1+AII4)</f>
        <v>0</v>
      </c>
      <c r="AIJ6" s="164"/>
      <c r="AIK6" s="139">
        <f t="shared" ref="AIK6" si="129">+AIK2/(1+AII4)</f>
        <v>0</v>
      </c>
      <c r="AIL6" s="70"/>
      <c r="AIM6" s="105"/>
      <c r="AIN6" s="69"/>
      <c r="AIO6" s="300"/>
      <c r="AIP6" s="300"/>
      <c r="AIQ6" s="300"/>
      <c r="AIR6" s="300"/>
      <c r="AIS6" s="163"/>
      <c r="AIT6" s="100"/>
      <c r="AIU6" s="100"/>
      <c r="AIV6" s="139">
        <f t="shared" ref="AIV6" si="130">+AIV2/(1+AIV4)</f>
        <v>0</v>
      </c>
      <c r="AIW6" s="164"/>
      <c r="AIX6" s="139">
        <f t="shared" ref="AIX6" si="131">+AIX2/(1+AIV4)</f>
        <v>0</v>
      </c>
      <c r="AIY6" s="70"/>
      <c r="AIZ6" s="105"/>
      <c r="AJA6" s="69"/>
      <c r="AJB6" s="300"/>
      <c r="AJC6" s="300"/>
      <c r="AJD6" s="300"/>
      <c r="AJE6" s="300"/>
      <c r="AJF6" s="163"/>
      <c r="AJG6" s="100"/>
      <c r="AJH6" s="100"/>
      <c r="AJI6" s="139">
        <f t="shared" ref="AJI6" si="132">+AJI2/(1+AJI4)</f>
        <v>0</v>
      </c>
      <c r="AJJ6" s="164"/>
      <c r="AJK6" s="139">
        <f t="shared" ref="AJK6" si="133">+AJK2/(1+AJI4)</f>
        <v>0</v>
      </c>
      <c r="AJL6" s="70"/>
    </row>
    <row r="7" spans="1:948" x14ac:dyDescent="0.3">
      <c r="A7" s="69"/>
      <c r="B7" s="300"/>
      <c r="C7" s="300"/>
      <c r="D7" s="300"/>
      <c r="E7" s="300"/>
      <c r="F7" s="163"/>
      <c r="G7" s="100"/>
      <c r="H7" s="100"/>
      <c r="I7" s="162" t="s">
        <v>64</v>
      </c>
      <c r="J7" s="164"/>
      <c r="K7" s="162" t="s">
        <v>65</v>
      </c>
      <c r="L7" s="70"/>
      <c r="M7" s="105"/>
      <c r="N7" s="69"/>
      <c r="O7" s="310"/>
      <c r="P7" s="310"/>
      <c r="Q7" s="310"/>
      <c r="R7" s="310"/>
      <c r="S7" s="163"/>
      <c r="T7" s="100"/>
      <c r="U7" s="100"/>
      <c r="V7" s="162" t="s">
        <v>64</v>
      </c>
      <c r="W7" s="164"/>
      <c r="X7" s="162" t="s">
        <v>65</v>
      </c>
      <c r="Y7" s="70"/>
      <c r="Z7" s="105"/>
      <c r="AA7" s="69"/>
      <c r="AB7" s="300"/>
      <c r="AC7" s="300"/>
      <c r="AD7" s="300"/>
      <c r="AE7" s="300"/>
      <c r="AF7" s="163"/>
      <c r="AG7" s="100"/>
      <c r="AH7" s="100"/>
      <c r="AI7" s="162" t="s">
        <v>64</v>
      </c>
      <c r="AJ7" s="164"/>
      <c r="AK7" s="162" t="s">
        <v>65</v>
      </c>
      <c r="AL7" s="70"/>
      <c r="AM7" s="105"/>
      <c r="AN7" s="69"/>
      <c r="AO7" s="300"/>
      <c r="AP7" s="300"/>
      <c r="AQ7" s="300"/>
      <c r="AR7" s="300"/>
      <c r="AS7" s="163"/>
      <c r="AT7" s="100"/>
      <c r="AU7" s="100"/>
      <c r="AV7" s="162" t="s">
        <v>64</v>
      </c>
      <c r="AW7" s="164"/>
      <c r="AX7" s="162" t="s">
        <v>65</v>
      </c>
      <c r="AY7" s="70"/>
      <c r="AZ7" s="105"/>
      <c r="BA7" s="69"/>
      <c r="BB7" s="300"/>
      <c r="BC7" s="300"/>
      <c r="BD7" s="300"/>
      <c r="BE7" s="300"/>
      <c r="BF7" s="163"/>
      <c r="BG7" s="100"/>
      <c r="BH7" s="100"/>
      <c r="BI7" s="162" t="s">
        <v>64</v>
      </c>
      <c r="BJ7" s="164"/>
      <c r="BK7" s="162" t="s">
        <v>65</v>
      </c>
      <c r="BL7" s="70"/>
      <c r="BM7" s="105"/>
      <c r="BN7" s="69"/>
      <c r="BO7" s="300"/>
      <c r="BP7" s="300"/>
      <c r="BQ7" s="300"/>
      <c r="BR7" s="300"/>
      <c r="BS7" s="163"/>
      <c r="BT7" s="100"/>
      <c r="BU7" s="100"/>
      <c r="BV7" s="162" t="s">
        <v>64</v>
      </c>
      <c r="BW7" s="164"/>
      <c r="BX7" s="162" t="s">
        <v>65</v>
      </c>
      <c r="BY7" s="70"/>
      <c r="BZ7" s="105"/>
      <c r="CA7" s="69"/>
      <c r="CB7" s="300"/>
      <c r="CC7" s="300"/>
      <c r="CD7" s="300"/>
      <c r="CE7" s="300"/>
      <c r="CF7" s="163"/>
      <c r="CG7" s="100"/>
      <c r="CH7" s="100"/>
      <c r="CI7" s="162" t="s">
        <v>64</v>
      </c>
      <c r="CJ7" s="164"/>
      <c r="CK7" s="162" t="s">
        <v>65</v>
      </c>
      <c r="CL7" s="70"/>
      <c r="CM7" s="105"/>
      <c r="CN7" s="69"/>
      <c r="CO7" s="300"/>
      <c r="CP7" s="300"/>
      <c r="CQ7" s="300"/>
      <c r="CR7" s="300"/>
      <c r="CS7" s="163"/>
      <c r="CT7" s="100"/>
      <c r="CU7" s="100"/>
      <c r="CV7" s="162" t="s">
        <v>64</v>
      </c>
      <c r="CW7" s="164"/>
      <c r="CX7" s="162" t="s">
        <v>65</v>
      </c>
      <c r="CY7" s="70"/>
      <c r="CZ7" s="105"/>
      <c r="DA7" s="69"/>
      <c r="DB7" s="300"/>
      <c r="DC7" s="300"/>
      <c r="DD7" s="300"/>
      <c r="DE7" s="300"/>
      <c r="DF7" s="163"/>
      <c r="DG7" s="100"/>
      <c r="DH7" s="100"/>
      <c r="DI7" s="162" t="s">
        <v>64</v>
      </c>
      <c r="DJ7" s="164"/>
      <c r="DK7" s="162" t="s">
        <v>65</v>
      </c>
      <c r="DL7" s="70"/>
      <c r="DM7" s="105"/>
      <c r="DN7" s="69"/>
      <c r="DO7" s="300"/>
      <c r="DP7" s="300"/>
      <c r="DQ7" s="300"/>
      <c r="DR7" s="300"/>
      <c r="DS7" s="163"/>
      <c r="DT7" s="100"/>
      <c r="DU7" s="100"/>
      <c r="DV7" s="162" t="s">
        <v>64</v>
      </c>
      <c r="DW7" s="164"/>
      <c r="DX7" s="162" t="s">
        <v>65</v>
      </c>
      <c r="DY7" s="70"/>
      <c r="DZ7" s="105"/>
      <c r="EA7" s="69"/>
      <c r="EB7" s="300"/>
      <c r="EC7" s="300"/>
      <c r="ED7" s="300"/>
      <c r="EE7" s="300"/>
      <c r="EF7" s="163"/>
      <c r="EG7" s="100"/>
      <c r="EH7" s="100"/>
      <c r="EI7" s="162" t="s">
        <v>64</v>
      </c>
      <c r="EJ7" s="164"/>
      <c r="EK7" s="162" t="s">
        <v>65</v>
      </c>
      <c r="EL7" s="70"/>
      <c r="EM7" s="105"/>
      <c r="EN7" s="69"/>
      <c r="EO7" s="300"/>
      <c r="EP7" s="300"/>
      <c r="EQ7" s="300"/>
      <c r="ER7" s="300"/>
      <c r="ES7" s="163"/>
      <c r="ET7" s="100"/>
      <c r="EU7" s="100"/>
      <c r="EV7" s="162" t="s">
        <v>64</v>
      </c>
      <c r="EW7" s="164"/>
      <c r="EX7" s="162" t="s">
        <v>65</v>
      </c>
      <c r="EY7" s="70"/>
      <c r="EZ7" s="105"/>
      <c r="FA7" s="69"/>
      <c r="FB7" s="300"/>
      <c r="FC7" s="300"/>
      <c r="FD7" s="300"/>
      <c r="FE7" s="300"/>
      <c r="FF7" s="163"/>
      <c r="FG7" s="100"/>
      <c r="FH7" s="100"/>
      <c r="FI7" s="162" t="s">
        <v>64</v>
      </c>
      <c r="FJ7" s="164"/>
      <c r="FK7" s="162" t="s">
        <v>65</v>
      </c>
      <c r="FL7" s="70"/>
      <c r="FM7" s="105"/>
      <c r="FN7" s="69"/>
      <c r="FO7" s="300"/>
      <c r="FP7" s="300"/>
      <c r="FQ7" s="300"/>
      <c r="FR7" s="300"/>
      <c r="FS7" s="163"/>
      <c r="FT7" s="100"/>
      <c r="FU7" s="100"/>
      <c r="FV7" s="162" t="s">
        <v>64</v>
      </c>
      <c r="FW7" s="164"/>
      <c r="FX7" s="162" t="s">
        <v>65</v>
      </c>
      <c r="FY7" s="70"/>
      <c r="FZ7" s="105"/>
      <c r="GA7" s="69"/>
      <c r="GB7" s="300"/>
      <c r="GC7" s="300"/>
      <c r="GD7" s="300"/>
      <c r="GE7" s="300"/>
      <c r="GF7" s="163"/>
      <c r="GG7" s="100"/>
      <c r="GH7" s="100"/>
      <c r="GI7" s="162" t="s">
        <v>64</v>
      </c>
      <c r="GJ7" s="164"/>
      <c r="GK7" s="162" t="s">
        <v>65</v>
      </c>
      <c r="GL7" s="70"/>
      <c r="GM7" s="105"/>
      <c r="GN7" s="69"/>
      <c r="GO7" s="300"/>
      <c r="GP7" s="300"/>
      <c r="GQ7" s="300"/>
      <c r="GR7" s="300"/>
      <c r="GS7" s="163"/>
      <c r="GT7" s="100"/>
      <c r="GU7" s="100"/>
      <c r="GV7" s="162" t="s">
        <v>64</v>
      </c>
      <c r="GW7" s="164"/>
      <c r="GX7" s="162" t="s">
        <v>65</v>
      </c>
      <c r="GY7" s="70"/>
      <c r="GZ7" s="105"/>
      <c r="HA7" s="69"/>
      <c r="HB7" s="300"/>
      <c r="HC7" s="300"/>
      <c r="HD7" s="300"/>
      <c r="HE7" s="300"/>
      <c r="HF7" s="163"/>
      <c r="HG7" s="100"/>
      <c r="HH7" s="100"/>
      <c r="HI7" s="162" t="s">
        <v>64</v>
      </c>
      <c r="HJ7" s="164"/>
      <c r="HK7" s="162" t="s">
        <v>65</v>
      </c>
      <c r="HL7" s="70"/>
      <c r="HM7" s="105"/>
      <c r="HN7" s="69"/>
      <c r="HO7" s="300"/>
      <c r="HP7" s="300"/>
      <c r="HQ7" s="300"/>
      <c r="HR7" s="300"/>
      <c r="HS7" s="163"/>
      <c r="HT7" s="100"/>
      <c r="HU7" s="100"/>
      <c r="HV7" s="162" t="s">
        <v>64</v>
      </c>
      <c r="HW7" s="164"/>
      <c r="HX7" s="162" t="s">
        <v>65</v>
      </c>
      <c r="HY7" s="70"/>
      <c r="HZ7" s="105"/>
      <c r="IA7" s="69"/>
      <c r="IB7" s="300"/>
      <c r="IC7" s="300"/>
      <c r="ID7" s="300"/>
      <c r="IE7" s="300"/>
      <c r="IF7" s="163"/>
      <c r="IG7" s="100"/>
      <c r="IH7" s="100"/>
      <c r="II7" s="162" t="s">
        <v>64</v>
      </c>
      <c r="IJ7" s="164"/>
      <c r="IK7" s="162" t="s">
        <v>65</v>
      </c>
      <c r="IL7" s="70"/>
      <c r="IM7" s="105"/>
      <c r="IN7" s="69"/>
      <c r="IO7" s="300"/>
      <c r="IP7" s="300"/>
      <c r="IQ7" s="300"/>
      <c r="IR7" s="300"/>
      <c r="IS7" s="163"/>
      <c r="IT7" s="100"/>
      <c r="IU7" s="100"/>
      <c r="IV7" s="162" t="s">
        <v>64</v>
      </c>
      <c r="IW7" s="164"/>
      <c r="IX7" s="162" t="s">
        <v>65</v>
      </c>
      <c r="IY7" s="70"/>
      <c r="IZ7" s="105"/>
      <c r="JA7" s="69"/>
      <c r="JB7" s="300"/>
      <c r="JC7" s="300"/>
      <c r="JD7" s="300"/>
      <c r="JE7" s="300"/>
      <c r="JF7" s="163"/>
      <c r="JG7" s="100"/>
      <c r="JH7" s="100"/>
      <c r="JI7" s="162" t="s">
        <v>64</v>
      </c>
      <c r="JJ7" s="164"/>
      <c r="JK7" s="162" t="s">
        <v>65</v>
      </c>
      <c r="JL7" s="70"/>
      <c r="JM7" s="105"/>
      <c r="JN7" s="69"/>
      <c r="JO7" s="300"/>
      <c r="JP7" s="300"/>
      <c r="JQ7" s="300"/>
      <c r="JR7" s="300"/>
      <c r="JS7" s="163"/>
      <c r="JT7" s="100"/>
      <c r="JU7" s="100"/>
      <c r="JV7" s="162" t="s">
        <v>64</v>
      </c>
      <c r="JW7" s="164"/>
      <c r="JX7" s="162" t="s">
        <v>65</v>
      </c>
      <c r="JY7" s="70"/>
      <c r="JZ7" s="105"/>
      <c r="KA7" s="69"/>
      <c r="KB7" s="300"/>
      <c r="KC7" s="300"/>
      <c r="KD7" s="300"/>
      <c r="KE7" s="300"/>
      <c r="KF7" s="163"/>
      <c r="KG7" s="100"/>
      <c r="KH7" s="100"/>
      <c r="KI7" s="162" t="s">
        <v>64</v>
      </c>
      <c r="KJ7" s="164"/>
      <c r="KK7" s="162" t="s">
        <v>65</v>
      </c>
      <c r="KL7" s="70"/>
      <c r="KM7" s="105"/>
      <c r="KN7" s="69"/>
      <c r="KO7" s="300"/>
      <c r="KP7" s="300"/>
      <c r="KQ7" s="300"/>
      <c r="KR7" s="300"/>
      <c r="KS7" s="163"/>
      <c r="KT7" s="100"/>
      <c r="KU7" s="100"/>
      <c r="KV7" s="162" t="s">
        <v>64</v>
      </c>
      <c r="KW7" s="164"/>
      <c r="KX7" s="162" t="s">
        <v>65</v>
      </c>
      <c r="KY7" s="70"/>
      <c r="KZ7" s="105"/>
      <c r="LA7" s="69"/>
      <c r="LB7" s="300"/>
      <c r="LC7" s="300"/>
      <c r="LD7" s="300"/>
      <c r="LE7" s="300"/>
      <c r="LF7" s="163"/>
      <c r="LG7" s="100"/>
      <c r="LH7" s="100"/>
      <c r="LI7" s="162" t="s">
        <v>64</v>
      </c>
      <c r="LJ7" s="164"/>
      <c r="LK7" s="162" t="s">
        <v>65</v>
      </c>
      <c r="LL7" s="70"/>
      <c r="LM7" s="105"/>
      <c r="LN7" s="69"/>
      <c r="LO7" s="300"/>
      <c r="LP7" s="300"/>
      <c r="LQ7" s="300"/>
      <c r="LR7" s="300"/>
      <c r="LS7" s="163"/>
      <c r="LT7" s="100"/>
      <c r="LU7" s="100"/>
      <c r="LV7" s="162" t="s">
        <v>64</v>
      </c>
      <c r="LW7" s="164"/>
      <c r="LX7" s="162" t="s">
        <v>65</v>
      </c>
      <c r="LY7" s="70"/>
      <c r="LZ7" s="105"/>
      <c r="MA7" s="69"/>
      <c r="MB7" s="300"/>
      <c r="MC7" s="300"/>
      <c r="MD7" s="300"/>
      <c r="ME7" s="300"/>
      <c r="MF7" s="163"/>
      <c r="MG7" s="100"/>
      <c r="MH7" s="100"/>
      <c r="MI7" s="162" t="s">
        <v>64</v>
      </c>
      <c r="MJ7" s="164"/>
      <c r="MK7" s="162" t="s">
        <v>65</v>
      </c>
      <c r="ML7" s="70"/>
      <c r="MM7" s="105"/>
      <c r="MN7" s="69"/>
      <c r="MO7" s="300"/>
      <c r="MP7" s="300"/>
      <c r="MQ7" s="300"/>
      <c r="MR7" s="300"/>
      <c r="MS7" s="163"/>
      <c r="MT7" s="100"/>
      <c r="MU7" s="100"/>
      <c r="MV7" s="162" t="s">
        <v>64</v>
      </c>
      <c r="MW7" s="164"/>
      <c r="MX7" s="162" t="s">
        <v>65</v>
      </c>
      <c r="MY7" s="70"/>
      <c r="MZ7" s="105"/>
      <c r="NA7" s="69"/>
      <c r="NB7" s="300"/>
      <c r="NC7" s="300"/>
      <c r="ND7" s="300"/>
      <c r="NE7" s="300"/>
      <c r="NF7" s="163"/>
      <c r="NG7" s="100"/>
      <c r="NH7" s="100"/>
      <c r="NI7" s="162" t="s">
        <v>64</v>
      </c>
      <c r="NJ7" s="164"/>
      <c r="NK7" s="162" t="s">
        <v>65</v>
      </c>
      <c r="NL7" s="70"/>
      <c r="NM7" s="105"/>
      <c r="NN7" s="69"/>
      <c r="NO7" s="300"/>
      <c r="NP7" s="300"/>
      <c r="NQ7" s="300"/>
      <c r="NR7" s="300"/>
      <c r="NS7" s="163"/>
      <c r="NT7" s="100"/>
      <c r="NU7" s="100"/>
      <c r="NV7" s="162" t="s">
        <v>64</v>
      </c>
      <c r="NW7" s="164"/>
      <c r="NX7" s="162" t="s">
        <v>65</v>
      </c>
      <c r="NY7" s="70"/>
      <c r="NZ7" s="105"/>
      <c r="OA7" s="69"/>
      <c r="OB7" s="300"/>
      <c r="OC7" s="300"/>
      <c r="OD7" s="300"/>
      <c r="OE7" s="300"/>
      <c r="OF7" s="163"/>
      <c r="OG7" s="100"/>
      <c r="OH7" s="100"/>
      <c r="OI7" s="162" t="s">
        <v>64</v>
      </c>
      <c r="OJ7" s="164"/>
      <c r="OK7" s="162" t="s">
        <v>65</v>
      </c>
      <c r="OL7" s="70"/>
      <c r="OM7" s="105"/>
      <c r="ON7" s="69"/>
      <c r="OO7" s="300"/>
      <c r="OP7" s="300"/>
      <c r="OQ7" s="300"/>
      <c r="OR7" s="300"/>
      <c r="OS7" s="163"/>
      <c r="OT7" s="100"/>
      <c r="OU7" s="100"/>
      <c r="OV7" s="162" t="s">
        <v>64</v>
      </c>
      <c r="OW7" s="164"/>
      <c r="OX7" s="162" t="s">
        <v>65</v>
      </c>
      <c r="OY7" s="70"/>
      <c r="OZ7" s="105"/>
      <c r="PA7" s="69"/>
      <c r="PB7" s="300"/>
      <c r="PC7" s="300"/>
      <c r="PD7" s="300"/>
      <c r="PE7" s="300"/>
      <c r="PF7" s="163"/>
      <c r="PG7" s="100"/>
      <c r="PH7" s="100"/>
      <c r="PI7" s="162" t="s">
        <v>64</v>
      </c>
      <c r="PJ7" s="164"/>
      <c r="PK7" s="162" t="s">
        <v>65</v>
      </c>
      <c r="PL7" s="70"/>
      <c r="PM7" s="105"/>
      <c r="PN7" s="69"/>
      <c r="PO7" s="300"/>
      <c r="PP7" s="300"/>
      <c r="PQ7" s="300"/>
      <c r="PR7" s="300"/>
      <c r="PS7" s="163"/>
      <c r="PT7" s="100"/>
      <c r="PU7" s="100"/>
      <c r="PV7" s="162" t="s">
        <v>64</v>
      </c>
      <c r="PW7" s="164"/>
      <c r="PX7" s="162" t="s">
        <v>65</v>
      </c>
      <c r="PY7" s="70"/>
      <c r="PZ7" s="105"/>
      <c r="QA7" s="69"/>
      <c r="QB7" s="300"/>
      <c r="QC7" s="300"/>
      <c r="QD7" s="300"/>
      <c r="QE7" s="300"/>
      <c r="QF7" s="163"/>
      <c r="QG7" s="100"/>
      <c r="QH7" s="100"/>
      <c r="QI7" s="162" t="s">
        <v>64</v>
      </c>
      <c r="QJ7" s="164"/>
      <c r="QK7" s="162" t="s">
        <v>65</v>
      </c>
      <c r="QL7" s="70"/>
      <c r="QM7" s="105"/>
      <c r="QN7" s="69"/>
      <c r="QO7" s="300"/>
      <c r="QP7" s="300"/>
      <c r="QQ7" s="300"/>
      <c r="QR7" s="300"/>
      <c r="QS7" s="163"/>
      <c r="QT7" s="100"/>
      <c r="QU7" s="100"/>
      <c r="QV7" s="162" t="s">
        <v>64</v>
      </c>
      <c r="QW7" s="164"/>
      <c r="QX7" s="162" t="s">
        <v>65</v>
      </c>
      <c r="QY7" s="70"/>
      <c r="QZ7" s="105"/>
      <c r="RA7" s="69"/>
      <c r="RB7" s="300"/>
      <c r="RC7" s="300"/>
      <c r="RD7" s="300"/>
      <c r="RE7" s="300"/>
      <c r="RF7" s="163"/>
      <c r="RG7" s="100"/>
      <c r="RH7" s="100"/>
      <c r="RI7" s="162" t="s">
        <v>64</v>
      </c>
      <c r="RJ7" s="164"/>
      <c r="RK7" s="162" t="s">
        <v>65</v>
      </c>
      <c r="RL7" s="70"/>
      <c r="RM7" s="105"/>
      <c r="RN7" s="69"/>
      <c r="RO7" s="300"/>
      <c r="RP7" s="300"/>
      <c r="RQ7" s="300"/>
      <c r="RR7" s="300"/>
      <c r="RS7" s="163"/>
      <c r="RT7" s="100"/>
      <c r="RU7" s="100"/>
      <c r="RV7" s="162" t="s">
        <v>64</v>
      </c>
      <c r="RW7" s="164"/>
      <c r="RX7" s="162" t="s">
        <v>65</v>
      </c>
      <c r="RY7" s="70"/>
      <c r="RZ7" s="105"/>
      <c r="SA7" s="69"/>
      <c r="SB7" s="300"/>
      <c r="SC7" s="300"/>
      <c r="SD7" s="300"/>
      <c r="SE7" s="300"/>
      <c r="SF7" s="163"/>
      <c r="SG7" s="100"/>
      <c r="SH7" s="100"/>
      <c r="SI7" s="162" t="s">
        <v>64</v>
      </c>
      <c r="SJ7" s="164"/>
      <c r="SK7" s="162" t="s">
        <v>65</v>
      </c>
      <c r="SL7" s="70"/>
      <c r="SM7" s="105"/>
      <c r="SN7" s="69"/>
      <c r="SO7" s="300"/>
      <c r="SP7" s="300"/>
      <c r="SQ7" s="300"/>
      <c r="SR7" s="300"/>
      <c r="SS7" s="163"/>
      <c r="ST7" s="100"/>
      <c r="SU7" s="100"/>
      <c r="SV7" s="162" t="s">
        <v>64</v>
      </c>
      <c r="SW7" s="164"/>
      <c r="SX7" s="162" t="s">
        <v>65</v>
      </c>
      <c r="SY7" s="70"/>
      <c r="SZ7" s="105"/>
      <c r="TA7" s="69"/>
      <c r="TB7" s="300"/>
      <c r="TC7" s="300"/>
      <c r="TD7" s="300"/>
      <c r="TE7" s="300"/>
      <c r="TF7" s="163"/>
      <c r="TG7" s="100"/>
      <c r="TH7" s="100"/>
      <c r="TI7" s="162" t="s">
        <v>64</v>
      </c>
      <c r="TJ7" s="164"/>
      <c r="TK7" s="162" t="s">
        <v>65</v>
      </c>
      <c r="TL7" s="70"/>
      <c r="TM7" s="105"/>
      <c r="TN7" s="69"/>
      <c r="TO7" s="300"/>
      <c r="TP7" s="300"/>
      <c r="TQ7" s="300"/>
      <c r="TR7" s="300"/>
      <c r="TS7" s="163"/>
      <c r="TT7" s="100"/>
      <c r="TU7" s="100"/>
      <c r="TV7" s="162" t="s">
        <v>64</v>
      </c>
      <c r="TW7" s="164"/>
      <c r="TX7" s="162" t="s">
        <v>65</v>
      </c>
      <c r="TY7" s="70"/>
      <c r="TZ7" s="105"/>
      <c r="UA7" s="69"/>
      <c r="UB7" s="300"/>
      <c r="UC7" s="300"/>
      <c r="UD7" s="300"/>
      <c r="UE7" s="300"/>
      <c r="UF7" s="163"/>
      <c r="UG7" s="100"/>
      <c r="UH7" s="100"/>
      <c r="UI7" s="162" t="s">
        <v>64</v>
      </c>
      <c r="UJ7" s="164"/>
      <c r="UK7" s="162" t="s">
        <v>65</v>
      </c>
      <c r="UL7" s="70"/>
      <c r="UM7" s="105"/>
      <c r="UN7" s="69"/>
      <c r="UO7" s="300"/>
      <c r="UP7" s="300"/>
      <c r="UQ7" s="300"/>
      <c r="UR7" s="300"/>
      <c r="US7" s="163"/>
      <c r="UT7" s="100"/>
      <c r="UU7" s="100"/>
      <c r="UV7" s="162" t="s">
        <v>64</v>
      </c>
      <c r="UW7" s="164"/>
      <c r="UX7" s="162" t="s">
        <v>65</v>
      </c>
      <c r="UY7" s="70"/>
      <c r="UZ7" s="105"/>
      <c r="VA7" s="69"/>
      <c r="VB7" s="300"/>
      <c r="VC7" s="300"/>
      <c r="VD7" s="300"/>
      <c r="VE7" s="300"/>
      <c r="VF7" s="163"/>
      <c r="VG7" s="100"/>
      <c r="VH7" s="100"/>
      <c r="VI7" s="162" t="s">
        <v>64</v>
      </c>
      <c r="VJ7" s="164"/>
      <c r="VK7" s="162" t="s">
        <v>65</v>
      </c>
      <c r="VL7" s="70"/>
      <c r="VM7" s="105"/>
      <c r="VN7" s="69"/>
      <c r="VO7" s="300"/>
      <c r="VP7" s="300"/>
      <c r="VQ7" s="300"/>
      <c r="VR7" s="300"/>
      <c r="VS7" s="163"/>
      <c r="VT7" s="100"/>
      <c r="VU7" s="100"/>
      <c r="VV7" s="162" t="s">
        <v>64</v>
      </c>
      <c r="VW7" s="164"/>
      <c r="VX7" s="162" t="s">
        <v>65</v>
      </c>
      <c r="VY7" s="70"/>
      <c r="VZ7" s="105"/>
      <c r="WA7" s="69"/>
      <c r="WB7" s="300"/>
      <c r="WC7" s="300"/>
      <c r="WD7" s="300"/>
      <c r="WE7" s="300"/>
      <c r="WF7" s="163"/>
      <c r="WG7" s="100"/>
      <c r="WH7" s="100"/>
      <c r="WI7" s="162" t="s">
        <v>64</v>
      </c>
      <c r="WJ7" s="164"/>
      <c r="WK7" s="162" t="s">
        <v>65</v>
      </c>
      <c r="WL7" s="70"/>
      <c r="WM7" s="105"/>
      <c r="WN7" s="69"/>
      <c r="WO7" s="300"/>
      <c r="WP7" s="300"/>
      <c r="WQ7" s="300"/>
      <c r="WR7" s="300"/>
      <c r="WS7" s="163"/>
      <c r="WT7" s="100"/>
      <c r="WU7" s="100"/>
      <c r="WV7" s="162" t="s">
        <v>64</v>
      </c>
      <c r="WW7" s="164"/>
      <c r="WX7" s="162" t="s">
        <v>65</v>
      </c>
      <c r="WY7" s="70"/>
      <c r="WZ7" s="105"/>
      <c r="XA7" s="69"/>
      <c r="XB7" s="300"/>
      <c r="XC7" s="300"/>
      <c r="XD7" s="300"/>
      <c r="XE7" s="300"/>
      <c r="XF7" s="163"/>
      <c r="XG7" s="100"/>
      <c r="XH7" s="100"/>
      <c r="XI7" s="162" t="s">
        <v>64</v>
      </c>
      <c r="XJ7" s="164"/>
      <c r="XK7" s="162" t="s">
        <v>65</v>
      </c>
      <c r="XL7" s="70"/>
      <c r="XM7" s="105"/>
      <c r="XN7" s="69"/>
      <c r="XO7" s="300"/>
      <c r="XP7" s="300"/>
      <c r="XQ7" s="300"/>
      <c r="XR7" s="300"/>
      <c r="XS7" s="163"/>
      <c r="XT7" s="100"/>
      <c r="XU7" s="100"/>
      <c r="XV7" s="162" t="s">
        <v>64</v>
      </c>
      <c r="XW7" s="164"/>
      <c r="XX7" s="162" t="s">
        <v>65</v>
      </c>
      <c r="XY7" s="70"/>
      <c r="XZ7" s="105"/>
      <c r="YA7" s="69"/>
      <c r="YB7" s="300"/>
      <c r="YC7" s="300"/>
      <c r="YD7" s="300"/>
      <c r="YE7" s="300"/>
      <c r="YF7" s="163"/>
      <c r="YG7" s="100"/>
      <c r="YH7" s="100"/>
      <c r="YI7" s="162" t="s">
        <v>64</v>
      </c>
      <c r="YJ7" s="164"/>
      <c r="YK7" s="162" t="s">
        <v>65</v>
      </c>
      <c r="YL7" s="70"/>
      <c r="YM7" s="105"/>
      <c r="YN7" s="69"/>
      <c r="YO7" s="300"/>
      <c r="YP7" s="300"/>
      <c r="YQ7" s="300"/>
      <c r="YR7" s="300"/>
      <c r="YS7" s="163"/>
      <c r="YT7" s="100"/>
      <c r="YU7" s="100"/>
      <c r="YV7" s="162" t="s">
        <v>64</v>
      </c>
      <c r="YW7" s="164"/>
      <c r="YX7" s="162" t="s">
        <v>65</v>
      </c>
      <c r="YY7" s="70"/>
      <c r="YZ7" s="105"/>
      <c r="ZA7" s="69"/>
      <c r="ZB7" s="300"/>
      <c r="ZC7" s="300"/>
      <c r="ZD7" s="300"/>
      <c r="ZE7" s="300"/>
      <c r="ZF7" s="163"/>
      <c r="ZG7" s="100"/>
      <c r="ZH7" s="100"/>
      <c r="ZI7" s="162" t="s">
        <v>64</v>
      </c>
      <c r="ZJ7" s="164"/>
      <c r="ZK7" s="162" t="s">
        <v>65</v>
      </c>
      <c r="ZL7" s="70"/>
      <c r="ZM7" s="105"/>
      <c r="ZN7" s="69"/>
      <c r="ZO7" s="300"/>
      <c r="ZP7" s="300"/>
      <c r="ZQ7" s="300"/>
      <c r="ZR7" s="300"/>
      <c r="ZS7" s="163"/>
      <c r="ZT7" s="100"/>
      <c r="ZU7" s="100"/>
      <c r="ZV7" s="162" t="s">
        <v>64</v>
      </c>
      <c r="ZW7" s="164"/>
      <c r="ZX7" s="162" t="s">
        <v>65</v>
      </c>
      <c r="ZY7" s="70"/>
      <c r="ZZ7" s="105"/>
      <c r="AAA7" s="69"/>
      <c r="AAB7" s="300"/>
      <c r="AAC7" s="300"/>
      <c r="AAD7" s="300"/>
      <c r="AAE7" s="300"/>
      <c r="AAF7" s="163"/>
      <c r="AAG7" s="100"/>
      <c r="AAH7" s="100"/>
      <c r="AAI7" s="162" t="s">
        <v>64</v>
      </c>
      <c r="AAJ7" s="164"/>
      <c r="AAK7" s="162" t="s">
        <v>65</v>
      </c>
      <c r="AAL7" s="70"/>
      <c r="AAM7" s="105"/>
      <c r="AAN7" s="69"/>
      <c r="AAO7" s="300"/>
      <c r="AAP7" s="300"/>
      <c r="AAQ7" s="300"/>
      <c r="AAR7" s="300"/>
      <c r="AAS7" s="163"/>
      <c r="AAT7" s="100"/>
      <c r="AAU7" s="100"/>
      <c r="AAV7" s="162" t="s">
        <v>64</v>
      </c>
      <c r="AAW7" s="164"/>
      <c r="AAX7" s="162" t="s">
        <v>65</v>
      </c>
      <c r="AAY7" s="70"/>
      <c r="AAZ7" s="105"/>
      <c r="ABA7" s="69"/>
      <c r="ABB7" s="300"/>
      <c r="ABC7" s="300"/>
      <c r="ABD7" s="300"/>
      <c r="ABE7" s="300"/>
      <c r="ABF7" s="163"/>
      <c r="ABG7" s="100"/>
      <c r="ABH7" s="100"/>
      <c r="ABI7" s="162" t="s">
        <v>64</v>
      </c>
      <c r="ABJ7" s="164"/>
      <c r="ABK7" s="162" t="s">
        <v>65</v>
      </c>
      <c r="ABL7" s="70"/>
      <c r="ABM7" s="105"/>
      <c r="ABN7" s="69"/>
      <c r="ABO7" s="300"/>
      <c r="ABP7" s="300"/>
      <c r="ABQ7" s="300"/>
      <c r="ABR7" s="300"/>
      <c r="ABS7" s="163"/>
      <c r="ABT7" s="100"/>
      <c r="ABU7" s="100"/>
      <c r="ABV7" s="162" t="s">
        <v>64</v>
      </c>
      <c r="ABW7" s="164"/>
      <c r="ABX7" s="162" t="s">
        <v>65</v>
      </c>
      <c r="ABY7" s="70"/>
      <c r="ABZ7" s="105"/>
      <c r="ACA7" s="69"/>
      <c r="ACB7" s="300"/>
      <c r="ACC7" s="300"/>
      <c r="ACD7" s="300"/>
      <c r="ACE7" s="300"/>
      <c r="ACF7" s="163"/>
      <c r="ACG7" s="100"/>
      <c r="ACH7" s="100"/>
      <c r="ACI7" s="162" t="s">
        <v>64</v>
      </c>
      <c r="ACJ7" s="164"/>
      <c r="ACK7" s="162" t="s">
        <v>65</v>
      </c>
      <c r="ACL7" s="70"/>
      <c r="ACM7" s="105"/>
      <c r="ACN7" s="69"/>
      <c r="ACO7" s="300"/>
      <c r="ACP7" s="300"/>
      <c r="ACQ7" s="300"/>
      <c r="ACR7" s="300"/>
      <c r="ACS7" s="163"/>
      <c r="ACT7" s="100"/>
      <c r="ACU7" s="100"/>
      <c r="ACV7" s="162" t="s">
        <v>64</v>
      </c>
      <c r="ACW7" s="164"/>
      <c r="ACX7" s="162" t="s">
        <v>65</v>
      </c>
      <c r="ACY7" s="70"/>
      <c r="ACZ7" s="105"/>
      <c r="ADA7" s="69"/>
      <c r="ADB7" s="300"/>
      <c r="ADC7" s="300"/>
      <c r="ADD7" s="300"/>
      <c r="ADE7" s="300"/>
      <c r="ADF7" s="163"/>
      <c r="ADG7" s="100"/>
      <c r="ADH7" s="100"/>
      <c r="ADI7" s="162" t="s">
        <v>64</v>
      </c>
      <c r="ADJ7" s="164"/>
      <c r="ADK7" s="162" t="s">
        <v>65</v>
      </c>
      <c r="ADL7" s="70"/>
      <c r="ADM7" s="105"/>
      <c r="ADN7" s="69"/>
      <c r="ADO7" s="300"/>
      <c r="ADP7" s="300"/>
      <c r="ADQ7" s="300"/>
      <c r="ADR7" s="300"/>
      <c r="ADS7" s="163"/>
      <c r="ADT7" s="100"/>
      <c r="ADU7" s="100"/>
      <c r="ADV7" s="162" t="s">
        <v>64</v>
      </c>
      <c r="ADW7" s="164"/>
      <c r="ADX7" s="162" t="s">
        <v>65</v>
      </c>
      <c r="ADY7" s="70"/>
      <c r="ADZ7" s="105"/>
      <c r="AEA7" s="69"/>
      <c r="AEB7" s="300"/>
      <c r="AEC7" s="300"/>
      <c r="AED7" s="300"/>
      <c r="AEE7" s="300"/>
      <c r="AEF7" s="163"/>
      <c r="AEG7" s="100"/>
      <c r="AEH7" s="100"/>
      <c r="AEI7" s="162" t="s">
        <v>64</v>
      </c>
      <c r="AEJ7" s="164"/>
      <c r="AEK7" s="162" t="s">
        <v>65</v>
      </c>
      <c r="AEL7" s="70"/>
      <c r="AEM7" s="105"/>
      <c r="AEN7" s="69"/>
      <c r="AEO7" s="300"/>
      <c r="AEP7" s="300"/>
      <c r="AEQ7" s="300"/>
      <c r="AER7" s="300"/>
      <c r="AES7" s="163"/>
      <c r="AET7" s="100"/>
      <c r="AEU7" s="100"/>
      <c r="AEV7" s="162" t="s">
        <v>64</v>
      </c>
      <c r="AEW7" s="164"/>
      <c r="AEX7" s="162" t="s">
        <v>65</v>
      </c>
      <c r="AEY7" s="70"/>
      <c r="AEZ7" s="105"/>
      <c r="AFA7" s="69"/>
      <c r="AFB7" s="300"/>
      <c r="AFC7" s="300"/>
      <c r="AFD7" s="300"/>
      <c r="AFE7" s="300"/>
      <c r="AFF7" s="163"/>
      <c r="AFG7" s="100"/>
      <c r="AFH7" s="100"/>
      <c r="AFI7" s="162" t="s">
        <v>64</v>
      </c>
      <c r="AFJ7" s="164"/>
      <c r="AFK7" s="162" t="s">
        <v>65</v>
      </c>
      <c r="AFL7" s="70"/>
      <c r="AFM7" s="105"/>
      <c r="AFN7" s="69"/>
      <c r="AFO7" s="300"/>
      <c r="AFP7" s="300"/>
      <c r="AFQ7" s="300"/>
      <c r="AFR7" s="300"/>
      <c r="AFS7" s="163"/>
      <c r="AFT7" s="100"/>
      <c r="AFU7" s="100"/>
      <c r="AFV7" s="162" t="s">
        <v>64</v>
      </c>
      <c r="AFW7" s="164"/>
      <c r="AFX7" s="162" t="s">
        <v>65</v>
      </c>
      <c r="AFY7" s="70"/>
      <c r="AFZ7" s="105"/>
      <c r="AGA7" s="69"/>
      <c r="AGB7" s="300"/>
      <c r="AGC7" s="300"/>
      <c r="AGD7" s="300"/>
      <c r="AGE7" s="300"/>
      <c r="AGF7" s="163"/>
      <c r="AGG7" s="100"/>
      <c r="AGH7" s="100"/>
      <c r="AGI7" s="162" t="s">
        <v>64</v>
      </c>
      <c r="AGJ7" s="164"/>
      <c r="AGK7" s="162" t="s">
        <v>65</v>
      </c>
      <c r="AGL7" s="70"/>
      <c r="AGM7" s="105"/>
      <c r="AGN7" s="69"/>
      <c r="AGO7" s="300"/>
      <c r="AGP7" s="300"/>
      <c r="AGQ7" s="300"/>
      <c r="AGR7" s="300"/>
      <c r="AGS7" s="163"/>
      <c r="AGT7" s="100"/>
      <c r="AGU7" s="100"/>
      <c r="AGV7" s="162" t="s">
        <v>64</v>
      </c>
      <c r="AGW7" s="164"/>
      <c r="AGX7" s="162" t="s">
        <v>65</v>
      </c>
      <c r="AGY7" s="70"/>
      <c r="AGZ7" s="105"/>
      <c r="AHA7" s="69"/>
      <c r="AHB7" s="300"/>
      <c r="AHC7" s="300"/>
      <c r="AHD7" s="300"/>
      <c r="AHE7" s="300"/>
      <c r="AHF7" s="163"/>
      <c r="AHG7" s="100"/>
      <c r="AHH7" s="100"/>
      <c r="AHI7" s="162" t="s">
        <v>64</v>
      </c>
      <c r="AHJ7" s="164"/>
      <c r="AHK7" s="162" t="s">
        <v>65</v>
      </c>
      <c r="AHL7" s="70"/>
      <c r="AHM7" s="105"/>
      <c r="AHN7" s="69"/>
      <c r="AHO7" s="300"/>
      <c r="AHP7" s="300"/>
      <c r="AHQ7" s="300"/>
      <c r="AHR7" s="300"/>
      <c r="AHS7" s="163"/>
      <c r="AHT7" s="100"/>
      <c r="AHU7" s="100"/>
      <c r="AHV7" s="162" t="s">
        <v>64</v>
      </c>
      <c r="AHW7" s="164"/>
      <c r="AHX7" s="162" t="s">
        <v>65</v>
      </c>
      <c r="AHY7" s="70"/>
      <c r="AHZ7" s="105"/>
      <c r="AIA7" s="69"/>
      <c r="AIB7" s="300"/>
      <c r="AIC7" s="300"/>
      <c r="AID7" s="300"/>
      <c r="AIE7" s="300"/>
      <c r="AIF7" s="163"/>
      <c r="AIG7" s="100"/>
      <c r="AIH7" s="100"/>
      <c r="AII7" s="162" t="s">
        <v>64</v>
      </c>
      <c r="AIJ7" s="164"/>
      <c r="AIK7" s="162" t="s">
        <v>65</v>
      </c>
      <c r="AIL7" s="70"/>
      <c r="AIM7" s="105"/>
      <c r="AIN7" s="69"/>
      <c r="AIO7" s="300"/>
      <c r="AIP7" s="300"/>
      <c r="AIQ7" s="300"/>
      <c r="AIR7" s="300"/>
      <c r="AIS7" s="163"/>
      <c r="AIT7" s="100"/>
      <c r="AIU7" s="100"/>
      <c r="AIV7" s="162" t="s">
        <v>64</v>
      </c>
      <c r="AIW7" s="164"/>
      <c r="AIX7" s="162" t="s">
        <v>65</v>
      </c>
      <c r="AIY7" s="70"/>
      <c r="AIZ7" s="105"/>
      <c r="AJA7" s="69"/>
      <c r="AJB7" s="300"/>
      <c r="AJC7" s="300"/>
      <c r="AJD7" s="300"/>
      <c r="AJE7" s="300"/>
      <c r="AJF7" s="163"/>
      <c r="AJG7" s="100"/>
      <c r="AJH7" s="100"/>
      <c r="AJI7" s="162" t="s">
        <v>64</v>
      </c>
      <c r="AJJ7" s="164"/>
      <c r="AJK7" s="162" t="s">
        <v>65</v>
      </c>
      <c r="AJL7" s="70"/>
    </row>
    <row r="8" spans="1:948" x14ac:dyDescent="0.3">
      <c r="A8" s="69"/>
      <c r="B8" s="300"/>
      <c r="C8" s="300"/>
      <c r="D8" s="300"/>
      <c r="E8" s="300"/>
      <c r="F8" s="163"/>
      <c r="G8" s="100"/>
      <c r="H8" s="100"/>
      <c r="I8" s="140">
        <v>1</v>
      </c>
      <c r="J8" s="113"/>
      <c r="K8" s="141">
        <v>0.05</v>
      </c>
      <c r="L8" s="142"/>
      <c r="M8" s="105"/>
      <c r="N8" s="69"/>
      <c r="O8" s="310"/>
      <c r="P8" s="310"/>
      <c r="Q8" s="310"/>
      <c r="R8" s="310"/>
      <c r="S8" s="163"/>
      <c r="T8" s="100"/>
      <c r="U8" s="100"/>
      <c r="V8" s="140">
        <v>1</v>
      </c>
      <c r="W8" s="113"/>
      <c r="X8" s="141">
        <v>0.05</v>
      </c>
      <c r="Y8" s="142"/>
      <c r="Z8" s="105"/>
      <c r="AA8" s="69"/>
      <c r="AB8" s="300"/>
      <c r="AC8" s="300"/>
      <c r="AD8" s="300"/>
      <c r="AE8" s="300"/>
      <c r="AF8" s="163"/>
      <c r="AG8" s="100"/>
      <c r="AH8" s="100"/>
      <c r="AI8" s="140">
        <v>1</v>
      </c>
      <c r="AJ8" s="113"/>
      <c r="AK8" s="141">
        <v>0.05</v>
      </c>
      <c r="AL8" s="142"/>
      <c r="AM8" s="105"/>
      <c r="AN8" s="69"/>
      <c r="AO8" s="300"/>
      <c r="AP8" s="300"/>
      <c r="AQ8" s="300"/>
      <c r="AR8" s="300"/>
      <c r="AS8" s="163"/>
      <c r="AT8" s="100"/>
      <c r="AU8" s="100"/>
      <c r="AV8" s="140">
        <v>1</v>
      </c>
      <c r="AW8" s="113"/>
      <c r="AX8" s="141">
        <v>0.05</v>
      </c>
      <c r="AY8" s="142"/>
      <c r="AZ8" s="105"/>
      <c r="BA8" s="69"/>
      <c r="BB8" s="300"/>
      <c r="BC8" s="300"/>
      <c r="BD8" s="300"/>
      <c r="BE8" s="300"/>
      <c r="BF8" s="163"/>
      <c r="BG8" s="100"/>
      <c r="BH8" s="100"/>
      <c r="BI8" s="140"/>
      <c r="BJ8" s="113"/>
      <c r="BK8" s="141"/>
      <c r="BL8" s="142"/>
      <c r="BM8" s="105"/>
      <c r="BN8" s="69"/>
      <c r="BO8" s="300"/>
      <c r="BP8" s="300"/>
      <c r="BQ8" s="300"/>
      <c r="BR8" s="300"/>
      <c r="BS8" s="163"/>
      <c r="BT8" s="100"/>
      <c r="BU8" s="100"/>
      <c r="BV8" s="140"/>
      <c r="BW8" s="113"/>
      <c r="BX8" s="141"/>
      <c r="BY8" s="142"/>
      <c r="BZ8" s="105"/>
      <c r="CA8" s="69"/>
      <c r="CB8" s="300"/>
      <c r="CC8" s="300"/>
      <c r="CD8" s="300"/>
      <c r="CE8" s="300"/>
      <c r="CF8" s="163"/>
      <c r="CG8" s="100"/>
      <c r="CH8" s="100"/>
      <c r="CI8" s="140"/>
      <c r="CJ8" s="113"/>
      <c r="CK8" s="141"/>
      <c r="CL8" s="142"/>
      <c r="CM8" s="105"/>
      <c r="CN8" s="69"/>
      <c r="CO8" s="300"/>
      <c r="CP8" s="300"/>
      <c r="CQ8" s="300"/>
      <c r="CR8" s="300"/>
      <c r="CS8" s="163"/>
      <c r="CT8" s="100"/>
      <c r="CU8" s="100"/>
      <c r="CV8" s="140"/>
      <c r="CW8" s="113"/>
      <c r="CX8" s="141"/>
      <c r="CY8" s="142"/>
      <c r="CZ8" s="105"/>
      <c r="DA8" s="69"/>
      <c r="DB8" s="300"/>
      <c r="DC8" s="300"/>
      <c r="DD8" s="300"/>
      <c r="DE8" s="300"/>
      <c r="DF8" s="163"/>
      <c r="DG8" s="100"/>
      <c r="DH8" s="100"/>
      <c r="DI8" s="140"/>
      <c r="DJ8" s="113"/>
      <c r="DK8" s="141"/>
      <c r="DL8" s="142"/>
      <c r="DM8" s="105"/>
      <c r="DN8" s="69"/>
      <c r="DO8" s="300"/>
      <c r="DP8" s="300"/>
      <c r="DQ8" s="300"/>
      <c r="DR8" s="300"/>
      <c r="DS8" s="163"/>
      <c r="DT8" s="100"/>
      <c r="DU8" s="100"/>
      <c r="DV8" s="140"/>
      <c r="DW8" s="113"/>
      <c r="DX8" s="141"/>
      <c r="DY8" s="142"/>
      <c r="DZ8" s="105"/>
      <c r="EA8" s="69"/>
      <c r="EB8" s="300"/>
      <c r="EC8" s="300"/>
      <c r="ED8" s="300"/>
      <c r="EE8" s="300"/>
      <c r="EF8" s="163"/>
      <c r="EG8" s="100"/>
      <c r="EH8" s="100"/>
      <c r="EI8" s="140"/>
      <c r="EJ8" s="113"/>
      <c r="EK8" s="141"/>
      <c r="EL8" s="142"/>
      <c r="EM8" s="105"/>
      <c r="EN8" s="69"/>
      <c r="EO8" s="300"/>
      <c r="EP8" s="300"/>
      <c r="EQ8" s="300"/>
      <c r="ER8" s="300"/>
      <c r="ES8" s="163"/>
      <c r="ET8" s="100"/>
      <c r="EU8" s="100"/>
      <c r="EV8" s="140"/>
      <c r="EW8" s="113"/>
      <c r="EX8" s="141"/>
      <c r="EY8" s="142"/>
      <c r="EZ8" s="105"/>
      <c r="FA8" s="69"/>
      <c r="FB8" s="300"/>
      <c r="FC8" s="300"/>
      <c r="FD8" s="300"/>
      <c r="FE8" s="300"/>
      <c r="FF8" s="163"/>
      <c r="FG8" s="100"/>
      <c r="FH8" s="100"/>
      <c r="FI8" s="140"/>
      <c r="FJ8" s="113"/>
      <c r="FK8" s="141"/>
      <c r="FL8" s="142"/>
      <c r="FM8" s="105"/>
      <c r="FN8" s="69"/>
      <c r="FO8" s="300"/>
      <c r="FP8" s="300"/>
      <c r="FQ8" s="300"/>
      <c r="FR8" s="300"/>
      <c r="FS8" s="163"/>
      <c r="FT8" s="100"/>
      <c r="FU8" s="100"/>
      <c r="FV8" s="140"/>
      <c r="FW8" s="113"/>
      <c r="FX8" s="141"/>
      <c r="FY8" s="142"/>
      <c r="FZ8" s="105"/>
      <c r="GA8" s="69"/>
      <c r="GB8" s="300"/>
      <c r="GC8" s="300"/>
      <c r="GD8" s="300"/>
      <c r="GE8" s="300"/>
      <c r="GF8" s="163"/>
      <c r="GG8" s="100"/>
      <c r="GH8" s="100"/>
      <c r="GI8" s="140"/>
      <c r="GJ8" s="113"/>
      <c r="GK8" s="141"/>
      <c r="GL8" s="142"/>
      <c r="GM8" s="105"/>
      <c r="GN8" s="69"/>
      <c r="GO8" s="300"/>
      <c r="GP8" s="300"/>
      <c r="GQ8" s="300"/>
      <c r="GR8" s="300"/>
      <c r="GS8" s="163"/>
      <c r="GT8" s="100"/>
      <c r="GU8" s="100"/>
      <c r="GV8" s="140"/>
      <c r="GW8" s="113"/>
      <c r="GX8" s="141"/>
      <c r="GY8" s="142"/>
      <c r="GZ8" s="105"/>
      <c r="HA8" s="69"/>
      <c r="HB8" s="300"/>
      <c r="HC8" s="300"/>
      <c r="HD8" s="300"/>
      <c r="HE8" s="300"/>
      <c r="HF8" s="163"/>
      <c r="HG8" s="100"/>
      <c r="HH8" s="100"/>
      <c r="HI8" s="140"/>
      <c r="HJ8" s="113"/>
      <c r="HK8" s="141"/>
      <c r="HL8" s="142"/>
      <c r="HM8" s="105"/>
      <c r="HN8" s="69"/>
      <c r="HO8" s="300"/>
      <c r="HP8" s="300"/>
      <c r="HQ8" s="300"/>
      <c r="HR8" s="300"/>
      <c r="HS8" s="163"/>
      <c r="HT8" s="100"/>
      <c r="HU8" s="100"/>
      <c r="HV8" s="140"/>
      <c r="HW8" s="113"/>
      <c r="HX8" s="141"/>
      <c r="HY8" s="142"/>
      <c r="HZ8" s="105"/>
      <c r="IA8" s="69"/>
      <c r="IB8" s="300"/>
      <c r="IC8" s="300"/>
      <c r="ID8" s="300"/>
      <c r="IE8" s="300"/>
      <c r="IF8" s="163"/>
      <c r="IG8" s="100"/>
      <c r="IH8" s="100"/>
      <c r="II8" s="140"/>
      <c r="IJ8" s="113"/>
      <c r="IK8" s="141"/>
      <c r="IL8" s="142"/>
      <c r="IM8" s="105"/>
      <c r="IN8" s="69"/>
      <c r="IO8" s="300"/>
      <c r="IP8" s="300"/>
      <c r="IQ8" s="300"/>
      <c r="IR8" s="300"/>
      <c r="IS8" s="163"/>
      <c r="IT8" s="100"/>
      <c r="IU8" s="100"/>
      <c r="IV8" s="140"/>
      <c r="IW8" s="113"/>
      <c r="IX8" s="141"/>
      <c r="IY8" s="142"/>
      <c r="IZ8" s="105"/>
      <c r="JA8" s="69"/>
      <c r="JB8" s="300"/>
      <c r="JC8" s="300"/>
      <c r="JD8" s="300"/>
      <c r="JE8" s="300"/>
      <c r="JF8" s="163"/>
      <c r="JG8" s="100"/>
      <c r="JH8" s="100"/>
      <c r="JI8" s="140"/>
      <c r="JJ8" s="113"/>
      <c r="JK8" s="141"/>
      <c r="JL8" s="142"/>
      <c r="JM8" s="105"/>
      <c r="JN8" s="69"/>
      <c r="JO8" s="300"/>
      <c r="JP8" s="300"/>
      <c r="JQ8" s="300"/>
      <c r="JR8" s="300"/>
      <c r="JS8" s="163"/>
      <c r="JT8" s="100"/>
      <c r="JU8" s="100"/>
      <c r="JV8" s="140"/>
      <c r="JW8" s="113"/>
      <c r="JX8" s="141"/>
      <c r="JY8" s="142"/>
      <c r="JZ8" s="105"/>
      <c r="KA8" s="69"/>
      <c r="KB8" s="300"/>
      <c r="KC8" s="300"/>
      <c r="KD8" s="300"/>
      <c r="KE8" s="300"/>
      <c r="KF8" s="163"/>
      <c r="KG8" s="100"/>
      <c r="KH8" s="100"/>
      <c r="KI8" s="140"/>
      <c r="KJ8" s="113"/>
      <c r="KK8" s="141"/>
      <c r="KL8" s="142"/>
      <c r="KM8" s="105"/>
      <c r="KN8" s="69"/>
      <c r="KO8" s="300"/>
      <c r="KP8" s="300"/>
      <c r="KQ8" s="300"/>
      <c r="KR8" s="300"/>
      <c r="KS8" s="163"/>
      <c r="KT8" s="100"/>
      <c r="KU8" s="100"/>
      <c r="KV8" s="140"/>
      <c r="KW8" s="113"/>
      <c r="KX8" s="141"/>
      <c r="KY8" s="142"/>
      <c r="KZ8" s="105"/>
      <c r="LA8" s="69"/>
      <c r="LB8" s="300"/>
      <c r="LC8" s="300"/>
      <c r="LD8" s="300"/>
      <c r="LE8" s="300"/>
      <c r="LF8" s="163"/>
      <c r="LG8" s="100"/>
      <c r="LH8" s="100"/>
      <c r="LI8" s="140"/>
      <c r="LJ8" s="113"/>
      <c r="LK8" s="141"/>
      <c r="LL8" s="142"/>
      <c r="LM8" s="105"/>
      <c r="LN8" s="69"/>
      <c r="LO8" s="300"/>
      <c r="LP8" s="300"/>
      <c r="LQ8" s="300"/>
      <c r="LR8" s="300"/>
      <c r="LS8" s="163"/>
      <c r="LT8" s="100"/>
      <c r="LU8" s="100"/>
      <c r="LV8" s="140"/>
      <c r="LW8" s="113"/>
      <c r="LX8" s="141"/>
      <c r="LY8" s="142"/>
      <c r="LZ8" s="105"/>
      <c r="MA8" s="69"/>
      <c r="MB8" s="300"/>
      <c r="MC8" s="300"/>
      <c r="MD8" s="300"/>
      <c r="ME8" s="300"/>
      <c r="MF8" s="163"/>
      <c r="MG8" s="100"/>
      <c r="MH8" s="100"/>
      <c r="MI8" s="140"/>
      <c r="MJ8" s="113"/>
      <c r="MK8" s="141"/>
      <c r="ML8" s="142"/>
      <c r="MM8" s="105"/>
      <c r="MN8" s="69"/>
      <c r="MO8" s="300"/>
      <c r="MP8" s="300"/>
      <c r="MQ8" s="300"/>
      <c r="MR8" s="300"/>
      <c r="MS8" s="163"/>
      <c r="MT8" s="100"/>
      <c r="MU8" s="100"/>
      <c r="MV8" s="140"/>
      <c r="MW8" s="113"/>
      <c r="MX8" s="141"/>
      <c r="MY8" s="142"/>
      <c r="MZ8" s="105"/>
      <c r="NA8" s="69"/>
      <c r="NB8" s="300"/>
      <c r="NC8" s="300"/>
      <c r="ND8" s="300"/>
      <c r="NE8" s="300"/>
      <c r="NF8" s="163"/>
      <c r="NG8" s="100"/>
      <c r="NH8" s="100"/>
      <c r="NI8" s="140"/>
      <c r="NJ8" s="113"/>
      <c r="NK8" s="141"/>
      <c r="NL8" s="142"/>
      <c r="NM8" s="105"/>
      <c r="NN8" s="69"/>
      <c r="NO8" s="300"/>
      <c r="NP8" s="300"/>
      <c r="NQ8" s="300"/>
      <c r="NR8" s="300"/>
      <c r="NS8" s="163"/>
      <c r="NT8" s="100"/>
      <c r="NU8" s="100"/>
      <c r="NV8" s="140"/>
      <c r="NW8" s="113"/>
      <c r="NX8" s="141"/>
      <c r="NY8" s="142"/>
      <c r="NZ8" s="105"/>
      <c r="OA8" s="69"/>
      <c r="OB8" s="300"/>
      <c r="OC8" s="300"/>
      <c r="OD8" s="300"/>
      <c r="OE8" s="300"/>
      <c r="OF8" s="163"/>
      <c r="OG8" s="100"/>
      <c r="OH8" s="100"/>
      <c r="OI8" s="140"/>
      <c r="OJ8" s="113"/>
      <c r="OK8" s="141"/>
      <c r="OL8" s="142"/>
      <c r="OM8" s="105"/>
      <c r="ON8" s="69"/>
      <c r="OO8" s="300"/>
      <c r="OP8" s="300"/>
      <c r="OQ8" s="300"/>
      <c r="OR8" s="300"/>
      <c r="OS8" s="163"/>
      <c r="OT8" s="100"/>
      <c r="OU8" s="100"/>
      <c r="OV8" s="140"/>
      <c r="OW8" s="113"/>
      <c r="OX8" s="141"/>
      <c r="OY8" s="142"/>
      <c r="OZ8" s="105"/>
      <c r="PA8" s="69"/>
      <c r="PB8" s="300"/>
      <c r="PC8" s="300"/>
      <c r="PD8" s="300"/>
      <c r="PE8" s="300"/>
      <c r="PF8" s="163"/>
      <c r="PG8" s="100"/>
      <c r="PH8" s="100"/>
      <c r="PI8" s="140"/>
      <c r="PJ8" s="113"/>
      <c r="PK8" s="141"/>
      <c r="PL8" s="142"/>
      <c r="PM8" s="105"/>
      <c r="PN8" s="69"/>
      <c r="PO8" s="300"/>
      <c r="PP8" s="300"/>
      <c r="PQ8" s="300"/>
      <c r="PR8" s="300"/>
      <c r="PS8" s="163"/>
      <c r="PT8" s="100"/>
      <c r="PU8" s="100"/>
      <c r="PV8" s="140"/>
      <c r="PW8" s="113"/>
      <c r="PX8" s="141"/>
      <c r="PY8" s="142"/>
      <c r="PZ8" s="105"/>
      <c r="QA8" s="69"/>
      <c r="QB8" s="300"/>
      <c r="QC8" s="300"/>
      <c r="QD8" s="300"/>
      <c r="QE8" s="300"/>
      <c r="QF8" s="163"/>
      <c r="QG8" s="100"/>
      <c r="QH8" s="100"/>
      <c r="QI8" s="140"/>
      <c r="QJ8" s="113"/>
      <c r="QK8" s="141"/>
      <c r="QL8" s="142"/>
      <c r="QM8" s="105"/>
      <c r="QN8" s="69"/>
      <c r="QO8" s="300"/>
      <c r="QP8" s="300"/>
      <c r="QQ8" s="300"/>
      <c r="QR8" s="300"/>
      <c r="QS8" s="163"/>
      <c r="QT8" s="100"/>
      <c r="QU8" s="100"/>
      <c r="QV8" s="140"/>
      <c r="QW8" s="113"/>
      <c r="QX8" s="141"/>
      <c r="QY8" s="142"/>
      <c r="QZ8" s="105"/>
      <c r="RA8" s="69"/>
      <c r="RB8" s="300"/>
      <c r="RC8" s="300"/>
      <c r="RD8" s="300"/>
      <c r="RE8" s="300"/>
      <c r="RF8" s="163"/>
      <c r="RG8" s="100"/>
      <c r="RH8" s="100"/>
      <c r="RI8" s="140"/>
      <c r="RJ8" s="113"/>
      <c r="RK8" s="141"/>
      <c r="RL8" s="142"/>
      <c r="RM8" s="105"/>
      <c r="RN8" s="69"/>
      <c r="RO8" s="300"/>
      <c r="RP8" s="300"/>
      <c r="RQ8" s="300"/>
      <c r="RR8" s="300"/>
      <c r="RS8" s="163"/>
      <c r="RT8" s="100"/>
      <c r="RU8" s="100"/>
      <c r="RV8" s="140"/>
      <c r="RW8" s="113"/>
      <c r="RX8" s="141"/>
      <c r="RY8" s="142"/>
      <c r="RZ8" s="105"/>
      <c r="SA8" s="69"/>
      <c r="SB8" s="300"/>
      <c r="SC8" s="300"/>
      <c r="SD8" s="300"/>
      <c r="SE8" s="300"/>
      <c r="SF8" s="163"/>
      <c r="SG8" s="100"/>
      <c r="SH8" s="100"/>
      <c r="SI8" s="140"/>
      <c r="SJ8" s="113"/>
      <c r="SK8" s="141"/>
      <c r="SL8" s="142"/>
      <c r="SM8" s="105"/>
      <c r="SN8" s="69"/>
      <c r="SO8" s="300"/>
      <c r="SP8" s="300"/>
      <c r="SQ8" s="300"/>
      <c r="SR8" s="300"/>
      <c r="SS8" s="163"/>
      <c r="ST8" s="100"/>
      <c r="SU8" s="100"/>
      <c r="SV8" s="140"/>
      <c r="SW8" s="113"/>
      <c r="SX8" s="141"/>
      <c r="SY8" s="142"/>
      <c r="SZ8" s="105"/>
      <c r="TA8" s="69"/>
      <c r="TB8" s="300"/>
      <c r="TC8" s="300"/>
      <c r="TD8" s="300"/>
      <c r="TE8" s="300"/>
      <c r="TF8" s="163"/>
      <c r="TG8" s="100"/>
      <c r="TH8" s="100"/>
      <c r="TI8" s="140"/>
      <c r="TJ8" s="113"/>
      <c r="TK8" s="141"/>
      <c r="TL8" s="142"/>
      <c r="TM8" s="105"/>
      <c r="TN8" s="69"/>
      <c r="TO8" s="300"/>
      <c r="TP8" s="300"/>
      <c r="TQ8" s="300"/>
      <c r="TR8" s="300"/>
      <c r="TS8" s="163"/>
      <c r="TT8" s="100"/>
      <c r="TU8" s="100"/>
      <c r="TV8" s="140"/>
      <c r="TW8" s="113"/>
      <c r="TX8" s="141"/>
      <c r="TY8" s="142"/>
      <c r="TZ8" s="105"/>
      <c r="UA8" s="69"/>
      <c r="UB8" s="300"/>
      <c r="UC8" s="300"/>
      <c r="UD8" s="300"/>
      <c r="UE8" s="300"/>
      <c r="UF8" s="163"/>
      <c r="UG8" s="100"/>
      <c r="UH8" s="100"/>
      <c r="UI8" s="140"/>
      <c r="UJ8" s="113"/>
      <c r="UK8" s="141"/>
      <c r="UL8" s="142"/>
      <c r="UM8" s="105"/>
      <c r="UN8" s="69"/>
      <c r="UO8" s="300"/>
      <c r="UP8" s="300"/>
      <c r="UQ8" s="300"/>
      <c r="UR8" s="300"/>
      <c r="US8" s="163"/>
      <c r="UT8" s="100"/>
      <c r="UU8" s="100"/>
      <c r="UV8" s="140"/>
      <c r="UW8" s="113"/>
      <c r="UX8" s="141"/>
      <c r="UY8" s="142"/>
      <c r="UZ8" s="105"/>
      <c r="VA8" s="69"/>
      <c r="VB8" s="300"/>
      <c r="VC8" s="300"/>
      <c r="VD8" s="300"/>
      <c r="VE8" s="300"/>
      <c r="VF8" s="163"/>
      <c r="VG8" s="100"/>
      <c r="VH8" s="100"/>
      <c r="VI8" s="140"/>
      <c r="VJ8" s="113"/>
      <c r="VK8" s="141"/>
      <c r="VL8" s="142"/>
      <c r="VM8" s="105"/>
      <c r="VN8" s="69"/>
      <c r="VO8" s="300"/>
      <c r="VP8" s="300"/>
      <c r="VQ8" s="300"/>
      <c r="VR8" s="300"/>
      <c r="VS8" s="163"/>
      <c r="VT8" s="100"/>
      <c r="VU8" s="100"/>
      <c r="VV8" s="140"/>
      <c r="VW8" s="113"/>
      <c r="VX8" s="141"/>
      <c r="VY8" s="142"/>
      <c r="VZ8" s="105"/>
      <c r="WA8" s="69"/>
      <c r="WB8" s="300"/>
      <c r="WC8" s="300"/>
      <c r="WD8" s="300"/>
      <c r="WE8" s="300"/>
      <c r="WF8" s="163"/>
      <c r="WG8" s="100"/>
      <c r="WH8" s="100"/>
      <c r="WI8" s="140"/>
      <c r="WJ8" s="113"/>
      <c r="WK8" s="141"/>
      <c r="WL8" s="142"/>
      <c r="WM8" s="105"/>
      <c r="WN8" s="69"/>
      <c r="WO8" s="300"/>
      <c r="WP8" s="300"/>
      <c r="WQ8" s="300"/>
      <c r="WR8" s="300"/>
      <c r="WS8" s="163"/>
      <c r="WT8" s="100"/>
      <c r="WU8" s="100"/>
      <c r="WV8" s="140"/>
      <c r="WW8" s="113"/>
      <c r="WX8" s="141"/>
      <c r="WY8" s="142"/>
      <c r="WZ8" s="105"/>
      <c r="XA8" s="69"/>
      <c r="XB8" s="300"/>
      <c r="XC8" s="300"/>
      <c r="XD8" s="300"/>
      <c r="XE8" s="300"/>
      <c r="XF8" s="163"/>
      <c r="XG8" s="100"/>
      <c r="XH8" s="100"/>
      <c r="XI8" s="140"/>
      <c r="XJ8" s="113"/>
      <c r="XK8" s="141"/>
      <c r="XL8" s="142"/>
      <c r="XM8" s="105"/>
      <c r="XN8" s="69"/>
      <c r="XO8" s="300"/>
      <c r="XP8" s="300"/>
      <c r="XQ8" s="300"/>
      <c r="XR8" s="300"/>
      <c r="XS8" s="163"/>
      <c r="XT8" s="100"/>
      <c r="XU8" s="100"/>
      <c r="XV8" s="140"/>
      <c r="XW8" s="113"/>
      <c r="XX8" s="141"/>
      <c r="XY8" s="142"/>
      <c r="XZ8" s="105"/>
      <c r="YA8" s="69"/>
      <c r="YB8" s="300"/>
      <c r="YC8" s="300"/>
      <c r="YD8" s="300"/>
      <c r="YE8" s="300"/>
      <c r="YF8" s="163"/>
      <c r="YG8" s="100"/>
      <c r="YH8" s="100"/>
      <c r="YI8" s="140"/>
      <c r="YJ8" s="113"/>
      <c r="YK8" s="141"/>
      <c r="YL8" s="142"/>
      <c r="YM8" s="105"/>
      <c r="YN8" s="69"/>
      <c r="YO8" s="300"/>
      <c r="YP8" s="300"/>
      <c r="YQ8" s="300"/>
      <c r="YR8" s="300"/>
      <c r="YS8" s="163"/>
      <c r="YT8" s="100"/>
      <c r="YU8" s="100"/>
      <c r="YV8" s="140"/>
      <c r="YW8" s="113"/>
      <c r="YX8" s="141"/>
      <c r="YY8" s="142"/>
      <c r="YZ8" s="105"/>
      <c r="ZA8" s="69"/>
      <c r="ZB8" s="300"/>
      <c r="ZC8" s="300"/>
      <c r="ZD8" s="300"/>
      <c r="ZE8" s="300"/>
      <c r="ZF8" s="163"/>
      <c r="ZG8" s="100"/>
      <c r="ZH8" s="100"/>
      <c r="ZI8" s="140"/>
      <c r="ZJ8" s="113"/>
      <c r="ZK8" s="141"/>
      <c r="ZL8" s="142"/>
      <c r="ZM8" s="105"/>
      <c r="ZN8" s="69"/>
      <c r="ZO8" s="300"/>
      <c r="ZP8" s="300"/>
      <c r="ZQ8" s="300"/>
      <c r="ZR8" s="300"/>
      <c r="ZS8" s="163"/>
      <c r="ZT8" s="100"/>
      <c r="ZU8" s="100"/>
      <c r="ZV8" s="140"/>
      <c r="ZW8" s="113"/>
      <c r="ZX8" s="141"/>
      <c r="ZY8" s="142"/>
      <c r="ZZ8" s="105"/>
      <c r="AAA8" s="69"/>
      <c r="AAB8" s="300"/>
      <c r="AAC8" s="300"/>
      <c r="AAD8" s="300"/>
      <c r="AAE8" s="300"/>
      <c r="AAF8" s="163"/>
      <c r="AAG8" s="100"/>
      <c r="AAH8" s="100"/>
      <c r="AAI8" s="140"/>
      <c r="AAJ8" s="113"/>
      <c r="AAK8" s="141"/>
      <c r="AAL8" s="142"/>
      <c r="AAM8" s="105"/>
      <c r="AAN8" s="69"/>
      <c r="AAO8" s="300"/>
      <c r="AAP8" s="300"/>
      <c r="AAQ8" s="300"/>
      <c r="AAR8" s="300"/>
      <c r="AAS8" s="163"/>
      <c r="AAT8" s="100"/>
      <c r="AAU8" s="100"/>
      <c r="AAV8" s="140"/>
      <c r="AAW8" s="113"/>
      <c r="AAX8" s="141"/>
      <c r="AAY8" s="142"/>
      <c r="AAZ8" s="105"/>
      <c r="ABA8" s="69"/>
      <c r="ABB8" s="300"/>
      <c r="ABC8" s="300"/>
      <c r="ABD8" s="300"/>
      <c r="ABE8" s="300"/>
      <c r="ABF8" s="163"/>
      <c r="ABG8" s="100"/>
      <c r="ABH8" s="100"/>
      <c r="ABI8" s="140"/>
      <c r="ABJ8" s="113"/>
      <c r="ABK8" s="141"/>
      <c r="ABL8" s="142"/>
      <c r="ABM8" s="105"/>
      <c r="ABN8" s="69"/>
      <c r="ABO8" s="300"/>
      <c r="ABP8" s="300"/>
      <c r="ABQ8" s="300"/>
      <c r="ABR8" s="300"/>
      <c r="ABS8" s="163"/>
      <c r="ABT8" s="100"/>
      <c r="ABU8" s="100"/>
      <c r="ABV8" s="140"/>
      <c r="ABW8" s="113"/>
      <c r="ABX8" s="141"/>
      <c r="ABY8" s="142"/>
      <c r="ABZ8" s="105"/>
      <c r="ACA8" s="69"/>
      <c r="ACB8" s="300"/>
      <c r="ACC8" s="300"/>
      <c r="ACD8" s="300"/>
      <c r="ACE8" s="300"/>
      <c r="ACF8" s="163"/>
      <c r="ACG8" s="100"/>
      <c r="ACH8" s="100"/>
      <c r="ACI8" s="140"/>
      <c r="ACJ8" s="113"/>
      <c r="ACK8" s="141"/>
      <c r="ACL8" s="142"/>
      <c r="ACM8" s="105"/>
      <c r="ACN8" s="69"/>
      <c r="ACO8" s="300"/>
      <c r="ACP8" s="300"/>
      <c r="ACQ8" s="300"/>
      <c r="ACR8" s="300"/>
      <c r="ACS8" s="163"/>
      <c r="ACT8" s="100"/>
      <c r="ACU8" s="100"/>
      <c r="ACV8" s="140"/>
      <c r="ACW8" s="113"/>
      <c r="ACX8" s="141"/>
      <c r="ACY8" s="142"/>
      <c r="ACZ8" s="105"/>
      <c r="ADA8" s="69"/>
      <c r="ADB8" s="300"/>
      <c r="ADC8" s="300"/>
      <c r="ADD8" s="300"/>
      <c r="ADE8" s="300"/>
      <c r="ADF8" s="163"/>
      <c r="ADG8" s="100"/>
      <c r="ADH8" s="100"/>
      <c r="ADI8" s="140"/>
      <c r="ADJ8" s="113"/>
      <c r="ADK8" s="141"/>
      <c r="ADL8" s="142"/>
      <c r="ADM8" s="105"/>
      <c r="ADN8" s="69"/>
      <c r="ADO8" s="300"/>
      <c r="ADP8" s="300"/>
      <c r="ADQ8" s="300"/>
      <c r="ADR8" s="300"/>
      <c r="ADS8" s="163"/>
      <c r="ADT8" s="100"/>
      <c r="ADU8" s="100"/>
      <c r="ADV8" s="140"/>
      <c r="ADW8" s="113"/>
      <c r="ADX8" s="141"/>
      <c r="ADY8" s="142"/>
      <c r="ADZ8" s="105"/>
      <c r="AEA8" s="69"/>
      <c r="AEB8" s="300"/>
      <c r="AEC8" s="300"/>
      <c r="AED8" s="300"/>
      <c r="AEE8" s="300"/>
      <c r="AEF8" s="163"/>
      <c r="AEG8" s="100"/>
      <c r="AEH8" s="100"/>
      <c r="AEI8" s="140"/>
      <c r="AEJ8" s="113"/>
      <c r="AEK8" s="141"/>
      <c r="AEL8" s="142"/>
      <c r="AEM8" s="105"/>
      <c r="AEN8" s="69"/>
      <c r="AEO8" s="300"/>
      <c r="AEP8" s="300"/>
      <c r="AEQ8" s="300"/>
      <c r="AER8" s="300"/>
      <c r="AES8" s="163"/>
      <c r="AET8" s="100"/>
      <c r="AEU8" s="100"/>
      <c r="AEV8" s="140"/>
      <c r="AEW8" s="113"/>
      <c r="AEX8" s="141"/>
      <c r="AEY8" s="142"/>
      <c r="AEZ8" s="105"/>
      <c r="AFA8" s="69"/>
      <c r="AFB8" s="300"/>
      <c r="AFC8" s="300"/>
      <c r="AFD8" s="300"/>
      <c r="AFE8" s="300"/>
      <c r="AFF8" s="163"/>
      <c r="AFG8" s="100"/>
      <c r="AFH8" s="100"/>
      <c r="AFI8" s="140"/>
      <c r="AFJ8" s="113"/>
      <c r="AFK8" s="141"/>
      <c r="AFL8" s="142"/>
      <c r="AFM8" s="105"/>
      <c r="AFN8" s="69"/>
      <c r="AFO8" s="300"/>
      <c r="AFP8" s="300"/>
      <c r="AFQ8" s="300"/>
      <c r="AFR8" s="300"/>
      <c r="AFS8" s="163"/>
      <c r="AFT8" s="100"/>
      <c r="AFU8" s="100"/>
      <c r="AFV8" s="140"/>
      <c r="AFW8" s="113"/>
      <c r="AFX8" s="141"/>
      <c r="AFY8" s="142"/>
      <c r="AFZ8" s="105"/>
      <c r="AGA8" s="69"/>
      <c r="AGB8" s="300"/>
      <c r="AGC8" s="300"/>
      <c r="AGD8" s="300"/>
      <c r="AGE8" s="300"/>
      <c r="AGF8" s="163"/>
      <c r="AGG8" s="100"/>
      <c r="AGH8" s="100"/>
      <c r="AGI8" s="140"/>
      <c r="AGJ8" s="113"/>
      <c r="AGK8" s="141"/>
      <c r="AGL8" s="142"/>
      <c r="AGM8" s="105"/>
      <c r="AGN8" s="69"/>
      <c r="AGO8" s="300"/>
      <c r="AGP8" s="300"/>
      <c r="AGQ8" s="300"/>
      <c r="AGR8" s="300"/>
      <c r="AGS8" s="163"/>
      <c r="AGT8" s="100"/>
      <c r="AGU8" s="100"/>
      <c r="AGV8" s="140"/>
      <c r="AGW8" s="113"/>
      <c r="AGX8" s="141"/>
      <c r="AGY8" s="142"/>
      <c r="AGZ8" s="105"/>
      <c r="AHA8" s="69"/>
      <c r="AHB8" s="300"/>
      <c r="AHC8" s="300"/>
      <c r="AHD8" s="300"/>
      <c r="AHE8" s="300"/>
      <c r="AHF8" s="163"/>
      <c r="AHG8" s="100"/>
      <c r="AHH8" s="100"/>
      <c r="AHI8" s="140"/>
      <c r="AHJ8" s="113"/>
      <c r="AHK8" s="141"/>
      <c r="AHL8" s="142"/>
      <c r="AHM8" s="105"/>
      <c r="AHN8" s="69"/>
      <c r="AHO8" s="300"/>
      <c r="AHP8" s="300"/>
      <c r="AHQ8" s="300"/>
      <c r="AHR8" s="300"/>
      <c r="AHS8" s="163"/>
      <c r="AHT8" s="100"/>
      <c r="AHU8" s="100"/>
      <c r="AHV8" s="140"/>
      <c r="AHW8" s="113"/>
      <c r="AHX8" s="141"/>
      <c r="AHY8" s="142"/>
      <c r="AHZ8" s="105"/>
      <c r="AIA8" s="69"/>
      <c r="AIB8" s="300"/>
      <c r="AIC8" s="300"/>
      <c r="AID8" s="300"/>
      <c r="AIE8" s="300"/>
      <c r="AIF8" s="163"/>
      <c r="AIG8" s="100"/>
      <c r="AIH8" s="100"/>
      <c r="AII8" s="140"/>
      <c r="AIJ8" s="113"/>
      <c r="AIK8" s="141"/>
      <c r="AIL8" s="142"/>
      <c r="AIM8" s="105"/>
      <c r="AIN8" s="69"/>
      <c r="AIO8" s="300"/>
      <c r="AIP8" s="300"/>
      <c r="AIQ8" s="300"/>
      <c r="AIR8" s="300"/>
      <c r="AIS8" s="163"/>
      <c r="AIT8" s="100"/>
      <c r="AIU8" s="100"/>
      <c r="AIV8" s="140"/>
      <c r="AIW8" s="113"/>
      <c r="AIX8" s="141"/>
      <c r="AIY8" s="142"/>
      <c r="AIZ8" s="105"/>
      <c r="AJA8" s="69"/>
      <c r="AJB8" s="300"/>
      <c r="AJC8" s="300"/>
      <c r="AJD8" s="300"/>
      <c r="AJE8" s="300"/>
      <c r="AJF8" s="163"/>
      <c r="AJG8" s="100"/>
      <c r="AJH8" s="100"/>
      <c r="AJI8" s="140"/>
      <c r="AJJ8" s="113"/>
      <c r="AJK8" s="141"/>
      <c r="AJL8" s="142"/>
    </row>
    <row r="9" spans="1:948" x14ac:dyDescent="0.3">
      <c r="A9" s="69"/>
      <c r="B9" s="300"/>
      <c r="C9" s="300"/>
      <c r="D9" s="300"/>
      <c r="E9" s="300"/>
      <c r="F9" s="163"/>
      <c r="G9" s="100"/>
      <c r="H9" s="100"/>
      <c r="I9" s="165"/>
      <c r="J9" s="100"/>
      <c r="K9" s="165"/>
      <c r="L9" s="143"/>
      <c r="M9" s="105"/>
      <c r="N9" s="69"/>
      <c r="O9" s="310"/>
      <c r="P9" s="310"/>
      <c r="Q9" s="310"/>
      <c r="R9" s="310"/>
      <c r="S9" s="163"/>
      <c r="T9" s="100"/>
      <c r="U9" s="100"/>
      <c r="V9" s="165"/>
      <c r="W9" s="100"/>
      <c r="X9" s="165"/>
      <c r="Y9" s="143"/>
      <c r="Z9" s="105"/>
      <c r="AA9" s="69"/>
      <c r="AB9" s="300"/>
      <c r="AC9" s="300"/>
      <c r="AD9" s="300"/>
      <c r="AE9" s="300"/>
      <c r="AF9" s="163"/>
      <c r="AG9" s="100"/>
      <c r="AH9" s="100"/>
      <c r="AI9" s="165"/>
      <c r="AJ9" s="100"/>
      <c r="AK9" s="165"/>
      <c r="AL9" s="143"/>
      <c r="AM9" s="105"/>
      <c r="AN9" s="69"/>
      <c r="AO9" s="300"/>
      <c r="AP9" s="300"/>
      <c r="AQ9" s="300"/>
      <c r="AR9" s="300"/>
      <c r="AS9" s="163"/>
      <c r="AT9" s="100"/>
      <c r="AU9" s="100"/>
      <c r="AV9" s="165"/>
      <c r="AW9" s="100"/>
      <c r="AX9" s="165"/>
      <c r="AY9" s="143"/>
      <c r="AZ9" s="105"/>
      <c r="BA9" s="69"/>
      <c r="BB9" s="300"/>
      <c r="BC9" s="300"/>
      <c r="BD9" s="300"/>
      <c r="BE9" s="300"/>
      <c r="BF9" s="163"/>
      <c r="BG9" s="100"/>
      <c r="BH9" s="100"/>
      <c r="BI9" s="165"/>
      <c r="BJ9" s="100"/>
      <c r="BK9" s="165"/>
      <c r="BL9" s="143"/>
      <c r="BM9" s="105"/>
      <c r="BN9" s="69"/>
      <c r="BO9" s="300"/>
      <c r="BP9" s="300"/>
      <c r="BQ9" s="300"/>
      <c r="BR9" s="300"/>
      <c r="BS9" s="163"/>
      <c r="BT9" s="100"/>
      <c r="BU9" s="100"/>
      <c r="BV9" s="165"/>
      <c r="BW9" s="100"/>
      <c r="BX9" s="165"/>
      <c r="BY9" s="143"/>
      <c r="BZ9" s="105"/>
      <c r="CA9" s="69"/>
      <c r="CB9" s="300"/>
      <c r="CC9" s="300"/>
      <c r="CD9" s="300"/>
      <c r="CE9" s="300"/>
      <c r="CF9" s="163"/>
      <c r="CG9" s="100"/>
      <c r="CH9" s="100"/>
      <c r="CI9" s="165"/>
      <c r="CJ9" s="100"/>
      <c r="CK9" s="165"/>
      <c r="CL9" s="143"/>
      <c r="CM9" s="105"/>
      <c r="CN9" s="69"/>
      <c r="CO9" s="300"/>
      <c r="CP9" s="300"/>
      <c r="CQ9" s="300"/>
      <c r="CR9" s="300"/>
      <c r="CS9" s="163"/>
      <c r="CT9" s="100"/>
      <c r="CU9" s="100"/>
      <c r="CV9" s="165"/>
      <c r="CW9" s="100"/>
      <c r="CX9" s="165"/>
      <c r="CY9" s="143"/>
      <c r="CZ9" s="105"/>
      <c r="DA9" s="69"/>
      <c r="DB9" s="300"/>
      <c r="DC9" s="300"/>
      <c r="DD9" s="300"/>
      <c r="DE9" s="300"/>
      <c r="DF9" s="163"/>
      <c r="DG9" s="100"/>
      <c r="DH9" s="100"/>
      <c r="DI9" s="165"/>
      <c r="DJ9" s="100"/>
      <c r="DK9" s="165"/>
      <c r="DL9" s="143"/>
      <c r="DM9" s="105"/>
      <c r="DN9" s="69"/>
      <c r="DO9" s="300"/>
      <c r="DP9" s="300"/>
      <c r="DQ9" s="300"/>
      <c r="DR9" s="300"/>
      <c r="DS9" s="163"/>
      <c r="DT9" s="100"/>
      <c r="DU9" s="100"/>
      <c r="DV9" s="165"/>
      <c r="DW9" s="100"/>
      <c r="DX9" s="165"/>
      <c r="DY9" s="143"/>
      <c r="DZ9" s="105"/>
      <c r="EA9" s="69"/>
      <c r="EB9" s="300"/>
      <c r="EC9" s="300"/>
      <c r="ED9" s="300"/>
      <c r="EE9" s="300"/>
      <c r="EF9" s="163"/>
      <c r="EG9" s="100"/>
      <c r="EH9" s="100"/>
      <c r="EI9" s="165"/>
      <c r="EJ9" s="100"/>
      <c r="EK9" s="165"/>
      <c r="EL9" s="143"/>
      <c r="EM9" s="105"/>
      <c r="EN9" s="69"/>
      <c r="EO9" s="300"/>
      <c r="EP9" s="300"/>
      <c r="EQ9" s="300"/>
      <c r="ER9" s="300"/>
      <c r="ES9" s="163"/>
      <c r="ET9" s="100"/>
      <c r="EU9" s="100"/>
      <c r="EV9" s="165"/>
      <c r="EW9" s="100"/>
      <c r="EX9" s="165"/>
      <c r="EY9" s="143"/>
      <c r="EZ9" s="105"/>
      <c r="FA9" s="69"/>
      <c r="FB9" s="300"/>
      <c r="FC9" s="300"/>
      <c r="FD9" s="300"/>
      <c r="FE9" s="300"/>
      <c r="FF9" s="163"/>
      <c r="FG9" s="100"/>
      <c r="FH9" s="100"/>
      <c r="FI9" s="165"/>
      <c r="FJ9" s="100"/>
      <c r="FK9" s="165"/>
      <c r="FL9" s="143"/>
      <c r="FM9" s="105"/>
      <c r="FN9" s="69"/>
      <c r="FO9" s="300"/>
      <c r="FP9" s="300"/>
      <c r="FQ9" s="300"/>
      <c r="FR9" s="300"/>
      <c r="FS9" s="163"/>
      <c r="FT9" s="100"/>
      <c r="FU9" s="100"/>
      <c r="FV9" s="165"/>
      <c r="FW9" s="100"/>
      <c r="FX9" s="165"/>
      <c r="FY9" s="143"/>
      <c r="FZ9" s="105"/>
      <c r="GA9" s="69"/>
      <c r="GB9" s="300"/>
      <c r="GC9" s="300"/>
      <c r="GD9" s="300"/>
      <c r="GE9" s="300"/>
      <c r="GF9" s="163"/>
      <c r="GG9" s="100"/>
      <c r="GH9" s="100"/>
      <c r="GI9" s="165"/>
      <c r="GJ9" s="100"/>
      <c r="GK9" s="165"/>
      <c r="GL9" s="143"/>
      <c r="GM9" s="105"/>
      <c r="GN9" s="69"/>
      <c r="GO9" s="300"/>
      <c r="GP9" s="300"/>
      <c r="GQ9" s="300"/>
      <c r="GR9" s="300"/>
      <c r="GS9" s="163"/>
      <c r="GT9" s="100"/>
      <c r="GU9" s="100"/>
      <c r="GV9" s="165"/>
      <c r="GW9" s="100"/>
      <c r="GX9" s="165"/>
      <c r="GY9" s="143"/>
      <c r="GZ9" s="105"/>
      <c r="HA9" s="69"/>
      <c r="HB9" s="300"/>
      <c r="HC9" s="300"/>
      <c r="HD9" s="300"/>
      <c r="HE9" s="300"/>
      <c r="HF9" s="163"/>
      <c r="HG9" s="100"/>
      <c r="HH9" s="100"/>
      <c r="HI9" s="165"/>
      <c r="HJ9" s="100"/>
      <c r="HK9" s="165"/>
      <c r="HL9" s="143"/>
      <c r="HM9" s="105"/>
      <c r="HN9" s="69"/>
      <c r="HO9" s="300"/>
      <c r="HP9" s="300"/>
      <c r="HQ9" s="300"/>
      <c r="HR9" s="300"/>
      <c r="HS9" s="163"/>
      <c r="HT9" s="100"/>
      <c r="HU9" s="100"/>
      <c r="HV9" s="165"/>
      <c r="HW9" s="100"/>
      <c r="HX9" s="165"/>
      <c r="HY9" s="143"/>
      <c r="HZ9" s="105"/>
      <c r="IA9" s="69"/>
      <c r="IB9" s="300"/>
      <c r="IC9" s="300"/>
      <c r="ID9" s="300"/>
      <c r="IE9" s="300"/>
      <c r="IF9" s="163"/>
      <c r="IG9" s="100"/>
      <c r="IH9" s="100"/>
      <c r="II9" s="165"/>
      <c r="IJ9" s="100"/>
      <c r="IK9" s="165"/>
      <c r="IL9" s="143"/>
      <c r="IM9" s="105"/>
      <c r="IN9" s="69"/>
      <c r="IO9" s="300"/>
      <c r="IP9" s="300"/>
      <c r="IQ9" s="300"/>
      <c r="IR9" s="300"/>
      <c r="IS9" s="163"/>
      <c r="IT9" s="100"/>
      <c r="IU9" s="100"/>
      <c r="IV9" s="165"/>
      <c r="IW9" s="100"/>
      <c r="IX9" s="165"/>
      <c r="IY9" s="143"/>
      <c r="IZ9" s="105"/>
      <c r="JA9" s="69"/>
      <c r="JB9" s="300"/>
      <c r="JC9" s="300"/>
      <c r="JD9" s="300"/>
      <c r="JE9" s="300"/>
      <c r="JF9" s="163"/>
      <c r="JG9" s="100"/>
      <c r="JH9" s="100"/>
      <c r="JI9" s="165"/>
      <c r="JJ9" s="100"/>
      <c r="JK9" s="165"/>
      <c r="JL9" s="143"/>
      <c r="JM9" s="105"/>
      <c r="JN9" s="69"/>
      <c r="JO9" s="300"/>
      <c r="JP9" s="300"/>
      <c r="JQ9" s="300"/>
      <c r="JR9" s="300"/>
      <c r="JS9" s="163"/>
      <c r="JT9" s="100"/>
      <c r="JU9" s="100"/>
      <c r="JV9" s="165"/>
      <c r="JW9" s="100"/>
      <c r="JX9" s="165"/>
      <c r="JY9" s="143"/>
      <c r="JZ9" s="105"/>
      <c r="KA9" s="69"/>
      <c r="KB9" s="300"/>
      <c r="KC9" s="300"/>
      <c r="KD9" s="300"/>
      <c r="KE9" s="300"/>
      <c r="KF9" s="163"/>
      <c r="KG9" s="100"/>
      <c r="KH9" s="100"/>
      <c r="KI9" s="165"/>
      <c r="KJ9" s="100"/>
      <c r="KK9" s="165"/>
      <c r="KL9" s="143"/>
      <c r="KM9" s="105"/>
      <c r="KN9" s="69"/>
      <c r="KO9" s="300"/>
      <c r="KP9" s="300"/>
      <c r="KQ9" s="300"/>
      <c r="KR9" s="300"/>
      <c r="KS9" s="163"/>
      <c r="KT9" s="100"/>
      <c r="KU9" s="100"/>
      <c r="KV9" s="165"/>
      <c r="KW9" s="100"/>
      <c r="KX9" s="165"/>
      <c r="KY9" s="143"/>
      <c r="KZ9" s="105"/>
      <c r="LA9" s="69"/>
      <c r="LB9" s="300"/>
      <c r="LC9" s="300"/>
      <c r="LD9" s="300"/>
      <c r="LE9" s="300"/>
      <c r="LF9" s="163"/>
      <c r="LG9" s="100"/>
      <c r="LH9" s="100"/>
      <c r="LI9" s="165"/>
      <c r="LJ9" s="100"/>
      <c r="LK9" s="165"/>
      <c r="LL9" s="143"/>
      <c r="LM9" s="105"/>
      <c r="LN9" s="69"/>
      <c r="LO9" s="300"/>
      <c r="LP9" s="300"/>
      <c r="LQ9" s="300"/>
      <c r="LR9" s="300"/>
      <c r="LS9" s="163"/>
      <c r="LT9" s="100"/>
      <c r="LU9" s="100"/>
      <c r="LV9" s="165"/>
      <c r="LW9" s="100"/>
      <c r="LX9" s="165"/>
      <c r="LY9" s="143"/>
      <c r="LZ9" s="105"/>
      <c r="MA9" s="69"/>
      <c r="MB9" s="300"/>
      <c r="MC9" s="300"/>
      <c r="MD9" s="300"/>
      <c r="ME9" s="300"/>
      <c r="MF9" s="163"/>
      <c r="MG9" s="100"/>
      <c r="MH9" s="100"/>
      <c r="MI9" s="165"/>
      <c r="MJ9" s="100"/>
      <c r="MK9" s="165"/>
      <c r="ML9" s="143"/>
      <c r="MM9" s="105"/>
      <c r="MN9" s="69"/>
      <c r="MO9" s="300"/>
      <c r="MP9" s="300"/>
      <c r="MQ9" s="300"/>
      <c r="MR9" s="300"/>
      <c r="MS9" s="163"/>
      <c r="MT9" s="100"/>
      <c r="MU9" s="100"/>
      <c r="MV9" s="165"/>
      <c r="MW9" s="100"/>
      <c r="MX9" s="165"/>
      <c r="MY9" s="143"/>
      <c r="MZ9" s="105"/>
      <c r="NA9" s="69"/>
      <c r="NB9" s="300"/>
      <c r="NC9" s="300"/>
      <c r="ND9" s="300"/>
      <c r="NE9" s="300"/>
      <c r="NF9" s="163"/>
      <c r="NG9" s="100"/>
      <c r="NH9" s="100"/>
      <c r="NI9" s="165"/>
      <c r="NJ9" s="100"/>
      <c r="NK9" s="165"/>
      <c r="NL9" s="143"/>
      <c r="NM9" s="105"/>
      <c r="NN9" s="69"/>
      <c r="NO9" s="300"/>
      <c r="NP9" s="300"/>
      <c r="NQ9" s="300"/>
      <c r="NR9" s="300"/>
      <c r="NS9" s="163"/>
      <c r="NT9" s="100"/>
      <c r="NU9" s="100"/>
      <c r="NV9" s="165"/>
      <c r="NW9" s="100"/>
      <c r="NX9" s="165"/>
      <c r="NY9" s="143"/>
      <c r="NZ9" s="105"/>
      <c r="OA9" s="69"/>
      <c r="OB9" s="300"/>
      <c r="OC9" s="300"/>
      <c r="OD9" s="300"/>
      <c r="OE9" s="300"/>
      <c r="OF9" s="163"/>
      <c r="OG9" s="100"/>
      <c r="OH9" s="100"/>
      <c r="OI9" s="165"/>
      <c r="OJ9" s="100"/>
      <c r="OK9" s="165"/>
      <c r="OL9" s="143"/>
      <c r="OM9" s="105"/>
      <c r="ON9" s="69"/>
      <c r="OO9" s="300"/>
      <c r="OP9" s="300"/>
      <c r="OQ9" s="300"/>
      <c r="OR9" s="300"/>
      <c r="OS9" s="163"/>
      <c r="OT9" s="100"/>
      <c r="OU9" s="100"/>
      <c r="OV9" s="165"/>
      <c r="OW9" s="100"/>
      <c r="OX9" s="165"/>
      <c r="OY9" s="143"/>
      <c r="OZ9" s="105"/>
      <c r="PA9" s="69"/>
      <c r="PB9" s="300"/>
      <c r="PC9" s="300"/>
      <c r="PD9" s="300"/>
      <c r="PE9" s="300"/>
      <c r="PF9" s="163"/>
      <c r="PG9" s="100"/>
      <c r="PH9" s="100"/>
      <c r="PI9" s="165"/>
      <c r="PJ9" s="100"/>
      <c r="PK9" s="165"/>
      <c r="PL9" s="143"/>
      <c r="PM9" s="105"/>
      <c r="PN9" s="69"/>
      <c r="PO9" s="300"/>
      <c r="PP9" s="300"/>
      <c r="PQ9" s="300"/>
      <c r="PR9" s="300"/>
      <c r="PS9" s="163"/>
      <c r="PT9" s="100"/>
      <c r="PU9" s="100"/>
      <c r="PV9" s="165"/>
      <c r="PW9" s="100"/>
      <c r="PX9" s="165"/>
      <c r="PY9" s="143"/>
      <c r="PZ9" s="105"/>
      <c r="QA9" s="69"/>
      <c r="QB9" s="300"/>
      <c r="QC9" s="300"/>
      <c r="QD9" s="300"/>
      <c r="QE9" s="300"/>
      <c r="QF9" s="163"/>
      <c r="QG9" s="100"/>
      <c r="QH9" s="100"/>
      <c r="QI9" s="165"/>
      <c r="QJ9" s="100"/>
      <c r="QK9" s="165"/>
      <c r="QL9" s="143"/>
      <c r="QM9" s="105"/>
      <c r="QN9" s="69"/>
      <c r="QO9" s="300"/>
      <c r="QP9" s="300"/>
      <c r="QQ9" s="300"/>
      <c r="QR9" s="300"/>
      <c r="QS9" s="163"/>
      <c r="QT9" s="100"/>
      <c r="QU9" s="100"/>
      <c r="QV9" s="165"/>
      <c r="QW9" s="100"/>
      <c r="QX9" s="165"/>
      <c r="QY9" s="143"/>
      <c r="QZ9" s="105"/>
      <c r="RA9" s="69"/>
      <c r="RB9" s="300"/>
      <c r="RC9" s="300"/>
      <c r="RD9" s="300"/>
      <c r="RE9" s="300"/>
      <c r="RF9" s="163"/>
      <c r="RG9" s="100"/>
      <c r="RH9" s="100"/>
      <c r="RI9" s="165"/>
      <c r="RJ9" s="100"/>
      <c r="RK9" s="165"/>
      <c r="RL9" s="143"/>
      <c r="RM9" s="105"/>
      <c r="RN9" s="69"/>
      <c r="RO9" s="300"/>
      <c r="RP9" s="300"/>
      <c r="RQ9" s="300"/>
      <c r="RR9" s="300"/>
      <c r="RS9" s="163"/>
      <c r="RT9" s="100"/>
      <c r="RU9" s="100"/>
      <c r="RV9" s="165"/>
      <c r="RW9" s="100"/>
      <c r="RX9" s="165"/>
      <c r="RY9" s="143"/>
      <c r="RZ9" s="105"/>
      <c r="SA9" s="69"/>
      <c r="SB9" s="300"/>
      <c r="SC9" s="300"/>
      <c r="SD9" s="300"/>
      <c r="SE9" s="300"/>
      <c r="SF9" s="163"/>
      <c r="SG9" s="100"/>
      <c r="SH9" s="100"/>
      <c r="SI9" s="165"/>
      <c r="SJ9" s="100"/>
      <c r="SK9" s="165"/>
      <c r="SL9" s="143"/>
      <c r="SM9" s="105"/>
      <c r="SN9" s="69"/>
      <c r="SO9" s="300"/>
      <c r="SP9" s="300"/>
      <c r="SQ9" s="300"/>
      <c r="SR9" s="300"/>
      <c r="SS9" s="163"/>
      <c r="ST9" s="100"/>
      <c r="SU9" s="100"/>
      <c r="SV9" s="165"/>
      <c r="SW9" s="100"/>
      <c r="SX9" s="165"/>
      <c r="SY9" s="143"/>
      <c r="SZ9" s="105"/>
      <c r="TA9" s="69"/>
      <c r="TB9" s="300"/>
      <c r="TC9" s="300"/>
      <c r="TD9" s="300"/>
      <c r="TE9" s="300"/>
      <c r="TF9" s="163"/>
      <c r="TG9" s="100"/>
      <c r="TH9" s="100"/>
      <c r="TI9" s="165"/>
      <c r="TJ9" s="100"/>
      <c r="TK9" s="165"/>
      <c r="TL9" s="143"/>
      <c r="TM9" s="105"/>
      <c r="TN9" s="69"/>
      <c r="TO9" s="300"/>
      <c r="TP9" s="300"/>
      <c r="TQ9" s="300"/>
      <c r="TR9" s="300"/>
      <c r="TS9" s="163"/>
      <c r="TT9" s="100"/>
      <c r="TU9" s="100"/>
      <c r="TV9" s="165"/>
      <c r="TW9" s="100"/>
      <c r="TX9" s="165"/>
      <c r="TY9" s="143"/>
      <c r="TZ9" s="105"/>
      <c r="UA9" s="69"/>
      <c r="UB9" s="300"/>
      <c r="UC9" s="300"/>
      <c r="UD9" s="300"/>
      <c r="UE9" s="300"/>
      <c r="UF9" s="163"/>
      <c r="UG9" s="100"/>
      <c r="UH9" s="100"/>
      <c r="UI9" s="165"/>
      <c r="UJ9" s="100"/>
      <c r="UK9" s="165"/>
      <c r="UL9" s="143"/>
      <c r="UM9" s="105"/>
      <c r="UN9" s="69"/>
      <c r="UO9" s="300"/>
      <c r="UP9" s="300"/>
      <c r="UQ9" s="300"/>
      <c r="UR9" s="300"/>
      <c r="US9" s="163"/>
      <c r="UT9" s="100"/>
      <c r="UU9" s="100"/>
      <c r="UV9" s="165"/>
      <c r="UW9" s="100"/>
      <c r="UX9" s="165"/>
      <c r="UY9" s="143"/>
      <c r="UZ9" s="105"/>
      <c r="VA9" s="69"/>
      <c r="VB9" s="300"/>
      <c r="VC9" s="300"/>
      <c r="VD9" s="300"/>
      <c r="VE9" s="300"/>
      <c r="VF9" s="163"/>
      <c r="VG9" s="100"/>
      <c r="VH9" s="100"/>
      <c r="VI9" s="165"/>
      <c r="VJ9" s="100"/>
      <c r="VK9" s="165"/>
      <c r="VL9" s="143"/>
      <c r="VM9" s="105"/>
      <c r="VN9" s="69"/>
      <c r="VO9" s="300"/>
      <c r="VP9" s="300"/>
      <c r="VQ9" s="300"/>
      <c r="VR9" s="300"/>
      <c r="VS9" s="163"/>
      <c r="VT9" s="100"/>
      <c r="VU9" s="100"/>
      <c r="VV9" s="165"/>
      <c r="VW9" s="100"/>
      <c r="VX9" s="165"/>
      <c r="VY9" s="143"/>
      <c r="VZ9" s="105"/>
      <c r="WA9" s="69"/>
      <c r="WB9" s="300"/>
      <c r="WC9" s="300"/>
      <c r="WD9" s="300"/>
      <c r="WE9" s="300"/>
      <c r="WF9" s="163"/>
      <c r="WG9" s="100"/>
      <c r="WH9" s="100"/>
      <c r="WI9" s="165"/>
      <c r="WJ9" s="100"/>
      <c r="WK9" s="165"/>
      <c r="WL9" s="143"/>
      <c r="WM9" s="105"/>
      <c r="WN9" s="69"/>
      <c r="WO9" s="300"/>
      <c r="WP9" s="300"/>
      <c r="WQ9" s="300"/>
      <c r="WR9" s="300"/>
      <c r="WS9" s="163"/>
      <c r="WT9" s="100"/>
      <c r="WU9" s="100"/>
      <c r="WV9" s="165"/>
      <c r="WW9" s="100"/>
      <c r="WX9" s="165"/>
      <c r="WY9" s="143"/>
      <c r="WZ9" s="105"/>
      <c r="XA9" s="69"/>
      <c r="XB9" s="300"/>
      <c r="XC9" s="300"/>
      <c r="XD9" s="300"/>
      <c r="XE9" s="300"/>
      <c r="XF9" s="163"/>
      <c r="XG9" s="100"/>
      <c r="XH9" s="100"/>
      <c r="XI9" s="165"/>
      <c r="XJ9" s="100"/>
      <c r="XK9" s="165"/>
      <c r="XL9" s="143"/>
      <c r="XM9" s="105"/>
      <c r="XN9" s="69"/>
      <c r="XO9" s="300"/>
      <c r="XP9" s="300"/>
      <c r="XQ9" s="300"/>
      <c r="XR9" s="300"/>
      <c r="XS9" s="163"/>
      <c r="XT9" s="100"/>
      <c r="XU9" s="100"/>
      <c r="XV9" s="165"/>
      <c r="XW9" s="100"/>
      <c r="XX9" s="165"/>
      <c r="XY9" s="143"/>
      <c r="XZ9" s="105"/>
      <c r="YA9" s="69"/>
      <c r="YB9" s="300"/>
      <c r="YC9" s="300"/>
      <c r="YD9" s="300"/>
      <c r="YE9" s="300"/>
      <c r="YF9" s="163"/>
      <c r="YG9" s="100"/>
      <c r="YH9" s="100"/>
      <c r="YI9" s="165"/>
      <c r="YJ9" s="100"/>
      <c r="YK9" s="165"/>
      <c r="YL9" s="143"/>
      <c r="YM9" s="105"/>
      <c r="YN9" s="69"/>
      <c r="YO9" s="300"/>
      <c r="YP9" s="300"/>
      <c r="YQ9" s="300"/>
      <c r="YR9" s="300"/>
      <c r="YS9" s="163"/>
      <c r="YT9" s="100"/>
      <c r="YU9" s="100"/>
      <c r="YV9" s="165"/>
      <c r="YW9" s="100"/>
      <c r="YX9" s="165"/>
      <c r="YY9" s="143"/>
      <c r="YZ9" s="105"/>
      <c r="ZA9" s="69"/>
      <c r="ZB9" s="300"/>
      <c r="ZC9" s="300"/>
      <c r="ZD9" s="300"/>
      <c r="ZE9" s="300"/>
      <c r="ZF9" s="163"/>
      <c r="ZG9" s="100"/>
      <c r="ZH9" s="100"/>
      <c r="ZI9" s="165"/>
      <c r="ZJ9" s="100"/>
      <c r="ZK9" s="165"/>
      <c r="ZL9" s="143"/>
      <c r="ZM9" s="105"/>
      <c r="ZN9" s="69"/>
      <c r="ZO9" s="300"/>
      <c r="ZP9" s="300"/>
      <c r="ZQ9" s="300"/>
      <c r="ZR9" s="300"/>
      <c r="ZS9" s="163"/>
      <c r="ZT9" s="100"/>
      <c r="ZU9" s="100"/>
      <c r="ZV9" s="165"/>
      <c r="ZW9" s="100"/>
      <c r="ZX9" s="165"/>
      <c r="ZY9" s="143"/>
      <c r="ZZ9" s="105"/>
      <c r="AAA9" s="69"/>
      <c r="AAB9" s="300"/>
      <c r="AAC9" s="300"/>
      <c r="AAD9" s="300"/>
      <c r="AAE9" s="300"/>
      <c r="AAF9" s="163"/>
      <c r="AAG9" s="100"/>
      <c r="AAH9" s="100"/>
      <c r="AAI9" s="165"/>
      <c r="AAJ9" s="100"/>
      <c r="AAK9" s="165"/>
      <c r="AAL9" s="143"/>
      <c r="AAM9" s="105"/>
      <c r="AAN9" s="69"/>
      <c r="AAO9" s="300"/>
      <c r="AAP9" s="300"/>
      <c r="AAQ9" s="300"/>
      <c r="AAR9" s="300"/>
      <c r="AAS9" s="163"/>
      <c r="AAT9" s="100"/>
      <c r="AAU9" s="100"/>
      <c r="AAV9" s="165"/>
      <c r="AAW9" s="100"/>
      <c r="AAX9" s="165"/>
      <c r="AAY9" s="143"/>
      <c r="AAZ9" s="105"/>
      <c r="ABA9" s="69"/>
      <c r="ABB9" s="300"/>
      <c r="ABC9" s="300"/>
      <c r="ABD9" s="300"/>
      <c r="ABE9" s="300"/>
      <c r="ABF9" s="163"/>
      <c r="ABG9" s="100"/>
      <c r="ABH9" s="100"/>
      <c r="ABI9" s="165"/>
      <c r="ABJ9" s="100"/>
      <c r="ABK9" s="165"/>
      <c r="ABL9" s="143"/>
      <c r="ABM9" s="105"/>
      <c r="ABN9" s="69"/>
      <c r="ABO9" s="300"/>
      <c r="ABP9" s="300"/>
      <c r="ABQ9" s="300"/>
      <c r="ABR9" s="300"/>
      <c r="ABS9" s="163"/>
      <c r="ABT9" s="100"/>
      <c r="ABU9" s="100"/>
      <c r="ABV9" s="165"/>
      <c r="ABW9" s="100"/>
      <c r="ABX9" s="165"/>
      <c r="ABY9" s="143"/>
      <c r="ABZ9" s="105"/>
      <c r="ACA9" s="69"/>
      <c r="ACB9" s="300"/>
      <c r="ACC9" s="300"/>
      <c r="ACD9" s="300"/>
      <c r="ACE9" s="300"/>
      <c r="ACF9" s="163"/>
      <c r="ACG9" s="100"/>
      <c r="ACH9" s="100"/>
      <c r="ACI9" s="165"/>
      <c r="ACJ9" s="100"/>
      <c r="ACK9" s="165"/>
      <c r="ACL9" s="143"/>
      <c r="ACM9" s="105"/>
      <c r="ACN9" s="69"/>
      <c r="ACO9" s="300"/>
      <c r="ACP9" s="300"/>
      <c r="ACQ9" s="300"/>
      <c r="ACR9" s="300"/>
      <c r="ACS9" s="163"/>
      <c r="ACT9" s="100"/>
      <c r="ACU9" s="100"/>
      <c r="ACV9" s="165"/>
      <c r="ACW9" s="100"/>
      <c r="ACX9" s="165"/>
      <c r="ACY9" s="143"/>
      <c r="ACZ9" s="105"/>
      <c r="ADA9" s="69"/>
      <c r="ADB9" s="300"/>
      <c r="ADC9" s="300"/>
      <c r="ADD9" s="300"/>
      <c r="ADE9" s="300"/>
      <c r="ADF9" s="163"/>
      <c r="ADG9" s="100"/>
      <c r="ADH9" s="100"/>
      <c r="ADI9" s="165"/>
      <c r="ADJ9" s="100"/>
      <c r="ADK9" s="165"/>
      <c r="ADL9" s="143"/>
      <c r="ADM9" s="105"/>
      <c r="ADN9" s="69"/>
      <c r="ADO9" s="300"/>
      <c r="ADP9" s="300"/>
      <c r="ADQ9" s="300"/>
      <c r="ADR9" s="300"/>
      <c r="ADS9" s="163"/>
      <c r="ADT9" s="100"/>
      <c r="ADU9" s="100"/>
      <c r="ADV9" s="165"/>
      <c r="ADW9" s="100"/>
      <c r="ADX9" s="165"/>
      <c r="ADY9" s="143"/>
      <c r="ADZ9" s="105"/>
      <c r="AEA9" s="69"/>
      <c r="AEB9" s="300"/>
      <c r="AEC9" s="300"/>
      <c r="AED9" s="300"/>
      <c r="AEE9" s="300"/>
      <c r="AEF9" s="163"/>
      <c r="AEG9" s="100"/>
      <c r="AEH9" s="100"/>
      <c r="AEI9" s="165"/>
      <c r="AEJ9" s="100"/>
      <c r="AEK9" s="165"/>
      <c r="AEL9" s="143"/>
      <c r="AEM9" s="105"/>
      <c r="AEN9" s="69"/>
      <c r="AEO9" s="300"/>
      <c r="AEP9" s="300"/>
      <c r="AEQ9" s="300"/>
      <c r="AER9" s="300"/>
      <c r="AES9" s="163"/>
      <c r="AET9" s="100"/>
      <c r="AEU9" s="100"/>
      <c r="AEV9" s="165"/>
      <c r="AEW9" s="100"/>
      <c r="AEX9" s="165"/>
      <c r="AEY9" s="143"/>
      <c r="AEZ9" s="105"/>
      <c r="AFA9" s="69"/>
      <c r="AFB9" s="300"/>
      <c r="AFC9" s="300"/>
      <c r="AFD9" s="300"/>
      <c r="AFE9" s="300"/>
      <c r="AFF9" s="163"/>
      <c r="AFG9" s="100"/>
      <c r="AFH9" s="100"/>
      <c r="AFI9" s="165"/>
      <c r="AFJ9" s="100"/>
      <c r="AFK9" s="165"/>
      <c r="AFL9" s="143"/>
      <c r="AFM9" s="105"/>
      <c r="AFN9" s="69"/>
      <c r="AFO9" s="300"/>
      <c r="AFP9" s="300"/>
      <c r="AFQ9" s="300"/>
      <c r="AFR9" s="300"/>
      <c r="AFS9" s="163"/>
      <c r="AFT9" s="100"/>
      <c r="AFU9" s="100"/>
      <c r="AFV9" s="165"/>
      <c r="AFW9" s="100"/>
      <c r="AFX9" s="165"/>
      <c r="AFY9" s="143"/>
      <c r="AFZ9" s="105"/>
      <c r="AGA9" s="69"/>
      <c r="AGB9" s="300"/>
      <c r="AGC9" s="300"/>
      <c r="AGD9" s="300"/>
      <c r="AGE9" s="300"/>
      <c r="AGF9" s="163"/>
      <c r="AGG9" s="100"/>
      <c r="AGH9" s="100"/>
      <c r="AGI9" s="165"/>
      <c r="AGJ9" s="100"/>
      <c r="AGK9" s="165"/>
      <c r="AGL9" s="143"/>
      <c r="AGM9" s="105"/>
      <c r="AGN9" s="69"/>
      <c r="AGO9" s="300"/>
      <c r="AGP9" s="300"/>
      <c r="AGQ9" s="300"/>
      <c r="AGR9" s="300"/>
      <c r="AGS9" s="163"/>
      <c r="AGT9" s="100"/>
      <c r="AGU9" s="100"/>
      <c r="AGV9" s="165"/>
      <c r="AGW9" s="100"/>
      <c r="AGX9" s="165"/>
      <c r="AGY9" s="143"/>
      <c r="AGZ9" s="105"/>
      <c r="AHA9" s="69"/>
      <c r="AHB9" s="300"/>
      <c r="AHC9" s="300"/>
      <c r="AHD9" s="300"/>
      <c r="AHE9" s="300"/>
      <c r="AHF9" s="163"/>
      <c r="AHG9" s="100"/>
      <c r="AHH9" s="100"/>
      <c r="AHI9" s="165"/>
      <c r="AHJ9" s="100"/>
      <c r="AHK9" s="165"/>
      <c r="AHL9" s="143"/>
      <c r="AHM9" s="105"/>
      <c r="AHN9" s="69"/>
      <c r="AHO9" s="300"/>
      <c r="AHP9" s="300"/>
      <c r="AHQ9" s="300"/>
      <c r="AHR9" s="300"/>
      <c r="AHS9" s="163"/>
      <c r="AHT9" s="100"/>
      <c r="AHU9" s="100"/>
      <c r="AHV9" s="165"/>
      <c r="AHW9" s="100"/>
      <c r="AHX9" s="165"/>
      <c r="AHY9" s="143"/>
      <c r="AHZ9" s="105"/>
      <c r="AIA9" s="69"/>
      <c r="AIB9" s="300"/>
      <c r="AIC9" s="300"/>
      <c r="AID9" s="300"/>
      <c r="AIE9" s="300"/>
      <c r="AIF9" s="163"/>
      <c r="AIG9" s="100"/>
      <c r="AIH9" s="100"/>
      <c r="AII9" s="165"/>
      <c r="AIJ9" s="100"/>
      <c r="AIK9" s="165"/>
      <c r="AIL9" s="143"/>
      <c r="AIM9" s="105"/>
      <c r="AIN9" s="69"/>
      <c r="AIO9" s="300"/>
      <c r="AIP9" s="300"/>
      <c r="AIQ9" s="300"/>
      <c r="AIR9" s="300"/>
      <c r="AIS9" s="163"/>
      <c r="AIT9" s="100"/>
      <c r="AIU9" s="100"/>
      <c r="AIV9" s="165"/>
      <c r="AIW9" s="100"/>
      <c r="AIX9" s="165"/>
      <c r="AIY9" s="143"/>
      <c r="AIZ9" s="105"/>
      <c r="AJA9" s="69"/>
      <c r="AJB9" s="300"/>
      <c r="AJC9" s="300"/>
      <c r="AJD9" s="300"/>
      <c r="AJE9" s="300"/>
      <c r="AJF9" s="163"/>
      <c r="AJG9" s="100"/>
      <c r="AJH9" s="100"/>
      <c r="AJI9" s="165"/>
      <c r="AJJ9" s="100"/>
      <c r="AJK9" s="165"/>
      <c r="AJL9" s="143"/>
    </row>
    <row r="10" spans="1:948" x14ac:dyDescent="0.3">
      <c r="A10" s="69"/>
      <c r="B10" s="100"/>
      <c r="C10" s="100"/>
      <c r="D10" s="100"/>
      <c r="E10" s="100"/>
      <c r="F10" s="100"/>
      <c r="G10" s="100"/>
      <c r="H10" s="100"/>
      <c r="I10" s="165"/>
      <c r="J10" s="100"/>
      <c r="K10" s="165"/>
      <c r="L10" s="70"/>
      <c r="M10" s="105"/>
      <c r="N10" s="69"/>
      <c r="O10" s="100"/>
      <c r="P10" s="100"/>
      <c r="Q10" s="100"/>
      <c r="R10" s="100"/>
      <c r="S10" s="100"/>
      <c r="T10" s="100"/>
      <c r="U10" s="100"/>
      <c r="V10" s="165"/>
      <c r="W10" s="100"/>
      <c r="X10" s="165"/>
      <c r="Y10" s="70"/>
      <c r="Z10" s="105"/>
      <c r="AA10" s="69"/>
      <c r="AB10" s="100"/>
      <c r="AC10" s="100"/>
      <c r="AD10" s="100"/>
      <c r="AE10" s="100"/>
      <c r="AF10" s="100"/>
      <c r="AG10" s="100"/>
      <c r="AH10" s="100"/>
      <c r="AI10" s="165"/>
      <c r="AJ10" s="100"/>
      <c r="AK10" s="165"/>
      <c r="AL10" s="70"/>
      <c r="AM10" s="105"/>
      <c r="AN10" s="69"/>
      <c r="AO10" s="100"/>
      <c r="AP10" s="100"/>
      <c r="AQ10" s="100"/>
      <c r="AR10" s="100"/>
      <c r="AS10" s="100"/>
      <c r="AT10" s="100"/>
      <c r="AU10" s="100"/>
      <c r="AV10" s="165"/>
      <c r="AW10" s="100"/>
      <c r="AX10" s="165"/>
      <c r="AY10" s="70"/>
      <c r="AZ10" s="105"/>
      <c r="BA10" s="69"/>
      <c r="BB10" s="100"/>
      <c r="BC10" s="100"/>
      <c r="BD10" s="100"/>
      <c r="BE10" s="100"/>
      <c r="BF10" s="100"/>
      <c r="BG10" s="100"/>
      <c r="BH10" s="100"/>
      <c r="BI10" s="165"/>
      <c r="BJ10" s="100"/>
      <c r="BK10" s="165"/>
      <c r="BL10" s="70"/>
      <c r="BM10" s="105"/>
      <c r="BN10" s="69"/>
      <c r="BO10" s="100"/>
      <c r="BP10" s="100"/>
      <c r="BQ10" s="100"/>
      <c r="BR10" s="100"/>
      <c r="BS10" s="100"/>
      <c r="BT10" s="100"/>
      <c r="BU10" s="100"/>
      <c r="BV10" s="165"/>
      <c r="BW10" s="100"/>
      <c r="BX10" s="165"/>
      <c r="BY10" s="70"/>
      <c r="BZ10" s="105"/>
      <c r="CA10" s="69"/>
      <c r="CB10" s="100"/>
      <c r="CC10" s="100"/>
      <c r="CD10" s="100"/>
      <c r="CE10" s="100"/>
      <c r="CF10" s="100"/>
      <c r="CG10" s="100"/>
      <c r="CH10" s="100"/>
      <c r="CI10" s="165"/>
      <c r="CJ10" s="100"/>
      <c r="CK10" s="165"/>
      <c r="CL10" s="70"/>
      <c r="CM10" s="105"/>
      <c r="CN10" s="69"/>
      <c r="CO10" s="100"/>
      <c r="CP10" s="100"/>
      <c r="CQ10" s="100"/>
      <c r="CR10" s="100"/>
      <c r="CS10" s="100"/>
      <c r="CT10" s="100"/>
      <c r="CU10" s="100"/>
      <c r="CV10" s="165"/>
      <c r="CW10" s="100"/>
      <c r="CX10" s="165"/>
      <c r="CY10" s="70"/>
      <c r="CZ10" s="105"/>
      <c r="DA10" s="69"/>
      <c r="DB10" s="100"/>
      <c r="DC10" s="100"/>
      <c r="DD10" s="100"/>
      <c r="DE10" s="100"/>
      <c r="DF10" s="100"/>
      <c r="DG10" s="100"/>
      <c r="DH10" s="100"/>
      <c r="DI10" s="165"/>
      <c r="DJ10" s="100"/>
      <c r="DK10" s="165"/>
      <c r="DL10" s="70"/>
      <c r="DM10" s="105"/>
      <c r="DN10" s="69"/>
      <c r="DO10" s="100"/>
      <c r="DP10" s="100"/>
      <c r="DQ10" s="100"/>
      <c r="DR10" s="100"/>
      <c r="DS10" s="100"/>
      <c r="DT10" s="100"/>
      <c r="DU10" s="100"/>
      <c r="DV10" s="165"/>
      <c r="DW10" s="100"/>
      <c r="DX10" s="165"/>
      <c r="DY10" s="70"/>
      <c r="DZ10" s="105"/>
      <c r="EA10" s="69"/>
      <c r="EB10" s="100"/>
      <c r="EC10" s="100"/>
      <c r="ED10" s="100"/>
      <c r="EE10" s="100"/>
      <c r="EF10" s="100"/>
      <c r="EG10" s="100"/>
      <c r="EH10" s="100"/>
      <c r="EI10" s="165"/>
      <c r="EJ10" s="100"/>
      <c r="EK10" s="165"/>
      <c r="EL10" s="70"/>
      <c r="EM10" s="105"/>
      <c r="EN10" s="69"/>
      <c r="EO10" s="100"/>
      <c r="EP10" s="100"/>
      <c r="EQ10" s="100"/>
      <c r="ER10" s="100"/>
      <c r="ES10" s="100"/>
      <c r="ET10" s="100"/>
      <c r="EU10" s="100"/>
      <c r="EV10" s="165"/>
      <c r="EW10" s="100"/>
      <c r="EX10" s="165"/>
      <c r="EY10" s="70"/>
      <c r="EZ10" s="105"/>
      <c r="FA10" s="69"/>
      <c r="FB10" s="100"/>
      <c r="FC10" s="100"/>
      <c r="FD10" s="100"/>
      <c r="FE10" s="100"/>
      <c r="FF10" s="100"/>
      <c r="FG10" s="100"/>
      <c r="FH10" s="100"/>
      <c r="FI10" s="165"/>
      <c r="FJ10" s="100"/>
      <c r="FK10" s="165"/>
      <c r="FL10" s="70"/>
      <c r="FM10" s="105"/>
      <c r="FN10" s="69"/>
      <c r="FO10" s="100"/>
      <c r="FP10" s="100"/>
      <c r="FQ10" s="100"/>
      <c r="FR10" s="100"/>
      <c r="FS10" s="100"/>
      <c r="FT10" s="100"/>
      <c r="FU10" s="100"/>
      <c r="FV10" s="165"/>
      <c r="FW10" s="100"/>
      <c r="FX10" s="165"/>
      <c r="FY10" s="70"/>
      <c r="FZ10" s="105"/>
      <c r="GA10" s="69"/>
      <c r="GB10" s="100"/>
      <c r="GC10" s="100"/>
      <c r="GD10" s="100"/>
      <c r="GE10" s="100"/>
      <c r="GF10" s="100"/>
      <c r="GG10" s="100"/>
      <c r="GH10" s="100"/>
      <c r="GI10" s="165"/>
      <c r="GJ10" s="100"/>
      <c r="GK10" s="165"/>
      <c r="GL10" s="70"/>
      <c r="GM10" s="105"/>
      <c r="GN10" s="69"/>
      <c r="GO10" s="100"/>
      <c r="GP10" s="100"/>
      <c r="GQ10" s="100"/>
      <c r="GR10" s="100"/>
      <c r="GS10" s="100"/>
      <c r="GT10" s="100"/>
      <c r="GU10" s="100"/>
      <c r="GV10" s="165"/>
      <c r="GW10" s="100"/>
      <c r="GX10" s="165"/>
      <c r="GY10" s="70"/>
      <c r="GZ10" s="105"/>
      <c r="HA10" s="69"/>
      <c r="HB10" s="100"/>
      <c r="HC10" s="100"/>
      <c r="HD10" s="100"/>
      <c r="HE10" s="100"/>
      <c r="HF10" s="100"/>
      <c r="HG10" s="100"/>
      <c r="HH10" s="100"/>
      <c r="HI10" s="165"/>
      <c r="HJ10" s="100"/>
      <c r="HK10" s="165"/>
      <c r="HL10" s="70"/>
      <c r="HM10" s="105"/>
      <c r="HN10" s="69"/>
      <c r="HO10" s="100"/>
      <c r="HP10" s="100"/>
      <c r="HQ10" s="100"/>
      <c r="HR10" s="100"/>
      <c r="HS10" s="100"/>
      <c r="HT10" s="100"/>
      <c r="HU10" s="100"/>
      <c r="HV10" s="165"/>
      <c r="HW10" s="100"/>
      <c r="HX10" s="165"/>
      <c r="HY10" s="70"/>
      <c r="HZ10" s="105"/>
      <c r="IA10" s="69"/>
      <c r="IB10" s="100"/>
      <c r="IC10" s="100"/>
      <c r="ID10" s="100"/>
      <c r="IE10" s="100"/>
      <c r="IF10" s="100"/>
      <c r="IG10" s="100"/>
      <c r="IH10" s="100"/>
      <c r="II10" s="165"/>
      <c r="IJ10" s="100"/>
      <c r="IK10" s="165"/>
      <c r="IL10" s="70"/>
      <c r="IM10" s="105"/>
      <c r="IN10" s="69"/>
      <c r="IO10" s="100"/>
      <c r="IP10" s="100"/>
      <c r="IQ10" s="100"/>
      <c r="IR10" s="100"/>
      <c r="IS10" s="100"/>
      <c r="IT10" s="100"/>
      <c r="IU10" s="100"/>
      <c r="IV10" s="165"/>
      <c r="IW10" s="100"/>
      <c r="IX10" s="165"/>
      <c r="IY10" s="70"/>
      <c r="IZ10" s="105"/>
      <c r="JA10" s="69"/>
      <c r="JB10" s="100"/>
      <c r="JC10" s="100"/>
      <c r="JD10" s="100"/>
      <c r="JE10" s="100"/>
      <c r="JF10" s="100"/>
      <c r="JG10" s="100"/>
      <c r="JH10" s="100"/>
      <c r="JI10" s="165"/>
      <c r="JJ10" s="100"/>
      <c r="JK10" s="165"/>
      <c r="JL10" s="70"/>
      <c r="JM10" s="105"/>
      <c r="JN10" s="69"/>
      <c r="JO10" s="100"/>
      <c r="JP10" s="100"/>
      <c r="JQ10" s="100"/>
      <c r="JR10" s="100"/>
      <c r="JS10" s="100"/>
      <c r="JT10" s="100"/>
      <c r="JU10" s="100"/>
      <c r="JV10" s="165"/>
      <c r="JW10" s="100"/>
      <c r="JX10" s="165"/>
      <c r="JY10" s="70"/>
      <c r="JZ10" s="105"/>
      <c r="KA10" s="69"/>
      <c r="KB10" s="100"/>
      <c r="KC10" s="100"/>
      <c r="KD10" s="100"/>
      <c r="KE10" s="100"/>
      <c r="KF10" s="100"/>
      <c r="KG10" s="100"/>
      <c r="KH10" s="100"/>
      <c r="KI10" s="165"/>
      <c r="KJ10" s="100"/>
      <c r="KK10" s="165"/>
      <c r="KL10" s="70"/>
      <c r="KM10" s="105"/>
      <c r="KN10" s="69"/>
      <c r="KO10" s="100"/>
      <c r="KP10" s="100"/>
      <c r="KQ10" s="100"/>
      <c r="KR10" s="100"/>
      <c r="KS10" s="100"/>
      <c r="KT10" s="100"/>
      <c r="KU10" s="100"/>
      <c r="KV10" s="165"/>
      <c r="KW10" s="100"/>
      <c r="KX10" s="165"/>
      <c r="KY10" s="70"/>
      <c r="KZ10" s="105"/>
      <c r="LA10" s="69"/>
      <c r="LB10" s="100"/>
      <c r="LC10" s="100"/>
      <c r="LD10" s="100"/>
      <c r="LE10" s="100"/>
      <c r="LF10" s="100"/>
      <c r="LG10" s="100"/>
      <c r="LH10" s="100"/>
      <c r="LI10" s="165"/>
      <c r="LJ10" s="100"/>
      <c r="LK10" s="165"/>
      <c r="LL10" s="70"/>
      <c r="LM10" s="105"/>
      <c r="LN10" s="69"/>
      <c r="LO10" s="100"/>
      <c r="LP10" s="100"/>
      <c r="LQ10" s="100"/>
      <c r="LR10" s="100"/>
      <c r="LS10" s="100"/>
      <c r="LT10" s="100"/>
      <c r="LU10" s="100"/>
      <c r="LV10" s="165"/>
      <c r="LW10" s="100"/>
      <c r="LX10" s="165"/>
      <c r="LY10" s="70"/>
      <c r="LZ10" s="105"/>
      <c r="MA10" s="69"/>
      <c r="MB10" s="100"/>
      <c r="MC10" s="100"/>
      <c r="MD10" s="100"/>
      <c r="ME10" s="100"/>
      <c r="MF10" s="100"/>
      <c r="MG10" s="100"/>
      <c r="MH10" s="100"/>
      <c r="MI10" s="165"/>
      <c r="MJ10" s="100"/>
      <c r="MK10" s="165"/>
      <c r="ML10" s="70"/>
      <c r="MM10" s="105"/>
      <c r="MN10" s="69"/>
      <c r="MO10" s="100"/>
      <c r="MP10" s="100"/>
      <c r="MQ10" s="100"/>
      <c r="MR10" s="100"/>
      <c r="MS10" s="100"/>
      <c r="MT10" s="100"/>
      <c r="MU10" s="100"/>
      <c r="MV10" s="165"/>
      <c r="MW10" s="100"/>
      <c r="MX10" s="165"/>
      <c r="MY10" s="70"/>
      <c r="MZ10" s="105"/>
      <c r="NA10" s="69"/>
      <c r="NB10" s="100"/>
      <c r="NC10" s="100"/>
      <c r="ND10" s="100"/>
      <c r="NE10" s="100"/>
      <c r="NF10" s="100"/>
      <c r="NG10" s="100"/>
      <c r="NH10" s="100"/>
      <c r="NI10" s="165"/>
      <c r="NJ10" s="100"/>
      <c r="NK10" s="165"/>
      <c r="NL10" s="70"/>
      <c r="NM10" s="105"/>
      <c r="NN10" s="69"/>
      <c r="NO10" s="100"/>
      <c r="NP10" s="100"/>
      <c r="NQ10" s="100"/>
      <c r="NR10" s="100"/>
      <c r="NS10" s="100"/>
      <c r="NT10" s="100"/>
      <c r="NU10" s="100"/>
      <c r="NV10" s="165"/>
      <c r="NW10" s="100"/>
      <c r="NX10" s="165"/>
      <c r="NY10" s="70"/>
      <c r="NZ10" s="105"/>
      <c r="OA10" s="69"/>
      <c r="OB10" s="100"/>
      <c r="OC10" s="100"/>
      <c r="OD10" s="100"/>
      <c r="OE10" s="100"/>
      <c r="OF10" s="100"/>
      <c r="OG10" s="100"/>
      <c r="OH10" s="100"/>
      <c r="OI10" s="165"/>
      <c r="OJ10" s="100"/>
      <c r="OK10" s="165"/>
      <c r="OL10" s="70"/>
      <c r="OM10" s="105"/>
      <c r="ON10" s="69"/>
      <c r="OO10" s="100"/>
      <c r="OP10" s="100"/>
      <c r="OQ10" s="100"/>
      <c r="OR10" s="100"/>
      <c r="OS10" s="100"/>
      <c r="OT10" s="100"/>
      <c r="OU10" s="100"/>
      <c r="OV10" s="165"/>
      <c r="OW10" s="100"/>
      <c r="OX10" s="165"/>
      <c r="OY10" s="70"/>
      <c r="OZ10" s="105"/>
      <c r="PA10" s="69"/>
      <c r="PB10" s="100"/>
      <c r="PC10" s="100"/>
      <c r="PD10" s="100"/>
      <c r="PE10" s="100"/>
      <c r="PF10" s="100"/>
      <c r="PG10" s="100"/>
      <c r="PH10" s="100"/>
      <c r="PI10" s="165"/>
      <c r="PJ10" s="100"/>
      <c r="PK10" s="165"/>
      <c r="PL10" s="70"/>
      <c r="PM10" s="105"/>
      <c r="PN10" s="69"/>
      <c r="PO10" s="100"/>
      <c r="PP10" s="100"/>
      <c r="PQ10" s="100"/>
      <c r="PR10" s="100"/>
      <c r="PS10" s="100"/>
      <c r="PT10" s="100"/>
      <c r="PU10" s="100"/>
      <c r="PV10" s="165"/>
      <c r="PW10" s="100"/>
      <c r="PX10" s="165"/>
      <c r="PY10" s="70"/>
      <c r="PZ10" s="105"/>
      <c r="QA10" s="69"/>
      <c r="QB10" s="100"/>
      <c r="QC10" s="100"/>
      <c r="QD10" s="100"/>
      <c r="QE10" s="100"/>
      <c r="QF10" s="100"/>
      <c r="QG10" s="100"/>
      <c r="QH10" s="100"/>
      <c r="QI10" s="165"/>
      <c r="QJ10" s="100"/>
      <c r="QK10" s="165"/>
      <c r="QL10" s="70"/>
      <c r="QM10" s="105"/>
      <c r="QN10" s="69"/>
      <c r="QO10" s="100"/>
      <c r="QP10" s="100"/>
      <c r="QQ10" s="100"/>
      <c r="QR10" s="100"/>
      <c r="QS10" s="100"/>
      <c r="QT10" s="100"/>
      <c r="QU10" s="100"/>
      <c r="QV10" s="165"/>
      <c r="QW10" s="100"/>
      <c r="QX10" s="165"/>
      <c r="QY10" s="70"/>
      <c r="QZ10" s="105"/>
      <c r="RA10" s="69"/>
      <c r="RB10" s="100"/>
      <c r="RC10" s="100"/>
      <c r="RD10" s="100"/>
      <c r="RE10" s="100"/>
      <c r="RF10" s="100"/>
      <c r="RG10" s="100"/>
      <c r="RH10" s="100"/>
      <c r="RI10" s="165"/>
      <c r="RJ10" s="100"/>
      <c r="RK10" s="165"/>
      <c r="RL10" s="70"/>
      <c r="RM10" s="105"/>
      <c r="RN10" s="69"/>
      <c r="RO10" s="100"/>
      <c r="RP10" s="100"/>
      <c r="RQ10" s="100"/>
      <c r="RR10" s="100"/>
      <c r="RS10" s="100"/>
      <c r="RT10" s="100"/>
      <c r="RU10" s="100"/>
      <c r="RV10" s="165"/>
      <c r="RW10" s="100"/>
      <c r="RX10" s="165"/>
      <c r="RY10" s="70"/>
      <c r="RZ10" s="105"/>
      <c r="SA10" s="69"/>
      <c r="SB10" s="100"/>
      <c r="SC10" s="100"/>
      <c r="SD10" s="100"/>
      <c r="SE10" s="100"/>
      <c r="SF10" s="100"/>
      <c r="SG10" s="100"/>
      <c r="SH10" s="100"/>
      <c r="SI10" s="165"/>
      <c r="SJ10" s="100"/>
      <c r="SK10" s="165"/>
      <c r="SL10" s="70"/>
      <c r="SM10" s="105"/>
      <c r="SN10" s="69"/>
      <c r="SO10" s="100"/>
      <c r="SP10" s="100"/>
      <c r="SQ10" s="100"/>
      <c r="SR10" s="100"/>
      <c r="SS10" s="100"/>
      <c r="ST10" s="100"/>
      <c r="SU10" s="100"/>
      <c r="SV10" s="165"/>
      <c r="SW10" s="100"/>
      <c r="SX10" s="165"/>
      <c r="SY10" s="70"/>
      <c r="SZ10" s="105"/>
      <c r="TA10" s="69"/>
      <c r="TB10" s="100"/>
      <c r="TC10" s="100"/>
      <c r="TD10" s="100"/>
      <c r="TE10" s="100"/>
      <c r="TF10" s="100"/>
      <c r="TG10" s="100"/>
      <c r="TH10" s="100"/>
      <c r="TI10" s="165"/>
      <c r="TJ10" s="100"/>
      <c r="TK10" s="165"/>
      <c r="TL10" s="70"/>
      <c r="TM10" s="105"/>
      <c r="TN10" s="69"/>
      <c r="TO10" s="100"/>
      <c r="TP10" s="100"/>
      <c r="TQ10" s="100"/>
      <c r="TR10" s="100"/>
      <c r="TS10" s="100"/>
      <c r="TT10" s="100"/>
      <c r="TU10" s="100"/>
      <c r="TV10" s="165"/>
      <c r="TW10" s="100"/>
      <c r="TX10" s="165"/>
      <c r="TY10" s="70"/>
      <c r="TZ10" s="105"/>
      <c r="UA10" s="69"/>
      <c r="UB10" s="100"/>
      <c r="UC10" s="100"/>
      <c r="UD10" s="100"/>
      <c r="UE10" s="100"/>
      <c r="UF10" s="100"/>
      <c r="UG10" s="100"/>
      <c r="UH10" s="100"/>
      <c r="UI10" s="165"/>
      <c r="UJ10" s="100"/>
      <c r="UK10" s="165"/>
      <c r="UL10" s="70"/>
      <c r="UM10" s="105"/>
      <c r="UN10" s="69"/>
      <c r="UO10" s="100"/>
      <c r="UP10" s="100"/>
      <c r="UQ10" s="100"/>
      <c r="UR10" s="100"/>
      <c r="US10" s="100"/>
      <c r="UT10" s="100"/>
      <c r="UU10" s="100"/>
      <c r="UV10" s="165"/>
      <c r="UW10" s="100"/>
      <c r="UX10" s="165"/>
      <c r="UY10" s="70"/>
      <c r="UZ10" s="105"/>
      <c r="VA10" s="69"/>
      <c r="VB10" s="100"/>
      <c r="VC10" s="100"/>
      <c r="VD10" s="100"/>
      <c r="VE10" s="100"/>
      <c r="VF10" s="100"/>
      <c r="VG10" s="100"/>
      <c r="VH10" s="100"/>
      <c r="VI10" s="165"/>
      <c r="VJ10" s="100"/>
      <c r="VK10" s="165"/>
      <c r="VL10" s="70"/>
      <c r="VM10" s="105"/>
      <c r="VN10" s="69"/>
      <c r="VO10" s="100"/>
      <c r="VP10" s="100"/>
      <c r="VQ10" s="100"/>
      <c r="VR10" s="100"/>
      <c r="VS10" s="100"/>
      <c r="VT10" s="100"/>
      <c r="VU10" s="100"/>
      <c r="VV10" s="165"/>
      <c r="VW10" s="100"/>
      <c r="VX10" s="165"/>
      <c r="VY10" s="70"/>
      <c r="VZ10" s="105"/>
      <c r="WA10" s="69"/>
      <c r="WB10" s="100"/>
      <c r="WC10" s="100"/>
      <c r="WD10" s="100"/>
      <c r="WE10" s="100"/>
      <c r="WF10" s="100"/>
      <c r="WG10" s="100"/>
      <c r="WH10" s="100"/>
      <c r="WI10" s="165"/>
      <c r="WJ10" s="100"/>
      <c r="WK10" s="165"/>
      <c r="WL10" s="70"/>
      <c r="WM10" s="105"/>
      <c r="WN10" s="69"/>
      <c r="WO10" s="100"/>
      <c r="WP10" s="100"/>
      <c r="WQ10" s="100"/>
      <c r="WR10" s="100"/>
      <c r="WS10" s="100"/>
      <c r="WT10" s="100"/>
      <c r="WU10" s="100"/>
      <c r="WV10" s="165"/>
      <c r="WW10" s="100"/>
      <c r="WX10" s="165"/>
      <c r="WY10" s="70"/>
      <c r="WZ10" s="105"/>
      <c r="XA10" s="69"/>
      <c r="XB10" s="100"/>
      <c r="XC10" s="100"/>
      <c r="XD10" s="100"/>
      <c r="XE10" s="100"/>
      <c r="XF10" s="100"/>
      <c r="XG10" s="100"/>
      <c r="XH10" s="100"/>
      <c r="XI10" s="165"/>
      <c r="XJ10" s="100"/>
      <c r="XK10" s="165"/>
      <c r="XL10" s="70"/>
      <c r="XM10" s="105"/>
      <c r="XN10" s="69"/>
      <c r="XO10" s="100"/>
      <c r="XP10" s="100"/>
      <c r="XQ10" s="100"/>
      <c r="XR10" s="100"/>
      <c r="XS10" s="100"/>
      <c r="XT10" s="100"/>
      <c r="XU10" s="100"/>
      <c r="XV10" s="165"/>
      <c r="XW10" s="100"/>
      <c r="XX10" s="165"/>
      <c r="XY10" s="70"/>
      <c r="XZ10" s="105"/>
      <c r="YA10" s="69"/>
      <c r="YB10" s="100"/>
      <c r="YC10" s="100"/>
      <c r="YD10" s="100"/>
      <c r="YE10" s="100"/>
      <c r="YF10" s="100"/>
      <c r="YG10" s="100"/>
      <c r="YH10" s="100"/>
      <c r="YI10" s="165"/>
      <c r="YJ10" s="100"/>
      <c r="YK10" s="165"/>
      <c r="YL10" s="70"/>
      <c r="YM10" s="105"/>
      <c r="YN10" s="69"/>
      <c r="YO10" s="100"/>
      <c r="YP10" s="100"/>
      <c r="YQ10" s="100"/>
      <c r="YR10" s="100"/>
      <c r="YS10" s="100"/>
      <c r="YT10" s="100"/>
      <c r="YU10" s="100"/>
      <c r="YV10" s="165"/>
      <c r="YW10" s="100"/>
      <c r="YX10" s="165"/>
      <c r="YY10" s="70"/>
      <c r="YZ10" s="105"/>
      <c r="ZA10" s="69"/>
      <c r="ZB10" s="100"/>
      <c r="ZC10" s="100"/>
      <c r="ZD10" s="100"/>
      <c r="ZE10" s="100"/>
      <c r="ZF10" s="100"/>
      <c r="ZG10" s="100"/>
      <c r="ZH10" s="100"/>
      <c r="ZI10" s="165"/>
      <c r="ZJ10" s="100"/>
      <c r="ZK10" s="165"/>
      <c r="ZL10" s="70"/>
      <c r="ZM10" s="105"/>
      <c r="ZN10" s="69"/>
      <c r="ZO10" s="100"/>
      <c r="ZP10" s="100"/>
      <c r="ZQ10" s="100"/>
      <c r="ZR10" s="100"/>
      <c r="ZS10" s="100"/>
      <c r="ZT10" s="100"/>
      <c r="ZU10" s="100"/>
      <c r="ZV10" s="165"/>
      <c r="ZW10" s="100"/>
      <c r="ZX10" s="165"/>
      <c r="ZY10" s="70"/>
      <c r="ZZ10" s="105"/>
      <c r="AAA10" s="69"/>
      <c r="AAB10" s="100"/>
      <c r="AAC10" s="100"/>
      <c r="AAD10" s="100"/>
      <c r="AAE10" s="100"/>
      <c r="AAF10" s="100"/>
      <c r="AAG10" s="100"/>
      <c r="AAH10" s="100"/>
      <c r="AAI10" s="165"/>
      <c r="AAJ10" s="100"/>
      <c r="AAK10" s="165"/>
      <c r="AAL10" s="70"/>
      <c r="AAM10" s="105"/>
      <c r="AAN10" s="69"/>
      <c r="AAO10" s="100"/>
      <c r="AAP10" s="100"/>
      <c r="AAQ10" s="100"/>
      <c r="AAR10" s="100"/>
      <c r="AAS10" s="100"/>
      <c r="AAT10" s="100"/>
      <c r="AAU10" s="100"/>
      <c r="AAV10" s="165"/>
      <c r="AAW10" s="100"/>
      <c r="AAX10" s="165"/>
      <c r="AAY10" s="70"/>
      <c r="AAZ10" s="105"/>
      <c r="ABA10" s="69"/>
      <c r="ABB10" s="100"/>
      <c r="ABC10" s="100"/>
      <c r="ABD10" s="100"/>
      <c r="ABE10" s="100"/>
      <c r="ABF10" s="100"/>
      <c r="ABG10" s="100"/>
      <c r="ABH10" s="100"/>
      <c r="ABI10" s="165"/>
      <c r="ABJ10" s="100"/>
      <c r="ABK10" s="165"/>
      <c r="ABL10" s="70"/>
      <c r="ABM10" s="105"/>
      <c r="ABN10" s="69"/>
      <c r="ABO10" s="100"/>
      <c r="ABP10" s="100"/>
      <c r="ABQ10" s="100"/>
      <c r="ABR10" s="100"/>
      <c r="ABS10" s="100"/>
      <c r="ABT10" s="100"/>
      <c r="ABU10" s="100"/>
      <c r="ABV10" s="165"/>
      <c r="ABW10" s="100"/>
      <c r="ABX10" s="165"/>
      <c r="ABY10" s="70"/>
      <c r="ABZ10" s="105"/>
      <c r="ACA10" s="69"/>
      <c r="ACB10" s="100"/>
      <c r="ACC10" s="100"/>
      <c r="ACD10" s="100"/>
      <c r="ACE10" s="100"/>
      <c r="ACF10" s="100"/>
      <c r="ACG10" s="100"/>
      <c r="ACH10" s="100"/>
      <c r="ACI10" s="165"/>
      <c r="ACJ10" s="100"/>
      <c r="ACK10" s="165"/>
      <c r="ACL10" s="70"/>
      <c r="ACM10" s="105"/>
      <c r="ACN10" s="69"/>
      <c r="ACO10" s="100"/>
      <c r="ACP10" s="100"/>
      <c r="ACQ10" s="100"/>
      <c r="ACR10" s="100"/>
      <c r="ACS10" s="100"/>
      <c r="ACT10" s="100"/>
      <c r="ACU10" s="100"/>
      <c r="ACV10" s="165"/>
      <c r="ACW10" s="100"/>
      <c r="ACX10" s="165"/>
      <c r="ACY10" s="70"/>
      <c r="ACZ10" s="105"/>
      <c r="ADA10" s="69"/>
      <c r="ADB10" s="100"/>
      <c r="ADC10" s="100"/>
      <c r="ADD10" s="100"/>
      <c r="ADE10" s="100"/>
      <c r="ADF10" s="100"/>
      <c r="ADG10" s="100"/>
      <c r="ADH10" s="100"/>
      <c r="ADI10" s="165"/>
      <c r="ADJ10" s="100"/>
      <c r="ADK10" s="165"/>
      <c r="ADL10" s="70"/>
      <c r="ADM10" s="105"/>
      <c r="ADN10" s="69"/>
      <c r="ADO10" s="100"/>
      <c r="ADP10" s="100"/>
      <c r="ADQ10" s="100"/>
      <c r="ADR10" s="100"/>
      <c r="ADS10" s="100"/>
      <c r="ADT10" s="100"/>
      <c r="ADU10" s="100"/>
      <c r="ADV10" s="165"/>
      <c r="ADW10" s="100"/>
      <c r="ADX10" s="165"/>
      <c r="ADY10" s="70"/>
      <c r="ADZ10" s="105"/>
      <c r="AEA10" s="69"/>
      <c r="AEB10" s="100"/>
      <c r="AEC10" s="100"/>
      <c r="AED10" s="100"/>
      <c r="AEE10" s="100"/>
      <c r="AEF10" s="100"/>
      <c r="AEG10" s="100"/>
      <c r="AEH10" s="100"/>
      <c r="AEI10" s="165"/>
      <c r="AEJ10" s="100"/>
      <c r="AEK10" s="165"/>
      <c r="AEL10" s="70"/>
      <c r="AEM10" s="105"/>
      <c r="AEN10" s="69"/>
      <c r="AEO10" s="100"/>
      <c r="AEP10" s="100"/>
      <c r="AEQ10" s="100"/>
      <c r="AER10" s="100"/>
      <c r="AES10" s="100"/>
      <c r="AET10" s="100"/>
      <c r="AEU10" s="100"/>
      <c r="AEV10" s="165"/>
      <c r="AEW10" s="100"/>
      <c r="AEX10" s="165"/>
      <c r="AEY10" s="70"/>
      <c r="AEZ10" s="105"/>
      <c r="AFA10" s="69"/>
      <c r="AFB10" s="100"/>
      <c r="AFC10" s="100"/>
      <c r="AFD10" s="100"/>
      <c r="AFE10" s="100"/>
      <c r="AFF10" s="100"/>
      <c r="AFG10" s="100"/>
      <c r="AFH10" s="100"/>
      <c r="AFI10" s="165"/>
      <c r="AFJ10" s="100"/>
      <c r="AFK10" s="165"/>
      <c r="AFL10" s="70"/>
      <c r="AFM10" s="105"/>
      <c r="AFN10" s="69"/>
      <c r="AFO10" s="100"/>
      <c r="AFP10" s="100"/>
      <c r="AFQ10" s="100"/>
      <c r="AFR10" s="100"/>
      <c r="AFS10" s="100"/>
      <c r="AFT10" s="100"/>
      <c r="AFU10" s="100"/>
      <c r="AFV10" s="165"/>
      <c r="AFW10" s="100"/>
      <c r="AFX10" s="165"/>
      <c r="AFY10" s="70"/>
      <c r="AFZ10" s="105"/>
      <c r="AGA10" s="69"/>
      <c r="AGB10" s="100"/>
      <c r="AGC10" s="100"/>
      <c r="AGD10" s="100"/>
      <c r="AGE10" s="100"/>
      <c r="AGF10" s="100"/>
      <c r="AGG10" s="100"/>
      <c r="AGH10" s="100"/>
      <c r="AGI10" s="165"/>
      <c r="AGJ10" s="100"/>
      <c r="AGK10" s="165"/>
      <c r="AGL10" s="70"/>
      <c r="AGM10" s="105"/>
      <c r="AGN10" s="69"/>
      <c r="AGO10" s="100"/>
      <c r="AGP10" s="100"/>
      <c r="AGQ10" s="100"/>
      <c r="AGR10" s="100"/>
      <c r="AGS10" s="100"/>
      <c r="AGT10" s="100"/>
      <c r="AGU10" s="100"/>
      <c r="AGV10" s="165"/>
      <c r="AGW10" s="100"/>
      <c r="AGX10" s="165"/>
      <c r="AGY10" s="70"/>
      <c r="AGZ10" s="105"/>
      <c r="AHA10" s="69"/>
      <c r="AHB10" s="100"/>
      <c r="AHC10" s="100"/>
      <c r="AHD10" s="100"/>
      <c r="AHE10" s="100"/>
      <c r="AHF10" s="100"/>
      <c r="AHG10" s="100"/>
      <c r="AHH10" s="100"/>
      <c r="AHI10" s="165"/>
      <c r="AHJ10" s="100"/>
      <c r="AHK10" s="165"/>
      <c r="AHL10" s="70"/>
      <c r="AHM10" s="105"/>
      <c r="AHN10" s="69"/>
      <c r="AHO10" s="100"/>
      <c r="AHP10" s="100"/>
      <c r="AHQ10" s="100"/>
      <c r="AHR10" s="100"/>
      <c r="AHS10" s="100"/>
      <c r="AHT10" s="100"/>
      <c r="AHU10" s="100"/>
      <c r="AHV10" s="165"/>
      <c r="AHW10" s="100"/>
      <c r="AHX10" s="165"/>
      <c r="AHY10" s="70"/>
      <c r="AHZ10" s="105"/>
      <c r="AIA10" s="69"/>
      <c r="AIB10" s="100"/>
      <c r="AIC10" s="100"/>
      <c r="AID10" s="100"/>
      <c r="AIE10" s="100"/>
      <c r="AIF10" s="100"/>
      <c r="AIG10" s="100"/>
      <c r="AIH10" s="100"/>
      <c r="AII10" s="165"/>
      <c r="AIJ10" s="100"/>
      <c r="AIK10" s="165"/>
      <c r="AIL10" s="70"/>
      <c r="AIM10" s="105"/>
      <c r="AIN10" s="69"/>
      <c r="AIO10" s="100"/>
      <c r="AIP10" s="100"/>
      <c r="AIQ10" s="100"/>
      <c r="AIR10" s="100"/>
      <c r="AIS10" s="100"/>
      <c r="AIT10" s="100"/>
      <c r="AIU10" s="100"/>
      <c r="AIV10" s="165"/>
      <c r="AIW10" s="100"/>
      <c r="AIX10" s="165"/>
      <c r="AIY10" s="70"/>
      <c r="AIZ10" s="105"/>
      <c r="AJA10" s="69"/>
      <c r="AJB10" s="100"/>
      <c r="AJC10" s="100"/>
      <c r="AJD10" s="100"/>
      <c r="AJE10" s="100"/>
      <c r="AJF10" s="100"/>
      <c r="AJG10" s="100"/>
      <c r="AJH10" s="100"/>
      <c r="AJI10" s="165"/>
      <c r="AJJ10" s="100"/>
      <c r="AJK10" s="165"/>
      <c r="AJL10" s="70"/>
    </row>
    <row r="11" spans="1:948" x14ac:dyDescent="0.3">
      <c r="A11" s="72"/>
      <c r="B11" s="101"/>
      <c r="C11" s="101"/>
      <c r="D11" s="101"/>
      <c r="E11" s="101"/>
      <c r="F11" s="101"/>
      <c r="G11" s="101"/>
      <c r="H11" s="101"/>
      <c r="I11" s="166"/>
      <c r="J11" s="101"/>
      <c r="K11" s="166"/>
      <c r="L11" s="73"/>
      <c r="M11" s="105"/>
      <c r="N11" s="72"/>
      <c r="O11" s="101"/>
      <c r="P11" s="101"/>
      <c r="Q11" s="101"/>
      <c r="R11" s="101"/>
      <c r="S11" s="101"/>
      <c r="T11" s="101"/>
      <c r="U11" s="101"/>
      <c r="V11" s="166"/>
      <c r="W11" s="101"/>
      <c r="X11" s="166"/>
      <c r="Y11" s="73"/>
      <c r="Z11" s="105"/>
      <c r="AA11" s="72"/>
      <c r="AB11" s="101"/>
      <c r="AC11" s="101"/>
      <c r="AD11" s="101"/>
      <c r="AE11" s="101"/>
      <c r="AF11" s="101"/>
      <c r="AG11" s="101"/>
      <c r="AH11" s="101"/>
      <c r="AI11" s="166"/>
      <c r="AJ11" s="101"/>
      <c r="AK11" s="166"/>
      <c r="AL11" s="73"/>
      <c r="AM11" s="105"/>
      <c r="AN11" s="72"/>
      <c r="AO11" s="101"/>
      <c r="AP11" s="101"/>
      <c r="AQ11" s="101"/>
      <c r="AR11" s="101"/>
      <c r="AS11" s="101"/>
      <c r="AT11" s="101"/>
      <c r="AU11" s="101"/>
      <c r="AV11" s="166"/>
      <c r="AW11" s="101"/>
      <c r="AX11" s="166"/>
      <c r="AY11" s="73"/>
      <c r="AZ11" s="105"/>
      <c r="BA11" s="72"/>
      <c r="BB11" s="101"/>
      <c r="BC11" s="101"/>
      <c r="BD11" s="101"/>
      <c r="BE11" s="101"/>
      <c r="BF11" s="101"/>
      <c r="BG11" s="101"/>
      <c r="BH11" s="101"/>
      <c r="BI11" s="166"/>
      <c r="BJ11" s="101"/>
      <c r="BK11" s="166"/>
      <c r="BL11" s="73"/>
      <c r="BM11" s="105"/>
      <c r="BN11" s="72"/>
      <c r="BO11" s="101"/>
      <c r="BP11" s="101"/>
      <c r="BQ11" s="101"/>
      <c r="BR11" s="101"/>
      <c r="BS11" s="101"/>
      <c r="BT11" s="101"/>
      <c r="BU11" s="101"/>
      <c r="BV11" s="166"/>
      <c r="BW11" s="101"/>
      <c r="BX11" s="166"/>
      <c r="BY11" s="73"/>
      <c r="BZ11" s="105"/>
      <c r="CA11" s="72"/>
      <c r="CB11" s="101"/>
      <c r="CC11" s="101"/>
      <c r="CD11" s="101"/>
      <c r="CE11" s="101"/>
      <c r="CF11" s="101"/>
      <c r="CG11" s="101"/>
      <c r="CH11" s="101"/>
      <c r="CI11" s="166"/>
      <c r="CJ11" s="101"/>
      <c r="CK11" s="166"/>
      <c r="CL11" s="73"/>
      <c r="CM11" s="105"/>
      <c r="CN11" s="72"/>
      <c r="CO11" s="101"/>
      <c r="CP11" s="101"/>
      <c r="CQ11" s="101"/>
      <c r="CR11" s="101"/>
      <c r="CS11" s="101"/>
      <c r="CT11" s="101"/>
      <c r="CU11" s="101"/>
      <c r="CV11" s="166"/>
      <c r="CW11" s="101"/>
      <c r="CX11" s="166"/>
      <c r="CY11" s="73"/>
      <c r="CZ11" s="105"/>
      <c r="DA11" s="72"/>
      <c r="DB11" s="101"/>
      <c r="DC11" s="101"/>
      <c r="DD11" s="101"/>
      <c r="DE11" s="101"/>
      <c r="DF11" s="101"/>
      <c r="DG11" s="101"/>
      <c r="DH11" s="101"/>
      <c r="DI11" s="166"/>
      <c r="DJ11" s="101"/>
      <c r="DK11" s="166"/>
      <c r="DL11" s="73"/>
      <c r="DM11" s="105"/>
      <c r="DN11" s="72"/>
      <c r="DO11" s="101"/>
      <c r="DP11" s="101"/>
      <c r="DQ11" s="101"/>
      <c r="DR11" s="101"/>
      <c r="DS11" s="101"/>
      <c r="DT11" s="101"/>
      <c r="DU11" s="101"/>
      <c r="DV11" s="166"/>
      <c r="DW11" s="101"/>
      <c r="DX11" s="166"/>
      <c r="DY11" s="73"/>
      <c r="DZ11" s="105"/>
      <c r="EA11" s="72"/>
      <c r="EB11" s="101"/>
      <c r="EC11" s="101"/>
      <c r="ED11" s="101"/>
      <c r="EE11" s="101"/>
      <c r="EF11" s="101"/>
      <c r="EG11" s="101"/>
      <c r="EH11" s="101"/>
      <c r="EI11" s="166"/>
      <c r="EJ11" s="101"/>
      <c r="EK11" s="166"/>
      <c r="EL11" s="73"/>
      <c r="EM11" s="105"/>
      <c r="EN11" s="72"/>
      <c r="EO11" s="101"/>
      <c r="EP11" s="101"/>
      <c r="EQ11" s="101"/>
      <c r="ER11" s="101"/>
      <c r="ES11" s="101"/>
      <c r="ET11" s="101"/>
      <c r="EU11" s="101"/>
      <c r="EV11" s="166"/>
      <c r="EW11" s="101"/>
      <c r="EX11" s="166"/>
      <c r="EY11" s="73"/>
      <c r="EZ11" s="105"/>
      <c r="FA11" s="72"/>
      <c r="FB11" s="101"/>
      <c r="FC11" s="101"/>
      <c r="FD11" s="101"/>
      <c r="FE11" s="101"/>
      <c r="FF11" s="101"/>
      <c r="FG11" s="101"/>
      <c r="FH11" s="101"/>
      <c r="FI11" s="166"/>
      <c r="FJ11" s="101"/>
      <c r="FK11" s="166"/>
      <c r="FL11" s="73"/>
      <c r="FM11" s="105"/>
      <c r="FN11" s="72"/>
      <c r="FO11" s="101"/>
      <c r="FP11" s="101"/>
      <c r="FQ11" s="101"/>
      <c r="FR11" s="101"/>
      <c r="FS11" s="101"/>
      <c r="FT11" s="101"/>
      <c r="FU11" s="101"/>
      <c r="FV11" s="166"/>
      <c r="FW11" s="101"/>
      <c r="FX11" s="166"/>
      <c r="FY11" s="73"/>
      <c r="FZ11" s="105"/>
      <c r="GA11" s="72"/>
      <c r="GB11" s="101"/>
      <c r="GC11" s="101"/>
      <c r="GD11" s="101"/>
      <c r="GE11" s="101"/>
      <c r="GF11" s="101"/>
      <c r="GG11" s="101"/>
      <c r="GH11" s="101"/>
      <c r="GI11" s="166"/>
      <c r="GJ11" s="101"/>
      <c r="GK11" s="166"/>
      <c r="GL11" s="73"/>
      <c r="GM11" s="105"/>
      <c r="GN11" s="72"/>
      <c r="GO11" s="101"/>
      <c r="GP11" s="101"/>
      <c r="GQ11" s="101"/>
      <c r="GR11" s="101"/>
      <c r="GS11" s="101"/>
      <c r="GT11" s="101"/>
      <c r="GU11" s="101"/>
      <c r="GV11" s="166"/>
      <c r="GW11" s="101"/>
      <c r="GX11" s="166"/>
      <c r="GY11" s="73"/>
      <c r="GZ11" s="105"/>
      <c r="HA11" s="72"/>
      <c r="HB11" s="101"/>
      <c r="HC11" s="101"/>
      <c r="HD11" s="101"/>
      <c r="HE11" s="101"/>
      <c r="HF11" s="101"/>
      <c r="HG11" s="101"/>
      <c r="HH11" s="101"/>
      <c r="HI11" s="166"/>
      <c r="HJ11" s="101"/>
      <c r="HK11" s="166"/>
      <c r="HL11" s="73"/>
      <c r="HM11" s="105"/>
      <c r="HN11" s="72"/>
      <c r="HO11" s="101"/>
      <c r="HP11" s="101"/>
      <c r="HQ11" s="101"/>
      <c r="HR11" s="101"/>
      <c r="HS11" s="101"/>
      <c r="HT11" s="101"/>
      <c r="HU11" s="101"/>
      <c r="HV11" s="166"/>
      <c r="HW11" s="101"/>
      <c r="HX11" s="166"/>
      <c r="HY11" s="73"/>
      <c r="HZ11" s="105"/>
      <c r="IA11" s="72"/>
      <c r="IB11" s="101"/>
      <c r="IC11" s="101"/>
      <c r="ID11" s="101"/>
      <c r="IE11" s="101"/>
      <c r="IF11" s="101"/>
      <c r="IG11" s="101"/>
      <c r="IH11" s="101"/>
      <c r="II11" s="166"/>
      <c r="IJ11" s="101"/>
      <c r="IK11" s="166"/>
      <c r="IL11" s="73"/>
      <c r="IM11" s="105"/>
      <c r="IN11" s="72"/>
      <c r="IO11" s="101"/>
      <c r="IP11" s="101"/>
      <c r="IQ11" s="101"/>
      <c r="IR11" s="101"/>
      <c r="IS11" s="101"/>
      <c r="IT11" s="101"/>
      <c r="IU11" s="101"/>
      <c r="IV11" s="166"/>
      <c r="IW11" s="101"/>
      <c r="IX11" s="166"/>
      <c r="IY11" s="73"/>
      <c r="IZ11" s="105"/>
      <c r="JA11" s="72"/>
      <c r="JB11" s="101"/>
      <c r="JC11" s="101"/>
      <c r="JD11" s="101"/>
      <c r="JE11" s="101"/>
      <c r="JF11" s="101"/>
      <c r="JG11" s="101"/>
      <c r="JH11" s="101"/>
      <c r="JI11" s="166"/>
      <c r="JJ11" s="101"/>
      <c r="JK11" s="166"/>
      <c r="JL11" s="73"/>
      <c r="JM11" s="105"/>
      <c r="JN11" s="72"/>
      <c r="JO11" s="101"/>
      <c r="JP11" s="101"/>
      <c r="JQ11" s="101"/>
      <c r="JR11" s="101"/>
      <c r="JS11" s="101"/>
      <c r="JT11" s="101"/>
      <c r="JU11" s="101"/>
      <c r="JV11" s="166"/>
      <c r="JW11" s="101"/>
      <c r="JX11" s="166"/>
      <c r="JY11" s="73"/>
      <c r="JZ11" s="105"/>
      <c r="KA11" s="72"/>
      <c r="KB11" s="101"/>
      <c r="KC11" s="101"/>
      <c r="KD11" s="101"/>
      <c r="KE11" s="101"/>
      <c r="KF11" s="101"/>
      <c r="KG11" s="101"/>
      <c r="KH11" s="101"/>
      <c r="KI11" s="166"/>
      <c r="KJ11" s="101"/>
      <c r="KK11" s="166"/>
      <c r="KL11" s="73"/>
      <c r="KM11" s="105"/>
      <c r="KN11" s="72"/>
      <c r="KO11" s="101"/>
      <c r="KP11" s="101"/>
      <c r="KQ11" s="101"/>
      <c r="KR11" s="101"/>
      <c r="KS11" s="101"/>
      <c r="KT11" s="101"/>
      <c r="KU11" s="101"/>
      <c r="KV11" s="166"/>
      <c r="KW11" s="101"/>
      <c r="KX11" s="166"/>
      <c r="KY11" s="73"/>
      <c r="KZ11" s="105"/>
      <c r="LA11" s="72"/>
      <c r="LB11" s="101"/>
      <c r="LC11" s="101"/>
      <c r="LD11" s="101"/>
      <c r="LE11" s="101"/>
      <c r="LF11" s="101"/>
      <c r="LG11" s="101"/>
      <c r="LH11" s="101"/>
      <c r="LI11" s="166"/>
      <c r="LJ11" s="101"/>
      <c r="LK11" s="166"/>
      <c r="LL11" s="73"/>
      <c r="LM11" s="105"/>
      <c r="LN11" s="72"/>
      <c r="LO11" s="101"/>
      <c r="LP11" s="101"/>
      <c r="LQ11" s="101"/>
      <c r="LR11" s="101"/>
      <c r="LS11" s="101"/>
      <c r="LT11" s="101"/>
      <c r="LU11" s="101"/>
      <c r="LV11" s="166"/>
      <c r="LW11" s="101"/>
      <c r="LX11" s="166"/>
      <c r="LY11" s="73"/>
      <c r="LZ11" s="105"/>
      <c r="MA11" s="72"/>
      <c r="MB11" s="101"/>
      <c r="MC11" s="101"/>
      <c r="MD11" s="101"/>
      <c r="ME11" s="101"/>
      <c r="MF11" s="101"/>
      <c r="MG11" s="101"/>
      <c r="MH11" s="101"/>
      <c r="MI11" s="166"/>
      <c r="MJ11" s="101"/>
      <c r="MK11" s="166"/>
      <c r="ML11" s="73"/>
      <c r="MM11" s="105"/>
      <c r="MN11" s="72"/>
      <c r="MO11" s="101"/>
      <c r="MP11" s="101"/>
      <c r="MQ11" s="101"/>
      <c r="MR11" s="101"/>
      <c r="MS11" s="101"/>
      <c r="MT11" s="101"/>
      <c r="MU11" s="101"/>
      <c r="MV11" s="166"/>
      <c r="MW11" s="101"/>
      <c r="MX11" s="166"/>
      <c r="MY11" s="73"/>
      <c r="MZ11" s="105"/>
      <c r="NA11" s="72"/>
      <c r="NB11" s="101"/>
      <c r="NC11" s="101"/>
      <c r="ND11" s="101"/>
      <c r="NE11" s="101"/>
      <c r="NF11" s="101"/>
      <c r="NG11" s="101"/>
      <c r="NH11" s="101"/>
      <c r="NI11" s="166"/>
      <c r="NJ11" s="101"/>
      <c r="NK11" s="166"/>
      <c r="NL11" s="73"/>
      <c r="NM11" s="105"/>
      <c r="NN11" s="72"/>
      <c r="NO11" s="101"/>
      <c r="NP11" s="101"/>
      <c r="NQ11" s="101"/>
      <c r="NR11" s="101"/>
      <c r="NS11" s="101"/>
      <c r="NT11" s="101"/>
      <c r="NU11" s="101"/>
      <c r="NV11" s="166"/>
      <c r="NW11" s="101"/>
      <c r="NX11" s="166"/>
      <c r="NY11" s="73"/>
      <c r="NZ11" s="105"/>
      <c r="OA11" s="72"/>
      <c r="OB11" s="101"/>
      <c r="OC11" s="101"/>
      <c r="OD11" s="101"/>
      <c r="OE11" s="101"/>
      <c r="OF11" s="101"/>
      <c r="OG11" s="101"/>
      <c r="OH11" s="101"/>
      <c r="OI11" s="166"/>
      <c r="OJ11" s="101"/>
      <c r="OK11" s="166"/>
      <c r="OL11" s="73"/>
      <c r="OM11" s="105"/>
      <c r="ON11" s="72"/>
      <c r="OO11" s="101"/>
      <c r="OP11" s="101"/>
      <c r="OQ11" s="101"/>
      <c r="OR11" s="101"/>
      <c r="OS11" s="101"/>
      <c r="OT11" s="101"/>
      <c r="OU11" s="101"/>
      <c r="OV11" s="166"/>
      <c r="OW11" s="101"/>
      <c r="OX11" s="166"/>
      <c r="OY11" s="73"/>
      <c r="OZ11" s="105"/>
      <c r="PA11" s="72"/>
      <c r="PB11" s="101"/>
      <c r="PC11" s="101"/>
      <c r="PD11" s="101"/>
      <c r="PE11" s="101"/>
      <c r="PF11" s="101"/>
      <c r="PG11" s="101"/>
      <c r="PH11" s="101"/>
      <c r="PI11" s="166"/>
      <c r="PJ11" s="101"/>
      <c r="PK11" s="166"/>
      <c r="PL11" s="73"/>
      <c r="PM11" s="105"/>
      <c r="PN11" s="72"/>
      <c r="PO11" s="101"/>
      <c r="PP11" s="101"/>
      <c r="PQ11" s="101"/>
      <c r="PR11" s="101"/>
      <c r="PS11" s="101"/>
      <c r="PT11" s="101"/>
      <c r="PU11" s="101"/>
      <c r="PV11" s="166"/>
      <c r="PW11" s="101"/>
      <c r="PX11" s="166"/>
      <c r="PY11" s="73"/>
      <c r="PZ11" s="105"/>
      <c r="QA11" s="72"/>
      <c r="QB11" s="101"/>
      <c r="QC11" s="101"/>
      <c r="QD11" s="101"/>
      <c r="QE11" s="101"/>
      <c r="QF11" s="101"/>
      <c r="QG11" s="101"/>
      <c r="QH11" s="101"/>
      <c r="QI11" s="166"/>
      <c r="QJ11" s="101"/>
      <c r="QK11" s="166"/>
      <c r="QL11" s="73"/>
      <c r="QM11" s="105"/>
      <c r="QN11" s="72"/>
      <c r="QO11" s="101"/>
      <c r="QP11" s="101"/>
      <c r="QQ11" s="101"/>
      <c r="QR11" s="101"/>
      <c r="QS11" s="101"/>
      <c r="QT11" s="101"/>
      <c r="QU11" s="101"/>
      <c r="QV11" s="166"/>
      <c r="QW11" s="101"/>
      <c r="QX11" s="166"/>
      <c r="QY11" s="73"/>
      <c r="QZ11" s="105"/>
      <c r="RA11" s="72"/>
      <c r="RB11" s="101"/>
      <c r="RC11" s="101"/>
      <c r="RD11" s="101"/>
      <c r="RE11" s="101"/>
      <c r="RF11" s="101"/>
      <c r="RG11" s="101"/>
      <c r="RH11" s="101"/>
      <c r="RI11" s="166"/>
      <c r="RJ11" s="101"/>
      <c r="RK11" s="166"/>
      <c r="RL11" s="73"/>
      <c r="RM11" s="105"/>
      <c r="RN11" s="72"/>
      <c r="RO11" s="101"/>
      <c r="RP11" s="101"/>
      <c r="RQ11" s="101"/>
      <c r="RR11" s="101"/>
      <c r="RS11" s="101"/>
      <c r="RT11" s="101"/>
      <c r="RU11" s="101"/>
      <c r="RV11" s="166"/>
      <c r="RW11" s="101"/>
      <c r="RX11" s="166"/>
      <c r="RY11" s="73"/>
      <c r="RZ11" s="105"/>
      <c r="SA11" s="72"/>
      <c r="SB11" s="101"/>
      <c r="SC11" s="101"/>
      <c r="SD11" s="101"/>
      <c r="SE11" s="101"/>
      <c r="SF11" s="101"/>
      <c r="SG11" s="101"/>
      <c r="SH11" s="101"/>
      <c r="SI11" s="166"/>
      <c r="SJ11" s="101"/>
      <c r="SK11" s="166"/>
      <c r="SL11" s="73"/>
      <c r="SM11" s="105"/>
      <c r="SN11" s="72"/>
      <c r="SO11" s="101"/>
      <c r="SP11" s="101"/>
      <c r="SQ11" s="101"/>
      <c r="SR11" s="101"/>
      <c r="SS11" s="101"/>
      <c r="ST11" s="101"/>
      <c r="SU11" s="101"/>
      <c r="SV11" s="166"/>
      <c r="SW11" s="101"/>
      <c r="SX11" s="166"/>
      <c r="SY11" s="73"/>
      <c r="SZ11" s="105"/>
      <c r="TA11" s="72"/>
      <c r="TB11" s="101"/>
      <c r="TC11" s="101"/>
      <c r="TD11" s="101"/>
      <c r="TE11" s="101"/>
      <c r="TF11" s="101"/>
      <c r="TG11" s="101"/>
      <c r="TH11" s="101"/>
      <c r="TI11" s="166"/>
      <c r="TJ11" s="101"/>
      <c r="TK11" s="166"/>
      <c r="TL11" s="73"/>
      <c r="TM11" s="105"/>
      <c r="TN11" s="72"/>
      <c r="TO11" s="101"/>
      <c r="TP11" s="101"/>
      <c r="TQ11" s="101"/>
      <c r="TR11" s="101"/>
      <c r="TS11" s="101"/>
      <c r="TT11" s="101"/>
      <c r="TU11" s="101"/>
      <c r="TV11" s="166"/>
      <c r="TW11" s="101"/>
      <c r="TX11" s="166"/>
      <c r="TY11" s="73"/>
      <c r="TZ11" s="105"/>
      <c r="UA11" s="72"/>
      <c r="UB11" s="101"/>
      <c r="UC11" s="101"/>
      <c r="UD11" s="101"/>
      <c r="UE11" s="101"/>
      <c r="UF11" s="101"/>
      <c r="UG11" s="101"/>
      <c r="UH11" s="101"/>
      <c r="UI11" s="166"/>
      <c r="UJ11" s="101"/>
      <c r="UK11" s="166"/>
      <c r="UL11" s="73"/>
      <c r="UM11" s="105"/>
      <c r="UN11" s="72"/>
      <c r="UO11" s="101"/>
      <c r="UP11" s="101"/>
      <c r="UQ11" s="101"/>
      <c r="UR11" s="101"/>
      <c r="US11" s="101"/>
      <c r="UT11" s="101"/>
      <c r="UU11" s="101"/>
      <c r="UV11" s="166"/>
      <c r="UW11" s="101"/>
      <c r="UX11" s="166"/>
      <c r="UY11" s="73"/>
      <c r="UZ11" s="105"/>
      <c r="VA11" s="72"/>
      <c r="VB11" s="101"/>
      <c r="VC11" s="101"/>
      <c r="VD11" s="101"/>
      <c r="VE11" s="101"/>
      <c r="VF11" s="101"/>
      <c r="VG11" s="101"/>
      <c r="VH11" s="101"/>
      <c r="VI11" s="166"/>
      <c r="VJ11" s="101"/>
      <c r="VK11" s="166"/>
      <c r="VL11" s="73"/>
      <c r="VM11" s="105"/>
      <c r="VN11" s="72"/>
      <c r="VO11" s="101"/>
      <c r="VP11" s="101"/>
      <c r="VQ11" s="101"/>
      <c r="VR11" s="101"/>
      <c r="VS11" s="101"/>
      <c r="VT11" s="101"/>
      <c r="VU11" s="101"/>
      <c r="VV11" s="166"/>
      <c r="VW11" s="101"/>
      <c r="VX11" s="166"/>
      <c r="VY11" s="73"/>
      <c r="VZ11" s="105"/>
      <c r="WA11" s="72"/>
      <c r="WB11" s="101"/>
      <c r="WC11" s="101"/>
      <c r="WD11" s="101"/>
      <c r="WE11" s="101"/>
      <c r="WF11" s="101"/>
      <c r="WG11" s="101"/>
      <c r="WH11" s="101"/>
      <c r="WI11" s="166"/>
      <c r="WJ11" s="101"/>
      <c r="WK11" s="166"/>
      <c r="WL11" s="73"/>
      <c r="WM11" s="105"/>
      <c r="WN11" s="72"/>
      <c r="WO11" s="101"/>
      <c r="WP11" s="101"/>
      <c r="WQ11" s="101"/>
      <c r="WR11" s="101"/>
      <c r="WS11" s="101"/>
      <c r="WT11" s="101"/>
      <c r="WU11" s="101"/>
      <c r="WV11" s="166"/>
      <c r="WW11" s="101"/>
      <c r="WX11" s="166"/>
      <c r="WY11" s="73"/>
      <c r="WZ11" s="105"/>
      <c r="XA11" s="72"/>
      <c r="XB11" s="101"/>
      <c r="XC11" s="101"/>
      <c r="XD11" s="101"/>
      <c r="XE11" s="101"/>
      <c r="XF11" s="101"/>
      <c r="XG11" s="101"/>
      <c r="XH11" s="101"/>
      <c r="XI11" s="166"/>
      <c r="XJ11" s="101"/>
      <c r="XK11" s="166"/>
      <c r="XL11" s="73"/>
      <c r="XM11" s="105"/>
      <c r="XN11" s="72"/>
      <c r="XO11" s="101"/>
      <c r="XP11" s="101"/>
      <c r="XQ11" s="101"/>
      <c r="XR11" s="101"/>
      <c r="XS11" s="101"/>
      <c r="XT11" s="101"/>
      <c r="XU11" s="101"/>
      <c r="XV11" s="166"/>
      <c r="XW11" s="101"/>
      <c r="XX11" s="166"/>
      <c r="XY11" s="73"/>
      <c r="XZ11" s="105"/>
      <c r="YA11" s="72"/>
      <c r="YB11" s="101"/>
      <c r="YC11" s="101"/>
      <c r="YD11" s="101"/>
      <c r="YE11" s="101"/>
      <c r="YF11" s="101"/>
      <c r="YG11" s="101"/>
      <c r="YH11" s="101"/>
      <c r="YI11" s="166"/>
      <c r="YJ11" s="101"/>
      <c r="YK11" s="166"/>
      <c r="YL11" s="73"/>
      <c r="YM11" s="105"/>
      <c r="YN11" s="72"/>
      <c r="YO11" s="101"/>
      <c r="YP11" s="101"/>
      <c r="YQ11" s="101"/>
      <c r="YR11" s="101"/>
      <c r="YS11" s="101"/>
      <c r="YT11" s="101"/>
      <c r="YU11" s="101"/>
      <c r="YV11" s="166"/>
      <c r="YW11" s="101"/>
      <c r="YX11" s="166"/>
      <c r="YY11" s="73"/>
      <c r="YZ11" s="105"/>
      <c r="ZA11" s="72"/>
      <c r="ZB11" s="101"/>
      <c r="ZC11" s="101"/>
      <c r="ZD11" s="101"/>
      <c r="ZE11" s="101"/>
      <c r="ZF11" s="101"/>
      <c r="ZG11" s="101"/>
      <c r="ZH11" s="101"/>
      <c r="ZI11" s="166"/>
      <c r="ZJ11" s="101"/>
      <c r="ZK11" s="166"/>
      <c r="ZL11" s="73"/>
      <c r="ZM11" s="105"/>
      <c r="ZN11" s="72"/>
      <c r="ZO11" s="101"/>
      <c r="ZP11" s="101"/>
      <c r="ZQ11" s="101"/>
      <c r="ZR11" s="101"/>
      <c r="ZS11" s="101"/>
      <c r="ZT11" s="101"/>
      <c r="ZU11" s="101"/>
      <c r="ZV11" s="166"/>
      <c r="ZW11" s="101"/>
      <c r="ZX11" s="166"/>
      <c r="ZY11" s="73"/>
      <c r="ZZ11" s="105"/>
      <c r="AAA11" s="72"/>
      <c r="AAB11" s="101"/>
      <c r="AAC11" s="101"/>
      <c r="AAD11" s="101"/>
      <c r="AAE11" s="101"/>
      <c r="AAF11" s="101"/>
      <c r="AAG11" s="101"/>
      <c r="AAH11" s="101"/>
      <c r="AAI11" s="166"/>
      <c r="AAJ11" s="101"/>
      <c r="AAK11" s="166"/>
      <c r="AAL11" s="73"/>
      <c r="AAM11" s="105"/>
      <c r="AAN11" s="72"/>
      <c r="AAO11" s="101"/>
      <c r="AAP11" s="101"/>
      <c r="AAQ11" s="101"/>
      <c r="AAR11" s="101"/>
      <c r="AAS11" s="101"/>
      <c r="AAT11" s="101"/>
      <c r="AAU11" s="101"/>
      <c r="AAV11" s="166"/>
      <c r="AAW11" s="101"/>
      <c r="AAX11" s="166"/>
      <c r="AAY11" s="73"/>
      <c r="AAZ11" s="105"/>
      <c r="ABA11" s="72"/>
      <c r="ABB11" s="101"/>
      <c r="ABC11" s="101"/>
      <c r="ABD11" s="101"/>
      <c r="ABE11" s="101"/>
      <c r="ABF11" s="101"/>
      <c r="ABG11" s="101"/>
      <c r="ABH11" s="101"/>
      <c r="ABI11" s="166"/>
      <c r="ABJ11" s="101"/>
      <c r="ABK11" s="166"/>
      <c r="ABL11" s="73"/>
      <c r="ABM11" s="105"/>
      <c r="ABN11" s="72"/>
      <c r="ABO11" s="101"/>
      <c r="ABP11" s="101"/>
      <c r="ABQ11" s="101"/>
      <c r="ABR11" s="101"/>
      <c r="ABS11" s="101"/>
      <c r="ABT11" s="101"/>
      <c r="ABU11" s="101"/>
      <c r="ABV11" s="166"/>
      <c r="ABW11" s="101"/>
      <c r="ABX11" s="166"/>
      <c r="ABY11" s="73"/>
      <c r="ABZ11" s="105"/>
      <c r="ACA11" s="72"/>
      <c r="ACB11" s="101"/>
      <c r="ACC11" s="101"/>
      <c r="ACD11" s="101"/>
      <c r="ACE11" s="101"/>
      <c r="ACF11" s="101"/>
      <c r="ACG11" s="101"/>
      <c r="ACH11" s="101"/>
      <c r="ACI11" s="166"/>
      <c r="ACJ11" s="101"/>
      <c r="ACK11" s="166"/>
      <c r="ACL11" s="73"/>
      <c r="ACM11" s="105"/>
      <c r="ACN11" s="72"/>
      <c r="ACO11" s="101"/>
      <c r="ACP11" s="101"/>
      <c r="ACQ11" s="101"/>
      <c r="ACR11" s="101"/>
      <c r="ACS11" s="101"/>
      <c r="ACT11" s="101"/>
      <c r="ACU11" s="101"/>
      <c r="ACV11" s="166"/>
      <c r="ACW11" s="101"/>
      <c r="ACX11" s="166"/>
      <c r="ACY11" s="73"/>
      <c r="ACZ11" s="105"/>
      <c r="ADA11" s="72"/>
      <c r="ADB11" s="101"/>
      <c r="ADC11" s="101"/>
      <c r="ADD11" s="101"/>
      <c r="ADE11" s="101"/>
      <c r="ADF11" s="101"/>
      <c r="ADG11" s="101"/>
      <c r="ADH11" s="101"/>
      <c r="ADI11" s="166"/>
      <c r="ADJ11" s="101"/>
      <c r="ADK11" s="166"/>
      <c r="ADL11" s="73"/>
      <c r="ADM11" s="105"/>
      <c r="ADN11" s="72"/>
      <c r="ADO11" s="101"/>
      <c r="ADP11" s="101"/>
      <c r="ADQ11" s="101"/>
      <c r="ADR11" s="101"/>
      <c r="ADS11" s="101"/>
      <c r="ADT11" s="101"/>
      <c r="ADU11" s="101"/>
      <c r="ADV11" s="166"/>
      <c r="ADW11" s="101"/>
      <c r="ADX11" s="166"/>
      <c r="ADY11" s="73"/>
      <c r="ADZ11" s="105"/>
      <c r="AEA11" s="72"/>
      <c r="AEB11" s="101"/>
      <c r="AEC11" s="101"/>
      <c r="AED11" s="101"/>
      <c r="AEE11" s="101"/>
      <c r="AEF11" s="101"/>
      <c r="AEG11" s="101"/>
      <c r="AEH11" s="101"/>
      <c r="AEI11" s="166"/>
      <c r="AEJ11" s="101"/>
      <c r="AEK11" s="166"/>
      <c r="AEL11" s="73"/>
      <c r="AEM11" s="105"/>
      <c r="AEN11" s="72"/>
      <c r="AEO11" s="101"/>
      <c r="AEP11" s="101"/>
      <c r="AEQ11" s="101"/>
      <c r="AER11" s="101"/>
      <c r="AES11" s="101"/>
      <c r="AET11" s="101"/>
      <c r="AEU11" s="101"/>
      <c r="AEV11" s="166"/>
      <c r="AEW11" s="101"/>
      <c r="AEX11" s="166"/>
      <c r="AEY11" s="73"/>
      <c r="AEZ11" s="105"/>
      <c r="AFA11" s="72"/>
      <c r="AFB11" s="101"/>
      <c r="AFC11" s="101"/>
      <c r="AFD11" s="101"/>
      <c r="AFE11" s="101"/>
      <c r="AFF11" s="101"/>
      <c r="AFG11" s="101"/>
      <c r="AFH11" s="101"/>
      <c r="AFI11" s="166"/>
      <c r="AFJ11" s="101"/>
      <c r="AFK11" s="166"/>
      <c r="AFL11" s="73"/>
      <c r="AFM11" s="105"/>
      <c r="AFN11" s="72"/>
      <c r="AFO11" s="101"/>
      <c r="AFP11" s="101"/>
      <c r="AFQ11" s="101"/>
      <c r="AFR11" s="101"/>
      <c r="AFS11" s="101"/>
      <c r="AFT11" s="101"/>
      <c r="AFU11" s="101"/>
      <c r="AFV11" s="166"/>
      <c r="AFW11" s="101"/>
      <c r="AFX11" s="166"/>
      <c r="AFY11" s="73"/>
      <c r="AFZ11" s="105"/>
      <c r="AGA11" s="72"/>
      <c r="AGB11" s="101"/>
      <c r="AGC11" s="101"/>
      <c r="AGD11" s="101"/>
      <c r="AGE11" s="101"/>
      <c r="AGF11" s="101"/>
      <c r="AGG11" s="101"/>
      <c r="AGH11" s="101"/>
      <c r="AGI11" s="166"/>
      <c r="AGJ11" s="101"/>
      <c r="AGK11" s="166"/>
      <c r="AGL11" s="73"/>
      <c r="AGM11" s="105"/>
      <c r="AGN11" s="72"/>
      <c r="AGO11" s="101"/>
      <c r="AGP11" s="101"/>
      <c r="AGQ11" s="101"/>
      <c r="AGR11" s="101"/>
      <c r="AGS11" s="101"/>
      <c r="AGT11" s="101"/>
      <c r="AGU11" s="101"/>
      <c r="AGV11" s="166"/>
      <c r="AGW11" s="101"/>
      <c r="AGX11" s="166"/>
      <c r="AGY11" s="73"/>
      <c r="AGZ11" s="105"/>
      <c r="AHA11" s="72"/>
      <c r="AHB11" s="101"/>
      <c r="AHC11" s="101"/>
      <c r="AHD11" s="101"/>
      <c r="AHE11" s="101"/>
      <c r="AHF11" s="101"/>
      <c r="AHG11" s="101"/>
      <c r="AHH11" s="101"/>
      <c r="AHI11" s="166"/>
      <c r="AHJ11" s="101"/>
      <c r="AHK11" s="166"/>
      <c r="AHL11" s="73"/>
      <c r="AHM11" s="105"/>
      <c r="AHN11" s="72"/>
      <c r="AHO11" s="101"/>
      <c r="AHP11" s="101"/>
      <c r="AHQ11" s="101"/>
      <c r="AHR11" s="101"/>
      <c r="AHS11" s="101"/>
      <c r="AHT11" s="101"/>
      <c r="AHU11" s="101"/>
      <c r="AHV11" s="166"/>
      <c r="AHW11" s="101"/>
      <c r="AHX11" s="166"/>
      <c r="AHY11" s="73"/>
      <c r="AHZ11" s="105"/>
      <c r="AIA11" s="72"/>
      <c r="AIB11" s="101"/>
      <c r="AIC11" s="101"/>
      <c r="AID11" s="101"/>
      <c r="AIE11" s="101"/>
      <c r="AIF11" s="101"/>
      <c r="AIG11" s="101"/>
      <c r="AIH11" s="101"/>
      <c r="AII11" s="166"/>
      <c r="AIJ11" s="101"/>
      <c r="AIK11" s="166"/>
      <c r="AIL11" s="73"/>
      <c r="AIM11" s="105"/>
      <c r="AIN11" s="72"/>
      <c r="AIO11" s="101"/>
      <c r="AIP11" s="101"/>
      <c r="AIQ11" s="101"/>
      <c r="AIR11" s="101"/>
      <c r="AIS11" s="101"/>
      <c r="AIT11" s="101"/>
      <c r="AIU11" s="101"/>
      <c r="AIV11" s="166"/>
      <c r="AIW11" s="101"/>
      <c r="AIX11" s="166"/>
      <c r="AIY11" s="73"/>
      <c r="AIZ11" s="105"/>
      <c r="AJA11" s="72"/>
      <c r="AJB11" s="101"/>
      <c r="AJC11" s="101"/>
      <c r="AJD11" s="101"/>
      <c r="AJE11" s="101"/>
      <c r="AJF11" s="101"/>
      <c r="AJG11" s="101"/>
      <c r="AJH11" s="101"/>
      <c r="AJI11" s="166"/>
      <c r="AJJ11" s="101"/>
      <c r="AJK11" s="166"/>
      <c r="AJL11" s="73"/>
    </row>
    <row r="12" spans="1:948" ht="36" x14ac:dyDescent="0.3">
      <c r="A12" s="74"/>
      <c r="B12" s="75" t="s">
        <v>2</v>
      </c>
      <c r="C12" s="75" t="s">
        <v>67</v>
      </c>
      <c r="D12" s="76" t="s">
        <v>68</v>
      </c>
      <c r="E12" s="75" t="s">
        <v>69</v>
      </c>
      <c r="F12" s="75" t="s">
        <v>70</v>
      </c>
      <c r="G12" s="77" t="s">
        <v>71</v>
      </c>
      <c r="H12" s="102"/>
      <c r="I12" s="118" t="s">
        <v>98</v>
      </c>
      <c r="J12" s="119"/>
      <c r="K12" s="120" t="s">
        <v>99</v>
      </c>
      <c r="L12" s="73"/>
      <c r="M12" s="105"/>
      <c r="N12" s="74"/>
      <c r="O12" s="75" t="s">
        <v>2</v>
      </c>
      <c r="P12" s="75" t="s">
        <v>67</v>
      </c>
      <c r="Q12" s="76" t="s">
        <v>68</v>
      </c>
      <c r="R12" s="75" t="s">
        <v>69</v>
      </c>
      <c r="S12" s="75" t="s">
        <v>70</v>
      </c>
      <c r="T12" s="77" t="s">
        <v>71</v>
      </c>
      <c r="U12" s="102"/>
      <c r="V12" s="118" t="s">
        <v>98</v>
      </c>
      <c r="W12" s="119"/>
      <c r="X12" s="120" t="s">
        <v>99</v>
      </c>
      <c r="Y12" s="73"/>
      <c r="Z12" s="105"/>
      <c r="AA12" s="74"/>
      <c r="AB12" s="75" t="s">
        <v>2</v>
      </c>
      <c r="AC12" s="75" t="s">
        <v>67</v>
      </c>
      <c r="AD12" s="76" t="s">
        <v>68</v>
      </c>
      <c r="AE12" s="75" t="s">
        <v>69</v>
      </c>
      <c r="AF12" s="75" t="s">
        <v>70</v>
      </c>
      <c r="AG12" s="77" t="s">
        <v>71</v>
      </c>
      <c r="AH12" s="102"/>
      <c r="AI12" s="118" t="s">
        <v>98</v>
      </c>
      <c r="AJ12" s="119"/>
      <c r="AK12" s="120" t="s">
        <v>99</v>
      </c>
      <c r="AL12" s="73"/>
      <c r="AM12" s="105"/>
      <c r="AN12" s="74"/>
      <c r="AO12" s="75" t="s">
        <v>2</v>
      </c>
      <c r="AP12" s="75" t="s">
        <v>67</v>
      </c>
      <c r="AQ12" s="76" t="s">
        <v>68</v>
      </c>
      <c r="AR12" s="75" t="s">
        <v>69</v>
      </c>
      <c r="AS12" s="75" t="s">
        <v>70</v>
      </c>
      <c r="AT12" s="77" t="s">
        <v>71</v>
      </c>
      <c r="AU12" s="102"/>
      <c r="AV12" s="118" t="s">
        <v>98</v>
      </c>
      <c r="AW12" s="119"/>
      <c r="AX12" s="120" t="s">
        <v>99</v>
      </c>
      <c r="AY12" s="73"/>
      <c r="AZ12" s="105"/>
      <c r="BA12" s="74"/>
      <c r="BB12" s="75" t="s">
        <v>2</v>
      </c>
      <c r="BC12" s="75" t="s">
        <v>67</v>
      </c>
      <c r="BD12" s="76" t="s">
        <v>68</v>
      </c>
      <c r="BE12" s="75" t="s">
        <v>69</v>
      </c>
      <c r="BF12" s="75" t="s">
        <v>70</v>
      </c>
      <c r="BG12" s="77" t="s">
        <v>71</v>
      </c>
      <c r="BH12" s="102"/>
      <c r="BI12" s="118" t="s">
        <v>98</v>
      </c>
      <c r="BJ12" s="119"/>
      <c r="BK12" s="120" t="s">
        <v>99</v>
      </c>
      <c r="BL12" s="73"/>
      <c r="BM12" s="105"/>
      <c r="BN12" s="74"/>
      <c r="BO12" s="75" t="s">
        <v>2</v>
      </c>
      <c r="BP12" s="75" t="s">
        <v>67</v>
      </c>
      <c r="BQ12" s="76" t="s">
        <v>68</v>
      </c>
      <c r="BR12" s="75" t="s">
        <v>69</v>
      </c>
      <c r="BS12" s="75" t="s">
        <v>70</v>
      </c>
      <c r="BT12" s="77" t="s">
        <v>71</v>
      </c>
      <c r="BU12" s="102"/>
      <c r="BV12" s="118" t="s">
        <v>98</v>
      </c>
      <c r="BW12" s="119"/>
      <c r="BX12" s="120" t="s">
        <v>99</v>
      </c>
      <c r="BY12" s="73"/>
      <c r="BZ12" s="105"/>
      <c r="CA12" s="74"/>
      <c r="CB12" s="75" t="s">
        <v>2</v>
      </c>
      <c r="CC12" s="75" t="s">
        <v>67</v>
      </c>
      <c r="CD12" s="76" t="s">
        <v>68</v>
      </c>
      <c r="CE12" s="75" t="s">
        <v>69</v>
      </c>
      <c r="CF12" s="75" t="s">
        <v>70</v>
      </c>
      <c r="CG12" s="77" t="s">
        <v>71</v>
      </c>
      <c r="CH12" s="102"/>
      <c r="CI12" s="118" t="s">
        <v>98</v>
      </c>
      <c r="CJ12" s="119"/>
      <c r="CK12" s="120" t="s">
        <v>99</v>
      </c>
      <c r="CL12" s="73"/>
      <c r="CM12" s="105"/>
      <c r="CN12" s="74"/>
      <c r="CO12" s="75" t="s">
        <v>2</v>
      </c>
      <c r="CP12" s="75" t="s">
        <v>67</v>
      </c>
      <c r="CQ12" s="76" t="s">
        <v>68</v>
      </c>
      <c r="CR12" s="75" t="s">
        <v>69</v>
      </c>
      <c r="CS12" s="75" t="s">
        <v>70</v>
      </c>
      <c r="CT12" s="77" t="s">
        <v>71</v>
      </c>
      <c r="CU12" s="102"/>
      <c r="CV12" s="118" t="s">
        <v>98</v>
      </c>
      <c r="CW12" s="119"/>
      <c r="CX12" s="120" t="s">
        <v>99</v>
      </c>
      <c r="CY12" s="73"/>
      <c r="CZ12" s="105"/>
      <c r="DA12" s="74"/>
      <c r="DB12" s="75" t="s">
        <v>2</v>
      </c>
      <c r="DC12" s="75" t="s">
        <v>67</v>
      </c>
      <c r="DD12" s="76" t="s">
        <v>68</v>
      </c>
      <c r="DE12" s="75" t="s">
        <v>69</v>
      </c>
      <c r="DF12" s="75" t="s">
        <v>70</v>
      </c>
      <c r="DG12" s="77" t="s">
        <v>71</v>
      </c>
      <c r="DH12" s="102"/>
      <c r="DI12" s="118" t="s">
        <v>98</v>
      </c>
      <c r="DJ12" s="119"/>
      <c r="DK12" s="120" t="s">
        <v>99</v>
      </c>
      <c r="DL12" s="73"/>
      <c r="DM12" s="105"/>
      <c r="DN12" s="74"/>
      <c r="DO12" s="75" t="s">
        <v>2</v>
      </c>
      <c r="DP12" s="75" t="s">
        <v>67</v>
      </c>
      <c r="DQ12" s="76" t="s">
        <v>68</v>
      </c>
      <c r="DR12" s="75" t="s">
        <v>69</v>
      </c>
      <c r="DS12" s="75" t="s">
        <v>70</v>
      </c>
      <c r="DT12" s="77" t="s">
        <v>71</v>
      </c>
      <c r="DU12" s="102"/>
      <c r="DV12" s="118" t="s">
        <v>98</v>
      </c>
      <c r="DW12" s="119"/>
      <c r="DX12" s="120" t="s">
        <v>99</v>
      </c>
      <c r="DY12" s="73"/>
      <c r="DZ12" s="105"/>
      <c r="EA12" s="74"/>
      <c r="EB12" s="75" t="s">
        <v>2</v>
      </c>
      <c r="EC12" s="75" t="s">
        <v>67</v>
      </c>
      <c r="ED12" s="76" t="s">
        <v>68</v>
      </c>
      <c r="EE12" s="75" t="s">
        <v>69</v>
      </c>
      <c r="EF12" s="75" t="s">
        <v>70</v>
      </c>
      <c r="EG12" s="77" t="s">
        <v>71</v>
      </c>
      <c r="EH12" s="102"/>
      <c r="EI12" s="118" t="s">
        <v>98</v>
      </c>
      <c r="EJ12" s="119"/>
      <c r="EK12" s="120" t="s">
        <v>99</v>
      </c>
      <c r="EL12" s="73"/>
      <c r="EM12" s="105"/>
      <c r="EN12" s="74"/>
      <c r="EO12" s="75" t="s">
        <v>2</v>
      </c>
      <c r="EP12" s="75" t="s">
        <v>67</v>
      </c>
      <c r="EQ12" s="76" t="s">
        <v>68</v>
      </c>
      <c r="ER12" s="75" t="s">
        <v>69</v>
      </c>
      <c r="ES12" s="75" t="s">
        <v>70</v>
      </c>
      <c r="ET12" s="77" t="s">
        <v>71</v>
      </c>
      <c r="EU12" s="102"/>
      <c r="EV12" s="118" t="s">
        <v>98</v>
      </c>
      <c r="EW12" s="119"/>
      <c r="EX12" s="120" t="s">
        <v>99</v>
      </c>
      <c r="EY12" s="73"/>
      <c r="EZ12" s="105"/>
      <c r="FA12" s="74"/>
      <c r="FB12" s="75" t="s">
        <v>2</v>
      </c>
      <c r="FC12" s="75" t="s">
        <v>67</v>
      </c>
      <c r="FD12" s="76" t="s">
        <v>68</v>
      </c>
      <c r="FE12" s="75" t="s">
        <v>69</v>
      </c>
      <c r="FF12" s="75" t="s">
        <v>70</v>
      </c>
      <c r="FG12" s="77" t="s">
        <v>71</v>
      </c>
      <c r="FH12" s="102"/>
      <c r="FI12" s="118" t="s">
        <v>98</v>
      </c>
      <c r="FJ12" s="119"/>
      <c r="FK12" s="120" t="s">
        <v>99</v>
      </c>
      <c r="FL12" s="73"/>
      <c r="FM12" s="105"/>
      <c r="FN12" s="74"/>
      <c r="FO12" s="75" t="s">
        <v>2</v>
      </c>
      <c r="FP12" s="75" t="s">
        <v>67</v>
      </c>
      <c r="FQ12" s="76" t="s">
        <v>68</v>
      </c>
      <c r="FR12" s="75" t="s">
        <v>69</v>
      </c>
      <c r="FS12" s="75" t="s">
        <v>70</v>
      </c>
      <c r="FT12" s="77" t="s">
        <v>71</v>
      </c>
      <c r="FU12" s="102"/>
      <c r="FV12" s="118" t="s">
        <v>98</v>
      </c>
      <c r="FW12" s="119"/>
      <c r="FX12" s="120" t="s">
        <v>99</v>
      </c>
      <c r="FY12" s="73"/>
      <c r="FZ12" s="105"/>
      <c r="GA12" s="74"/>
      <c r="GB12" s="75" t="s">
        <v>2</v>
      </c>
      <c r="GC12" s="75" t="s">
        <v>67</v>
      </c>
      <c r="GD12" s="76" t="s">
        <v>68</v>
      </c>
      <c r="GE12" s="75" t="s">
        <v>69</v>
      </c>
      <c r="GF12" s="75" t="s">
        <v>70</v>
      </c>
      <c r="GG12" s="77" t="s">
        <v>71</v>
      </c>
      <c r="GH12" s="102"/>
      <c r="GI12" s="118" t="s">
        <v>98</v>
      </c>
      <c r="GJ12" s="119"/>
      <c r="GK12" s="120" t="s">
        <v>99</v>
      </c>
      <c r="GL12" s="73"/>
      <c r="GM12" s="105"/>
      <c r="GN12" s="74"/>
      <c r="GO12" s="75" t="s">
        <v>2</v>
      </c>
      <c r="GP12" s="75" t="s">
        <v>67</v>
      </c>
      <c r="GQ12" s="76" t="s">
        <v>68</v>
      </c>
      <c r="GR12" s="75" t="s">
        <v>69</v>
      </c>
      <c r="GS12" s="75" t="s">
        <v>70</v>
      </c>
      <c r="GT12" s="77" t="s">
        <v>71</v>
      </c>
      <c r="GU12" s="102"/>
      <c r="GV12" s="118" t="s">
        <v>98</v>
      </c>
      <c r="GW12" s="119"/>
      <c r="GX12" s="120" t="s">
        <v>99</v>
      </c>
      <c r="GY12" s="73"/>
      <c r="GZ12" s="105"/>
      <c r="HA12" s="74"/>
      <c r="HB12" s="75" t="s">
        <v>2</v>
      </c>
      <c r="HC12" s="75" t="s">
        <v>67</v>
      </c>
      <c r="HD12" s="76" t="s">
        <v>68</v>
      </c>
      <c r="HE12" s="75" t="s">
        <v>69</v>
      </c>
      <c r="HF12" s="75" t="s">
        <v>70</v>
      </c>
      <c r="HG12" s="77" t="s">
        <v>71</v>
      </c>
      <c r="HH12" s="102"/>
      <c r="HI12" s="118" t="s">
        <v>98</v>
      </c>
      <c r="HJ12" s="119"/>
      <c r="HK12" s="120" t="s">
        <v>99</v>
      </c>
      <c r="HL12" s="73"/>
      <c r="HM12" s="105"/>
      <c r="HN12" s="74"/>
      <c r="HO12" s="75" t="s">
        <v>2</v>
      </c>
      <c r="HP12" s="75" t="s">
        <v>67</v>
      </c>
      <c r="HQ12" s="76" t="s">
        <v>68</v>
      </c>
      <c r="HR12" s="75" t="s">
        <v>69</v>
      </c>
      <c r="HS12" s="75" t="s">
        <v>70</v>
      </c>
      <c r="HT12" s="77" t="s">
        <v>71</v>
      </c>
      <c r="HU12" s="102"/>
      <c r="HV12" s="118" t="s">
        <v>98</v>
      </c>
      <c r="HW12" s="119"/>
      <c r="HX12" s="120" t="s">
        <v>99</v>
      </c>
      <c r="HY12" s="73"/>
      <c r="HZ12" s="105"/>
      <c r="IA12" s="74"/>
      <c r="IB12" s="75" t="s">
        <v>2</v>
      </c>
      <c r="IC12" s="75" t="s">
        <v>67</v>
      </c>
      <c r="ID12" s="76" t="s">
        <v>68</v>
      </c>
      <c r="IE12" s="75" t="s">
        <v>69</v>
      </c>
      <c r="IF12" s="75" t="s">
        <v>70</v>
      </c>
      <c r="IG12" s="77" t="s">
        <v>71</v>
      </c>
      <c r="IH12" s="102"/>
      <c r="II12" s="118" t="s">
        <v>98</v>
      </c>
      <c r="IJ12" s="119"/>
      <c r="IK12" s="120" t="s">
        <v>99</v>
      </c>
      <c r="IL12" s="73"/>
      <c r="IM12" s="105"/>
      <c r="IN12" s="74"/>
      <c r="IO12" s="75" t="s">
        <v>2</v>
      </c>
      <c r="IP12" s="75" t="s">
        <v>67</v>
      </c>
      <c r="IQ12" s="76" t="s">
        <v>68</v>
      </c>
      <c r="IR12" s="75" t="s">
        <v>69</v>
      </c>
      <c r="IS12" s="75" t="s">
        <v>70</v>
      </c>
      <c r="IT12" s="77" t="s">
        <v>71</v>
      </c>
      <c r="IU12" s="102"/>
      <c r="IV12" s="118" t="s">
        <v>98</v>
      </c>
      <c r="IW12" s="119"/>
      <c r="IX12" s="120" t="s">
        <v>99</v>
      </c>
      <c r="IY12" s="73"/>
      <c r="IZ12" s="105"/>
      <c r="JA12" s="74"/>
      <c r="JB12" s="75" t="s">
        <v>2</v>
      </c>
      <c r="JC12" s="75" t="s">
        <v>67</v>
      </c>
      <c r="JD12" s="76" t="s">
        <v>68</v>
      </c>
      <c r="JE12" s="75" t="s">
        <v>69</v>
      </c>
      <c r="JF12" s="75" t="s">
        <v>70</v>
      </c>
      <c r="JG12" s="77" t="s">
        <v>71</v>
      </c>
      <c r="JH12" s="102"/>
      <c r="JI12" s="118" t="s">
        <v>98</v>
      </c>
      <c r="JJ12" s="119"/>
      <c r="JK12" s="120" t="s">
        <v>99</v>
      </c>
      <c r="JL12" s="73"/>
      <c r="JM12" s="105"/>
      <c r="JN12" s="74"/>
      <c r="JO12" s="75" t="s">
        <v>2</v>
      </c>
      <c r="JP12" s="75" t="s">
        <v>67</v>
      </c>
      <c r="JQ12" s="76" t="s">
        <v>68</v>
      </c>
      <c r="JR12" s="75" t="s">
        <v>69</v>
      </c>
      <c r="JS12" s="75" t="s">
        <v>70</v>
      </c>
      <c r="JT12" s="77" t="s">
        <v>71</v>
      </c>
      <c r="JU12" s="102"/>
      <c r="JV12" s="118" t="s">
        <v>98</v>
      </c>
      <c r="JW12" s="119"/>
      <c r="JX12" s="120" t="s">
        <v>99</v>
      </c>
      <c r="JY12" s="73"/>
      <c r="JZ12" s="105"/>
      <c r="KA12" s="74"/>
      <c r="KB12" s="75" t="s">
        <v>2</v>
      </c>
      <c r="KC12" s="75" t="s">
        <v>67</v>
      </c>
      <c r="KD12" s="76" t="s">
        <v>68</v>
      </c>
      <c r="KE12" s="75" t="s">
        <v>69</v>
      </c>
      <c r="KF12" s="75" t="s">
        <v>70</v>
      </c>
      <c r="KG12" s="77" t="s">
        <v>71</v>
      </c>
      <c r="KH12" s="102"/>
      <c r="KI12" s="118" t="s">
        <v>98</v>
      </c>
      <c r="KJ12" s="119"/>
      <c r="KK12" s="120" t="s">
        <v>99</v>
      </c>
      <c r="KL12" s="73"/>
      <c r="KM12" s="105"/>
      <c r="KN12" s="74"/>
      <c r="KO12" s="75" t="s">
        <v>2</v>
      </c>
      <c r="KP12" s="75" t="s">
        <v>67</v>
      </c>
      <c r="KQ12" s="76" t="s">
        <v>68</v>
      </c>
      <c r="KR12" s="75" t="s">
        <v>69</v>
      </c>
      <c r="KS12" s="75" t="s">
        <v>70</v>
      </c>
      <c r="KT12" s="77" t="s">
        <v>71</v>
      </c>
      <c r="KU12" s="102"/>
      <c r="KV12" s="118" t="s">
        <v>98</v>
      </c>
      <c r="KW12" s="119"/>
      <c r="KX12" s="120" t="s">
        <v>99</v>
      </c>
      <c r="KY12" s="73"/>
      <c r="KZ12" s="105"/>
      <c r="LA12" s="74"/>
      <c r="LB12" s="75" t="s">
        <v>2</v>
      </c>
      <c r="LC12" s="75" t="s">
        <v>67</v>
      </c>
      <c r="LD12" s="76" t="s">
        <v>68</v>
      </c>
      <c r="LE12" s="75" t="s">
        <v>69</v>
      </c>
      <c r="LF12" s="75" t="s">
        <v>70</v>
      </c>
      <c r="LG12" s="77" t="s">
        <v>71</v>
      </c>
      <c r="LH12" s="102"/>
      <c r="LI12" s="118" t="s">
        <v>98</v>
      </c>
      <c r="LJ12" s="119"/>
      <c r="LK12" s="120" t="s">
        <v>99</v>
      </c>
      <c r="LL12" s="73"/>
      <c r="LM12" s="105"/>
      <c r="LN12" s="74"/>
      <c r="LO12" s="75" t="s">
        <v>2</v>
      </c>
      <c r="LP12" s="75" t="s">
        <v>67</v>
      </c>
      <c r="LQ12" s="76" t="s">
        <v>68</v>
      </c>
      <c r="LR12" s="75" t="s">
        <v>69</v>
      </c>
      <c r="LS12" s="75" t="s">
        <v>70</v>
      </c>
      <c r="LT12" s="77" t="s">
        <v>71</v>
      </c>
      <c r="LU12" s="102"/>
      <c r="LV12" s="118" t="s">
        <v>98</v>
      </c>
      <c r="LW12" s="119"/>
      <c r="LX12" s="120" t="s">
        <v>99</v>
      </c>
      <c r="LY12" s="73"/>
      <c r="LZ12" s="105"/>
      <c r="MA12" s="74"/>
      <c r="MB12" s="75" t="s">
        <v>2</v>
      </c>
      <c r="MC12" s="75" t="s">
        <v>67</v>
      </c>
      <c r="MD12" s="76" t="s">
        <v>68</v>
      </c>
      <c r="ME12" s="75" t="s">
        <v>69</v>
      </c>
      <c r="MF12" s="75" t="s">
        <v>70</v>
      </c>
      <c r="MG12" s="77" t="s">
        <v>71</v>
      </c>
      <c r="MH12" s="102"/>
      <c r="MI12" s="118" t="s">
        <v>98</v>
      </c>
      <c r="MJ12" s="119"/>
      <c r="MK12" s="120" t="s">
        <v>99</v>
      </c>
      <c r="ML12" s="73"/>
      <c r="MM12" s="105"/>
      <c r="MN12" s="74"/>
      <c r="MO12" s="75" t="s">
        <v>2</v>
      </c>
      <c r="MP12" s="75" t="s">
        <v>67</v>
      </c>
      <c r="MQ12" s="76" t="s">
        <v>68</v>
      </c>
      <c r="MR12" s="75" t="s">
        <v>69</v>
      </c>
      <c r="MS12" s="75" t="s">
        <v>70</v>
      </c>
      <c r="MT12" s="77" t="s">
        <v>71</v>
      </c>
      <c r="MU12" s="102"/>
      <c r="MV12" s="118" t="s">
        <v>98</v>
      </c>
      <c r="MW12" s="119"/>
      <c r="MX12" s="120" t="s">
        <v>99</v>
      </c>
      <c r="MY12" s="73"/>
      <c r="MZ12" s="105"/>
      <c r="NA12" s="74"/>
      <c r="NB12" s="75" t="s">
        <v>2</v>
      </c>
      <c r="NC12" s="75" t="s">
        <v>67</v>
      </c>
      <c r="ND12" s="76" t="s">
        <v>68</v>
      </c>
      <c r="NE12" s="75" t="s">
        <v>69</v>
      </c>
      <c r="NF12" s="75" t="s">
        <v>70</v>
      </c>
      <c r="NG12" s="77" t="s">
        <v>71</v>
      </c>
      <c r="NH12" s="102"/>
      <c r="NI12" s="118" t="s">
        <v>98</v>
      </c>
      <c r="NJ12" s="119"/>
      <c r="NK12" s="120" t="s">
        <v>99</v>
      </c>
      <c r="NL12" s="73"/>
      <c r="NM12" s="105"/>
      <c r="NN12" s="74"/>
      <c r="NO12" s="75" t="s">
        <v>2</v>
      </c>
      <c r="NP12" s="75" t="s">
        <v>67</v>
      </c>
      <c r="NQ12" s="76" t="s">
        <v>68</v>
      </c>
      <c r="NR12" s="75" t="s">
        <v>69</v>
      </c>
      <c r="NS12" s="75" t="s">
        <v>70</v>
      </c>
      <c r="NT12" s="77" t="s">
        <v>71</v>
      </c>
      <c r="NU12" s="102"/>
      <c r="NV12" s="118" t="s">
        <v>98</v>
      </c>
      <c r="NW12" s="119"/>
      <c r="NX12" s="120" t="s">
        <v>99</v>
      </c>
      <c r="NY12" s="73"/>
      <c r="NZ12" s="105"/>
      <c r="OA12" s="74"/>
      <c r="OB12" s="75" t="s">
        <v>2</v>
      </c>
      <c r="OC12" s="75" t="s">
        <v>67</v>
      </c>
      <c r="OD12" s="76" t="s">
        <v>68</v>
      </c>
      <c r="OE12" s="75" t="s">
        <v>69</v>
      </c>
      <c r="OF12" s="75" t="s">
        <v>70</v>
      </c>
      <c r="OG12" s="77" t="s">
        <v>71</v>
      </c>
      <c r="OH12" s="102"/>
      <c r="OI12" s="118" t="s">
        <v>98</v>
      </c>
      <c r="OJ12" s="119"/>
      <c r="OK12" s="120" t="s">
        <v>99</v>
      </c>
      <c r="OL12" s="73"/>
      <c r="OM12" s="105"/>
      <c r="ON12" s="74"/>
      <c r="OO12" s="75" t="s">
        <v>2</v>
      </c>
      <c r="OP12" s="75" t="s">
        <v>67</v>
      </c>
      <c r="OQ12" s="76" t="s">
        <v>68</v>
      </c>
      <c r="OR12" s="75" t="s">
        <v>69</v>
      </c>
      <c r="OS12" s="75" t="s">
        <v>70</v>
      </c>
      <c r="OT12" s="77" t="s">
        <v>71</v>
      </c>
      <c r="OU12" s="102"/>
      <c r="OV12" s="118" t="s">
        <v>98</v>
      </c>
      <c r="OW12" s="119"/>
      <c r="OX12" s="120" t="s">
        <v>99</v>
      </c>
      <c r="OY12" s="73"/>
      <c r="OZ12" s="105"/>
      <c r="PA12" s="74"/>
      <c r="PB12" s="75" t="s">
        <v>2</v>
      </c>
      <c r="PC12" s="75" t="s">
        <v>67</v>
      </c>
      <c r="PD12" s="76" t="s">
        <v>68</v>
      </c>
      <c r="PE12" s="75" t="s">
        <v>69</v>
      </c>
      <c r="PF12" s="75" t="s">
        <v>70</v>
      </c>
      <c r="PG12" s="77" t="s">
        <v>71</v>
      </c>
      <c r="PH12" s="102"/>
      <c r="PI12" s="118" t="s">
        <v>98</v>
      </c>
      <c r="PJ12" s="119"/>
      <c r="PK12" s="120" t="s">
        <v>99</v>
      </c>
      <c r="PL12" s="73"/>
      <c r="PM12" s="105"/>
      <c r="PN12" s="74"/>
      <c r="PO12" s="75" t="s">
        <v>2</v>
      </c>
      <c r="PP12" s="75" t="s">
        <v>67</v>
      </c>
      <c r="PQ12" s="76" t="s">
        <v>68</v>
      </c>
      <c r="PR12" s="75" t="s">
        <v>69</v>
      </c>
      <c r="PS12" s="75" t="s">
        <v>70</v>
      </c>
      <c r="PT12" s="77" t="s">
        <v>71</v>
      </c>
      <c r="PU12" s="102"/>
      <c r="PV12" s="118" t="s">
        <v>98</v>
      </c>
      <c r="PW12" s="119"/>
      <c r="PX12" s="120" t="s">
        <v>99</v>
      </c>
      <c r="PY12" s="73"/>
      <c r="PZ12" s="105"/>
      <c r="QA12" s="74"/>
      <c r="QB12" s="75" t="s">
        <v>2</v>
      </c>
      <c r="QC12" s="75" t="s">
        <v>67</v>
      </c>
      <c r="QD12" s="76" t="s">
        <v>68</v>
      </c>
      <c r="QE12" s="75" t="s">
        <v>69</v>
      </c>
      <c r="QF12" s="75" t="s">
        <v>70</v>
      </c>
      <c r="QG12" s="77" t="s">
        <v>71</v>
      </c>
      <c r="QH12" s="102"/>
      <c r="QI12" s="118" t="s">
        <v>98</v>
      </c>
      <c r="QJ12" s="119"/>
      <c r="QK12" s="120" t="s">
        <v>99</v>
      </c>
      <c r="QL12" s="73"/>
      <c r="QM12" s="105"/>
      <c r="QN12" s="74"/>
      <c r="QO12" s="75" t="s">
        <v>2</v>
      </c>
      <c r="QP12" s="75" t="s">
        <v>67</v>
      </c>
      <c r="QQ12" s="76" t="s">
        <v>68</v>
      </c>
      <c r="QR12" s="75" t="s">
        <v>69</v>
      </c>
      <c r="QS12" s="75" t="s">
        <v>70</v>
      </c>
      <c r="QT12" s="77" t="s">
        <v>71</v>
      </c>
      <c r="QU12" s="102"/>
      <c r="QV12" s="118" t="s">
        <v>98</v>
      </c>
      <c r="QW12" s="119"/>
      <c r="QX12" s="120" t="s">
        <v>99</v>
      </c>
      <c r="QY12" s="73"/>
      <c r="QZ12" s="105"/>
      <c r="RA12" s="74"/>
      <c r="RB12" s="75" t="s">
        <v>2</v>
      </c>
      <c r="RC12" s="75" t="s">
        <v>67</v>
      </c>
      <c r="RD12" s="76" t="s">
        <v>68</v>
      </c>
      <c r="RE12" s="75" t="s">
        <v>69</v>
      </c>
      <c r="RF12" s="75" t="s">
        <v>70</v>
      </c>
      <c r="RG12" s="77" t="s">
        <v>71</v>
      </c>
      <c r="RH12" s="102"/>
      <c r="RI12" s="118" t="s">
        <v>98</v>
      </c>
      <c r="RJ12" s="119"/>
      <c r="RK12" s="120" t="s">
        <v>99</v>
      </c>
      <c r="RL12" s="73"/>
      <c r="RM12" s="105"/>
      <c r="RN12" s="74"/>
      <c r="RO12" s="75" t="s">
        <v>2</v>
      </c>
      <c r="RP12" s="75" t="s">
        <v>67</v>
      </c>
      <c r="RQ12" s="76" t="s">
        <v>68</v>
      </c>
      <c r="RR12" s="75" t="s">
        <v>69</v>
      </c>
      <c r="RS12" s="75" t="s">
        <v>70</v>
      </c>
      <c r="RT12" s="77" t="s">
        <v>71</v>
      </c>
      <c r="RU12" s="102"/>
      <c r="RV12" s="118" t="s">
        <v>98</v>
      </c>
      <c r="RW12" s="119"/>
      <c r="RX12" s="120" t="s">
        <v>99</v>
      </c>
      <c r="RY12" s="73"/>
      <c r="RZ12" s="105"/>
      <c r="SA12" s="74"/>
      <c r="SB12" s="75" t="s">
        <v>2</v>
      </c>
      <c r="SC12" s="75" t="s">
        <v>67</v>
      </c>
      <c r="SD12" s="76" t="s">
        <v>68</v>
      </c>
      <c r="SE12" s="75" t="s">
        <v>69</v>
      </c>
      <c r="SF12" s="75" t="s">
        <v>70</v>
      </c>
      <c r="SG12" s="77" t="s">
        <v>71</v>
      </c>
      <c r="SH12" s="102"/>
      <c r="SI12" s="118" t="s">
        <v>98</v>
      </c>
      <c r="SJ12" s="119"/>
      <c r="SK12" s="120" t="s">
        <v>99</v>
      </c>
      <c r="SL12" s="73"/>
      <c r="SM12" s="105"/>
      <c r="SN12" s="74"/>
      <c r="SO12" s="75" t="s">
        <v>2</v>
      </c>
      <c r="SP12" s="75" t="s">
        <v>67</v>
      </c>
      <c r="SQ12" s="76" t="s">
        <v>68</v>
      </c>
      <c r="SR12" s="75" t="s">
        <v>69</v>
      </c>
      <c r="SS12" s="75" t="s">
        <v>70</v>
      </c>
      <c r="ST12" s="77" t="s">
        <v>71</v>
      </c>
      <c r="SU12" s="102"/>
      <c r="SV12" s="118" t="s">
        <v>98</v>
      </c>
      <c r="SW12" s="119"/>
      <c r="SX12" s="120" t="s">
        <v>99</v>
      </c>
      <c r="SY12" s="73"/>
      <c r="SZ12" s="105"/>
      <c r="TA12" s="74"/>
      <c r="TB12" s="75" t="s">
        <v>2</v>
      </c>
      <c r="TC12" s="75" t="s">
        <v>67</v>
      </c>
      <c r="TD12" s="76" t="s">
        <v>68</v>
      </c>
      <c r="TE12" s="75" t="s">
        <v>69</v>
      </c>
      <c r="TF12" s="75" t="s">
        <v>70</v>
      </c>
      <c r="TG12" s="77" t="s">
        <v>71</v>
      </c>
      <c r="TH12" s="102"/>
      <c r="TI12" s="118" t="s">
        <v>98</v>
      </c>
      <c r="TJ12" s="119"/>
      <c r="TK12" s="120" t="s">
        <v>99</v>
      </c>
      <c r="TL12" s="73"/>
      <c r="TM12" s="105"/>
      <c r="TN12" s="74"/>
      <c r="TO12" s="75" t="s">
        <v>2</v>
      </c>
      <c r="TP12" s="75" t="s">
        <v>67</v>
      </c>
      <c r="TQ12" s="76" t="s">
        <v>68</v>
      </c>
      <c r="TR12" s="75" t="s">
        <v>69</v>
      </c>
      <c r="TS12" s="75" t="s">
        <v>70</v>
      </c>
      <c r="TT12" s="77" t="s">
        <v>71</v>
      </c>
      <c r="TU12" s="102"/>
      <c r="TV12" s="118" t="s">
        <v>98</v>
      </c>
      <c r="TW12" s="119"/>
      <c r="TX12" s="120" t="s">
        <v>99</v>
      </c>
      <c r="TY12" s="73"/>
      <c r="TZ12" s="105"/>
      <c r="UA12" s="74"/>
      <c r="UB12" s="75" t="s">
        <v>2</v>
      </c>
      <c r="UC12" s="75" t="s">
        <v>67</v>
      </c>
      <c r="UD12" s="76" t="s">
        <v>68</v>
      </c>
      <c r="UE12" s="75" t="s">
        <v>69</v>
      </c>
      <c r="UF12" s="75" t="s">
        <v>70</v>
      </c>
      <c r="UG12" s="77" t="s">
        <v>71</v>
      </c>
      <c r="UH12" s="102"/>
      <c r="UI12" s="118" t="s">
        <v>98</v>
      </c>
      <c r="UJ12" s="119"/>
      <c r="UK12" s="120" t="s">
        <v>99</v>
      </c>
      <c r="UL12" s="73"/>
      <c r="UM12" s="105"/>
      <c r="UN12" s="74"/>
      <c r="UO12" s="75" t="s">
        <v>2</v>
      </c>
      <c r="UP12" s="75" t="s">
        <v>67</v>
      </c>
      <c r="UQ12" s="76" t="s">
        <v>68</v>
      </c>
      <c r="UR12" s="75" t="s">
        <v>69</v>
      </c>
      <c r="US12" s="75" t="s">
        <v>70</v>
      </c>
      <c r="UT12" s="77" t="s">
        <v>71</v>
      </c>
      <c r="UU12" s="102"/>
      <c r="UV12" s="263" t="s">
        <v>98</v>
      </c>
      <c r="UW12" s="264"/>
      <c r="UX12" s="265" t="s">
        <v>99</v>
      </c>
      <c r="UY12" s="73"/>
      <c r="UZ12" s="105"/>
      <c r="VA12" s="74"/>
      <c r="VB12" s="75" t="s">
        <v>2</v>
      </c>
      <c r="VC12" s="75" t="s">
        <v>67</v>
      </c>
      <c r="VD12" s="76" t="s">
        <v>68</v>
      </c>
      <c r="VE12" s="75" t="s">
        <v>69</v>
      </c>
      <c r="VF12" s="75" t="s">
        <v>70</v>
      </c>
      <c r="VG12" s="77" t="s">
        <v>71</v>
      </c>
      <c r="VH12" s="102"/>
      <c r="VI12" s="263" t="s">
        <v>98</v>
      </c>
      <c r="VJ12" s="264"/>
      <c r="VK12" s="265" t="s">
        <v>99</v>
      </c>
      <c r="VL12" s="73"/>
      <c r="VM12" s="105"/>
      <c r="VN12" s="74"/>
      <c r="VO12" s="75" t="s">
        <v>2</v>
      </c>
      <c r="VP12" s="75" t="s">
        <v>67</v>
      </c>
      <c r="VQ12" s="76" t="s">
        <v>68</v>
      </c>
      <c r="VR12" s="75" t="s">
        <v>69</v>
      </c>
      <c r="VS12" s="75" t="s">
        <v>70</v>
      </c>
      <c r="VT12" s="77" t="s">
        <v>71</v>
      </c>
      <c r="VU12" s="102"/>
      <c r="VV12" s="263" t="s">
        <v>98</v>
      </c>
      <c r="VW12" s="264"/>
      <c r="VX12" s="265" t="s">
        <v>99</v>
      </c>
      <c r="VY12" s="73"/>
      <c r="VZ12" s="105"/>
      <c r="WA12" s="74"/>
      <c r="WB12" s="75" t="s">
        <v>2</v>
      </c>
      <c r="WC12" s="75" t="s">
        <v>67</v>
      </c>
      <c r="WD12" s="76" t="s">
        <v>68</v>
      </c>
      <c r="WE12" s="75" t="s">
        <v>69</v>
      </c>
      <c r="WF12" s="75" t="s">
        <v>70</v>
      </c>
      <c r="WG12" s="77" t="s">
        <v>71</v>
      </c>
      <c r="WH12" s="102"/>
      <c r="WI12" s="263" t="s">
        <v>98</v>
      </c>
      <c r="WJ12" s="264"/>
      <c r="WK12" s="265" t="s">
        <v>99</v>
      </c>
      <c r="WL12" s="73"/>
      <c r="WM12" s="105"/>
      <c r="WN12" s="74"/>
      <c r="WO12" s="75" t="s">
        <v>2</v>
      </c>
      <c r="WP12" s="75" t="s">
        <v>67</v>
      </c>
      <c r="WQ12" s="76" t="s">
        <v>68</v>
      </c>
      <c r="WR12" s="75" t="s">
        <v>69</v>
      </c>
      <c r="WS12" s="75" t="s">
        <v>70</v>
      </c>
      <c r="WT12" s="77" t="s">
        <v>71</v>
      </c>
      <c r="WU12" s="102"/>
      <c r="WV12" s="263" t="s">
        <v>98</v>
      </c>
      <c r="WW12" s="264"/>
      <c r="WX12" s="265" t="s">
        <v>99</v>
      </c>
      <c r="WY12" s="73"/>
      <c r="WZ12" s="105"/>
      <c r="XA12" s="74"/>
      <c r="XB12" s="75" t="s">
        <v>2</v>
      </c>
      <c r="XC12" s="75" t="s">
        <v>67</v>
      </c>
      <c r="XD12" s="76" t="s">
        <v>68</v>
      </c>
      <c r="XE12" s="75" t="s">
        <v>69</v>
      </c>
      <c r="XF12" s="75" t="s">
        <v>70</v>
      </c>
      <c r="XG12" s="77" t="s">
        <v>71</v>
      </c>
      <c r="XH12" s="102"/>
      <c r="XI12" s="263" t="s">
        <v>98</v>
      </c>
      <c r="XJ12" s="264"/>
      <c r="XK12" s="265" t="s">
        <v>99</v>
      </c>
      <c r="XL12" s="73"/>
      <c r="XM12" s="105"/>
      <c r="XN12" s="74"/>
      <c r="XO12" s="75" t="s">
        <v>2</v>
      </c>
      <c r="XP12" s="75" t="s">
        <v>67</v>
      </c>
      <c r="XQ12" s="76" t="s">
        <v>68</v>
      </c>
      <c r="XR12" s="75" t="s">
        <v>69</v>
      </c>
      <c r="XS12" s="75" t="s">
        <v>70</v>
      </c>
      <c r="XT12" s="77" t="s">
        <v>71</v>
      </c>
      <c r="XU12" s="102"/>
      <c r="XV12" s="263" t="s">
        <v>98</v>
      </c>
      <c r="XW12" s="264"/>
      <c r="XX12" s="265" t="s">
        <v>99</v>
      </c>
      <c r="XY12" s="73"/>
      <c r="XZ12" s="105"/>
      <c r="YA12" s="74"/>
      <c r="YB12" s="75" t="s">
        <v>2</v>
      </c>
      <c r="YC12" s="75" t="s">
        <v>67</v>
      </c>
      <c r="YD12" s="76" t="s">
        <v>68</v>
      </c>
      <c r="YE12" s="75" t="s">
        <v>69</v>
      </c>
      <c r="YF12" s="75" t="s">
        <v>70</v>
      </c>
      <c r="YG12" s="77" t="s">
        <v>71</v>
      </c>
      <c r="YH12" s="102"/>
      <c r="YI12" s="263" t="s">
        <v>98</v>
      </c>
      <c r="YJ12" s="264"/>
      <c r="YK12" s="265" t="s">
        <v>99</v>
      </c>
      <c r="YL12" s="73"/>
      <c r="YM12" s="105"/>
      <c r="YN12" s="74"/>
      <c r="YO12" s="75" t="s">
        <v>2</v>
      </c>
      <c r="YP12" s="75" t="s">
        <v>67</v>
      </c>
      <c r="YQ12" s="76" t="s">
        <v>68</v>
      </c>
      <c r="YR12" s="75" t="s">
        <v>69</v>
      </c>
      <c r="YS12" s="75" t="s">
        <v>70</v>
      </c>
      <c r="YT12" s="77" t="s">
        <v>71</v>
      </c>
      <c r="YU12" s="102"/>
      <c r="YV12" s="263" t="s">
        <v>98</v>
      </c>
      <c r="YW12" s="264"/>
      <c r="YX12" s="265" t="s">
        <v>99</v>
      </c>
      <c r="YY12" s="73"/>
      <c r="YZ12" s="105"/>
      <c r="ZA12" s="74"/>
      <c r="ZB12" s="75" t="s">
        <v>2</v>
      </c>
      <c r="ZC12" s="75" t="s">
        <v>67</v>
      </c>
      <c r="ZD12" s="76" t="s">
        <v>68</v>
      </c>
      <c r="ZE12" s="75" t="s">
        <v>69</v>
      </c>
      <c r="ZF12" s="75" t="s">
        <v>70</v>
      </c>
      <c r="ZG12" s="77" t="s">
        <v>71</v>
      </c>
      <c r="ZH12" s="102"/>
      <c r="ZI12" s="263" t="s">
        <v>98</v>
      </c>
      <c r="ZJ12" s="264"/>
      <c r="ZK12" s="265" t="s">
        <v>99</v>
      </c>
      <c r="ZL12" s="73"/>
      <c r="ZM12" s="105"/>
      <c r="ZN12" s="74"/>
      <c r="ZO12" s="75" t="s">
        <v>2</v>
      </c>
      <c r="ZP12" s="75" t="s">
        <v>67</v>
      </c>
      <c r="ZQ12" s="76" t="s">
        <v>68</v>
      </c>
      <c r="ZR12" s="75" t="s">
        <v>69</v>
      </c>
      <c r="ZS12" s="75" t="s">
        <v>70</v>
      </c>
      <c r="ZT12" s="77" t="s">
        <v>71</v>
      </c>
      <c r="ZU12" s="102"/>
      <c r="ZV12" s="263" t="s">
        <v>98</v>
      </c>
      <c r="ZW12" s="264"/>
      <c r="ZX12" s="265" t="s">
        <v>99</v>
      </c>
      <c r="ZY12" s="73"/>
      <c r="ZZ12" s="105"/>
      <c r="AAA12" s="74"/>
      <c r="AAB12" s="75" t="s">
        <v>2</v>
      </c>
      <c r="AAC12" s="75" t="s">
        <v>67</v>
      </c>
      <c r="AAD12" s="76" t="s">
        <v>68</v>
      </c>
      <c r="AAE12" s="75" t="s">
        <v>69</v>
      </c>
      <c r="AAF12" s="75" t="s">
        <v>70</v>
      </c>
      <c r="AAG12" s="77" t="s">
        <v>71</v>
      </c>
      <c r="AAH12" s="102"/>
      <c r="AAI12" s="263" t="s">
        <v>98</v>
      </c>
      <c r="AAJ12" s="264"/>
      <c r="AAK12" s="265" t="s">
        <v>99</v>
      </c>
      <c r="AAL12" s="73"/>
      <c r="AAM12" s="105"/>
      <c r="AAN12" s="74"/>
      <c r="AAO12" s="75" t="s">
        <v>2</v>
      </c>
      <c r="AAP12" s="75" t="s">
        <v>67</v>
      </c>
      <c r="AAQ12" s="76" t="s">
        <v>68</v>
      </c>
      <c r="AAR12" s="75" t="s">
        <v>69</v>
      </c>
      <c r="AAS12" s="75" t="s">
        <v>70</v>
      </c>
      <c r="AAT12" s="77" t="s">
        <v>71</v>
      </c>
      <c r="AAU12" s="102"/>
      <c r="AAV12" s="263" t="s">
        <v>98</v>
      </c>
      <c r="AAW12" s="264"/>
      <c r="AAX12" s="265" t="s">
        <v>99</v>
      </c>
      <c r="AAY12" s="73"/>
      <c r="AAZ12" s="105"/>
      <c r="ABA12" s="74"/>
      <c r="ABB12" s="75" t="s">
        <v>2</v>
      </c>
      <c r="ABC12" s="75" t="s">
        <v>67</v>
      </c>
      <c r="ABD12" s="76" t="s">
        <v>68</v>
      </c>
      <c r="ABE12" s="75" t="s">
        <v>69</v>
      </c>
      <c r="ABF12" s="75" t="s">
        <v>70</v>
      </c>
      <c r="ABG12" s="77" t="s">
        <v>71</v>
      </c>
      <c r="ABH12" s="102"/>
      <c r="ABI12" s="263" t="s">
        <v>98</v>
      </c>
      <c r="ABJ12" s="264"/>
      <c r="ABK12" s="265" t="s">
        <v>99</v>
      </c>
      <c r="ABL12" s="73"/>
      <c r="ABM12" s="105"/>
      <c r="ABN12" s="74"/>
      <c r="ABO12" s="75" t="s">
        <v>2</v>
      </c>
      <c r="ABP12" s="75" t="s">
        <v>67</v>
      </c>
      <c r="ABQ12" s="76" t="s">
        <v>68</v>
      </c>
      <c r="ABR12" s="75" t="s">
        <v>69</v>
      </c>
      <c r="ABS12" s="75" t="s">
        <v>70</v>
      </c>
      <c r="ABT12" s="77" t="s">
        <v>71</v>
      </c>
      <c r="ABU12" s="102"/>
      <c r="ABV12" s="263" t="s">
        <v>98</v>
      </c>
      <c r="ABW12" s="264"/>
      <c r="ABX12" s="265" t="s">
        <v>99</v>
      </c>
      <c r="ABY12" s="73"/>
      <c r="ABZ12" s="105"/>
      <c r="ACA12" s="74"/>
      <c r="ACB12" s="75" t="s">
        <v>2</v>
      </c>
      <c r="ACC12" s="75" t="s">
        <v>67</v>
      </c>
      <c r="ACD12" s="76" t="s">
        <v>68</v>
      </c>
      <c r="ACE12" s="75" t="s">
        <v>69</v>
      </c>
      <c r="ACF12" s="75" t="s">
        <v>70</v>
      </c>
      <c r="ACG12" s="77" t="s">
        <v>71</v>
      </c>
      <c r="ACH12" s="102"/>
      <c r="ACI12" s="263" t="s">
        <v>98</v>
      </c>
      <c r="ACJ12" s="264"/>
      <c r="ACK12" s="265" t="s">
        <v>99</v>
      </c>
      <c r="ACL12" s="73"/>
      <c r="ACM12" s="105"/>
      <c r="ACN12" s="74"/>
      <c r="ACO12" s="75" t="s">
        <v>2</v>
      </c>
      <c r="ACP12" s="75" t="s">
        <v>67</v>
      </c>
      <c r="ACQ12" s="76" t="s">
        <v>68</v>
      </c>
      <c r="ACR12" s="75" t="s">
        <v>69</v>
      </c>
      <c r="ACS12" s="75" t="s">
        <v>70</v>
      </c>
      <c r="ACT12" s="77" t="s">
        <v>71</v>
      </c>
      <c r="ACU12" s="102"/>
      <c r="ACV12" s="263" t="s">
        <v>98</v>
      </c>
      <c r="ACW12" s="264"/>
      <c r="ACX12" s="265" t="s">
        <v>99</v>
      </c>
      <c r="ACY12" s="73"/>
      <c r="ACZ12" s="105"/>
      <c r="ADA12" s="74"/>
      <c r="ADB12" s="75" t="s">
        <v>2</v>
      </c>
      <c r="ADC12" s="75" t="s">
        <v>67</v>
      </c>
      <c r="ADD12" s="76" t="s">
        <v>68</v>
      </c>
      <c r="ADE12" s="75" t="s">
        <v>69</v>
      </c>
      <c r="ADF12" s="75" t="s">
        <v>70</v>
      </c>
      <c r="ADG12" s="77" t="s">
        <v>71</v>
      </c>
      <c r="ADH12" s="102"/>
      <c r="ADI12" s="263" t="s">
        <v>98</v>
      </c>
      <c r="ADJ12" s="264"/>
      <c r="ADK12" s="265" t="s">
        <v>99</v>
      </c>
      <c r="ADL12" s="73"/>
      <c r="ADM12" s="105"/>
      <c r="ADN12" s="74"/>
      <c r="ADO12" s="75" t="s">
        <v>2</v>
      </c>
      <c r="ADP12" s="75" t="s">
        <v>67</v>
      </c>
      <c r="ADQ12" s="76" t="s">
        <v>68</v>
      </c>
      <c r="ADR12" s="75" t="s">
        <v>69</v>
      </c>
      <c r="ADS12" s="75" t="s">
        <v>70</v>
      </c>
      <c r="ADT12" s="77" t="s">
        <v>71</v>
      </c>
      <c r="ADU12" s="102"/>
      <c r="ADV12" s="263" t="s">
        <v>98</v>
      </c>
      <c r="ADW12" s="264"/>
      <c r="ADX12" s="265" t="s">
        <v>99</v>
      </c>
      <c r="ADY12" s="73"/>
      <c r="ADZ12" s="105"/>
      <c r="AEA12" s="74"/>
      <c r="AEB12" s="75" t="s">
        <v>2</v>
      </c>
      <c r="AEC12" s="75" t="s">
        <v>67</v>
      </c>
      <c r="AED12" s="76" t="s">
        <v>68</v>
      </c>
      <c r="AEE12" s="75" t="s">
        <v>69</v>
      </c>
      <c r="AEF12" s="75" t="s">
        <v>70</v>
      </c>
      <c r="AEG12" s="77" t="s">
        <v>71</v>
      </c>
      <c r="AEH12" s="102"/>
      <c r="AEI12" s="263" t="s">
        <v>98</v>
      </c>
      <c r="AEJ12" s="264"/>
      <c r="AEK12" s="265" t="s">
        <v>99</v>
      </c>
      <c r="AEL12" s="73"/>
      <c r="AEM12" s="105"/>
      <c r="AEN12" s="74"/>
      <c r="AEO12" s="75" t="s">
        <v>2</v>
      </c>
      <c r="AEP12" s="75" t="s">
        <v>67</v>
      </c>
      <c r="AEQ12" s="76" t="s">
        <v>68</v>
      </c>
      <c r="AER12" s="75" t="s">
        <v>69</v>
      </c>
      <c r="AES12" s="75" t="s">
        <v>70</v>
      </c>
      <c r="AET12" s="77" t="s">
        <v>71</v>
      </c>
      <c r="AEU12" s="102"/>
      <c r="AEV12" s="263" t="s">
        <v>98</v>
      </c>
      <c r="AEW12" s="264"/>
      <c r="AEX12" s="265" t="s">
        <v>99</v>
      </c>
      <c r="AEY12" s="73"/>
      <c r="AEZ12" s="105"/>
      <c r="AFA12" s="74"/>
      <c r="AFB12" s="75" t="s">
        <v>2</v>
      </c>
      <c r="AFC12" s="75" t="s">
        <v>67</v>
      </c>
      <c r="AFD12" s="76" t="s">
        <v>68</v>
      </c>
      <c r="AFE12" s="75" t="s">
        <v>69</v>
      </c>
      <c r="AFF12" s="75" t="s">
        <v>70</v>
      </c>
      <c r="AFG12" s="77" t="s">
        <v>71</v>
      </c>
      <c r="AFH12" s="102"/>
      <c r="AFI12" s="263" t="s">
        <v>98</v>
      </c>
      <c r="AFJ12" s="264"/>
      <c r="AFK12" s="265" t="s">
        <v>99</v>
      </c>
      <c r="AFL12" s="73"/>
      <c r="AFM12" s="105"/>
      <c r="AFN12" s="74"/>
      <c r="AFO12" s="75" t="s">
        <v>2</v>
      </c>
      <c r="AFP12" s="75" t="s">
        <v>67</v>
      </c>
      <c r="AFQ12" s="76" t="s">
        <v>68</v>
      </c>
      <c r="AFR12" s="75" t="s">
        <v>69</v>
      </c>
      <c r="AFS12" s="75" t="s">
        <v>70</v>
      </c>
      <c r="AFT12" s="77" t="s">
        <v>71</v>
      </c>
      <c r="AFU12" s="102"/>
      <c r="AFV12" s="263" t="s">
        <v>98</v>
      </c>
      <c r="AFW12" s="264"/>
      <c r="AFX12" s="265" t="s">
        <v>99</v>
      </c>
      <c r="AFY12" s="73"/>
      <c r="AFZ12" s="105"/>
      <c r="AGA12" s="74"/>
      <c r="AGB12" s="75" t="s">
        <v>2</v>
      </c>
      <c r="AGC12" s="75" t="s">
        <v>67</v>
      </c>
      <c r="AGD12" s="76" t="s">
        <v>68</v>
      </c>
      <c r="AGE12" s="75" t="s">
        <v>69</v>
      </c>
      <c r="AGF12" s="75" t="s">
        <v>70</v>
      </c>
      <c r="AGG12" s="77" t="s">
        <v>71</v>
      </c>
      <c r="AGH12" s="102"/>
      <c r="AGI12" s="263" t="s">
        <v>98</v>
      </c>
      <c r="AGJ12" s="264"/>
      <c r="AGK12" s="265" t="s">
        <v>99</v>
      </c>
      <c r="AGL12" s="73"/>
      <c r="AGM12" s="105"/>
      <c r="AGN12" s="74"/>
      <c r="AGO12" s="75" t="s">
        <v>2</v>
      </c>
      <c r="AGP12" s="75" t="s">
        <v>67</v>
      </c>
      <c r="AGQ12" s="76" t="s">
        <v>68</v>
      </c>
      <c r="AGR12" s="75" t="s">
        <v>69</v>
      </c>
      <c r="AGS12" s="75" t="s">
        <v>70</v>
      </c>
      <c r="AGT12" s="77" t="s">
        <v>71</v>
      </c>
      <c r="AGU12" s="102"/>
      <c r="AGV12" s="263" t="s">
        <v>98</v>
      </c>
      <c r="AGW12" s="264"/>
      <c r="AGX12" s="265" t="s">
        <v>99</v>
      </c>
      <c r="AGY12" s="73"/>
      <c r="AGZ12" s="105"/>
      <c r="AHA12" s="74"/>
      <c r="AHB12" s="75" t="s">
        <v>2</v>
      </c>
      <c r="AHC12" s="75" t="s">
        <v>67</v>
      </c>
      <c r="AHD12" s="76" t="s">
        <v>68</v>
      </c>
      <c r="AHE12" s="75" t="s">
        <v>69</v>
      </c>
      <c r="AHF12" s="75" t="s">
        <v>70</v>
      </c>
      <c r="AHG12" s="77" t="s">
        <v>71</v>
      </c>
      <c r="AHH12" s="102"/>
      <c r="AHI12" s="263" t="s">
        <v>98</v>
      </c>
      <c r="AHJ12" s="264"/>
      <c r="AHK12" s="265" t="s">
        <v>99</v>
      </c>
      <c r="AHL12" s="73"/>
      <c r="AHM12" s="105"/>
      <c r="AHN12" s="74"/>
      <c r="AHO12" s="75" t="s">
        <v>2</v>
      </c>
      <c r="AHP12" s="75" t="s">
        <v>67</v>
      </c>
      <c r="AHQ12" s="76" t="s">
        <v>68</v>
      </c>
      <c r="AHR12" s="75" t="s">
        <v>69</v>
      </c>
      <c r="AHS12" s="75" t="s">
        <v>70</v>
      </c>
      <c r="AHT12" s="77" t="s">
        <v>71</v>
      </c>
      <c r="AHU12" s="102"/>
      <c r="AHV12" s="263" t="s">
        <v>98</v>
      </c>
      <c r="AHW12" s="264"/>
      <c r="AHX12" s="265" t="s">
        <v>99</v>
      </c>
      <c r="AHY12" s="73"/>
      <c r="AHZ12" s="105"/>
      <c r="AIA12" s="74"/>
      <c r="AIB12" s="75" t="s">
        <v>2</v>
      </c>
      <c r="AIC12" s="75" t="s">
        <v>67</v>
      </c>
      <c r="AID12" s="76" t="s">
        <v>68</v>
      </c>
      <c r="AIE12" s="75" t="s">
        <v>69</v>
      </c>
      <c r="AIF12" s="75" t="s">
        <v>70</v>
      </c>
      <c r="AIG12" s="77" t="s">
        <v>71</v>
      </c>
      <c r="AIH12" s="102"/>
      <c r="AII12" s="263" t="s">
        <v>98</v>
      </c>
      <c r="AIJ12" s="264"/>
      <c r="AIK12" s="265" t="s">
        <v>99</v>
      </c>
      <c r="AIL12" s="73"/>
      <c r="AIM12" s="105"/>
      <c r="AIN12" s="74"/>
      <c r="AIO12" s="75" t="s">
        <v>2</v>
      </c>
      <c r="AIP12" s="75" t="s">
        <v>67</v>
      </c>
      <c r="AIQ12" s="76" t="s">
        <v>68</v>
      </c>
      <c r="AIR12" s="75" t="s">
        <v>69</v>
      </c>
      <c r="AIS12" s="75" t="s">
        <v>70</v>
      </c>
      <c r="AIT12" s="77" t="s">
        <v>71</v>
      </c>
      <c r="AIU12" s="102"/>
      <c r="AIV12" s="263" t="s">
        <v>98</v>
      </c>
      <c r="AIW12" s="264"/>
      <c r="AIX12" s="265" t="s">
        <v>99</v>
      </c>
      <c r="AIY12" s="73"/>
      <c r="AIZ12" s="105"/>
      <c r="AJA12" s="74"/>
      <c r="AJB12" s="75" t="s">
        <v>2</v>
      </c>
      <c r="AJC12" s="75" t="s">
        <v>67</v>
      </c>
      <c r="AJD12" s="76" t="s">
        <v>68</v>
      </c>
      <c r="AJE12" s="75" t="s">
        <v>69</v>
      </c>
      <c r="AJF12" s="75" t="s">
        <v>70</v>
      </c>
      <c r="AJG12" s="77" t="s">
        <v>71</v>
      </c>
      <c r="AJH12" s="102"/>
      <c r="AJI12" s="263" t="s">
        <v>98</v>
      </c>
      <c r="AJJ12" s="264"/>
      <c r="AJK12" s="265" t="s">
        <v>99</v>
      </c>
      <c r="AJL12" s="73"/>
    </row>
    <row r="13" spans="1:948" x14ac:dyDescent="0.3">
      <c r="A13" s="78"/>
      <c r="B13" s="128" t="s">
        <v>24</v>
      </c>
      <c r="C13" s="167">
        <v>80</v>
      </c>
      <c r="D13" s="81" t="str">
        <f>IF(ISERROR(VLOOKUP(B13,'Lista de mercado'!$B:$I,5,0)),0,VLOOKUP(B13,'Lista de mercado'!$B:$I,5,0))</f>
        <v>gr</v>
      </c>
      <c r="E13" s="144">
        <f ca="1">IF(ISERROR(VLOOKUP(B13,'Lista de mercado'!$B:$I,8,0)),0,VLOOKUP(B13,'Lista de mercado'!$B:$I,8,0))</f>
        <v>12</v>
      </c>
      <c r="F13" s="145">
        <f t="shared" ref="F13:F24" si="134">+C13*I$8</f>
        <v>80</v>
      </c>
      <c r="G13" s="161">
        <f t="shared" ref="G13:G24" ca="1" si="135">+F13*E13</f>
        <v>960</v>
      </c>
      <c r="H13" s="103"/>
      <c r="I13" s="121" t="s">
        <v>106</v>
      </c>
      <c r="J13" s="168"/>
      <c r="K13" s="122" t="s">
        <v>106</v>
      </c>
      <c r="L13" s="82"/>
      <c r="M13" s="105"/>
      <c r="N13" s="78"/>
      <c r="O13" s="128" t="s">
        <v>81</v>
      </c>
      <c r="P13" s="129">
        <v>1</v>
      </c>
      <c r="Q13" s="81" t="str">
        <f ca="1">IF(ISERROR(VLOOKUP(O13,'Lista de mercado'!$B:$I,5,0)),0,VLOOKUP(O13,'Lista de mercado'!$B:$I,5,0))</f>
        <v>und</v>
      </c>
      <c r="R13" s="144">
        <f ca="1">IF(ISERROR(VLOOKUP(O13,'Lista de mercado'!$B:$I,8,0)),0,VLOOKUP(O13,'Lista de mercado'!$B:$I,8,0))</f>
        <v>1416.5277777777776</v>
      </c>
      <c r="S13" s="145">
        <f t="shared" ref="S13:S24" si="136">+P13*V$8</f>
        <v>1</v>
      </c>
      <c r="T13" s="161">
        <f t="shared" ref="T13:T24" ca="1" si="137">+S13*R13</f>
        <v>1416.5277777777776</v>
      </c>
      <c r="U13" s="103"/>
      <c r="V13" s="121" t="s">
        <v>106</v>
      </c>
      <c r="W13" s="168"/>
      <c r="X13" s="122" t="s">
        <v>106</v>
      </c>
      <c r="Y13" s="82"/>
      <c r="Z13" s="105"/>
      <c r="AA13" s="78"/>
      <c r="AB13" s="128" t="s">
        <v>87</v>
      </c>
      <c r="AC13" s="129">
        <v>1</v>
      </c>
      <c r="AD13" s="81" t="str">
        <f ca="1">IF(ISERROR(VLOOKUP(AB13,'Lista de mercado'!$B:$I,5,0)),0,VLOOKUP(AB13,'Lista de mercado'!$B:$I,5,0))</f>
        <v>und</v>
      </c>
      <c r="AE13" s="144">
        <f ca="1">IF(ISERROR(VLOOKUP(AB13,'Lista de mercado'!$B:$I,8,0)),0,VLOOKUP(AB13,'Lista de mercado'!$B:$I,8,0))</f>
        <v>4448.8296373456787</v>
      </c>
      <c r="AF13" s="145">
        <f t="shared" ref="AF13:AF24" si="138">+AC13*AI$8</f>
        <v>1</v>
      </c>
      <c r="AG13" s="161">
        <f t="shared" ref="AG13:AG24" ca="1" si="139">+AF13*AE13</f>
        <v>4448.8296373456787</v>
      </c>
      <c r="AH13" s="103"/>
      <c r="AI13" s="121" t="s">
        <v>106</v>
      </c>
      <c r="AJ13" s="168"/>
      <c r="AK13" s="122" t="s">
        <v>106</v>
      </c>
      <c r="AL13" s="82"/>
      <c r="AM13" s="105"/>
      <c r="AN13" s="78"/>
      <c r="AO13" s="128" t="s">
        <v>84</v>
      </c>
      <c r="AP13" s="129">
        <v>1</v>
      </c>
      <c r="AQ13" s="81" t="str">
        <f ca="1">IF(ISERROR(VLOOKUP(AO13,'Lista de mercado'!$B:$I,5,0)),0,VLOOKUP(AO13,'Lista de mercado'!$B:$I,5,0))</f>
        <v>und</v>
      </c>
      <c r="AR13" s="144">
        <f ca="1">IF(ISERROR(VLOOKUP(AO13,'Lista de mercado'!$B:$I,8,0)),0,VLOOKUP(AO13,'Lista de mercado'!$B:$I,8,0))</f>
        <v>3070.7305092592592</v>
      </c>
      <c r="AS13" s="145">
        <f t="shared" ref="AS13:AS24" si="140">+AP13*AV$8</f>
        <v>1</v>
      </c>
      <c r="AT13" s="161">
        <f t="shared" ref="AT13:AT24" ca="1" si="141">+AS13*AR13</f>
        <v>3070.7305092592592</v>
      </c>
      <c r="AU13" s="103"/>
      <c r="AV13" s="121" t="s">
        <v>106</v>
      </c>
      <c r="AW13" s="168"/>
      <c r="AX13" s="122" t="s">
        <v>106</v>
      </c>
      <c r="AY13" s="82"/>
      <c r="AZ13" s="105"/>
      <c r="BA13" s="78"/>
      <c r="BB13" s="128"/>
      <c r="BC13" s="129"/>
      <c r="BD13" s="81">
        <f ca="1">IF(ISERROR(VLOOKUP(BB13,'Lista de mercado'!$B:$I,5,0)),0,VLOOKUP(BB13,'Lista de mercado'!$B:$I,5,0))</f>
        <v>0</v>
      </c>
      <c r="BE13" s="144">
        <f ca="1">IF(ISERROR(VLOOKUP(BB13,'Lista de mercado'!$B:$I,8,0)),0,VLOOKUP(BB13,'Lista de mercado'!$B:$I,8,0))</f>
        <v>0</v>
      </c>
      <c r="BF13" s="145">
        <f t="shared" ref="BF13:BF24" si="142">+BC13*BI$8</f>
        <v>0</v>
      </c>
      <c r="BG13" s="161">
        <f t="shared" ref="BG13:BG24" ca="1" si="143">+BF13*BE13</f>
        <v>0</v>
      </c>
      <c r="BH13" s="103"/>
      <c r="BI13" s="121" t="s">
        <v>106</v>
      </c>
      <c r="BJ13" s="168"/>
      <c r="BK13" s="122" t="s">
        <v>106</v>
      </c>
      <c r="BL13" s="82"/>
      <c r="BM13" s="105"/>
      <c r="BN13" s="78"/>
      <c r="BO13" s="128"/>
      <c r="BP13" s="129"/>
      <c r="BQ13" s="81">
        <f ca="1">IF(ISERROR(VLOOKUP(BO13,'Lista de mercado'!$B:$I,5,0)),0,VLOOKUP(BO13,'Lista de mercado'!$B:$I,5,0))</f>
        <v>0</v>
      </c>
      <c r="BR13" s="144">
        <f ca="1">IF(ISERROR(VLOOKUP(BO13,'Lista de mercado'!$B:$I,8,0)),0,VLOOKUP(BO13,'Lista de mercado'!$B:$I,8,0))</f>
        <v>0</v>
      </c>
      <c r="BS13" s="145">
        <f t="shared" ref="BS13:BS24" si="144">+BP13*BV$8</f>
        <v>0</v>
      </c>
      <c r="BT13" s="161">
        <f t="shared" ref="BT13:BT24" ca="1" si="145">+BS13*BR13</f>
        <v>0</v>
      </c>
      <c r="BU13" s="103"/>
      <c r="BV13" s="121" t="s">
        <v>106</v>
      </c>
      <c r="BW13" s="168"/>
      <c r="BX13" s="122" t="s">
        <v>106</v>
      </c>
      <c r="BY13" s="82"/>
      <c r="BZ13" s="105"/>
      <c r="CA13" s="78"/>
      <c r="CB13" s="128"/>
      <c r="CC13" s="129"/>
      <c r="CD13" s="81">
        <f ca="1">IF(ISERROR(VLOOKUP(CB13,'Lista de mercado'!$B:$I,5,0)),0,VLOOKUP(CB13,'Lista de mercado'!$B:$I,5,0))</f>
        <v>0</v>
      </c>
      <c r="CE13" s="144">
        <f ca="1">IF(ISERROR(VLOOKUP(CB13,'Lista de mercado'!$B:$I,8,0)),0,VLOOKUP(CB13,'Lista de mercado'!$B:$I,8,0))</f>
        <v>0</v>
      </c>
      <c r="CF13" s="145">
        <f t="shared" ref="CF13:CF24" si="146">+CC13*CI$8</f>
        <v>0</v>
      </c>
      <c r="CG13" s="161">
        <f t="shared" ref="CG13:CG24" ca="1" si="147">+CF13*CE13</f>
        <v>0</v>
      </c>
      <c r="CH13" s="103"/>
      <c r="CI13" s="121" t="s">
        <v>106</v>
      </c>
      <c r="CJ13" s="168"/>
      <c r="CK13" s="122" t="s">
        <v>106</v>
      </c>
      <c r="CL13" s="82"/>
      <c r="CM13" s="105"/>
      <c r="CN13" s="78"/>
      <c r="CO13" s="128"/>
      <c r="CP13" s="129"/>
      <c r="CQ13" s="81">
        <f ca="1">IF(ISERROR(VLOOKUP(CO13,'Lista de mercado'!$B:$I,5,0)),0,VLOOKUP(CO13,'Lista de mercado'!$B:$I,5,0))</f>
        <v>0</v>
      </c>
      <c r="CR13" s="144">
        <f ca="1">IF(ISERROR(VLOOKUP(CO13,'Lista de mercado'!$B:$I,8,0)),0,VLOOKUP(CO13,'Lista de mercado'!$B:$I,8,0))</f>
        <v>0</v>
      </c>
      <c r="CS13" s="145">
        <f t="shared" ref="CS13:CS24" si="148">+CP13*CV$8</f>
        <v>0</v>
      </c>
      <c r="CT13" s="161">
        <f t="shared" ref="CT13:CT24" ca="1" si="149">+CS13*CR13</f>
        <v>0</v>
      </c>
      <c r="CU13" s="103"/>
      <c r="CV13" s="121" t="s">
        <v>106</v>
      </c>
      <c r="CW13" s="168"/>
      <c r="CX13" s="122" t="s">
        <v>106</v>
      </c>
      <c r="CY13" s="82"/>
      <c r="CZ13" s="105"/>
      <c r="DA13" s="78"/>
      <c r="DB13" s="128"/>
      <c r="DC13" s="129"/>
      <c r="DD13" s="81">
        <f ca="1">IF(ISERROR(VLOOKUP(DB13,'Lista de mercado'!$B:$I,5,0)),0,VLOOKUP(DB13,'Lista de mercado'!$B:$I,5,0))</f>
        <v>0</v>
      </c>
      <c r="DE13" s="144">
        <f ca="1">IF(ISERROR(VLOOKUP(DB13,'Lista de mercado'!$B:$I,8,0)),0,VLOOKUP(DB13,'Lista de mercado'!$B:$I,8,0))</f>
        <v>0</v>
      </c>
      <c r="DF13" s="145">
        <f t="shared" ref="DF13:DF24" si="150">+DC13*DI$8</f>
        <v>0</v>
      </c>
      <c r="DG13" s="161">
        <f t="shared" ref="DG13:DG24" ca="1" si="151">+DF13*DE13</f>
        <v>0</v>
      </c>
      <c r="DH13" s="103"/>
      <c r="DI13" s="121" t="s">
        <v>106</v>
      </c>
      <c r="DJ13" s="168"/>
      <c r="DK13" s="122" t="s">
        <v>106</v>
      </c>
      <c r="DL13" s="82"/>
      <c r="DM13" s="105"/>
      <c r="DN13" s="78"/>
      <c r="DO13" s="128"/>
      <c r="DP13" s="129"/>
      <c r="DQ13" s="81">
        <f ca="1">IF(ISERROR(VLOOKUP(DO13,'Lista de mercado'!$B:$I,5,0)),0,VLOOKUP(DO13,'Lista de mercado'!$B:$I,5,0))</f>
        <v>0</v>
      </c>
      <c r="DR13" s="144">
        <f ca="1">IF(ISERROR(VLOOKUP(DO13,'Lista de mercado'!$B:$I,8,0)),0,VLOOKUP(DO13,'Lista de mercado'!$B:$I,8,0))</f>
        <v>0</v>
      </c>
      <c r="DS13" s="145">
        <f t="shared" ref="DS13:DS24" si="152">+DP13*DV$8</f>
        <v>0</v>
      </c>
      <c r="DT13" s="161">
        <f t="shared" ref="DT13:DT24" ca="1" si="153">+DS13*DR13</f>
        <v>0</v>
      </c>
      <c r="DU13" s="103"/>
      <c r="DV13" s="121" t="s">
        <v>106</v>
      </c>
      <c r="DW13" s="168"/>
      <c r="DX13" s="122" t="s">
        <v>106</v>
      </c>
      <c r="DY13" s="82"/>
      <c r="DZ13" s="105"/>
      <c r="EA13" s="78"/>
      <c r="EB13" s="128"/>
      <c r="EC13" s="129"/>
      <c r="ED13" s="81">
        <f ca="1">IF(ISERROR(VLOOKUP(EB13,'Lista de mercado'!$B:$I,5,0)),0,VLOOKUP(EB13,'Lista de mercado'!$B:$I,5,0))</f>
        <v>0</v>
      </c>
      <c r="EE13" s="144">
        <f ca="1">IF(ISERROR(VLOOKUP(EB13,'Lista de mercado'!$B:$I,8,0)),0,VLOOKUP(EB13,'Lista de mercado'!$B:$I,8,0))</f>
        <v>0</v>
      </c>
      <c r="EF13" s="145">
        <f t="shared" ref="EF13:EF24" si="154">+EC13*EI$8</f>
        <v>0</v>
      </c>
      <c r="EG13" s="161">
        <f t="shared" ref="EG13:EG24" ca="1" si="155">+EF13*EE13</f>
        <v>0</v>
      </c>
      <c r="EH13" s="103"/>
      <c r="EI13" s="121" t="s">
        <v>106</v>
      </c>
      <c r="EJ13" s="168"/>
      <c r="EK13" s="122" t="s">
        <v>106</v>
      </c>
      <c r="EL13" s="82"/>
      <c r="EM13" s="105"/>
      <c r="EN13" s="78"/>
      <c r="EO13" s="128"/>
      <c r="EP13" s="129"/>
      <c r="EQ13" s="81">
        <f ca="1">IF(ISERROR(VLOOKUP(EO13,'Lista de mercado'!$B:$I,5,0)),0,VLOOKUP(EO13,'Lista de mercado'!$B:$I,5,0))</f>
        <v>0</v>
      </c>
      <c r="ER13" s="144">
        <f ca="1">IF(ISERROR(VLOOKUP(EO13,'Lista de mercado'!$B:$I,8,0)),0,VLOOKUP(EO13,'Lista de mercado'!$B:$I,8,0))</f>
        <v>0</v>
      </c>
      <c r="ES13" s="145">
        <f t="shared" ref="ES13:ES24" si="156">+EP13*EV$8</f>
        <v>0</v>
      </c>
      <c r="ET13" s="161">
        <f t="shared" ref="ET13:ET24" ca="1" si="157">+ES13*ER13</f>
        <v>0</v>
      </c>
      <c r="EU13" s="103"/>
      <c r="EV13" s="121" t="s">
        <v>106</v>
      </c>
      <c r="EW13" s="168"/>
      <c r="EX13" s="122" t="s">
        <v>106</v>
      </c>
      <c r="EY13" s="82"/>
      <c r="EZ13" s="105"/>
      <c r="FA13" s="78"/>
      <c r="FB13" s="128"/>
      <c r="FC13" s="129"/>
      <c r="FD13" s="81">
        <f ca="1">IF(ISERROR(VLOOKUP(FB13,'Lista de mercado'!$B:$I,5,0)),0,VLOOKUP(FB13,'Lista de mercado'!$B:$I,5,0))</f>
        <v>0</v>
      </c>
      <c r="FE13" s="144">
        <f ca="1">IF(ISERROR(VLOOKUP(FB13,'Lista de mercado'!$B:$I,8,0)),0,VLOOKUP(FB13,'Lista de mercado'!$B:$I,8,0))</f>
        <v>0</v>
      </c>
      <c r="FF13" s="145">
        <f t="shared" ref="FF13:FF24" si="158">+FC13*FI$8</f>
        <v>0</v>
      </c>
      <c r="FG13" s="161">
        <f t="shared" ref="FG13:FG24" ca="1" si="159">+FF13*FE13</f>
        <v>0</v>
      </c>
      <c r="FH13" s="103"/>
      <c r="FI13" s="121" t="s">
        <v>106</v>
      </c>
      <c r="FJ13" s="168"/>
      <c r="FK13" s="122" t="s">
        <v>106</v>
      </c>
      <c r="FL13" s="82"/>
      <c r="FM13" s="105"/>
      <c r="FN13" s="78"/>
      <c r="FO13" s="128"/>
      <c r="FP13" s="129"/>
      <c r="FQ13" s="81">
        <f ca="1">IF(ISERROR(VLOOKUP(FO13,'Lista de mercado'!$B:$I,5,0)),0,VLOOKUP(FO13,'Lista de mercado'!$B:$I,5,0))</f>
        <v>0</v>
      </c>
      <c r="FR13" s="144">
        <f ca="1">IF(ISERROR(VLOOKUP(FO13,'Lista de mercado'!$B:$I,8,0)),0,VLOOKUP(FO13,'Lista de mercado'!$B:$I,8,0))</f>
        <v>0</v>
      </c>
      <c r="FS13" s="145">
        <f t="shared" ref="FS13:FS24" si="160">+FP13*FV$8</f>
        <v>0</v>
      </c>
      <c r="FT13" s="161">
        <f t="shared" ref="FT13:FT24" ca="1" si="161">+FS13*FR13</f>
        <v>0</v>
      </c>
      <c r="FU13" s="103"/>
      <c r="FV13" s="121" t="s">
        <v>106</v>
      </c>
      <c r="FW13" s="168"/>
      <c r="FX13" s="122" t="s">
        <v>106</v>
      </c>
      <c r="FY13" s="82"/>
      <c r="FZ13" s="105"/>
      <c r="GA13" s="78"/>
      <c r="GB13" s="128"/>
      <c r="GC13" s="129"/>
      <c r="GD13" s="81">
        <f ca="1">IF(ISERROR(VLOOKUP(GB13,'Lista de mercado'!$B:$I,5,0)),0,VLOOKUP(GB13,'Lista de mercado'!$B:$I,5,0))</f>
        <v>0</v>
      </c>
      <c r="GE13" s="144">
        <f ca="1">IF(ISERROR(VLOOKUP(GB13,'Lista de mercado'!$B:$I,8,0)),0,VLOOKUP(GB13,'Lista de mercado'!$B:$I,8,0))</f>
        <v>0</v>
      </c>
      <c r="GF13" s="145">
        <f t="shared" ref="GF13:GF24" si="162">+GC13*GI$8</f>
        <v>0</v>
      </c>
      <c r="GG13" s="161">
        <f t="shared" ref="GG13:GG24" ca="1" si="163">+GF13*GE13</f>
        <v>0</v>
      </c>
      <c r="GH13" s="103"/>
      <c r="GI13" s="121" t="s">
        <v>106</v>
      </c>
      <c r="GJ13" s="168"/>
      <c r="GK13" s="122" t="s">
        <v>106</v>
      </c>
      <c r="GL13" s="82"/>
      <c r="GM13" s="105"/>
      <c r="GN13" s="78"/>
      <c r="GO13" s="128"/>
      <c r="GP13" s="129"/>
      <c r="GQ13" s="81">
        <f ca="1">IF(ISERROR(VLOOKUP(GO13,'Lista de mercado'!$B:$I,5,0)),0,VLOOKUP(GO13,'Lista de mercado'!$B:$I,5,0))</f>
        <v>0</v>
      </c>
      <c r="GR13" s="144">
        <f ca="1">IF(ISERROR(VLOOKUP(GO13,'Lista de mercado'!$B:$I,8,0)),0,VLOOKUP(GO13,'Lista de mercado'!$B:$I,8,0))</f>
        <v>0</v>
      </c>
      <c r="GS13" s="145">
        <f t="shared" ref="GS13:GS24" si="164">+GP13*GV$8</f>
        <v>0</v>
      </c>
      <c r="GT13" s="161">
        <f t="shared" ref="GT13:GT24" ca="1" si="165">+GS13*GR13</f>
        <v>0</v>
      </c>
      <c r="GU13" s="103"/>
      <c r="GV13" s="121" t="s">
        <v>106</v>
      </c>
      <c r="GW13" s="168"/>
      <c r="GX13" s="122" t="s">
        <v>106</v>
      </c>
      <c r="GY13" s="82"/>
      <c r="GZ13" s="105"/>
      <c r="HA13" s="78"/>
      <c r="HB13" s="128"/>
      <c r="HC13" s="129"/>
      <c r="HD13" s="81">
        <f ca="1">IF(ISERROR(VLOOKUP(HB13,'Lista de mercado'!$B:$I,5,0)),0,VLOOKUP(HB13,'Lista de mercado'!$B:$I,5,0))</f>
        <v>0</v>
      </c>
      <c r="HE13" s="144">
        <f ca="1">IF(ISERROR(VLOOKUP(HB13,'Lista de mercado'!$B:$I,8,0)),0,VLOOKUP(HB13,'Lista de mercado'!$B:$I,8,0))</f>
        <v>0</v>
      </c>
      <c r="HF13" s="145">
        <f t="shared" ref="HF13:HF24" si="166">+HC13*HI$8</f>
        <v>0</v>
      </c>
      <c r="HG13" s="161">
        <f t="shared" ref="HG13:HG24" ca="1" si="167">+HF13*HE13</f>
        <v>0</v>
      </c>
      <c r="HH13" s="103"/>
      <c r="HI13" s="121" t="s">
        <v>106</v>
      </c>
      <c r="HJ13" s="168"/>
      <c r="HK13" s="122" t="s">
        <v>106</v>
      </c>
      <c r="HL13" s="82"/>
      <c r="HM13" s="105"/>
      <c r="HN13" s="78"/>
      <c r="HO13" s="128"/>
      <c r="HP13" s="129"/>
      <c r="HQ13" s="81">
        <f ca="1">IF(ISERROR(VLOOKUP(HO13,'Lista de mercado'!$B:$I,5,0)),0,VLOOKUP(HO13,'Lista de mercado'!$B:$I,5,0))</f>
        <v>0</v>
      </c>
      <c r="HR13" s="144">
        <f ca="1">IF(ISERROR(VLOOKUP(HO13,'Lista de mercado'!$B:$I,8,0)),0,VLOOKUP(HO13,'Lista de mercado'!$B:$I,8,0))</f>
        <v>0</v>
      </c>
      <c r="HS13" s="145">
        <f t="shared" ref="HS13:HS24" si="168">+HP13*HV$8</f>
        <v>0</v>
      </c>
      <c r="HT13" s="161">
        <f t="shared" ref="HT13:HT24" ca="1" si="169">+HS13*HR13</f>
        <v>0</v>
      </c>
      <c r="HU13" s="103"/>
      <c r="HV13" s="121" t="s">
        <v>106</v>
      </c>
      <c r="HW13" s="168"/>
      <c r="HX13" s="122" t="s">
        <v>106</v>
      </c>
      <c r="HY13" s="82"/>
      <c r="HZ13" s="105"/>
      <c r="IA13" s="78"/>
      <c r="IB13" s="128"/>
      <c r="IC13" s="129"/>
      <c r="ID13" s="81">
        <f ca="1">IF(ISERROR(VLOOKUP(IB13,'Lista de mercado'!$B:$I,5,0)),0,VLOOKUP(IB13,'Lista de mercado'!$B:$I,5,0))</f>
        <v>0</v>
      </c>
      <c r="IE13" s="144">
        <f ca="1">IF(ISERROR(VLOOKUP(IB13,'Lista de mercado'!$B:$I,8,0)),0,VLOOKUP(IB13,'Lista de mercado'!$B:$I,8,0))</f>
        <v>0</v>
      </c>
      <c r="IF13" s="145">
        <f t="shared" ref="IF13:IF24" si="170">+IC13*II$8</f>
        <v>0</v>
      </c>
      <c r="IG13" s="161">
        <f t="shared" ref="IG13:IG24" ca="1" si="171">+IF13*IE13</f>
        <v>0</v>
      </c>
      <c r="IH13" s="103"/>
      <c r="II13" s="121" t="s">
        <v>106</v>
      </c>
      <c r="IJ13" s="168"/>
      <c r="IK13" s="122" t="s">
        <v>106</v>
      </c>
      <c r="IL13" s="82"/>
      <c r="IM13" s="105"/>
      <c r="IN13" s="78"/>
      <c r="IO13" s="128"/>
      <c r="IP13" s="129"/>
      <c r="IQ13" s="81">
        <f ca="1">IF(ISERROR(VLOOKUP(IO13,'Lista de mercado'!$B:$I,5,0)),0,VLOOKUP(IO13,'Lista de mercado'!$B:$I,5,0))</f>
        <v>0</v>
      </c>
      <c r="IR13" s="144">
        <f ca="1">IF(ISERROR(VLOOKUP(IO13,'Lista de mercado'!$B:$I,8,0)),0,VLOOKUP(IO13,'Lista de mercado'!$B:$I,8,0))</f>
        <v>0</v>
      </c>
      <c r="IS13" s="145">
        <f t="shared" ref="IS13:IS24" si="172">+IP13*IV$8</f>
        <v>0</v>
      </c>
      <c r="IT13" s="161">
        <f t="shared" ref="IT13:IT24" ca="1" si="173">+IS13*IR13</f>
        <v>0</v>
      </c>
      <c r="IU13" s="103"/>
      <c r="IV13" s="121" t="s">
        <v>106</v>
      </c>
      <c r="IW13" s="168"/>
      <c r="IX13" s="122" t="s">
        <v>106</v>
      </c>
      <c r="IY13" s="82"/>
      <c r="IZ13" s="105"/>
      <c r="JA13" s="78"/>
      <c r="JB13" s="128"/>
      <c r="JC13" s="129"/>
      <c r="JD13" s="81">
        <f ca="1">IF(ISERROR(VLOOKUP(JB13,'Lista de mercado'!$B:$I,5,0)),0,VLOOKUP(JB13,'Lista de mercado'!$B:$I,5,0))</f>
        <v>0</v>
      </c>
      <c r="JE13" s="144">
        <f ca="1">IF(ISERROR(VLOOKUP(JB13,'Lista de mercado'!$B:$I,8,0)),0,VLOOKUP(JB13,'Lista de mercado'!$B:$I,8,0))</f>
        <v>0</v>
      </c>
      <c r="JF13" s="145">
        <f t="shared" ref="JF13:JF24" si="174">+JC13*JI$8</f>
        <v>0</v>
      </c>
      <c r="JG13" s="161">
        <f t="shared" ref="JG13:JG24" ca="1" si="175">+JF13*JE13</f>
        <v>0</v>
      </c>
      <c r="JH13" s="103"/>
      <c r="JI13" s="121" t="s">
        <v>106</v>
      </c>
      <c r="JJ13" s="168"/>
      <c r="JK13" s="122" t="s">
        <v>106</v>
      </c>
      <c r="JL13" s="82"/>
      <c r="JM13" s="105"/>
      <c r="JN13" s="78"/>
      <c r="JO13" s="128"/>
      <c r="JP13" s="129"/>
      <c r="JQ13" s="81">
        <f ca="1">IF(ISERROR(VLOOKUP(JO13,'Lista de mercado'!$B:$I,5,0)),0,VLOOKUP(JO13,'Lista de mercado'!$B:$I,5,0))</f>
        <v>0</v>
      </c>
      <c r="JR13" s="144">
        <f ca="1">IF(ISERROR(VLOOKUP(JO13,'Lista de mercado'!$B:$I,8,0)),0,VLOOKUP(JO13,'Lista de mercado'!$B:$I,8,0))</f>
        <v>0</v>
      </c>
      <c r="JS13" s="145">
        <f t="shared" ref="JS13:JS24" si="176">+JP13*JV$8</f>
        <v>0</v>
      </c>
      <c r="JT13" s="161">
        <f t="shared" ref="JT13:JT24" ca="1" si="177">+JS13*JR13</f>
        <v>0</v>
      </c>
      <c r="JU13" s="103"/>
      <c r="JV13" s="121" t="s">
        <v>106</v>
      </c>
      <c r="JW13" s="168"/>
      <c r="JX13" s="122" t="s">
        <v>106</v>
      </c>
      <c r="JY13" s="82"/>
      <c r="JZ13" s="105"/>
      <c r="KA13" s="78"/>
      <c r="KB13" s="128"/>
      <c r="KC13" s="129"/>
      <c r="KD13" s="81">
        <f ca="1">IF(ISERROR(VLOOKUP(KB13,'Lista de mercado'!$B:$I,5,0)),0,VLOOKUP(KB13,'Lista de mercado'!$B:$I,5,0))</f>
        <v>0</v>
      </c>
      <c r="KE13" s="144">
        <f ca="1">IF(ISERROR(VLOOKUP(KB13,'Lista de mercado'!$B:$I,8,0)),0,VLOOKUP(KB13,'Lista de mercado'!$B:$I,8,0))</f>
        <v>0</v>
      </c>
      <c r="KF13" s="145">
        <f t="shared" ref="KF13:KF24" si="178">+KC13*KI$8</f>
        <v>0</v>
      </c>
      <c r="KG13" s="161">
        <f t="shared" ref="KG13:KG24" ca="1" si="179">+KF13*KE13</f>
        <v>0</v>
      </c>
      <c r="KH13" s="103"/>
      <c r="KI13" s="121" t="s">
        <v>106</v>
      </c>
      <c r="KJ13" s="168"/>
      <c r="KK13" s="122" t="s">
        <v>106</v>
      </c>
      <c r="KL13" s="82"/>
      <c r="KM13" s="105"/>
      <c r="KN13" s="78"/>
      <c r="KO13" s="128"/>
      <c r="KP13" s="129"/>
      <c r="KQ13" s="81">
        <f ca="1">IF(ISERROR(VLOOKUP(KO13,'Lista de mercado'!$B:$I,5,0)),0,VLOOKUP(KO13,'Lista de mercado'!$B:$I,5,0))</f>
        <v>0</v>
      </c>
      <c r="KR13" s="144">
        <f ca="1">IF(ISERROR(VLOOKUP(KO13,'Lista de mercado'!$B:$I,8,0)),0,VLOOKUP(KO13,'Lista de mercado'!$B:$I,8,0))</f>
        <v>0</v>
      </c>
      <c r="KS13" s="145">
        <f t="shared" ref="KS13:KS24" si="180">+KP13*KV$8</f>
        <v>0</v>
      </c>
      <c r="KT13" s="161">
        <f t="shared" ref="KT13:KT24" ca="1" si="181">+KS13*KR13</f>
        <v>0</v>
      </c>
      <c r="KU13" s="103"/>
      <c r="KV13" s="121" t="s">
        <v>106</v>
      </c>
      <c r="KW13" s="168"/>
      <c r="KX13" s="122" t="s">
        <v>106</v>
      </c>
      <c r="KY13" s="82"/>
      <c r="KZ13" s="105"/>
      <c r="LA13" s="78"/>
      <c r="LB13" s="128"/>
      <c r="LC13" s="129"/>
      <c r="LD13" s="81">
        <f ca="1">IF(ISERROR(VLOOKUP(LB13,'Lista de mercado'!$B:$I,5,0)),0,VLOOKUP(LB13,'Lista de mercado'!$B:$I,5,0))</f>
        <v>0</v>
      </c>
      <c r="LE13" s="144">
        <f ca="1">IF(ISERROR(VLOOKUP(LB13,'Lista de mercado'!$B:$I,8,0)),0,VLOOKUP(LB13,'Lista de mercado'!$B:$I,8,0))</f>
        <v>0</v>
      </c>
      <c r="LF13" s="145">
        <f t="shared" ref="LF13:LF24" si="182">+LC13*LI$8</f>
        <v>0</v>
      </c>
      <c r="LG13" s="161">
        <f t="shared" ref="LG13:LG24" ca="1" si="183">+LF13*LE13</f>
        <v>0</v>
      </c>
      <c r="LH13" s="103"/>
      <c r="LI13" s="121" t="s">
        <v>106</v>
      </c>
      <c r="LJ13" s="168"/>
      <c r="LK13" s="122" t="s">
        <v>106</v>
      </c>
      <c r="LL13" s="82"/>
      <c r="LM13" s="105"/>
      <c r="LN13" s="78"/>
      <c r="LO13" s="128"/>
      <c r="LP13" s="129"/>
      <c r="LQ13" s="81">
        <f ca="1">IF(ISERROR(VLOOKUP(LO13,'Lista de mercado'!$B:$I,5,0)),0,VLOOKUP(LO13,'Lista de mercado'!$B:$I,5,0))</f>
        <v>0</v>
      </c>
      <c r="LR13" s="144">
        <f ca="1">IF(ISERROR(VLOOKUP(LO13,'Lista de mercado'!$B:$I,8,0)),0,VLOOKUP(LO13,'Lista de mercado'!$B:$I,8,0))</f>
        <v>0</v>
      </c>
      <c r="LS13" s="145">
        <f t="shared" ref="LS13:LS24" si="184">+LP13*LV$8</f>
        <v>0</v>
      </c>
      <c r="LT13" s="161">
        <f t="shared" ref="LT13:LT24" ca="1" si="185">+LS13*LR13</f>
        <v>0</v>
      </c>
      <c r="LU13" s="103"/>
      <c r="LV13" s="121" t="s">
        <v>106</v>
      </c>
      <c r="LW13" s="168"/>
      <c r="LX13" s="122" t="s">
        <v>106</v>
      </c>
      <c r="LY13" s="82"/>
      <c r="LZ13" s="105"/>
      <c r="MA13" s="78"/>
      <c r="MB13" s="128"/>
      <c r="MC13" s="129"/>
      <c r="MD13" s="81">
        <f ca="1">IF(ISERROR(VLOOKUP(MB13,'Lista de mercado'!$B:$I,5,0)),0,VLOOKUP(MB13,'Lista de mercado'!$B:$I,5,0))</f>
        <v>0</v>
      </c>
      <c r="ME13" s="144">
        <f ca="1">IF(ISERROR(VLOOKUP(MB13,'Lista de mercado'!$B:$I,8,0)),0,VLOOKUP(MB13,'Lista de mercado'!$B:$I,8,0))</f>
        <v>0</v>
      </c>
      <c r="MF13" s="145">
        <f t="shared" ref="MF13:MF24" si="186">+MC13*MI$8</f>
        <v>0</v>
      </c>
      <c r="MG13" s="161">
        <f t="shared" ref="MG13:MG24" ca="1" si="187">+MF13*ME13</f>
        <v>0</v>
      </c>
      <c r="MH13" s="103"/>
      <c r="MI13" s="121" t="s">
        <v>106</v>
      </c>
      <c r="MJ13" s="168"/>
      <c r="MK13" s="122" t="s">
        <v>106</v>
      </c>
      <c r="ML13" s="82"/>
      <c r="MM13" s="105"/>
      <c r="MN13" s="78"/>
      <c r="MO13" s="128"/>
      <c r="MP13" s="129"/>
      <c r="MQ13" s="81">
        <f ca="1">IF(ISERROR(VLOOKUP(MO13,'Lista de mercado'!$B:$I,5,0)),0,VLOOKUP(MO13,'Lista de mercado'!$B:$I,5,0))</f>
        <v>0</v>
      </c>
      <c r="MR13" s="144">
        <f ca="1">IF(ISERROR(VLOOKUP(MO13,'Lista de mercado'!$B:$I,8,0)),0,VLOOKUP(MO13,'Lista de mercado'!$B:$I,8,0))</f>
        <v>0</v>
      </c>
      <c r="MS13" s="145">
        <f t="shared" ref="MS13:MS24" si="188">+MP13*MV$8</f>
        <v>0</v>
      </c>
      <c r="MT13" s="161">
        <f t="shared" ref="MT13:MT24" ca="1" si="189">+MS13*MR13</f>
        <v>0</v>
      </c>
      <c r="MU13" s="103"/>
      <c r="MV13" s="121" t="s">
        <v>106</v>
      </c>
      <c r="MW13" s="168"/>
      <c r="MX13" s="122" t="s">
        <v>106</v>
      </c>
      <c r="MY13" s="82"/>
      <c r="MZ13" s="105"/>
      <c r="NA13" s="78"/>
      <c r="NB13" s="128"/>
      <c r="NC13" s="129"/>
      <c r="ND13" s="81">
        <f ca="1">IF(ISERROR(VLOOKUP(NB13,'Lista de mercado'!$B:$I,5,0)),0,VLOOKUP(NB13,'Lista de mercado'!$B:$I,5,0))</f>
        <v>0</v>
      </c>
      <c r="NE13" s="144">
        <f ca="1">IF(ISERROR(VLOOKUP(NB13,'Lista de mercado'!$B:$I,8,0)),0,VLOOKUP(NB13,'Lista de mercado'!$B:$I,8,0))</f>
        <v>0</v>
      </c>
      <c r="NF13" s="145">
        <f t="shared" ref="NF13:NF24" si="190">+NC13*NI$8</f>
        <v>0</v>
      </c>
      <c r="NG13" s="161">
        <f t="shared" ref="NG13:NG24" ca="1" si="191">+NF13*NE13</f>
        <v>0</v>
      </c>
      <c r="NH13" s="103"/>
      <c r="NI13" s="121" t="s">
        <v>106</v>
      </c>
      <c r="NJ13" s="168"/>
      <c r="NK13" s="122" t="s">
        <v>106</v>
      </c>
      <c r="NL13" s="82"/>
      <c r="NM13" s="105"/>
      <c r="NN13" s="78"/>
      <c r="NO13" s="128"/>
      <c r="NP13" s="129"/>
      <c r="NQ13" s="81">
        <f ca="1">IF(ISERROR(VLOOKUP(NO13,'Lista de mercado'!$B:$I,5,0)),0,VLOOKUP(NO13,'Lista de mercado'!$B:$I,5,0))</f>
        <v>0</v>
      </c>
      <c r="NR13" s="144">
        <f ca="1">IF(ISERROR(VLOOKUP(NO13,'Lista de mercado'!$B:$I,8,0)),0,VLOOKUP(NO13,'Lista de mercado'!$B:$I,8,0))</f>
        <v>0</v>
      </c>
      <c r="NS13" s="145">
        <f t="shared" ref="NS13:NS24" si="192">+NP13*NV$8</f>
        <v>0</v>
      </c>
      <c r="NT13" s="161">
        <f t="shared" ref="NT13:NT24" ca="1" si="193">+NS13*NR13</f>
        <v>0</v>
      </c>
      <c r="NU13" s="103"/>
      <c r="NV13" s="121" t="s">
        <v>106</v>
      </c>
      <c r="NW13" s="168"/>
      <c r="NX13" s="122" t="s">
        <v>106</v>
      </c>
      <c r="NY13" s="82"/>
      <c r="NZ13" s="105"/>
      <c r="OA13" s="78"/>
      <c r="OB13" s="128"/>
      <c r="OC13" s="129"/>
      <c r="OD13" s="81">
        <f ca="1">IF(ISERROR(VLOOKUP(OB13,'Lista de mercado'!$B:$I,5,0)),0,VLOOKUP(OB13,'Lista de mercado'!$B:$I,5,0))</f>
        <v>0</v>
      </c>
      <c r="OE13" s="144">
        <f ca="1">IF(ISERROR(VLOOKUP(OB13,'Lista de mercado'!$B:$I,8,0)),0,VLOOKUP(OB13,'Lista de mercado'!$B:$I,8,0))</f>
        <v>0</v>
      </c>
      <c r="OF13" s="145">
        <f t="shared" ref="OF13:OF24" si="194">+OC13*OI$8</f>
        <v>0</v>
      </c>
      <c r="OG13" s="161">
        <f t="shared" ref="OG13:OG24" ca="1" si="195">+OF13*OE13</f>
        <v>0</v>
      </c>
      <c r="OH13" s="103"/>
      <c r="OI13" s="121" t="s">
        <v>106</v>
      </c>
      <c r="OJ13" s="168"/>
      <c r="OK13" s="122" t="s">
        <v>106</v>
      </c>
      <c r="OL13" s="82"/>
      <c r="OM13" s="105"/>
      <c r="ON13" s="78"/>
      <c r="OO13" s="128"/>
      <c r="OP13" s="129"/>
      <c r="OQ13" s="81">
        <f ca="1">IF(ISERROR(VLOOKUP(OO13,'Lista de mercado'!$B:$I,5,0)),0,VLOOKUP(OO13,'Lista de mercado'!$B:$I,5,0))</f>
        <v>0</v>
      </c>
      <c r="OR13" s="144">
        <f ca="1">IF(ISERROR(VLOOKUP(OO13,'Lista de mercado'!$B:$I,8,0)),0,VLOOKUP(OO13,'Lista de mercado'!$B:$I,8,0))</f>
        <v>0</v>
      </c>
      <c r="OS13" s="145">
        <f t="shared" ref="OS13:OS24" si="196">+OP13*OV$8</f>
        <v>0</v>
      </c>
      <c r="OT13" s="161">
        <f t="shared" ref="OT13:OT24" ca="1" si="197">+OS13*OR13</f>
        <v>0</v>
      </c>
      <c r="OU13" s="103"/>
      <c r="OV13" s="121" t="s">
        <v>106</v>
      </c>
      <c r="OW13" s="168"/>
      <c r="OX13" s="122" t="s">
        <v>106</v>
      </c>
      <c r="OY13" s="82"/>
      <c r="OZ13" s="105"/>
      <c r="PA13" s="78"/>
      <c r="PB13" s="128"/>
      <c r="PC13" s="129"/>
      <c r="PD13" s="81">
        <f ca="1">IF(ISERROR(VLOOKUP(PB13,'Lista de mercado'!$B:$I,5,0)),0,VLOOKUP(PB13,'Lista de mercado'!$B:$I,5,0))</f>
        <v>0</v>
      </c>
      <c r="PE13" s="144">
        <f ca="1">IF(ISERROR(VLOOKUP(PB13,'Lista de mercado'!$B:$I,8,0)),0,VLOOKUP(PB13,'Lista de mercado'!$B:$I,8,0))</f>
        <v>0</v>
      </c>
      <c r="PF13" s="145">
        <f t="shared" ref="PF13:PF24" si="198">+PC13*PI$8</f>
        <v>0</v>
      </c>
      <c r="PG13" s="161">
        <f t="shared" ref="PG13:PG24" ca="1" si="199">+PF13*PE13</f>
        <v>0</v>
      </c>
      <c r="PH13" s="103"/>
      <c r="PI13" s="121" t="s">
        <v>106</v>
      </c>
      <c r="PJ13" s="168"/>
      <c r="PK13" s="122" t="s">
        <v>106</v>
      </c>
      <c r="PL13" s="82"/>
      <c r="PM13" s="105"/>
      <c r="PN13" s="78"/>
      <c r="PO13" s="128"/>
      <c r="PP13" s="129"/>
      <c r="PQ13" s="81">
        <f ca="1">IF(ISERROR(VLOOKUP(PO13,'Lista de mercado'!$B:$I,5,0)),0,VLOOKUP(PO13,'Lista de mercado'!$B:$I,5,0))</f>
        <v>0</v>
      </c>
      <c r="PR13" s="144">
        <f ca="1">IF(ISERROR(VLOOKUP(PO13,'Lista de mercado'!$B:$I,8,0)),0,VLOOKUP(PO13,'Lista de mercado'!$B:$I,8,0))</f>
        <v>0</v>
      </c>
      <c r="PS13" s="145">
        <f t="shared" ref="PS13:PS24" si="200">+PP13*PV$8</f>
        <v>0</v>
      </c>
      <c r="PT13" s="161">
        <f t="shared" ref="PT13:PT24" ca="1" si="201">+PS13*PR13</f>
        <v>0</v>
      </c>
      <c r="PU13" s="103"/>
      <c r="PV13" s="121" t="s">
        <v>106</v>
      </c>
      <c r="PW13" s="168"/>
      <c r="PX13" s="122" t="s">
        <v>106</v>
      </c>
      <c r="PY13" s="82"/>
      <c r="PZ13" s="105"/>
      <c r="QA13" s="78"/>
      <c r="QB13" s="128"/>
      <c r="QC13" s="129"/>
      <c r="QD13" s="81">
        <f ca="1">IF(ISERROR(VLOOKUP(QB13,'Lista de mercado'!$B:$I,5,0)),0,VLOOKUP(QB13,'Lista de mercado'!$B:$I,5,0))</f>
        <v>0</v>
      </c>
      <c r="QE13" s="144">
        <f ca="1">IF(ISERROR(VLOOKUP(QB13,'Lista de mercado'!$B:$I,8,0)),0,VLOOKUP(QB13,'Lista de mercado'!$B:$I,8,0))</f>
        <v>0</v>
      </c>
      <c r="QF13" s="145">
        <f t="shared" ref="QF13:QF24" si="202">+QC13*QI$8</f>
        <v>0</v>
      </c>
      <c r="QG13" s="161">
        <f t="shared" ref="QG13:QG24" ca="1" si="203">+QF13*QE13</f>
        <v>0</v>
      </c>
      <c r="QH13" s="103"/>
      <c r="QI13" s="121" t="s">
        <v>106</v>
      </c>
      <c r="QJ13" s="168"/>
      <c r="QK13" s="122" t="s">
        <v>106</v>
      </c>
      <c r="QL13" s="82"/>
      <c r="QM13" s="105"/>
      <c r="QN13" s="78"/>
      <c r="QO13" s="128"/>
      <c r="QP13" s="129"/>
      <c r="QQ13" s="81">
        <f ca="1">IF(ISERROR(VLOOKUP(QO13,'Lista de mercado'!$B:$I,5,0)),0,VLOOKUP(QO13,'Lista de mercado'!$B:$I,5,0))</f>
        <v>0</v>
      </c>
      <c r="QR13" s="144">
        <f ca="1">IF(ISERROR(VLOOKUP(QO13,'Lista de mercado'!$B:$I,8,0)),0,VLOOKUP(QO13,'Lista de mercado'!$B:$I,8,0))</f>
        <v>0</v>
      </c>
      <c r="QS13" s="145">
        <f t="shared" ref="QS13:QS24" si="204">+QP13*QV$8</f>
        <v>0</v>
      </c>
      <c r="QT13" s="161">
        <f t="shared" ref="QT13:QT24" ca="1" si="205">+QS13*QR13</f>
        <v>0</v>
      </c>
      <c r="QU13" s="103"/>
      <c r="QV13" s="121" t="s">
        <v>106</v>
      </c>
      <c r="QW13" s="168"/>
      <c r="QX13" s="122" t="s">
        <v>106</v>
      </c>
      <c r="QY13" s="82"/>
      <c r="QZ13" s="105"/>
      <c r="RA13" s="78"/>
      <c r="RB13" s="128"/>
      <c r="RC13" s="129"/>
      <c r="RD13" s="81">
        <f ca="1">IF(ISERROR(VLOOKUP(RB13,'Lista de mercado'!$B:$I,5,0)),0,VLOOKUP(RB13,'Lista de mercado'!$B:$I,5,0))</f>
        <v>0</v>
      </c>
      <c r="RE13" s="144">
        <f ca="1">IF(ISERROR(VLOOKUP(RB13,'Lista de mercado'!$B:$I,8,0)),0,VLOOKUP(RB13,'Lista de mercado'!$B:$I,8,0))</f>
        <v>0</v>
      </c>
      <c r="RF13" s="145">
        <f t="shared" ref="RF13:RF24" si="206">+RC13*RI$8</f>
        <v>0</v>
      </c>
      <c r="RG13" s="161">
        <f t="shared" ref="RG13:RG24" ca="1" si="207">+RF13*RE13</f>
        <v>0</v>
      </c>
      <c r="RH13" s="103"/>
      <c r="RI13" s="121" t="s">
        <v>106</v>
      </c>
      <c r="RJ13" s="168"/>
      <c r="RK13" s="122" t="s">
        <v>106</v>
      </c>
      <c r="RL13" s="82"/>
      <c r="RM13" s="105"/>
      <c r="RN13" s="78"/>
      <c r="RO13" s="128"/>
      <c r="RP13" s="129"/>
      <c r="RQ13" s="81">
        <f ca="1">IF(ISERROR(VLOOKUP(RO13,'Lista de mercado'!$B:$I,5,0)),0,VLOOKUP(RO13,'Lista de mercado'!$B:$I,5,0))</f>
        <v>0</v>
      </c>
      <c r="RR13" s="144">
        <f ca="1">IF(ISERROR(VLOOKUP(RO13,'Lista de mercado'!$B:$I,8,0)),0,VLOOKUP(RO13,'Lista de mercado'!$B:$I,8,0))</f>
        <v>0</v>
      </c>
      <c r="RS13" s="145">
        <f t="shared" ref="RS13:RS24" si="208">+RP13*RV$8</f>
        <v>0</v>
      </c>
      <c r="RT13" s="161">
        <f t="shared" ref="RT13:RT24" ca="1" si="209">+RS13*RR13</f>
        <v>0</v>
      </c>
      <c r="RU13" s="103"/>
      <c r="RV13" s="121" t="s">
        <v>106</v>
      </c>
      <c r="RW13" s="168"/>
      <c r="RX13" s="122" t="s">
        <v>106</v>
      </c>
      <c r="RY13" s="82"/>
      <c r="RZ13" s="105"/>
      <c r="SA13" s="78"/>
      <c r="SB13" s="128"/>
      <c r="SC13" s="129"/>
      <c r="SD13" s="81">
        <f ca="1">IF(ISERROR(VLOOKUP(SB13,'Lista de mercado'!$B:$I,5,0)),0,VLOOKUP(SB13,'Lista de mercado'!$B:$I,5,0))</f>
        <v>0</v>
      </c>
      <c r="SE13" s="144">
        <f ca="1">IF(ISERROR(VLOOKUP(SB13,'Lista de mercado'!$B:$I,8,0)),0,VLOOKUP(SB13,'Lista de mercado'!$B:$I,8,0))</f>
        <v>0</v>
      </c>
      <c r="SF13" s="145">
        <f t="shared" ref="SF13:SF24" si="210">+SC13*SI$8</f>
        <v>0</v>
      </c>
      <c r="SG13" s="161">
        <f t="shared" ref="SG13:SG24" ca="1" si="211">+SF13*SE13</f>
        <v>0</v>
      </c>
      <c r="SH13" s="103"/>
      <c r="SI13" s="121" t="s">
        <v>106</v>
      </c>
      <c r="SJ13" s="168"/>
      <c r="SK13" s="122" t="s">
        <v>106</v>
      </c>
      <c r="SL13" s="82"/>
      <c r="SM13" s="105"/>
      <c r="SN13" s="78"/>
      <c r="SO13" s="128"/>
      <c r="SP13" s="129"/>
      <c r="SQ13" s="81">
        <f ca="1">IF(ISERROR(VLOOKUP(SO13,'Lista de mercado'!$B:$I,5,0)),0,VLOOKUP(SO13,'Lista de mercado'!$B:$I,5,0))</f>
        <v>0</v>
      </c>
      <c r="SR13" s="144">
        <f ca="1">IF(ISERROR(VLOOKUP(SO13,'Lista de mercado'!$B:$I,8,0)),0,VLOOKUP(SO13,'Lista de mercado'!$B:$I,8,0))</f>
        <v>0</v>
      </c>
      <c r="SS13" s="145">
        <f t="shared" ref="SS13:SS24" si="212">+SP13*SV$8</f>
        <v>0</v>
      </c>
      <c r="ST13" s="161">
        <f t="shared" ref="ST13:ST24" ca="1" si="213">+SS13*SR13</f>
        <v>0</v>
      </c>
      <c r="SU13" s="103"/>
      <c r="SV13" s="121" t="s">
        <v>106</v>
      </c>
      <c r="SW13" s="168"/>
      <c r="SX13" s="122" t="s">
        <v>106</v>
      </c>
      <c r="SY13" s="82"/>
      <c r="SZ13" s="105"/>
      <c r="TA13" s="78"/>
      <c r="TB13" s="128"/>
      <c r="TC13" s="129"/>
      <c r="TD13" s="81">
        <f ca="1">IF(ISERROR(VLOOKUP(TB13,'Lista de mercado'!$B:$I,5,0)),0,VLOOKUP(TB13,'Lista de mercado'!$B:$I,5,0))</f>
        <v>0</v>
      </c>
      <c r="TE13" s="144">
        <f ca="1">IF(ISERROR(VLOOKUP(TB13,'Lista de mercado'!$B:$I,8,0)),0,VLOOKUP(TB13,'Lista de mercado'!$B:$I,8,0))</f>
        <v>0</v>
      </c>
      <c r="TF13" s="145">
        <f t="shared" ref="TF13:TF24" si="214">+TC13*TI$8</f>
        <v>0</v>
      </c>
      <c r="TG13" s="161">
        <f t="shared" ref="TG13:TG24" ca="1" si="215">+TF13*TE13</f>
        <v>0</v>
      </c>
      <c r="TH13" s="103"/>
      <c r="TI13" s="121" t="s">
        <v>106</v>
      </c>
      <c r="TJ13" s="168"/>
      <c r="TK13" s="122" t="s">
        <v>106</v>
      </c>
      <c r="TL13" s="82"/>
      <c r="TM13" s="105"/>
      <c r="TN13" s="78"/>
      <c r="TO13" s="128"/>
      <c r="TP13" s="129"/>
      <c r="TQ13" s="81">
        <f ca="1">IF(ISERROR(VLOOKUP(TO13,'Lista de mercado'!$B:$I,5,0)),0,VLOOKUP(TO13,'Lista de mercado'!$B:$I,5,0))</f>
        <v>0</v>
      </c>
      <c r="TR13" s="144">
        <f ca="1">IF(ISERROR(VLOOKUP(TO13,'Lista de mercado'!$B:$I,8,0)),0,VLOOKUP(TO13,'Lista de mercado'!$B:$I,8,0))</f>
        <v>0</v>
      </c>
      <c r="TS13" s="145">
        <f t="shared" ref="TS13:TS24" si="216">+TP13*TV$8</f>
        <v>0</v>
      </c>
      <c r="TT13" s="161">
        <f t="shared" ref="TT13:TT24" ca="1" si="217">+TS13*TR13</f>
        <v>0</v>
      </c>
      <c r="TU13" s="103"/>
      <c r="TV13" s="121" t="s">
        <v>106</v>
      </c>
      <c r="TW13" s="168"/>
      <c r="TX13" s="122" t="s">
        <v>106</v>
      </c>
      <c r="TY13" s="82"/>
      <c r="TZ13" s="105"/>
      <c r="UA13" s="78"/>
      <c r="UB13" s="128"/>
      <c r="UC13" s="129"/>
      <c r="UD13" s="81">
        <f ca="1">IF(ISERROR(VLOOKUP(UB13,'Lista de mercado'!$B:$I,5,0)),0,VLOOKUP(UB13,'Lista de mercado'!$B:$I,5,0))</f>
        <v>0</v>
      </c>
      <c r="UE13" s="144">
        <f ca="1">IF(ISERROR(VLOOKUP(UB13,'Lista de mercado'!$B:$I,8,0)),0,VLOOKUP(UB13,'Lista de mercado'!$B:$I,8,0))</f>
        <v>0</v>
      </c>
      <c r="UF13" s="145">
        <f t="shared" ref="UF13:UF24" si="218">+UC13*UI$8</f>
        <v>0</v>
      </c>
      <c r="UG13" s="161">
        <f t="shared" ref="UG13:UG24" ca="1" si="219">+UF13*UE13</f>
        <v>0</v>
      </c>
      <c r="UH13" s="103"/>
      <c r="UI13" s="121" t="s">
        <v>106</v>
      </c>
      <c r="UJ13" s="168"/>
      <c r="UK13" s="122" t="s">
        <v>106</v>
      </c>
      <c r="UL13" s="82"/>
      <c r="UM13" s="105"/>
      <c r="UN13" s="78"/>
      <c r="UO13" s="128"/>
      <c r="UP13" s="129"/>
      <c r="UQ13" s="81">
        <f ca="1">IF(ISERROR(VLOOKUP(UO13,'Lista de mercado'!$B:$I,5,0)),0,VLOOKUP(UO13,'Lista de mercado'!$B:$I,5,0))</f>
        <v>0</v>
      </c>
      <c r="UR13" s="144">
        <f ca="1">IF(ISERROR(VLOOKUP(UO13,'Lista de mercado'!$B:$I,8,0)),0,VLOOKUP(UO13,'Lista de mercado'!$B:$I,8,0))</f>
        <v>0</v>
      </c>
      <c r="US13" s="145">
        <f t="shared" ref="US13:US24" si="220">+UP13*UV$8</f>
        <v>0</v>
      </c>
      <c r="UT13" s="161">
        <f t="shared" ref="UT13:UT24" ca="1" si="221">+US13*UR13</f>
        <v>0</v>
      </c>
      <c r="UU13" s="103"/>
      <c r="UV13" s="260" t="s">
        <v>106</v>
      </c>
      <c r="UW13" s="168"/>
      <c r="UX13" s="261" t="s">
        <v>106</v>
      </c>
      <c r="UY13" s="82"/>
      <c r="UZ13" s="105"/>
      <c r="VA13" s="78"/>
      <c r="VB13" s="128"/>
      <c r="VC13" s="129"/>
      <c r="VD13" s="81">
        <f ca="1">IF(ISERROR(VLOOKUP(VB13,'Lista de mercado'!$B:$I,5,0)),0,VLOOKUP(VB13,'Lista de mercado'!$B:$I,5,0))</f>
        <v>0</v>
      </c>
      <c r="VE13" s="144">
        <f ca="1">IF(ISERROR(VLOOKUP(VB13,'Lista de mercado'!$B:$I,8,0)),0,VLOOKUP(VB13,'Lista de mercado'!$B:$I,8,0))</f>
        <v>0</v>
      </c>
      <c r="VF13" s="145">
        <f t="shared" ref="VF13:VF24" si="222">+VC13*VI$8</f>
        <v>0</v>
      </c>
      <c r="VG13" s="161">
        <f t="shared" ref="VG13:VG24" ca="1" si="223">+VF13*VE13</f>
        <v>0</v>
      </c>
      <c r="VH13" s="103"/>
      <c r="VI13" s="260" t="s">
        <v>106</v>
      </c>
      <c r="VJ13" s="168"/>
      <c r="VK13" s="261" t="s">
        <v>106</v>
      </c>
      <c r="VL13" s="82"/>
      <c r="VM13" s="105"/>
      <c r="VN13" s="78"/>
      <c r="VO13" s="128"/>
      <c r="VP13" s="129"/>
      <c r="VQ13" s="81">
        <f ca="1">IF(ISERROR(VLOOKUP(VO13,'Lista de mercado'!$B:$I,5,0)),0,VLOOKUP(VO13,'Lista de mercado'!$B:$I,5,0))</f>
        <v>0</v>
      </c>
      <c r="VR13" s="144">
        <f ca="1">IF(ISERROR(VLOOKUP(VO13,'Lista de mercado'!$B:$I,8,0)),0,VLOOKUP(VO13,'Lista de mercado'!$B:$I,8,0))</f>
        <v>0</v>
      </c>
      <c r="VS13" s="145">
        <f t="shared" ref="VS13:VS24" si="224">+VP13*VV$8</f>
        <v>0</v>
      </c>
      <c r="VT13" s="161">
        <f t="shared" ref="VT13:VT24" ca="1" si="225">+VS13*VR13</f>
        <v>0</v>
      </c>
      <c r="VU13" s="103"/>
      <c r="VV13" s="260" t="s">
        <v>106</v>
      </c>
      <c r="VW13" s="168"/>
      <c r="VX13" s="261" t="s">
        <v>106</v>
      </c>
      <c r="VY13" s="82"/>
      <c r="VZ13" s="105"/>
      <c r="WA13" s="78"/>
      <c r="WB13" s="128"/>
      <c r="WC13" s="129"/>
      <c r="WD13" s="81">
        <f ca="1">IF(ISERROR(VLOOKUP(WB13,'Lista de mercado'!$B:$I,5,0)),0,VLOOKUP(WB13,'Lista de mercado'!$B:$I,5,0))</f>
        <v>0</v>
      </c>
      <c r="WE13" s="144">
        <f ca="1">IF(ISERROR(VLOOKUP(WB13,'Lista de mercado'!$B:$I,8,0)),0,VLOOKUP(WB13,'Lista de mercado'!$B:$I,8,0))</f>
        <v>0</v>
      </c>
      <c r="WF13" s="145">
        <f t="shared" ref="WF13:WF24" si="226">+WC13*WI$8</f>
        <v>0</v>
      </c>
      <c r="WG13" s="161">
        <f t="shared" ref="WG13:WG24" ca="1" si="227">+WF13*WE13</f>
        <v>0</v>
      </c>
      <c r="WH13" s="103"/>
      <c r="WI13" s="260" t="s">
        <v>106</v>
      </c>
      <c r="WJ13" s="168"/>
      <c r="WK13" s="261" t="s">
        <v>106</v>
      </c>
      <c r="WL13" s="82"/>
      <c r="WM13" s="105"/>
      <c r="WN13" s="78"/>
      <c r="WO13" s="128"/>
      <c r="WP13" s="129"/>
      <c r="WQ13" s="81">
        <f ca="1">IF(ISERROR(VLOOKUP(WO13,'Lista de mercado'!$B:$I,5,0)),0,VLOOKUP(WO13,'Lista de mercado'!$B:$I,5,0))</f>
        <v>0</v>
      </c>
      <c r="WR13" s="144">
        <f ca="1">IF(ISERROR(VLOOKUP(WO13,'Lista de mercado'!$B:$I,8,0)),0,VLOOKUP(WO13,'Lista de mercado'!$B:$I,8,0))</f>
        <v>0</v>
      </c>
      <c r="WS13" s="145">
        <f t="shared" ref="WS13:WS24" si="228">+WP13*WV$8</f>
        <v>0</v>
      </c>
      <c r="WT13" s="161">
        <f t="shared" ref="WT13:WT24" ca="1" si="229">+WS13*WR13</f>
        <v>0</v>
      </c>
      <c r="WU13" s="103"/>
      <c r="WV13" s="260" t="s">
        <v>106</v>
      </c>
      <c r="WW13" s="168"/>
      <c r="WX13" s="261" t="s">
        <v>106</v>
      </c>
      <c r="WY13" s="82"/>
      <c r="WZ13" s="105"/>
      <c r="XA13" s="78"/>
      <c r="XB13" s="128"/>
      <c r="XC13" s="129"/>
      <c r="XD13" s="81">
        <f ca="1">IF(ISERROR(VLOOKUP(XB13,'Lista de mercado'!$B:$I,5,0)),0,VLOOKUP(XB13,'Lista de mercado'!$B:$I,5,0))</f>
        <v>0</v>
      </c>
      <c r="XE13" s="144">
        <f ca="1">IF(ISERROR(VLOOKUP(XB13,'Lista de mercado'!$B:$I,8,0)),0,VLOOKUP(XB13,'Lista de mercado'!$B:$I,8,0))</f>
        <v>0</v>
      </c>
      <c r="XF13" s="145">
        <f t="shared" ref="XF13:XF24" si="230">+XC13*XI$8</f>
        <v>0</v>
      </c>
      <c r="XG13" s="161">
        <f t="shared" ref="XG13:XG24" ca="1" si="231">+XF13*XE13</f>
        <v>0</v>
      </c>
      <c r="XH13" s="103"/>
      <c r="XI13" s="260" t="s">
        <v>106</v>
      </c>
      <c r="XJ13" s="168"/>
      <c r="XK13" s="261" t="s">
        <v>106</v>
      </c>
      <c r="XL13" s="82"/>
      <c r="XM13" s="105"/>
      <c r="XN13" s="78"/>
      <c r="XO13" s="128"/>
      <c r="XP13" s="129"/>
      <c r="XQ13" s="81">
        <f ca="1">IF(ISERROR(VLOOKUP(XO13,'Lista de mercado'!$B:$I,5,0)),0,VLOOKUP(XO13,'Lista de mercado'!$B:$I,5,0))</f>
        <v>0</v>
      </c>
      <c r="XR13" s="144">
        <f ca="1">IF(ISERROR(VLOOKUP(XO13,'Lista de mercado'!$B:$I,8,0)),0,VLOOKUP(XO13,'Lista de mercado'!$B:$I,8,0))</f>
        <v>0</v>
      </c>
      <c r="XS13" s="145">
        <f t="shared" ref="XS13:XS24" si="232">+XP13*XV$8</f>
        <v>0</v>
      </c>
      <c r="XT13" s="161">
        <f t="shared" ref="XT13:XT24" ca="1" si="233">+XS13*XR13</f>
        <v>0</v>
      </c>
      <c r="XU13" s="103"/>
      <c r="XV13" s="260" t="s">
        <v>106</v>
      </c>
      <c r="XW13" s="168"/>
      <c r="XX13" s="261" t="s">
        <v>106</v>
      </c>
      <c r="XY13" s="82"/>
      <c r="XZ13" s="105"/>
      <c r="YA13" s="78"/>
      <c r="YB13" s="128"/>
      <c r="YC13" s="129"/>
      <c r="YD13" s="81">
        <f ca="1">IF(ISERROR(VLOOKUP(YB13,'Lista de mercado'!$B:$I,5,0)),0,VLOOKUP(YB13,'Lista de mercado'!$B:$I,5,0))</f>
        <v>0</v>
      </c>
      <c r="YE13" s="144">
        <f ca="1">IF(ISERROR(VLOOKUP(YB13,'Lista de mercado'!$B:$I,8,0)),0,VLOOKUP(YB13,'Lista de mercado'!$B:$I,8,0))</f>
        <v>0</v>
      </c>
      <c r="YF13" s="145">
        <f t="shared" ref="YF13:YF24" si="234">+YC13*YI$8</f>
        <v>0</v>
      </c>
      <c r="YG13" s="161">
        <f t="shared" ref="YG13:YG24" ca="1" si="235">+YF13*YE13</f>
        <v>0</v>
      </c>
      <c r="YH13" s="103"/>
      <c r="YI13" s="260" t="s">
        <v>106</v>
      </c>
      <c r="YJ13" s="168"/>
      <c r="YK13" s="261" t="s">
        <v>106</v>
      </c>
      <c r="YL13" s="82"/>
      <c r="YM13" s="105"/>
      <c r="YN13" s="78"/>
      <c r="YO13" s="128"/>
      <c r="YP13" s="129"/>
      <c r="YQ13" s="81">
        <f ca="1">IF(ISERROR(VLOOKUP(YO13,'Lista de mercado'!$B:$I,5,0)),0,VLOOKUP(YO13,'Lista de mercado'!$B:$I,5,0))</f>
        <v>0</v>
      </c>
      <c r="YR13" s="144">
        <f ca="1">IF(ISERROR(VLOOKUP(YO13,'Lista de mercado'!$B:$I,8,0)),0,VLOOKUP(YO13,'Lista de mercado'!$B:$I,8,0))</f>
        <v>0</v>
      </c>
      <c r="YS13" s="145">
        <f t="shared" ref="YS13:YS24" si="236">+YP13*YV$8</f>
        <v>0</v>
      </c>
      <c r="YT13" s="161">
        <f t="shared" ref="YT13:YT24" ca="1" si="237">+YS13*YR13</f>
        <v>0</v>
      </c>
      <c r="YU13" s="103"/>
      <c r="YV13" s="260" t="s">
        <v>106</v>
      </c>
      <c r="YW13" s="168"/>
      <c r="YX13" s="261" t="s">
        <v>106</v>
      </c>
      <c r="YY13" s="82"/>
      <c r="YZ13" s="105"/>
      <c r="ZA13" s="78"/>
      <c r="ZB13" s="128"/>
      <c r="ZC13" s="129"/>
      <c r="ZD13" s="81">
        <f ca="1">IF(ISERROR(VLOOKUP(ZB13,'Lista de mercado'!$B:$I,5,0)),0,VLOOKUP(ZB13,'Lista de mercado'!$B:$I,5,0))</f>
        <v>0</v>
      </c>
      <c r="ZE13" s="144">
        <f ca="1">IF(ISERROR(VLOOKUP(ZB13,'Lista de mercado'!$B:$I,8,0)),0,VLOOKUP(ZB13,'Lista de mercado'!$B:$I,8,0))</f>
        <v>0</v>
      </c>
      <c r="ZF13" s="145">
        <f t="shared" ref="ZF13:ZF24" si="238">+ZC13*ZI$8</f>
        <v>0</v>
      </c>
      <c r="ZG13" s="161">
        <f t="shared" ref="ZG13:ZG24" ca="1" si="239">+ZF13*ZE13</f>
        <v>0</v>
      </c>
      <c r="ZH13" s="103"/>
      <c r="ZI13" s="260" t="s">
        <v>106</v>
      </c>
      <c r="ZJ13" s="168"/>
      <c r="ZK13" s="261" t="s">
        <v>106</v>
      </c>
      <c r="ZL13" s="82"/>
      <c r="ZM13" s="105"/>
      <c r="ZN13" s="78"/>
      <c r="ZO13" s="128"/>
      <c r="ZP13" s="129"/>
      <c r="ZQ13" s="81">
        <f ca="1">IF(ISERROR(VLOOKUP(ZO13,'Lista de mercado'!$B:$I,5,0)),0,VLOOKUP(ZO13,'Lista de mercado'!$B:$I,5,0))</f>
        <v>0</v>
      </c>
      <c r="ZR13" s="144">
        <f ca="1">IF(ISERROR(VLOOKUP(ZO13,'Lista de mercado'!$B:$I,8,0)),0,VLOOKUP(ZO13,'Lista de mercado'!$B:$I,8,0))</f>
        <v>0</v>
      </c>
      <c r="ZS13" s="145">
        <f t="shared" ref="ZS13:ZS24" si="240">+ZP13*ZV$8</f>
        <v>0</v>
      </c>
      <c r="ZT13" s="161">
        <f t="shared" ref="ZT13:ZT24" ca="1" si="241">+ZS13*ZR13</f>
        <v>0</v>
      </c>
      <c r="ZU13" s="103"/>
      <c r="ZV13" s="260" t="s">
        <v>106</v>
      </c>
      <c r="ZW13" s="168"/>
      <c r="ZX13" s="261" t="s">
        <v>106</v>
      </c>
      <c r="ZY13" s="82"/>
      <c r="ZZ13" s="105"/>
      <c r="AAA13" s="78"/>
      <c r="AAB13" s="128"/>
      <c r="AAC13" s="129"/>
      <c r="AAD13" s="81">
        <f ca="1">IF(ISERROR(VLOOKUP(AAB13,'Lista de mercado'!$B:$I,5,0)),0,VLOOKUP(AAB13,'Lista de mercado'!$B:$I,5,0))</f>
        <v>0</v>
      </c>
      <c r="AAE13" s="144">
        <f ca="1">IF(ISERROR(VLOOKUP(AAB13,'Lista de mercado'!$B:$I,8,0)),0,VLOOKUP(AAB13,'Lista de mercado'!$B:$I,8,0))</f>
        <v>0</v>
      </c>
      <c r="AAF13" s="145">
        <f t="shared" ref="AAF13:AAF24" si="242">+AAC13*AAI$8</f>
        <v>0</v>
      </c>
      <c r="AAG13" s="161">
        <f t="shared" ref="AAG13:AAG24" ca="1" si="243">+AAF13*AAE13</f>
        <v>0</v>
      </c>
      <c r="AAH13" s="103"/>
      <c r="AAI13" s="260" t="s">
        <v>106</v>
      </c>
      <c r="AAJ13" s="168"/>
      <c r="AAK13" s="261" t="s">
        <v>106</v>
      </c>
      <c r="AAL13" s="82"/>
      <c r="AAM13" s="105"/>
      <c r="AAN13" s="78"/>
      <c r="AAO13" s="128"/>
      <c r="AAP13" s="129"/>
      <c r="AAQ13" s="81">
        <f ca="1">IF(ISERROR(VLOOKUP(AAO13,'Lista de mercado'!$B:$I,5,0)),0,VLOOKUP(AAO13,'Lista de mercado'!$B:$I,5,0))</f>
        <v>0</v>
      </c>
      <c r="AAR13" s="144">
        <f ca="1">IF(ISERROR(VLOOKUP(AAO13,'Lista de mercado'!$B:$I,8,0)),0,VLOOKUP(AAO13,'Lista de mercado'!$B:$I,8,0))</f>
        <v>0</v>
      </c>
      <c r="AAS13" s="145">
        <f t="shared" ref="AAS13:AAS24" si="244">+AAP13*AAV$8</f>
        <v>0</v>
      </c>
      <c r="AAT13" s="161">
        <f t="shared" ref="AAT13:AAT24" ca="1" si="245">+AAS13*AAR13</f>
        <v>0</v>
      </c>
      <c r="AAU13" s="103"/>
      <c r="AAV13" s="260" t="s">
        <v>106</v>
      </c>
      <c r="AAW13" s="168"/>
      <c r="AAX13" s="261" t="s">
        <v>106</v>
      </c>
      <c r="AAY13" s="82"/>
      <c r="AAZ13" s="105"/>
      <c r="ABA13" s="78"/>
      <c r="ABB13" s="128"/>
      <c r="ABC13" s="129"/>
      <c r="ABD13" s="81">
        <f ca="1">IF(ISERROR(VLOOKUP(ABB13,'Lista de mercado'!$B:$I,5,0)),0,VLOOKUP(ABB13,'Lista de mercado'!$B:$I,5,0))</f>
        <v>0</v>
      </c>
      <c r="ABE13" s="144">
        <f ca="1">IF(ISERROR(VLOOKUP(ABB13,'Lista de mercado'!$B:$I,8,0)),0,VLOOKUP(ABB13,'Lista de mercado'!$B:$I,8,0))</f>
        <v>0</v>
      </c>
      <c r="ABF13" s="145">
        <f t="shared" ref="ABF13:ABF24" si="246">+ABC13*ABI$8</f>
        <v>0</v>
      </c>
      <c r="ABG13" s="161">
        <f t="shared" ref="ABG13:ABG24" ca="1" si="247">+ABF13*ABE13</f>
        <v>0</v>
      </c>
      <c r="ABH13" s="103"/>
      <c r="ABI13" s="260" t="s">
        <v>106</v>
      </c>
      <c r="ABJ13" s="168"/>
      <c r="ABK13" s="261" t="s">
        <v>106</v>
      </c>
      <c r="ABL13" s="82"/>
      <c r="ABM13" s="105"/>
      <c r="ABN13" s="78"/>
      <c r="ABO13" s="128"/>
      <c r="ABP13" s="129"/>
      <c r="ABQ13" s="81">
        <f ca="1">IF(ISERROR(VLOOKUP(ABO13,'Lista de mercado'!$B:$I,5,0)),0,VLOOKUP(ABO13,'Lista de mercado'!$B:$I,5,0))</f>
        <v>0</v>
      </c>
      <c r="ABR13" s="144">
        <f ca="1">IF(ISERROR(VLOOKUP(ABO13,'Lista de mercado'!$B:$I,8,0)),0,VLOOKUP(ABO13,'Lista de mercado'!$B:$I,8,0))</f>
        <v>0</v>
      </c>
      <c r="ABS13" s="145">
        <f t="shared" ref="ABS13:ABS24" si="248">+ABP13*ABV$8</f>
        <v>0</v>
      </c>
      <c r="ABT13" s="161">
        <f t="shared" ref="ABT13:ABT24" ca="1" si="249">+ABS13*ABR13</f>
        <v>0</v>
      </c>
      <c r="ABU13" s="103"/>
      <c r="ABV13" s="260" t="s">
        <v>106</v>
      </c>
      <c r="ABW13" s="168"/>
      <c r="ABX13" s="261" t="s">
        <v>106</v>
      </c>
      <c r="ABY13" s="82"/>
      <c r="ABZ13" s="105"/>
      <c r="ACA13" s="78"/>
      <c r="ACB13" s="128"/>
      <c r="ACC13" s="129"/>
      <c r="ACD13" s="81">
        <f ca="1">IF(ISERROR(VLOOKUP(ACB13,'Lista de mercado'!$B:$I,5,0)),0,VLOOKUP(ACB13,'Lista de mercado'!$B:$I,5,0))</f>
        <v>0</v>
      </c>
      <c r="ACE13" s="144">
        <f ca="1">IF(ISERROR(VLOOKUP(ACB13,'Lista de mercado'!$B:$I,8,0)),0,VLOOKUP(ACB13,'Lista de mercado'!$B:$I,8,0))</f>
        <v>0</v>
      </c>
      <c r="ACF13" s="145">
        <f t="shared" ref="ACF13:ACF24" si="250">+ACC13*ACI$8</f>
        <v>0</v>
      </c>
      <c r="ACG13" s="161">
        <f t="shared" ref="ACG13:ACG24" ca="1" si="251">+ACF13*ACE13</f>
        <v>0</v>
      </c>
      <c r="ACH13" s="103"/>
      <c r="ACI13" s="260" t="s">
        <v>106</v>
      </c>
      <c r="ACJ13" s="168"/>
      <c r="ACK13" s="261" t="s">
        <v>106</v>
      </c>
      <c r="ACL13" s="82"/>
      <c r="ACM13" s="105"/>
      <c r="ACN13" s="78"/>
      <c r="ACO13" s="128"/>
      <c r="ACP13" s="129"/>
      <c r="ACQ13" s="81">
        <f ca="1">IF(ISERROR(VLOOKUP(ACO13,'Lista de mercado'!$B:$I,5,0)),0,VLOOKUP(ACO13,'Lista de mercado'!$B:$I,5,0))</f>
        <v>0</v>
      </c>
      <c r="ACR13" s="144">
        <f ca="1">IF(ISERROR(VLOOKUP(ACO13,'Lista de mercado'!$B:$I,8,0)),0,VLOOKUP(ACO13,'Lista de mercado'!$B:$I,8,0))</f>
        <v>0</v>
      </c>
      <c r="ACS13" s="145">
        <f t="shared" ref="ACS13:ACS24" si="252">+ACP13*ACV$8</f>
        <v>0</v>
      </c>
      <c r="ACT13" s="161">
        <f t="shared" ref="ACT13:ACT24" ca="1" si="253">+ACS13*ACR13</f>
        <v>0</v>
      </c>
      <c r="ACU13" s="103"/>
      <c r="ACV13" s="260" t="s">
        <v>106</v>
      </c>
      <c r="ACW13" s="168"/>
      <c r="ACX13" s="261" t="s">
        <v>106</v>
      </c>
      <c r="ACY13" s="82"/>
      <c r="ACZ13" s="105"/>
      <c r="ADA13" s="78"/>
      <c r="ADB13" s="128"/>
      <c r="ADC13" s="129"/>
      <c r="ADD13" s="81">
        <f ca="1">IF(ISERROR(VLOOKUP(ADB13,'Lista de mercado'!$B:$I,5,0)),0,VLOOKUP(ADB13,'Lista de mercado'!$B:$I,5,0))</f>
        <v>0</v>
      </c>
      <c r="ADE13" s="144">
        <f ca="1">IF(ISERROR(VLOOKUP(ADB13,'Lista de mercado'!$B:$I,8,0)),0,VLOOKUP(ADB13,'Lista de mercado'!$B:$I,8,0))</f>
        <v>0</v>
      </c>
      <c r="ADF13" s="145">
        <f t="shared" ref="ADF13:ADF24" si="254">+ADC13*ADI$8</f>
        <v>0</v>
      </c>
      <c r="ADG13" s="161">
        <f t="shared" ref="ADG13:ADG24" ca="1" si="255">+ADF13*ADE13</f>
        <v>0</v>
      </c>
      <c r="ADH13" s="103"/>
      <c r="ADI13" s="260" t="s">
        <v>106</v>
      </c>
      <c r="ADJ13" s="168"/>
      <c r="ADK13" s="261" t="s">
        <v>106</v>
      </c>
      <c r="ADL13" s="82"/>
      <c r="ADM13" s="105"/>
      <c r="ADN13" s="78"/>
      <c r="ADO13" s="128"/>
      <c r="ADP13" s="129"/>
      <c r="ADQ13" s="81">
        <f ca="1">IF(ISERROR(VLOOKUP(ADO13,'Lista de mercado'!$B:$I,5,0)),0,VLOOKUP(ADO13,'Lista de mercado'!$B:$I,5,0))</f>
        <v>0</v>
      </c>
      <c r="ADR13" s="144">
        <f ca="1">IF(ISERROR(VLOOKUP(ADO13,'Lista de mercado'!$B:$I,8,0)),0,VLOOKUP(ADO13,'Lista de mercado'!$B:$I,8,0))</f>
        <v>0</v>
      </c>
      <c r="ADS13" s="145">
        <f t="shared" ref="ADS13:ADS24" si="256">+ADP13*ADV$8</f>
        <v>0</v>
      </c>
      <c r="ADT13" s="161">
        <f t="shared" ref="ADT13:ADT24" ca="1" si="257">+ADS13*ADR13</f>
        <v>0</v>
      </c>
      <c r="ADU13" s="103"/>
      <c r="ADV13" s="260" t="s">
        <v>106</v>
      </c>
      <c r="ADW13" s="168"/>
      <c r="ADX13" s="261" t="s">
        <v>106</v>
      </c>
      <c r="ADY13" s="82"/>
      <c r="ADZ13" s="105"/>
      <c r="AEA13" s="78"/>
      <c r="AEB13" s="128"/>
      <c r="AEC13" s="129"/>
      <c r="AED13" s="81">
        <f ca="1">IF(ISERROR(VLOOKUP(AEB13,'Lista de mercado'!$B:$I,5,0)),0,VLOOKUP(AEB13,'Lista de mercado'!$B:$I,5,0))</f>
        <v>0</v>
      </c>
      <c r="AEE13" s="144">
        <f ca="1">IF(ISERROR(VLOOKUP(AEB13,'Lista de mercado'!$B:$I,8,0)),0,VLOOKUP(AEB13,'Lista de mercado'!$B:$I,8,0))</f>
        <v>0</v>
      </c>
      <c r="AEF13" s="145">
        <f t="shared" ref="AEF13:AEF24" si="258">+AEC13*AEI$8</f>
        <v>0</v>
      </c>
      <c r="AEG13" s="161">
        <f t="shared" ref="AEG13:AEG24" ca="1" si="259">+AEF13*AEE13</f>
        <v>0</v>
      </c>
      <c r="AEH13" s="103"/>
      <c r="AEI13" s="260" t="s">
        <v>106</v>
      </c>
      <c r="AEJ13" s="168"/>
      <c r="AEK13" s="261" t="s">
        <v>106</v>
      </c>
      <c r="AEL13" s="82"/>
      <c r="AEM13" s="105"/>
      <c r="AEN13" s="78"/>
      <c r="AEO13" s="128"/>
      <c r="AEP13" s="129"/>
      <c r="AEQ13" s="81">
        <f ca="1">IF(ISERROR(VLOOKUP(AEO13,'Lista de mercado'!$B:$I,5,0)),0,VLOOKUP(AEO13,'Lista de mercado'!$B:$I,5,0))</f>
        <v>0</v>
      </c>
      <c r="AER13" s="144">
        <f ca="1">IF(ISERROR(VLOOKUP(AEO13,'Lista de mercado'!$B:$I,8,0)),0,VLOOKUP(AEO13,'Lista de mercado'!$B:$I,8,0))</f>
        <v>0</v>
      </c>
      <c r="AES13" s="145">
        <f t="shared" ref="AES13:AES24" si="260">+AEP13*AEV$8</f>
        <v>0</v>
      </c>
      <c r="AET13" s="161">
        <f t="shared" ref="AET13:AET24" ca="1" si="261">+AES13*AER13</f>
        <v>0</v>
      </c>
      <c r="AEU13" s="103"/>
      <c r="AEV13" s="260" t="s">
        <v>106</v>
      </c>
      <c r="AEW13" s="168"/>
      <c r="AEX13" s="261" t="s">
        <v>106</v>
      </c>
      <c r="AEY13" s="82"/>
      <c r="AEZ13" s="105"/>
      <c r="AFA13" s="78"/>
      <c r="AFB13" s="128"/>
      <c r="AFC13" s="129"/>
      <c r="AFD13" s="81">
        <f ca="1">IF(ISERROR(VLOOKUP(AFB13,'Lista de mercado'!$B:$I,5,0)),0,VLOOKUP(AFB13,'Lista de mercado'!$B:$I,5,0))</f>
        <v>0</v>
      </c>
      <c r="AFE13" s="144">
        <f ca="1">IF(ISERROR(VLOOKUP(AFB13,'Lista de mercado'!$B:$I,8,0)),0,VLOOKUP(AFB13,'Lista de mercado'!$B:$I,8,0))</f>
        <v>0</v>
      </c>
      <c r="AFF13" s="145">
        <f t="shared" ref="AFF13:AFF24" si="262">+AFC13*AFI$8</f>
        <v>0</v>
      </c>
      <c r="AFG13" s="161">
        <f t="shared" ref="AFG13:AFG24" ca="1" si="263">+AFF13*AFE13</f>
        <v>0</v>
      </c>
      <c r="AFH13" s="103"/>
      <c r="AFI13" s="260" t="s">
        <v>106</v>
      </c>
      <c r="AFJ13" s="168"/>
      <c r="AFK13" s="261" t="s">
        <v>106</v>
      </c>
      <c r="AFL13" s="82"/>
      <c r="AFM13" s="105"/>
      <c r="AFN13" s="78"/>
      <c r="AFO13" s="128"/>
      <c r="AFP13" s="129"/>
      <c r="AFQ13" s="81">
        <f ca="1">IF(ISERROR(VLOOKUP(AFO13,'Lista de mercado'!$B:$I,5,0)),0,VLOOKUP(AFO13,'Lista de mercado'!$B:$I,5,0))</f>
        <v>0</v>
      </c>
      <c r="AFR13" s="144">
        <f ca="1">IF(ISERROR(VLOOKUP(AFO13,'Lista de mercado'!$B:$I,8,0)),0,VLOOKUP(AFO13,'Lista de mercado'!$B:$I,8,0))</f>
        <v>0</v>
      </c>
      <c r="AFS13" s="145">
        <f t="shared" ref="AFS13:AFS24" si="264">+AFP13*AFV$8</f>
        <v>0</v>
      </c>
      <c r="AFT13" s="161">
        <f t="shared" ref="AFT13:AFT24" ca="1" si="265">+AFS13*AFR13</f>
        <v>0</v>
      </c>
      <c r="AFU13" s="103"/>
      <c r="AFV13" s="260" t="s">
        <v>106</v>
      </c>
      <c r="AFW13" s="168"/>
      <c r="AFX13" s="261" t="s">
        <v>106</v>
      </c>
      <c r="AFY13" s="82"/>
      <c r="AFZ13" s="105"/>
      <c r="AGA13" s="78"/>
      <c r="AGB13" s="128"/>
      <c r="AGC13" s="129"/>
      <c r="AGD13" s="81">
        <f ca="1">IF(ISERROR(VLOOKUP(AGB13,'Lista de mercado'!$B:$I,5,0)),0,VLOOKUP(AGB13,'Lista de mercado'!$B:$I,5,0))</f>
        <v>0</v>
      </c>
      <c r="AGE13" s="144">
        <f ca="1">IF(ISERROR(VLOOKUP(AGB13,'Lista de mercado'!$B:$I,8,0)),0,VLOOKUP(AGB13,'Lista de mercado'!$B:$I,8,0))</f>
        <v>0</v>
      </c>
      <c r="AGF13" s="145">
        <f t="shared" ref="AGF13:AGF24" si="266">+AGC13*AGI$8</f>
        <v>0</v>
      </c>
      <c r="AGG13" s="161">
        <f t="shared" ref="AGG13:AGG24" ca="1" si="267">+AGF13*AGE13</f>
        <v>0</v>
      </c>
      <c r="AGH13" s="103"/>
      <c r="AGI13" s="260" t="s">
        <v>106</v>
      </c>
      <c r="AGJ13" s="168"/>
      <c r="AGK13" s="261" t="s">
        <v>106</v>
      </c>
      <c r="AGL13" s="82"/>
      <c r="AGM13" s="105"/>
      <c r="AGN13" s="78"/>
      <c r="AGO13" s="128"/>
      <c r="AGP13" s="129"/>
      <c r="AGQ13" s="81">
        <f ca="1">IF(ISERROR(VLOOKUP(AGO13,'Lista de mercado'!$B:$I,5,0)),0,VLOOKUP(AGO13,'Lista de mercado'!$B:$I,5,0))</f>
        <v>0</v>
      </c>
      <c r="AGR13" s="144">
        <f ca="1">IF(ISERROR(VLOOKUP(AGO13,'Lista de mercado'!$B:$I,8,0)),0,VLOOKUP(AGO13,'Lista de mercado'!$B:$I,8,0))</f>
        <v>0</v>
      </c>
      <c r="AGS13" s="145">
        <f t="shared" ref="AGS13:AGS24" si="268">+AGP13*AGV$8</f>
        <v>0</v>
      </c>
      <c r="AGT13" s="161">
        <f t="shared" ref="AGT13:AGT24" ca="1" si="269">+AGS13*AGR13</f>
        <v>0</v>
      </c>
      <c r="AGU13" s="103"/>
      <c r="AGV13" s="260" t="s">
        <v>106</v>
      </c>
      <c r="AGW13" s="168"/>
      <c r="AGX13" s="261" t="s">
        <v>106</v>
      </c>
      <c r="AGY13" s="82"/>
      <c r="AGZ13" s="105"/>
      <c r="AHA13" s="78"/>
      <c r="AHB13" s="128"/>
      <c r="AHC13" s="129"/>
      <c r="AHD13" s="81">
        <f ca="1">IF(ISERROR(VLOOKUP(AHB13,'Lista de mercado'!$B:$I,5,0)),0,VLOOKUP(AHB13,'Lista de mercado'!$B:$I,5,0))</f>
        <v>0</v>
      </c>
      <c r="AHE13" s="144">
        <f ca="1">IF(ISERROR(VLOOKUP(AHB13,'Lista de mercado'!$B:$I,8,0)),0,VLOOKUP(AHB13,'Lista de mercado'!$B:$I,8,0))</f>
        <v>0</v>
      </c>
      <c r="AHF13" s="145">
        <f t="shared" ref="AHF13:AHF24" si="270">+AHC13*AHI$8</f>
        <v>0</v>
      </c>
      <c r="AHG13" s="161">
        <f t="shared" ref="AHG13:AHG24" ca="1" si="271">+AHF13*AHE13</f>
        <v>0</v>
      </c>
      <c r="AHH13" s="103"/>
      <c r="AHI13" s="260" t="s">
        <v>106</v>
      </c>
      <c r="AHJ13" s="168"/>
      <c r="AHK13" s="261" t="s">
        <v>106</v>
      </c>
      <c r="AHL13" s="82"/>
      <c r="AHM13" s="105"/>
      <c r="AHN13" s="78"/>
      <c r="AHO13" s="128"/>
      <c r="AHP13" s="129"/>
      <c r="AHQ13" s="81">
        <f ca="1">IF(ISERROR(VLOOKUP(AHO13,'Lista de mercado'!$B:$I,5,0)),0,VLOOKUP(AHO13,'Lista de mercado'!$B:$I,5,0))</f>
        <v>0</v>
      </c>
      <c r="AHR13" s="144">
        <f ca="1">IF(ISERROR(VLOOKUP(AHO13,'Lista de mercado'!$B:$I,8,0)),0,VLOOKUP(AHO13,'Lista de mercado'!$B:$I,8,0))</f>
        <v>0</v>
      </c>
      <c r="AHS13" s="145">
        <f t="shared" ref="AHS13:AHS24" si="272">+AHP13*AHV$8</f>
        <v>0</v>
      </c>
      <c r="AHT13" s="161">
        <f t="shared" ref="AHT13:AHT24" ca="1" si="273">+AHS13*AHR13</f>
        <v>0</v>
      </c>
      <c r="AHU13" s="103"/>
      <c r="AHV13" s="260" t="s">
        <v>106</v>
      </c>
      <c r="AHW13" s="168"/>
      <c r="AHX13" s="261" t="s">
        <v>106</v>
      </c>
      <c r="AHY13" s="82"/>
      <c r="AHZ13" s="105"/>
      <c r="AIA13" s="78"/>
      <c r="AIB13" s="128"/>
      <c r="AIC13" s="129"/>
      <c r="AID13" s="81">
        <f ca="1">IF(ISERROR(VLOOKUP(AIB13,'Lista de mercado'!$B:$I,5,0)),0,VLOOKUP(AIB13,'Lista de mercado'!$B:$I,5,0))</f>
        <v>0</v>
      </c>
      <c r="AIE13" s="144">
        <f ca="1">IF(ISERROR(VLOOKUP(AIB13,'Lista de mercado'!$B:$I,8,0)),0,VLOOKUP(AIB13,'Lista de mercado'!$B:$I,8,0))</f>
        <v>0</v>
      </c>
      <c r="AIF13" s="145">
        <f t="shared" ref="AIF13:AIF24" si="274">+AIC13*AII$8</f>
        <v>0</v>
      </c>
      <c r="AIG13" s="161">
        <f t="shared" ref="AIG13:AIG24" ca="1" si="275">+AIF13*AIE13</f>
        <v>0</v>
      </c>
      <c r="AIH13" s="103"/>
      <c r="AII13" s="260" t="s">
        <v>106</v>
      </c>
      <c r="AIJ13" s="168"/>
      <c r="AIK13" s="261" t="s">
        <v>106</v>
      </c>
      <c r="AIL13" s="82"/>
      <c r="AIM13" s="105"/>
      <c r="AIN13" s="78"/>
      <c r="AIO13" s="128"/>
      <c r="AIP13" s="129"/>
      <c r="AIQ13" s="81">
        <f ca="1">IF(ISERROR(VLOOKUP(AIO13,'Lista de mercado'!$B:$I,5,0)),0,VLOOKUP(AIO13,'Lista de mercado'!$B:$I,5,0))</f>
        <v>0</v>
      </c>
      <c r="AIR13" s="144">
        <f ca="1">IF(ISERROR(VLOOKUP(AIO13,'Lista de mercado'!$B:$I,8,0)),0,VLOOKUP(AIO13,'Lista de mercado'!$B:$I,8,0))</f>
        <v>0</v>
      </c>
      <c r="AIS13" s="145">
        <f t="shared" ref="AIS13:AIS24" si="276">+AIP13*AIV$8</f>
        <v>0</v>
      </c>
      <c r="AIT13" s="161">
        <f t="shared" ref="AIT13:AIT24" ca="1" si="277">+AIS13*AIR13</f>
        <v>0</v>
      </c>
      <c r="AIU13" s="103"/>
      <c r="AIV13" s="260" t="s">
        <v>106</v>
      </c>
      <c r="AIW13" s="168"/>
      <c r="AIX13" s="261" t="s">
        <v>106</v>
      </c>
      <c r="AIY13" s="82"/>
      <c r="AIZ13" s="105"/>
      <c r="AJA13" s="78"/>
      <c r="AJB13" s="128"/>
      <c r="AJC13" s="129"/>
      <c r="AJD13" s="81">
        <f ca="1">IF(ISERROR(VLOOKUP(AJB13,'Lista de mercado'!$B:$I,5,0)),0,VLOOKUP(AJB13,'Lista de mercado'!$B:$I,5,0))</f>
        <v>0</v>
      </c>
      <c r="AJE13" s="144">
        <f ca="1">IF(ISERROR(VLOOKUP(AJB13,'Lista de mercado'!$B:$I,8,0)),0,VLOOKUP(AJB13,'Lista de mercado'!$B:$I,8,0))</f>
        <v>0</v>
      </c>
      <c r="AJF13" s="145">
        <f t="shared" ref="AJF13:AJF24" si="278">+AJC13*AJI$8</f>
        <v>0</v>
      </c>
      <c r="AJG13" s="161">
        <f t="shared" ref="AJG13:AJG24" ca="1" si="279">+AJF13*AJE13</f>
        <v>0</v>
      </c>
      <c r="AJH13" s="103"/>
      <c r="AJI13" s="260" t="s">
        <v>106</v>
      </c>
      <c r="AJJ13" s="168"/>
      <c r="AJK13" s="261" t="s">
        <v>106</v>
      </c>
      <c r="AJL13" s="82"/>
    </row>
    <row r="14" spans="1:948" x14ac:dyDescent="0.3">
      <c r="A14" s="78"/>
      <c r="B14" s="130" t="s">
        <v>25</v>
      </c>
      <c r="C14" s="131">
        <v>10</v>
      </c>
      <c r="D14" s="81" t="str">
        <f>IF(ISERROR(VLOOKUP(B14,'Lista de mercado'!$B:$I,5,0)),0,VLOOKUP(B14,'Lista de mercado'!$B:$I,5,0))</f>
        <v>gr</v>
      </c>
      <c r="E14" s="144">
        <f ca="1">IF(ISERROR(VLOOKUP(B14,'Lista de mercado'!$B:$I,8,0)),0,VLOOKUP(B14,'Lista de mercado'!$B:$I,8,0))</f>
        <v>22.400000000000002</v>
      </c>
      <c r="F14" s="145">
        <f t="shared" si="134"/>
        <v>10</v>
      </c>
      <c r="G14" s="161">
        <f t="shared" ca="1" si="135"/>
        <v>224.00000000000003</v>
      </c>
      <c r="H14" s="103"/>
      <c r="I14" s="169">
        <f ca="1">+SUM(G13:G24)</f>
        <v>3402.9468442211055</v>
      </c>
      <c r="J14" s="123"/>
      <c r="K14" s="172">
        <f ca="1">+SUM(G13:G24)+SUM(G26:G29)</f>
        <v>4802.9468442211055</v>
      </c>
      <c r="L14" s="85"/>
      <c r="M14" s="105"/>
      <c r="N14" s="78"/>
      <c r="O14" s="130" t="s">
        <v>18</v>
      </c>
      <c r="P14" s="131">
        <v>80</v>
      </c>
      <c r="Q14" s="81" t="str">
        <f ca="1">IF(ISERROR(VLOOKUP(O14,'Lista de mercado'!$B:$I,5,0)),0,VLOOKUP(O14,'Lista de mercado'!$B:$I,5,0))</f>
        <v>gr</v>
      </c>
      <c r="R14" s="144">
        <f ca="1">IF(ISERROR(VLOOKUP(O14,'Lista de mercado'!$B:$I,8,0)),0,VLOOKUP(O14,'Lista de mercado'!$B:$I,8,0))</f>
        <v>10</v>
      </c>
      <c r="S14" s="145">
        <f t="shared" si="136"/>
        <v>80</v>
      </c>
      <c r="T14" s="161">
        <f t="shared" ca="1" si="137"/>
        <v>800</v>
      </c>
      <c r="U14" s="103"/>
      <c r="V14" s="169">
        <f ca="1">+SUM(T13:T24)</f>
        <v>2216.5277777777774</v>
      </c>
      <c r="W14" s="123"/>
      <c r="X14" s="172">
        <f ca="1">+SUM(T13:T24)+SUM(T26:T29)</f>
        <v>3616.5277777777774</v>
      </c>
      <c r="Y14" s="85"/>
      <c r="Z14" s="105"/>
      <c r="AA14" s="78"/>
      <c r="AB14" s="130" t="s">
        <v>18</v>
      </c>
      <c r="AC14" s="131">
        <v>80</v>
      </c>
      <c r="AD14" s="81" t="str">
        <f ca="1">IF(ISERROR(VLOOKUP(AB14,'Lista de mercado'!$B:$I,5,0)),0,VLOOKUP(AB14,'Lista de mercado'!$B:$I,5,0))</f>
        <v>gr</v>
      </c>
      <c r="AE14" s="144">
        <f ca="1">IF(ISERROR(VLOOKUP(AB14,'Lista de mercado'!$B:$I,8,0)),0,VLOOKUP(AB14,'Lista de mercado'!$B:$I,8,0))</f>
        <v>10</v>
      </c>
      <c r="AF14" s="145">
        <f t="shared" si="138"/>
        <v>80</v>
      </c>
      <c r="AG14" s="161">
        <f t="shared" ca="1" si="139"/>
        <v>800</v>
      </c>
      <c r="AH14" s="103"/>
      <c r="AI14" s="169">
        <f t="shared" ref="AI14" ca="1" si="280">+SUM(AG13:AG24)</f>
        <v>5686.7233257878897</v>
      </c>
      <c r="AJ14" s="123"/>
      <c r="AK14" s="172">
        <f t="shared" ref="AK14" ca="1" si="281">+SUM(AG13:AG24)+SUM(AG26:AG29)</f>
        <v>7086.7233257878897</v>
      </c>
      <c r="AL14" s="85"/>
      <c r="AM14" s="105"/>
      <c r="AN14" s="78"/>
      <c r="AO14" s="130"/>
      <c r="AP14" s="131"/>
      <c r="AQ14" s="81">
        <f ca="1">IF(ISERROR(VLOOKUP(AO14,'Lista de mercado'!$B:$I,5,0)),0,VLOOKUP(AO14,'Lista de mercado'!$B:$I,5,0))</f>
        <v>0</v>
      </c>
      <c r="AR14" s="144">
        <f ca="1">IF(ISERROR(VLOOKUP(AO14,'Lista de mercado'!$B:$I,8,0)),0,VLOOKUP(AO14,'Lista de mercado'!$B:$I,8,0))</f>
        <v>0</v>
      </c>
      <c r="AS14" s="145">
        <f t="shared" si="140"/>
        <v>0</v>
      </c>
      <c r="AT14" s="161">
        <f t="shared" ca="1" si="141"/>
        <v>0</v>
      </c>
      <c r="AU14" s="103"/>
      <c r="AV14" s="169">
        <f t="shared" ref="AV14" ca="1" si="282">+SUM(AT13:AT24)</f>
        <v>3070.7305092592592</v>
      </c>
      <c r="AW14" s="123"/>
      <c r="AX14" s="172">
        <f t="shared" ref="AX14" ca="1" si="283">+SUM(AT13:AT24)+SUM(AT26:AT29)</f>
        <v>4470.7305092592596</v>
      </c>
      <c r="AY14" s="85"/>
      <c r="AZ14" s="105"/>
      <c r="BA14" s="78"/>
      <c r="BB14" s="130"/>
      <c r="BC14" s="131"/>
      <c r="BD14" s="81">
        <f ca="1">IF(ISERROR(VLOOKUP(BB14,'Lista de mercado'!$B:$I,5,0)),0,VLOOKUP(BB14,'Lista de mercado'!$B:$I,5,0))</f>
        <v>0</v>
      </c>
      <c r="BE14" s="144">
        <f ca="1">IF(ISERROR(VLOOKUP(BB14,'Lista de mercado'!$B:$I,8,0)),0,VLOOKUP(BB14,'Lista de mercado'!$B:$I,8,0))</f>
        <v>0</v>
      </c>
      <c r="BF14" s="145">
        <f t="shared" si="142"/>
        <v>0</v>
      </c>
      <c r="BG14" s="161">
        <f t="shared" ca="1" si="143"/>
        <v>0</v>
      </c>
      <c r="BH14" s="103"/>
      <c r="BI14" s="169">
        <f t="shared" ref="BI14" ca="1" si="284">+SUM(BG13:BG24)</f>
        <v>0</v>
      </c>
      <c r="BJ14" s="123"/>
      <c r="BK14" s="172">
        <f t="shared" ref="BK14" ca="1" si="285">+SUM(BG13:BG24)+SUM(BG26:BG29)</f>
        <v>0</v>
      </c>
      <c r="BL14" s="85"/>
      <c r="BM14" s="105"/>
      <c r="BN14" s="78"/>
      <c r="BO14" s="130"/>
      <c r="BP14" s="131"/>
      <c r="BQ14" s="81">
        <f ca="1">IF(ISERROR(VLOOKUP(BO14,'Lista de mercado'!$B:$I,5,0)),0,VLOOKUP(BO14,'Lista de mercado'!$B:$I,5,0))</f>
        <v>0</v>
      </c>
      <c r="BR14" s="144">
        <f ca="1">IF(ISERROR(VLOOKUP(BO14,'Lista de mercado'!$B:$I,8,0)),0,VLOOKUP(BO14,'Lista de mercado'!$B:$I,8,0))</f>
        <v>0</v>
      </c>
      <c r="BS14" s="145">
        <f t="shared" si="144"/>
        <v>0</v>
      </c>
      <c r="BT14" s="161">
        <f t="shared" ca="1" si="145"/>
        <v>0</v>
      </c>
      <c r="BU14" s="103"/>
      <c r="BV14" s="169">
        <f t="shared" ref="BV14" ca="1" si="286">+SUM(BT13:BT24)</f>
        <v>0</v>
      </c>
      <c r="BW14" s="123"/>
      <c r="BX14" s="172">
        <f t="shared" ref="BX14" ca="1" si="287">+SUM(BT13:BT24)+SUM(BT26:BT29)</f>
        <v>0</v>
      </c>
      <c r="BY14" s="85"/>
      <c r="BZ14" s="105"/>
      <c r="CA14" s="78"/>
      <c r="CB14" s="130"/>
      <c r="CC14" s="131"/>
      <c r="CD14" s="81">
        <f ca="1">IF(ISERROR(VLOOKUP(CB14,'Lista de mercado'!$B:$I,5,0)),0,VLOOKUP(CB14,'Lista de mercado'!$B:$I,5,0))</f>
        <v>0</v>
      </c>
      <c r="CE14" s="144">
        <f ca="1">IF(ISERROR(VLOOKUP(CB14,'Lista de mercado'!$B:$I,8,0)),0,VLOOKUP(CB14,'Lista de mercado'!$B:$I,8,0))</f>
        <v>0</v>
      </c>
      <c r="CF14" s="145">
        <f t="shared" si="146"/>
        <v>0</v>
      </c>
      <c r="CG14" s="161">
        <f t="shared" ca="1" si="147"/>
        <v>0</v>
      </c>
      <c r="CH14" s="103"/>
      <c r="CI14" s="169">
        <f t="shared" ref="CI14" ca="1" si="288">+SUM(CG13:CG24)</f>
        <v>0</v>
      </c>
      <c r="CJ14" s="123"/>
      <c r="CK14" s="172">
        <f t="shared" ref="CK14" ca="1" si="289">+SUM(CG13:CG24)+SUM(CG26:CG29)</f>
        <v>0</v>
      </c>
      <c r="CL14" s="85"/>
      <c r="CM14" s="105"/>
      <c r="CN14" s="78"/>
      <c r="CO14" s="130"/>
      <c r="CP14" s="131"/>
      <c r="CQ14" s="81">
        <f ca="1">IF(ISERROR(VLOOKUP(CO14,'Lista de mercado'!$B:$I,5,0)),0,VLOOKUP(CO14,'Lista de mercado'!$B:$I,5,0))</f>
        <v>0</v>
      </c>
      <c r="CR14" s="144">
        <f ca="1">IF(ISERROR(VLOOKUP(CO14,'Lista de mercado'!$B:$I,8,0)),0,VLOOKUP(CO14,'Lista de mercado'!$B:$I,8,0))</f>
        <v>0</v>
      </c>
      <c r="CS14" s="145">
        <f t="shared" si="148"/>
        <v>0</v>
      </c>
      <c r="CT14" s="161">
        <f t="shared" ca="1" si="149"/>
        <v>0</v>
      </c>
      <c r="CU14" s="103"/>
      <c r="CV14" s="169">
        <f t="shared" ref="CV14" ca="1" si="290">+SUM(CT13:CT24)</f>
        <v>0</v>
      </c>
      <c r="CW14" s="123"/>
      <c r="CX14" s="172">
        <f t="shared" ref="CX14" ca="1" si="291">+SUM(CT13:CT24)+SUM(CT26:CT29)</f>
        <v>0</v>
      </c>
      <c r="CY14" s="85"/>
      <c r="CZ14" s="105"/>
      <c r="DA14" s="78"/>
      <c r="DB14" s="130"/>
      <c r="DC14" s="131"/>
      <c r="DD14" s="81">
        <f ca="1">IF(ISERROR(VLOOKUP(DB14,'Lista de mercado'!$B:$I,5,0)),0,VLOOKUP(DB14,'Lista de mercado'!$B:$I,5,0))</f>
        <v>0</v>
      </c>
      <c r="DE14" s="144">
        <f ca="1">IF(ISERROR(VLOOKUP(DB14,'Lista de mercado'!$B:$I,8,0)),0,VLOOKUP(DB14,'Lista de mercado'!$B:$I,8,0))</f>
        <v>0</v>
      </c>
      <c r="DF14" s="145">
        <f t="shared" si="150"/>
        <v>0</v>
      </c>
      <c r="DG14" s="161">
        <f t="shared" ca="1" si="151"/>
        <v>0</v>
      </c>
      <c r="DH14" s="103"/>
      <c r="DI14" s="169">
        <f t="shared" ref="DI14" ca="1" si="292">+SUM(DG13:DG24)</f>
        <v>0</v>
      </c>
      <c r="DJ14" s="123"/>
      <c r="DK14" s="172">
        <f t="shared" ref="DK14" ca="1" si="293">+SUM(DG13:DG24)+SUM(DG26:DG29)</f>
        <v>0</v>
      </c>
      <c r="DL14" s="85"/>
      <c r="DM14" s="105"/>
      <c r="DN14" s="78"/>
      <c r="DO14" s="130"/>
      <c r="DP14" s="131"/>
      <c r="DQ14" s="81">
        <f ca="1">IF(ISERROR(VLOOKUP(DO14,'Lista de mercado'!$B:$I,5,0)),0,VLOOKUP(DO14,'Lista de mercado'!$B:$I,5,0))</f>
        <v>0</v>
      </c>
      <c r="DR14" s="144">
        <f ca="1">IF(ISERROR(VLOOKUP(DO14,'Lista de mercado'!$B:$I,8,0)),0,VLOOKUP(DO14,'Lista de mercado'!$B:$I,8,0))</f>
        <v>0</v>
      </c>
      <c r="DS14" s="145">
        <f t="shared" si="152"/>
        <v>0</v>
      </c>
      <c r="DT14" s="161">
        <f t="shared" ca="1" si="153"/>
        <v>0</v>
      </c>
      <c r="DU14" s="103"/>
      <c r="DV14" s="169">
        <f t="shared" ref="DV14" ca="1" si="294">+SUM(DT13:DT24)</f>
        <v>0</v>
      </c>
      <c r="DW14" s="123"/>
      <c r="DX14" s="172">
        <f t="shared" ref="DX14" ca="1" si="295">+SUM(DT13:DT24)+SUM(DT26:DT29)</f>
        <v>0</v>
      </c>
      <c r="DY14" s="85"/>
      <c r="DZ14" s="105"/>
      <c r="EA14" s="78"/>
      <c r="EB14" s="130"/>
      <c r="EC14" s="131"/>
      <c r="ED14" s="81">
        <f ca="1">IF(ISERROR(VLOOKUP(EB14,'Lista de mercado'!$B:$I,5,0)),0,VLOOKUP(EB14,'Lista de mercado'!$B:$I,5,0))</f>
        <v>0</v>
      </c>
      <c r="EE14" s="144">
        <f ca="1">IF(ISERROR(VLOOKUP(EB14,'Lista de mercado'!$B:$I,8,0)),0,VLOOKUP(EB14,'Lista de mercado'!$B:$I,8,0))</f>
        <v>0</v>
      </c>
      <c r="EF14" s="145">
        <f t="shared" si="154"/>
        <v>0</v>
      </c>
      <c r="EG14" s="161">
        <f t="shared" ca="1" si="155"/>
        <v>0</v>
      </c>
      <c r="EH14" s="103"/>
      <c r="EI14" s="169">
        <f t="shared" ref="EI14" ca="1" si="296">+SUM(EG13:EG24)</f>
        <v>0</v>
      </c>
      <c r="EJ14" s="123"/>
      <c r="EK14" s="172">
        <f t="shared" ref="EK14" ca="1" si="297">+SUM(EG13:EG24)+SUM(EG26:EG29)</f>
        <v>0</v>
      </c>
      <c r="EL14" s="85"/>
      <c r="EM14" s="105"/>
      <c r="EN14" s="78"/>
      <c r="EO14" s="130"/>
      <c r="EP14" s="131"/>
      <c r="EQ14" s="81">
        <f ca="1">IF(ISERROR(VLOOKUP(EO14,'Lista de mercado'!$B:$I,5,0)),0,VLOOKUP(EO14,'Lista de mercado'!$B:$I,5,0))</f>
        <v>0</v>
      </c>
      <c r="ER14" s="144">
        <f ca="1">IF(ISERROR(VLOOKUP(EO14,'Lista de mercado'!$B:$I,8,0)),0,VLOOKUP(EO14,'Lista de mercado'!$B:$I,8,0))</f>
        <v>0</v>
      </c>
      <c r="ES14" s="145">
        <f t="shared" si="156"/>
        <v>0</v>
      </c>
      <c r="ET14" s="161">
        <f t="shared" ca="1" si="157"/>
        <v>0</v>
      </c>
      <c r="EU14" s="103"/>
      <c r="EV14" s="169">
        <f t="shared" ref="EV14" ca="1" si="298">+SUM(ET13:ET24)</f>
        <v>0</v>
      </c>
      <c r="EW14" s="123"/>
      <c r="EX14" s="172">
        <f t="shared" ref="EX14" ca="1" si="299">+SUM(ET13:ET24)+SUM(ET26:ET29)</f>
        <v>0</v>
      </c>
      <c r="EY14" s="85"/>
      <c r="EZ14" s="105"/>
      <c r="FA14" s="78"/>
      <c r="FB14" s="130"/>
      <c r="FC14" s="131"/>
      <c r="FD14" s="81">
        <f ca="1">IF(ISERROR(VLOOKUP(FB14,'Lista de mercado'!$B:$I,5,0)),0,VLOOKUP(FB14,'Lista de mercado'!$B:$I,5,0))</f>
        <v>0</v>
      </c>
      <c r="FE14" s="144">
        <f ca="1">IF(ISERROR(VLOOKUP(FB14,'Lista de mercado'!$B:$I,8,0)),0,VLOOKUP(FB14,'Lista de mercado'!$B:$I,8,0))</f>
        <v>0</v>
      </c>
      <c r="FF14" s="145">
        <f t="shared" si="158"/>
        <v>0</v>
      </c>
      <c r="FG14" s="161">
        <f t="shared" ca="1" si="159"/>
        <v>0</v>
      </c>
      <c r="FH14" s="103"/>
      <c r="FI14" s="169">
        <f t="shared" ref="FI14" ca="1" si="300">+SUM(FG13:FG24)</f>
        <v>0</v>
      </c>
      <c r="FJ14" s="123"/>
      <c r="FK14" s="172">
        <f t="shared" ref="FK14" ca="1" si="301">+SUM(FG13:FG24)+SUM(FG26:FG29)</f>
        <v>0</v>
      </c>
      <c r="FL14" s="85"/>
      <c r="FM14" s="105"/>
      <c r="FN14" s="78"/>
      <c r="FO14" s="130"/>
      <c r="FP14" s="131"/>
      <c r="FQ14" s="81">
        <f ca="1">IF(ISERROR(VLOOKUP(FO14,'Lista de mercado'!$B:$I,5,0)),0,VLOOKUP(FO14,'Lista de mercado'!$B:$I,5,0))</f>
        <v>0</v>
      </c>
      <c r="FR14" s="144">
        <f ca="1">IF(ISERROR(VLOOKUP(FO14,'Lista de mercado'!$B:$I,8,0)),0,VLOOKUP(FO14,'Lista de mercado'!$B:$I,8,0))</f>
        <v>0</v>
      </c>
      <c r="FS14" s="145">
        <f t="shared" si="160"/>
        <v>0</v>
      </c>
      <c r="FT14" s="161">
        <f t="shared" ca="1" si="161"/>
        <v>0</v>
      </c>
      <c r="FU14" s="103"/>
      <c r="FV14" s="169">
        <f t="shared" ref="FV14" ca="1" si="302">+SUM(FT13:FT24)</f>
        <v>0</v>
      </c>
      <c r="FW14" s="123"/>
      <c r="FX14" s="172">
        <f t="shared" ref="FX14" ca="1" si="303">+SUM(FT13:FT24)+SUM(FT26:FT29)</f>
        <v>0</v>
      </c>
      <c r="FY14" s="85"/>
      <c r="FZ14" s="105"/>
      <c r="GA14" s="78"/>
      <c r="GB14" s="130"/>
      <c r="GC14" s="131"/>
      <c r="GD14" s="81">
        <f ca="1">IF(ISERROR(VLOOKUP(GB14,'Lista de mercado'!$B:$I,5,0)),0,VLOOKUP(GB14,'Lista de mercado'!$B:$I,5,0))</f>
        <v>0</v>
      </c>
      <c r="GE14" s="144">
        <f ca="1">IF(ISERROR(VLOOKUP(GB14,'Lista de mercado'!$B:$I,8,0)),0,VLOOKUP(GB14,'Lista de mercado'!$B:$I,8,0))</f>
        <v>0</v>
      </c>
      <c r="GF14" s="145">
        <f t="shared" si="162"/>
        <v>0</v>
      </c>
      <c r="GG14" s="161">
        <f t="shared" ca="1" si="163"/>
        <v>0</v>
      </c>
      <c r="GH14" s="103"/>
      <c r="GI14" s="169">
        <f t="shared" ref="GI14" ca="1" si="304">+SUM(GG13:GG24)</f>
        <v>0</v>
      </c>
      <c r="GJ14" s="123"/>
      <c r="GK14" s="172">
        <f t="shared" ref="GK14" ca="1" si="305">+SUM(GG13:GG24)+SUM(GG26:GG29)</f>
        <v>0</v>
      </c>
      <c r="GL14" s="85"/>
      <c r="GM14" s="105"/>
      <c r="GN14" s="78"/>
      <c r="GO14" s="130"/>
      <c r="GP14" s="131"/>
      <c r="GQ14" s="81">
        <f ca="1">IF(ISERROR(VLOOKUP(GO14,'Lista de mercado'!$B:$I,5,0)),0,VLOOKUP(GO14,'Lista de mercado'!$B:$I,5,0))</f>
        <v>0</v>
      </c>
      <c r="GR14" s="144">
        <f ca="1">IF(ISERROR(VLOOKUP(GO14,'Lista de mercado'!$B:$I,8,0)),0,VLOOKUP(GO14,'Lista de mercado'!$B:$I,8,0))</f>
        <v>0</v>
      </c>
      <c r="GS14" s="145">
        <f t="shared" si="164"/>
        <v>0</v>
      </c>
      <c r="GT14" s="161">
        <f t="shared" ca="1" si="165"/>
        <v>0</v>
      </c>
      <c r="GU14" s="103"/>
      <c r="GV14" s="169">
        <f t="shared" ref="GV14" ca="1" si="306">+SUM(GT13:GT24)</f>
        <v>0</v>
      </c>
      <c r="GW14" s="123"/>
      <c r="GX14" s="172">
        <f t="shared" ref="GX14" ca="1" si="307">+SUM(GT13:GT24)+SUM(GT26:GT29)</f>
        <v>0</v>
      </c>
      <c r="GY14" s="85"/>
      <c r="GZ14" s="105"/>
      <c r="HA14" s="78"/>
      <c r="HB14" s="130"/>
      <c r="HC14" s="131"/>
      <c r="HD14" s="81">
        <f ca="1">IF(ISERROR(VLOOKUP(HB14,'Lista de mercado'!$B:$I,5,0)),0,VLOOKUP(HB14,'Lista de mercado'!$B:$I,5,0))</f>
        <v>0</v>
      </c>
      <c r="HE14" s="144">
        <f ca="1">IF(ISERROR(VLOOKUP(HB14,'Lista de mercado'!$B:$I,8,0)),0,VLOOKUP(HB14,'Lista de mercado'!$B:$I,8,0))</f>
        <v>0</v>
      </c>
      <c r="HF14" s="145">
        <f t="shared" si="166"/>
        <v>0</v>
      </c>
      <c r="HG14" s="161">
        <f t="shared" ca="1" si="167"/>
        <v>0</v>
      </c>
      <c r="HH14" s="103"/>
      <c r="HI14" s="169">
        <f t="shared" ref="HI14" ca="1" si="308">+SUM(HG13:HG24)</f>
        <v>0</v>
      </c>
      <c r="HJ14" s="123"/>
      <c r="HK14" s="172">
        <f t="shared" ref="HK14" ca="1" si="309">+SUM(HG13:HG24)+SUM(HG26:HG29)</f>
        <v>0</v>
      </c>
      <c r="HL14" s="85"/>
      <c r="HM14" s="105"/>
      <c r="HN14" s="78"/>
      <c r="HO14" s="130"/>
      <c r="HP14" s="131"/>
      <c r="HQ14" s="81">
        <f ca="1">IF(ISERROR(VLOOKUP(HO14,'Lista de mercado'!$B:$I,5,0)),0,VLOOKUP(HO14,'Lista de mercado'!$B:$I,5,0))</f>
        <v>0</v>
      </c>
      <c r="HR14" s="144">
        <f ca="1">IF(ISERROR(VLOOKUP(HO14,'Lista de mercado'!$B:$I,8,0)),0,VLOOKUP(HO14,'Lista de mercado'!$B:$I,8,0))</f>
        <v>0</v>
      </c>
      <c r="HS14" s="145">
        <f t="shared" si="168"/>
        <v>0</v>
      </c>
      <c r="HT14" s="161">
        <f t="shared" ca="1" si="169"/>
        <v>0</v>
      </c>
      <c r="HU14" s="103"/>
      <c r="HV14" s="169">
        <f t="shared" ref="HV14" ca="1" si="310">+SUM(HT13:HT24)</f>
        <v>0</v>
      </c>
      <c r="HW14" s="123"/>
      <c r="HX14" s="172">
        <f t="shared" ref="HX14" ca="1" si="311">+SUM(HT13:HT24)+SUM(HT26:HT29)</f>
        <v>0</v>
      </c>
      <c r="HY14" s="85"/>
      <c r="HZ14" s="105"/>
      <c r="IA14" s="78"/>
      <c r="IB14" s="130"/>
      <c r="IC14" s="131"/>
      <c r="ID14" s="81">
        <f ca="1">IF(ISERROR(VLOOKUP(IB14,'Lista de mercado'!$B:$I,5,0)),0,VLOOKUP(IB14,'Lista de mercado'!$B:$I,5,0))</f>
        <v>0</v>
      </c>
      <c r="IE14" s="144">
        <f ca="1">IF(ISERROR(VLOOKUP(IB14,'Lista de mercado'!$B:$I,8,0)),0,VLOOKUP(IB14,'Lista de mercado'!$B:$I,8,0))</f>
        <v>0</v>
      </c>
      <c r="IF14" s="145">
        <f t="shared" si="170"/>
        <v>0</v>
      </c>
      <c r="IG14" s="161">
        <f t="shared" ca="1" si="171"/>
        <v>0</v>
      </c>
      <c r="IH14" s="103"/>
      <c r="II14" s="169">
        <f t="shared" ref="II14" ca="1" si="312">+SUM(IG13:IG24)</f>
        <v>0</v>
      </c>
      <c r="IJ14" s="123"/>
      <c r="IK14" s="172">
        <f t="shared" ref="IK14" ca="1" si="313">+SUM(IG13:IG24)+SUM(IG26:IG29)</f>
        <v>0</v>
      </c>
      <c r="IL14" s="85"/>
      <c r="IM14" s="105"/>
      <c r="IN14" s="78"/>
      <c r="IO14" s="130"/>
      <c r="IP14" s="131"/>
      <c r="IQ14" s="81">
        <f ca="1">IF(ISERROR(VLOOKUP(IO14,'Lista de mercado'!$B:$I,5,0)),0,VLOOKUP(IO14,'Lista de mercado'!$B:$I,5,0))</f>
        <v>0</v>
      </c>
      <c r="IR14" s="144">
        <f ca="1">IF(ISERROR(VLOOKUP(IO14,'Lista de mercado'!$B:$I,8,0)),0,VLOOKUP(IO14,'Lista de mercado'!$B:$I,8,0))</f>
        <v>0</v>
      </c>
      <c r="IS14" s="145">
        <f t="shared" si="172"/>
        <v>0</v>
      </c>
      <c r="IT14" s="161">
        <f t="shared" ca="1" si="173"/>
        <v>0</v>
      </c>
      <c r="IU14" s="103"/>
      <c r="IV14" s="169">
        <f t="shared" ref="IV14" ca="1" si="314">+SUM(IT13:IT24)</f>
        <v>0</v>
      </c>
      <c r="IW14" s="123"/>
      <c r="IX14" s="172">
        <f t="shared" ref="IX14" ca="1" si="315">+SUM(IT13:IT24)+SUM(IT26:IT29)</f>
        <v>0</v>
      </c>
      <c r="IY14" s="85"/>
      <c r="IZ14" s="105"/>
      <c r="JA14" s="78"/>
      <c r="JB14" s="130"/>
      <c r="JC14" s="131"/>
      <c r="JD14" s="81">
        <f ca="1">IF(ISERROR(VLOOKUP(JB14,'Lista de mercado'!$B:$I,5,0)),0,VLOOKUP(JB14,'Lista de mercado'!$B:$I,5,0))</f>
        <v>0</v>
      </c>
      <c r="JE14" s="144">
        <f ca="1">IF(ISERROR(VLOOKUP(JB14,'Lista de mercado'!$B:$I,8,0)),0,VLOOKUP(JB14,'Lista de mercado'!$B:$I,8,0))</f>
        <v>0</v>
      </c>
      <c r="JF14" s="145">
        <f t="shared" si="174"/>
        <v>0</v>
      </c>
      <c r="JG14" s="161">
        <f t="shared" ca="1" si="175"/>
        <v>0</v>
      </c>
      <c r="JH14" s="103"/>
      <c r="JI14" s="169">
        <f t="shared" ref="JI14" ca="1" si="316">+SUM(JG13:JG24)</f>
        <v>0</v>
      </c>
      <c r="JJ14" s="123"/>
      <c r="JK14" s="172">
        <f t="shared" ref="JK14" ca="1" si="317">+SUM(JG13:JG24)+SUM(JG26:JG29)</f>
        <v>0</v>
      </c>
      <c r="JL14" s="85"/>
      <c r="JM14" s="105"/>
      <c r="JN14" s="78"/>
      <c r="JO14" s="130"/>
      <c r="JP14" s="131"/>
      <c r="JQ14" s="81">
        <f ca="1">IF(ISERROR(VLOOKUP(JO14,'Lista de mercado'!$B:$I,5,0)),0,VLOOKUP(JO14,'Lista de mercado'!$B:$I,5,0))</f>
        <v>0</v>
      </c>
      <c r="JR14" s="144">
        <f ca="1">IF(ISERROR(VLOOKUP(JO14,'Lista de mercado'!$B:$I,8,0)),0,VLOOKUP(JO14,'Lista de mercado'!$B:$I,8,0))</f>
        <v>0</v>
      </c>
      <c r="JS14" s="145">
        <f t="shared" si="176"/>
        <v>0</v>
      </c>
      <c r="JT14" s="161">
        <f t="shared" ca="1" si="177"/>
        <v>0</v>
      </c>
      <c r="JU14" s="103"/>
      <c r="JV14" s="169">
        <f t="shared" ref="JV14" ca="1" si="318">+SUM(JT13:JT24)</f>
        <v>0</v>
      </c>
      <c r="JW14" s="123"/>
      <c r="JX14" s="172">
        <f t="shared" ref="JX14" ca="1" si="319">+SUM(JT13:JT24)+SUM(JT26:JT29)</f>
        <v>0</v>
      </c>
      <c r="JY14" s="85"/>
      <c r="JZ14" s="105"/>
      <c r="KA14" s="78"/>
      <c r="KB14" s="130"/>
      <c r="KC14" s="131"/>
      <c r="KD14" s="81">
        <f ca="1">IF(ISERROR(VLOOKUP(KB14,'Lista de mercado'!$B:$I,5,0)),0,VLOOKUP(KB14,'Lista de mercado'!$B:$I,5,0))</f>
        <v>0</v>
      </c>
      <c r="KE14" s="144">
        <f ca="1">IF(ISERROR(VLOOKUP(KB14,'Lista de mercado'!$B:$I,8,0)),0,VLOOKUP(KB14,'Lista de mercado'!$B:$I,8,0))</f>
        <v>0</v>
      </c>
      <c r="KF14" s="145">
        <f t="shared" si="178"/>
        <v>0</v>
      </c>
      <c r="KG14" s="161">
        <f t="shared" ca="1" si="179"/>
        <v>0</v>
      </c>
      <c r="KH14" s="103"/>
      <c r="KI14" s="169">
        <f t="shared" ref="KI14" ca="1" si="320">+SUM(KG13:KG24)</f>
        <v>0</v>
      </c>
      <c r="KJ14" s="123"/>
      <c r="KK14" s="172">
        <f t="shared" ref="KK14" ca="1" si="321">+SUM(KG13:KG24)+SUM(KG26:KG29)</f>
        <v>0</v>
      </c>
      <c r="KL14" s="85"/>
      <c r="KM14" s="105"/>
      <c r="KN14" s="78"/>
      <c r="KO14" s="130"/>
      <c r="KP14" s="131"/>
      <c r="KQ14" s="81">
        <f ca="1">IF(ISERROR(VLOOKUP(KO14,'Lista de mercado'!$B:$I,5,0)),0,VLOOKUP(KO14,'Lista de mercado'!$B:$I,5,0))</f>
        <v>0</v>
      </c>
      <c r="KR14" s="144">
        <f ca="1">IF(ISERROR(VLOOKUP(KO14,'Lista de mercado'!$B:$I,8,0)),0,VLOOKUP(KO14,'Lista de mercado'!$B:$I,8,0))</f>
        <v>0</v>
      </c>
      <c r="KS14" s="145">
        <f t="shared" si="180"/>
        <v>0</v>
      </c>
      <c r="KT14" s="161">
        <f t="shared" ca="1" si="181"/>
        <v>0</v>
      </c>
      <c r="KU14" s="103"/>
      <c r="KV14" s="169">
        <f t="shared" ref="KV14" ca="1" si="322">+SUM(KT13:KT24)</f>
        <v>0</v>
      </c>
      <c r="KW14" s="123"/>
      <c r="KX14" s="172">
        <f t="shared" ref="KX14" ca="1" si="323">+SUM(KT13:KT24)+SUM(KT26:KT29)</f>
        <v>0</v>
      </c>
      <c r="KY14" s="85"/>
      <c r="KZ14" s="105"/>
      <c r="LA14" s="78"/>
      <c r="LB14" s="130"/>
      <c r="LC14" s="131"/>
      <c r="LD14" s="81">
        <f ca="1">IF(ISERROR(VLOOKUP(LB14,'Lista de mercado'!$B:$I,5,0)),0,VLOOKUP(LB14,'Lista de mercado'!$B:$I,5,0))</f>
        <v>0</v>
      </c>
      <c r="LE14" s="144">
        <f ca="1">IF(ISERROR(VLOOKUP(LB14,'Lista de mercado'!$B:$I,8,0)),0,VLOOKUP(LB14,'Lista de mercado'!$B:$I,8,0))</f>
        <v>0</v>
      </c>
      <c r="LF14" s="145">
        <f t="shared" si="182"/>
        <v>0</v>
      </c>
      <c r="LG14" s="161">
        <f t="shared" ca="1" si="183"/>
        <v>0</v>
      </c>
      <c r="LH14" s="103"/>
      <c r="LI14" s="169">
        <f t="shared" ref="LI14" ca="1" si="324">+SUM(LG13:LG24)</f>
        <v>0</v>
      </c>
      <c r="LJ14" s="123"/>
      <c r="LK14" s="172">
        <f t="shared" ref="LK14" ca="1" si="325">+SUM(LG13:LG24)+SUM(LG26:LG29)</f>
        <v>0</v>
      </c>
      <c r="LL14" s="85"/>
      <c r="LM14" s="105"/>
      <c r="LN14" s="78"/>
      <c r="LO14" s="130"/>
      <c r="LP14" s="131"/>
      <c r="LQ14" s="81">
        <f ca="1">IF(ISERROR(VLOOKUP(LO14,'Lista de mercado'!$B:$I,5,0)),0,VLOOKUP(LO14,'Lista de mercado'!$B:$I,5,0))</f>
        <v>0</v>
      </c>
      <c r="LR14" s="144">
        <f ca="1">IF(ISERROR(VLOOKUP(LO14,'Lista de mercado'!$B:$I,8,0)),0,VLOOKUP(LO14,'Lista de mercado'!$B:$I,8,0))</f>
        <v>0</v>
      </c>
      <c r="LS14" s="145">
        <f t="shared" si="184"/>
        <v>0</v>
      </c>
      <c r="LT14" s="161">
        <f t="shared" ca="1" si="185"/>
        <v>0</v>
      </c>
      <c r="LU14" s="103"/>
      <c r="LV14" s="169">
        <f t="shared" ref="LV14" ca="1" si="326">+SUM(LT13:LT24)</f>
        <v>0</v>
      </c>
      <c r="LW14" s="123"/>
      <c r="LX14" s="172">
        <f t="shared" ref="LX14" ca="1" si="327">+SUM(LT13:LT24)+SUM(LT26:LT29)</f>
        <v>0</v>
      </c>
      <c r="LY14" s="85"/>
      <c r="LZ14" s="105"/>
      <c r="MA14" s="78"/>
      <c r="MB14" s="130"/>
      <c r="MC14" s="131"/>
      <c r="MD14" s="81">
        <f ca="1">IF(ISERROR(VLOOKUP(MB14,'Lista de mercado'!$B:$I,5,0)),0,VLOOKUP(MB14,'Lista de mercado'!$B:$I,5,0))</f>
        <v>0</v>
      </c>
      <c r="ME14" s="144">
        <f ca="1">IF(ISERROR(VLOOKUP(MB14,'Lista de mercado'!$B:$I,8,0)),0,VLOOKUP(MB14,'Lista de mercado'!$B:$I,8,0))</f>
        <v>0</v>
      </c>
      <c r="MF14" s="145">
        <f t="shared" si="186"/>
        <v>0</v>
      </c>
      <c r="MG14" s="161">
        <f t="shared" ca="1" si="187"/>
        <v>0</v>
      </c>
      <c r="MH14" s="103"/>
      <c r="MI14" s="169">
        <f t="shared" ref="MI14" ca="1" si="328">+SUM(MG13:MG24)</f>
        <v>0</v>
      </c>
      <c r="MJ14" s="123"/>
      <c r="MK14" s="172">
        <f t="shared" ref="MK14" ca="1" si="329">+SUM(MG13:MG24)+SUM(MG26:MG29)</f>
        <v>0</v>
      </c>
      <c r="ML14" s="85"/>
      <c r="MM14" s="105"/>
      <c r="MN14" s="78"/>
      <c r="MO14" s="130"/>
      <c r="MP14" s="131"/>
      <c r="MQ14" s="81">
        <f ca="1">IF(ISERROR(VLOOKUP(MO14,'Lista de mercado'!$B:$I,5,0)),0,VLOOKUP(MO14,'Lista de mercado'!$B:$I,5,0))</f>
        <v>0</v>
      </c>
      <c r="MR14" s="144">
        <f ca="1">IF(ISERROR(VLOOKUP(MO14,'Lista de mercado'!$B:$I,8,0)),0,VLOOKUP(MO14,'Lista de mercado'!$B:$I,8,0))</f>
        <v>0</v>
      </c>
      <c r="MS14" s="145">
        <f t="shared" si="188"/>
        <v>0</v>
      </c>
      <c r="MT14" s="161">
        <f t="shared" ca="1" si="189"/>
        <v>0</v>
      </c>
      <c r="MU14" s="103"/>
      <c r="MV14" s="169">
        <f t="shared" ref="MV14" ca="1" si="330">+SUM(MT13:MT24)</f>
        <v>0</v>
      </c>
      <c r="MW14" s="123"/>
      <c r="MX14" s="172">
        <f t="shared" ref="MX14" ca="1" si="331">+SUM(MT13:MT24)+SUM(MT26:MT29)</f>
        <v>0</v>
      </c>
      <c r="MY14" s="85"/>
      <c r="MZ14" s="105"/>
      <c r="NA14" s="78"/>
      <c r="NB14" s="130"/>
      <c r="NC14" s="131"/>
      <c r="ND14" s="81">
        <f ca="1">IF(ISERROR(VLOOKUP(NB14,'Lista de mercado'!$B:$I,5,0)),0,VLOOKUP(NB14,'Lista de mercado'!$B:$I,5,0))</f>
        <v>0</v>
      </c>
      <c r="NE14" s="144">
        <f ca="1">IF(ISERROR(VLOOKUP(NB14,'Lista de mercado'!$B:$I,8,0)),0,VLOOKUP(NB14,'Lista de mercado'!$B:$I,8,0))</f>
        <v>0</v>
      </c>
      <c r="NF14" s="145">
        <f t="shared" si="190"/>
        <v>0</v>
      </c>
      <c r="NG14" s="161">
        <f t="shared" ca="1" si="191"/>
        <v>0</v>
      </c>
      <c r="NH14" s="103"/>
      <c r="NI14" s="169">
        <f t="shared" ref="NI14" ca="1" si="332">+SUM(NG13:NG24)</f>
        <v>0</v>
      </c>
      <c r="NJ14" s="123"/>
      <c r="NK14" s="172">
        <f t="shared" ref="NK14" ca="1" si="333">+SUM(NG13:NG24)+SUM(NG26:NG29)</f>
        <v>0</v>
      </c>
      <c r="NL14" s="85"/>
      <c r="NM14" s="105"/>
      <c r="NN14" s="78"/>
      <c r="NO14" s="130"/>
      <c r="NP14" s="131"/>
      <c r="NQ14" s="81">
        <f ca="1">IF(ISERROR(VLOOKUP(NO14,'Lista de mercado'!$B:$I,5,0)),0,VLOOKUP(NO14,'Lista de mercado'!$B:$I,5,0))</f>
        <v>0</v>
      </c>
      <c r="NR14" s="144">
        <f ca="1">IF(ISERROR(VLOOKUP(NO14,'Lista de mercado'!$B:$I,8,0)),0,VLOOKUP(NO14,'Lista de mercado'!$B:$I,8,0))</f>
        <v>0</v>
      </c>
      <c r="NS14" s="145">
        <f t="shared" si="192"/>
        <v>0</v>
      </c>
      <c r="NT14" s="161">
        <f t="shared" ca="1" si="193"/>
        <v>0</v>
      </c>
      <c r="NU14" s="103"/>
      <c r="NV14" s="169">
        <f t="shared" ref="NV14" ca="1" si="334">+SUM(NT13:NT24)</f>
        <v>0</v>
      </c>
      <c r="NW14" s="123"/>
      <c r="NX14" s="172">
        <f t="shared" ref="NX14" ca="1" si="335">+SUM(NT13:NT24)+SUM(NT26:NT29)</f>
        <v>0</v>
      </c>
      <c r="NY14" s="85"/>
      <c r="NZ14" s="105"/>
      <c r="OA14" s="78"/>
      <c r="OB14" s="130"/>
      <c r="OC14" s="131"/>
      <c r="OD14" s="81">
        <f ca="1">IF(ISERROR(VLOOKUP(OB14,'Lista de mercado'!$B:$I,5,0)),0,VLOOKUP(OB14,'Lista de mercado'!$B:$I,5,0))</f>
        <v>0</v>
      </c>
      <c r="OE14" s="144">
        <f ca="1">IF(ISERROR(VLOOKUP(OB14,'Lista de mercado'!$B:$I,8,0)),0,VLOOKUP(OB14,'Lista de mercado'!$B:$I,8,0))</f>
        <v>0</v>
      </c>
      <c r="OF14" s="145">
        <f t="shared" si="194"/>
        <v>0</v>
      </c>
      <c r="OG14" s="161">
        <f t="shared" ca="1" si="195"/>
        <v>0</v>
      </c>
      <c r="OH14" s="103"/>
      <c r="OI14" s="169">
        <f t="shared" ref="OI14" ca="1" si="336">+SUM(OG13:OG24)</f>
        <v>0</v>
      </c>
      <c r="OJ14" s="123"/>
      <c r="OK14" s="172">
        <f t="shared" ref="OK14" ca="1" si="337">+SUM(OG13:OG24)+SUM(OG26:OG29)</f>
        <v>0</v>
      </c>
      <c r="OL14" s="85"/>
      <c r="OM14" s="105"/>
      <c r="ON14" s="78"/>
      <c r="OO14" s="130"/>
      <c r="OP14" s="131"/>
      <c r="OQ14" s="81">
        <f ca="1">IF(ISERROR(VLOOKUP(OO14,'Lista de mercado'!$B:$I,5,0)),0,VLOOKUP(OO14,'Lista de mercado'!$B:$I,5,0))</f>
        <v>0</v>
      </c>
      <c r="OR14" s="144">
        <f ca="1">IF(ISERROR(VLOOKUP(OO14,'Lista de mercado'!$B:$I,8,0)),0,VLOOKUP(OO14,'Lista de mercado'!$B:$I,8,0))</f>
        <v>0</v>
      </c>
      <c r="OS14" s="145">
        <f t="shared" si="196"/>
        <v>0</v>
      </c>
      <c r="OT14" s="161">
        <f t="shared" ca="1" si="197"/>
        <v>0</v>
      </c>
      <c r="OU14" s="103"/>
      <c r="OV14" s="169">
        <f t="shared" ref="OV14" ca="1" si="338">+SUM(OT13:OT24)</f>
        <v>0</v>
      </c>
      <c r="OW14" s="123"/>
      <c r="OX14" s="172">
        <f t="shared" ref="OX14" ca="1" si="339">+SUM(OT13:OT24)+SUM(OT26:OT29)</f>
        <v>0</v>
      </c>
      <c r="OY14" s="85"/>
      <c r="OZ14" s="105"/>
      <c r="PA14" s="78"/>
      <c r="PB14" s="130"/>
      <c r="PC14" s="131"/>
      <c r="PD14" s="81">
        <f ca="1">IF(ISERROR(VLOOKUP(PB14,'Lista de mercado'!$B:$I,5,0)),0,VLOOKUP(PB14,'Lista de mercado'!$B:$I,5,0))</f>
        <v>0</v>
      </c>
      <c r="PE14" s="144">
        <f ca="1">IF(ISERROR(VLOOKUP(PB14,'Lista de mercado'!$B:$I,8,0)),0,VLOOKUP(PB14,'Lista de mercado'!$B:$I,8,0))</f>
        <v>0</v>
      </c>
      <c r="PF14" s="145">
        <f t="shared" si="198"/>
        <v>0</v>
      </c>
      <c r="PG14" s="161">
        <f t="shared" ca="1" si="199"/>
        <v>0</v>
      </c>
      <c r="PH14" s="103"/>
      <c r="PI14" s="169">
        <f t="shared" ref="PI14" ca="1" si="340">+SUM(PG13:PG24)</f>
        <v>0</v>
      </c>
      <c r="PJ14" s="123"/>
      <c r="PK14" s="172">
        <f t="shared" ref="PK14" ca="1" si="341">+SUM(PG13:PG24)+SUM(PG26:PG29)</f>
        <v>0</v>
      </c>
      <c r="PL14" s="85"/>
      <c r="PM14" s="105"/>
      <c r="PN14" s="78"/>
      <c r="PO14" s="130"/>
      <c r="PP14" s="131"/>
      <c r="PQ14" s="81">
        <f ca="1">IF(ISERROR(VLOOKUP(PO14,'Lista de mercado'!$B:$I,5,0)),0,VLOOKUP(PO14,'Lista de mercado'!$B:$I,5,0))</f>
        <v>0</v>
      </c>
      <c r="PR14" s="144">
        <f ca="1">IF(ISERROR(VLOOKUP(PO14,'Lista de mercado'!$B:$I,8,0)),0,VLOOKUP(PO14,'Lista de mercado'!$B:$I,8,0))</f>
        <v>0</v>
      </c>
      <c r="PS14" s="145">
        <f t="shared" si="200"/>
        <v>0</v>
      </c>
      <c r="PT14" s="161">
        <f t="shared" ca="1" si="201"/>
        <v>0</v>
      </c>
      <c r="PU14" s="103"/>
      <c r="PV14" s="169">
        <f t="shared" ref="PV14" ca="1" si="342">+SUM(PT13:PT24)</f>
        <v>0</v>
      </c>
      <c r="PW14" s="123"/>
      <c r="PX14" s="172">
        <f t="shared" ref="PX14" ca="1" si="343">+SUM(PT13:PT24)+SUM(PT26:PT29)</f>
        <v>0</v>
      </c>
      <c r="PY14" s="85"/>
      <c r="PZ14" s="105"/>
      <c r="QA14" s="78"/>
      <c r="QB14" s="130"/>
      <c r="QC14" s="131"/>
      <c r="QD14" s="81">
        <f ca="1">IF(ISERROR(VLOOKUP(QB14,'Lista de mercado'!$B:$I,5,0)),0,VLOOKUP(QB14,'Lista de mercado'!$B:$I,5,0))</f>
        <v>0</v>
      </c>
      <c r="QE14" s="144">
        <f ca="1">IF(ISERROR(VLOOKUP(QB14,'Lista de mercado'!$B:$I,8,0)),0,VLOOKUP(QB14,'Lista de mercado'!$B:$I,8,0))</f>
        <v>0</v>
      </c>
      <c r="QF14" s="145">
        <f t="shared" si="202"/>
        <v>0</v>
      </c>
      <c r="QG14" s="161">
        <f t="shared" ca="1" si="203"/>
        <v>0</v>
      </c>
      <c r="QH14" s="103"/>
      <c r="QI14" s="169">
        <f t="shared" ref="QI14" ca="1" si="344">+SUM(QG13:QG24)</f>
        <v>0</v>
      </c>
      <c r="QJ14" s="123"/>
      <c r="QK14" s="172">
        <f t="shared" ref="QK14" ca="1" si="345">+SUM(QG13:QG24)+SUM(QG26:QG29)</f>
        <v>0</v>
      </c>
      <c r="QL14" s="85"/>
      <c r="QM14" s="105"/>
      <c r="QN14" s="78"/>
      <c r="QO14" s="130"/>
      <c r="QP14" s="131"/>
      <c r="QQ14" s="81">
        <f ca="1">IF(ISERROR(VLOOKUP(QO14,'Lista de mercado'!$B:$I,5,0)),0,VLOOKUP(QO14,'Lista de mercado'!$B:$I,5,0))</f>
        <v>0</v>
      </c>
      <c r="QR14" s="144">
        <f ca="1">IF(ISERROR(VLOOKUP(QO14,'Lista de mercado'!$B:$I,8,0)),0,VLOOKUP(QO14,'Lista de mercado'!$B:$I,8,0))</f>
        <v>0</v>
      </c>
      <c r="QS14" s="145">
        <f t="shared" si="204"/>
        <v>0</v>
      </c>
      <c r="QT14" s="161">
        <f t="shared" ca="1" si="205"/>
        <v>0</v>
      </c>
      <c r="QU14" s="103"/>
      <c r="QV14" s="169">
        <f t="shared" ref="QV14" ca="1" si="346">+SUM(QT13:QT24)</f>
        <v>0</v>
      </c>
      <c r="QW14" s="123"/>
      <c r="QX14" s="172">
        <f t="shared" ref="QX14" ca="1" si="347">+SUM(QT13:QT24)+SUM(QT26:QT29)</f>
        <v>0</v>
      </c>
      <c r="QY14" s="85"/>
      <c r="QZ14" s="105"/>
      <c r="RA14" s="78"/>
      <c r="RB14" s="130"/>
      <c r="RC14" s="131"/>
      <c r="RD14" s="81">
        <f ca="1">IF(ISERROR(VLOOKUP(RB14,'Lista de mercado'!$B:$I,5,0)),0,VLOOKUP(RB14,'Lista de mercado'!$B:$I,5,0))</f>
        <v>0</v>
      </c>
      <c r="RE14" s="144">
        <f ca="1">IF(ISERROR(VLOOKUP(RB14,'Lista de mercado'!$B:$I,8,0)),0,VLOOKUP(RB14,'Lista de mercado'!$B:$I,8,0))</f>
        <v>0</v>
      </c>
      <c r="RF14" s="145">
        <f t="shared" si="206"/>
        <v>0</v>
      </c>
      <c r="RG14" s="161">
        <f t="shared" ca="1" si="207"/>
        <v>0</v>
      </c>
      <c r="RH14" s="103"/>
      <c r="RI14" s="169">
        <f t="shared" ref="RI14" ca="1" si="348">+SUM(RG13:RG24)</f>
        <v>0</v>
      </c>
      <c r="RJ14" s="123"/>
      <c r="RK14" s="172">
        <f t="shared" ref="RK14" ca="1" si="349">+SUM(RG13:RG24)+SUM(RG26:RG29)</f>
        <v>0</v>
      </c>
      <c r="RL14" s="85"/>
      <c r="RM14" s="105"/>
      <c r="RN14" s="78"/>
      <c r="RO14" s="130"/>
      <c r="RP14" s="131"/>
      <c r="RQ14" s="81">
        <f ca="1">IF(ISERROR(VLOOKUP(RO14,'Lista de mercado'!$B:$I,5,0)),0,VLOOKUP(RO14,'Lista de mercado'!$B:$I,5,0))</f>
        <v>0</v>
      </c>
      <c r="RR14" s="144">
        <f ca="1">IF(ISERROR(VLOOKUP(RO14,'Lista de mercado'!$B:$I,8,0)),0,VLOOKUP(RO14,'Lista de mercado'!$B:$I,8,0))</f>
        <v>0</v>
      </c>
      <c r="RS14" s="145">
        <f t="shared" si="208"/>
        <v>0</v>
      </c>
      <c r="RT14" s="161">
        <f t="shared" ca="1" si="209"/>
        <v>0</v>
      </c>
      <c r="RU14" s="103"/>
      <c r="RV14" s="169">
        <f t="shared" ref="RV14" ca="1" si="350">+SUM(RT13:RT24)</f>
        <v>0</v>
      </c>
      <c r="RW14" s="123"/>
      <c r="RX14" s="172">
        <f t="shared" ref="RX14" ca="1" si="351">+SUM(RT13:RT24)+SUM(RT26:RT29)</f>
        <v>0</v>
      </c>
      <c r="RY14" s="85"/>
      <c r="RZ14" s="105"/>
      <c r="SA14" s="78"/>
      <c r="SB14" s="130"/>
      <c r="SC14" s="131"/>
      <c r="SD14" s="81">
        <f ca="1">IF(ISERROR(VLOOKUP(SB14,'Lista de mercado'!$B:$I,5,0)),0,VLOOKUP(SB14,'Lista de mercado'!$B:$I,5,0))</f>
        <v>0</v>
      </c>
      <c r="SE14" s="144">
        <f ca="1">IF(ISERROR(VLOOKUP(SB14,'Lista de mercado'!$B:$I,8,0)),0,VLOOKUP(SB14,'Lista de mercado'!$B:$I,8,0))</f>
        <v>0</v>
      </c>
      <c r="SF14" s="145">
        <f t="shared" si="210"/>
        <v>0</v>
      </c>
      <c r="SG14" s="161">
        <f t="shared" ca="1" si="211"/>
        <v>0</v>
      </c>
      <c r="SH14" s="103"/>
      <c r="SI14" s="169">
        <f t="shared" ref="SI14" ca="1" si="352">+SUM(SG13:SG24)</f>
        <v>0</v>
      </c>
      <c r="SJ14" s="123"/>
      <c r="SK14" s="172">
        <f t="shared" ref="SK14" ca="1" si="353">+SUM(SG13:SG24)+SUM(SG26:SG29)</f>
        <v>0</v>
      </c>
      <c r="SL14" s="85"/>
      <c r="SM14" s="105"/>
      <c r="SN14" s="78"/>
      <c r="SO14" s="130"/>
      <c r="SP14" s="131"/>
      <c r="SQ14" s="81">
        <f ca="1">IF(ISERROR(VLOOKUP(SO14,'Lista de mercado'!$B:$I,5,0)),0,VLOOKUP(SO14,'Lista de mercado'!$B:$I,5,0))</f>
        <v>0</v>
      </c>
      <c r="SR14" s="144">
        <f ca="1">IF(ISERROR(VLOOKUP(SO14,'Lista de mercado'!$B:$I,8,0)),0,VLOOKUP(SO14,'Lista de mercado'!$B:$I,8,0))</f>
        <v>0</v>
      </c>
      <c r="SS14" s="145">
        <f t="shared" si="212"/>
        <v>0</v>
      </c>
      <c r="ST14" s="161">
        <f t="shared" ca="1" si="213"/>
        <v>0</v>
      </c>
      <c r="SU14" s="103"/>
      <c r="SV14" s="169">
        <f t="shared" ref="SV14" ca="1" si="354">+SUM(ST13:ST24)</f>
        <v>0</v>
      </c>
      <c r="SW14" s="123"/>
      <c r="SX14" s="172">
        <f t="shared" ref="SX14" ca="1" si="355">+SUM(ST13:ST24)+SUM(ST26:ST29)</f>
        <v>0</v>
      </c>
      <c r="SY14" s="85"/>
      <c r="SZ14" s="105"/>
      <c r="TA14" s="78"/>
      <c r="TB14" s="130"/>
      <c r="TC14" s="131"/>
      <c r="TD14" s="81">
        <f ca="1">IF(ISERROR(VLOOKUP(TB14,'Lista de mercado'!$B:$I,5,0)),0,VLOOKUP(TB14,'Lista de mercado'!$B:$I,5,0))</f>
        <v>0</v>
      </c>
      <c r="TE14" s="144">
        <f ca="1">IF(ISERROR(VLOOKUP(TB14,'Lista de mercado'!$B:$I,8,0)),0,VLOOKUP(TB14,'Lista de mercado'!$B:$I,8,0))</f>
        <v>0</v>
      </c>
      <c r="TF14" s="145">
        <f t="shared" si="214"/>
        <v>0</v>
      </c>
      <c r="TG14" s="161">
        <f t="shared" ca="1" si="215"/>
        <v>0</v>
      </c>
      <c r="TH14" s="103"/>
      <c r="TI14" s="169">
        <f t="shared" ref="TI14" ca="1" si="356">+SUM(TG13:TG24)</f>
        <v>0</v>
      </c>
      <c r="TJ14" s="123"/>
      <c r="TK14" s="172">
        <f t="shared" ref="TK14" ca="1" si="357">+SUM(TG13:TG24)+SUM(TG26:TG29)</f>
        <v>0</v>
      </c>
      <c r="TL14" s="85"/>
      <c r="TM14" s="105"/>
      <c r="TN14" s="78"/>
      <c r="TO14" s="130"/>
      <c r="TP14" s="131"/>
      <c r="TQ14" s="81">
        <f ca="1">IF(ISERROR(VLOOKUP(TO14,'Lista de mercado'!$B:$I,5,0)),0,VLOOKUP(TO14,'Lista de mercado'!$B:$I,5,0))</f>
        <v>0</v>
      </c>
      <c r="TR14" s="144">
        <f ca="1">IF(ISERROR(VLOOKUP(TO14,'Lista de mercado'!$B:$I,8,0)),0,VLOOKUP(TO14,'Lista de mercado'!$B:$I,8,0))</f>
        <v>0</v>
      </c>
      <c r="TS14" s="145">
        <f t="shared" si="216"/>
        <v>0</v>
      </c>
      <c r="TT14" s="161">
        <f t="shared" ca="1" si="217"/>
        <v>0</v>
      </c>
      <c r="TU14" s="103"/>
      <c r="TV14" s="169">
        <f t="shared" ref="TV14" ca="1" si="358">+SUM(TT13:TT24)</f>
        <v>0</v>
      </c>
      <c r="TW14" s="123"/>
      <c r="TX14" s="172">
        <f t="shared" ref="TX14" ca="1" si="359">+SUM(TT13:TT24)+SUM(TT26:TT29)</f>
        <v>0</v>
      </c>
      <c r="TY14" s="85"/>
      <c r="TZ14" s="105"/>
      <c r="UA14" s="78"/>
      <c r="UB14" s="130"/>
      <c r="UC14" s="131"/>
      <c r="UD14" s="81">
        <f ca="1">IF(ISERROR(VLOOKUP(UB14,'Lista de mercado'!$B:$I,5,0)),0,VLOOKUP(UB14,'Lista de mercado'!$B:$I,5,0))</f>
        <v>0</v>
      </c>
      <c r="UE14" s="144">
        <f ca="1">IF(ISERROR(VLOOKUP(UB14,'Lista de mercado'!$B:$I,8,0)),0,VLOOKUP(UB14,'Lista de mercado'!$B:$I,8,0))</f>
        <v>0</v>
      </c>
      <c r="UF14" s="145">
        <f t="shared" si="218"/>
        <v>0</v>
      </c>
      <c r="UG14" s="161">
        <f t="shared" ca="1" si="219"/>
        <v>0</v>
      </c>
      <c r="UH14" s="103"/>
      <c r="UI14" s="169">
        <f t="shared" ref="UI14" ca="1" si="360">+SUM(UG13:UG24)</f>
        <v>0</v>
      </c>
      <c r="UJ14" s="123"/>
      <c r="UK14" s="172">
        <f t="shared" ref="UK14" ca="1" si="361">+SUM(UG13:UG24)+SUM(UG26:UG29)</f>
        <v>0</v>
      </c>
      <c r="UL14" s="85"/>
      <c r="UM14" s="105"/>
      <c r="UN14" s="78"/>
      <c r="UO14" s="130"/>
      <c r="UP14" s="131"/>
      <c r="UQ14" s="81">
        <f ca="1">IF(ISERROR(VLOOKUP(UO14,'Lista de mercado'!$B:$I,5,0)),0,VLOOKUP(UO14,'Lista de mercado'!$B:$I,5,0))</f>
        <v>0</v>
      </c>
      <c r="UR14" s="144">
        <f ca="1">IF(ISERROR(VLOOKUP(UO14,'Lista de mercado'!$B:$I,8,0)),0,VLOOKUP(UO14,'Lista de mercado'!$B:$I,8,0))</f>
        <v>0</v>
      </c>
      <c r="US14" s="145">
        <f t="shared" si="220"/>
        <v>0</v>
      </c>
      <c r="UT14" s="161">
        <f t="shared" ca="1" si="221"/>
        <v>0</v>
      </c>
      <c r="UU14" s="103"/>
      <c r="UV14" s="169">
        <f t="shared" ref="UV14" ca="1" si="362">+SUM(UT13:UT24)</f>
        <v>0</v>
      </c>
      <c r="UW14" s="262"/>
      <c r="UX14" s="172">
        <f t="shared" ref="UX14" ca="1" si="363">+SUM(UT13:UT24)+SUM(UT26:UT29)</f>
        <v>0</v>
      </c>
      <c r="UY14" s="85"/>
      <c r="UZ14" s="105"/>
      <c r="VA14" s="78"/>
      <c r="VB14" s="130"/>
      <c r="VC14" s="131"/>
      <c r="VD14" s="81">
        <f ca="1">IF(ISERROR(VLOOKUP(VB14,'Lista de mercado'!$B:$I,5,0)),0,VLOOKUP(VB14,'Lista de mercado'!$B:$I,5,0))</f>
        <v>0</v>
      </c>
      <c r="VE14" s="144">
        <f ca="1">IF(ISERROR(VLOOKUP(VB14,'Lista de mercado'!$B:$I,8,0)),0,VLOOKUP(VB14,'Lista de mercado'!$B:$I,8,0))</f>
        <v>0</v>
      </c>
      <c r="VF14" s="145">
        <f t="shared" si="222"/>
        <v>0</v>
      </c>
      <c r="VG14" s="161">
        <f t="shared" ca="1" si="223"/>
        <v>0</v>
      </c>
      <c r="VH14" s="103"/>
      <c r="VI14" s="169">
        <f t="shared" ref="VI14" ca="1" si="364">+SUM(VG13:VG24)</f>
        <v>0</v>
      </c>
      <c r="VJ14" s="262"/>
      <c r="VK14" s="172">
        <f t="shared" ref="VK14" ca="1" si="365">+SUM(VG13:VG24)+SUM(VG26:VG29)</f>
        <v>0</v>
      </c>
      <c r="VL14" s="85"/>
      <c r="VM14" s="105"/>
      <c r="VN14" s="78"/>
      <c r="VO14" s="130"/>
      <c r="VP14" s="131"/>
      <c r="VQ14" s="81">
        <f ca="1">IF(ISERROR(VLOOKUP(VO14,'Lista de mercado'!$B:$I,5,0)),0,VLOOKUP(VO14,'Lista de mercado'!$B:$I,5,0))</f>
        <v>0</v>
      </c>
      <c r="VR14" s="144">
        <f ca="1">IF(ISERROR(VLOOKUP(VO14,'Lista de mercado'!$B:$I,8,0)),0,VLOOKUP(VO14,'Lista de mercado'!$B:$I,8,0))</f>
        <v>0</v>
      </c>
      <c r="VS14" s="145">
        <f t="shared" si="224"/>
        <v>0</v>
      </c>
      <c r="VT14" s="161">
        <f t="shared" ca="1" si="225"/>
        <v>0</v>
      </c>
      <c r="VU14" s="103"/>
      <c r="VV14" s="169">
        <f t="shared" ref="VV14" ca="1" si="366">+SUM(VT13:VT24)</f>
        <v>0</v>
      </c>
      <c r="VW14" s="262"/>
      <c r="VX14" s="172">
        <f t="shared" ref="VX14" ca="1" si="367">+SUM(VT13:VT24)+SUM(VT26:VT29)</f>
        <v>0</v>
      </c>
      <c r="VY14" s="85"/>
      <c r="VZ14" s="105"/>
      <c r="WA14" s="78"/>
      <c r="WB14" s="130"/>
      <c r="WC14" s="131"/>
      <c r="WD14" s="81">
        <f ca="1">IF(ISERROR(VLOOKUP(WB14,'Lista de mercado'!$B:$I,5,0)),0,VLOOKUP(WB14,'Lista de mercado'!$B:$I,5,0))</f>
        <v>0</v>
      </c>
      <c r="WE14" s="144">
        <f ca="1">IF(ISERROR(VLOOKUP(WB14,'Lista de mercado'!$B:$I,8,0)),0,VLOOKUP(WB14,'Lista de mercado'!$B:$I,8,0))</f>
        <v>0</v>
      </c>
      <c r="WF14" s="145">
        <f t="shared" si="226"/>
        <v>0</v>
      </c>
      <c r="WG14" s="161">
        <f t="shared" ca="1" si="227"/>
        <v>0</v>
      </c>
      <c r="WH14" s="103"/>
      <c r="WI14" s="169">
        <f t="shared" ref="WI14" ca="1" si="368">+SUM(WG13:WG24)</f>
        <v>0</v>
      </c>
      <c r="WJ14" s="262"/>
      <c r="WK14" s="172">
        <f t="shared" ref="WK14" ca="1" si="369">+SUM(WG13:WG24)+SUM(WG26:WG29)</f>
        <v>0</v>
      </c>
      <c r="WL14" s="85"/>
      <c r="WM14" s="105"/>
      <c r="WN14" s="78"/>
      <c r="WO14" s="130"/>
      <c r="WP14" s="131"/>
      <c r="WQ14" s="81">
        <f ca="1">IF(ISERROR(VLOOKUP(WO14,'Lista de mercado'!$B:$I,5,0)),0,VLOOKUP(WO14,'Lista de mercado'!$B:$I,5,0))</f>
        <v>0</v>
      </c>
      <c r="WR14" s="144">
        <f ca="1">IF(ISERROR(VLOOKUP(WO14,'Lista de mercado'!$B:$I,8,0)),0,VLOOKUP(WO14,'Lista de mercado'!$B:$I,8,0))</f>
        <v>0</v>
      </c>
      <c r="WS14" s="145">
        <f t="shared" si="228"/>
        <v>0</v>
      </c>
      <c r="WT14" s="161">
        <f t="shared" ca="1" si="229"/>
        <v>0</v>
      </c>
      <c r="WU14" s="103"/>
      <c r="WV14" s="169">
        <f t="shared" ref="WV14" ca="1" si="370">+SUM(WT13:WT24)</f>
        <v>0</v>
      </c>
      <c r="WW14" s="262"/>
      <c r="WX14" s="172">
        <f t="shared" ref="WX14" ca="1" si="371">+SUM(WT13:WT24)+SUM(WT26:WT29)</f>
        <v>0</v>
      </c>
      <c r="WY14" s="85"/>
      <c r="WZ14" s="105"/>
      <c r="XA14" s="78"/>
      <c r="XB14" s="130"/>
      <c r="XC14" s="131"/>
      <c r="XD14" s="81">
        <f ca="1">IF(ISERROR(VLOOKUP(XB14,'Lista de mercado'!$B:$I,5,0)),0,VLOOKUP(XB14,'Lista de mercado'!$B:$I,5,0))</f>
        <v>0</v>
      </c>
      <c r="XE14" s="144">
        <f ca="1">IF(ISERROR(VLOOKUP(XB14,'Lista de mercado'!$B:$I,8,0)),0,VLOOKUP(XB14,'Lista de mercado'!$B:$I,8,0))</f>
        <v>0</v>
      </c>
      <c r="XF14" s="145">
        <f t="shared" si="230"/>
        <v>0</v>
      </c>
      <c r="XG14" s="161">
        <f t="shared" ca="1" si="231"/>
        <v>0</v>
      </c>
      <c r="XH14" s="103"/>
      <c r="XI14" s="169">
        <f t="shared" ref="XI14" ca="1" si="372">+SUM(XG13:XG24)</f>
        <v>0</v>
      </c>
      <c r="XJ14" s="262"/>
      <c r="XK14" s="172">
        <f t="shared" ref="XK14" ca="1" si="373">+SUM(XG13:XG24)+SUM(XG26:XG29)</f>
        <v>0</v>
      </c>
      <c r="XL14" s="85"/>
      <c r="XM14" s="105"/>
      <c r="XN14" s="78"/>
      <c r="XO14" s="130"/>
      <c r="XP14" s="131"/>
      <c r="XQ14" s="81">
        <f ca="1">IF(ISERROR(VLOOKUP(XO14,'Lista de mercado'!$B:$I,5,0)),0,VLOOKUP(XO14,'Lista de mercado'!$B:$I,5,0))</f>
        <v>0</v>
      </c>
      <c r="XR14" s="144">
        <f ca="1">IF(ISERROR(VLOOKUP(XO14,'Lista de mercado'!$B:$I,8,0)),0,VLOOKUP(XO14,'Lista de mercado'!$B:$I,8,0))</f>
        <v>0</v>
      </c>
      <c r="XS14" s="145">
        <f t="shared" si="232"/>
        <v>0</v>
      </c>
      <c r="XT14" s="161">
        <f t="shared" ca="1" si="233"/>
        <v>0</v>
      </c>
      <c r="XU14" s="103"/>
      <c r="XV14" s="169">
        <f t="shared" ref="XV14" ca="1" si="374">+SUM(XT13:XT24)</f>
        <v>0</v>
      </c>
      <c r="XW14" s="262"/>
      <c r="XX14" s="172">
        <f t="shared" ref="XX14" ca="1" si="375">+SUM(XT13:XT24)+SUM(XT26:XT29)</f>
        <v>0</v>
      </c>
      <c r="XY14" s="85"/>
      <c r="XZ14" s="105"/>
      <c r="YA14" s="78"/>
      <c r="YB14" s="130"/>
      <c r="YC14" s="131"/>
      <c r="YD14" s="81">
        <f ca="1">IF(ISERROR(VLOOKUP(YB14,'Lista de mercado'!$B:$I,5,0)),0,VLOOKUP(YB14,'Lista de mercado'!$B:$I,5,0))</f>
        <v>0</v>
      </c>
      <c r="YE14" s="144">
        <f ca="1">IF(ISERROR(VLOOKUP(YB14,'Lista de mercado'!$B:$I,8,0)),0,VLOOKUP(YB14,'Lista de mercado'!$B:$I,8,0))</f>
        <v>0</v>
      </c>
      <c r="YF14" s="145">
        <f t="shared" si="234"/>
        <v>0</v>
      </c>
      <c r="YG14" s="161">
        <f t="shared" ca="1" si="235"/>
        <v>0</v>
      </c>
      <c r="YH14" s="103"/>
      <c r="YI14" s="169">
        <f t="shared" ref="YI14" ca="1" si="376">+SUM(YG13:YG24)</f>
        <v>0</v>
      </c>
      <c r="YJ14" s="262"/>
      <c r="YK14" s="172">
        <f t="shared" ref="YK14" ca="1" si="377">+SUM(YG13:YG24)+SUM(YG26:YG29)</f>
        <v>0</v>
      </c>
      <c r="YL14" s="85"/>
      <c r="YM14" s="105"/>
      <c r="YN14" s="78"/>
      <c r="YO14" s="130"/>
      <c r="YP14" s="131"/>
      <c r="YQ14" s="81">
        <f ca="1">IF(ISERROR(VLOOKUP(YO14,'Lista de mercado'!$B:$I,5,0)),0,VLOOKUP(YO14,'Lista de mercado'!$B:$I,5,0))</f>
        <v>0</v>
      </c>
      <c r="YR14" s="144">
        <f ca="1">IF(ISERROR(VLOOKUP(YO14,'Lista de mercado'!$B:$I,8,0)),0,VLOOKUP(YO14,'Lista de mercado'!$B:$I,8,0))</f>
        <v>0</v>
      </c>
      <c r="YS14" s="145">
        <f t="shared" si="236"/>
        <v>0</v>
      </c>
      <c r="YT14" s="161">
        <f t="shared" ca="1" si="237"/>
        <v>0</v>
      </c>
      <c r="YU14" s="103"/>
      <c r="YV14" s="169">
        <f t="shared" ref="YV14" ca="1" si="378">+SUM(YT13:YT24)</f>
        <v>0</v>
      </c>
      <c r="YW14" s="262"/>
      <c r="YX14" s="172">
        <f t="shared" ref="YX14" ca="1" si="379">+SUM(YT13:YT24)+SUM(YT26:YT29)</f>
        <v>0</v>
      </c>
      <c r="YY14" s="85"/>
      <c r="YZ14" s="105"/>
      <c r="ZA14" s="78"/>
      <c r="ZB14" s="130"/>
      <c r="ZC14" s="131"/>
      <c r="ZD14" s="81">
        <f ca="1">IF(ISERROR(VLOOKUP(ZB14,'Lista de mercado'!$B:$I,5,0)),0,VLOOKUP(ZB14,'Lista de mercado'!$B:$I,5,0))</f>
        <v>0</v>
      </c>
      <c r="ZE14" s="144">
        <f ca="1">IF(ISERROR(VLOOKUP(ZB14,'Lista de mercado'!$B:$I,8,0)),0,VLOOKUP(ZB14,'Lista de mercado'!$B:$I,8,0))</f>
        <v>0</v>
      </c>
      <c r="ZF14" s="145">
        <f t="shared" si="238"/>
        <v>0</v>
      </c>
      <c r="ZG14" s="161">
        <f t="shared" ca="1" si="239"/>
        <v>0</v>
      </c>
      <c r="ZH14" s="103"/>
      <c r="ZI14" s="169">
        <f t="shared" ref="ZI14" ca="1" si="380">+SUM(ZG13:ZG24)</f>
        <v>0</v>
      </c>
      <c r="ZJ14" s="262"/>
      <c r="ZK14" s="172">
        <f t="shared" ref="ZK14" ca="1" si="381">+SUM(ZG13:ZG24)+SUM(ZG26:ZG29)</f>
        <v>0</v>
      </c>
      <c r="ZL14" s="85"/>
      <c r="ZM14" s="105"/>
      <c r="ZN14" s="78"/>
      <c r="ZO14" s="130"/>
      <c r="ZP14" s="131"/>
      <c r="ZQ14" s="81">
        <f ca="1">IF(ISERROR(VLOOKUP(ZO14,'Lista de mercado'!$B:$I,5,0)),0,VLOOKUP(ZO14,'Lista de mercado'!$B:$I,5,0))</f>
        <v>0</v>
      </c>
      <c r="ZR14" s="144">
        <f ca="1">IF(ISERROR(VLOOKUP(ZO14,'Lista de mercado'!$B:$I,8,0)),0,VLOOKUP(ZO14,'Lista de mercado'!$B:$I,8,0))</f>
        <v>0</v>
      </c>
      <c r="ZS14" s="145">
        <f t="shared" si="240"/>
        <v>0</v>
      </c>
      <c r="ZT14" s="161">
        <f t="shared" ca="1" si="241"/>
        <v>0</v>
      </c>
      <c r="ZU14" s="103"/>
      <c r="ZV14" s="169">
        <f t="shared" ref="ZV14" ca="1" si="382">+SUM(ZT13:ZT24)</f>
        <v>0</v>
      </c>
      <c r="ZW14" s="262"/>
      <c r="ZX14" s="172">
        <f t="shared" ref="ZX14" ca="1" si="383">+SUM(ZT13:ZT24)+SUM(ZT26:ZT29)</f>
        <v>0</v>
      </c>
      <c r="ZY14" s="85"/>
      <c r="ZZ14" s="105"/>
      <c r="AAA14" s="78"/>
      <c r="AAB14" s="130"/>
      <c r="AAC14" s="131"/>
      <c r="AAD14" s="81">
        <f ca="1">IF(ISERROR(VLOOKUP(AAB14,'Lista de mercado'!$B:$I,5,0)),0,VLOOKUP(AAB14,'Lista de mercado'!$B:$I,5,0))</f>
        <v>0</v>
      </c>
      <c r="AAE14" s="144">
        <f ca="1">IF(ISERROR(VLOOKUP(AAB14,'Lista de mercado'!$B:$I,8,0)),0,VLOOKUP(AAB14,'Lista de mercado'!$B:$I,8,0))</f>
        <v>0</v>
      </c>
      <c r="AAF14" s="145">
        <f t="shared" si="242"/>
        <v>0</v>
      </c>
      <c r="AAG14" s="161">
        <f t="shared" ca="1" si="243"/>
        <v>0</v>
      </c>
      <c r="AAH14" s="103"/>
      <c r="AAI14" s="169">
        <f t="shared" ref="AAI14" ca="1" si="384">+SUM(AAG13:AAG24)</f>
        <v>0</v>
      </c>
      <c r="AAJ14" s="262"/>
      <c r="AAK14" s="172">
        <f t="shared" ref="AAK14" ca="1" si="385">+SUM(AAG13:AAG24)+SUM(AAG26:AAG29)</f>
        <v>0</v>
      </c>
      <c r="AAL14" s="85"/>
      <c r="AAM14" s="105"/>
      <c r="AAN14" s="78"/>
      <c r="AAO14" s="130"/>
      <c r="AAP14" s="131"/>
      <c r="AAQ14" s="81">
        <f ca="1">IF(ISERROR(VLOOKUP(AAO14,'Lista de mercado'!$B:$I,5,0)),0,VLOOKUP(AAO14,'Lista de mercado'!$B:$I,5,0))</f>
        <v>0</v>
      </c>
      <c r="AAR14" s="144">
        <f ca="1">IF(ISERROR(VLOOKUP(AAO14,'Lista de mercado'!$B:$I,8,0)),0,VLOOKUP(AAO14,'Lista de mercado'!$B:$I,8,0))</f>
        <v>0</v>
      </c>
      <c r="AAS14" s="145">
        <f t="shared" si="244"/>
        <v>0</v>
      </c>
      <c r="AAT14" s="161">
        <f t="shared" ca="1" si="245"/>
        <v>0</v>
      </c>
      <c r="AAU14" s="103"/>
      <c r="AAV14" s="169">
        <f t="shared" ref="AAV14" ca="1" si="386">+SUM(AAT13:AAT24)</f>
        <v>0</v>
      </c>
      <c r="AAW14" s="262"/>
      <c r="AAX14" s="172">
        <f t="shared" ref="AAX14" ca="1" si="387">+SUM(AAT13:AAT24)+SUM(AAT26:AAT29)</f>
        <v>0</v>
      </c>
      <c r="AAY14" s="85"/>
      <c r="AAZ14" s="105"/>
      <c r="ABA14" s="78"/>
      <c r="ABB14" s="130"/>
      <c r="ABC14" s="131"/>
      <c r="ABD14" s="81">
        <f ca="1">IF(ISERROR(VLOOKUP(ABB14,'Lista de mercado'!$B:$I,5,0)),0,VLOOKUP(ABB14,'Lista de mercado'!$B:$I,5,0))</f>
        <v>0</v>
      </c>
      <c r="ABE14" s="144">
        <f ca="1">IF(ISERROR(VLOOKUP(ABB14,'Lista de mercado'!$B:$I,8,0)),0,VLOOKUP(ABB14,'Lista de mercado'!$B:$I,8,0))</f>
        <v>0</v>
      </c>
      <c r="ABF14" s="145">
        <f t="shared" si="246"/>
        <v>0</v>
      </c>
      <c r="ABG14" s="161">
        <f t="shared" ca="1" si="247"/>
        <v>0</v>
      </c>
      <c r="ABH14" s="103"/>
      <c r="ABI14" s="169">
        <f t="shared" ref="ABI14" ca="1" si="388">+SUM(ABG13:ABG24)</f>
        <v>0</v>
      </c>
      <c r="ABJ14" s="262"/>
      <c r="ABK14" s="172">
        <f t="shared" ref="ABK14" ca="1" si="389">+SUM(ABG13:ABG24)+SUM(ABG26:ABG29)</f>
        <v>0</v>
      </c>
      <c r="ABL14" s="85"/>
      <c r="ABM14" s="105"/>
      <c r="ABN14" s="78"/>
      <c r="ABO14" s="130"/>
      <c r="ABP14" s="131"/>
      <c r="ABQ14" s="81">
        <f ca="1">IF(ISERROR(VLOOKUP(ABO14,'Lista de mercado'!$B:$I,5,0)),0,VLOOKUP(ABO14,'Lista de mercado'!$B:$I,5,0))</f>
        <v>0</v>
      </c>
      <c r="ABR14" s="144">
        <f ca="1">IF(ISERROR(VLOOKUP(ABO14,'Lista de mercado'!$B:$I,8,0)),0,VLOOKUP(ABO14,'Lista de mercado'!$B:$I,8,0))</f>
        <v>0</v>
      </c>
      <c r="ABS14" s="145">
        <f t="shared" si="248"/>
        <v>0</v>
      </c>
      <c r="ABT14" s="161">
        <f t="shared" ca="1" si="249"/>
        <v>0</v>
      </c>
      <c r="ABU14" s="103"/>
      <c r="ABV14" s="169">
        <f t="shared" ref="ABV14" ca="1" si="390">+SUM(ABT13:ABT24)</f>
        <v>0</v>
      </c>
      <c r="ABW14" s="262"/>
      <c r="ABX14" s="172">
        <f t="shared" ref="ABX14" ca="1" si="391">+SUM(ABT13:ABT24)+SUM(ABT26:ABT29)</f>
        <v>0</v>
      </c>
      <c r="ABY14" s="85"/>
      <c r="ABZ14" s="105"/>
      <c r="ACA14" s="78"/>
      <c r="ACB14" s="130"/>
      <c r="ACC14" s="131"/>
      <c r="ACD14" s="81">
        <f ca="1">IF(ISERROR(VLOOKUP(ACB14,'Lista de mercado'!$B:$I,5,0)),0,VLOOKUP(ACB14,'Lista de mercado'!$B:$I,5,0))</f>
        <v>0</v>
      </c>
      <c r="ACE14" s="144">
        <f ca="1">IF(ISERROR(VLOOKUP(ACB14,'Lista de mercado'!$B:$I,8,0)),0,VLOOKUP(ACB14,'Lista de mercado'!$B:$I,8,0))</f>
        <v>0</v>
      </c>
      <c r="ACF14" s="145">
        <f t="shared" si="250"/>
        <v>0</v>
      </c>
      <c r="ACG14" s="161">
        <f t="shared" ca="1" si="251"/>
        <v>0</v>
      </c>
      <c r="ACH14" s="103"/>
      <c r="ACI14" s="169">
        <f t="shared" ref="ACI14" ca="1" si="392">+SUM(ACG13:ACG24)</f>
        <v>0</v>
      </c>
      <c r="ACJ14" s="262"/>
      <c r="ACK14" s="172">
        <f t="shared" ref="ACK14" ca="1" si="393">+SUM(ACG13:ACG24)+SUM(ACG26:ACG29)</f>
        <v>0</v>
      </c>
      <c r="ACL14" s="85"/>
      <c r="ACM14" s="105"/>
      <c r="ACN14" s="78"/>
      <c r="ACO14" s="130"/>
      <c r="ACP14" s="131"/>
      <c r="ACQ14" s="81">
        <f ca="1">IF(ISERROR(VLOOKUP(ACO14,'Lista de mercado'!$B:$I,5,0)),0,VLOOKUP(ACO14,'Lista de mercado'!$B:$I,5,0))</f>
        <v>0</v>
      </c>
      <c r="ACR14" s="144">
        <f ca="1">IF(ISERROR(VLOOKUP(ACO14,'Lista de mercado'!$B:$I,8,0)),0,VLOOKUP(ACO14,'Lista de mercado'!$B:$I,8,0))</f>
        <v>0</v>
      </c>
      <c r="ACS14" s="145">
        <f t="shared" si="252"/>
        <v>0</v>
      </c>
      <c r="ACT14" s="161">
        <f t="shared" ca="1" si="253"/>
        <v>0</v>
      </c>
      <c r="ACU14" s="103"/>
      <c r="ACV14" s="169">
        <f t="shared" ref="ACV14" ca="1" si="394">+SUM(ACT13:ACT24)</f>
        <v>0</v>
      </c>
      <c r="ACW14" s="262"/>
      <c r="ACX14" s="172">
        <f t="shared" ref="ACX14" ca="1" si="395">+SUM(ACT13:ACT24)+SUM(ACT26:ACT29)</f>
        <v>0</v>
      </c>
      <c r="ACY14" s="85"/>
      <c r="ACZ14" s="105"/>
      <c r="ADA14" s="78"/>
      <c r="ADB14" s="130"/>
      <c r="ADC14" s="131"/>
      <c r="ADD14" s="81">
        <f ca="1">IF(ISERROR(VLOOKUP(ADB14,'Lista de mercado'!$B:$I,5,0)),0,VLOOKUP(ADB14,'Lista de mercado'!$B:$I,5,0))</f>
        <v>0</v>
      </c>
      <c r="ADE14" s="144">
        <f ca="1">IF(ISERROR(VLOOKUP(ADB14,'Lista de mercado'!$B:$I,8,0)),0,VLOOKUP(ADB14,'Lista de mercado'!$B:$I,8,0))</f>
        <v>0</v>
      </c>
      <c r="ADF14" s="145">
        <f t="shared" si="254"/>
        <v>0</v>
      </c>
      <c r="ADG14" s="161">
        <f t="shared" ca="1" si="255"/>
        <v>0</v>
      </c>
      <c r="ADH14" s="103"/>
      <c r="ADI14" s="169">
        <f t="shared" ref="ADI14" ca="1" si="396">+SUM(ADG13:ADG24)</f>
        <v>0</v>
      </c>
      <c r="ADJ14" s="262"/>
      <c r="ADK14" s="172">
        <f t="shared" ref="ADK14" ca="1" si="397">+SUM(ADG13:ADG24)+SUM(ADG26:ADG29)</f>
        <v>0</v>
      </c>
      <c r="ADL14" s="85"/>
      <c r="ADM14" s="105"/>
      <c r="ADN14" s="78"/>
      <c r="ADO14" s="130"/>
      <c r="ADP14" s="131"/>
      <c r="ADQ14" s="81">
        <f ca="1">IF(ISERROR(VLOOKUP(ADO14,'Lista de mercado'!$B:$I,5,0)),0,VLOOKUP(ADO14,'Lista de mercado'!$B:$I,5,0))</f>
        <v>0</v>
      </c>
      <c r="ADR14" s="144">
        <f ca="1">IF(ISERROR(VLOOKUP(ADO14,'Lista de mercado'!$B:$I,8,0)),0,VLOOKUP(ADO14,'Lista de mercado'!$B:$I,8,0))</f>
        <v>0</v>
      </c>
      <c r="ADS14" s="145">
        <f t="shared" si="256"/>
        <v>0</v>
      </c>
      <c r="ADT14" s="161">
        <f t="shared" ca="1" si="257"/>
        <v>0</v>
      </c>
      <c r="ADU14" s="103"/>
      <c r="ADV14" s="169">
        <f t="shared" ref="ADV14" ca="1" si="398">+SUM(ADT13:ADT24)</f>
        <v>0</v>
      </c>
      <c r="ADW14" s="262"/>
      <c r="ADX14" s="172">
        <f t="shared" ref="ADX14" ca="1" si="399">+SUM(ADT13:ADT24)+SUM(ADT26:ADT29)</f>
        <v>0</v>
      </c>
      <c r="ADY14" s="85"/>
      <c r="ADZ14" s="105"/>
      <c r="AEA14" s="78"/>
      <c r="AEB14" s="130"/>
      <c r="AEC14" s="131"/>
      <c r="AED14" s="81">
        <f ca="1">IF(ISERROR(VLOOKUP(AEB14,'Lista de mercado'!$B:$I,5,0)),0,VLOOKUP(AEB14,'Lista de mercado'!$B:$I,5,0))</f>
        <v>0</v>
      </c>
      <c r="AEE14" s="144">
        <f ca="1">IF(ISERROR(VLOOKUP(AEB14,'Lista de mercado'!$B:$I,8,0)),0,VLOOKUP(AEB14,'Lista de mercado'!$B:$I,8,0))</f>
        <v>0</v>
      </c>
      <c r="AEF14" s="145">
        <f t="shared" si="258"/>
        <v>0</v>
      </c>
      <c r="AEG14" s="161">
        <f t="shared" ca="1" si="259"/>
        <v>0</v>
      </c>
      <c r="AEH14" s="103"/>
      <c r="AEI14" s="169">
        <f t="shared" ref="AEI14" ca="1" si="400">+SUM(AEG13:AEG24)</f>
        <v>0</v>
      </c>
      <c r="AEJ14" s="262"/>
      <c r="AEK14" s="172">
        <f t="shared" ref="AEK14" ca="1" si="401">+SUM(AEG13:AEG24)+SUM(AEG26:AEG29)</f>
        <v>0</v>
      </c>
      <c r="AEL14" s="85"/>
      <c r="AEM14" s="105"/>
      <c r="AEN14" s="78"/>
      <c r="AEO14" s="130"/>
      <c r="AEP14" s="131"/>
      <c r="AEQ14" s="81">
        <f ca="1">IF(ISERROR(VLOOKUP(AEO14,'Lista de mercado'!$B:$I,5,0)),0,VLOOKUP(AEO14,'Lista de mercado'!$B:$I,5,0))</f>
        <v>0</v>
      </c>
      <c r="AER14" s="144">
        <f ca="1">IF(ISERROR(VLOOKUP(AEO14,'Lista de mercado'!$B:$I,8,0)),0,VLOOKUP(AEO14,'Lista de mercado'!$B:$I,8,0))</f>
        <v>0</v>
      </c>
      <c r="AES14" s="145">
        <f t="shared" si="260"/>
        <v>0</v>
      </c>
      <c r="AET14" s="161">
        <f t="shared" ca="1" si="261"/>
        <v>0</v>
      </c>
      <c r="AEU14" s="103"/>
      <c r="AEV14" s="169">
        <f t="shared" ref="AEV14" ca="1" si="402">+SUM(AET13:AET24)</f>
        <v>0</v>
      </c>
      <c r="AEW14" s="262"/>
      <c r="AEX14" s="172">
        <f t="shared" ref="AEX14" ca="1" si="403">+SUM(AET13:AET24)+SUM(AET26:AET29)</f>
        <v>0</v>
      </c>
      <c r="AEY14" s="85"/>
      <c r="AEZ14" s="105"/>
      <c r="AFA14" s="78"/>
      <c r="AFB14" s="130"/>
      <c r="AFC14" s="131"/>
      <c r="AFD14" s="81">
        <f ca="1">IF(ISERROR(VLOOKUP(AFB14,'Lista de mercado'!$B:$I,5,0)),0,VLOOKUP(AFB14,'Lista de mercado'!$B:$I,5,0))</f>
        <v>0</v>
      </c>
      <c r="AFE14" s="144">
        <f ca="1">IF(ISERROR(VLOOKUP(AFB14,'Lista de mercado'!$B:$I,8,0)),0,VLOOKUP(AFB14,'Lista de mercado'!$B:$I,8,0))</f>
        <v>0</v>
      </c>
      <c r="AFF14" s="145">
        <f t="shared" si="262"/>
        <v>0</v>
      </c>
      <c r="AFG14" s="161">
        <f t="shared" ca="1" si="263"/>
        <v>0</v>
      </c>
      <c r="AFH14" s="103"/>
      <c r="AFI14" s="169">
        <f t="shared" ref="AFI14" ca="1" si="404">+SUM(AFG13:AFG24)</f>
        <v>0</v>
      </c>
      <c r="AFJ14" s="262"/>
      <c r="AFK14" s="172">
        <f t="shared" ref="AFK14" ca="1" si="405">+SUM(AFG13:AFG24)+SUM(AFG26:AFG29)</f>
        <v>0</v>
      </c>
      <c r="AFL14" s="85"/>
      <c r="AFM14" s="105"/>
      <c r="AFN14" s="78"/>
      <c r="AFO14" s="130"/>
      <c r="AFP14" s="131"/>
      <c r="AFQ14" s="81">
        <f ca="1">IF(ISERROR(VLOOKUP(AFO14,'Lista de mercado'!$B:$I,5,0)),0,VLOOKUP(AFO14,'Lista de mercado'!$B:$I,5,0))</f>
        <v>0</v>
      </c>
      <c r="AFR14" s="144">
        <f ca="1">IF(ISERROR(VLOOKUP(AFO14,'Lista de mercado'!$B:$I,8,0)),0,VLOOKUP(AFO14,'Lista de mercado'!$B:$I,8,0))</f>
        <v>0</v>
      </c>
      <c r="AFS14" s="145">
        <f t="shared" si="264"/>
        <v>0</v>
      </c>
      <c r="AFT14" s="161">
        <f t="shared" ca="1" si="265"/>
        <v>0</v>
      </c>
      <c r="AFU14" s="103"/>
      <c r="AFV14" s="169">
        <f t="shared" ref="AFV14" ca="1" si="406">+SUM(AFT13:AFT24)</f>
        <v>0</v>
      </c>
      <c r="AFW14" s="262"/>
      <c r="AFX14" s="172">
        <f t="shared" ref="AFX14" ca="1" si="407">+SUM(AFT13:AFT24)+SUM(AFT26:AFT29)</f>
        <v>0</v>
      </c>
      <c r="AFY14" s="85"/>
      <c r="AFZ14" s="105"/>
      <c r="AGA14" s="78"/>
      <c r="AGB14" s="130"/>
      <c r="AGC14" s="131"/>
      <c r="AGD14" s="81">
        <f ca="1">IF(ISERROR(VLOOKUP(AGB14,'Lista de mercado'!$B:$I,5,0)),0,VLOOKUP(AGB14,'Lista de mercado'!$B:$I,5,0))</f>
        <v>0</v>
      </c>
      <c r="AGE14" s="144">
        <f ca="1">IF(ISERROR(VLOOKUP(AGB14,'Lista de mercado'!$B:$I,8,0)),0,VLOOKUP(AGB14,'Lista de mercado'!$B:$I,8,0))</f>
        <v>0</v>
      </c>
      <c r="AGF14" s="145">
        <f t="shared" si="266"/>
        <v>0</v>
      </c>
      <c r="AGG14" s="161">
        <f t="shared" ca="1" si="267"/>
        <v>0</v>
      </c>
      <c r="AGH14" s="103"/>
      <c r="AGI14" s="169">
        <f t="shared" ref="AGI14" ca="1" si="408">+SUM(AGG13:AGG24)</f>
        <v>0</v>
      </c>
      <c r="AGJ14" s="262"/>
      <c r="AGK14" s="172">
        <f t="shared" ref="AGK14" ca="1" si="409">+SUM(AGG13:AGG24)+SUM(AGG26:AGG29)</f>
        <v>0</v>
      </c>
      <c r="AGL14" s="85"/>
      <c r="AGM14" s="105"/>
      <c r="AGN14" s="78"/>
      <c r="AGO14" s="130"/>
      <c r="AGP14" s="131"/>
      <c r="AGQ14" s="81">
        <f ca="1">IF(ISERROR(VLOOKUP(AGO14,'Lista de mercado'!$B:$I,5,0)),0,VLOOKUP(AGO14,'Lista de mercado'!$B:$I,5,0))</f>
        <v>0</v>
      </c>
      <c r="AGR14" s="144">
        <f ca="1">IF(ISERROR(VLOOKUP(AGO14,'Lista de mercado'!$B:$I,8,0)),0,VLOOKUP(AGO14,'Lista de mercado'!$B:$I,8,0))</f>
        <v>0</v>
      </c>
      <c r="AGS14" s="145">
        <f t="shared" si="268"/>
        <v>0</v>
      </c>
      <c r="AGT14" s="161">
        <f t="shared" ca="1" si="269"/>
        <v>0</v>
      </c>
      <c r="AGU14" s="103"/>
      <c r="AGV14" s="169">
        <f t="shared" ref="AGV14" ca="1" si="410">+SUM(AGT13:AGT24)</f>
        <v>0</v>
      </c>
      <c r="AGW14" s="262"/>
      <c r="AGX14" s="172">
        <f t="shared" ref="AGX14" ca="1" si="411">+SUM(AGT13:AGT24)+SUM(AGT26:AGT29)</f>
        <v>0</v>
      </c>
      <c r="AGY14" s="85"/>
      <c r="AGZ14" s="105"/>
      <c r="AHA14" s="78"/>
      <c r="AHB14" s="130"/>
      <c r="AHC14" s="131"/>
      <c r="AHD14" s="81">
        <f ca="1">IF(ISERROR(VLOOKUP(AHB14,'Lista de mercado'!$B:$I,5,0)),0,VLOOKUP(AHB14,'Lista de mercado'!$B:$I,5,0))</f>
        <v>0</v>
      </c>
      <c r="AHE14" s="144">
        <f ca="1">IF(ISERROR(VLOOKUP(AHB14,'Lista de mercado'!$B:$I,8,0)),0,VLOOKUP(AHB14,'Lista de mercado'!$B:$I,8,0))</f>
        <v>0</v>
      </c>
      <c r="AHF14" s="145">
        <f t="shared" si="270"/>
        <v>0</v>
      </c>
      <c r="AHG14" s="161">
        <f t="shared" ca="1" si="271"/>
        <v>0</v>
      </c>
      <c r="AHH14" s="103"/>
      <c r="AHI14" s="169">
        <f t="shared" ref="AHI14" ca="1" si="412">+SUM(AHG13:AHG24)</f>
        <v>0</v>
      </c>
      <c r="AHJ14" s="262"/>
      <c r="AHK14" s="172">
        <f t="shared" ref="AHK14" ca="1" si="413">+SUM(AHG13:AHG24)+SUM(AHG26:AHG29)</f>
        <v>0</v>
      </c>
      <c r="AHL14" s="85"/>
      <c r="AHM14" s="105"/>
      <c r="AHN14" s="78"/>
      <c r="AHO14" s="130"/>
      <c r="AHP14" s="131"/>
      <c r="AHQ14" s="81">
        <f ca="1">IF(ISERROR(VLOOKUP(AHO14,'Lista de mercado'!$B:$I,5,0)),0,VLOOKUP(AHO14,'Lista de mercado'!$B:$I,5,0))</f>
        <v>0</v>
      </c>
      <c r="AHR14" s="144">
        <f ca="1">IF(ISERROR(VLOOKUP(AHO14,'Lista de mercado'!$B:$I,8,0)),0,VLOOKUP(AHO14,'Lista de mercado'!$B:$I,8,0))</f>
        <v>0</v>
      </c>
      <c r="AHS14" s="145">
        <f t="shared" si="272"/>
        <v>0</v>
      </c>
      <c r="AHT14" s="161">
        <f t="shared" ca="1" si="273"/>
        <v>0</v>
      </c>
      <c r="AHU14" s="103"/>
      <c r="AHV14" s="169">
        <f t="shared" ref="AHV14" ca="1" si="414">+SUM(AHT13:AHT24)</f>
        <v>0</v>
      </c>
      <c r="AHW14" s="262"/>
      <c r="AHX14" s="172">
        <f t="shared" ref="AHX14" ca="1" si="415">+SUM(AHT13:AHT24)+SUM(AHT26:AHT29)</f>
        <v>0</v>
      </c>
      <c r="AHY14" s="85"/>
      <c r="AHZ14" s="105"/>
      <c r="AIA14" s="78"/>
      <c r="AIB14" s="130"/>
      <c r="AIC14" s="131"/>
      <c r="AID14" s="81">
        <f ca="1">IF(ISERROR(VLOOKUP(AIB14,'Lista de mercado'!$B:$I,5,0)),0,VLOOKUP(AIB14,'Lista de mercado'!$B:$I,5,0))</f>
        <v>0</v>
      </c>
      <c r="AIE14" s="144">
        <f ca="1">IF(ISERROR(VLOOKUP(AIB14,'Lista de mercado'!$B:$I,8,0)),0,VLOOKUP(AIB14,'Lista de mercado'!$B:$I,8,0))</f>
        <v>0</v>
      </c>
      <c r="AIF14" s="145">
        <f t="shared" si="274"/>
        <v>0</v>
      </c>
      <c r="AIG14" s="161">
        <f t="shared" ca="1" si="275"/>
        <v>0</v>
      </c>
      <c r="AIH14" s="103"/>
      <c r="AII14" s="169">
        <f t="shared" ref="AII14" ca="1" si="416">+SUM(AIG13:AIG24)</f>
        <v>0</v>
      </c>
      <c r="AIJ14" s="262"/>
      <c r="AIK14" s="172">
        <f t="shared" ref="AIK14" ca="1" si="417">+SUM(AIG13:AIG24)+SUM(AIG26:AIG29)</f>
        <v>0</v>
      </c>
      <c r="AIL14" s="85"/>
      <c r="AIM14" s="105"/>
      <c r="AIN14" s="78"/>
      <c r="AIO14" s="130"/>
      <c r="AIP14" s="131"/>
      <c r="AIQ14" s="81">
        <f ca="1">IF(ISERROR(VLOOKUP(AIO14,'Lista de mercado'!$B:$I,5,0)),0,VLOOKUP(AIO14,'Lista de mercado'!$B:$I,5,0))</f>
        <v>0</v>
      </c>
      <c r="AIR14" s="144">
        <f ca="1">IF(ISERROR(VLOOKUP(AIO14,'Lista de mercado'!$B:$I,8,0)),0,VLOOKUP(AIO14,'Lista de mercado'!$B:$I,8,0))</f>
        <v>0</v>
      </c>
      <c r="AIS14" s="145">
        <f t="shared" si="276"/>
        <v>0</v>
      </c>
      <c r="AIT14" s="161">
        <f t="shared" ca="1" si="277"/>
        <v>0</v>
      </c>
      <c r="AIU14" s="103"/>
      <c r="AIV14" s="169">
        <f t="shared" ref="AIV14" ca="1" si="418">+SUM(AIT13:AIT24)</f>
        <v>0</v>
      </c>
      <c r="AIW14" s="262"/>
      <c r="AIX14" s="172">
        <f t="shared" ref="AIX14" ca="1" si="419">+SUM(AIT13:AIT24)+SUM(AIT26:AIT29)</f>
        <v>0</v>
      </c>
      <c r="AIY14" s="85"/>
      <c r="AIZ14" s="105"/>
      <c r="AJA14" s="78"/>
      <c r="AJB14" s="130"/>
      <c r="AJC14" s="131"/>
      <c r="AJD14" s="81">
        <f ca="1">IF(ISERROR(VLOOKUP(AJB14,'Lista de mercado'!$B:$I,5,0)),0,VLOOKUP(AJB14,'Lista de mercado'!$B:$I,5,0))</f>
        <v>0</v>
      </c>
      <c r="AJE14" s="144">
        <f ca="1">IF(ISERROR(VLOOKUP(AJB14,'Lista de mercado'!$B:$I,8,0)),0,VLOOKUP(AJB14,'Lista de mercado'!$B:$I,8,0))</f>
        <v>0</v>
      </c>
      <c r="AJF14" s="145">
        <f t="shared" si="278"/>
        <v>0</v>
      </c>
      <c r="AJG14" s="161">
        <f t="shared" ca="1" si="279"/>
        <v>0</v>
      </c>
      <c r="AJH14" s="103"/>
      <c r="AJI14" s="169">
        <f t="shared" ref="AJI14" ca="1" si="420">+SUM(AJG13:AJG24)</f>
        <v>0</v>
      </c>
      <c r="AJJ14" s="262"/>
      <c r="AJK14" s="172">
        <f t="shared" ref="AJK14" ca="1" si="421">+SUM(AJG13:AJG24)+SUM(AJG26:AJG29)</f>
        <v>0</v>
      </c>
      <c r="AJL14" s="85"/>
    </row>
    <row r="15" spans="1:948" x14ac:dyDescent="0.3">
      <c r="A15" s="78"/>
      <c r="B15" s="130" t="s">
        <v>131</v>
      </c>
      <c r="C15" s="131">
        <v>1</v>
      </c>
      <c r="D15" s="81" t="str">
        <f ca="1">IF(ISERROR(VLOOKUP(B15,'Lista de mercado'!$B:$I,5,0)),0,VLOOKUP(B15,'Lista de mercado'!$B:$I,5,0))</f>
        <v>und</v>
      </c>
      <c r="E15" s="144">
        <f ca="1">IF(ISERROR(VLOOKUP(B15,'Lista de mercado'!$B:$I,8,0)),0,VLOOKUP(B15,'Lista de mercado'!$B:$I,8,0))</f>
        <v>2000</v>
      </c>
      <c r="F15" s="145">
        <f t="shared" si="134"/>
        <v>1</v>
      </c>
      <c r="G15" s="161">
        <f t="shared" ca="1" si="135"/>
        <v>2000</v>
      </c>
      <c r="H15" s="103"/>
      <c r="I15" s="121" t="s">
        <v>65</v>
      </c>
      <c r="J15" s="168"/>
      <c r="K15" s="122" t="s">
        <v>65</v>
      </c>
      <c r="L15" s="86"/>
      <c r="M15" s="105"/>
      <c r="N15" s="78"/>
      <c r="O15" s="130"/>
      <c r="P15" s="131"/>
      <c r="Q15" s="81">
        <f ca="1">IF(ISERROR(VLOOKUP(O15,'Lista de mercado'!$B:$I,5,0)),0,VLOOKUP(O15,'Lista de mercado'!$B:$I,5,0))</f>
        <v>0</v>
      </c>
      <c r="R15" s="144">
        <f ca="1">IF(ISERROR(VLOOKUP(O15,'Lista de mercado'!$B:$I,8,0)),0,VLOOKUP(O15,'Lista de mercado'!$B:$I,8,0))</f>
        <v>0</v>
      </c>
      <c r="S15" s="145">
        <f t="shared" si="136"/>
        <v>0</v>
      </c>
      <c r="T15" s="161">
        <f t="shared" ca="1" si="137"/>
        <v>0</v>
      </c>
      <c r="U15" s="103"/>
      <c r="V15" s="121" t="s">
        <v>65</v>
      </c>
      <c r="W15" s="168"/>
      <c r="X15" s="122" t="s">
        <v>65</v>
      </c>
      <c r="Y15" s="86"/>
      <c r="Z15" s="105"/>
      <c r="AA15" s="78"/>
      <c r="AB15" s="130" t="s">
        <v>62</v>
      </c>
      <c r="AC15" s="131">
        <v>50</v>
      </c>
      <c r="AD15" s="81" t="str">
        <f ca="1">IF(ISERROR(VLOOKUP(AB15,'Lista de mercado'!$B:$I,5,0)),0,VLOOKUP(AB15,'Lista de mercado'!$B:$I,5,0))</f>
        <v>gr</v>
      </c>
      <c r="AE15" s="144">
        <f ca="1">IF(ISERROR(VLOOKUP(AB15,'Lista de mercado'!$B:$I,8,0)),0,VLOOKUP(AB15,'Lista de mercado'!$B:$I,8,0))</f>
        <v>8.7578737688442221</v>
      </c>
      <c r="AF15" s="145">
        <f t="shared" si="138"/>
        <v>50</v>
      </c>
      <c r="AG15" s="161">
        <f t="shared" ca="1" si="139"/>
        <v>437.8936884422111</v>
      </c>
      <c r="AH15" s="103"/>
      <c r="AI15" s="121" t="s">
        <v>65</v>
      </c>
      <c r="AJ15" s="168"/>
      <c r="AK15" s="122" t="s">
        <v>65</v>
      </c>
      <c r="AL15" s="86"/>
      <c r="AM15" s="105"/>
      <c r="AN15" s="78"/>
      <c r="AO15" s="130"/>
      <c r="AP15" s="131"/>
      <c r="AQ15" s="81">
        <f ca="1">IF(ISERROR(VLOOKUP(AO15,'Lista de mercado'!$B:$I,5,0)),0,VLOOKUP(AO15,'Lista de mercado'!$B:$I,5,0))</f>
        <v>0</v>
      </c>
      <c r="AR15" s="144">
        <f ca="1">IF(ISERROR(VLOOKUP(AO15,'Lista de mercado'!$B:$I,8,0)),0,VLOOKUP(AO15,'Lista de mercado'!$B:$I,8,0))</f>
        <v>0</v>
      </c>
      <c r="AS15" s="145">
        <f t="shared" si="140"/>
        <v>0</v>
      </c>
      <c r="AT15" s="161">
        <f t="shared" ca="1" si="141"/>
        <v>0</v>
      </c>
      <c r="AU15" s="103"/>
      <c r="AV15" s="121" t="s">
        <v>65</v>
      </c>
      <c r="AW15" s="168"/>
      <c r="AX15" s="122" t="s">
        <v>65</v>
      </c>
      <c r="AY15" s="86"/>
      <c r="AZ15" s="105"/>
      <c r="BA15" s="78"/>
      <c r="BB15" s="130"/>
      <c r="BC15" s="131"/>
      <c r="BD15" s="81">
        <f ca="1">IF(ISERROR(VLOOKUP(BB15,'Lista de mercado'!$B:$I,5,0)),0,VLOOKUP(BB15,'Lista de mercado'!$B:$I,5,0))</f>
        <v>0</v>
      </c>
      <c r="BE15" s="144">
        <f ca="1">IF(ISERROR(VLOOKUP(BB15,'Lista de mercado'!$B:$I,8,0)),0,VLOOKUP(BB15,'Lista de mercado'!$B:$I,8,0))</f>
        <v>0</v>
      </c>
      <c r="BF15" s="145">
        <f t="shared" si="142"/>
        <v>0</v>
      </c>
      <c r="BG15" s="161">
        <f t="shared" ca="1" si="143"/>
        <v>0</v>
      </c>
      <c r="BH15" s="103"/>
      <c r="BI15" s="121" t="s">
        <v>65</v>
      </c>
      <c r="BJ15" s="168"/>
      <c r="BK15" s="122" t="s">
        <v>65</v>
      </c>
      <c r="BL15" s="86"/>
      <c r="BM15" s="105"/>
      <c r="BN15" s="78"/>
      <c r="BO15" s="130"/>
      <c r="BP15" s="131"/>
      <c r="BQ15" s="81">
        <f ca="1">IF(ISERROR(VLOOKUP(BO15,'Lista de mercado'!$B:$I,5,0)),0,VLOOKUP(BO15,'Lista de mercado'!$B:$I,5,0))</f>
        <v>0</v>
      </c>
      <c r="BR15" s="144">
        <f ca="1">IF(ISERROR(VLOOKUP(BO15,'Lista de mercado'!$B:$I,8,0)),0,VLOOKUP(BO15,'Lista de mercado'!$B:$I,8,0))</f>
        <v>0</v>
      </c>
      <c r="BS15" s="145">
        <f t="shared" si="144"/>
        <v>0</v>
      </c>
      <c r="BT15" s="161">
        <f t="shared" ca="1" si="145"/>
        <v>0</v>
      </c>
      <c r="BU15" s="103"/>
      <c r="BV15" s="121" t="s">
        <v>65</v>
      </c>
      <c r="BW15" s="168"/>
      <c r="BX15" s="122" t="s">
        <v>65</v>
      </c>
      <c r="BY15" s="86"/>
      <c r="BZ15" s="105"/>
      <c r="CA15" s="78"/>
      <c r="CB15" s="130"/>
      <c r="CC15" s="131"/>
      <c r="CD15" s="81">
        <f ca="1">IF(ISERROR(VLOOKUP(CB15,'Lista de mercado'!$B:$I,5,0)),0,VLOOKUP(CB15,'Lista de mercado'!$B:$I,5,0))</f>
        <v>0</v>
      </c>
      <c r="CE15" s="144">
        <f ca="1">IF(ISERROR(VLOOKUP(CB15,'Lista de mercado'!$B:$I,8,0)),0,VLOOKUP(CB15,'Lista de mercado'!$B:$I,8,0))</f>
        <v>0</v>
      </c>
      <c r="CF15" s="145">
        <f t="shared" si="146"/>
        <v>0</v>
      </c>
      <c r="CG15" s="161">
        <f t="shared" ca="1" si="147"/>
        <v>0</v>
      </c>
      <c r="CH15" s="103"/>
      <c r="CI15" s="121" t="s">
        <v>65</v>
      </c>
      <c r="CJ15" s="168"/>
      <c r="CK15" s="122" t="s">
        <v>65</v>
      </c>
      <c r="CL15" s="86"/>
      <c r="CM15" s="105"/>
      <c r="CN15" s="78"/>
      <c r="CO15" s="130"/>
      <c r="CP15" s="131"/>
      <c r="CQ15" s="81">
        <f ca="1">IF(ISERROR(VLOOKUP(CO15,'Lista de mercado'!$B:$I,5,0)),0,VLOOKUP(CO15,'Lista de mercado'!$B:$I,5,0))</f>
        <v>0</v>
      </c>
      <c r="CR15" s="144">
        <f ca="1">IF(ISERROR(VLOOKUP(CO15,'Lista de mercado'!$B:$I,8,0)),0,VLOOKUP(CO15,'Lista de mercado'!$B:$I,8,0))</f>
        <v>0</v>
      </c>
      <c r="CS15" s="145">
        <f t="shared" si="148"/>
        <v>0</v>
      </c>
      <c r="CT15" s="161">
        <f t="shared" ca="1" si="149"/>
        <v>0</v>
      </c>
      <c r="CU15" s="103"/>
      <c r="CV15" s="121" t="s">
        <v>65</v>
      </c>
      <c r="CW15" s="168"/>
      <c r="CX15" s="122" t="s">
        <v>65</v>
      </c>
      <c r="CY15" s="86"/>
      <c r="CZ15" s="105"/>
      <c r="DA15" s="78"/>
      <c r="DB15" s="130"/>
      <c r="DC15" s="131"/>
      <c r="DD15" s="81">
        <f ca="1">IF(ISERROR(VLOOKUP(DB15,'Lista de mercado'!$B:$I,5,0)),0,VLOOKUP(DB15,'Lista de mercado'!$B:$I,5,0))</f>
        <v>0</v>
      </c>
      <c r="DE15" s="144">
        <f ca="1">IF(ISERROR(VLOOKUP(DB15,'Lista de mercado'!$B:$I,8,0)),0,VLOOKUP(DB15,'Lista de mercado'!$B:$I,8,0))</f>
        <v>0</v>
      </c>
      <c r="DF15" s="145">
        <f t="shared" si="150"/>
        <v>0</v>
      </c>
      <c r="DG15" s="161">
        <f t="shared" ca="1" si="151"/>
        <v>0</v>
      </c>
      <c r="DH15" s="103"/>
      <c r="DI15" s="121" t="s">
        <v>65</v>
      </c>
      <c r="DJ15" s="168"/>
      <c r="DK15" s="122" t="s">
        <v>65</v>
      </c>
      <c r="DL15" s="86"/>
      <c r="DM15" s="105"/>
      <c r="DN15" s="78"/>
      <c r="DO15" s="130"/>
      <c r="DP15" s="131"/>
      <c r="DQ15" s="81">
        <f ca="1">IF(ISERROR(VLOOKUP(DO15,'Lista de mercado'!$B:$I,5,0)),0,VLOOKUP(DO15,'Lista de mercado'!$B:$I,5,0))</f>
        <v>0</v>
      </c>
      <c r="DR15" s="144">
        <f ca="1">IF(ISERROR(VLOOKUP(DO15,'Lista de mercado'!$B:$I,8,0)),0,VLOOKUP(DO15,'Lista de mercado'!$B:$I,8,0))</f>
        <v>0</v>
      </c>
      <c r="DS15" s="145">
        <f t="shared" si="152"/>
        <v>0</v>
      </c>
      <c r="DT15" s="161">
        <f t="shared" ca="1" si="153"/>
        <v>0</v>
      </c>
      <c r="DU15" s="103"/>
      <c r="DV15" s="121" t="s">
        <v>65</v>
      </c>
      <c r="DW15" s="168"/>
      <c r="DX15" s="122" t="s">
        <v>65</v>
      </c>
      <c r="DY15" s="86"/>
      <c r="DZ15" s="105"/>
      <c r="EA15" s="78"/>
      <c r="EB15" s="130"/>
      <c r="EC15" s="131"/>
      <c r="ED15" s="81">
        <f ca="1">IF(ISERROR(VLOOKUP(EB15,'Lista de mercado'!$B:$I,5,0)),0,VLOOKUP(EB15,'Lista de mercado'!$B:$I,5,0))</f>
        <v>0</v>
      </c>
      <c r="EE15" s="144">
        <f ca="1">IF(ISERROR(VLOOKUP(EB15,'Lista de mercado'!$B:$I,8,0)),0,VLOOKUP(EB15,'Lista de mercado'!$B:$I,8,0))</f>
        <v>0</v>
      </c>
      <c r="EF15" s="145">
        <f t="shared" si="154"/>
        <v>0</v>
      </c>
      <c r="EG15" s="161">
        <f t="shared" ca="1" si="155"/>
        <v>0</v>
      </c>
      <c r="EH15" s="103"/>
      <c r="EI15" s="121" t="s">
        <v>65</v>
      </c>
      <c r="EJ15" s="168"/>
      <c r="EK15" s="122" t="s">
        <v>65</v>
      </c>
      <c r="EL15" s="86"/>
      <c r="EM15" s="105"/>
      <c r="EN15" s="78"/>
      <c r="EO15" s="130"/>
      <c r="EP15" s="131"/>
      <c r="EQ15" s="81">
        <f ca="1">IF(ISERROR(VLOOKUP(EO15,'Lista de mercado'!$B:$I,5,0)),0,VLOOKUP(EO15,'Lista de mercado'!$B:$I,5,0))</f>
        <v>0</v>
      </c>
      <c r="ER15" s="144">
        <f ca="1">IF(ISERROR(VLOOKUP(EO15,'Lista de mercado'!$B:$I,8,0)),0,VLOOKUP(EO15,'Lista de mercado'!$B:$I,8,0))</f>
        <v>0</v>
      </c>
      <c r="ES15" s="145">
        <f t="shared" si="156"/>
        <v>0</v>
      </c>
      <c r="ET15" s="161">
        <f t="shared" ca="1" si="157"/>
        <v>0</v>
      </c>
      <c r="EU15" s="103"/>
      <c r="EV15" s="121" t="s">
        <v>65</v>
      </c>
      <c r="EW15" s="168"/>
      <c r="EX15" s="122" t="s">
        <v>65</v>
      </c>
      <c r="EY15" s="86"/>
      <c r="EZ15" s="105"/>
      <c r="FA15" s="78"/>
      <c r="FB15" s="130"/>
      <c r="FC15" s="131"/>
      <c r="FD15" s="81">
        <f ca="1">IF(ISERROR(VLOOKUP(FB15,'Lista de mercado'!$B:$I,5,0)),0,VLOOKUP(FB15,'Lista de mercado'!$B:$I,5,0))</f>
        <v>0</v>
      </c>
      <c r="FE15" s="144">
        <f ca="1">IF(ISERROR(VLOOKUP(FB15,'Lista de mercado'!$B:$I,8,0)),0,VLOOKUP(FB15,'Lista de mercado'!$B:$I,8,0))</f>
        <v>0</v>
      </c>
      <c r="FF15" s="145">
        <f t="shared" si="158"/>
        <v>0</v>
      </c>
      <c r="FG15" s="161">
        <f t="shared" ca="1" si="159"/>
        <v>0</v>
      </c>
      <c r="FH15" s="103"/>
      <c r="FI15" s="121" t="s">
        <v>65</v>
      </c>
      <c r="FJ15" s="168"/>
      <c r="FK15" s="122" t="s">
        <v>65</v>
      </c>
      <c r="FL15" s="86"/>
      <c r="FM15" s="105"/>
      <c r="FN15" s="78"/>
      <c r="FO15" s="130"/>
      <c r="FP15" s="131"/>
      <c r="FQ15" s="81">
        <f ca="1">IF(ISERROR(VLOOKUP(FO15,'Lista de mercado'!$B:$I,5,0)),0,VLOOKUP(FO15,'Lista de mercado'!$B:$I,5,0))</f>
        <v>0</v>
      </c>
      <c r="FR15" s="144">
        <f ca="1">IF(ISERROR(VLOOKUP(FO15,'Lista de mercado'!$B:$I,8,0)),0,VLOOKUP(FO15,'Lista de mercado'!$B:$I,8,0))</f>
        <v>0</v>
      </c>
      <c r="FS15" s="145">
        <f t="shared" si="160"/>
        <v>0</v>
      </c>
      <c r="FT15" s="161">
        <f t="shared" ca="1" si="161"/>
        <v>0</v>
      </c>
      <c r="FU15" s="103"/>
      <c r="FV15" s="121" t="s">
        <v>65</v>
      </c>
      <c r="FW15" s="168"/>
      <c r="FX15" s="122" t="s">
        <v>65</v>
      </c>
      <c r="FY15" s="86"/>
      <c r="FZ15" s="105"/>
      <c r="GA15" s="78"/>
      <c r="GB15" s="130"/>
      <c r="GC15" s="131"/>
      <c r="GD15" s="81">
        <f ca="1">IF(ISERROR(VLOOKUP(GB15,'Lista de mercado'!$B:$I,5,0)),0,VLOOKUP(GB15,'Lista de mercado'!$B:$I,5,0))</f>
        <v>0</v>
      </c>
      <c r="GE15" s="144">
        <f ca="1">IF(ISERROR(VLOOKUP(GB15,'Lista de mercado'!$B:$I,8,0)),0,VLOOKUP(GB15,'Lista de mercado'!$B:$I,8,0))</f>
        <v>0</v>
      </c>
      <c r="GF15" s="145">
        <f t="shared" si="162"/>
        <v>0</v>
      </c>
      <c r="GG15" s="161">
        <f t="shared" ca="1" si="163"/>
        <v>0</v>
      </c>
      <c r="GH15" s="103"/>
      <c r="GI15" s="121" t="s">
        <v>65</v>
      </c>
      <c r="GJ15" s="168"/>
      <c r="GK15" s="122" t="s">
        <v>65</v>
      </c>
      <c r="GL15" s="86"/>
      <c r="GM15" s="105"/>
      <c r="GN15" s="78"/>
      <c r="GO15" s="130"/>
      <c r="GP15" s="131"/>
      <c r="GQ15" s="81">
        <f ca="1">IF(ISERROR(VLOOKUP(GO15,'Lista de mercado'!$B:$I,5,0)),0,VLOOKUP(GO15,'Lista de mercado'!$B:$I,5,0))</f>
        <v>0</v>
      </c>
      <c r="GR15" s="144">
        <f ca="1">IF(ISERROR(VLOOKUP(GO15,'Lista de mercado'!$B:$I,8,0)),0,VLOOKUP(GO15,'Lista de mercado'!$B:$I,8,0))</f>
        <v>0</v>
      </c>
      <c r="GS15" s="145">
        <f t="shared" si="164"/>
        <v>0</v>
      </c>
      <c r="GT15" s="161">
        <f t="shared" ca="1" si="165"/>
        <v>0</v>
      </c>
      <c r="GU15" s="103"/>
      <c r="GV15" s="121" t="s">
        <v>65</v>
      </c>
      <c r="GW15" s="168"/>
      <c r="GX15" s="122" t="s">
        <v>65</v>
      </c>
      <c r="GY15" s="86"/>
      <c r="GZ15" s="105"/>
      <c r="HA15" s="78"/>
      <c r="HB15" s="130"/>
      <c r="HC15" s="131"/>
      <c r="HD15" s="81">
        <f ca="1">IF(ISERROR(VLOOKUP(HB15,'Lista de mercado'!$B:$I,5,0)),0,VLOOKUP(HB15,'Lista de mercado'!$B:$I,5,0))</f>
        <v>0</v>
      </c>
      <c r="HE15" s="144">
        <f ca="1">IF(ISERROR(VLOOKUP(HB15,'Lista de mercado'!$B:$I,8,0)),0,VLOOKUP(HB15,'Lista de mercado'!$B:$I,8,0))</f>
        <v>0</v>
      </c>
      <c r="HF15" s="145">
        <f t="shared" si="166"/>
        <v>0</v>
      </c>
      <c r="HG15" s="161">
        <f t="shared" ca="1" si="167"/>
        <v>0</v>
      </c>
      <c r="HH15" s="103"/>
      <c r="HI15" s="121" t="s">
        <v>65</v>
      </c>
      <c r="HJ15" s="168"/>
      <c r="HK15" s="122" t="s">
        <v>65</v>
      </c>
      <c r="HL15" s="86"/>
      <c r="HM15" s="105"/>
      <c r="HN15" s="78"/>
      <c r="HO15" s="130"/>
      <c r="HP15" s="131"/>
      <c r="HQ15" s="81">
        <f ca="1">IF(ISERROR(VLOOKUP(HO15,'Lista de mercado'!$B:$I,5,0)),0,VLOOKUP(HO15,'Lista de mercado'!$B:$I,5,0))</f>
        <v>0</v>
      </c>
      <c r="HR15" s="144">
        <f ca="1">IF(ISERROR(VLOOKUP(HO15,'Lista de mercado'!$B:$I,8,0)),0,VLOOKUP(HO15,'Lista de mercado'!$B:$I,8,0))</f>
        <v>0</v>
      </c>
      <c r="HS15" s="145">
        <f t="shared" si="168"/>
        <v>0</v>
      </c>
      <c r="HT15" s="161">
        <f t="shared" ca="1" si="169"/>
        <v>0</v>
      </c>
      <c r="HU15" s="103"/>
      <c r="HV15" s="121" t="s">
        <v>65</v>
      </c>
      <c r="HW15" s="168"/>
      <c r="HX15" s="122" t="s">
        <v>65</v>
      </c>
      <c r="HY15" s="86"/>
      <c r="HZ15" s="105"/>
      <c r="IA15" s="78"/>
      <c r="IB15" s="130"/>
      <c r="IC15" s="131"/>
      <c r="ID15" s="81">
        <f ca="1">IF(ISERROR(VLOOKUP(IB15,'Lista de mercado'!$B:$I,5,0)),0,VLOOKUP(IB15,'Lista de mercado'!$B:$I,5,0))</f>
        <v>0</v>
      </c>
      <c r="IE15" s="144">
        <f ca="1">IF(ISERROR(VLOOKUP(IB15,'Lista de mercado'!$B:$I,8,0)),0,VLOOKUP(IB15,'Lista de mercado'!$B:$I,8,0))</f>
        <v>0</v>
      </c>
      <c r="IF15" s="145">
        <f t="shared" si="170"/>
        <v>0</v>
      </c>
      <c r="IG15" s="161">
        <f t="shared" ca="1" si="171"/>
        <v>0</v>
      </c>
      <c r="IH15" s="103"/>
      <c r="II15" s="121" t="s">
        <v>65</v>
      </c>
      <c r="IJ15" s="168"/>
      <c r="IK15" s="122" t="s">
        <v>65</v>
      </c>
      <c r="IL15" s="86"/>
      <c r="IM15" s="105"/>
      <c r="IN15" s="78"/>
      <c r="IO15" s="130"/>
      <c r="IP15" s="131"/>
      <c r="IQ15" s="81">
        <f ca="1">IF(ISERROR(VLOOKUP(IO15,'Lista de mercado'!$B:$I,5,0)),0,VLOOKUP(IO15,'Lista de mercado'!$B:$I,5,0))</f>
        <v>0</v>
      </c>
      <c r="IR15" s="144">
        <f ca="1">IF(ISERROR(VLOOKUP(IO15,'Lista de mercado'!$B:$I,8,0)),0,VLOOKUP(IO15,'Lista de mercado'!$B:$I,8,0))</f>
        <v>0</v>
      </c>
      <c r="IS15" s="145">
        <f t="shared" si="172"/>
        <v>0</v>
      </c>
      <c r="IT15" s="161">
        <f t="shared" ca="1" si="173"/>
        <v>0</v>
      </c>
      <c r="IU15" s="103"/>
      <c r="IV15" s="121" t="s">
        <v>65</v>
      </c>
      <c r="IW15" s="168"/>
      <c r="IX15" s="122" t="s">
        <v>65</v>
      </c>
      <c r="IY15" s="86"/>
      <c r="IZ15" s="105"/>
      <c r="JA15" s="78"/>
      <c r="JB15" s="130"/>
      <c r="JC15" s="131"/>
      <c r="JD15" s="81">
        <f ca="1">IF(ISERROR(VLOOKUP(JB15,'Lista de mercado'!$B:$I,5,0)),0,VLOOKUP(JB15,'Lista de mercado'!$B:$I,5,0))</f>
        <v>0</v>
      </c>
      <c r="JE15" s="144">
        <f ca="1">IF(ISERROR(VLOOKUP(JB15,'Lista de mercado'!$B:$I,8,0)),0,VLOOKUP(JB15,'Lista de mercado'!$B:$I,8,0))</f>
        <v>0</v>
      </c>
      <c r="JF15" s="145">
        <f t="shared" si="174"/>
        <v>0</v>
      </c>
      <c r="JG15" s="161">
        <f t="shared" ca="1" si="175"/>
        <v>0</v>
      </c>
      <c r="JH15" s="103"/>
      <c r="JI15" s="121" t="s">
        <v>65</v>
      </c>
      <c r="JJ15" s="168"/>
      <c r="JK15" s="122" t="s">
        <v>65</v>
      </c>
      <c r="JL15" s="86"/>
      <c r="JM15" s="105"/>
      <c r="JN15" s="78"/>
      <c r="JO15" s="130"/>
      <c r="JP15" s="131"/>
      <c r="JQ15" s="81">
        <f ca="1">IF(ISERROR(VLOOKUP(JO15,'Lista de mercado'!$B:$I,5,0)),0,VLOOKUP(JO15,'Lista de mercado'!$B:$I,5,0))</f>
        <v>0</v>
      </c>
      <c r="JR15" s="144">
        <f ca="1">IF(ISERROR(VLOOKUP(JO15,'Lista de mercado'!$B:$I,8,0)),0,VLOOKUP(JO15,'Lista de mercado'!$B:$I,8,0))</f>
        <v>0</v>
      </c>
      <c r="JS15" s="145">
        <f t="shared" si="176"/>
        <v>0</v>
      </c>
      <c r="JT15" s="161">
        <f t="shared" ca="1" si="177"/>
        <v>0</v>
      </c>
      <c r="JU15" s="103"/>
      <c r="JV15" s="121" t="s">
        <v>65</v>
      </c>
      <c r="JW15" s="168"/>
      <c r="JX15" s="122" t="s">
        <v>65</v>
      </c>
      <c r="JY15" s="86"/>
      <c r="JZ15" s="105"/>
      <c r="KA15" s="78"/>
      <c r="KB15" s="130"/>
      <c r="KC15" s="131"/>
      <c r="KD15" s="81">
        <f ca="1">IF(ISERROR(VLOOKUP(KB15,'Lista de mercado'!$B:$I,5,0)),0,VLOOKUP(KB15,'Lista de mercado'!$B:$I,5,0))</f>
        <v>0</v>
      </c>
      <c r="KE15" s="144">
        <f ca="1">IF(ISERROR(VLOOKUP(KB15,'Lista de mercado'!$B:$I,8,0)),0,VLOOKUP(KB15,'Lista de mercado'!$B:$I,8,0))</f>
        <v>0</v>
      </c>
      <c r="KF15" s="145">
        <f t="shared" si="178"/>
        <v>0</v>
      </c>
      <c r="KG15" s="161">
        <f t="shared" ca="1" si="179"/>
        <v>0</v>
      </c>
      <c r="KH15" s="103"/>
      <c r="KI15" s="121" t="s">
        <v>65</v>
      </c>
      <c r="KJ15" s="168"/>
      <c r="KK15" s="122" t="s">
        <v>65</v>
      </c>
      <c r="KL15" s="86"/>
      <c r="KM15" s="105"/>
      <c r="KN15" s="78"/>
      <c r="KO15" s="130"/>
      <c r="KP15" s="131"/>
      <c r="KQ15" s="81">
        <f ca="1">IF(ISERROR(VLOOKUP(KO15,'Lista de mercado'!$B:$I,5,0)),0,VLOOKUP(KO15,'Lista de mercado'!$B:$I,5,0))</f>
        <v>0</v>
      </c>
      <c r="KR15" s="144">
        <f ca="1">IF(ISERROR(VLOOKUP(KO15,'Lista de mercado'!$B:$I,8,0)),0,VLOOKUP(KO15,'Lista de mercado'!$B:$I,8,0))</f>
        <v>0</v>
      </c>
      <c r="KS15" s="145">
        <f t="shared" si="180"/>
        <v>0</v>
      </c>
      <c r="KT15" s="161">
        <f t="shared" ca="1" si="181"/>
        <v>0</v>
      </c>
      <c r="KU15" s="103"/>
      <c r="KV15" s="121" t="s">
        <v>65</v>
      </c>
      <c r="KW15" s="168"/>
      <c r="KX15" s="122" t="s">
        <v>65</v>
      </c>
      <c r="KY15" s="86"/>
      <c r="KZ15" s="105"/>
      <c r="LA15" s="78"/>
      <c r="LB15" s="130"/>
      <c r="LC15" s="131"/>
      <c r="LD15" s="81">
        <f ca="1">IF(ISERROR(VLOOKUP(LB15,'Lista de mercado'!$B:$I,5,0)),0,VLOOKUP(LB15,'Lista de mercado'!$B:$I,5,0))</f>
        <v>0</v>
      </c>
      <c r="LE15" s="144">
        <f ca="1">IF(ISERROR(VLOOKUP(LB15,'Lista de mercado'!$B:$I,8,0)),0,VLOOKUP(LB15,'Lista de mercado'!$B:$I,8,0))</f>
        <v>0</v>
      </c>
      <c r="LF15" s="145">
        <f t="shared" si="182"/>
        <v>0</v>
      </c>
      <c r="LG15" s="161">
        <f t="shared" ca="1" si="183"/>
        <v>0</v>
      </c>
      <c r="LH15" s="103"/>
      <c r="LI15" s="121" t="s">
        <v>65</v>
      </c>
      <c r="LJ15" s="168"/>
      <c r="LK15" s="122" t="s">
        <v>65</v>
      </c>
      <c r="LL15" s="86"/>
      <c r="LM15" s="105"/>
      <c r="LN15" s="78"/>
      <c r="LO15" s="130"/>
      <c r="LP15" s="131"/>
      <c r="LQ15" s="81">
        <f ca="1">IF(ISERROR(VLOOKUP(LO15,'Lista de mercado'!$B:$I,5,0)),0,VLOOKUP(LO15,'Lista de mercado'!$B:$I,5,0))</f>
        <v>0</v>
      </c>
      <c r="LR15" s="144">
        <f ca="1">IF(ISERROR(VLOOKUP(LO15,'Lista de mercado'!$B:$I,8,0)),0,VLOOKUP(LO15,'Lista de mercado'!$B:$I,8,0))</f>
        <v>0</v>
      </c>
      <c r="LS15" s="145">
        <f t="shared" si="184"/>
        <v>0</v>
      </c>
      <c r="LT15" s="161">
        <f t="shared" ca="1" si="185"/>
        <v>0</v>
      </c>
      <c r="LU15" s="103"/>
      <c r="LV15" s="121" t="s">
        <v>65</v>
      </c>
      <c r="LW15" s="168"/>
      <c r="LX15" s="122" t="s">
        <v>65</v>
      </c>
      <c r="LY15" s="86"/>
      <c r="LZ15" s="105"/>
      <c r="MA15" s="78"/>
      <c r="MB15" s="130"/>
      <c r="MC15" s="131"/>
      <c r="MD15" s="81">
        <f ca="1">IF(ISERROR(VLOOKUP(MB15,'Lista de mercado'!$B:$I,5,0)),0,VLOOKUP(MB15,'Lista de mercado'!$B:$I,5,0))</f>
        <v>0</v>
      </c>
      <c r="ME15" s="144">
        <f ca="1">IF(ISERROR(VLOOKUP(MB15,'Lista de mercado'!$B:$I,8,0)),0,VLOOKUP(MB15,'Lista de mercado'!$B:$I,8,0))</f>
        <v>0</v>
      </c>
      <c r="MF15" s="145">
        <f t="shared" si="186"/>
        <v>0</v>
      </c>
      <c r="MG15" s="161">
        <f t="shared" ca="1" si="187"/>
        <v>0</v>
      </c>
      <c r="MH15" s="103"/>
      <c r="MI15" s="121" t="s">
        <v>65</v>
      </c>
      <c r="MJ15" s="168"/>
      <c r="MK15" s="122" t="s">
        <v>65</v>
      </c>
      <c r="ML15" s="86"/>
      <c r="MM15" s="105"/>
      <c r="MN15" s="78"/>
      <c r="MO15" s="130"/>
      <c r="MP15" s="131"/>
      <c r="MQ15" s="81">
        <f ca="1">IF(ISERROR(VLOOKUP(MO15,'Lista de mercado'!$B:$I,5,0)),0,VLOOKUP(MO15,'Lista de mercado'!$B:$I,5,0))</f>
        <v>0</v>
      </c>
      <c r="MR15" s="144">
        <f ca="1">IF(ISERROR(VLOOKUP(MO15,'Lista de mercado'!$B:$I,8,0)),0,VLOOKUP(MO15,'Lista de mercado'!$B:$I,8,0))</f>
        <v>0</v>
      </c>
      <c r="MS15" s="145">
        <f t="shared" si="188"/>
        <v>0</v>
      </c>
      <c r="MT15" s="161">
        <f t="shared" ca="1" si="189"/>
        <v>0</v>
      </c>
      <c r="MU15" s="103"/>
      <c r="MV15" s="121" t="s">
        <v>65</v>
      </c>
      <c r="MW15" s="168"/>
      <c r="MX15" s="122" t="s">
        <v>65</v>
      </c>
      <c r="MY15" s="86"/>
      <c r="MZ15" s="105"/>
      <c r="NA15" s="78"/>
      <c r="NB15" s="130"/>
      <c r="NC15" s="131"/>
      <c r="ND15" s="81">
        <f ca="1">IF(ISERROR(VLOOKUP(NB15,'Lista de mercado'!$B:$I,5,0)),0,VLOOKUP(NB15,'Lista de mercado'!$B:$I,5,0))</f>
        <v>0</v>
      </c>
      <c r="NE15" s="144">
        <f ca="1">IF(ISERROR(VLOOKUP(NB15,'Lista de mercado'!$B:$I,8,0)),0,VLOOKUP(NB15,'Lista de mercado'!$B:$I,8,0))</f>
        <v>0</v>
      </c>
      <c r="NF15" s="145">
        <f t="shared" si="190"/>
        <v>0</v>
      </c>
      <c r="NG15" s="161">
        <f t="shared" ca="1" si="191"/>
        <v>0</v>
      </c>
      <c r="NH15" s="103"/>
      <c r="NI15" s="121" t="s">
        <v>65</v>
      </c>
      <c r="NJ15" s="168"/>
      <c r="NK15" s="122" t="s">
        <v>65</v>
      </c>
      <c r="NL15" s="86"/>
      <c r="NM15" s="105"/>
      <c r="NN15" s="78"/>
      <c r="NO15" s="130"/>
      <c r="NP15" s="131"/>
      <c r="NQ15" s="81">
        <f ca="1">IF(ISERROR(VLOOKUP(NO15,'Lista de mercado'!$B:$I,5,0)),0,VLOOKUP(NO15,'Lista de mercado'!$B:$I,5,0))</f>
        <v>0</v>
      </c>
      <c r="NR15" s="144">
        <f ca="1">IF(ISERROR(VLOOKUP(NO15,'Lista de mercado'!$B:$I,8,0)),0,VLOOKUP(NO15,'Lista de mercado'!$B:$I,8,0))</f>
        <v>0</v>
      </c>
      <c r="NS15" s="145">
        <f t="shared" si="192"/>
        <v>0</v>
      </c>
      <c r="NT15" s="161">
        <f t="shared" ca="1" si="193"/>
        <v>0</v>
      </c>
      <c r="NU15" s="103"/>
      <c r="NV15" s="121" t="s">
        <v>65</v>
      </c>
      <c r="NW15" s="168"/>
      <c r="NX15" s="122" t="s">
        <v>65</v>
      </c>
      <c r="NY15" s="86"/>
      <c r="NZ15" s="105"/>
      <c r="OA15" s="78"/>
      <c r="OB15" s="130"/>
      <c r="OC15" s="131"/>
      <c r="OD15" s="81">
        <f ca="1">IF(ISERROR(VLOOKUP(OB15,'Lista de mercado'!$B:$I,5,0)),0,VLOOKUP(OB15,'Lista de mercado'!$B:$I,5,0))</f>
        <v>0</v>
      </c>
      <c r="OE15" s="144">
        <f ca="1">IF(ISERROR(VLOOKUP(OB15,'Lista de mercado'!$B:$I,8,0)),0,VLOOKUP(OB15,'Lista de mercado'!$B:$I,8,0))</f>
        <v>0</v>
      </c>
      <c r="OF15" s="145">
        <f t="shared" si="194"/>
        <v>0</v>
      </c>
      <c r="OG15" s="161">
        <f t="shared" ca="1" si="195"/>
        <v>0</v>
      </c>
      <c r="OH15" s="103"/>
      <c r="OI15" s="121" t="s">
        <v>65</v>
      </c>
      <c r="OJ15" s="168"/>
      <c r="OK15" s="122" t="s">
        <v>65</v>
      </c>
      <c r="OL15" s="86"/>
      <c r="OM15" s="105"/>
      <c r="ON15" s="78"/>
      <c r="OO15" s="130"/>
      <c r="OP15" s="131"/>
      <c r="OQ15" s="81">
        <f ca="1">IF(ISERROR(VLOOKUP(OO15,'Lista de mercado'!$B:$I,5,0)),0,VLOOKUP(OO15,'Lista de mercado'!$B:$I,5,0))</f>
        <v>0</v>
      </c>
      <c r="OR15" s="144">
        <f ca="1">IF(ISERROR(VLOOKUP(OO15,'Lista de mercado'!$B:$I,8,0)),0,VLOOKUP(OO15,'Lista de mercado'!$B:$I,8,0))</f>
        <v>0</v>
      </c>
      <c r="OS15" s="145">
        <f t="shared" si="196"/>
        <v>0</v>
      </c>
      <c r="OT15" s="161">
        <f t="shared" ca="1" si="197"/>
        <v>0</v>
      </c>
      <c r="OU15" s="103"/>
      <c r="OV15" s="121" t="s">
        <v>65</v>
      </c>
      <c r="OW15" s="168"/>
      <c r="OX15" s="122" t="s">
        <v>65</v>
      </c>
      <c r="OY15" s="86"/>
      <c r="OZ15" s="105"/>
      <c r="PA15" s="78"/>
      <c r="PB15" s="130"/>
      <c r="PC15" s="131"/>
      <c r="PD15" s="81">
        <f ca="1">IF(ISERROR(VLOOKUP(PB15,'Lista de mercado'!$B:$I,5,0)),0,VLOOKUP(PB15,'Lista de mercado'!$B:$I,5,0))</f>
        <v>0</v>
      </c>
      <c r="PE15" s="144">
        <f ca="1">IF(ISERROR(VLOOKUP(PB15,'Lista de mercado'!$B:$I,8,0)),0,VLOOKUP(PB15,'Lista de mercado'!$B:$I,8,0))</f>
        <v>0</v>
      </c>
      <c r="PF15" s="145">
        <f t="shared" si="198"/>
        <v>0</v>
      </c>
      <c r="PG15" s="161">
        <f t="shared" ca="1" si="199"/>
        <v>0</v>
      </c>
      <c r="PH15" s="103"/>
      <c r="PI15" s="121" t="s">
        <v>65</v>
      </c>
      <c r="PJ15" s="168"/>
      <c r="PK15" s="122" t="s">
        <v>65</v>
      </c>
      <c r="PL15" s="86"/>
      <c r="PM15" s="105"/>
      <c r="PN15" s="78"/>
      <c r="PO15" s="130"/>
      <c r="PP15" s="131"/>
      <c r="PQ15" s="81">
        <f ca="1">IF(ISERROR(VLOOKUP(PO15,'Lista de mercado'!$B:$I,5,0)),0,VLOOKUP(PO15,'Lista de mercado'!$B:$I,5,0))</f>
        <v>0</v>
      </c>
      <c r="PR15" s="144">
        <f ca="1">IF(ISERROR(VLOOKUP(PO15,'Lista de mercado'!$B:$I,8,0)),0,VLOOKUP(PO15,'Lista de mercado'!$B:$I,8,0))</f>
        <v>0</v>
      </c>
      <c r="PS15" s="145">
        <f t="shared" si="200"/>
        <v>0</v>
      </c>
      <c r="PT15" s="161">
        <f t="shared" ca="1" si="201"/>
        <v>0</v>
      </c>
      <c r="PU15" s="103"/>
      <c r="PV15" s="121" t="s">
        <v>65</v>
      </c>
      <c r="PW15" s="168"/>
      <c r="PX15" s="122" t="s">
        <v>65</v>
      </c>
      <c r="PY15" s="86"/>
      <c r="PZ15" s="105"/>
      <c r="QA15" s="78"/>
      <c r="QB15" s="130"/>
      <c r="QC15" s="131"/>
      <c r="QD15" s="81">
        <f ca="1">IF(ISERROR(VLOOKUP(QB15,'Lista de mercado'!$B:$I,5,0)),0,VLOOKUP(QB15,'Lista de mercado'!$B:$I,5,0))</f>
        <v>0</v>
      </c>
      <c r="QE15" s="144">
        <f ca="1">IF(ISERROR(VLOOKUP(QB15,'Lista de mercado'!$B:$I,8,0)),0,VLOOKUP(QB15,'Lista de mercado'!$B:$I,8,0))</f>
        <v>0</v>
      </c>
      <c r="QF15" s="145">
        <f t="shared" si="202"/>
        <v>0</v>
      </c>
      <c r="QG15" s="161">
        <f t="shared" ca="1" si="203"/>
        <v>0</v>
      </c>
      <c r="QH15" s="103"/>
      <c r="QI15" s="121" t="s">
        <v>65</v>
      </c>
      <c r="QJ15" s="168"/>
      <c r="QK15" s="122" t="s">
        <v>65</v>
      </c>
      <c r="QL15" s="86"/>
      <c r="QM15" s="105"/>
      <c r="QN15" s="78"/>
      <c r="QO15" s="130"/>
      <c r="QP15" s="131"/>
      <c r="QQ15" s="81">
        <f ca="1">IF(ISERROR(VLOOKUP(QO15,'Lista de mercado'!$B:$I,5,0)),0,VLOOKUP(QO15,'Lista de mercado'!$B:$I,5,0))</f>
        <v>0</v>
      </c>
      <c r="QR15" s="144">
        <f ca="1">IF(ISERROR(VLOOKUP(QO15,'Lista de mercado'!$B:$I,8,0)),0,VLOOKUP(QO15,'Lista de mercado'!$B:$I,8,0))</f>
        <v>0</v>
      </c>
      <c r="QS15" s="145">
        <f t="shared" si="204"/>
        <v>0</v>
      </c>
      <c r="QT15" s="161">
        <f t="shared" ca="1" si="205"/>
        <v>0</v>
      </c>
      <c r="QU15" s="103"/>
      <c r="QV15" s="121" t="s">
        <v>65</v>
      </c>
      <c r="QW15" s="168"/>
      <c r="QX15" s="122" t="s">
        <v>65</v>
      </c>
      <c r="QY15" s="86"/>
      <c r="QZ15" s="105"/>
      <c r="RA15" s="78"/>
      <c r="RB15" s="130"/>
      <c r="RC15" s="131"/>
      <c r="RD15" s="81">
        <f ca="1">IF(ISERROR(VLOOKUP(RB15,'Lista de mercado'!$B:$I,5,0)),0,VLOOKUP(RB15,'Lista de mercado'!$B:$I,5,0))</f>
        <v>0</v>
      </c>
      <c r="RE15" s="144">
        <f ca="1">IF(ISERROR(VLOOKUP(RB15,'Lista de mercado'!$B:$I,8,0)),0,VLOOKUP(RB15,'Lista de mercado'!$B:$I,8,0))</f>
        <v>0</v>
      </c>
      <c r="RF15" s="145">
        <f t="shared" si="206"/>
        <v>0</v>
      </c>
      <c r="RG15" s="161">
        <f t="shared" ca="1" si="207"/>
        <v>0</v>
      </c>
      <c r="RH15" s="103"/>
      <c r="RI15" s="121" t="s">
        <v>65</v>
      </c>
      <c r="RJ15" s="168"/>
      <c r="RK15" s="122" t="s">
        <v>65</v>
      </c>
      <c r="RL15" s="86"/>
      <c r="RM15" s="105"/>
      <c r="RN15" s="78"/>
      <c r="RO15" s="130"/>
      <c r="RP15" s="131"/>
      <c r="RQ15" s="81">
        <f ca="1">IF(ISERROR(VLOOKUP(RO15,'Lista de mercado'!$B:$I,5,0)),0,VLOOKUP(RO15,'Lista de mercado'!$B:$I,5,0))</f>
        <v>0</v>
      </c>
      <c r="RR15" s="144">
        <f ca="1">IF(ISERROR(VLOOKUP(RO15,'Lista de mercado'!$B:$I,8,0)),0,VLOOKUP(RO15,'Lista de mercado'!$B:$I,8,0))</f>
        <v>0</v>
      </c>
      <c r="RS15" s="145">
        <f t="shared" si="208"/>
        <v>0</v>
      </c>
      <c r="RT15" s="161">
        <f t="shared" ca="1" si="209"/>
        <v>0</v>
      </c>
      <c r="RU15" s="103"/>
      <c r="RV15" s="121" t="s">
        <v>65</v>
      </c>
      <c r="RW15" s="168"/>
      <c r="RX15" s="122" t="s">
        <v>65</v>
      </c>
      <c r="RY15" s="86"/>
      <c r="RZ15" s="105"/>
      <c r="SA15" s="78"/>
      <c r="SB15" s="130"/>
      <c r="SC15" s="131"/>
      <c r="SD15" s="81">
        <f ca="1">IF(ISERROR(VLOOKUP(SB15,'Lista de mercado'!$B:$I,5,0)),0,VLOOKUP(SB15,'Lista de mercado'!$B:$I,5,0))</f>
        <v>0</v>
      </c>
      <c r="SE15" s="144">
        <f ca="1">IF(ISERROR(VLOOKUP(SB15,'Lista de mercado'!$B:$I,8,0)),0,VLOOKUP(SB15,'Lista de mercado'!$B:$I,8,0))</f>
        <v>0</v>
      </c>
      <c r="SF15" s="145">
        <f t="shared" si="210"/>
        <v>0</v>
      </c>
      <c r="SG15" s="161">
        <f t="shared" ca="1" si="211"/>
        <v>0</v>
      </c>
      <c r="SH15" s="103"/>
      <c r="SI15" s="121" t="s">
        <v>65</v>
      </c>
      <c r="SJ15" s="168"/>
      <c r="SK15" s="122" t="s">
        <v>65</v>
      </c>
      <c r="SL15" s="86"/>
      <c r="SM15" s="105"/>
      <c r="SN15" s="78"/>
      <c r="SO15" s="130"/>
      <c r="SP15" s="131"/>
      <c r="SQ15" s="81">
        <f ca="1">IF(ISERROR(VLOOKUP(SO15,'Lista de mercado'!$B:$I,5,0)),0,VLOOKUP(SO15,'Lista de mercado'!$B:$I,5,0))</f>
        <v>0</v>
      </c>
      <c r="SR15" s="144">
        <f ca="1">IF(ISERROR(VLOOKUP(SO15,'Lista de mercado'!$B:$I,8,0)),0,VLOOKUP(SO15,'Lista de mercado'!$B:$I,8,0))</f>
        <v>0</v>
      </c>
      <c r="SS15" s="145">
        <f t="shared" si="212"/>
        <v>0</v>
      </c>
      <c r="ST15" s="161">
        <f t="shared" ca="1" si="213"/>
        <v>0</v>
      </c>
      <c r="SU15" s="103"/>
      <c r="SV15" s="121" t="s">
        <v>65</v>
      </c>
      <c r="SW15" s="168"/>
      <c r="SX15" s="122" t="s">
        <v>65</v>
      </c>
      <c r="SY15" s="86"/>
      <c r="SZ15" s="105"/>
      <c r="TA15" s="78"/>
      <c r="TB15" s="130"/>
      <c r="TC15" s="131"/>
      <c r="TD15" s="81">
        <f ca="1">IF(ISERROR(VLOOKUP(TB15,'Lista de mercado'!$B:$I,5,0)),0,VLOOKUP(TB15,'Lista de mercado'!$B:$I,5,0))</f>
        <v>0</v>
      </c>
      <c r="TE15" s="144">
        <f ca="1">IF(ISERROR(VLOOKUP(TB15,'Lista de mercado'!$B:$I,8,0)),0,VLOOKUP(TB15,'Lista de mercado'!$B:$I,8,0))</f>
        <v>0</v>
      </c>
      <c r="TF15" s="145">
        <f t="shared" si="214"/>
        <v>0</v>
      </c>
      <c r="TG15" s="161">
        <f t="shared" ca="1" si="215"/>
        <v>0</v>
      </c>
      <c r="TH15" s="103"/>
      <c r="TI15" s="121" t="s">
        <v>65</v>
      </c>
      <c r="TJ15" s="168"/>
      <c r="TK15" s="122" t="s">
        <v>65</v>
      </c>
      <c r="TL15" s="86"/>
      <c r="TM15" s="105"/>
      <c r="TN15" s="78"/>
      <c r="TO15" s="130"/>
      <c r="TP15" s="131"/>
      <c r="TQ15" s="81">
        <f ca="1">IF(ISERROR(VLOOKUP(TO15,'Lista de mercado'!$B:$I,5,0)),0,VLOOKUP(TO15,'Lista de mercado'!$B:$I,5,0))</f>
        <v>0</v>
      </c>
      <c r="TR15" s="144">
        <f ca="1">IF(ISERROR(VLOOKUP(TO15,'Lista de mercado'!$B:$I,8,0)),0,VLOOKUP(TO15,'Lista de mercado'!$B:$I,8,0))</f>
        <v>0</v>
      </c>
      <c r="TS15" s="145">
        <f t="shared" si="216"/>
        <v>0</v>
      </c>
      <c r="TT15" s="161">
        <f t="shared" ca="1" si="217"/>
        <v>0</v>
      </c>
      <c r="TU15" s="103"/>
      <c r="TV15" s="121" t="s">
        <v>65</v>
      </c>
      <c r="TW15" s="168"/>
      <c r="TX15" s="122" t="s">
        <v>65</v>
      </c>
      <c r="TY15" s="86"/>
      <c r="TZ15" s="105"/>
      <c r="UA15" s="78"/>
      <c r="UB15" s="130"/>
      <c r="UC15" s="131"/>
      <c r="UD15" s="81">
        <f ca="1">IF(ISERROR(VLOOKUP(UB15,'Lista de mercado'!$B:$I,5,0)),0,VLOOKUP(UB15,'Lista de mercado'!$B:$I,5,0))</f>
        <v>0</v>
      </c>
      <c r="UE15" s="144">
        <f ca="1">IF(ISERROR(VLOOKUP(UB15,'Lista de mercado'!$B:$I,8,0)),0,VLOOKUP(UB15,'Lista de mercado'!$B:$I,8,0))</f>
        <v>0</v>
      </c>
      <c r="UF15" s="145">
        <f t="shared" si="218"/>
        <v>0</v>
      </c>
      <c r="UG15" s="161">
        <f t="shared" ca="1" si="219"/>
        <v>0</v>
      </c>
      <c r="UH15" s="103"/>
      <c r="UI15" s="121" t="s">
        <v>65</v>
      </c>
      <c r="UJ15" s="168"/>
      <c r="UK15" s="122" t="s">
        <v>65</v>
      </c>
      <c r="UL15" s="86"/>
      <c r="UM15" s="105"/>
      <c r="UN15" s="78"/>
      <c r="UO15" s="130"/>
      <c r="UP15" s="131"/>
      <c r="UQ15" s="81">
        <f ca="1">IF(ISERROR(VLOOKUP(UO15,'Lista de mercado'!$B:$I,5,0)),0,VLOOKUP(UO15,'Lista de mercado'!$B:$I,5,0))</f>
        <v>0</v>
      </c>
      <c r="UR15" s="144">
        <f ca="1">IF(ISERROR(VLOOKUP(UO15,'Lista de mercado'!$B:$I,8,0)),0,VLOOKUP(UO15,'Lista de mercado'!$B:$I,8,0))</f>
        <v>0</v>
      </c>
      <c r="US15" s="145">
        <f t="shared" si="220"/>
        <v>0</v>
      </c>
      <c r="UT15" s="161">
        <f t="shared" ca="1" si="221"/>
        <v>0</v>
      </c>
      <c r="UU15" s="103"/>
      <c r="UV15" s="260" t="s">
        <v>65</v>
      </c>
      <c r="UW15" s="168"/>
      <c r="UX15" s="261" t="s">
        <v>65</v>
      </c>
      <c r="UY15" s="86"/>
      <c r="UZ15" s="105"/>
      <c r="VA15" s="78"/>
      <c r="VB15" s="130"/>
      <c r="VC15" s="131"/>
      <c r="VD15" s="81">
        <f ca="1">IF(ISERROR(VLOOKUP(VB15,'Lista de mercado'!$B:$I,5,0)),0,VLOOKUP(VB15,'Lista de mercado'!$B:$I,5,0))</f>
        <v>0</v>
      </c>
      <c r="VE15" s="144">
        <f ca="1">IF(ISERROR(VLOOKUP(VB15,'Lista de mercado'!$B:$I,8,0)),0,VLOOKUP(VB15,'Lista de mercado'!$B:$I,8,0))</f>
        <v>0</v>
      </c>
      <c r="VF15" s="145">
        <f t="shared" si="222"/>
        <v>0</v>
      </c>
      <c r="VG15" s="161">
        <f t="shared" ca="1" si="223"/>
        <v>0</v>
      </c>
      <c r="VH15" s="103"/>
      <c r="VI15" s="260" t="s">
        <v>65</v>
      </c>
      <c r="VJ15" s="168"/>
      <c r="VK15" s="261" t="s">
        <v>65</v>
      </c>
      <c r="VL15" s="86"/>
      <c r="VM15" s="105"/>
      <c r="VN15" s="78"/>
      <c r="VO15" s="130"/>
      <c r="VP15" s="131"/>
      <c r="VQ15" s="81">
        <f ca="1">IF(ISERROR(VLOOKUP(VO15,'Lista de mercado'!$B:$I,5,0)),0,VLOOKUP(VO15,'Lista de mercado'!$B:$I,5,0))</f>
        <v>0</v>
      </c>
      <c r="VR15" s="144">
        <f ca="1">IF(ISERROR(VLOOKUP(VO15,'Lista de mercado'!$B:$I,8,0)),0,VLOOKUP(VO15,'Lista de mercado'!$B:$I,8,0))</f>
        <v>0</v>
      </c>
      <c r="VS15" s="145">
        <f t="shared" si="224"/>
        <v>0</v>
      </c>
      <c r="VT15" s="161">
        <f t="shared" ca="1" si="225"/>
        <v>0</v>
      </c>
      <c r="VU15" s="103"/>
      <c r="VV15" s="260" t="s">
        <v>65</v>
      </c>
      <c r="VW15" s="168"/>
      <c r="VX15" s="261" t="s">
        <v>65</v>
      </c>
      <c r="VY15" s="86"/>
      <c r="VZ15" s="105"/>
      <c r="WA15" s="78"/>
      <c r="WB15" s="130"/>
      <c r="WC15" s="131"/>
      <c r="WD15" s="81">
        <f ca="1">IF(ISERROR(VLOOKUP(WB15,'Lista de mercado'!$B:$I,5,0)),0,VLOOKUP(WB15,'Lista de mercado'!$B:$I,5,0))</f>
        <v>0</v>
      </c>
      <c r="WE15" s="144">
        <f ca="1">IF(ISERROR(VLOOKUP(WB15,'Lista de mercado'!$B:$I,8,0)),0,VLOOKUP(WB15,'Lista de mercado'!$B:$I,8,0))</f>
        <v>0</v>
      </c>
      <c r="WF15" s="145">
        <f t="shared" si="226"/>
        <v>0</v>
      </c>
      <c r="WG15" s="161">
        <f t="shared" ca="1" si="227"/>
        <v>0</v>
      </c>
      <c r="WH15" s="103"/>
      <c r="WI15" s="260" t="s">
        <v>65</v>
      </c>
      <c r="WJ15" s="168"/>
      <c r="WK15" s="261" t="s">
        <v>65</v>
      </c>
      <c r="WL15" s="86"/>
      <c r="WM15" s="105"/>
      <c r="WN15" s="78"/>
      <c r="WO15" s="130"/>
      <c r="WP15" s="131"/>
      <c r="WQ15" s="81">
        <f ca="1">IF(ISERROR(VLOOKUP(WO15,'Lista de mercado'!$B:$I,5,0)),0,VLOOKUP(WO15,'Lista de mercado'!$B:$I,5,0))</f>
        <v>0</v>
      </c>
      <c r="WR15" s="144">
        <f ca="1">IF(ISERROR(VLOOKUP(WO15,'Lista de mercado'!$B:$I,8,0)),0,VLOOKUP(WO15,'Lista de mercado'!$B:$I,8,0))</f>
        <v>0</v>
      </c>
      <c r="WS15" s="145">
        <f t="shared" si="228"/>
        <v>0</v>
      </c>
      <c r="WT15" s="161">
        <f t="shared" ca="1" si="229"/>
        <v>0</v>
      </c>
      <c r="WU15" s="103"/>
      <c r="WV15" s="260" t="s">
        <v>65</v>
      </c>
      <c r="WW15" s="168"/>
      <c r="WX15" s="261" t="s">
        <v>65</v>
      </c>
      <c r="WY15" s="86"/>
      <c r="WZ15" s="105"/>
      <c r="XA15" s="78"/>
      <c r="XB15" s="130"/>
      <c r="XC15" s="131"/>
      <c r="XD15" s="81">
        <f ca="1">IF(ISERROR(VLOOKUP(XB15,'Lista de mercado'!$B:$I,5,0)),0,VLOOKUP(XB15,'Lista de mercado'!$B:$I,5,0))</f>
        <v>0</v>
      </c>
      <c r="XE15" s="144">
        <f ca="1">IF(ISERROR(VLOOKUP(XB15,'Lista de mercado'!$B:$I,8,0)),0,VLOOKUP(XB15,'Lista de mercado'!$B:$I,8,0))</f>
        <v>0</v>
      </c>
      <c r="XF15" s="145">
        <f t="shared" si="230"/>
        <v>0</v>
      </c>
      <c r="XG15" s="161">
        <f t="shared" ca="1" si="231"/>
        <v>0</v>
      </c>
      <c r="XH15" s="103"/>
      <c r="XI15" s="260" t="s">
        <v>65</v>
      </c>
      <c r="XJ15" s="168"/>
      <c r="XK15" s="261" t="s">
        <v>65</v>
      </c>
      <c r="XL15" s="86"/>
      <c r="XM15" s="105"/>
      <c r="XN15" s="78"/>
      <c r="XO15" s="130"/>
      <c r="XP15" s="131"/>
      <c r="XQ15" s="81">
        <f ca="1">IF(ISERROR(VLOOKUP(XO15,'Lista de mercado'!$B:$I,5,0)),0,VLOOKUP(XO15,'Lista de mercado'!$B:$I,5,0))</f>
        <v>0</v>
      </c>
      <c r="XR15" s="144">
        <f ca="1">IF(ISERROR(VLOOKUP(XO15,'Lista de mercado'!$B:$I,8,0)),0,VLOOKUP(XO15,'Lista de mercado'!$B:$I,8,0))</f>
        <v>0</v>
      </c>
      <c r="XS15" s="145">
        <f t="shared" si="232"/>
        <v>0</v>
      </c>
      <c r="XT15" s="161">
        <f t="shared" ca="1" si="233"/>
        <v>0</v>
      </c>
      <c r="XU15" s="103"/>
      <c r="XV15" s="260" t="s">
        <v>65</v>
      </c>
      <c r="XW15" s="168"/>
      <c r="XX15" s="261" t="s">
        <v>65</v>
      </c>
      <c r="XY15" s="86"/>
      <c r="XZ15" s="105"/>
      <c r="YA15" s="78"/>
      <c r="YB15" s="130"/>
      <c r="YC15" s="131"/>
      <c r="YD15" s="81">
        <f ca="1">IF(ISERROR(VLOOKUP(YB15,'Lista de mercado'!$B:$I,5,0)),0,VLOOKUP(YB15,'Lista de mercado'!$B:$I,5,0))</f>
        <v>0</v>
      </c>
      <c r="YE15" s="144">
        <f ca="1">IF(ISERROR(VLOOKUP(YB15,'Lista de mercado'!$B:$I,8,0)),0,VLOOKUP(YB15,'Lista de mercado'!$B:$I,8,0))</f>
        <v>0</v>
      </c>
      <c r="YF15" s="145">
        <f t="shared" si="234"/>
        <v>0</v>
      </c>
      <c r="YG15" s="161">
        <f t="shared" ca="1" si="235"/>
        <v>0</v>
      </c>
      <c r="YH15" s="103"/>
      <c r="YI15" s="260" t="s">
        <v>65</v>
      </c>
      <c r="YJ15" s="168"/>
      <c r="YK15" s="261" t="s">
        <v>65</v>
      </c>
      <c r="YL15" s="86"/>
      <c r="YM15" s="105"/>
      <c r="YN15" s="78"/>
      <c r="YO15" s="130"/>
      <c r="YP15" s="131"/>
      <c r="YQ15" s="81">
        <f ca="1">IF(ISERROR(VLOOKUP(YO15,'Lista de mercado'!$B:$I,5,0)),0,VLOOKUP(YO15,'Lista de mercado'!$B:$I,5,0))</f>
        <v>0</v>
      </c>
      <c r="YR15" s="144">
        <f ca="1">IF(ISERROR(VLOOKUP(YO15,'Lista de mercado'!$B:$I,8,0)),0,VLOOKUP(YO15,'Lista de mercado'!$B:$I,8,0))</f>
        <v>0</v>
      </c>
      <c r="YS15" s="145">
        <f t="shared" si="236"/>
        <v>0</v>
      </c>
      <c r="YT15" s="161">
        <f t="shared" ca="1" si="237"/>
        <v>0</v>
      </c>
      <c r="YU15" s="103"/>
      <c r="YV15" s="260" t="s">
        <v>65</v>
      </c>
      <c r="YW15" s="168"/>
      <c r="YX15" s="261" t="s">
        <v>65</v>
      </c>
      <c r="YY15" s="86"/>
      <c r="YZ15" s="105"/>
      <c r="ZA15" s="78"/>
      <c r="ZB15" s="130"/>
      <c r="ZC15" s="131"/>
      <c r="ZD15" s="81">
        <f ca="1">IF(ISERROR(VLOOKUP(ZB15,'Lista de mercado'!$B:$I,5,0)),0,VLOOKUP(ZB15,'Lista de mercado'!$B:$I,5,0))</f>
        <v>0</v>
      </c>
      <c r="ZE15" s="144">
        <f ca="1">IF(ISERROR(VLOOKUP(ZB15,'Lista de mercado'!$B:$I,8,0)),0,VLOOKUP(ZB15,'Lista de mercado'!$B:$I,8,0))</f>
        <v>0</v>
      </c>
      <c r="ZF15" s="145">
        <f t="shared" si="238"/>
        <v>0</v>
      </c>
      <c r="ZG15" s="161">
        <f t="shared" ca="1" si="239"/>
        <v>0</v>
      </c>
      <c r="ZH15" s="103"/>
      <c r="ZI15" s="260" t="s">
        <v>65</v>
      </c>
      <c r="ZJ15" s="168"/>
      <c r="ZK15" s="261" t="s">
        <v>65</v>
      </c>
      <c r="ZL15" s="86"/>
      <c r="ZM15" s="105"/>
      <c r="ZN15" s="78"/>
      <c r="ZO15" s="130"/>
      <c r="ZP15" s="131"/>
      <c r="ZQ15" s="81">
        <f ca="1">IF(ISERROR(VLOOKUP(ZO15,'Lista de mercado'!$B:$I,5,0)),0,VLOOKUP(ZO15,'Lista de mercado'!$B:$I,5,0))</f>
        <v>0</v>
      </c>
      <c r="ZR15" s="144">
        <f ca="1">IF(ISERROR(VLOOKUP(ZO15,'Lista de mercado'!$B:$I,8,0)),0,VLOOKUP(ZO15,'Lista de mercado'!$B:$I,8,0))</f>
        <v>0</v>
      </c>
      <c r="ZS15" s="145">
        <f t="shared" si="240"/>
        <v>0</v>
      </c>
      <c r="ZT15" s="161">
        <f t="shared" ca="1" si="241"/>
        <v>0</v>
      </c>
      <c r="ZU15" s="103"/>
      <c r="ZV15" s="260" t="s">
        <v>65</v>
      </c>
      <c r="ZW15" s="168"/>
      <c r="ZX15" s="261" t="s">
        <v>65</v>
      </c>
      <c r="ZY15" s="86"/>
      <c r="ZZ15" s="105"/>
      <c r="AAA15" s="78"/>
      <c r="AAB15" s="130"/>
      <c r="AAC15" s="131"/>
      <c r="AAD15" s="81">
        <f ca="1">IF(ISERROR(VLOOKUP(AAB15,'Lista de mercado'!$B:$I,5,0)),0,VLOOKUP(AAB15,'Lista de mercado'!$B:$I,5,0))</f>
        <v>0</v>
      </c>
      <c r="AAE15" s="144">
        <f ca="1">IF(ISERROR(VLOOKUP(AAB15,'Lista de mercado'!$B:$I,8,0)),0,VLOOKUP(AAB15,'Lista de mercado'!$B:$I,8,0))</f>
        <v>0</v>
      </c>
      <c r="AAF15" s="145">
        <f t="shared" si="242"/>
        <v>0</v>
      </c>
      <c r="AAG15" s="161">
        <f t="shared" ca="1" si="243"/>
        <v>0</v>
      </c>
      <c r="AAH15" s="103"/>
      <c r="AAI15" s="260" t="s">
        <v>65</v>
      </c>
      <c r="AAJ15" s="168"/>
      <c r="AAK15" s="261" t="s">
        <v>65</v>
      </c>
      <c r="AAL15" s="86"/>
      <c r="AAM15" s="105"/>
      <c r="AAN15" s="78"/>
      <c r="AAO15" s="130"/>
      <c r="AAP15" s="131"/>
      <c r="AAQ15" s="81">
        <f ca="1">IF(ISERROR(VLOOKUP(AAO15,'Lista de mercado'!$B:$I,5,0)),0,VLOOKUP(AAO15,'Lista de mercado'!$B:$I,5,0))</f>
        <v>0</v>
      </c>
      <c r="AAR15" s="144">
        <f ca="1">IF(ISERROR(VLOOKUP(AAO15,'Lista de mercado'!$B:$I,8,0)),0,VLOOKUP(AAO15,'Lista de mercado'!$B:$I,8,0))</f>
        <v>0</v>
      </c>
      <c r="AAS15" s="145">
        <f t="shared" si="244"/>
        <v>0</v>
      </c>
      <c r="AAT15" s="161">
        <f t="shared" ca="1" si="245"/>
        <v>0</v>
      </c>
      <c r="AAU15" s="103"/>
      <c r="AAV15" s="260" t="s">
        <v>65</v>
      </c>
      <c r="AAW15" s="168"/>
      <c r="AAX15" s="261" t="s">
        <v>65</v>
      </c>
      <c r="AAY15" s="86"/>
      <c r="AAZ15" s="105"/>
      <c r="ABA15" s="78"/>
      <c r="ABB15" s="130"/>
      <c r="ABC15" s="131"/>
      <c r="ABD15" s="81">
        <f ca="1">IF(ISERROR(VLOOKUP(ABB15,'Lista de mercado'!$B:$I,5,0)),0,VLOOKUP(ABB15,'Lista de mercado'!$B:$I,5,0))</f>
        <v>0</v>
      </c>
      <c r="ABE15" s="144">
        <f ca="1">IF(ISERROR(VLOOKUP(ABB15,'Lista de mercado'!$B:$I,8,0)),0,VLOOKUP(ABB15,'Lista de mercado'!$B:$I,8,0))</f>
        <v>0</v>
      </c>
      <c r="ABF15" s="145">
        <f t="shared" si="246"/>
        <v>0</v>
      </c>
      <c r="ABG15" s="161">
        <f t="shared" ca="1" si="247"/>
        <v>0</v>
      </c>
      <c r="ABH15" s="103"/>
      <c r="ABI15" s="260" t="s">
        <v>65</v>
      </c>
      <c r="ABJ15" s="168"/>
      <c r="ABK15" s="261" t="s">
        <v>65</v>
      </c>
      <c r="ABL15" s="86"/>
      <c r="ABM15" s="105"/>
      <c r="ABN15" s="78"/>
      <c r="ABO15" s="130"/>
      <c r="ABP15" s="131"/>
      <c r="ABQ15" s="81">
        <f ca="1">IF(ISERROR(VLOOKUP(ABO15,'Lista de mercado'!$B:$I,5,0)),0,VLOOKUP(ABO15,'Lista de mercado'!$B:$I,5,0))</f>
        <v>0</v>
      </c>
      <c r="ABR15" s="144">
        <f ca="1">IF(ISERROR(VLOOKUP(ABO15,'Lista de mercado'!$B:$I,8,0)),0,VLOOKUP(ABO15,'Lista de mercado'!$B:$I,8,0))</f>
        <v>0</v>
      </c>
      <c r="ABS15" s="145">
        <f t="shared" si="248"/>
        <v>0</v>
      </c>
      <c r="ABT15" s="161">
        <f t="shared" ca="1" si="249"/>
        <v>0</v>
      </c>
      <c r="ABU15" s="103"/>
      <c r="ABV15" s="260" t="s">
        <v>65</v>
      </c>
      <c r="ABW15" s="168"/>
      <c r="ABX15" s="261" t="s">
        <v>65</v>
      </c>
      <c r="ABY15" s="86"/>
      <c r="ABZ15" s="105"/>
      <c r="ACA15" s="78"/>
      <c r="ACB15" s="130"/>
      <c r="ACC15" s="131"/>
      <c r="ACD15" s="81">
        <f ca="1">IF(ISERROR(VLOOKUP(ACB15,'Lista de mercado'!$B:$I,5,0)),0,VLOOKUP(ACB15,'Lista de mercado'!$B:$I,5,0))</f>
        <v>0</v>
      </c>
      <c r="ACE15" s="144">
        <f ca="1">IF(ISERROR(VLOOKUP(ACB15,'Lista de mercado'!$B:$I,8,0)),0,VLOOKUP(ACB15,'Lista de mercado'!$B:$I,8,0))</f>
        <v>0</v>
      </c>
      <c r="ACF15" s="145">
        <f t="shared" si="250"/>
        <v>0</v>
      </c>
      <c r="ACG15" s="161">
        <f t="shared" ca="1" si="251"/>
        <v>0</v>
      </c>
      <c r="ACH15" s="103"/>
      <c r="ACI15" s="260" t="s">
        <v>65</v>
      </c>
      <c r="ACJ15" s="168"/>
      <c r="ACK15" s="261" t="s">
        <v>65</v>
      </c>
      <c r="ACL15" s="86"/>
      <c r="ACM15" s="105"/>
      <c r="ACN15" s="78"/>
      <c r="ACO15" s="130"/>
      <c r="ACP15" s="131"/>
      <c r="ACQ15" s="81">
        <f ca="1">IF(ISERROR(VLOOKUP(ACO15,'Lista de mercado'!$B:$I,5,0)),0,VLOOKUP(ACO15,'Lista de mercado'!$B:$I,5,0))</f>
        <v>0</v>
      </c>
      <c r="ACR15" s="144">
        <f ca="1">IF(ISERROR(VLOOKUP(ACO15,'Lista de mercado'!$B:$I,8,0)),0,VLOOKUP(ACO15,'Lista de mercado'!$B:$I,8,0))</f>
        <v>0</v>
      </c>
      <c r="ACS15" s="145">
        <f t="shared" si="252"/>
        <v>0</v>
      </c>
      <c r="ACT15" s="161">
        <f t="shared" ca="1" si="253"/>
        <v>0</v>
      </c>
      <c r="ACU15" s="103"/>
      <c r="ACV15" s="260" t="s">
        <v>65</v>
      </c>
      <c r="ACW15" s="168"/>
      <c r="ACX15" s="261" t="s">
        <v>65</v>
      </c>
      <c r="ACY15" s="86"/>
      <c r="ACZ15" s="105"/>
      <c r="ADA15" s="78"/>
      <c r="ADB15" s="130"/>
      <c r="ADC15" s="131"/>
      <c r="ADD15" s="81">
        <f ca="1">IF(ISERROR(VLOOKUP(ADB15,'Lista de mercado'!$B:$I,5,0)),0,VLOOKUP(ADB15,'Lista de mercado'!$B:$I,5,0))</f>
        <v>0</v>
      </c>
      <c r="ADE15" s="144">
        <f ca="1">IF(ISERROR(VLOOKUP(ADB15,'Lista de mercado'!$B:$I,8,0)),0,VLOOKUP(ADB15,'Lista de mercado'!$B:$I,8,0))</f>
        <v>0</v>
      </c>
      <c r="ADF15" s="145">
        <f t="shared" si="254"/>
        <v>0</v>
      </c>
      <c r="ADG15" s="161">
        <f t="shared" ca="1" si="255"/>
        <v>0</v>
      </c>
      <c r="ADH15" s="103"/>
      <c r="ADI15" s="260" t="s">
        <v>65</v>
      </c>
      <c r="ADJ15" s="168"/>
      <c r="ADK15" s="261" t="s">
        <v>65</v>
      </c>
      <c r="ADL15" s="86"/>
      <c r="ADM15" s="105"/>
      <c r="ADN15" s="78"/>
      <c r="ADO15" s="130"/>
      <c r="ADP15" s="131"/>
      <c r="ADQ15" s="81">
        <f ca="1">IF(ISERROR(VLOOKUP(ADO15,'Lista de mercado'!$B:$I,5,0)),0,VLOOKUP(ADO15,'Lista de mercado'!$B:$I,5,0))</f>
        <v>0</v>
      </c>
      <c r="ADR15" s="144">
        <f ca="1">IF(ISERROR(VLOOKUP(ADO15,'Lista de mercado'!$B:$I,8,0)),0,VLOOKUP(ADO15,'Lista de mercado'!$B:$I,8,0))</f>
        <v>0</v>
      </c>
      <c r="ADS15" s="145">
        <f t="shared" si="256"/>
        <v>0</v>
      </c>
      <c r="ADT15" s="161">
        <f t="shared" ca="1" si="257"/>
        <v>0</v>
      </c>
      <c r="ADU15" s="103"/>
      <c r="ADV15" s="260" t="s">
        <v>65</v>
      </c>
      <c r="ADW15" s="168"/>
      <c r="ADX15" s="261" t="s">
        <v>65</v>
      </c>
      <c r="ADY15" s="86"/>
      <c r="ADZ15" s="105"/>
      <c r="AEA15" s="78"/>
      <c r="AEB15" s="130"/>
      <c r="AEC15" s="131"/>
      <c r="AED15" s="81">
        <f ca="1">IF(ISERROR(VLOOKUP(AEB15,'Lista de mercado'!$B:$I,5,0)),0,VLOOKUP(AEB15,'Lista de mercado'!$B:$I,5,0))</f>
        <v>0</v>
      </c>
      <c r="AEE15" s="144">
        <f ca="1">IF(ISERROR(VLOOKUP(AEB15,'Lista de mercado'!$B:$I,8,0)),0,VLOOKUP(AEB15,'Lista de mercado'!$B:$I,8,0))</f>
        <v>0</v>
      </c>
      <c r="AEF15" s="145">
        <f t="shared" si="258"/>
        <v>0</v>
      </c>
      <c r="AEG15" s="161">
        <f t="shared" ca="1" si="259"/>
        <v>0</v>
      </c>
      <c r="AEH15" s="103"/>
      <c r="AEI15" s="260" t="s">
        <v>65</v>
      </c>
      <c r="AEJ15" s="168"/>
      <c r="AEK15" s="261" t="s">
        <v>65</v>
      </c>
      <c r="AEL15" s="86"/>
      <c r="AEM15" s="105"/>
      <c r="AEN15" s="78"/>
      <c r="AEO15" s="130"/>
      <c r="AEP15" s="131"/>
      <c r="AEQ15" s="81">
        <f ca="1">IF(ISERROR(VLOOKUP(AEO15,'Lista de mercado'!$B:$I,5,0)),0,VLOOKUP(AEO15,'Lista de mercado'!$B:$I,5,0))</f>
        <v>0</v>
      </c>
      <c r="AER15" s="144">
        <f ca="1">IF(ISERROR(VLOOKUP(AEO15,'Lista de mercado'!$B:$I,8,0)),0,VLOOKUP(AEO15,'Lista de mercado'!$B:$I,8,0))</f>
        <v>0</v>
      </c>
      <c r="AES15" s="145">
        <f t="shared" si="260"/>
        <v>0</v>
      </c>
      <c r="AET15" s="161">
        <f t="shared" ca="1" si="261"/>
        <v>0</v>
      </c>
      <c r="AEU15" s="103"/>
      <c r="AEV15" s="260" t="s">
        <v>65</v>
      </c>
      <c r="AEW15" s="168"/>
      <c r="AEX15" s="261" t="s">
        <v>65</v>
      </c>
      <c r="AEY15" s="86"/>
      <c r="AEZ15" s="105"/>
      <c r="AFA15" s="78"/>
      <c r="AFB15" s="130"/>
      <c r="AFC15" s="131"/>
      <c r="AFD15" s="81">
        <f ca="1">IF(ISERROR(VLOOKUP(AFB15,'Lista de mercado'!$B:$I,5,0)),0,VLOOKUP(AFB15,'Lista de mercado'!$B:$I,5,0))</f>
        <v>0</v>
      </c>
      <c r="AFE15" s="144">
        <f ca="1">IF(ISERROR(VLOOKUP(AFB15,'Lista de mercado'!$B:$I,8,0)),0,VLOOKUP(AFB15,'Lista de mercado'!$B:$I,8,0))</f>
        <v>0</v>
      </c>
      <c r="AFF15" s="145">
        <f t="shared" si="262"/>
        <v>0</v>
      </c>
      <c r="AFG15" s="161">
        <f t="shared" ca="1" si="263"/>
        <v>0</v>
      </c>
      <c r="AFH15" s="103"/>
      <c r="AFI15" s="260" t="s">
        <v>65</v>
      </c>
      <c r="AFJ15" s="168"/>
      <c r="AFK15" s="261" t="s">
        <v>65</v>
      </c>
      <c r="AFL15" s="86"/>
      <c r="AFM15" s="105"/>
      <c r="AFN15" s="78"/>
      <c r="AFO15" s="130"/>
      <c r="AFP15" s="131"/>
      <c r="AFQ15" s="81">
        <f ca="1">IF(ISERROR(VLOOKUP(AFO15,'Lista de mercado'!$B:$I,5,0)),0,VLOOKUP(AFO15,'Lista de mercado'!$B:$I,5,0))</f>
        <v>0</v>
      </c>
      <c r="AFR15" s="144">
        <f ca="1">IF(ISERROR(VLOOKUP(AFO15,'Lista de mercado'!$B:$I,8,0)),0,VLOOKUP(AFO15,'Lista de mercado'!$B:$I,8,0))</f>
        <v>0</v>
      </c>
      <c r="AFS15" s="145">
        <f t="shared" si="264"/>
        <v>0</v>
      </c>
      <c r="AFT15" s="161">
        <f t="shared" ca="1" si="265"/>
        <v>0</v>
      </c>
      <c r="AFU15" s="103"/>
      <c r="AFV15" s="260" t="s">
        <v>65</v>
      </c>
      <c r="AFW15" s="168"/>
      <c r="AFX15" s="261" t="s">
        <v>65</v>
      </c>
      <c r="AFY15" s="86"/>
      <c r="AFZ15" s="105"/>
      <c r="AGA15" s="78"/>
      <c r="AGB15" s="130"/>
      <c r="AGC15" s="131"/>
      <c r="AGD15" s="81">
        <f ca="1">IF(ISERROR(VLOOKUP(AGB15,'Lista de mercado'!$B:$I,5,0)),0,VLOOKUP(AGB15,'Lista de mercado'!$B:$I,5,0))</f>
        <v>0</v>
      </c>
      <c r="AGE15" s="144">
        <f ca="1">IF(ISERROR(VLOOKUP(AGB15,'Lista de mercado'!$B:$I,8,0)),0,VLOOKUP(AGB15,'Lista de mercado'!$B:$I,8,0))</f>
        <v>0</v>
      </c>
      <c r="AGF15" s="145">
        <f t="shared" si="266"/>
        <v>0</v>
      </c>
      <c r="AGG15" s="161">
        <f t="shared" ca="1" si="267"/>
        <v>0</v>
      </c>
      <c r="AGH15" s="103"/>
      <c r="AGI15" s="260" t="s">
        <v>65</v>
      </c>
      <c r="AGJ15" s="168"/>
      <c r="AGK15" s="261" t="s">
        <v>65</v>
      </c>
      <c r="AGL15" s="86"/>
      <c r="AGM15" s="105"/>
      <c r="AGN15" s="78"/>
      <c r="AGO15" s="130"/>
      <c r="AGP15" s="131"/>
      <c r="AGQ15" s="81">
        <f ca="1">IF(ISERROR(VLOOKUP(AGO15,'Lista de mercado'!$B:$I,5,0)),0,VLOOKUP(AGO15,'Lista de mercado'!$B:$I,5,0))</f>
        <v>0</v>
      </c>
      <c r="AGR15" s="144">
        <f ca="1">IF(ISERROR(VLOOKUP(AGO15,'Lista de mercado'!$B:$I,8,0)),0,VLOOKUP(AGO15,'Lista de mercado'!$B:$I,8,0))</f>
        <v>0</v>
      </c>
      <c r="AGS15" s="145">
        <f t="shared" si="268"/>
        <v>0</v>
      </c>
      <c r="AGT15" s="161">
        <f t="shared" ca="1" si="269"/>
        <v>0</v>
      </c>
      <c r="AGU15" s="103"/>
      <c r="AGV15" s="260" t="s">
        <v>65</v>
      </c>
      <c r="AGW15" s="168"/>
      <c r="AGX15" s="261" t="s">
        <v>65</v>
      </c>
      <c r="AGY15" s="86"/>
      <c r="AGZ15" s="105"/>
      <c r="AHA15" s="78"/>
      <c r="AHB15" s="130"/>
      <c r="AHC15" s="131"/>
      <c r="AHD15" s="81">
        <f ca="1">IF(ISERROR(VLOOKUP(AHB15,'Lista de mercado'!$B:$I,5,0)),0,VLOOKUP(AHB15,'Lista de mercado'!$B:$I,5,0))</f>
        <v>0</v>
      </c>
      <c r="AHE15" s="144">
        <f ca="1">IF(ISERROR(VLOOKUP(AHB15,'Lista de mercado'!$B:$I,8,0)),0,VLOOKUP(AHB15,'Lista de mercado'!$B:$I,8,0))</f>
        <v>0</v>
      </c>
      <c r="AHF15" s="145">
        <f t="shared" si="270"/>
        <v>0</v>
      </c>
      <c r="AHG15" s="161">
        <f t="shared" ca="1" si="271"/>
        <v>0</v>
      </c>
      <c r="AHH15" s="103"/>
      <c r="AHI15" s="260" t="s">
        <v>65</v>
      </c>
      <c r="AHJ15" s="168"/>
      <c r="AHK15" s="261" t="s">
        <v>65</v>
      </c>
      <c r="AHL15" s="86"/>
      <c r="AHM15" s="105"/>
      <c r="AHN15" s="78"/>
      <c r="AHO15" s="130"/>
      <c r="AHP15" s="131"/>
      <c r="AHQ15" s="81">
        <f ca="1">IF(ISERROR(VLOOKUP(AHO15,'Lista de mercado'!$B:$I,5,0)),0,VLOOKUP(AHO15,'Lista de mercado'!$B:$I,5,0))</f>
        <v>0</v>
      </c>
      <c r="AHR15" s="144">
        <f ca="1">IF(ISERROR(VLOOKUP(AHO15,'Lista de mercado'!$B:$I,8,0)),0,VLOOKUP(AHO15,'Lista de mercado'!$B:$I,8,0))</f>
        <v>0</v>
      </c>
      <c r="AHS15" s="145">
        <f t="shared" si="272"/>
        <v>0</v>
      </c>
      <c r="AHT15" s="161">
        <f t="shared" ca="1" si="273"/>
        <v>0</v>
      </c>
      <c r="AHU15" s="103"/>
      <c r="AHV15" s="260" t="s">
        <v>65</v>
      </c>
      <c r="AHW15" s="168"/>
      <c r="AHX15" s="261" t="s">
        <v>65</v>
      </c>
      <c r="AHY15" s="86"/>
      <c r="AHZ15" s="105"/>
      <c r="AIA15" s="78"/>
      <c r="AIB15" s="130"/>
      <c r="AIC15" s="131"/>
      <c r="AID15" s="81">
        <f ca="1">IF(ISERROR(VLOOKUP(AIB15,'Lista de mercado'!$B:$I,5,0)),0,VLOOKUP(AIB15,'Lista de mercado'!$B:$I,5,0))</f>
        <v>0</v>
      </c>
      <c r="AIE15" s="144">
        <f ca="1">IF(ISERROR(VLOOKUP(AIB15,'Lista de mercado'!$B:$I,8,0)),0,VLOOKUP(AIB15,'Lista de mercado'!$B:$I,8,0))</f>
        <v>0</v>
      </c>
      <c r="AIF15" s="145">
        <f t="shared" si="274"/>
        <v>0</v>
      </c>
      <c r="AIG15" s="161">
        <f t="shared" ca="1" si="275"/>
        <v>0</v>
      </c>
      <c r="AIH15" s="103"/>
      <c r="AII15" s="260" t="s">
        <v>65</v>
      </c>
      <c r="AIJ15" s="168"/>
      <c r="AIK15" s="261" t="s">
        <v>65</v>
      </c>
      <c r="AIL15" s="86"/>
      <c r="AIM15" s="105"/>
      <c r="AIN15" s="78"/>
      <c r="AIO15" s="130"/>
      <c r="AIP15" s="131"/>
      <c r="AIQ15" s="81">
        <f ca="1">IF(ISERROR(VLOOKUP(AIO15,'Lista de mercado'!$B:$I,5,0)),0,VLOOKUP(AIO15,'Lista de mercado'!$B:$I,5,0))</f>
        <v>0</v>
      </c>
      <c r="AIR15" s="144">
        <f ca="1">IF(ISERROR(VLOOKUP(AIO15,'Lista de mercado'!$B:$I,8,0)),0,VLOOKUP(AIO15,'Lista de mercado'!$B:$I,8,0))</f>
        <v>0</v>
      </c>
      <c r="AIS15" s="145">
        <f t="shared" si="276"/>
        <v>0</v>
      </c>
      <c r="AIT15" s="161">
        <f t="shared" ca="1" si="277"/>
        <v>0</v>
      </c>
      <c r="AIU15" s="103"/>
      <c r="AIV15" s="260" t="s">
        <v>65</v>
      </c>
      <c r="AIW15" s="168"/>
      <c r="AIX15" s="261" t="s">
        <v>65</v>
      </c>
      <c r="AIY15" s="86"/>
      <c r="AIZ15" s="105"/>
      <c r="AJA15" s="78"/>
      <c r="AJB15" s="130"/>
      <c r="AJC15" s="131"/>
      <c r="AJD15" s="81">
        <f ca="1">IF(ISERROR(VLOOKUP(AJB15,'Lista de mercado'!$B:$I,5,0)),0,VLOOKUP(AJB15,'Lista de mercado'!$B:$I,5,0))</f>
        <v>0</v>
      </c>
      <c r="AJE15" s="144">
        <f ca="1">IF(ISERROR(VLOOKUP(AJB15,'Lista de mercado'!$B:$I,8,0)),0,VLOOKUP(AJB15,'Lista de mercado'!$B:$I,8,0))</f>
        <v>0</v>
      </c>
      <c r="AJF15" s="145">
        <f t="shared" si="278"/>
        <v>0</v>
      </c>
      <c r="AJG15" s="161">
        <f t="shared" ca="1" si="279"/>
        <v>0</v>
      </c>
      <c r="AJH15" s="103"/>
      <c r="AJI15" s="260" t="s">
        <v>65</v>
      </c>
      <c r="AJJ15" s="168"/>
      <c r="AJK15" s="261" t="s">
        <v>65</v>
      </c>
      <c r="AJL15" s="86"/>
    </row>
    <row r="16" spans="1:948" x14ac:dyDescent="0.3">
      <c r="A16" s="78"/>
      <c r="B16" s="130" t="s">
        <v>62</v>
      </c>
      <c r="C16" s="131">
        <v>25</v>
      </c>
      <c r="D16" s="81" t="str">
        <f ca="1">IF(ISERROR(VLOOKUP(B16,'Lista de mercado'!$B:$I,5,0)),0,VLOOKUP(B16,'Lista de mercado'!$B:$I,5,0))</f>
        <v>gr</v>
      </c>
      <c r="E16" s="144">
        <f ca="1">IF(ISERROR(VLOOKUP(B16,'Lista de mercado'!$B:$I,8,0)),0,VLOOKUP(B16,'Lista de mercado'!$B:$I,8,0))</f>
        <v>8.7578737688442221</v>
      </c>
      <c r="F16" s="145">
        <f t="shared" si="134"/>
        <v>25</v>
      </c>
      <c r="G16" s="161">
        <f t="shared" ca="1" si="135"/>
        <v>218.94684422110555</v>
      </c>
      <c r="H16" s="103"/>
      <c r="I16" s="169">
        <f ca="1">+I14*K8</f>
        <v>170.14734221105527</v>
      </c>
      <c r="J16" s="123"/>
      <c r="K16" s="172">
        <f ca="1">+K8*K14</f>
        <v>240.14734221105527</v>
      </c>
      <c r="L16" s="86"/>
      <c r="M16" s="105"/>
      <c r="N16" s="78"/>
      <c r="O16" s="130"/>
      <c r="P16" s="131"/>
      <c r="Q16" s="81">
        <f ca="1">IF(ISERROR(VLOOKUP(O16,'Lista de mercado'!$B:$I,5,0)),0,VLOOKUP(O16,'Lista de mercado'!$B:$I,5,0))</f>
        <v>0</v>
      </c>
      <c r="R16" s="144">
        <f ca="1">IF(ISERROR(VLOOKUP(O16,'Lista de mercado'!$B:$I,8,0)),0,VLOOKUP(O16,'Lista de mercado'!$B:$I,8,0))</f>
        <v>0</v>
      </c>
      <c r="S16" s="145">
        <f t="shared" si="136"/>
        <v>0</v>
      </c>
      <c r="T16" s="161">
        <f t="shared" ca="1" si="137"/>
        <v>0</v>
      </c>
      <c r="U16" s="103"/>
      <c r="V16" s="169">
        <f ca="1">+V14*X8</f>
        <v>110.82638888888887</v>
      </c>
      <c r="W16" s="123"/>
      <c r="X16" s="172">
        <f ca="1">+X8*X14</f>
        <v>180.82638888888889</v>
      </c>
      <c r="Y16" s="86"/>
      <c r="Z16" s="105"/>
      <c r="AA16" s="78"/>
      <c r="AB16" s="130"/>
      <c r="AC16" s="131"/>
      <c r="AD16" s="81">
        <f ca="1">IF(ISERROR(VLOOKUP(AB16,'Lista de mercado'!$B:$I,5,0)),0,VLOOKUP(AB16,'Lista de mercado'!$B:$I,5,0))</f>
        <v>0</v>
      </c>
      <c r="AE16" s="144">
        <f ca="1">IF(ISERROR(VLOOKUP(AB16,'Lista de mercado'!$B:$I,8,0)),0,VLOOKUP(AB16,'Lista de mercado'!$B:$I,8,0))</f>
        <v>0</v>
      </c>
      <c r="AF16" s="145">
        <f t="shared" si="138"/>
        <v>0</v>
      </c>
      <c r="AG16" s="161">
        <f t="shared" ca="1" si="139"/>
        <v>0</v>
      </c>
      <c r="AH16" s="103"/>
      <c r="AI16" s="169">
        <f t="shared" ref="AI16" ca="1" si="422">+AI14*AK8</f>
        <v>284.3361662893945</v>
      </c>
      <c r="AJ16" s="123"/>
      <c r="AK16" s="172">
        <f t="shared" ref="AK16" ca="1" si="423">+AK8*AK14</f>
        <v>354.3361662893945</v>
      </c>
      <c r="AL16" s="86"/>
      <c r="AM16" s="105"/>
      <c r="AN16" s="78"/>
      <c r="AO16" s="130"/>
      <c r="AP16" s="131"/>
      <c r="AQ16" s="81">
        <f ca="1">IF(ISERROR(VLOOKUP(AO16,'Lista de mercado'!$B:$I,5,0)),0,VLOOKUP(AO16,'Lista de mercado'!$B:$I,5,0))</f>
        <v>0</v>
      </c>
      <c r="AR16" s="144">
        <f ca="1">IF(ISERROR(VLOOKUP(AO16,'Lista de mercado'!$B:$I,8,0)),0,VLOOKUP(AO16,'Lista de mercado'!$B:$I,8,0))</f>
        <v>0</v>
      </c>
      <c r="AS16" s="145">
        <f t="shared" si="140"/>
        <v>0</v>
      </c>
      <c r="AT16" s="161">
        <f t="shared" ca="1" si="141"/>
        <v>0</v>
      </c>
      <c r="AU16" s="103"/>
      <c r="AV16" s="169">
        <f t="shared" ref="AV16" ca="1" si="424">+AV14*AX8</f>
        <v>153.53652546296297</v>
      </c>
      <c r="AW16" s="123"/>
      <c r="AX16" s="172">
        <f t="shared" ref="AX16" ca="1" si="425">+AX8*AX14</f>
        <v>223.536525462963</v>
      </c>
      <c r="AY16" s="86"/>
      <c r="AZ16" s="105"/>
      <c r="BA16" s="78"/>
      <c r="BB16" s="130"/>
      <c r="BC16" s="131"/>
      <c r="BD16" s="81">
        <f ca="1">IF(ISERROR(VLOOKUP(BB16,'Lista de mercado'!$B:$I,5,0)),0,VLOOKUP(BB16,'Lista de mercado'!$B:$I,5,0))</f>
        <v>0</v>
      </c>
      <c r="BE16" s="144">
        <f ca="1">IF(ISERROR(VLOOKUP(BB16,'Lista de mercado'!$B:$I,8,0)),0,VLOOKUP(BB16,'Lista de mercado'!$B:$I,8,0))</f>
        <v>0</v>
      </c>
      <c r="BF16" s="145">
        <f t="shared" si="142"/>
        <v>0</v>
      </c>
      <c r="BG16" s="161">
        <f t="shared" ca="1" si="143"/>
        <v>0</v>
      </c>
      <c r="BH16" s="103"/>
      <c r="BI16" s="169">
        <f t="shared" ref="BI16" ca="1" si="426">+BI14*BK8</f>
        <v>0</v>
      </c>
      <c r="BJ16" s="123"/>
      <c r="BK16" s="172">
        <f t="shared" ref="BK16" ca="1" si="427">+BK8*BK14</f>
        <v>0</v>
      </c>
      <c r="BL16" s="86"/>
      <c r="BM16" s="105"/>
      <c r="BN16" s="78"/>
      <c r="BO16" s="130"/>
      <c r="BP16" s="131"/>
      <c r="BQ16" s="81">
        <f ca="1">IF(ISERROR(VLOOKUP(BO16,'Lista de mercado'!$B:$I,5,0)),0,VLOOKUP(BO16,'Lista de mercado'!$B:$I,5,0))</f>
        <v>0</v>
      </c>
      <c r="BR16" s="144">
        <f ca="1">IF(ISERROR(VLOOKUP(BO16,'Lista de mercado'!$B:$I,8,0)),0,VLOOKUP(BO16,'Lista de mercado'!$B:$I,8,0))</f>
        <v>0</v>
      </c>
      <c r="BS16" s="145">
        <f t="shared" si="144"/>
        <v>0</v>
      </c>
      <c r="BT16" s="161">
        <f t="shared" ca="1" si="145"/>
        <v>0</v>
      </c>
      <c r="BU16" s="103"/>
      <c r="BV16" s="169">
        <f t="shared" ref="BV16" ca="1" si="428">+BV14*BX8</f>
        <v>0</v>
      </c>
      <c r="BW16" s="123"/>
      <c r="BX16" s="172">
        <f t="shared" ref="BX16" ca="1" si="429">+BX8*BX14</f>
        <v>0</v>
      </c>
      <c r="BY16" s="86"/>
      <c r="BZ16" s="105"/>
      <c r="CA16" s="78"/>
      <c r="CB16" s="130"/>
      <c r="CC16" s="131"/>
      <c r="CD16" s="81">
        <f ca="1">IF(ISERROR(VLOOKUP(CB16,'Lista de mercado'!$B:$I,5,0)),0,VLOOKUP(CB16,'Lista de mercado'!$B:$I,5,0))</f>
        <v>0</v>
      </c>
      <c r="CE16" s="144">
        <f ca="1">IF(ISERROR(VLOOKUP(CB16,'Lista de mercado'!$B:$I,8,0)),0,VLOOKUP(CB16,'Lista de mercado'!$B:$I,8,0))</f>
        <v>0</v>
      </c>
      <c r="CF16" s="145">
        <f t="shared" si="146"/>
        <v>0</v>
      </c>
      <c r="CG16" s="161">
        <f t="shared" ca="1" si="147"/>
        <v>0</v>
      </c>
      <c r="CH16" s="103"/>
      <c r="CI16" s="169">
        <f t="shared" ref="CI16" ca="1" si="430">+CI14*CK8</f>
        <v>0</v>
      </c>
      <c r="CJ16" s="123"/>
      <c r="CK16" s="172">
        <f t="shared" ref="CK16" ca="1" si="431">+CK8*CK14</f>
        <v>0</v>
      </c>
      <c r="CL16" s="86"/>
      <c r="CM16" s="105"/>
      <c r="CN16" s="78"/>
      <c r="CO16" s="130"/>
      <c r="CP16" s="131"/>
      <c r="CQ16" s="81">
        <f ca="1">IF(ISERROR(VLOOKUP(CO16,'Lista de mercado'!$B:$I,5,0)),0,VLOOKUP(CO16,'Lista de mercado'!$B:$I,5,0))</f>
        <v>0</v>
      </c>
      <c r="CR16" s="144">
        <f ca="1">IF(ISERROR(VLOOKUP(CO16,'Lista de mercado'!$B:$I,8,0)),0,VLOOKUP(CO16,'Lista de mercado'!$B:$I,8,0))</f>
        <v>0</v>
      </c>
      <c r="CS16" s="145">
        <f t="shared" si="148"/>
        <v>0</v>
      </c>
      <c r="CT16" s="161">
        <f t="shared" ca="1" si="149"/>
        <v>0</v>
      </c>
      <c r="CU16" s="103"/>
      <c r="CV16" s="169">
        <f t="shared" ref="CV16" ca="1" si="432">+CV14*CX8</f>
        <v>0</v>
      </c>
      <c r="CW16" s="123"/>
      <c r="CX16" s="172">
        <f t="shared" ref="CX16" ca="1" si="433">+CX8*CX14</f>
        <v>0</v>
      </c>
      <c r="CY16" s="86"/>
      <c r="CZ16" s="105"/>
      <c r="DA16" s="78"/>
      <c r="DB16" s="130"/>
      <c r="DC16" s="131"/>
      <c r="DD16" s="81">
        <f ca="1">IF(ISERROR(VLOOKUP(DB16,'Lista de mercado'!$B:$I,5,0)),0,VLOOKUP(DB16,'Lista de mercado'!$B:$I,5,0))</f>
        <v>0</v>
      </c>
      <c r="DE16" s="144">
        <f ca="1">IF(ISERROR(VLOOKUP(DB16,'Lista de mercado'!$B:$I,8,0)),0,VLOOKUP(DB16,'Lista de mercado'!$B:$I,8,0))</f>
        <v>0</v>
      </c>
      <c r="DF16" s="145">
        <f t="shared" si="150"/>
        <v>0</v>
      </c>
      <c r="DG16" s="161">
        <f t="shared" ca="1" si="151"/>
        <v>0</v>
      </c>
      <c r="DH16" s="103"/>
      <c r="DI16" s="169">
        <f t="shared" ref="DI16" ca="1" si="434">+DI14*DK8</f>
        <v>0</v>
      </c>
      <c r="DJ16" s="123"/>
      <c r="DK16" s="172">
        <f t="shared" ref="DK16" ca="1" si="435">+DK8*DK14</f>
        <v>0</v>
      </c>
      <c r="DL16" s="86"/>
      <c r="DM16" s="105"/>
      <c r="DN16" s="78"/>
      <c r="DO16" s="130"/>
      <c r="DP16" s="131"/>
      <c r="DQ16" s="81">
        <f ca="1">IF(ISERROR(VLOOKUP(DO16,'Lista de mercado'!$B:$I,5,0)),0,VLOOKUP(DO16,'Lista de mercado'!$B:$I,5,0))</f>
        <v>0</v>
      </c>
      <c r="DR16" s="144">
        <f ca="1">IF(ISERROR(VLOOKUP(DO16,'Lista de mercado'!$B:$I,8,0)),0,VLOOKUP(DO16,'Lista de mercado'!$B:$I,8,0))</f>
        <v>0</v>
      </c>
      <c r="DS16" s="145">
        <f t="shared" si="152"/>
        <v>0</v>
      </c>
      <c r="DT16" s="161">
        <f t="shared" ca="1" si="153"/>
        <v>0</v>
      </c>
      <c r="DU16" s="103"/>
      <c r="DV16" s="169">
        <f t="shared" ref="DV16" ca="1" si="436">+DV14*DX8</f>
        <v>0</v>
      </c>
      <c r="DW16" s="123"/>
      <c r="DX16" s="172">
        <f t="shared" ref="DX16" ca="1" si="437">+DX8*DX14</f>
        <v>0</v>
      </c>
      <c r="DY16" s="86"/>
      <c r="DZ16" s="105"/>
      <c r="EA16" s="78"/>
      <c r="EB16" s="130"/>
      <c r="EC16" s="131"/>
      <c r="ED16" s="81">
        <f ca="1">IF(ISERROR(VLOOKUP(EB16,'Lista de mercado'!$B:$I,5,0)),0,VLOOKUP(EB16,'Lista de mercado'!$B:$I,5,0))</f>
        <v>0</v>
      </c>
      <c r="EE16" s="144">
        <f ca="1">IF(ISERROR(VLOOKUP(EB16,'Lista de mercado'!$B:$I,8,0)),0,VLOOKUP(EB16,'Lista de mercado'!$B:$I,8,0))</f>
        <v>0</v>
      </c>
      <c r="EF16" s="145">
        <f t="shared" si="154"/>
        <v>0</v>
      </c>
      <c r="EG16" s="161">
        <f t="shared" ca="1" si="155"/>
        <v>0</v>
      </c>
      <c r="EH16" s="103"/>
      <c r="EI16" s="169">
        <f t="shared" ref="EI16" ca="1" si="438">+EI14*EK8</f>
        <v>0</v>
      </c>
      <c r="EJ16" s="123"/>
      <c r="EK16" s="172">
        <f t="shared" ref="EK16" ca="1" si="439">+EK8*EK14</f>
        <v>0</v>
      </c>
      <c r="EL16" s="86"/>
      <c r="EM16" s="105"/>
      <c r="EN16" s="78"/>
      <c r="EO16" s="130"/>
      <c r="EP16" s="131"/>
      <c r="EQ16" s="81">
        <f ca="1">IF(ISERROR(VLOOKUP(EO16,'Lista de mercado'!$B:$I,5,0)),0,VLOOKUP(EO16,'Lista de mercado'!$B:$I,5,0))</f>
        <v>0</v>
      </c>
      <c r="ER16" s="144">
        <f ca="1">IF(ISERROR(VLOOKUP(EO16,'Lista de mercado'!$B:$I,8,0)),0,VLOOKUP(EO16,'Lista de mercado'!$B:$I,8,0))</f>
        <v>0</v>
      </c>
      <c r="ES16" s="145">
        <f t="shared" si="156"/>
        <v>0</v>
      </c>
      <c r="ET16" s="161">
        <f t="shared" ca="1" si="157"/>
        <v>0</v>
      </c>
      <c r="EU16" s="103"/>
      <c r="EV16" s="169">
        <f t="shared" ref="EV16" ca="1" si="440">+EV14*EX8</f>
        <v>0</v>
      </c>
      <c r="EW16" s="123"/>
      <c r="EX16" s="172">
        <f t="shared" ref="EX16" ca="1" si="441">+EX8*EX14</f>
        <v>0</v>
      </c>
      <c r="EY16" s="86"/>
      <c r="EZ16" s="105"/>
      <c r="FA16" s="78"/>
      <c r="FB16" s="130"/>
      <c r="FC16" s="131"/>
      <c r="FD16" s="81">
        <f ca="1">IF(ISERROR(VLOOKUP(FB16,'Lista de mercado'!$B:$I,5,0)),0,VLOOKUP(FB16,'Lista de mercado'!$B:$I,5,0))</f>
        <v>0</v>
      </c>
      <c r="FE16" s="144">
        <f ca="1">IF(ISERROR(VLOOKUP(FB16,'Lista de mercado'!$B:$I,8,0)),0,VLOOKUP(FB16,'Lista de mercado'!$B:$I,8,0))</f>
        <v>0</v>
      </c>
      <c r="FF16" s="145">
        <f t="shared" si="158"/>
        <v>0</v>
      </c>
      <c r="FG16" s="161">
        <f t="shared" ca="1" si="159"/>
        <v>0</v>
      </c>
      <c r="FH16" s="103"/>
      <c r="FI16" s="169">
        <f t="shared" ref="FI16" ca="1" si="442">+FI14*FK8</f>
        <v>0</v>
      </c>
      <c r="FJ16" s="123"/>
      <c r="FK16" s="172">
        <f t="shared" ref="FK16" ca="1" si="443">+FK8*FK14</f>
        <v>0</v>
      </c>
      <c r="FL16" s="86"/>
      <c r="FM16" s="105"/>
      <c r="FN16" s="78"/>
      <c r="FO16" s="130"/>
      <c r="FP16" s="131"/>
      <c r="FQ16" s="81">
        <f ca="1">IF(ISERROR(VLOOKUP(FO16,'Lista de mercado'!$B:$I,5,0)),0,VLOOKUP(FO16,'Lista de mercado'!$B:$I,5,0))</f>
        <v>0</v>
      </c>
      <c r="FR16" s="144">
        <f ca="1">IF(ISERROR(VLOOKUP(FO16,'Lista de mercado'!$B:$I,8,0)),0,VLOOKUP(FO16,'Lista de mercado'!$B:$I,8,0))</f>
        <v>0</v>
      </c>
      <c r="FS16" s="145">
        <f t="shared" si="160"/>
        <v>0</v>
      </c>
      <c r="FT16" s="161">
        <f t="shared" ca="1" si="161"/>
        <v>0</v>
      </c>
      <c r="FU16" s="103"/>
      <c r="FV16" s="169">
        <f t="shared" ref="FV16" ca="1" si="444">+FV14*FX8</f>
        <v>0</v>
      </c>
      <c r="FW16" s="123"/>
      <c r="FX16" s="172">
        <f t="shared" ref="FX16" ca="1" si="445">+FX8*FX14</f>
        <v>0</v>
      </c>
      <c r="FY16" s="86"/>
      <c r="FZ16" s="105"/>
      <c r="GA16" s="78"/>
      <c r="GB16" s="130"/>
      <c r="GC16" s="131"/>
      <c r="GD16" s="81">
        <f ca="1">IF(ISERROR(VLOOKUP(GB16,'Lista de mercado'!$B:$I,5,0)),0,VLOOKUP(GB16,'Lista de mercado'!$B:$I,5,0))</f>
        <v>0</v>
      </c>
      <c r="GE16" s="144">
        <f ca="1">IF(ISERROR(VLOOKUP(GB16,'Lista de mercado'!$B:$I,8,0)),0,VLOOKUP(GB16,'Lista de mercado'!$B:$I,8,0))</f>
        <v>0</v>
      </c>
      <c r="GF16" s="145">
        <f t="shared" si="162"/>
        <v>0</v>
      </c>
      <c r="GG16" s="161">
        <f t="shared" ca="1" si="163"/>
        <v>0</v>
      </c>
      <c r="GH16" s="103"/>
      <c r="GI16" s="169">
        <f t="shared" ref="GI16" ca="1" si="446">+GI14*GK8</f>
        <v>0</v>
      </c>
      <c r="GJ16" s="123"/>
      <c r="GK16" s="172">
        <f t="shared" ref="GK16" ca="1" si="447">+GK8*GK14</f>
        <v>0</v>
      </c>
      <c r="GL16" s="86"/>
      <c r="GM16" s="105"/>
      <c r="GN16" s="78"/>
      <c r="GO16" s="130"/>
      <c r="GP16" s="131"/>
      <c r="GQ16" s="81">
        <f ca="1">IF(ISERROR(VLOOKUP(GO16,'Lista de mercado'!$B:$I,5,0)),0,VLOOKUP(GO16,'Lista de mercado'!$B:$I,5,0))</f>
        <v>0</v>
      </c>
      <c r="GR16" s="144">
        <f ca="1">IF(ISERROR(VLOOKUP(GO16,'Lista de mercado'!$B:$I,8,0)),0,VLOOKUP(GO16,'Lista de mercado'!$B:$I,8,0))</f>
        <v>0</v>
      </c>
      <c r="GS16" s="145">
        <f t="shared" si="164"/>
        <v>0</v>
      </c>
      <c r="GT16" s="161">
        <f t="shared" ca="1" si="165"/>
        <v>0</v>
      </c>
      <c r="GU16" s="103"/>
      <c r="GV16" s="169">
        <f t="shared" ref="GV16" ca="1" si="448">+GV14*GX8</f>
        <v>0</v>
      </c>
      <c r="GW16" s="123"/>
      <c r="GX16" s="172">
        <f t="shared" ref="GX16" ca="1" si="449">+GX8*GX14</f>
        <v>0</v>
      </c>
      <c r="GY16" s="86"/>
      <c r="GZ16" s="105"/>
      <c r="HA16" s="78"/>
      <c r="HB16" s="130"/>
      <c r="HC16" s="131"/>
      <c r="HD16" s="81">
        <f ca="1">IF(ISERROR(VLOOKUP(HB16,'Lista de mercado'!$B:$I,5,0)),0,VLOOKUP(HB16,'Lista de mercado'!$B:$I,5,0))</f>
        <v>0</v>
      </c>
      <c r="HE16" s="144">
        <f ca="1">IF(ISERROR(VLOOKUP(HB16,'Lista de mercado'!$B:$I,8,0)),0,VLOOKUP(HB16,'Lista de mercado'!$B:$I,8,0))</f>
        <v>0</v>
      </c>
      <c r="HF16" s="145">
        <f t="shared" si="166"/>
        <v>0</v>
      </c>
      <c r="HG16" s="161">
        <f t="shared" ca="1" si="167"/>
        <v>0</v>
      </c>
      <c r="HH16" s="103"/>
      <c r="HI16" s="169">
        <f t="shared" ref="HI16" ca="1" si="450">+HI14*HK8</f>
        <v>0</v>
      </c>
      <c r="HJ16" s="123"/>
      <c r="HK16" s="172">
        <f t="shared" ref="HK16" ca="1" si="451">+HK8*HK14</f>
        <v>0</v>
      </c>
      <c r="HL16" s="86"/>
      <c r="HM16" s="105"/>
      <c r="HN16" s="78"/>
      <c r="HO16" s="130"/>
      <c r="HP16" s="131"/>
      <c r="HQ16" s="81">
        <f ca="1">IF(ISERROR(VLOOKUP(HO16,'Lista de mercado'!$B:$I,5,0)),0,VLOOKUP(HO16,'Lista de mercado'!$B:$I,5,0))</f>
        <v>0</v>
      </c>
      <c r="HR16" s="144">
        <f ca="1">IF(ISERROR(VLOOKUP(HO16,'Lista de mercado'!$B:$I,8,0)),0,VLOOKUP(HO16,'Lista de mercado'!$B:$I,8,0))</f>
        <v>0</v>
      </c>
      <c r="HS16" s="145">
        <f t="shared" si="168"/>
        <v>0</v>
      </c>
      <c r="HT16" s="161">
        <f t="shared" ca="1" si="169"/>
        <v>0</v>
      </c>
      <c r="HU16" s="103"/>
      <c r="HV16" s="169">
        <f t="shared" ref="HV16" ca="1" si="452">+HV14*HX8</f>
        <v>0</v>
      </c>
      <c r="HW16" s="123"/>
      <c r="HX16" s="172">
        <f t="shared" ref="HX16" ca="1" si="453">+HX8*HX14</f>
        <v>0</v>
      </c>
      <c r="HY16" s="86"/>
      <c r="HZ16" s="105"/>
      <c r="IA16" s="78"/>
      <c r="IB16" s="130"/>
      <c r="IC16" s="131"/>
      <c r="ID16" s="81">
        <f ca="1">IF(ISERROR(VLOOKUP(IB16,'Lista de mercado'!$B:$I,5,0)),0,VLOOKUP(IB16,'Lista de mercado'!$B:$I,5,0))</f>
        <v>0</v>
      </c>
      <c r="IE16" s="144">
        <f ca="1">IF(ISERROR(VLOOKUP(IB16,'Lista de mercado'!$B:$I,8,0)),0,VLOOKUP(IB16,'Lista de mercado'!$B:$I,8,0))</f>
        <v>0</v>
      </c>
      <c r="IF16" s="145">
        <f t="shared" si="170"/>
        <v>0</v>
      </c>
      <c r="IG16" s="161">
        <f t="shared" ca="1" si="171"/>
        <v>0</v>
      </c>
      <c r="IH16" s="103"/>
      <c r="II16" s="169">
        <f t="shared" ref="II16" ca="1" si="454">+II14*IK8</f>
        <v>0</v>
      </c>
      <c r="IJ16" s="123"/>
      <c r="IK16" s="172">
        <f t="shared" ref="IK16" ca="1" si="455">+IK8*IK14</f>
        <v>0</v>
      </c>
      <c r="IL16" s="86"/>
      <c r="IM16" s="105"/>
      <c r="IN16" s="78"/>
      <c r="IO16" s="130"/>
      <c r="IP16" s="131"/>
      <c r="IQ16" s="81">
        <f ca="1">IF(ISERROR(VLOOKUP(IO16,'Lista de mercado'!$B:$I,5,0)),0,VLOOKUP(IO16,'Lista de mercado'!$B:$I,5,0))</f>
        <v>0</v>
      </c>
      <c r="IR16" s="144">
        <f ca="1">IF(ISERROR(VLOOKUP(IO16,'Lista de mercado'!$B:$I,8,0)),0,VLOOKUP(IO16,'Lista de mercado'!$B:$I,8,0))</f>
        <v>0</v>
      </c>
      <c r="IS16" s="145">
        <f t="shared" si="172"/>
        <v>0</v>
      </c>
      <c r="IT16" s="161">
        <f t="shared" ca="1" si="173"/>
        <v>0</v>
      </c>
      <c r="IU16" s="103"/>
      <c r="IV16" s="169">
        <f t="shared" ref="IV16" ca="1" si="456">+IV14*IX8</f>
        <v>0</v>
      </c>
      <c r="IW16" s="123"/>
      <c r="IX16" s="172">
        <f t="shared" ref="IX16" ca="1" si="457">+IX8*IX14</f>
        <v>0</v>
      </c>
      <c r="IY16" s="86"/>
      <c r="IZ16" s="105"/>
      <c r="JA16" s="78"/>
      <c r="JB16" s="130"/>
      <c r="JC16" s="131"/>
      <c r="JD16" s="81">
        <f ca="1">IF(ISERROR(VLOOKUP(JB16,'Lista de mercado'!$B:$I,5,0)),0,VLOOKUP(JB16,'Lista de mercado'!$B:$I,5,0))</f>
        <v>0</v>
      </c>
      <c r="JE16" s="144">
        <f ca="1">IF(ISERROR(VLOOKUP(JB16,'Lista de mercado'!$B:$I,8,0)),0,VLOOKUP(JB16,'Lista de mercado'!$B:$I,8,0))</f>
        <v>0</v>
      </c>
      <c r="JF16" s="145">
        <f t="shared" si="174"/>
        <v>0</v>
      </c>
      <c r="JG16" s="161">
        <f t="shared" ca="1" si="175"/>
        <v>0</v>
      </c>
      <c r="JH16" s="103"/>
      <c r="JI16" s="169">
        <f t="shared" ref="JI16" ca="1" si="458">+JI14*JK8</f>
        <v>0</v>
      </c>
      <c r="JJ16" s="123"/>
      <c r="JK16" s="172">
        <f t="shared" ref="JK16" ca="1" si="459">+JK8*JK14</f>
        <v>0</v>
      </c>
      <c r="JL16" s="86"/>
      <c r="JM16" s="105"/>
      <c r="JN16" s="78"/>
      <c r="JO16" s="130"/>
      <c r="JP16" s="131"/>
      <c r="JQ16" s="81">
        <f ca="1">IF(ISERROR(VLOOKUP(JO16,'Lista de mercado'!$B:$I,5,0)),0,VLOOKUP(JO16,'Lista de mercado'!$B:$I,5,0))</f>
        <v>0</v>
      </c>
      <c r="JR16" s="144">
        <f ca="1">IF(ISERROR(VLOOKUP(JO16,'Lista de mercado'!$B:$I,8,0)),0,VLOOKUP(JO16,'Lista de mercado'!$B:$I,8,0))</f>
        <v>0</v>
      </c>
      <c r="JS16" s="145">
        <f t="shared" si="176"/>
        <v>0</v>
      </c>
      <c r="JT16" s="161">
        <f t="shared" ca="1" si="177"/>
        <v>0</v>
      </c>
      <c r="JU16" s="103"/>
      <c r="JV16" s="169">
        <f t="shared" ref="JV16" ca="1" si="460">+JV14*JX8</f>
        <v>0</v>
      </c>
      <c r="JW16" s="123"/>
      <c r="JX16" s="172">
        <f t="shared" ref="JX16" ca="1" si="461">+JX8*JX14</f>
        <v>0</v>
      </c>
      <c r="JY16" s="86"/>
      <c r="JZ16" s="105"/>
      <c r="KA16" s="78"/>
      <c r="KB16" s="130"/>
      <c r="KC16" s="131"/>
      <c r="KD16" s="81">
        <f ca="1">IF(ISERROR(VLOOKUP(KB16,'Lista de mercado'!$B:$I,5,0)),0,VLOOKUP(KB16,'Lista de mercado'!$B:$I,5,0))</f>
        <v>0</v>
      </c>
      <c r="KE16" s="144">
        <f ca="1">IF(ISERROR(VLOOKUP(KB16,'Lista de mercado'!$B:$I,8,0)),0,VLOOKUP(KB16,'Lista de mercado'!$B:$I,8,0))</f>
        <v>0</v>
      </c>
      <c r="KF16" s="145">
        <f t="shared" si="178"/>
        <v>0</v>
      </c>
      <c r="KG16" s="161">
        <f t="shared" ca="1" si="179"/>
        <v>0</v>
      </c>
      <c r="KH16" s="103"/>
      <c r="KI16" s="169">
        <f t="shared" ref="KI16" ca="1" si="462">+KI14*KK8</f>
        <v>0</v>
      </c>
      <c r="KJ16" s="123"/>
      <c r="KK16" s="172">
        <f t="shared" ref="KK16" ca="1" si="463">+KK8*KK14</f>
        <v>0</v>
      </c>
      <c r="KL16" s="86"/>
      <c r="KM16" s="105"/>
      <c r="KN16" s="78"/>
      <c r="KO16" s="130"/>
      <c r="KP16" s="131"/>
      <c r="KQ16" s="81">
        <f ca="1">IF(ISERROR(VLOOKUP(KO16,'Lista de mercado'!$B:$I,5,0)),0,VLOOKUP(KO16,'Lista de mercado'!$B:$I,5,0))</f>
        <v>0</v>
      </c>
      <c r="KR16" s="144">
        <f ca="1">IF(ISERROR(VLOOKUP(KO16,'Lista de mercado'!$B:$I,8,0)),0,VLOOKUP(KO16,'Lista de mercado'!$B:$I,8,0))</f>
        <v>0</v>
      </c>
      <c r="KS16" s="145">
        <f t="shared" si="180"/>
        <v>0</v>
      </c>
      <c r="KT16" s="161">
        <f t="shared" ca="1" si="181"/>
        <v>0</v>
      </c>
      <c r="KU16" s="103"/>
      <c r="KV16" s="169">
        <f t="shared" ref="KV16" ca="1" si="464">+KV14*KX8</f>
        <v>0</v>
      </c>
      <c r="KW16" s="123"/>
      <c r="KX16" s="172">
        <f t="shared" ref="KX16" ca="1" si="465">+KX8*KX14</f>
        <v>0</v>
      </c>
      <c r="KY16" s="86"/>
      <c r="KZ16" s="105"/>
      <c r="LA16" s="78"/>
      <c r="LB16" s="130"/>
      <c r="LC16" s="131"/>
      <c r="LD16" s="81">
        <f ca="1">IF(ISERROR(VLOOKUP(LB16,'Lista de mercado'!$B:$I,5,0)),0,VLOOKUP(LB16,'Lista de mercado'!$B:$I,5,0))</f>
        <v>0</v>
      </c>
      <c r="LE16" s="144">
        <f ca="1">IF(ISERROR(VLOOKUP(LB16,'Lista de mercado'!$B:$I,8,0)),0,VLOOKUP(LB16,'Lista de mercado'!$B:$I,8,0))</f>
        <v>0</v>
      </c>
      <c r="LF16" s="145">
        <f t="shared" si="182"/>
        <v>0</v>
      </c>
      <c r="LG16" s="161">
        <f t="shared" ca="1" si="183"/>
        <v>0</v>
      </c>
      <c r="LH16" s="103"/>
      <c r="LI16" s="169">
        <f t="shared" ref="LI16" ca="1" si="466">+LI14*LK8</f>
        <v>0</v>
      </c>
      <c r="LJ16" s="123"/>
      <c r="LK16" s="172">
        <f t="shared" ref="LK16" ca="1" si="467">+LK8*LK14</f>
        <v>0</v>
      </c>
      <c r="LL16" s="86"/>
      <c r="LM16" s="105"/>
      <c r="LN16" s="78"/>
      <c r="LO16" s="130"/>
      <c r="LP16" s="131"/>
      <c r="LQ16" s="81">
        <f ca="1">IF(ISERROR(VLOOKUP(LO16,'Lista de mercado'!$B:$I,5,0)),0,VLOOKUP(LO16,'Lista de mercado'!$B:$I,5,0))</f>
        <v>0</v>
      </c>
      <c r="LR16" s="144">
        <f ca="1">IF(ISERROR(VLOOKUP(LO16,'Lista de mercado'!$B:$I,8,0)),0,VLOOKUP(LO16,'Lista de mercado'!$B:$I,8,0))</f>
        <v>0</v>
      </c>
      <c r="LS16" s="145">
        <f t="shared" si="184"/>
        <v>0</v>
      </c>
      <c r="LT16" s="161">
        <f t="shared" ca="1" si="185"/>
        <v>0</v>
      </c>
      <c r="LU16" s="103"/>
      <c r="LV16" s="169">
        <f t="shared" ref="LV16" ca="1" si="468">+LV14*LX8</f>
        <v>0</v>
      </c>
      <c r="LW16" s="123"/>
      <c r="LX16" s="172">
        <f t="shared" ref="LX16" ca="1" si="469">+LX8*LX14</f>
        <v>0</v>
      </c>
      <c r="LY16" s="86"/>
      <c r="LZ16" s="105"/>
      <c r="MA16" s="78"/>
      <c r="MB16" s="130"/>
      <c r="MC16" s="131"/>
      <c r="MD16" s="81">
        <f ca="1">IF(ISERROR(VLOOKUP(MB16,'Lista de mercado'!$B:$I,5,0)),0,VLOOKUP(MB16,'Lista de mercado'!$B:$I,5,0))</f>
        <v>0</v>
      </c>
      <c r="ME16" s="144">
        <f ca="1">IF(ISERROR(VLOOKUP(MB16,'Lista de mercado'!$B:$I,8,0)),0,VLOOKUP(MB16,'Lista de mercado'!$B:$I,8,0))</f>
        <v>0</v>
      </c>
      <c r="MF16" s="145">
        <f t="shared" si="186"/>
        <v>0</v>
      </c>
      <c r="MG16" s="161">
        <f t="shared" ca="1" si="187"/>
        <v>0</v>
      </c>
      <c r="MH16" s="103"/>
      <c r="MI16" s="169">
        <f t="shared" ref="MI16" ca="1" si="470">+MI14*MK8</f>
        <v>0</v>
      </c>
      <c r="MJ16" s="123"/>
      <c r="MK16" s="172">
        <f t="shared" ref="MK16" ca="1" si="471">+MK8*MK14</f>
        <v>0</v>
      </c>
      <c r="ML16" s="86"/>
      <c r="MM16" s="105"/>
      <c r="MN16" s="78"/>
      <c r="MO16" s="130"/>
      <c r="MP16" s="131"/>
      <c r="MQ16" s="81">
        <f ca="1">IF(ISERROR(VLOOKUP(MO16,'Lista de mercado'!$B:$I,5,0)),0,VLOOKUP(MO16,'Lista de mercado'!$B:$I,5,0))</f>
        <v>0</v>
      </c>
      <c r="MR16" s="144">
        <f ca="1">IF(ISERROR(VLOOKUP(MO16,'Lista de mercado'!$B:$I,8,0)),0,VLOOKUP(MO16,'Lista de mercado'!$B:$I,8,0))</f>
        <v>0</v>
      </c>
      <c r="MS16" s="145">
        <f t="shared" si="188"/>
        <v>0</v>
      </c>
      <c r="MT16" s="161">
        <f t="shared" ca="1" si="189"/>
        <v>0</v>
      </c>
      <c r="MU16" s="103"/>
      <c r="MV16" s="169">
        <f t="shared" ref="MV16" ca="1" si="472">+MV14*MX8</f>
        <v>0</v>
      </c>
      <c r="MW16" s="123"/>
      <c r="MX16" s="172">
        <f t="shared" ref="MX16" ca="1" si="473">+MX8*MX14</f>
        <v>0</v>
      </c>
      <c r="MY16" s="86"/>
      <c r="MZ16" s="105"/>
      <c r="NA16" s="78"/>
      <c r="NB16" s="130"/>
      <c r="NC16" s="131"/>
      <c r="ND16" s="81">
        <f ca="1">IF(ISERROR(VLOOKUP(NB16,'Lista de mercado'!$B:$I,5,0)),0,VLOOKUP(NB16,'Lista de mercado'!$B:$I,5,0))</f>
        <v>0</v>
      </c>
      <c r="NE16" s="144">
        <f ca="1">IF(ISERROR(VLOOKUP(NB16,'Lista de mercado'!$B:$I,8,0)),0,VLOOKUP(NB16,'Lista de mercado'!$B:$I,8,0))</f>
        <v>0</v>
      </c>
      <c r="NF16" s="145">
        <f t="shared" si="190"/>
        <v>0</v>
      </c>
      <c r="NG16" s="161">
        <f t="shared" ca="1" si="191"/>
        <v>0</v>
      </c>
      <c r="NH16" s="103"/>
      <c r="NI16" s="169">
        <f t="shared" ref="NI16" ca="1" si="474">+NI14*NK8</f>
        <v>0</v>
      </c>
      <c r="NJ16" s="123"/>
      <c r="NK16" s="172">
        <f t="shared" ref="NK16" ca="1" si="475">+NK8*NK14</f>
        <v>0</v>
      </c>
      <c r="NL16" s="86"/>
      <c r="NM16" s="105"/>
      <c r="NN16" s="78"/>
      <c r="NO16" s="130"/>
      <c r="NP16" s="131"/>
      <c r="NQ16" s="81">
        <f ca="1">IF(ISERROR(VLOOKUP(NO16,'Lista de mercado'!$B:$I,5,0)),0,VLOOKUP(NO16,'Lista de mercado'!$B:$I,5,0))</f>
        <v>0</v>
      </c>
      <c r="NR16" s="144">
        <f ca="1">IF(ISERROR(VLOOKUP(NO16,'Lista de mercado'!$B:$I,8,0)),0,VLOOKUP(NO16,'Lista de mercado'!$B:$I,8,0))</f>
        <v>0</v>
      </c>
      <c r="NS16" s="145">
        <f t="shared" si="192"/>
        <v>0</v>
      </c>
      <c r="NT16" s="161">
        <f t="shared" ca="1" si="193"/>
        <v>0</v>
      </c>
      <c r="NU16" s="103"/>
      <c r="NV16" s="169">
        <f t="shared" ref="NV16" ca="1" si="476">+NV14*NX8</f>
        <v>0</v>
      </c>
      <c r="NW16" s="123"/>
      <c r="NX16" s="172">
        <f t="shared" ref="NX16" ca="1" si="477">+NX8*NX14</f>
        <v>0</v>
      </c>
      <c r="NY16" s="86"/>
      <c r="NZ16" s="105"/>
      <c r="OA16" s="78"/>
      <c r="OB16" s="130"/>
      <c r="OC16" s="131"/>
      <c r="OD16" s="81">
        <f ca="1">IF(ISERROR(VLOOKUP(OB16,'Lista de mercado'!$B:$I,5,0)),0,VLOOKUP(OB16,'Lista de mercado'!$B:$I,5,0))</f>
        <v>0</v>
      </c>
      <c r="OE16" s="144">
        <f ca="1">IF(ISERROR(VLOOKUP(OB16,'Lista de mercado'!$B:$I,8,0)),0,VLOOKUP(OB16,'Lista de mercado'!$B:$I,8,0))</f>
        <v>0</v>
      </c>
      <c r="OF16" s="145">
        <f t="shared" si="194"/>
        <v>0</v>
      </c>
      <c r="OG16" s="161">
        <f t="shared" ca="1" si="195"/>
        <v>0</v>
      </c>
      <c r="OH16" s="103"/>
      <c r="OI16" s="169">
        <f t="shared" ref="OI16" ca="1" si="478">+OI14*OK8</f>
        <v>0</v>
      </c>
      <c r="OJ16" s="123"/>
      <c r="OK16" s="172">
        <f t="shared" ref="OK16" ca="1" si="479">+OK8*OK14</f>
        <v>0</v>
      </c>
      <c r="OL16" s="86"/>
      <c r="OM16" s="105"/>
      <c r="ON16" s="78"/>
      <c r="OO16" s="130"/>
      <c r="OP16" s="131"/>
      <c r="OQ16" s="81">
        <f ca="1">IF(ISERROR(VLOOKUP(OO16,'Lista de mercado'!$B:$I,5,0)),0,VLOOKUP(OO16,'Lista de mercado'!$B:$I,5,0))</f>
        <v>0</v>
      </c>
      <c r="OR16" s="144">
        <f ca="1">IF(ISERROR(VLOOKUP(OO16,'Lista de mercado'!$B:$I,8,0)),0,VLOOKUP(OO16,'Lista de mercado'!$B:$I,8,0))</f>
        <v>0</v>
      </c>
      <c r="OS16" s="145">
        <f t="shared" si="196"/>
        <v>0</v>
      </c>
      <c r="OT16" s="161">
        <f t="shared" ca="1" si="197"/>
        <v>0</v>
      </c>
      <c r="OU16" s="103"/>
      <c r="OV16" s="169">
        <f t="shared" ref="OV16" ca="1" si="480">+OV14*OX8</f>
        <v>0</v>
      </c>
      <c r="OW16" s="123"/>
      <c r="OX16" s="172">
        <f t="shared" ref="OX16" ca="1" si="481">+OX8*OX14</f>
        <v>0</v>
      </c>
      <c r="OY16" s="86"/>
      <c r="OZ16" s="105"/>
      <c r="PA16" s="78"/>
      <c r="PB16" s="130"/>
      <c r="PC16" s="131"/>
      <c r="PD16" s="81">
        <f ca="1">IF(ISERROR(VLOOKUP(PB16,'Lista de mercado'!$B:$I,5,0)),0,VLOOKUP(PB16,'Lista de mercado'!$B:$I,5,0))</f>
        <v>0</v>
      </c>
      <c r="PE16" s="144">
        <f ca="1">IF(ISERROR(VLOOKUP(PB16,'Lista de mercado'!$B:$I,8,0)),0,VLOOKUP(PB16,'Lista de mercado'!$B:$I,8,0))</f>
        <v>0</v>
      </c>
      <c r="PF16" s="145">
        <f t="shared" si="198"/>
        <v>0</v>
      </c>
      <c r="PG16" s="161">
        <f t="shared" ca="1" si="199"/>
        <v>0</v>
      </c>
      <c r="PH16" s="103"/>
      <c r="PI16" s="169">
        <f t="shared" ref="PI16" ca="1" si="482">+PI14*PK8</f>
        <v>0</v>
      </c>
      <c r="PJ16" s="123"/>
      <c r="PK16" s="172">
        <f t="shared" ref="PK16" ca="1" si="483">+PK8*PK14</f>
        <v>0</v>
      </c>
      <c r="PL16" s="86"/>
      <c r="PM16" s="105"/>
      <c r="PN16" s="78"/>
      <c r="PO16" s="130"/>
      <c r="PP16" s="131"/>
      <c r="PQ16" s="81">
        <f ca="1">IF(ISERROR(VLOOKUP(PO16,'Lista de mercado'!$B:$I,5,0)),0,VLOOKUP(PO16,'Lista de mercado'!$B:$I,5,0))</f>
        <v>0</v>
      </c>
      <c r="PR16" s="144">
        <f ca="1">IF(ISERROR(VLOOKUP(PO16,'Lista de mercado'!$B:$I,8,0)),0,VLOOKUP(PO16,'Lista de mercado'!$B:$I,8,0))</f>
        <v>0</v>
      </c>
      <c r="PS16" s="145">
        <f t="shared" si="200"/>
        <v>0</v>
      </c>
      <c r="PT16" s="161">
        <f t="shared" ca="1" si="201"/>
        <v>0</v>
      </c>
      <c r="PU16" s="103"/>
      <c r="PV16" s="169">
        <f t="shared" ref="PV16" ca="1" si="484">+PV14*PX8</f>
        <v>0</v>
      </c>
      <c r="PW16" s="123"/>
      <c r="PX16" s="172">
        <f t="shared" ref="PX16" ca="1" si="485">+PX8*PX14</f>
        <v>0</v>
      </c>
      <c r="PY16" s="86"/>
      <c r="PZ16" s="105"/>
      <c r="QA16" s="78"/>
      <c r="QB16" s="130"/>
      <c r="QC16" s="131"/>
      <c r="QD16" s="81">
        <f ca="1">IF(ISERROR(VLOOKUP(QB16,'Lista de mercado'!$B:$I,5,0)),0,VLOOKUP(QB16,'Lista de mercado'!$B:$I,5,0))</f>
        <v>0</v>
      </c>
      <c r="QE16" s="144">
        <f ca="1">IF(ISERROR(VLOOKUP(QB16,'Lista de mercado'!$B:$I,8,0)),0,VLOOKUP(QB16,'Lista de mercado'!$B:$I,8,0))</f>
        <v>0</v>
      </c>
      <c r="QF16" s="145">
        <f t="shared" si="202"/>
        <v>0</v>
      </c>
      <c r="QG16" s="161">
        <f t="shared" ca="1" si="203"/>
        <v>0</v>
      </c>
      <c r="QH16" s="103"/>
      <c r="QI16" s="169">
        <f t="shared" ref="QI16" ca="1" si="486">+QI14*QK8</f>
        <v>0</v>
      </c>
      <c r="QJ16" s="123"/>
      <c r="QK16" s="172">
        <f t="shared" ref="QK16" ca="1" si="487">+QK8*QK14</f>
        <v>0</v>
      </c>
      <c r="QL16" s="86"/>
      <c r="QM16" s="105"/>
      <c r="QN16" s="78"/>
      <c r="QO16" s="130"/>
      <c r="QP16" s="131"/>
      <c r="QQ16" s="81">
        <f ca="1">IF(ISERROR(VLOOKUP(QO16,'Lista de mercado'!$B:$I,5,0)),0,VLOOKUP(QO16,'Lista de mercado'!$B:$I,5,0))</f>
        <v>0</v>
      </c>
      <c r="QR16" s="144">
        <f ca="1">IF(ISERROR(VLOOKUP(QO16,'Lista de mercado'!$B:$I,8,0)),0,VLOOKUP(QO16,'Lista de mercado'!$B:$I,8,0))</f>
        <v>0</v>
      </c>
      <c r="QS16" s="145">
        <f t="shared" si="204"/>
        <v>0</v>
      </c>
      <c r="QT16" s="161">
        <f t="shared" ca="1" si="205"/>
        <v>0</v>
      </c>
      <c r="QU16" s="103"/>
      <c r="QV16" s="169">
        <f t="shared" ref="QV16" ca="1" si="488">+QV14*QX8</f>
        <v>0</v>
      </c>
      <c r="QW16" s="123"/>
      <c r="QX16" s="172">
        <f t="shared" ref="QX16" ca="1" si="489">+QX8*QX14</f>
        <v>0</v>
      </c>
      <c r="QY16" s="86"/>
      <c r="QZ16" s="105"/>
      <c r="RA16" s="78"/>
      <c r="RB16" s="130"/>
      <c r="RC16" s="131"/>
      <c r="RD16" s="81">
        <f ca="1">IF(ISERROR(VLOOKUP(RB16,'Lista de mercado'!$B:$I,5,0)),0,VLOOKUP(RB16,'Lista de mercado'!$B:$I,5,0))</f>
        <v>0</v>
      </c>
      <c r="RE16" s="144">
        <f ca="1">IF(ISERROR(VLOOKUP(RB16,'Lista de mercado'!$B:$I,8,0)),0,VLOOKUP(RB16,'Lista de mercado'!$B:$I,8,0))</f>
        <v>0</v>
      </c>
      <c r="RF16" s="145">
        <f t="shared" si="206"/>
        <v>0</v>
      </c>
      <c r="RG16" s="161">
        <f t="shared" ca="1" si="207"/>
        <v>0</v>
      </c>
      <c r="RH16" s="103"/>
      <c r="RI16" s="169">
        <f t="shared" ref="RI16" ca="1" si="490">+RI14*RK8</f>
        <v>0</v>
      </c>
      <c r="RJ16" s="123"/>
      <c r="RK16" s="172">
        <f t="shared" ref="RK16" ca="1" si="491">+RK8*RK14</f>
        <v>0</v>
      </c>
      <c r="RL16" s="86"/>
      <c r="RM16" s="105"/>
      <c r="RN16" s="78"/>
      <c r="RO16" s="130"/>
      <c r="RP16" s="131"/>
      <c r="RQ16" s="81">
        <f ca="1">IF(ISERROR(VLOOKUP(RO16,'Lista de mercado'!$B:$I,5,0)),0,VLOOKUP(RO16,'Lista de mercado'!$B:$I,5,0))</f>
        <v>0</v>
      </c>
      <c r="RR16" s="144">
        <f ca="1">IF(ISERROR(VLOOKUP(RO16,'Lista de mercado'!$B:$I,8,0)),0,VLOOKUP(RO16,'Lista de mercado'!$B:$I,8,0))</f>
        <v>0</v>
      </c>
      <c r="RS16" s="145">
        <f t="shared" si="208"/>
        <v>0</v>
      </c>
      <c r="RT16" s="161">
        <f t="shared" ca="1" si="209"/>
        <v>0</v>
      </c>
      <c r="RU16" s="103"/>
      <c r="RV16" s="169">
        <f t="shared" ref="RV16" ca="1" si="492">+RV14*RX8</f>
        <v>0</v>
      </c>
      <c r="RW16" s="123"/>
      <c r="RX16" s="172">
        <f t="shared" ref="RX16" ca="1" si="493">+RX8*RX14</f>
        <v>0</v>
      </c>
      <c r="RY16" s="86"/>
      <c r="RZ16" s="105"/>
      <c r="SA16" s="78"/>
      <c r="SB16" s="130"/>
      <c r="SC16" s="131"/>
      <c r="SD16" s="81">
        <f ca="1">IF(ISERROR(VLOOKUP(SB16,'Lista de mercado'!$B:$I,5,0)),0,VLOOKUP(SB16,'Lista de mercado'!$B:$I,5,0))</f>
        <v>0</v>
      </c>
      <c r="SE16" s="144">
        <f ca="1">IF(ISERROR(VLOOKUP(SB16,'Lista de mercado'!$B:$I,8,0)),0,VLOOKUP(SB16,'Lista de mercado'!$B:$I,8,0))</f>
        <v>0</v>
      </c>
      <c r="SF16" s="145">
        <f t="shared" si="210"/>
        <v>0</v>
      </c>
      <c r="SG16" s="161">
        <f t="shared" ca="1" si="211"/>
        <v>0</v>
      </c>
      <c r="SH16" s="103"/>
      <c r="SI16" s="169">
        <f t="shared" ref="SI16" ca="1" si="494">+SI14*SK8</f>
        <v>0</v>
      </c>
      <c r="SJ16" s="123"/>
      <c r="SK16" s="172">
        <f t="shared" ref="SK16" ca="1" si="495">+SK8*SK14</f>
        <v>0</v>
      </c>
      <c r="SL16" s="86"/>
      <c r="SM16" s="105"/>
      <c r="SN16" s="78"/>
      <c r="SO16" s="130"/>
      <c r="SP16" s="131"/>
      <c r="SQ16" s="81">
        <f ca="1">IF(ISERROR(VLOOKUP(SO16,'Lista de mercado'!$B:$I,5,0)),0,VLOOKUP(SO16,'Lista de mercado'!$B:$I,5,0))</f>
        <v>0</v>
      </c>
      <c r="SR16" s="144">
        <f ca="1">IF(ISERROR(VLOOKUP(SO16,'Lista de mercado'!$B:$I,8,0)),0,VLOOKUP(SO16,'Lista de mercado'!$B:$I,8,0))</f>
        <v>0</v>
      </c>
      <c r="SS16" s="145">
        <f t="shared" si="212"/>
        <v>0</v>
      </c>
      <c r="ST16" s="161">
        <f t="shared" ca="1" si="213"/>
        <v>0</v>
      </c>
      <c r="SU16" s="103"/>
      <c r="SV16" s="169">
        <f t="shared" ref="SV16" ca="1" si="496">+SV14*SX8</f>
        <v>0</v>
      </c>
      <c r="SW16" s="123"/>
      <c r="SX16" s="172">
        <f t="shared" ref="SX16" ca="1" si="497">+SX8*SX14</f>
        <v>0</v>
      </c>
      <c r="SY16" s="86"/>
      <c r="SZ16" s="105"/>
      <c r="TA16" s="78"/>
      <c r="TB16" s="130"/>
      <c r="TC16" s="131"/>
      <c r="TD16" s="81">
        <f ca="1">IF(ISERROR(VLOOKUP(TB16,'Lista de mercado'!$B:$I,5,0)),0,VLOOKUP(TB16,'Lista de mercado'!$B:$I,5,0))</f>
        <v>0</v>
      </c>
      <c r="TE16" s="144">
        <f ca="1">IF(ISERROR(VLOOKUP(TB16,'Lista de mercado'!$B:$I,8,0)),0,VLOOKUP(TB16,'Lista de mercado'!$B:$I,8,0))</f>
        <v>0</v>
      </c>
      <c r="TF16" s="145">
        <f t="shared" si="214"/>
        <v>0</v>
      </c>
      <c r="TG16" s="161">
        <f t="shared" ca="1" si="215"/>
        <v>0</v>
      </c>
      <c r="TH16" s="103"/>
      <c r="TI16" s="169">
        <f t="shared" ref="TI16" ca="1" si="498">+TI14*TK8</f>
        <v>0</v>
      </c>
      <c r="TJ16" s="123"/>
      <c r="TK16" s="172">
        <f t="shared" ref="TK16" ca="1" si="499">+TK8*TK14</f>
        <v>0</v>
      </c>
      <c r="TL16" s="86"/>
      <c r="TM16" s="105"/>
      <c r="TN16" s="78"/>
      <c r="TO16" s="130"/>
      <c r="TP16" s="131"/>
      <c r="TQ16" s="81">
        <f ca="1">IF(ISERROR(VLOOKUP(TO16,'Lista de mercado'!$B:$I,5,0)),0,VLOOKUP(TO16,'Lista de mercado'!$B:$I,5,0))</f>
        <v>0</v>
      </c>
      <c r="TR16" s="144">
        <f ca="1">IF(ISERROR(VLOOKUP(TO16,'Lista de mercado'!$B:$I,8,0)),0,VLOOKUP(TO16,'Lista de mercado'!$B:$I,8,0))</f>
        <v>0</v>
      </c>
      <c r="TS16" s="145">
        <f t="shared" si="216"/>
        <v>0</v>
      </c>
      <c r="TT16" s="161">
        <f t="shared" ca="1" si="217"/>
        <v>0</v>
      </c>
      <c r="TU16" s="103"/>
      <c r="TV16" s="169">
        <f t="shared" ref="TV16" ca="1" si="500">+TV14*TX8</f>
        <v>0</v>
      </c>
      <c r="TW16" s="123"/>
      <c r="TX16" s="172">
        <f t="shared" ref="TX16" ca="1" si="501">+TX8*TX14</f>
        <v>0</v>
      </c>
      <c r="TY16" s="86"/>
      <c r="TZ16" s="105"/>
      <c r="UA16" s="78"/>
      <c r="UB16" s="130"/>
      <c r="UC16" s="131"/>
      <c r="UD16" s="81">
        <f ca="1">IF(ISERROR(VLOOKUP(UB16,'Lista de mercado'!$B:$I,5,0)),0,VLOOKUP(UB16,'Lista de mercado'!$B:$I,5,0))</f>
        <v>0</v>
      </c>
      <c r="UE16" s="144">
        <f ca="1">IF(ISERROR(VLOOKUP(UB16,'Lista de mercado'!$B:$I,8,0)),0,VLOOKUP(UB16,'Lista de mercado'!$B:$I,8,0))</f>
        <v>0</v>
      </c>
      <c r="UF16" s="145">
        <f t="shared" si="218"/>
        <v>0</v>
      </c>
      <c r="UG16" s="161">
        <f t="shared" ca="1" si="219"/>
        <v>0</v>
      </c>
      <c r="UH16" s="103"/>
      <c r="UI16" s="169">
        <f t="shared" ref="UI16" ca="1" si="502">+UI14*UK8</f>
        <v>0</v>
      </c>
      <c r="UJ16" s="123"/>
      <c r="UK16" s="172">
        <f t="shared" ref="UK16" ca="1" si="503">+UK8*UK14</f>
        <v>0</v>
      </c>
      <c r="UL16" s="86"/>
      <c r="UM16" s="105"/>
      <c r="UN16" s="78"/>
      <c r="UO16" s="130"/>
      <c r="UP16" s="131"/>
      <c r="UQ16" s="81">
        <f ca="1">IF(ISERROR(VLOOKUP(UO16,'Lista de mercado'!$B:$I,5,0)),0,VLOOKUP(UO16,'Lista de mercado'!$B:$I,5,0))</f>
        <v>0</v>
      </c>
      <c r="UR16" s="144">
        <f ca="1">IF(ISERROR(VLOOKUP(UO16,'Lista de mercado'!$B:$I,8,0)),0,VLOOKUP(UO16,'Lista de mercado'!$B:$I,8,0))</f>
        <v>0</v>
      </c>
      <c r="US16" s="145">
        <f t="shared" si="220"/>
        <v>0</v>
      </c>
      <c r="UT16" s="161">
        <f t="shared" ca="1" si="221"/>
        <v>0</v>
      </c>
      <c r="UU16" s="103"/>
      <c r="UV16" s="169">
        <f t="shared" ref="UV16" ca="1" si="504">+UV14*UX8</f>
        <v>0</v>
      </c>
      <c r="UW16" s="262"/>
      <c r="UX16" s="172">
        <f t="shared" ref="UX16:WX16" ca="1" si="505">+UX8*UX14</f>
        <v>0</v>
      </c>
      <c r="UY16" s="86"/>
      <c r="UZ16" s="105"/>
      <c r="VA16" s="78"/>
      <c r="VB16" s="130"/>
      <c r="VC16" s="131"/>
      <c r="VD16" s="81">
        <f ca="1">IF(ISERROR(VLOOKUP(VB16,'Lista de mercado'!$B:$I,5,0)),0,VLOOKUP(VB16,'Lista de mercado'!$B:$I,5,0))</f>
        <v>0</v>
      </c>
      <c r="VE16" s="144">
        <f ca="1">IF(ISERROR(VLOOKUP(VB16,'Lista de mercado'!$B:$I,8,0)),0,VLOOKUP(VB16,'Lista de mercado'!$B:$I,8,0))</f>
        <v>0</v>
      </c>
      <c r="VF16" s="145">
        <f t="shared" si="222"/>
        <v>0</v>
      </c>
      <c r="VG16" s="161">
        <f t="shared" ca="1" si="223"/>
        <v>0</v>
      </c>
      <c r="VH16" s="103"/>
      <c r="VI16" s="169">
        <f t="shared" ref="VI16" ca="1" si="506">+VI14*VK8</f>
        <v>0</v>
      </c>
      <c r="VJ16" s="262"/>
      <c r="VK16" s="172">
        <f t="shared" ref="VK16:XK16" ca="1" si="507">+VK8*VK14</f>
        <v>0</v>
      </c>
      <c r="VL16" s="86"/>
      <c r="VM16" s="105"/>
      <c r="VN16" s="78"/>
      <c r="VO16" s="130"/>
      <c r="VP16" s="131"/>
      <c r="VQ16" s="81">
        <f ca="1">IF(ISERROR(VLOOKUP(VO16,'Lista de mercado'!$B:$I,5,0)),0,VLOOKUP(VO16,'Lista de mercado'!$B:$I,5,0))</f>
        <v>0</v>
      </c>
      <c r="VR16" s="144">
        <f ca="1">IF(ISERROR(VLOOKUP(VO16,'Lista de mercado'!$B:$I,8,0)),0,VLOOKUP(VO16,'Lista de mercado'!$B:$I,8,0))</f>
        <v>0</v>
      </c>
      <c r="VS16" s="145">
        <f t="shared" si="224"/>
        <v>0</v>
      </c>
      <c r="VT16" s="161">
        <f t="shared" ca="1" si="225"/>
        <v>0</v>
      </c>
      <c r="VU16" s="103"/>
      <c r="VV16" s="169">
        <f t="shared" ref="VV16" ca="1" si="508">+VV14*VX8</f>
        <v>0</v>
      </c>
      <c r="VW16" s="262"/>
      <c r="VX16" s="172">
        <f t="shared" ca="1" si="505"/>
        <v>0</v>
      </c>
      <c r="VY16" s="86"/>
      <c r="VZ16" s="105"/>
      <c r="WA16" s="78"/>
      <c r="WB16" s="130"/>
      <c r="WC16" s="131"/>
      <c r="WD16" s="81">
        <f ca="1">IF(ISERROR(VLOOKUP(WB16,'Lista de mercado'!$B:$I,5,0)),0,VLOOKUP(WB16,'Lista de mercado'!$B:$I,5,0))</f>
        <v>0</v>
      </c>
      <c r="WE16" s="144">
        <f ca="1">IF(ISERROR(VLOOKUP(WB16,'Lista de mercado'!$B:$I,8,0)),0,VLOOKUP(WB16,'Lista de mercado'!$B:$I,8,0))</f>
        <v>0</v>
      </c>
      <c r="WF16" s="145">
        <f t="shared" si="226"/>
        <v>0</v>
      </c>
      <c r="WG16" s="161">
        <f t="shared" ca="1" si="227"/>
        <v>0</v>
      </c>
      <c r="WH16" s="103"/>
      <c r="WI16" s="169">
        <f t="shared" ref="WI16" ca="1" si="509">+WI14*WK8</f>
        <v>0</v>
      </c>
      <c r="WJ16" s="262"/>
      <c r="WK16" s="172">
        <f t="shared" ca="1" si="507"/>
        <v>0</v>
      </c>
      <c r="WL16" s="86"/>
      <c r="WM16" s="105"/>
      <c r="WN16" s="78"/>
      <c r="WO16" s="130"/>
      <c r="WP16" s="131"/>
      <c r="WQ16" s="81">
        <f ca="1">IF(ISERROR(VLOOKUP(WO16,'Lista de mercado'!$B:$I,5,0)),0,VLOOKUP(WO16,'Lista de mercado'!$B:$I,5,0))</f>
        <v>0</v>
      </c>
      <c r="WR16" s="144">
        <f ca="1">IF(ISERROR(VLOOKUP(WO16,'Lista de mercado'!$B:$I,8,0)),0,VLOOKUP(WO16,'Lista de mercado'!$B:$I,8,0))</f>
        <v>0</v>
      </c>
      <c r="WS16" s="145">
        <f t="shared" si="228"/>
        <v>0</v>
      </c>
      <c r="WT16" s="161">
        <f t="shared" ca="1" si="229"/>
        <v>0</v>
      </c>
      <c r="WU16" s="103"/>
      <c r="WV16" s="169">
        <f t="shared" ref="WV16" ca="1" si="510">+WV14*WX8</f>
        <v>0</v>
      </c>
      <c r="WW16" s="262"/>
      <c r="WX16" s="172">
        <f t="shared" ca="1" si="505"/>
        <v>0</v>
      </c>
      <c r="WY16" s="86"/>
      <c r="WZ16" s="105"/>
      <c r="XA16" s="78"/>
      <c r="XB16" s="130"/>
      <c r="XC16" s="131"/>
      <c r="XD16" s="81">
        <f ca="1">IF(ISERROR(VLOOKUP(XB16,'Lista de mercado'!$B:$I,5,0)),0,VLOOKUP(XB16,'Lista de mercado'!$B:$I,5,0))</f>
        <v>0</v>
      </c>
      <c r="XE16" s="144">
        <f ca="1">IF(ISERROR(VLOOKUP(XB16,'Lista de mercado'!$B:$I,8,0)),0,VLOOKUP(XB16,'Lista de mercado'!$B:$I,8,0))</f>
        <v>0</v>
      </c>
      <c r="XF16" s="145">
        <f t="shared" si="230"/>
        <v>0</v>
      </c>
      <c r="XG16" s="161">
        <f t="shared" ca="1" si="231"/>
        <v>0</v>
      </c>
      <c r="XH16" s="103"/>
      <c r="XI16" s="169">
        <f t="shared" ref="XI16" ca="1" si="511">+XI14*XK8</f>
        <v>0</v>
      </c>
      <c r="XJ16" s="262"/>
      <c r="XK16" s="172">
        <f t="shared" ca="1" si="507"/>
        <v>0</v>
      </c>
      <c r="XL16" s="86"/>
      <c r="XM16" s="105"/>
      <c r="XN16" s="78"/>
      <c r="XO16" s="130"/>
      <c r="XP16" s="131"/>
      <c r="XQ16" s="81">
        <f ca="1">IF(ISERROR(VLOOKUP(XO16,'Lista de mercado'!$B:$I,5,0)),0,VLOOKUP(XO16,'Lista de mercado'!$B:$I,5,0))</f>
        <v>0</v>
      </c>
      <c r="XR16" s="144">
        <f ca="1">IF(ISERROR(VLOOKUP(XO16,'Lista de mercado'!$B:$I,8,0)),0,VLOOKUP(XO16,'Lista de mercado'!$B:$I,8,0))</f>
        <v>0</v>
      </c>
      <c r="XS16" s="145">
        <f t="shared" si="232"/>
        <v>0</v>
      </c>
      <c r="XT16" s="161">
        <f t="shared" ca="1" si="233"/>
        <v>0</v>
      </c>
      <c r="XU16" s="103"/>
      <c r="XV16" s="169">
        <f t="shared" ref="XV16" ca="1" si="512">+XV14*XX8</f>
        <v>0</v>
      </c>
      <c r="XW16" s="262"/>
      <c r="XX16" s="172">
        <f t="shared" ref="XX16:ZX16" ca="1" si="513">+XX8*XX14</f>
        <v>0</v>
      </c>
      <c r="XY16" s="86"/>
      <c r="XZ16" s="105"/>
      <c r="YA16" s="78"/>
      <c r="YB16" s="130"/>
      <c r="YC16" s="131"/>
      <c r="YD16" s="81">
        <f ca="1">IF(ISERROR(VLOOKUP(YB16,'Lista de mercado'!$B:$I,5,0)),0,VLOOKUP(YB16,'Lista de mercado'!$B:$I,5,0))</f>
        <v>0</v>
      </c>
      <c r="YE16" s="144">
        <f ca="1">IF(ISERROR(VLOOKUP(YB16,'Lista de mercado'!$B:$I,8,0)),0,VLOOKUP(YB16,'Lista de mercado'!$B:$I,8,0))</f>
        <v>0</v>
      </c>
      <c r="YF16" s="145">
        <f t="shared" si="234"/>
        <v>0</v>
      </c>
      <c r="YG16" s="161">
        <f t="shared" ca="1" si="235"/>
        <v>0</v>
      </c>
      <c r="YH16" s="103"/>
      <c r="YI16" s="169">
        <f t="shared" ref="YI16" ca="1" si="514">+YI14*YK8</f>
        <v>0</v>
      </c>
      <c r="YJ16" s="262"/>
      <c r="YK16" s="172">
        <f t="shared" ref="YK16:AAK16" ca="1" si="515">+YK8*YK14</f>
        <v>0</v>
      </c>
      <c r="YL16" s="86"/>
      <c r="YM16" s="105"/>
      <c r="YN16" s="78"/>
      <c r="YO16" s="130"/>
      <c r="YP16" s="131"/>
      <c r="YQ16" s="81">
        <f ca="1">IF(ISERROR(VLOOKUP(YO16,'Lista de mercado'!$B:$I,5,0)),0,VLOOKUP(YO16,'Lista de mercado'!$B:$I,5,0))</f>
        <v>0</v>
      </c>
      <c r="YR16" s="144">
        <f ca="1">IF(ISERROR(VLOOKUP(YO16,'Lista de mercado'!$B:$I,8,0)),0,VLOOKUP(YO16,'Lista de mercado'!$B:$I,8,0))</f>
        <v>0</v>
      </c>
      <c r="YS16" s="145">
        <f t="shared" si="236"/>
        <v>0</v>
      </c>
      <c r="YT16" s="161">
        <f t="shared" ca="1" si="237"/>
        <v>0</v>
      </c>
      <c r="YU16" s="103"/>
      <c r="YV16" s="169">
        <f t="shared" ref="YV16" ca="1" si="516">+YV14*YX8</f>
        <v>0</v>
      </c>
      <c r="YW16" s="262"/>
      <c r="YX16" s="172">
        <f t="shared" ca="1" si="513"/>
        <v>0</v>
      </c>
      <c r="YY16" s="86"/>
      <c r="YZ16" s="105"/>
      <c r="ZA16" s="78"/>
      <c r="ZB16" s="130"/>
      <c r="ZC16" s="131"/>
      <c r="ZD16" s="81">
        <f ca="1">IF(ISERROR(VLOOKUP(ZB16,'Lista de mercado'!$B:$I,5,0)),0,VLOOKUP(ZB16,'Lista de mercado'!$B:$I,5,0))</f>
        <v>0</v>
      </c>
      <c r="ZE16" s="144">
        <f ca="1">IF(ISERROR(VLOOKUP(ZB16,'Lista de mercado'!$B:$I,8,0)),0,VLOOKUP(ZB16,'Lista de mercado'!$B:$I,8,0))</f>
        <v>0</v>
      </c>
      <c r="ZF16" s="145">
        <f t="shared" si="238"/>
        <v>0</v>
      </c>
      <c r="ZG16" s="161">
        <f t="shared" ca="1" si="239"/>
        <v>0</v>
      </c>
      <c r="ZH16" s="103"/>
      <c r="ZI16" s="169">
        <f t="shared" ref="ZI16" ca="1" si="517">+ZI14*ZK8</f>
        <v>0</v>
      </c>
      <c r="ZJ16" s="262"/>
      <c r="ZK16" s="172">
        <f t="shared" ca="1" si="515"/>
        <v>0</v>
      </c>
      <c r="ZL16" s="86"/>
      <c r="ZM16" s="105"/>
      <c r="ZN16" s="78"/>
      <c r="ZO16" s="130"/>
      <c r="ZP16" s="131"/>
      <c r="ZQ16" s="81">
        <f ca="1">IF(ISERROR(VLOOKUP(ZO16,'Lista de mercado'!$B:$I,5,0)),0,VLOOKUP(ZO16,'Lista de mercado'!$B:$I,5,0))</f>
        <v>0</v>
      </c>
      <c r="ZR16" s="144">
        <f ca="1">IF(ISERROR(VLOOKUP(ZO16,'Lista de mercado'!$B:$I,8,0)),0,VLOOKUP(ZO16,'Lista de mercado'!$B:$I,8,0))</f>
        <v>0</v>
      </c>
      <c r="ZS16" s="145">
        <f t="shared" si="240"/>
        <v>0</v>
      </c>
      <c r="ZT16" s="161">
        <f t="shared" ca="1" si="241"/>
        <v>0</v>
      </c>
      <c r="ZU16" s="103"/>
      <c r="ZV16" s="169">
        <f t="shared" ref="ZV16" ca="1" si="518">+ZV14*ZX8</f>
        <v>0</v>
      </c>
      <c r="ZW16" s="262"/>
      <c r="ZX16" s="172">
        <f t="shared" ca="1" si="513"/>
        <v>0</v>
      </c>
      <c r="ZY16" s="86"/>
      <c r="ZZ16" s="105"/>
      <c r="AAA16" s="78"/>
      <c r="AAB16" s="130"/>
      <c r="AAC16" s="131"/>
      <c r="AAD16" s="81">
        <f ca="1">IF(ISERROR(VLOOKUP(AAB16,'Lista de mercado'!$B:$I,5,0)),0,VLOOKUP(AAB16,'Lista de mercado'!$B:$I,5,0))</f>
        <v>0</v>
      </c>
      <c r="AAE16" s="144">
        <f ca="1">IF(ISERROR(VLOOKUP(AAB16,'Lista de mercado'!$B:$I,8,0)),0,VLOOKUP(AAB16,'Lista de mercado'!$B:$I,8,0))</f>
        <v>0</v>
      </c>
      <c r="AAF16" s="145">
        <f t="shared" si="242"/>
        <v>0</v>
      </c>
      <c r="AAG16" s="161">
        <f t="shared" ca="1" si="243"/>
        <v>0</v>
      </c>
      <c r="AAH16" s="103"/>
      <c r="AAI16" s="169">
        <f t="shared" ref="AAI16" ca="1" si="519">+AAI14*AAK8</f>
        <v>0</v>
      </c>
      <c r="AAJ16" s="262"/>
      <c r="AAK16" s="172">
        <f t="shared" ca="1" si="515"/>
        <v>0</v>
      </c>
      <c r="AAL16" s="86"/>
      <c r="AAM16" s="105"/>
      <c r="AAN16" s="78"/>
      <c r="AAO16" s="130"/>
      <c r="AAP16" s="131"/>
      <c r="AAQ16" s="81">
        <f ca="1">IF(ISERROR(VLOOKUP(AAO16,'Lista de mercado'!$B:$I,5,0)),0,VLOOKUP(AAO16,'Lista de mercado'!$B:$I,5,0))</f>
        <v>0</v>
      </c>
      <c r="AAR16" s="144">
        <f ca="1">IF(ISERROR(VLOOKUP(AAO16,'Lista de mercado'!$B:$I,8,0)),0,VLOOKUP(AAO16,'Lista de mercado'!$B:$I,8,0))</f>
        <v>0</v>
      </c>
      <c r="AAS16" s="145">
        <f t="shared" si="244"/>
        <v>0</v>
      </c>
      <c r="AAT16" s="161">
        <f t="shared" ca="1" si="245"/>
        <v>0</v>
      </c>
      <c r="AAU16" s="103"/>
      <c r="AAV16" s="169">
        <f t="shared" ref="AAV16" ca="1" si="520">+AAV14*AAX8</f>
        <v>0</v>
      </c>
      <c r="AAW16" s="262"/>
      <c r="AAX16" s="172">
        <f t="shared" ref="AAX16" ca="1" si="521">+AAX8*AAX14</f>
        <v>0</v>
      </c>
      <c r="AAY16" s="86"/>
      <c r="AAZ16" s="105"/>
      <c r="ABA16" s="78"/>
      <c r="ABB16" s="130"/>
      <c r="ABC16" s="131"/>
      <c r="ABD16" s="81">
        <f ca="1">IF(ISERROR(VLOOKUP(ABB16,'Lista de mercado'!$B:$I,5,0)),0,VLOOKUP(ABB16,'Lista de mercado'!$B:$I,5,0))</f>
        <v>0</v>
      </c>
      <c r="ABE16" s="144">
        <f ca="1">IF(ISERROR(VLOOKUP(ABB16,'Lista de mercado'!$B:$I,8,0)),0,VLOOKUP(ABB16,'Lista de mercado'!$B:$I,8,0))</f>
        <v>0</v>
      </c>
      <c r="ABF16" s="145">
        <f t="shared" si="246"/>
        <v>0</v>
      </c>
      <c r="ABG16" s="161">
        <f t="shared" ca="1" si="247"/>
        <v>0</v>
      </c>
      <c r="ABH16" s="103"/>
      <c r="ABI16" s="169">
        <f t="shared" ref="ABI16" ca="1" si="522">+ABI14*ABK8</f>
        <v>0</v>
      </c>
      <c r="ABJ16" s="262"/>
      <c r="ABK16" s="172">
        <f t="shared" ref="ABK16" ca="1" si="523">+ABK8*ABK14</f>
        <v>0</v>
      </c>
      <c r="ABL16" s="86"/>
      <c r="ABM16" s="105"/>
      <c r="ABN16" s="78"/>
      <c r="ABO16" s="130"/>
      <c r="ABP16" s="131"/>
      <c r="ABQ16" s="81">
        <f ca="1">IF(ISERROR(VLOOKUP(ABO16,'Lista de mercado'!$B:$I,5,0)),0,VLOOKUP(ABO16,'Lista de mercado'!$B:$I,5,0))</f>
        <v>0</v>
      </c>
      <c r="ABR16" s="144">
        <f ca="1">IF(ISERROR(VLOOKUP(ABO16,'Lista de mercado'!$B:$I,8,0)),0,VLOOKUP(ABO16,'Lista de mercado'!$B:$I,8,0))</f>
        <v>0</v>
      </c>
      <c r="ABS16" s="145">
        <f t="shared" si="248"/>
        <v>0</v>
      </c>
      <c r="ABT16" s="161">
        <f t="shared" ca="1" si="249"/>
        <v>0</v>
      </c>
      <c r="ABU16" s="103"/>
      <c r="ABV16" s="169">
        <f t="shared" ref="ABV16" ca="1" si="524">+ABV14*ABX8</f>
        <v>0</v>
      </c>
      <c r="ABW16" s="262"/>
      <c r="ABX16" s="172">
        <f t="shared" ref="ABX16" ca="1" si="525">+ABX8*ABX14</f>
        <v>0</v>
      </c>
      <c r="ABY16" s="86"/>
      <c r="ABZ16" s="105"/>
      <c r="ACA16" s="78"/>
      <c r="ACB16" s="130"/>
      <c r="ACC16" s="131"/>
      <c r="ACD16" s="81">
        <f ca="1">IF(ISERROR(VLOOKUP(ACB16,'Lista de mercado'!$B:$I,5,0)),0,VLOOKUP(ACB16,'Lista de mercado'!$B:$I,5,0))</f>
        <v>0</v>
      </c>
      <c r="ACE16" s="144">
        <f ca="1">IF(ISERROR(VLOOKUP(ACB16,'Lista de mercado'!$B:$I,8,0)),0,VLOOKUP(ACB16,'Lista de mercado'!$B:$I,8,0))</f>
        <v>0</v>
      </c>
      <c r="ACF16" s="145">
        <f t="shared" si="250"/>
        <v>0</v>
      </c>
      <c r="ACG16" s="161">
        <f t="shared" ca="1" si="251"/>
        <v>0</v>
      </c>
      <c r="ACH16" s="103"/>
      <c r="ACI16" s="169">
        <f t="shared" ref="ACI16" ca="1" si="526">+ACI14*ACK8</f>
        <v>0</v>
      </c>
      <c r="ACJ16" s="262"/>
      <c r="ACK16" s="172">
        <f t="shared" ref="ACK16" ca="1" si="527">+ACK8*ACK14</f>
        <v>0</v>
      </c>
      <c r="ACL16" s="86"/>
      <c r="ACM16" s="105"/>
      <c r="ACN16" s="78"/>
      <c r="ACO16" s="130"/>
      <c r="ACP16" s="131"/>
      <c r="ACQ16" s="81">
        <f ca="1">IF(ISERROR(VLOOKUP(ACO16,'Lista de mercado'!$B:$I,5,0)),0,VLOOKUP(ACO16,'Lista de mercado'!$B:$I,5,0))</f>
        <v>0</v>
      </c>
      <c r="ACR16" s="144">
        <f ca="1">IF(ISERROR(VLOOKUP(ACO16,'Lista de mercado'!$B:$I,8,0)),0,VLOOKUP(ACO16,'Lista de mercado'!$B:$I,8,0))</f>
        <v>0</v>
      </c>
      <c r="ACS16" s="145">
        <f t="shared" si="252"/>
        <v>0</v>
      </c>
      <c r="ACT16" s="161">
        <f t="shared" ca="1" si="253"/>
        <v>0</v>
      </c>
      <c r="ACU16" s="103"/>
      <c r="ACV16" s="169">
        <f t="shared" ref="ACV16" ca="1" si="528">+ACV14*ACX8</f>
        <v>0</v>
      </c>
      <c r="ACW16" s="262"/>
      <c r="ACX16" s="172">
        <f t="shared" ref="ACX16" ca="1" si="529">+ACX8*ACX14</f>
        <v>0</v>
      </c>
      <c r="ACY16" s="86"/>
      <c r="ACZ16" s="105"/>
      <c r="ADA16" s="78"/>
      <c r="ADB16" s="130"/>
      <c r="ADC16" s="131"/>
      <c r="ADD16" s="81">
        <f ca="1">IF(ISERROR(VLOOKUP(ADB16,'Lista de mercado'!$B:$I,5,0)),0,VLOOKUP(ADB16,'Lista de mercado'!$B:$I,5,0))</f>
        <v>0</v>
      </c>
      <c r="ADE16" s="144">
        <f ca="1">IF(ISERROR(VLOOKUP(ADB16,'Lista de mercado'!$B:$I,8,0)),0,VLOOKUP(ADB16,'Lista de mercado'!$B:$I,8,0))</f>
        <v>0</v>
      </c>
      <c r="ADF16" s="145">
        <f t="shared" si="254"/>
        <v>0</v>
      </c>
      <c r="ADG16" s="161">
        <f t="shared" ca="1" si="255"/>
        <v>0</v>
      </c>
      <c r="ADH16" s="103"/>
      <c r="ADI16" s="169">
        <f t="shared" ref="ADI16" ca="1" si="530">+ADI14*ADK8</f>
        <v>0</v>
      </c>
      <c r="ADJ16" s="262"/>
      <c r="ADK16" s="172">
        <f t="shared" ref="ADK16" ca="1" si="531">+ADK8*ADK14</f>
        <v>0</v>
      </c>
      <c r="ADL16" s="86"/>
      <c r="ADM16" s="105"/>
      <c r="ADN16" s="78"/>
      <c r="ADO16" s="130"/>
      <c r="ADP16" s="131"/>
      <c r="ADQ16" s="81">
        <f ca="1">IF(ISERROR(VLOOKUP(ADO16,'Lista de mercado'!$B:$I,5,0)),0,VLOOKUP(ADO16,'Lista de mercado'!$B:$I,5,0))</f>
        <v>0</v>
      </c>
      <c r="ADR16" s="144">
        <f ca="1">IF(ISERROR(VLOOKUP(ADO16,'Lista de mercado'!$B:$I,8,0)),0,VLOOKUP(ADO16,'Lista de mercado'!$B:$I,8,0))</f>
        <v>0</v>
      </c>
      <c r="ADS16" s="145">
        <f t="shared" si="256"/>
        <v>0</v>
      </c>
      <c r="ADT16" s="161">
        <f t="shared" ca="1" si="257"/>
        <v>0</v>
      </c>
      <c r="ADU16" s="103"/>
      <c r="ADV16" s="169">
        <f t="shared" ref="ADV16" ca="1" si="532">+ADV14*ADX8</f>
        <v>0</v>
      </c>
      <c r="ADW16" s="262"/>
      <c r="ADX16" s="172">
        <f t="shared" ref="ADX16" ca="1" si="533">+ADX8*ADX14</f>
        <v>0</v>
      </c>
      <c r="ADY16" s="86"/>
      <c r="ADZ16" s="105"/>
      <c r="AEA16" s="78"/>
      <c r="AEB16" s="130"/>
      <c r="AEC16" s="131"/>
      <c r="AED16" s="81">
        <f ca="1">IF(ISERROR(VLOOKUP(AEB16,'Lista de mercado'!$B:$I,5,0)),0,VLOOKUP(AEB16,'Lista de mercado'!$B:$I,5,0))</f>
        <v>0</v>
      </c>
      <c r="AEE16" s="144">
        <f ca="1">IF(ISERROR(VLOOKUP(AEB16,'Lista de mercado'!$B:$I,8,0)),0,VLOOKUP(AEB16,'Lista de mercado'!$B:$I,8,0))</f>
        <v>0</v>
      </c>
      <c r="AEF16" s="145">
        <f t="shared" si="258"/>
        <v>0</v>
      </c>
      <c r="AEG16" s="161">
        <f t="shared" ca="1" si="259"/>
        <v>0</v>
      </c>
      <c r="AEH16" s="103"/>
      <c r="AEI16" s="169">
        <f t="shared" ref="AEI16" ca="1" si="534">+AEI14*AEK8</f>
        <v>0</v>
      </c>
      <c r="AEJ16" s="262"/>
      <c r="AEK16" s="172">
        <f t="shared" ref="AEK16" ca="1" si="535">+AEK8*AEK14</f>
        <v>0</v>
      </c>
      <c r="AEL16" s="86"/>
      <c r="AEM16" s="105"/>
      <c r="AEN16" s="78"/>
      <c r="AEO16" s="130"/>
      <c r="AEP16" s="131"/>
      <c r="AEQ16" s="81">
        <f ca="1">IF(ISERROR(VLOOKUP(AEO16,'Lista de mercado'!$B:$I,5,0)),0,VLOOKUP(AEO16,'Lista de mercado'!$B:$I,5,0))</f>
        <v>0</v>
      </c>
      <c r="AER16" s="144">
        <f ca="1">IF(ISERROR(VLOOKUP(AEO16,'Lista de mercado'!$B:$I,8,0)),0,VLOOKUP(AEO16,'Lista de mercado'!$B:$I,8,0))</f>
        <v>0</v>
      </c>
      <c r="AES16" s="145">
        <f t="shared" si="260"/>
        <v>0</v>
      </c>
      <c r="AET16" s="161">
        <f t="shared" ca="1" si="261"/>
        <v>0</v>
      </c>
      <c r="AEU16" s="103"/>
      <c r="AEV16" s="169">
        <f t="shared" ref="AEV16" ca="1" si="536">+AEV14*AEX8</f>
        <v>0</v>
      </c>
      <c r="AEW16" s="262"/>
      <c r="AEX16" s="172">
        <f t="shared" ref="AEX16" ca="1" si="537">+AEX8*AEX14</f>
        <v>0</v>
      </c>
      <c r="AEY16" s="86"/>
      <c r="AEZ16" s="105"/>
      <c r="AFA16" s="78"/>
      <c r="AFB16" s="130"/>
      <c r="AFC16" s="131"/>
      <c r="AFD16" s="81">
        <f ca="1">IF(ISERROR(VLOOKUP(AFB16,'Lista de mercado'!$B:$I,5,0)),0,VLOOKUP(AFB16,'Lista de mercado'!$B:$I,5,0))</f>
        <v>0</v>
      </c>
      <c r="AFE16" s="144">
        <f ca="1">IF(ISERROR(VLOOKUP(AFB16,'Lista de mercado'!$B:$I,8,0)),0,VLOOKUP(AFB16,'Lista de mercado'!$B:$I,8,0))</f>
        <v>0</v>
      </c>
      <c r="AFF16" s="145">
        <f t="shared" si="262"/>
        <v>0</v>
      </c>
      <c r="AFG16" s="161">
        <f t="shared" ca="1" si="263"/>
        <v>0</v>
      </c>
      <c r="AFH16" s="103"/>
      <c r="AFI16" s="169">
        <f t="shared" ref="AFI16" ca="1" si="538">+AFI14*AFK8</f>
        <v>0</v>
      </c>
      <c r="AFJ16" s="262"/>
      <c r="AFK16" s="172">
        <f t="shared" ref="AFK16" ca="1" si="539">+AFK8*AFK14</f>
        <v>0</v>
      </c>
      <c r="AFL16" s="86"/>
      <c r="AFM16" s="105"/>
      <c r="AFN16" s="78"/>
      <c r="AFO16" s="130"/>
      <c r="AFP16" s="131"/>
      <c r="AFQ16" s="81">
        <f ca="1">IF(ISERROR(VLOOKUP(AFO16,'Lista de mercado'!$B:$I,5,0)),0,VLOOKUP(AFO16,'Lista de mercado'!$B:$I,5,0))</f>
        <v>0</v>
      </c>
      <c r="AFR16" s="144">
        <f ca="1">IF(ISERROR(VLOOKUP(AFO16,'Lista de mercado'!$B:$I,8,0)),0,VLOOKUP(AFO16,'Lista de mercado'!$B:$I,8,0))</f>
        <v>0</v>
      </c>
      <c r="AFS16" s="145">
        <f t="shared" si="264"/>
        <v>0</v>
      </c>
      <c r="AFT16" s="161">
        <f t="shared" ca="1" si="265"/>
        <v>0</v>
      </c>
      <c r="AFU16" s="103"/>
      <c r="AFV16" s="169">
        <f t="shared" ref="AFV16" ca="1" si="540">+AFV14*AFX8</f>
        <v>0</v>
      </c>
      <c r="AFW16" s="262"/>
      <c r="AFX16" s="172">
        <f t="shared" ref="AFX16" ca="1" si="541">+AFX8*AFX14</f>
        <v>0</v>
      </c>
      <c r="AFY16" s="86"/>
      <c r="AFZ16" s="105"/>
      <c r="AGA16" s="78"/>
      <c r="AGB16" s="130"/>
      <c r="AGC16" s="131"/>
      <c r="AGD16" s="81">
        <f ca="1">IF(ISERROR(VLOOKUP(AGB16,'Lista de mercado'!$B:$I,5,0)),0,VLOOKUP(AGB16,'Lista de mercado'!$B:$I,5,0))</f>
        <v>0</v>
      </c>
      <c r="AGE16" s="144">
        <f ca="1">IF(ISERROR(VLOOKUP(AGB16,'Lista de mercado'!$B:$I,8,0)),0,VLOOKUP(AGB16,'Lista de mercado'!$B:$I,8,0))</f>
        <v>0</v>
      </c>
      <c r="AGF16" s="145">
        <f t="shared" si="266"/>
        <v>0</v>
      </c>
      <c r="AGG16" s="161">
        <f t="shared" ca="1" si="267"/>
        <v>0</v>
      </c>
      <c r="AGH16" s="103"/>
      <c r="AGI16" s="169">
        <f t="shared" ref="AGI16" ca="1" si="542">+AGI14*AGK8</f>
        <v>0</v>
      </c>
      <c r="AGJ16" s="262"/>
      <c r="AGK16" s="172">
        <f t="shared" ref="AGK16" ca="1" si="543">+AGK8*AGK14</f>
        <v>0</v>
      </c>
      <c r="AGL16" s="86"/>
      <c r="AGM16" s="105"/>
      <c r="AGN16" s="78"/>
      <c r="AGO16" s="130"/>
      <c r="AGP16" s="131"/>
      <c r="AGQ16" s="81">
        <f ca="1">IF(ISERROR(VLOOKUP(AGO16,'Lista de mercado'!$B:$I,5,0)),0,VLOOKUP(AGO16,'Lista de mercado'!$B:$I,5,0))</f>
        <v>0</v>
      </c>
      <c r="AGR16" s="144">
        <f ca="1">IF(ISERROR(VLOOKUP(AGO16,'Lista de mercado'!$B:$I,8,0)),0,VLOOKUP(AGO16,'Lista de mercado'!$B:$I,8,0))</f>
        <v>0</v>
      </c>
      <c r="AGS16" s="145">
        <f t="shared" si="268"/>
        <v>0</v>
      </c>
      <c r="AGT16" s="161">
        <f t="shared" ca="1" si="269"/>
        <v>0</v>
      </c>
      <c r="AGU16" s="103"/>
      <c r="AGV16" s="169">
        <f t="shared" ref="AGV16" ca="1" si="544">+AGV14*AGX8</f>
        <v>0</v>
      </c>
      <c r="AGW16" s="262"/>
      <c r="AGX16" s="172">
        <f t="shared" ref="AGX16" ca="1" si="545">+AGX8*AGX14</f>
        <v>0</v>
      </c>
      <c r="AGY16" s="86"/>
      <c r="AGZ16" s="105"/>
      <c r="AHA16" s="78"/>
      <c r="AHB16" s="130"/>
      <c r="AHC16" s="131"/>
      <c r="AHD16" s="81">
        <f ca="1">IF(ISERROR(VLOOKUP(AHB16,'Lista de mercado'!$B:$I,5,0)),0,VLOOKUP(AHB16,'Lista de mercado'!$B:$I,5,0))</f>
        <v>0</v>
      </c>
      <c r="AHE16" s="144">
        <f ca="1">IF(ISERROR(VLOOKUP(AHB16,'Lista de mercado'!$B:$I,8,0)),0,VLOOKUP(AHB16,'Lista de mercado'!$B:$I,8,0))</f>
        <v>0</v>
      </c>
      <c r="AHF16" s="145">
        <f t="shared" si="270"/>
        <v>0</v>
      </c>
      <c r="AHG16" s="161">
        <f t="shared" ca="1" si="271"/>
        <v>0</v>
      </c>
      <c r="AHH16" s="103"/>
      <c r="AHI16" s="169">
        <f t="shared" ref="AHI16" ca="1" si="546">+AHI14*AHK8</f>
        <v>0</v>
      </c>
      <c r="AHJ16" s="262"/>
      <c r="AHK16" s="172">
        <f t="shared" ref="AHK16" ca="1" si="547">+AHK8*AHK14</f>
        <v>0</v>
      </c>
      <c r="AHL16" s="86"/>
      <c r="AHM16" s="105"/>
      <c r="AHN16" s="78"/>
      <c r="AHO16" s="130"/>
      <c r="AHP16" s="131"/>
      <c r="AHQ16" s="81">
        <f ca="1">IF(ISERROR(VLOOKUP(AHO16,'Lista de mercado'!$B:$I,5,0)),0,VLOOKUP(AHO16,'Lista de mercado'!$B:$I,5,0))</f>
        <v>0</v>
      </c>
      <c r="AHR16" s="144">
        <f ca="1">IF(ISERROR(VLOOKUP(AHO16,'Lista de mercado'!$B:$I,8,0)),0,VLOOKUP(AHO16,'Lista de mercado'!$B:$I,8,0))</f>
        <v>0</v>
      </c>
      <c r="AHS16" s="145">
        <f t="shared" si="272"/>
        <v>0</v>
      </c>
      <c r="AHT16" s="161">
        <f t="shared" ca="1" si="273"/>
        <v>0</v>
      </c>
      <c r="AHU16" s="103"/>
      <c r="AHV16" s="169">
        <f t="shared" ref="AHV16" ca="1" si="548">+AHV14*AHX8</f>
        <v>0</v>
      </c>
      <c r="AHW16" s="262"/>
      <c r="AHX16" s="172">
        <f t="shared" ref="AHX16" ca="1" si="549">+AHX8*AHX14</f>
        <v>0</v>
      </c>
      <c r="AHY16" s="86"/>
      <c r="AHZ16" s="105"/>
      <c r="AIA16" s="78"/>
      <c r="AIB16" s="130"/>
      <c r="AIC16" s="131"/>
      <c r="AID16" s="81">
        <f ca="1">IF(ISERROR(VLOOKUP(AIB16,'Lista de mercado'!$B:$I,5,0)),0,VLOOKUP(AIB16,'Lista de mercado'!$B:$I,5,0))</f>
        <v>0</v>
      </c>
      <c r="AIE16" s="144">
        <f ca="1">IF(ISERROR(VLOOKUP(AIB16,'Lista de mercado'!$B:$I,8,0)),0,VLOOKUP(AIB16,'Lista de mercado'!$B:$I,8,0))</f>
        <v>0</v>
      </c>
      <c r="AIF16" s="145">
        <f t="shared" si="274"/>
        <v>0</v>
      </c>
      <c r="AIG16" s="161">
        <f t="shared" ca="1" si="275"/>
        <v>0</v>
      </c>
      <c r="AIH16" s="103"/>
      <c r="AII16" s="169">
        <f t="shared" ref="AII16" ca="1" si="550">+AII14*AIK8</f>
        <v>0</v>
      </c>
      <c r="AIJ16" s="262"/>
      <c r="AIK16" s="172">
        <f t="shared" ref="AIK16" ca="1" si="551">+AIK8*AIK14</f>
        <v>0</v>
      </c>
      <c r="AIL16" s="86"/>
      <c r="AIM16" s="105"/>
      <c r="AIN16" s="78"/>
      <c r="AIO16" s="130"/>
      <c r="AIP16" s="131"/>
      <c r="AIQ16" s="81">
        <f ca="1">IF(ISERROR(VLOOKUP(AIO16,'Lista de mercado'!$B:$I,5,0)),0,VLOOKUP(AIO16,'Lista de mercado'!$B:$I,5,0))</f>
        <v>0</v>
      </c>
      <c r="AIR16" s="144">
        <f ca="1">IF(ISERROR(VLOOKUP(AIO16,'Lista de mercado'!$B:$I,8,0)),0,VLOOKUP(AIO16,'Lista de mercado'!$B:$I,8,0))</f>
        <v>0</v>
      </c>
      <c r="AIS16" s="145">
        <f t="shared" si="276"/>
        <v>0</v>
      </c>
      <c r="AIT16" s="161">
        <f t="shared" ca="1" si="277"/>
        <v>0</v>
      </c>
      <c r="AIU16" s="103"/>
      <c r="AIV16" s="169">
        <f t="shared" ref="AIV16" ca="1" si="552">+AIV14*AIX8</f>
        <v>0</v>
      </c>
      <c r="AIW16" s="262"/>
      <c r="AIX16" s="172">
        <f t="shared" ref="AIX16" ca="1" si="553">+AIX8*AIX14</f>
        <v>0</v>
      </c>
      <c r="AIY16" s="86"/>
      <c r="AIZ16" s="105"/>
      <c r="AJA16" s="78"/>
      <c r="AJB16" s="130"/>
      <c r="AJC16" s="131"/>
      <c r="AJD16" s="81">
        <f ca="1">IF(ISERROR(VLOOKUP(AJB16,'Lista de mercado'!$B:$I,5,0)),0,VLOOKUP(AJB16,'Lista de mercado'!$B:$I,5,0))</f>
        <v>0</v>
      </c>
      <c r="AJE16" s="144">
        <f ca="1">IF(ISERROR(VLOOKUP(AJB16,'Lista de mercado'!$B:$I,8,0)),0,VLOOKUP(AJB16,'Lista de mercado'!$B:$I,8,0))</f>
        <v>0</v>
      </c>
      <c r="AJF16" s="145">
        <f t="shared" si="278"/>
        <v>0</v>
      </c>
      <c r="AJG16" s="161">
        <f t="shared" ca="1" si="279"/>
        <v>0</v>
      </c>
      <c r="AJH16" s="103"/>
      <c r="AJI16" s="169">
        <f t="shared" ref="AJI16" ca="1" si="554">+AJI14*AJK8</f>
        <v>0</v>
      </c>
      <c r="AJJ16" s="262"/>
      <c r="AJK16" s="172">
        <f t="shared" ref="AJK16" ca="1" si="555">+AJK8*AJK14</f>
        <v>0</v>
      </c>
      <c r="AJL16" s="86"/>
    </row>
    <row r="17" spans="1:948" x14ac:dyDescent="0.3">
      <c r="A17" s="78"/>
      <c r="B17" s="130"/>
      <c r="C17" s="131"/>
      <c r="D17" s="81">
        <f ca="1">IF(ISERROR(VLOOKUP(B17,'Lista de mercado'!$B:$I,5,0)),0,VLOOKUP(B17,'Lista de mercado'!$B:$I,5,0))</f>
        <v>0</v>
      </c>
      <c r="E17" s="144">
        <f ca="1">IF(ISERROR(VLOOKUP(B17,'Lista de mercado'!$B:$I,8,0)),0,VLOOKUP(B17,'Lista de mercado'!$B:$I,8,0))</f>
        <v>0</v>
      </c>
      <c r="F17" s="145">
        <f t="shared" si="134"/>
        <v>0</v>
      </c>
      <c r="G17" s="161">
        <f t="shared" ca="1" si="135"/>
        <v>0</v>
      </c>
      <c r="H17" s="103"/>
      <c r="I17" s="147"/>
      <c r="J17" s="101"/>
      <c r="K17" s="122" t="s">
        <v>107</v>
      </c>
      <c r="L17" s="82"/>
      <c r="M17" s="105"/>
      <c r="N17" s="78"/>
      <c r="O17" s="130"/>
      <c r="P17" s="131"/>
      <c r="Q17" s="81">
        <f ca="1">IF(ISERROR(VLOOKUP(O17,'Lista de mercado'!$B:$I,5,0)),0,VLOOKUP(O17,'Lista de mercado'!$B:$I,5,0))</f>
        <v>0</v>
      </c>
      <c r="R17" s="144">
        <f ca="1">IF(ISERROR(VLOOKUP(O17,'Lista de mercado'!$B:$I,8,0)),0,VLOOKUP(O17,'Lista de mercado'!$B:$I,8,0))</f>
        <v>0</v>
      </c>
      <c r="S17" s="145">
        <f t="shared" si="136"/>
        <v>0</v>
      </c>
      <c r="T17" s="161">
        <f t="shared" ca="1" si="137"/>
        <v>0</v>
      </c>
      <c r="U17" s="103"/>
      <c r="V17" s="147"/>
      <c r="W17" s="101"/>
      <c r="X17" s="122" t="s">
        <v>107</v>
      </c>
      <c r="Y17" s="82"/>
      <c r="Z17" s="105"/>
      <c r="AA17" s="78"/>
      <c r="AB17" s="130"/>
      <c r="AC17" s="131"/>
      <c r="AD17" s="81">
        <f ca="1">IF(ISERROR(VLOOKUP(AB17,'Lista de mercado'!$B:$I,5,0)),0,VLOOKUP(AB17,'Lista de mercado'!$B:$I,5,0))</f>
        <v>0</v>
      </c>
      <c r="AE17" s="144">
        <f ca="1">IF(ISERROR(VLOOKUP(AB17,'Lista de mercado'!$B:$I,8,0)),0,VLOOKUP(AB17,'Lista de mercado'!$B:$I,8,0))</f>
        <v>0</v>
      </c>
      <c r="AF17" s="145">
        <f t="shared" si="138"/>
        <v>0</v>
      </c>
      <c r="AG17" s="161">
        <f t="shared" ca="1" si="139"/>
        <v>0</v>
      </c>
      <c r="AH17" s="103"/>
      <c r="AI17" s="147"/>
      <c r="AJ17" s="101"/>
      <c r="AK17" s="122" t="s">
        <v>107</v>
      </c>
      <c r="AL17" s="82"/>
      <c r="AM17" s="105"/>
      <c r="AN17" s="78"/>
      <c r="AO17" s="130"/>
      <c r="AP17" s="131"/>
      <c r="AQ17" s="81">
        <f ca="1">IF(ISERROR(VLOOKUP(AO17,'Lista de mercado'!$B:$I,5,0)),0,VLOOKUP(AO17,'Lista de mercado'!$B:$I,5,0))</f>
        <v>0</v>
      </c>
      <c r="AR17" s="144">
        <f ca="1">IF(ISERROR(VLOOKUP(AO17,'Lista de mercado'!$B:$I,8,0)),0,VLOOKUP(AO17,'Lista de mercado'!$B:$I,8,0))</f>
        <v>0</v>
      </c>
      <c r="AS17" s="145">
        <f t="shared" si="140"/>
        <v>0</v>
      </c>
      <c r="AT17" s="161">
        <f t="shared" ca="1" si="141"/>
        <v>0</v>
      </c>
      <c r="AU17" s="103"/>
      <c r="AV17" s="147"/>
      <c r="AW17" s="101"/>
      <c r="AX17" s="122" t="s">
        <v>107</v>
      </c>
      <c r="AY17" s="82"/>
      <c r="AZ17" s="105"/>
      <c r="BA17" s="78"/>
      <c r="BB17" s="130"/>
      <c r="BC17" s="131"/>
      <c r="BD17" s="81">
        <f ca="1">IF(ISERROR(VLOOKUP(BB17,'Lista de mercado'!$B:$I,5,0)),0,VLOOKUP(BB17,'Lista de mercado'!$B:$I,5,0))</f>
        <v>0</v>
      </c>
      <c r="BE17" s="144">
        <f ca="1">IF(ISERROR(VLOOKUP(BB17,'Lista de mercado'!$B:$I,8,0)),0,VLOOKUP(BB17,'Lista de mercado'!$B:$I,8,0))</f>
        <v>0</v>
      </c>
      <c r="BF17" s="145">
        <f t="shared" si="142"/>
        <v>0</v>
      </c>
      <c r="BG17" s="161">
        <f t="shared" ca="1" si="143"/>
        <v>0</v>
      </c>
      <c r="BH17" s="103"/>
      <c r="BI17" s="147"/>
      <c r="BJ17" s="101"/>
      <c r="BK17" s="122" t="s">
        <v>107</v>
      </c>
      <c r="BL17" s="82"/>
      <c r="BM17" s="105"/>
      <c r="BN17" s="78"/>
      <c r="BO17" s="130"/>
      <c r="BP17" s="131"/>
      <c r="BQ17" s="81">
        <f ca="1">IF(ISERROR(VLOOKUP(BO17,'Lista de mercado'!$B:$I,5,0)),0,VLOOKUP(BO17,'Lista de mercado'!$B:$I,5,0))</f>
        <v>0</v>
      </c>
      <c r="BR17" s="144">
        <f ca="1">IF(ISERROR(VLOOKUP(BO17,'Lista de mercado'!$B:$I,8,0)),0,VLOOKUP(BO17,'Lista de mercado'!$B:$I,8,0))</f>
        <v>0</v>
      </c>
      <c r="BS17" s="145">
        <f t="shared" si="144"/>
        <v>0</v>
      </c>
      <c r="BT17" s="161">
        <f t="shared" ca="1" si="145"/>
        <v>0</v>
      </c>
      <c r="BU17" s="103"/>
      <c r="BV17" s="147"/>
      <c r="BW17" s="101"/>
      <c r="BX17" s="122" t="s">
        <v>107</v>
      </c>
      <c r="BY17" s="82"/>
      <c r="BZ17" s="105"/>
      <c r="CA17" s="78"/>
      <c r="CB17" s="130"/>
      <c r="CC17" s="131"/>
      <c r="CD17" s="81">
        <f ca="1">IF(ISERROR(VLOOKUP(CB17,'Lista de mercado'!$B:$I,5,0)),0,VLOOKUP(CB17,'Lista de mercado'!$B:$I,5,0))</f>
        <v>0</v>
      </c>
      <c r="CE17" s="144">
        <f ca="1">IF(ISERROR(VLOOKUP(CB17,'Lista de mercado'!$B:$I,8,0)),0,VLOOKUP(CB17,'Lista de mercado'!$B:$I,8,0))</f>
        <v>0</v>
      </c>
      <c r="CF17" s="145">
        <f t="shared" si="146"/>
        <v>0</v>
      </c>
      <c r="CG17" s="161">
        <f t="shared" ca="1" si="147"/>
        <v>0</v>
      </c>
      <c r="CH17" s="103"/>
      <c r="CI17" s="147"/>
      <c r="CJ17" s="101"/>
      <c r="CK17" s="122" t="s">
        <v>107</v>
      </c>
      <c r="CL17" s="82"/>
      <c r="CM17" s="105"/>
      <c r="CN17" s="78"/>
      <c r="CO17" s="130"/>
      <c r="CP17" s="131"/>
      <c r="CQ17" s="81">
        <f ca="1">IF(ISERROR(VLOOKUP(CO17,'Lista de mercado'!$B:$I,5,0)),0,VLOOKUP(CO17,'Lista de mercado'!$B:$I,5,0))</f>
        <v>0</v>
      </c>
      <c r="CR17" s="144">
        <f ca="1">IF(ISERROR(VLOOKUP(CO17,'Lista de mercado'!$B:$I,8,0)),0,VLOOKUP(CO17,'Lista de mercado'!$B:$I,8,0))</f>
        <v>0</v>
      </c>
      <c r="CS17" s="145">
        <f t="shared" si="148"/>
        <v>0</v>
      </c>
      <c r="CT17" s="161">
        <f t="shared" ca="1" si="149"/>
        <v>0</v>
      </c>
      <c r="CU17" s="103"/>
      <c r="CV17" s="147"/>
      <c r="CW17" s="101"/>
      <c r="CX17" s="122" t="s">
        <v>107</v>
      </c>
      <c r="CY17" s="82"/>
      <c r="CZ17" s="105"/>
      <c r="DA17" s="78"/>
      <c r="DB17" s="130"/>
      <c r="DC17" s="131"/>
      <c r="DD17" s="81">
        <f ca="1">IF(ISERROR(VLOOKUP(DB17,'Lista de mercado'!$B:$I,5,0)),0,VLOOKUP(DB17,'Lista de mercado'!$B:$I,5,0))</f>
        <v>0</v>
      </c>
      <c r="DE17" s="144">
        <f ca="1">IF(ISERROR(VLOOKUP(DB17,'Lista de mercado'!$B:$I,8,0)),0,VLOOKUP(DB17,'Lista de mercado'!$B:$I,8,0))</f>
        <v>0</v>
      </c>
      <c r="DF17" s="145">
        <f t="shared" si="150"/>
        <v>0</v>
      </c>
      <c r="DG17" s="161">
        <f t="shared" ca="1" si="151"/>
        <v>0</v>
      </c>
      <c r="DH17" s="103"/>
      <c r="DI17" s="147"/>
      <c r="DJ17" s="101"/>
      <c r="DK17" s="122" t="s">
        <v>107</v>
      </c>
      <c r="DL17" s="82"/>
      <c r="DM17" s="105"/>
      <c r="DN17" s="78"/>
      <c r="DO17" s="130"/>
      <c r="DP17" s="131"/>
      <c r="DQ17" s="81">
        <f ca="1">IF(ISERROR(VLOOKUP(DO17,'Lista de mercado'!$B:$I,5,0)),0,VLOOKUP(DO17,'Lista de mercado'!$B:$I,5,0))</f>
        <v>0</v>
      </c>
      <c r="DR17" s="144">
        <f ca="1">IF(ISERROR(VLOOKUP(DO17,'Lista de mercado'!$B:$I,8,0)),0,VLOOKUP(DO17,'Lista de mercado'!$B:$I,8,0))</f>
        <v>0</v>
      </c>
      <c r="DS17" s="145">
        <f t="shared" si="152"/>
        <v>0</v>
      </c>
      <c r="DT17" s="161">
        <f t="shared" ca="1" si="153"/>
        <v>0</v>
      </c>
      <c r="DU17" s="103"/>
      <c r="DV17" s="147"/>
      <c r="DW17" s="101"/>
      <c r="DX17" s="122" t="s">
        <v>107</v>
      </c>
      <c r="DY17" s="82"/>
      <c r="DZ17" s="105"/>
      <c r="EA17" s="78"/>
      <c r="EB17" s="130"/>
      <c r="EC17" s="131"/>
      <c r="ED17" s="81">
        <f ca="1">IF(ISERROR(VLOOKUP(EB17,'Lista de mercado'!$B:$I,5,0)),0,VLOOKUP(EB17,'Lista de mercado'!$B:$I,5,0))</f>
        <v>0</v>
      </c>
      <c r="EE17" s="144">
        <f ca="1">IF(ISERROR(VLOOKUP(EB17,'Lista de mercado'!$B:$I,8,0)),0,VLOOKUP(EB17,'Lista de mercado'!$B:$I,8,0))</f>
        <v>0</v>
      </c>
      <c r="EF17" s="145">
        <f t="shared" si="154"/>
        <v>0</v>
      </c>
      <c r="EG17" s="161">
        <f t="shared" ca="1" si="155"/>
        <v>0</v>
      </c>
      <c r="EH17" s="103"/>
      <c r="EI17" s="147"/>
      <c r="EJ17" s="101"/>
      <c r="EK17" s="122" t="s">
        <v>107</v>
      </c>
      <c r="EL17" s="82"/>
      <c r="EM17" s="105"/>
      <c r="EN17" s="78"/>
      <c r="EO17" s="130"/>
      <c r="EP17" s="131"/>
      <c r="EQ17" s="81">
        <f ca="1">IF(ISERROR(VLOOKUP(EO17,'Lista de mercado'!$B:$I,5,0)),0,VLOOKUP(EO17,'Lista de mercado'!$B:$I,5,0))</f>
        <v>0</v>
      </c>
      <c r="ER17" s="144">
        <f ca="1">IF(ISERROR(VLOOKUP(EO17,'Lista de mercado'!$B:$I,8,0)),0,VLOOKUP(EO17,'Lista de mercado'!$B:$I,8,0))</f>
        <v>0</v>
      </c>
      <c r="ES17" s="145">
        <f t="shared" si="156"/>
        <v>0</v>
      </c>
      <c r="ET17" s="161">
        <f t="shared" ca="1" si="157"/>
        <v>0</v>
      </c>
      <c r="EU17" s="103"/>
      <c r="EV17" s="147"/>
      <c r="EW17" s="101"/>
      <c r="EX17" s="122" t="s">
        <v>107</v>
      </c>
      <c r="EY17" s="82"/>
      <c r="EZ17" s="105"/>
      <c r="FA17" s="78"/>
      <c r="FB17" s="130"/>
      <c r="FC17" s="131"/>
      <c r="FD17" s="81">
        <f ca="1">IF(ISERROR(VLOOKUP(FB17,'Lista de mercado'!$B:$I,5,0)),0,VLOOKUP(FB17,'Lista de mercado'!$B:$I,5,0))</f>
        <v>0</v>
      </c>
      <c r="FE17" s="144">
        <f ca="1">IF(ISERROR(VLOOKUP(FB17,'Lista de mercado'!$B:$I,8,0)),0,VLOOKUP(FB17,'Lista de mercado'!$B:$I,8,0))</f>
        <v>0</v>
      </c>
      <c r="FF17" s="145">
        <f t="shared" si="158"/>
        <v>0</v>
      </c>
      <c r="FG17" s="161">
        <f t="shared" ca="1" si="159"/>
        <v>0</v>
      </c>
      <c r="FH17" s="103"/>
      <c r="FI17" s="147"/>
      <c r="FJ17" s="101"/>
      <c r="FK17" s="122" t="s">
        <v>107</v>
      </c>
      <c r="FL17" s="82"/>
      <c r="FM17" s="105"/>
      <c r="FN17" s="78"/>
      <c r="FO17" s="130"/>
      <c r="FP17" s="131"/>
      <c r="FQ17" s="81">
        <f ca="1">IF(ISERROR(VLOOKUP(FO17,'Lista de mercado'!$B:$I,5,0)),0,VLOOKUP(FO17,'Lista de mercado'!$B:$I,5,0))</f>
        <v>0</v>
      </c>
      <c r="FR17" s="144">
        <f ca="1">IF(ISERROR(VLOOKUP(FO17,'Lista de mercado'!$B:$I,8,0)),0,VLOOKUP(FO17,'Lista de mercado'!$B:$I,8,0))</f>
        <v>0</v>
      </c>
      <c r="FS17" s="145">
        <f t="shared" si="160"/>
        <v>0</v>
      </c>
      <c r="FT17" s="161">
        <f t="shared" ca="1" si="161"/>
        <v>0</v>
      </c>
      <c r="FU17" s="103"/>
      <c r="FV17" s="147"/>
      <c r="FW17" s="101"/>
      <c r="FX17" s="122" t="s">
        <v>107</v>
      </c>
      <c r="FY17" s="82"/>
      <c r="FZ17" s="105"/>
      <c r="GA17" s="78"/>
      <c r="GB17" s="130"/>
      <c r="GC17" s="131"/>
      <c r="GD17" s="81">
        <f ca="1">IF(ISERROR(VLOOKUP(GB17,'Lista de mercado'!$B:$I,5,0)),0,VLOOKUP(GB17,'Lista de mercado'!$B:$I,5,0))</f>
        <v>0</v>
      </c>
      <c r="GE17" s="144">
        <f ca="1">IF(ISERROR(VLOOKUP(GB17,'Lista de mercado'!$B:$I,8,0)),0,VLOOKUP(GB17,'Lista de mercado'!$B:$I,8,0))</f>
        <v>0</v>
      </c>
      <c r="GF17" s="145">
        <f t="shared" si="162"/>
        <v>0</v>
      </c>
      <c r="GG17" s="161">
        <f t="shared" ca="1" si="163"/>
        <v>0</v>
      </c>
      <c r="GH17" s="103"/>
      <c r="GI17" s="147"/>
      <c r="GJ17" s="101"/>
      <c r="GK17" s="122" t="s">
        <v>107</v>
      </c>
      <c r="GL17" s="82"/>
      <c r="GM17" s="105"/>
      <c r="GN17" s="78"/>
      <c r="GO17" s="130"/>
      <c r="GP17" s="131"/>
      <c r="GQ17" s="81">
        <f ca="1">IF(ISERROR(VLOOKUP(GO17,'Lista de mercado'!$B:$I,5,0)),0,VLOOKUP(GO17,'Lista de mercado'!$B:$I,5,0))</f>
        <v>0</v>
      </c>
      <c r="GR17" s="144">
        <f ca="1">IF(ISERROR(VLOOKUP(GO17,'Lista de mercado'!$B:$I,8,0)),0,VLOOKUP(GO17,'Lista de mercado'!$B:$I,8,0))</f>
        <v>0</v>
      </c>
      <c r="GS17" s="145">
        <f t="shared" si="164"/>
        <v>0</v>
      </c>
      <c r="GT17" s="161">
        <f t="shared" ca="1" si="165"/>
        <v>0</v>
      </c>
      <c r="GU17" s="103"/>
      <c r="GV17" s="147"/>
      <c r="GW17" s="101"/>
      <c r="GX17" s="122" t="s">
        <v>107</v>
      </c>
      <c r="GY17" s="82"/>
      <c r="GZ17" s="105"/>
      <c r="HA17" s="78"/>
      <c r="HB17" s="130"/>
      <c r="HC17" s="131"/>
      <c r="HD17" s="81">
        <f ca="1">IF(ISERROR(VLOOKUP(HB17,'Lista de mercado'!$B:$I,5,0)),0,VLOOKUP(HB17,'Lista de mercado'!$B:$I,5,0))</f>
        <v>0</v>
      </c>
      <c r="HE17" s="144">
        <f ca="1">IF(ISERROR(VLOOKUP(HB17,'Lista de mercado'!$B:$I,8,0)),0,VLOOKUP(HB17,'Lista de mercado'!$B:$I,8,0))</f>
        <v>0</v>
      </c>
      <c r="HF17" s="145">
        <f t="shared" si="166"/>
        <v>0</v>
      </c>
      <c r="HG17" s="161">
        <f t="shared" ca="1" si="167"/>
        <v>0</v>
      </c>
      <c r="HH17" s="103"/>
      <c r="HI17" s="147"/>
      <c r="HJ17" s="101"/>
      <c r="HK17" s="122" t="s">
        <v>107</v>
      </c>
      <c r="HL17" s="82"/>
      <c r="HM17" s="105"/>
      <c r="HN17" s="78"/>
      <c r="HO17" s="130"/>
      <c r="HP17" s="131"/>
      <c r="HQ17" s="81">
        <f ca="1">IF(ISERROR(VLOOKUP(HO17,'Lista de mercado'!$B:$I,5,0)),0,VLOOKUP(HO17,'Lista de mercado'!$B:$I,5,0))</f>
        <v>0</v>
      </c>
      <c r="HR17" s="144">
        <f ca="1">IF(ISERROR(VLOOKUP(HO17,'Lista de mercado'!$B:$I,8,0)),0,VLOOKUP(HO17,'Lista de mercado'!$B:$I,8,0))</f>
        <v>0</v>
      </c>
      <c r="HS17" s="145">
        <f t="shared" si="168"/>
        <v>0</v>
      </c>
      <c r="HT17" s="161">
        <f t="shared" ca="1" si="169"/>
        <v>0</v>
      </c>
      <c r="HU17" s="103"/>
      <c r="HV17" s="147"/>
      <c r="HW17" s="101"/>
      <c r="HX17" s="122" t="s">
        <v>107</v>
      </c>
      <c r="HY17" s="82"/>
      <c r="HZ17" s="105"/>
      <c r="IA17" s="78"/>
      <c r="IB17" s="130"/>
      <c r="IC17" s="131"/>
      <c r="ID17" s="81">
        <f ca="1">IF(ISERROR(VLOOKUP(IB17,'Lista de mercado'!$B:$I,5,0)),0,VLOOKUP(IB17,'Lista de mercado'!$B:$I,5,0))</f>
        <v>0</v>
      </c>
      <c r="IE17" s="144">
        <f ca="1">IF(ISERROR(VLOOKUP(IB17,'Lista de mercado'!$B:$I,8,0)),0,VLOOKUP(IB17,'Lista de mercado'!$B:$I,8,0))</f>
        <v>0</v>
      </c>
      <c r="IF17" s="145">
        <f t="shared" si="170"/>
        <v>0</v>
      </c>
      <c r="IG17" s="161">
        <f t="shared" ca="1" si="171"/>
        <v>0</v>
      </c>
      <c r="IH17" s="103"/>
      <c r="II17" s="147"/>
      <c r="IJ17" s="101"/>
      <c r="IK17" s="122" t="s">
        <v>107</v>
      </c>
      <c r="IL17" s="82"/>
      <c r="IM17" s="105"/>
      <c r="IN17" s="78"/>
      <c r="IO17" s="130"/>
      <c r="IP17" s="131"/>
      <c r="IQ17" s="81">
        <f ca="1">IF(ISERROR(VLOOKUP(IO17,'Lista de mercado'!$B:$I,5,0)),0,VLOOKUP(IO17,'Lista de mercado'!$B:$I,5,0))</f>
        <v>0</v>
      </c>
      <c r="IR17" s="144">
        <f ca="1">IF(ISERROR(VLOOKUP(IO17,'Lista de mercado'!$B:$I,8,0)),0,VLOOKUP(IO17,'Lista de mercado'!$B:$I,8,0))</f>
        <v>0</v>
      </c>
      <c r="IS17" s="145">
        <f t="shared" si="172"/>
        <v>0</v>
      </c>
      <c r="IT17" s="161">
        <f t="shared" ca="1" si="173"/>
        <v>0</v>
      </c>
      <c r="IU17" s="103"/>
      <c r="IV17" s="147"/>
      <c r="IW17" s="101"/>
      <c r="IX17" s="122" t="s">
        <v>107</v>
      </c>
      <c r="IY17" s="82"/>
      <c r="IZ17" s="105"/>
      <c r="JA17" s="78"/>
      <c r="JB17" s="130"/>
      <c r="JC17" s="131"/>
      <c r="JD17" s="81">
        <f ca="1">IF(ISERROR(VLOOKUP(JB17,'Lista de mercado'!$B:$I,5,0)),0,VLOOKUP(JB17,'Lista de mercado'!$B:$I,5,0))</f>
        <v>0</v>
      </c>
      <c r="JE17" s="144">
        <f ca="1">IF(ISERROR(VLOOKUP(JB17,'Lista de mercado'!$B:$I,8,0)),0,VLOOKUP(JB17,'Lista de mercado'!$B:$I,8,0))</f>
        <v>0</v>
      </c>
      <c r="JF17" s="145">
        <f t="shared" si="174"/>
        <v>0</v>
      </c>
      <c r="JG17" s="161">
        <f t="shared" ca="1" si="175"/>
        <v>0</v>
      </c>
      <c r="JH17" s="103"/>
      <c r="JI17" s="147"/>
      <c r="JJ17" s="101"/>
      <c r="JK17" s="122" t="s">
        <v>107</v>
      </c>
      <c r="JL17" s="82"/>
      <c r="JM17" s="105"/>
      <c r="JN17" s="78"/>
      <c r="JO17" s="130"/>
      <c r="JP17" s="131"/>
      <c r="JQ17" s="81">
        <f ca="1">IF(ISERROR(VLOOKUP(JO17,'Lista de mercado'!$B:$I,5,0)),0,VLOOKUP(JO17,'Lista de mercado'!$B:$I,5,0))</f>
        <v>0</v>
      </c>
      <c r="JR17" s="144">
        <f ca="1">IF(ISERROR(VLOOKUP(JO17,'Lista de mercado'!$B:$I,8,0)),0,VLOOKUP(JO17,'Lista de mercado'!$B:$I,8,0))</f>
        <v>0</v>
      </c>
      <c r="JS17" s="145">
        <f t="shared" si="176"/>
        <v>0</v>
      </c>
      <c r="JT17" s="161">
        <f t="shared" ca="1" si="177"/>
        <v>0</v>
      </c>
      <c r="JU17" s="103"/>
      <c r="JV17" s="147"/>
      <c r="JW17" s="101"/>
      <c r="JX17" s="122" t="s">
        <v>107</v>
      </c>
      <c r="JY17" s="82"/>
      <c r="JZ17" s="105"/>
      <c r="KA17" s="78"/>
      <c r="KB17" s="130"/>
      <c r="KC17" s="131"/>
      <c r="KD17" s="81">
        <f ca="1">IF(ISERROR(VLOOKUP(KB17,'Lista de mercado'!$B:$I,5,0)),0,VLOOKUP(KB17,'Lista de mercado'!$B:$I,5,0))</f>
        <v>0</v>
      </c>
      <c r="KE17" s="144">
        <f ca="1">IF(ISERROR(VLOOKUP(KB17,'Lista de mercado'!$B:$I,8,0)),0,VLOOKUP(KB17,'Lista de mercado'!$B:$I,8,0))</f>
        <v>0</v>
      </c>
      <c r="KF17" s="145">
        <f t="shared" si="178"/>
        <v>0</v>
      </c>
      <c r="KG17" s="161">
        <f t="shared" ca="1" si="179"/>
        <v>0</v>
      </c>
      <c r="KH17" s="103"/>
      <c r="KI17" s="147"/>
      <c r="KJ17" s="101"/>
      <c r="KK17" s="122" t="s">
        <v>107</v>
      </c>
      <c r="KL17" s="82"/>
      <c r="KM17" s="105"/>
      <c r="KN17" s="78"/>
      <c r="KO17" s="130"/>
      <c r="KP17" s="131"/>
      <c r="KQ17" s="81">
        <f ca="1">IF(ISERROR(VLOOKUP(KO17,'Lista de mercado'!$B:$I,5,0)),0,VLOOKUP(KO17,'Lista de mercado'!$B:$I,5,0))</f>
        <v>0</v>
      </c>
      <c r="KR17" s="144">
        <f ca="1">IF(ISERROR(VLOOKUP(KO17,'Lista de mercado'!$B:$I,8,0)),0,VLOOKUP(KO17,'Lista de mercado'!$B:$I,8,0))</f>
        <v>0</v>
      </c>
      <c r="KS17" s="145">
        <f t="shared" si="180"/>
        <v>0</v>
      </c>
      <c r="KT17" s="161">
        <f t="shared" ca="1" si="181"/>
        <v>0</v>
      </c>
      <c r="KU17" s="103"/>
      <c r="KV17" s="147"/>
      <c r="KW17" s="101"/>
      <c r="KX17" s="122" t="s">
        <v>107</v>
      </c>
      <c r="KY17" s="82"/>
      <c r="KZ17" s="105"/>
      <c r="LA17" s="78"/>
      <c r="LB17" s="130"/>
      <c r="LC17" s="131"/>
      <c r="LD17" s="81">
        <f ca="1">IF(ISERROR(VLOOKUP(LB17,'Lista de mercado'!$B:$I,5,0)),0,VLOOKUP(LB17,'Lista de mercado'!$B:$I,5,0))</f>
        <v>0</v>
      </c>
      <c r="LE17" s="144">
        <f ca="1">IF(ISERROR(VLOOKUP(LB17,'Lista de mercado'!$B:$I,8,0)),0,VLOOKUP(LB17,'Lista de mercado'!$B:$I,8,0))</f>
        <v>0</v>
      </c>
      <c r="LF17" s="145">
        <f t="shared" si="182"/>
        <v>0</v>
      </c>
      <c r="LG17" s="161">
        <f t="shared" ca="1" si="183"/>
        <v>0</v>
      </c>
      <c r="LH17" s="103"/>
      <c r="LI17" s="147"/>
      <c r="LJ17" s="101"/>
      <c r="LK17" s="122" t="s">
        <v>107</v>
      </c>
      <c r="LL17" s="82"/>
      <c r="LM17" s="105"/>
      <c r="LN17" s="78"/>
      <c r="LO17" s="130"/>
      <c r="LP17" s="131"/>
      <c r="LQ17" s="81">
        <f ca="1">IF(ISERROR(VLOOKUP(LO17,'Lista de mercado'!$B:$I,5,0)),0,VLOOKUP(LO17,'Lista de mercado'!$B:$I,5,0))</f>
        <v>0</v>
      </c>
      <c r="LR17" s="144">
        <f ca="1">IF(ISERROR(VLOOKUP(LO17,'Lista de mercado'!$B:$I,8,0)),0,VLOOKUP(LO17,'Lista de mercado'!$B:$I,8,0))</f>
        <v>0</v>
      </c>
      <c r="LS17" s="145">
        <f t="shared" si="184"/>
        <v>0</v>
      </c>
      <c r="LT17" s="161">
        <f t="shared" ca="1" si="185"/>
        <v>0</v>
      </c>
      <c r="LU17" s="103"/>
      <c r="LV17" s="147"/>
      <c r="LW17" s="101"/>
      <c r="LX17" s="122" t="s">
        <v>107</v>
      </c>
      <c r="LY17" s="82"/>
      <c r="LZ17" s="105"/>
      <c r="MA17" s="78"/>
      <c r="MB17" s="130"/>
      <c r="MC17" s="131"/>
      <c r="MD17" s="81">
        <f ca="1">IF(ISERROR(VLOOKUP(MB17,'Lista de mercado'!$B:$I,5,0)),0,VLOOKUP(MB17,'Lista de mercado'!$B:$I,5,0))</f>
        <v>0</v>
      </c>
      <c r="ME17" s="144">
        <f ca="1">IF(ISERROR(VLOOKUP(MB17,'Lista de mercado'!$B:$I,8,0)),0,VLOOKUP(MB17,'Lista de mercado'!$B:$I,8,0))</f>
        <v>0</v>
      </c>
      <c r="MF17" s="145">
        <f t="shared" si="186"/>
        <v>0</v>
      </c>
      <c r="MG17" s="161">
        <f t="shared" ca="1" si="187"/>
        <v>0</v>
      </c>
      <c r="MH17" s="103"/>
      <c r="MI17" s="147"/>
      <c r="MJ17" s="101"/>
      <c r="MK17" s="122" t="s">
        <v>107</v>
      </c>
      <c r="ML17" s="82"/>
      <c r="MM17" s="105"/>
      <c r="MN17" s="78"/>
      <c r="MO17" s="130"/>
      <c r="MP17" s="131"/>
      <c r="MQ17" s="81">
        <f ca="1">IF(ISERROR(VLOOKUP(MO17,'Lista de mercado'!$B:$I,5,0)),0,VLOOKUP(MO17,'Lista de mercado'!$B:$I,5,0))</f>
        <v>0</v>
      </c>
      <c r="MR17" s="144">
        <f ca="1">IF(ISERROR(VLOOKUP(MO17,'Lista de mercado'!$B:$I,8,0)),0,VLOOKUP(MO17,'Lista de mercado'!$B:$I,8,0))</f>
        <v>0</v>
      </c>
      <c r="MS17" s="145">
        <f t="shared" si="188"/>
        <v>0</v>
      </c>
      <c r="MT17" s="161">
        <f t="shared" ca="1" si="189"/>
        <v>0</v>
      </c>
      <c r="MU17" s="103"/>
      <c r="MV17" s="147"/>
      <c r="MW17" s="101"/>
      <c r="MX17" s="122" t="s">
        <v>107</v>
      </c>
      <c r="MY17" s="82"/>
      <c r="MZ17" s="105"/>
      <c r="NA17" s="78"/>
      <c r="NB17" s="130"/>
      <c r="NC17" s="131"/>
      <c r="ND17" s="81">
        <f ca="1">IF(ISERROR(VLOOKUP(NB17,'Lista de mercado'!$B:$I,5,0)),0,VLOOKUP(NB17,'Lista de mercado'!$B:$I,5,0))</f>
        <v>0</v>
      </c>
      <c r="NE17" s="144">
        <f ca="1">IF(ISERROR(VLOOKUP(NB17,'Lista de mercado'!$B:$I,8,0)),0,VLOOKUP(NB17,'Lista de mercado'!$B:$I,8,0))</f>
        <v>0</v>
      </c>
      <c r="NF17" s="145">
        <f t="shared" si="190"/>
        <v>0</v>
      </c>
      <c r="NG17" s="161">
        <f t="shared" ca="1" si="191"/>
        <v>0</v>
      </c>
      <c r="NH17" s="103"/>
      <c r="NI17" s="147"/>
      <c r="NJ17" s="101"/>
      <c r="NK17" s="122" t="s">
        <v>107</v>
      </c>
      <c r="NL17" s="82"/>
      <c r="NM17" s="105"/>
      <c r="NN17" s="78"/>
      <c r="NO17" s="130"/>
      <c r="NP17" s="131"/>
      <c r="NQ17" s="81">
        <f ca="1">IF(ISERROR(VLOOKUP(NO17,'Lista de mercado'!$B:$I,5,0)),0,VLOOKUP(NO17,'Lista de mercado'!$B:$I,5,0))</f>
        <v>0</v>
      </c>
      <c r="NR17" s="144">
        <f ca="1">IF(ISERROR(VLOOKUP(NO17,'Lista de mercado'!$B:$I,8,0)),0,VLOOKUP(NO17,'Lista de mercado'!$B:$I,8,0))</f>
        <v>0</v>
      </c>
      <c r="NS17" s="145">
        <f t="shared" si="192"/>
        <v>0</v>
      </c>
      <c r="NT17" s="161">
        <f t="shared" ca="1" si="193"/>
        <v>0</v>
      </c>
      <c r="NU17" s="103"/>
      <c r="NV17" s="147"/>
      <c r="NW17" s="101"/>
      <c r="NX17" s="122" t="s">
        <v>107</v>
      </c>
      <c r="NY17" s="82"/>
      <c r="NZ17" s="105"/>
      <c r="OA17" s="78"/>
      <c r="OB17" s="130"/>
      <c r="OC17" s="131"/>
      <c r="OD17" s="81">
        <f ca="1">IF(ISERROR(VLOOKUP(OB17,'Lista de mercado'!$B:$I,5,0)),0,VLOOKUP(OB17,'Lista de mercado'!$B:$I,5,0))</f>
        <v>0</v>
      </c>
      <c r="OE17" s="144">
        <f ca="1">IF(ISERROR(VLOOKUP(OB17,'Lista de mercado'!$B:$I,8,0)),0,VLOOKUP(OB17,'Lista de mercado'!$B:$I,8,0))</f>
        <v>0</v>
      </c>
      <c r="OF17" s="145">
        <f t="shared" si="194"/>
        <v>0</v>
      </c>
      <c r="OG17" s="161">
        <f t="shared" ca="1" si="195"/>
        <v>0</v>
      </c>
      <c r="OH17" s="103"/>
      <c r="OI17" s="147"/>
      <c r="OJ17" s="101"/>
      <c r="OK17" s="122" t="s">
        <v>107</v>
      </c>
      <c r="OL17" s="82"/>
      <c r="OM17" s="105"/>
      <c r="ON17" s="78"/>
      <c r="OO17" s="130"/>
      <c r="OP17" s="131"/>
      <c r="OQ17" s="81">
        <f ca="1">IF(ISERROR(VLOOKUP(OO17,'Lista de mercado'!$B:$I,5,0)),0,VLOOKUP(OO17,'Lista de mercado'!$B:$I,5,0))</f>
        <v>0</v>
      </c>
      <c r="OR17" s="144">
        <f ca="1">IF(ISERROR(VLOOKUP(OO17,'Lista de mercado'!$B:$I,8,0)),0,VLOOKUP(OO17,'Lista de mercado'!$B:$I,8,0))</f>
        <v>0</v>
      </c>
      <c r="OS17" s="145">
        <f t="shared" si="196"/>
        <v>0</v>
      </c>
      <c r="OT17" s="161">
        <f t="shared" ca="1" si="197"/>
        <v>0</v>
      </c>
      <c r="OU17" s="103"/>
      <c r="OV17" s="147"/>
      <c r="OW17" s="101"/>
      <c r="OX17" s="122" t="s">
        <v>107</v>
      </c>
      <c r="OY17" s="82"/>
      <c r="OZ17" s="105"/>
      <c r="PA17" s="78"/>
      <c r="PB17" s="130"/>
      <c r="PC17" s="131"/>
      <c r="PD17" s="81">
        <f ca="1">IF(ISERROR(VLOOKUP(PB17,'Lista de mercado'!$B:$I,5,0)),0,VLOOKUP(PB17,'Lista de mercado'!$B:$I,5,0))</f>
        <v>0</v>
      </c>
      <c r="PE17" s="144">
        <f ca="1">IF(ISERROR(VLOOKUP(PB17,'Lista de mercado'!$B:$I,8,0)),0,VLOOKUP(PB17,'Lista de mercado'!$B:$I,8,0))</f>
        <v>0</v>
      </c>
      <c r="PF17" s="145">
        <f t="shared" si="198"/>
        <v>0</v>
      </c>
      <c r="PG17" s="161">
        <f t="shared" ca="1" si="199"/>
        <v>0</v>
      </c>
      <c r="PH17" s="103"/>
      <c r="PI17" s="147"/>
      <c r="PJ17" s="101"/>
      <c r="PK17" s="122" t="s">
        <v>107</v>
      </c>
      <c r="PL17" s="82"/>
      <c r="PM17" s="105"/>
      <c r="PN17" s="78"/>
      <c r="PO17" s="130"/>
      <c r="PP17" s="131"/>
      <c r="PQ17" s="81">
        <f ca="1">IF(ISERROR(VLOOKUP(PO17,'Lista de mercado'!$B:$I,5,0)),0,VLOOKUP(PO17,'Lista de mercado'!$B:$I,5,0))</f>
        <v>0</v>
      </c>
      <c r="PR17" s="144">
        <f ca="1">IF(ISERROR(VLOOKUP(PO17,'Lista de mercado'!$B:$I,8,0)),0,VLOOKUP(PO17,'Lista de mercado'!$B:$I,8,0))</f>
        <v>0</v>
      </c>
      <c r="PS17" s="145">
        <f t="shared" si="200"/>
        <v>0</v>
      </c>
      <c r="PT17" s="161">
        <f t="shared" ca="1" si="201"/>
        <v>0</v>
      </c>
      <c r="PU17" s="103"/>
      <c r="PV17" s="147"/>
      <c r="PW17" s="101"/>
      <c r="PX17" s="122" t="s">
        <v>107</v>
      </c>
      <c r="PY17" s="82"/>
      <c r="PZ17" s="105"/>
      <c r="QA17" s="78"/>
      <c r="QB17" s="130"/>
      <c r="QC17" s="131"/>
      <c r="QD17" s="81">
        <f ca="1">IF(ISERROR(VLOOKUP(QB17,'Lista de mercado'!$B:$I,5,0)),0,VLOOKUP(QB17,'Lista de mercado'!$B:$I,5,0))</f>
        <v>0</v>
      </c>
      <c r="QE17" s="144">
        <f ca="1">IF(ISERROR(VLOOKUP(QB17,'Lista de mercado'!$B:$I,8,0)),0,VLOOKUP(QB17,'Lista de mercado'!$B:$I,8,0))</f>
        <v>0</v>
      </c>
      <c r="QF17" s="145">
        <f t="shared" si="202"/>
        <v>0</v>
      </c>
      <c r="QG17" s="161">
        <f t="shared" ca="1" si="203"/>
        <v>0</v>
      </c>
      <c r="QH17" s="103"/>
      <c r="QI17" s="147"/>
      <c r="QJ17" s="101"/>
      <c r="QK17" s="122" t="s">
        <v>107</v>
      </c>
      <c r="QL17" s="82"/>
      <c r="QM17" s="105"/>
      <c r="QN17" s="78"/>
      <c r="QO17" s="130"/>
      <c r="QP17" s="131"/>
      <c r="QQ17" s="81">
        <f ca="1">IF(ISERROR(VLOOKUP(QO17,'Lista de mercado'!$B:$I,5,0)),0,VLOOKUP(QO17,'Lista de mercado'!$B:$I,5,0))</f>
        <v>0</v>
      </c>
      <c r="QR17" s="144">
        <f ca="1">IF(ISERROR(VLOOKUP(QO17,'Lista de mercado'!$B:$I,8,0)),0,VLOOKUP(QO17,'Lista de mercado'!$B:$I,8,0))</f>
        <v>0</v>
      </c>
      <c r="QS17" s="145">
        <f t="shared" si="204"/>
        <v>0</v>
      </c>
      <c r="QT17" s="161">
        <f t="shared" ca="1" si="205"/>
        <v>0</v>
      </c>
      <c r="QU17" s="103"/>
      <c r="QV17" s="147"/>
      <c r="QW17" s="101"/>
      <c r="QX17" s="122" t="s">
        <v>107</v>
      </c>
      <c r="QY17" s="82"/>
      <c r="QZ17" s="105"/>
      <c r="RA17" s="78"/>
      <c r="RB17" s="130"/>
      <c r="RC17" s="131"/>
      <c r="RD17" s="81">
        <f ca="1">IF(ISERROR(VLOOKUP(RB17,'Lista de mercado'!$B:$I,5,0)),0,VLOOKUP(RB17,'Lista de mercado'!$B:$I,5,0))</f>
        <v>0</v>
      </c>
      <c r="RE17" s="144">
        <f ca="1">IF(ISERROR(VLOOKUP(RB17,'Lista de mercado'!$B:$I,8,0)),0,VLOOKUP(RB17,'Lista de mercado'!$B:$I,8,0))</f>
        <v>0</v>
      </c>
      <c r="RF17" s="145">
        <f t="shared" si="206"/>
        <v>0</v>
      </c>
      <c r="RG17" s="161">
        <f t="shared" ca="1" si="207"/>
        <v>0</v>
      </c>
      <c r="RH17" s="103"/>
      <c r="RI17" s="147"/>
      <c r="RJ17" s="101"/>
      <c r="RK17" s="122" t="s">
        <v>107</v>
      </c>
      <c r="RL17" s="82"/>
      <c r="RM17" s="105"/>
      <c r="RN17" s="78"/>
      <c r="RO17" s="130"/>
      <c r="RP17" s="131"/>
      <c r="RQ17" s="81">
        <f ca="1">IF(ISERROR(VLOOKUP(RO17,'Lista de mercado'!$B:$I,5,0)),0,VLOOKUP(RO17,'Lista de mercado'!$B:$I,5,0))</f>
        <v>0</v>
      </c>
      <c r="RR17" s="144">
        <f ca="1">IF(ISERROR(VLOOKUP(RO17,'Lista de mercado'!$B:$I,8,0)),0,VLOOKUP(RO17,'Lista de mercado'!$B:$I,8,0))</f>
        <v>0</v>
      </c>
      <c r="RS17" s="145">
        <f t="shared" si="208"/>
        <v>0</v>
      </c>
      <c r="RT17" s="161">
        <f t="shared" ca="1" si="209"/>
        <v>0</v>
      </c>
      <c r="RU17" s="103"/>
      <c r="RV17" s="147"/>
      <c r="RW17" s="101"/>
      <c r="RX17" s="122" t="s">
        <v>107</v>
      </c>
      <c r="RY17" s="82"/>
      <c r="RZ17" s="105"/>
      <c r="SA17" s="78"/>
      <c r="SB17" s="130"/>
      <c r="SC17" s="131"/>
      <c r="SD17" s="81">
        <f ca="1">IF(ISERROR(VLOOKUP(SB17,'Lista de mercado'!$B:$I,5,0)),0,VLOOKUP(SB17,'Lista de mercado'!$B:$I,5,0))</f>
        <v>0</v>
      </c>
      <c r="SE17" s="144">
        <f ca="1">IF(ISERROR(VLOOKUP(SB17,'Lista de mercado'!$B:$I,8,0)),0,VLOOKUP(SB17,'Lista de mercado'!$B:$I,8,0))</f>
        <v>0</v>
      </c>
      <c r="SF17" s="145">
        <f t="shared" si="210"/>
        <v>0</v>
      </c>
      <c r="SG17" s="161">
        <f t="shared" ca="1" si="211"/>
        <v>0</v>
      </c>
      <c r="SH17" s="103"/>
      <c r="SI17" s="147"/>
      <c r="SJ17" s="101"/>
      <c r="SK17" s="122" t="s">
        <v>107</v>
      </c>
      <c r="SL17" s="82"/>
      <c r="SM17" s="105"/>
      <c r="SN17" s="78"/>
      <c r="SO17" s="130"/>
      <c r="SP17" s="131"/>
      <c r="SQ17" s="81">
        <f ca="1">IF(ISERROR(VLOOKUP(SO17,'Lista de mercado'!$B:$I,5,0)),0,VLOOKUP(SO17,'Lista de mercado'!$B:$I,5,0))</f>
        <v>0</v>
      </c>
      <c r="SR17" s="144">
        <f ca="1">IF(ISERROR(VLOOKUP(SO17,'Lista de mercado'!$B:$I,8,0)),0,VLOOKUP(SO17,'Lista de mercado'!$B:$I,8,0))</f>
        <v>0</v>
      </c>
      <c r="SS17" s="145">
        <f t="shared" si="212"/>
        <v>0</v>
      </c>
      <c r="ST17" s="161">
        <f t="shared" ca="1" si="213"/>
        <v>0</v>
      </c>
      <c r="SU17" s="103"/>
      <c r="SV17" s="147"/>
      <c r="SW17" s="101"/>
      <c r="SX17" s="122" t="s">
        <v>107</v>
      </c>
      <c r="SY17" s="82"/>
      <c r="SZ17" s="105"/>
      <c r="TA17" s="78"/>
      <c r="TB17" s="130"/>
      <c r="TC17" s="131"/>
      <c r="TD17" s="81">
        <f ca="1">IF(ISERROR(VLOOKUP(TB17,'Lista de mercado'!$B:$I,5,0)),0,VLOOKUP(TB17,'Lista de mercado'!$B:$I,5,0))</f>
        <v>0</v>
      </c>
      <c r="TE17" s="144">
        <f ca="1">IF(ISERROR(VLOOKUP(TB17,'Lista de mercado'!$B:$I,8,0)),0,VLOOKUP(TB17,'Lista de mercado'!$B:$I,8,0))</f>
        <v>0</v>
      </c>
      <c r="TF17" s="145">
        <f t="shared" si="214"/>
        <v>0</v>
      </c>
      <c r="TG17" s="161">
        <f t="shared" ca="1" si="215"/>
        <v>0</v>
      </c>
      <c r="TH17" s="103"/>
      <c r="TI17" s="147"/>
      <c r="TJ17" s="101"/>
      <c r="TK17" s="122" t="s">
        <v>107</v>
      </c>
      <c r="TL17" s="82"/>
      <c r="TM17" s="105"/>
      <c r="TN17" s="78"/>
      <c r="TO17" s="130"/>
      <c r="TP17" s="131"/>
      <c r="TQ17" s="81">
        <f ca="1">IF(ISERROR(VLOOKUP(TO17,'Lista de mercado'!$B:$I,5,0)),0,VLOOKUP(TO17,'Lista de mercado'!$B:$I,5,0))</f>
        <v>0</v>
      </c>
      <c r="TR17" s="144">
        <f ca="1">IF(ISERROR(VLOOKUP(TO17,'Lista de mercado'!$B:$I,8,0)),0,VLOOKUP(TO17,'Lista de mercado'!$B:$I,8,0))</f>
        <v>0</v>
      </c>
      <c r="TS17" s="145">
        <f t="shared" si="216"/>
        <v>0</v>
      </c>
      <c r="TT17" s="161">
        <f t="shared" ca="1" si="217"/>
        <v>0</v>
      </c>
      <c r="TU17" s="103"/>
      <c r="TV17" s="147"/>
      <c r="TW17" s="101"/>
      <c r="TX17" s="122" t="s">
        <v>107</v>
      </c>
      <c r="TY17" s="82"/>
      <c r="TZ17" s="105"/>
      <c r="UA17" s="78"/>
      <c r="UB17" s="130"/>
      <c r="UC17" s="131"/>
      <c r="UD17" s="81">
        <f ca="1">IF(ISERROR(VLOOKUP(UB17,'Lista de mercado'!$B:$I,5,0)),0,VLOOKUP(UB17,'Lista de mercado'!$B:$I,5,0))</f>
        <v>0</v>
      </c>
      <c r="UE17" s="144">
        <f ca="1">IF(ISERROR(VLOOKUP(UB17,'Lista de mercado'!$B:$I,8,0)),0,VLOOKUP(UB17,'Lista de mercado'!$B:$I,8,0))</f>
        <v>0</v>
      </c>
      <c r="UF17" s="145">
        <f t="shared" si="218"/>
        <v>0</v>
      </c>
      <c r="UG17" s="161">
        <f t="shared" ca="1" si="219"/>
        <v>0</v>
      </c>
      <c r="UH17" s="103"/>
      <c r="UI17" s="147"/>
      <c r="UJ17" s="101"/>
      <c r="UK17" s="122" t="s">
        <v>107</v>
      </c>
      <c r="UL17" s="82"/>
      <c r="UM17" s="105"/>
      <c r="UN17" s="78"/>
      <c r="UO17" s="130"/>
      <c r="UP17" s="131"/>
      <c r="UQ17" s="81">
        <f ca="1">IF(ISERROR(VLOOKUP(UO17,'Lista de mercado'!$B:$I,5,0)),0,VLOOKUP(UO17,'Lista de mercado'!$B:$I,5,0))</f>
        <v>0</v>
      </c>
      <c r="UR17" s="144">
        <f ca="1">IF(ISERROR(VLOOKUP(UO17,'Lista de mercado'!$B:$I,8,0)),0,VLOOKUP(UO17,'Lista de mercado'!$B:$I,8,0))</f>
        <v>0</v>
      </c>
      <c r="US17" s="145">
        <f t="shared" si="220"/>
        <v>0</v>
      </c>
      <c r="UT17" s="161">
        <f t="shared" ca="1" si="221"/>
        <v>0</v>
      </c>
      <c r="UU17" s="103"/>
      <c r="UV17" s="147"/>
      <c r="UW17" s="101"/>
      <c r="UX17" s="261" t="s">
        <v>107</v>
      </c>
      <c r="UY17" s="82"/>
      <c r="UZ17" s="105"/>
      <c r="VA17" s="78"/>
      <c r="VB17" s="130"/>
      <c r="VC17" s="131"/>
      <c r="VD17" s="81">
        <f ca="1">IF(ISERROR(VLOOKUP(VB17,'Lista de mercado'!$B:$I,5,0)),0,VLOOKUP(VB17,'Lista de mercado'!$B:$I,5,0))</f>
        <v>0</v>
      </c>
      <c r="VE17" s="144">
        <f ca="1">IF(ISERROR(VLOOKUP(VB17,'Lista de mercado'!$B:$I,8,0)),0,VLOOKUP(VB17,'Lista de mercado'!$B:$I,8,0))</f>
        <v>0</v>
      </c>
      <c r="VF17" s="145">
        <f t="shared" si="222"/>
        <v>0</v>
      </c>
      <c r="VG17" s="161">
        <f t="shared" ca="1" si="223"/>
        <v>0</v>
      </c>
      <c r="VH17" s="103"/>
      <c r="VI17" s="147"/>
      <c r="VJ17" s="101"/>
      <c r="VK17" s="261" t="s">
        <v>107</v>
      </c>
      <c r="VL17" s="82"/>
      <c r="VM17" s="105"/>
      <c r="VN17" s="78"/>
      <c r="VO17" s="130"/>
      <c r="VP17" s="131"/>
      <c r="VQ17" s="81">
        <f ca="1">IF(ISERROR(VLOOKUP(VO17,'Lista de mercado'!$B:$I,5,0)),0,VLOOKUP(VO17,'Lista de mercado'!$B:$I,5,0))</f>
        <v>0</v>
      </c>
      <c r="VR17" s="144">
        <f ca="1">IF(ISERROR(VLOOKUP(VO17,'Lista de mercado'!$B:$I,8,0)),0,VLOOKUP(VO17,'Lista de mercado'!$B:$I,8,0))</f>
        <v>0</v>
      </c>
      <c r="VS17" s="145">
        <f t="shared" si="224"/>
        <v>0</v>
      </c>
      <c r="VT17" s="161">
        <f t="shared" ca="1" si="225"/>
        <v>0</v>
      </c>
      <c r="VU17" s="103"/>
      <c r="VV17" s="147"/>
      <c r="VW17" s="101"/>
      <c r="VX17" s="261" t="s">
        <v>107</v>
      </c>
      <c r="VY17" s="82"/>
      <c r="VZ17" s="105"/>
      <c r="WA17" s="78"/>
      <c r="WB17" s="130"/>
      <c r="WC17" s="131"/>
      <c r="WD17" s="81">
        <f ca="1">IF(ISERROR(VLOOKUP(WB17,'Lista de mercado'!$B:$I,5,0)),0,VLOOKUP(WB17,'Lista de mercado'!$B:$I,5,0))</f>
        <v>0</v>
      </c>
      <c r="WE17" s="144">
        <f ca="1">IF(ISERROR(VLOOKUP(WB17,'Lista de mercado'!$B:$I,8,0)),0,VLOOKUP(WB17,'Lista de mercado'!$B:$I,8,0))</f>
        <v>0</v>
      </c>
      <c r="WF17" s="145">
        <f t="shared" si="226"/>
        <v>0</v>
      </c>
      <c r="WG17" s="161">
        <f t="shared" ca="1" si="227"/>
        <v>0</v>
      </c>
      <c r="WH17" s="103"/>
      <c r="WI17" s="147"/>
      <c r="WJ17" s="101"/>
      <c r="WK17" s="261" t="s">
        <v>107</v>
      </c>
      <c r="WL17" s="82"/>
      <c r="WM17" s="105"/>
      <c r="WN17" s="78"/>
      <c r="WO17" s="130"/>
      <c r="WP17" s="131"/>
      <c r="WQ17" s="81">
        <f ca="1">IF(ISERROR(VLOOKUP(WO17,'Lista de mercado'!$B:$I,5,0)),0,VLOOKUP(WO17,'Lista de mercado'!$B:$I,5,0))</f>
        <v>0</v>
      </c>
      <c r="WR17" s="144">
        <f ca="1">IF(ISERROR(VLOOKUP(WO17,'Lista de mercado'!$B:$I,8,0)),0,VLOOKUP(WO17,'Lista de mercado'!$B:$I,8,0))</f>
        <v>0</v>
      </c>
      <c r="WS17" s="145">
        <f t="shared" si="228"/>
        <v>0</v>
      </c>
      <c r="WT17" s="161">
        <f t="shared" ca="1" si="229"/>
        <v>0</v>
      </c>
      <c r="WU17" s="103"/>
      <c r="WV17" s="147"/>
      <c r="WW17" s="101"/>
      <c r="WX17" s="261" t="s">
        <v>107</v>
      </c>
      <c r="WY17" s="82"/>
      <c r="WZ17" s="105"/>
      <c r="XA17" s="78"/>
      <c r="XB17" s="130"/>
      <c r="XC17" s="131"/>
      <c r="XD17" s="81">
        <f ca="1">IF(ISERROR(VLOOKUP(XB17,'Lista de mercado'!$B:$I,5,0)),0,VLOOKUP(XB17,'Lista de mercado'!$B:$I,5,0))</f>
        <v>0</v>
      </c>
      <c r="XE17" s="144">
        <f ca="1">IF(ISERROR(VLOOKUP(XB17,'Lista de mercado'!$B:$I,8,0)),0,VLOOKUP(XB17,'Lista de mercado'!$B:$I,8,0))</f>
        <v>0</v>
      </c>
      <c r="XF17" s="145">
        <f t="shared" si="230"/>
        <v>0</v>
      </c>
      <c r="XG17" s="161">
        <f t="shared" ca="1" si="231"/>
        <v>0</v>
      </c>
      <c r="XH17" s="103"/>
      <c r="XI17" s="147"/>
      <c r="XJ17" s="101"/>
      <c r="XK17" s="261" t="s">
        <v>107</v>
      </c>
      <c r="XL17" s="82"/>
      <c r="XM17" s="105"/>
      <c r="XN17" s="78"/>
      <c r="XO17" s="130"/>
      <c r="XP17" s="131"/>
      <c r="XQ17" s="81">
        <f ca="1">IF(ISERROR(VLOOKUP(XO17,'Lista de mercado'!$B:$I,5,0)),0,VLOOKUP(XO17,'Lista de mercado'!$B:$I,5,0))</f>
        <v>0</v>
      </c>
      <c r="XR17" s="144">
        <f ca="1">IF(ISERROR(VLOOKUP(XO17,'Lista de mercado'!$B:$I,8,0)),0,VLOOKUP(XO17,'Lista de mercado'!$B:$I,8,0))</f>
        <v>0</v>
      </c>
      <c r="XS17" s="145">
        <f t="shared" si="232"/>
        <v>0</v>
      </c>
      <c r="XT17" s="161">
        <f t="shared" ca="1" si="233"/>
        <v>0</v>
      </c>
      <c r="XU17" s="103"/>
      <c r="XV17" s="147"/>
      <c r="XW17" s="101"/>
      <c r="XX17" s="261" t="s">
        <v>107</v>
      </c>
      <c r="XY17" s="82"/>
      <c r="XZ17" s="105"/>
      <c r="YA17" s="78"/>
      <c r="YB17" s="130"/>
      <c r="YC17" s="131"/>
      <c r="YD17" s="81">
        <f ca="1">IF(ISERROR(VLOOKUP(YB17,'Lista de mercado'!$B:$I,5,0)),0,VLOOKUP(YB17,'Lista de mercado'!$B:$I,5,0))</f>
        <v>0</v>
      </c>
      <c r="YE17" s="144">
        <f ca="1">IF(ISERROR(VLOOKUP(YB17,'Lista de mercado'!$B:$I,8,0)),0,VLOOKUP(YB17,'Lista de mercado'!$B:$I,8,0))</f>
        <v>0</v>
      </c>
      <c r="YF17" s="145">
        <f t="shared" si="234"/>
        <v>0</v>
      </c>
      <c r="YG17" s="161">
        <f t="shared" ca="1" si="235"/>
        <v>0</v>
      </c>
      <c r="YH17" s="103"/>
      <c r="YI17" s="147"/>
      <c r="YJ17" s="101"/>
      <c r="YK17" s="261" t="s">
        <v>107</v>
      </c>
      <c r="YL17" s="82"/>
      <c r="YM17" s="105"/>
      <c r="YN17" s="78"/>
      <c r="YO17" s="130"/>
      <c r="YP17" s="131"/>
      <c r="YQ17" s="81">
        <f ca="1">IF(ISERROR(VLOOKUP(YO17,'Lista de mercado'!$B:$I,5,0)),0,VLOOKUP(YO17,'Lista de mercado'!$B:$I,5,0))</f>
        <v>0</v>
      </c>
      <c r="YR17" s="144">
        <f ca="1">IF(ISERROR(VLOOKUP(YO17,'Lista de mercado'!$B:$I,8,0)),0,VLOOKUP(YO17,'Lista de mercado'!$B:$I,8,0))</f>
        <v>0</v>
      </c>
      <c r="YS17" s="145">
        <f t="shared" si="236"/>
        <v>0</v>
      </c>
      <c r="YT17" s="161">
        <f t="shared" ca="1" si="237"/>
        <v>0</v>
      </c>
      <c r="YU17" s="103"/>
      <c r="YV17" s="147"/>
      <c r="YW17" s="101"/>
      <c r="YX17" s="261" t="s">
        <v>107</v>
      </c>
      <c r="YY17" s="82"/>
      <c r="YZ17" s="105"/>
      <c r="ZA17" s="78"/>
      <c r="ZB17" s="130"/>
      <c r="ZC17" s="131"/>
      <c r="ZD17" s="81">
        <f ca="1">IF(ISERROR(VLOOKUP(ZB17,'Lista de mercado'!$B:$I,5,0)),0,VLOOKUP(ZB17,'Lista de mercado'!$B:$I,5,0))</f>
        <v>0</v>
      </c>
      <c r="ZE17" s="144">
        <f ca="1">IF(ISERROR(VLOOKUP(ZB17,'Lista de mercado'!$B:$I,8,0)),0,VLOOKUP(ZB17,'Lista de mercado'!$B:$I,8,0))</f>
        <v>0</v>
      </c>
      <c r="ZF17" s="145">
        <f t="shared" si="238"/>
        <v>0</v>
      </c>
      <c r="ZG17" s="161">
        <f t="shared" ca="1" si="239"/>
        <v>0</v>
      </c>
      <c r="ZH17" s="103"/>
      <c r="ZI17" s="147"/>
      <c r="ZJ17" s="101"/>
      <c r="ZK17" s="261" t="s">
        <v>107</v>
      </c>
      <c r="ZL17" s="82"/>
      <c r="ZM17" s="105"/>
      <c r="ZN17" s="78"/>
      <c r="ZO17" s="130"/>
      <c r="ZP17" s="131"/>
      <c r="ZQ17" s="81">
        <f ca="1">IF(ISERROR(VLOOKUP(ZO17,'Lista de mercado'!$B:$I,5,0)),0,VLOOKUP(ZO17,'Lista de mercado'!$B:$I,5,0))</f>
        <v>0</v>
      </c>
      <c r="ZR17" s="144">
        <f ca="1">IF(ISERROR(VLOOKUP(ZO17,'Lista de mercado'!$B:$I,8,0)),0,VLOOKUP(ZO17,'Lista de mercado'!$B:$I,8,0))</f>
        <v>0</v>
      </c>
      <c r="ZS17" s="145">
        <f t="shared" si="240"/>
        <v>0</v>
      </c>
      <c r="ZT17" s="161">
        <f t="shared" ca="1" si="241"/>
        <v>0</v>
      </c>
      <c r="ZU17" s="103"/>
      <c r="ZV17" s="147"/>
      <c r="ZW17" s="101"/>
      <c r="ZX17" s="261" t="s">
        <v>107</v>
      </c>
      <c r="ZY17" s="82"/>
      <c r="ZZ17" s="105"/>
      <c r="AAA17" s="78"/>
      <c r="AAB17" s="130"/>
      <c r="AAC17" s="131"/>
      <c r="AAD17" s="81">
        <f ca="1">IF(ISERROR(VLOOKUP(AAB17,'Lista de mercado'!$B:$I,5,0)),0,VLOOKUP(AAB17,'Lista de mercado'!$B:$I,5,0))</f>
        <v>0</v>
      </c>
      <c r="AAE17" s="144">
        <f ca="1">IF(ISERROR(VLOOKUP(AAB17,'Lista de mercado'!$B:$I,8,0)),0,VLOOKUP(AAB17,'Lista de mercado'!$B:$I,8,0))</f>
        <v>0</v>
      </c>
      <c r="AAF17" s="145">
        <f t="shared" si="242"/>
        <v>0</v>
      </c>
      <c r="AAG17" s="161">
        <f t="shared" ca="1" si="243"/>
        <v>0</v>
      </c>
      <c r="AAH17" s="103"/>
      <c r="AAI17" s="147"/>
      <c r="AAJ17" s="101"/>
      <c r="AAK17" s="261" t="s">
        <v>107</v>
      </c>
      <c r="AAL17" s="82"/>
      <c r="AAM17" s="105"/>
      <c r="AAN17" s="78"/>
      <c r="AAO17" s="130"/>
      <c r="AAP17" s="131"/>
      <c r="AAQ17" s="81">
        <f ca="1">IF(ISERROR(VLOOKUP(AAO17,'Lista de mercado'!$B:$I,5,0)),0,VLOOKUP(AAO17,'Lista de mercado'!$B:$I,5,0))</f>
        <v>0</v>
      </c>
      <c r="AAR17" s="144">
        <f ca="1">IF(ISERROR(VLOOKUP(AAO17,'Lista de mercado'!$B:$I,8,0)),0,VLOOKUP(AAO17,'Lista de mercado'!$B:$I,8,0))</f>
        <v>0</v>
      </c>
      <c r="AAS17" s="145">
        <f t="shared" si="244"/>
        <v>0</v>
      </c>
      <c r="AAT17" s="161">
        <f t="shared" ca="1" si="245"/>
        <v>0</v>
      </c>
      <c r="AAU17" s="103"/>
      <c r="AAV17" s="147"/>
      <c r="AAW17" s="101"/>
      <c r="AAX17" s="261" t="s">
        <v>107</v>
      </c>
      <c r="AAY17" s="82"/>
      <c r="AAZ17" s="105"/>
      <c r="ABA17" s="78"/>
      <c r="ABB17" s="130"/>
      <c r="ABC17" s="131"/>
      <c r="ABD17" s="81">
        <f ca="1">IF(ISERROR(VLOOKUP(ABB17,'Lista de mercado'!$B:$I,5,0)),0,VLOOKUP(ABB17,'Lista de mercado'!$B:$I,5,0))</f>
        <v>0</v>
      </c>
      <c r="ABE17" s="144">
        <f ca="1">IF(ISERROR(VLOOKUP(ABB17,'Lista de mercado'!$B:$I,8,0)),0,VLOOKUP(ABB17,'Lista de mercado'!$B:$I,8,0))</f>
        <v>0</v>
      </c>
      <c r="ABF17" s="145">
        <f t="shared" si="246"/>
        <v>0</v>
      </c>
      <c r="ABG17" s="161">
        <f t="shared" ca="1" si="247"/>
        <v>0</v>
      </c>
      <c r="ABH17" s="103"/>
      <c r="ABI17" s="147"/>
      <c r="ABJ17" s="101"/>
      <c r="ABK17" s="261" t="s">
        <v>107</v>
      </c>
      <c r="ABL17" s="82"/>
      <c r="ABM17" s="105"/>
      <c r="ABN17" s="78"/>
      <c r="ABO17" s="130"/>
      <c r="ABP17" s="131"/>
      <c r="ABQ17" s="81">
        <f ca="1">IF(ISERROR(VLOOKUP(ABO17,'Lista de mercado'!$B:$I,5,0)),0,VLOOKUP(ABO17,'Lista de mercado'!$B:$I,5,0))</f>
        <v>0</v>
      </c>
      <c r="ABR17" s="144">
        <f ca="1">IF(ISERROR(VLOOKUP(ABO17,'Lista de mercado'!$B:$I,8,0)),0,VLOOKUP(ABO17,'Lista de mercado'!$B:$I,8,0))</f>
        <v>0</v>
      </c>
      <c r="ABS17" s="145">
        <f t="shared" si="248"/>
        <v>0</v>
      </c>
      <c r="ABT17" s="161">
        <f t="shared" ca="1" si="249"/>
        <v>0</v>
      </c>
      <c r="ABU17" s="103"/>
      <c r="ABV17" s="147"/>
      <c r="ABW17" s="101"/>
      <c r="ABX17" s="261" t="s">
        <v>107</v>
      </c>
      <c r="ABY17" s="82"/>
      <c r="ABZ17" s="105"/>
      <c r="ACA17" s="78"/>
      <c r="ACB17" s="130"/>
      <c r="ACC17" s="131"/>
      <c r="ACD17" s="81">
        <f ca="1">IF(ISERROR(VLOOKUP(ACB17,'Lista de mercado'!$B:$I,5,0)),0,VLOOKUP(ACB17,'Lista de mercado'!$B:$I,5,0))</f>
        <v>0</v>
      </c>
      <c r="ACE17" s="144">
        <f ca="1">IF(ISERROR(VLOOKUP(ACB17,'Lista de mercado'!$B:$I,8,0)),0,VLOOKUP(ACB17,'Lista de mercado'!$B:$I,8,0))</f>
        <v>0</v>
      </c>
      <c r="ACF17" s="145">
        <f t="shared" si="250"/>
        <v>0</v>
      </c>
      <c r="ACG17" s="161">
        <f t="shared" ca="1" si="251"/>
        <v>0</v>
      </c>
      <c r="ACH17" s="103"/>
      <c r="ACI17" s="147"/>
      <c r="ACJ17" s="101"/>
      <c r="ACK17" s="261" t="s">
        <v>107</v>
      </c>
      <c r="ACL17" s="82"/>
      <c r="ACM17" s="105"/>
      <c r="ACN17" s="78"/>
      <c r="ACO17" s="130"/>
      <c r="ACP17" s="131"/>
      <c r="ACQ17" s="81">
        <f ca="1">IF(ISERROR(VLOOKUP(ACO17,'Lista de mercado'!$B:$I,5,0)),0,VLOOKUP(ACO17,'Lista de mercado'!$B:$I,5,0))</f>
        <v>0</v>
      </c>
      <c r="ACR17" s="144">
        <f ca="1">IF(ISERROR(VLOOKUP(ACO17,'Lista de mercado'!$B:$I,8,0)),0,VLOOKUP(ACO17,'Lista de mercado'!$B:$I,8,0))</f>
        <v>0</v>
      </c>
      <c r="ACS17" s="145">
        <f t="shared" si="252"/>
        <v>0</v>
      </c>
      <c r="ACT17" s="161">
        <f t="shared" ca="1" si="253"/>
        <v>0</v>
      </c>
      <c r="ACU17" s="103"/>
      <c r="ACV17" s="147"/>
      <c r="ACW17" s="101"/>
      <c r="ACX17" s="261" t="s">
        <v>107</v>
      </c>
      <c r="ACY17" s="82"/>
      <c r="ACZ17" s="105"/>
      <c r="ADA17" s="78"/>
      <c r="ADB17" s="130"/>
      <c r="ADC17" s="131"/>
      <c r="ADD17" s="81">
        <f ca="1">IF(ISERROR(VLOOKUP(ADB17,'Lista de mercado'!$B:$I,5,0)),0,VLOOKUP(ADB17,'Lista de mercado'!$B:$I,5,0))</f>
        <v>0</v>
      </c>
      <c r="ADE17" s="144">
        <f ca="1">IF(ISERROR(VLOOKUP(ADB17,'Lista de mercado'!$B:$I,8,0)),0,VLOOKUP(ADB17,'Lista de mercado'!$B:$I,8,0))</f>
        <v>0</v>
      </c>
      <c r="ADF17" s="145">
        <f t="shared" si="254"/>
        <v>0</v>
      </c>
      <c r="ADG17" s="161">
        <f t="shared" ca="1" si="255"/>
        <v>0</v>
      </c>
      <c r="ADH17" s="103"/>
      <c r="ADI17" s="147"/>
      <c r="ADJ17" s="101"/>
      <c r="ADK17" s="261" t="s">
        <v>107</v>
      </c>
      <c r="ADL17" s="82"/>
      <c r="ADM17" s="105"/>
      <c r="ADN17" s="78"/>
      <c r="ADO17" s="130"/>
      <c r="ADP17" s="131"/>
      <c r="ADQ17" s="81">
        <f ca="1">IF(ISERROR(VLOOKUP(ADO17,'Lista de mercado'!$B:$I,5,0)),0,VLOOKUP(ADO17,'Lista de mercado'!$B:$I,5,0))</f>
        <v>0</v>
      </c>
      <c r="ADR17" s="144">
        <f ca="1">IF(ISERROR(VLOOKUP(ADO17,'Lista de mercado'!$B:$I,8,0)),0,VLOOKUP(ADO17,'Lista de mercado'!$B:$I,8,0))</f>
        <v>0</v>
      </c>
      <c r="ADS17" s="145">
        <f t="shared" si="256"/>
        <v>0</v>
      </c>
      <c r="ADT17" s="161">
        <f t="shared" ca="1" si="257"/>
        <v>0</v>
      </c>
      <c r="ADU17" s="103"/>
      <c r="ADV17" s="147"/>
      <c r="ADW17" s="101"/>
      <c r="ADX17" s="261" t="s">
        <v>107</v>
      </c>
      <c r="ADY17" s="82"/>
      <c r="ADZ17" s="105"/>
      <c r="AEA17" s="78"/>
      <c r="AEB17" s="130"/>
      <c r="AEC17" s="131"/>
      <c r="AED17" s="81">
        <f ca="1">IF(ISERROR(VLOOKUP(AEB17,'Lista de mercado'!$B:$I,5,0)),0,VLOOKUP(AEB17,'Lista de mercado'!$B:$I,5,0))</f>
        <v>0</v>
      </c>
      <c r="AEE17" s="144">
        <f ca="1">IF(ISERROR(VLOOKUP(AEB17,'Lista de mercado'!$B:$I,8,0)),0,VLOOKUP(AEB17,'Lista de mercado'!$B:$I,8,0))</f>
        <v>0</v>
      </c>
      <c r="AEF17" s="145">
        <f t="shared" si="258"/>
        <v>0</v>
      </c>
      <c r="AEG17" s="161">
        <f t="shared" ca="1" si="259"/>
        <v>0</v>
      </c>
      <c r="AEH17" s="103"/>
      <c r="AEI17" s="147"/>
      <c r="AEJ17" s="101"/>
      <c r="AEK17" s="261" t="s">
        <v>107</v>
      </c>
      <c r="AEL17" s="82"/>
      <c r="AEM17" s="105"/>
      <c r="AEN17" s="78"/>
      <c r="AEO17" s="130"/>
      <c r="AEP17" s="131"/>
      <c r="AEQ17" s="81">
        <f ca="1">IF(ISERROR(VLOOKUP(AEO17,'Lista de mercado'!$B:$I,5,0)),0,VLOOKUP(AEO17,'Lista de mercado'!$B:$I,5,0))</f>
        <v>0</v>
      </c>
      <c r="AER17" s="144">
        <f ca="1">IF(ISERROR(VLOOKUP(AEO17,'Lista de mercado'!$B:$I,8,0)),0,VLOOKUP(AEO17,'Lista de mercado'!$B:$I,8,0))</f>
        <v>0</v>
      </c>
      <c r="AES17" s="145">
        <f t="shared" si="260"/>
        <v>0</v>
      </c>
      <c r="AET17" s="161">
        <f t="shared" ca="1" si="261"/>
        <v>0</v>
      </c>
      <c r="AEU17" s="103"/>
      <c r="AEV17" s="147"/>
      <c r="AEW17" s="101"/>
      <c r="AEX17" s="261" t="s">
        <v>107</v>
      </c>
      <c r="AEY17" s="82"/>
      <c r="AEZ17" s="105"/>
      <c r="AFA17" s="78"/>
      <c r="AFB17" s="130"/>
      <c r="AFC17" s="131"/>
      <c r="AFD17" s="81">
        <f ca="1">IF(ISERROR(VLOOKUP(AFB17,'Lista de mercado'!$B:$I,5,0)),0,VLOOKUP(AFB17,'Lista de mercado'!$B:$I,5,0))</f>
        <v>0</v>
      </c>
      <c r="AFE17" s="144">
        <f ca="1">IF(ISERROR(VLOOKUP(AFB17,'Lista de mercado'!$B:$I,8,0)),0,VLOOKUP(AFB17,'Lista de mercado'!$B:$I,8,0))</f>
        <v>0</v>
      </c>
      <c r="AFF17" s="145">
        <f t="shared" si="262"/>
        <v>0</v>
      </c>
      <c r="AFG17" s="161">
        <f t="shared" ca="1" si="263"/>
        <v>0</v>
      </c>
      <c r="AFH17" s="103"/>
      <c r="AFI17" s="147"/>
      <c r="AFJ17" s="101"/>
      <c r="AFK17" s="261" t="s">
        <v>107</v>
      </c>
      <c r="AFL17" s="82"/>
      <c r="AFM17" s="105"/>
      <c r="AFN17" s="78"/>
      <c r="AFO17" s="130"/>
      <c r="AFP17" s="131"/>
      <c r="AFQ17" s="81">
        <f ca="1">IF(ISERROR(VLOOKUP(AFO17,'Lista de mercado'!$B:$I,5,0)),0,VLOOKUP(AFO17,'Lista de mercado'!$B:$I,5,0))</f>
        <v>0</v>
      </c>
      <c r="AFR17" s="144">
        <f ca="1">IF(ISERROR(VLOOKUP(AFO17,'Lista de mercado'!$B:$I,8,0)),0,VLOOKUP(AFO17,'Lista de mercado'!$B:$I,8,0))</f>
        <v>0</v>
      </c>
      <c r="AFS17" s="145">
        <f t="shared" si="264"/>
        <v>0</v>
      </c>
      <c r="AFT17" s="161">
        <f t="shared" ca="1" si="265"/>
        <v>0</v>
      </c>
      <c r="AFU17" s="103"/>
      <c r="AFV17" s="147"/>
      <c r="AFW17" s="101"/>
      <c r="AFX17" s="261" t="s">
        <v>107</v>
      </c>
      <c r="AFY17" s="82"/>
      <c r="AFZ17" s="105"/>
      <c r="AGA17" s="78"/>
      <c r="AGB17" s="130"/>
      <c r="AGC17" s="131"/>
      <c r="AGD17" s="81">
        <f ca="1">IF(ISERROR(VLOOKUP(AGB17,'Lista de mercado'!$B:$I,5,0)),0,VLOOKUP(AGB17,'Lista de mercado'!$B:$I,5,0))</f>
        <v>0</v>
      </c>
      <c r="AGE17" s="144">
        <f ca="1">IF(ISERROR(VLOOKUP(AGB17,'Lista de mercado'!$B:$I,8,0)),0,VLOOKUP(AGB17,'Lista de mercado'!$B:$I,8,0))</f>
        <v>0</v>
      </c>
      <c r="AGF17" s="145">
        <f t="shared" si="266"/>
        <v>0</v>
      </c>
      <c r="AGG17" s="161">
        <f t="shared" ca="1" si="267"/>
        <v>0</v>
      </c>
      <c r="AGH17" s="103"/>
      <c r="AGI17" s="147"/>
      <c r="AGJ17" s="101"/>
      <c r="AGK17" s="261" t="s">
        <v>107</v>
      </c>
      <c r="AGL17" s="82"/>
      <c r="AGM17" s="105"/>
      <c r="AGN17" s="78"/>
      <c r="AGO17" s="130"/>
      <c r="AGP17" s="131"/>
      <c r="AGQ17" s="81">
        <f ca="1">IF(ISERROR(VLOOKUP(AGO17,'Lista de mercado'!$B:$I,5,0)),0,VLOOKUP(AGO17,'Lista de mercado'!$B:$I,5,0))</f>
        <v>0</v>
      </c>
      <c r="AGR17" s="144">
        <f ca="1">IF(ISERROR(VLOOKUP(AGO17,'Lista de mercado'!$B:$I,8,0)),0,VLOOKUP(AGO17,'Lista de mercado'!$B:$I,8,0))</f>
        <v>0</v>
      </c>
      <c r="AGS17" s="145">
        <f t="shared" si="268"/>
        <v>0</v>
      </c>
      <c r="AGT17" s="161">
        <f t="shared" ca="1" si="269"/>
        <v>0</v>
      </c>
      <c r="AGU17" s="103"/>
      <c r="AGV17" s="147"/>
      <c r="AGW17" s="101"/>
      <c r="AGX17" s="261" t="s">
        <v>107</v>
      </c>
      <c r="AGY17" s="82"/>
      <c r="AGZ17" s="105"/>
      <c r="AHA17" s="78"/>
      <c r="AHB17" s="130"/>
      <c r="AHC17" s="131"/>
      <c r="AHD17" s="81">
        <f ca="1">IF(ISERROR(VLOOKUP(AHB17,'Lista de mercado'!$B:$I,5,0)),0,VLOOKUP(AHB17,'Lista de mercado'!$B:$I,5,0))</f>
        <v>0</v>
      </c>
      <c r="AHE17" s="144">
        <f ca="1">IF(ISERROR(VLOOKUP(AHB17,'Lista de mercado'!$B:$I,8,0)),0,VLOOKUP(AHB17,'Lista de mercado'!$B:$I,8,0))</f>
        <v>0</v>
      </c>
      <c r="AHF17" s="145">
        <f t="shared" si="270"/>
        <v>0</v>
      </c>
      <c r="AHG17" s="161">
        <f t="shared" ca="1" si="271"/>
        <v>0</v>
      </c>
      <c r="AHH17" s="103"/>
      <c r="AHI17" s="147"/>
      <c r="AHJ17" s="101"/>
      <c r="AHK17" s="261" t="s">
        <v>107</v>
      </c>
      <c r="AHL17" s="82"/>
      <c r="AHM17" s="105"/>
      <c r="AHN17" s="78"/>
      <c r="AHO17" s="130"/>
      <c r="AHP17" s="131"/>
      <c r="AHQ17" s="81">
        <f ca="1">IF(ISERROR(VLOOKUP(AHO17,'Lista de mercado'!$B:$I,5,0)),0,VLOOKUP(AHO17,'Lista de mercado'!$B:$I,5,0))</f>
        <v>0</v>
      </c>
      <c r="AHR17" s="144">
        <f ca="1">IF(ISERROR(VLOOKUP(AHO17,'Lista de mercado'!$B:$I,8,0)),0,VLOOKUP(AHO17,'Lista de mercado'!$B:$I,8,0))</f>
        <v>0</v>
      </c>
      <c r="AHS17" s="145">
        <f t="shared" si="272"/>
        <v>0</v>
      </c>
      <c r="AHT17" s="161">
        <f t="shared" ca="1" si="273"/>
        <v>0</v>
      </c>
      <c r="AHU17" s="103"/>
      <c r="AHV17" s="147"/>
      <c r="AHW17" s="101"/>
      <c r="AHX17" s="261" t="s">
        <v>107</v>
      </c>
      <c r="AHY17" s="82"/>
      <c r="AHZ17" s="105"/>
      <c r="AIA17" s="78"/>
      <c r="AIB17" s="130"/>
      <c r="AIC17" s="131"/>
      <c r="AID17" s="81">
        <f ca="1">IF(ISERROR(VLOOKUP(AIB17,'Lista de mercado'!$B:$I,5,0)),0,VLOOKUP(AIB17,'Lista de mercado'!$B:$I,5,0))</f>
        <v>0</v>
      </c>
      <c r="AIE17" s="144">
        <f ca="1">IF(ISERROR(VLOOKUP(AIB17,'Lista de mercado'!$B:$I,8,0)),0,VLOOKUP(AIB17,'Lista de mercado'!$B:$I,8,0))</f>
        <v>0</v>
      </c>
      <c r="AIF17" s="145">
        <f t="shared" si="274"/>
        <v>0</v>
      </c>
      <c r="AIG17" s="161">
        <f t="shared" ca="1" si="275"/>
        <v>0</v>
      </c>
      <c r="AIH17" s="103"/>
      <c r="AII17" s="147"/>
      <c r="AIJ17" s="101"/>
      <c r="AIK17" s="261" t="s">
        <v>107</v>
      </c>
      <c r="AIL17" s="82"/>
      <c r="AIM17" s="105"/>
      <c r="AIN17" s="78"/>
      <c r="AIO17" s="130"/>
      <c r="AIP17" s="131"/>
      <c r="AIQ17" s="81">
        <f ca="1">IF(ISERROR(VLOOKUP(AIO17,'Lista de mercado'!$B:$I,5,0)),0,VLOOKUP(AIO17,'Lista de mercado'!$B:$I,5,0))</f>
        <v>0</v>
      </c>
      <c r="AIR17" s="144">
        <f ca="1">IF(ISERROR(VLOOKUP(AIO17,'Lista de mercado'!$B:$I,8,0)),0,VLOOKUP(AIO17,'Lista de mercado'!$B:$I,8,0))</f>
        <v>0</v>
      </c>
      <c r="AIS17" s="145">
        <f t="shared" si="276"/>
        <v>0</v>
      </c>
      <c r="AIT17" s="161">
        <f t="shared" ca="1" si="277"/>
        <v>0</v>
      </c>
      <c r="AIU17" s="103"/>
      <c r="AIV17" s="147"/>
      <c r="AIW17" s="101"/>
      <c r="AIX17" s="261" t="s">
        <v>107</v>
      </c>
      <c r="AIY17" s="82"/>
      <c r="AIZ17" s="105"/>
      <c r="AJA17" s="78"/>
      <c r="AJB17" s="130"/>
      <c r="AJC17" s="131"/>
      <c r="AJD17" s="81">
        <f ca="1">IF(ISERROR(VLOOKUP(AJB17,'Lista de mercado'!$B:$I,5,0)),0,VLOOKUP(AJB17,'Lista de mercado'!$B:$I,5,0))</f>
        <v>0</v>
      </c>
      <c r="AJE17" s="144">
        <f ca="1">IF(ISERROR(VLOOKUP(AJB17,'Lista de mercado'!$B:$I,8,0)),0,VLOOKUP(AJB17,'Lista de mercado'!$B:$I,8,0))</f>
        <v>0</v>
      </c>
      <c r="AJF17" s="145">
        <f t="shared" si="278"/>
        <v>0</v>
      </c>
      <c r="AJG17" s="161">
        <f t="shared" ca="1" si="279"/>
        <v>0</v>
      </c>
      <c r="AJH17" s="103"/>
      <c r="AJI17" s="147"/>
      <c r="AJJ17" s="101"/>
      <c r="AJK17" s="261" t="s">
        <v>107</v>
      </c>
      <c r="AJL17" s="82"/>
    </row>
    <row r="18" spans="1:948" x14ac:dyDescent="0.3">
      <c r="A18" s="78"/>
      <c r="B18" s="130"/>
      <c r="C18" s="131"/>
      <c r="D18" s="81">
        <f ca="1">IF(ISERROR(VLOOKUP(B18,'Lista de mercado'!$B:$I,5,0)),0,VLOOKUP(B18,'Lista de mercado'!$B:$I,5,0))</f>
        <v>0</v>
      </c>
      <c r="E18" s="144">
        <f ca="1">IF(ISERROR(VLOOKUP(B18,'Lista de mercado'!$B:$I,8,0)),0,VLOOKUP(B18,'Lista de mercado'!$B:$I,8,0))</f>
        <v>0</v>
      </c>
      <c r="F18" s="145">
        <f t="shared" si="134"/>
        <v>0</v>
      </c>
      <c r="G18" s="161">
        <f t="shared" ca="1" si="135"/>
        <v>0</v>
      </c>
      <c r="H18" s="103"/>
      <c r="I18" s="147"/>
      <c r="J18" s="101"/>
      <c r="K18" s="172">
        <f>+(K2*I8)*K4</f>
        <v>4200</v>
      </c>
      <c r="L18" s="85"/>
      <c r="M18" s="105"/>
      <c r="N18" s="78"/>
      <c r="O18" s="130"/>
      <c r="P18" s="131"/>
      <c r="Q18" s="81">
        <f ca="1">IF(ISERROR(VLOOKUP(O18,'Lista de mercado'!$B:$I,5,0)),0,VLOOKUP(O18,'Lista de mercado'!$B:$I,5,0))</f>
        <v>0</v>
      </c>
      <c r="R18" s="144">
        <f ca="1">IF(ISERROR(VLOOKUP(O18,'Lista de mercado'!$B:$I,8,0)),0,VLOOKUP(O18,'Lista de mercado'!$B:$I,8,0))</f>
        <v>0</v>
      </c>
      <c r="S18" s="145">
        <f t="shared" si="136"/>
        <v>0</v>
      </c>
      <c r="T18" s="161">
        <f t="shared" ca="1" si="137"/>
        <v>0</v>
      </c>
      <c r="U18" s="103"/>
      <c r="V18" s="147"/>
      <c r="W18" s="101"/>
      <c r="X18" s="172">
        <f>+(X2*V8)*X4</f>
        <v>6000</v>
      </c>
      <c r="Y18" s="85"/>
      <c r="Z18" s="105"/>
      <c r="AA18" s="78"/>
      <c r="AB18" s="130"/>
      <c r="AC18" s="131"/>
      <c r="AD18" s="81">
        <f ca="1">IF(ISERROR(VLOOKUP(AB18,'Lista de mercado'!$B:$I,5,0)),0,VLOOKUP(AB18,'Lista de mercado'!$B:$I,5,0))</f>
        <v>0</v>
      </c>
      <c r="AE18" s="144">
        <f ca="1">IF(ISERROR(VLOOKUP(AB18,'Lista de mercado'!$B:$I,8,0)),0,VLOOKUP(AB18,'Lista de mercado'!$B:$I,8,0))</f>
        <v>0</v>
      </c>
      <c r="AF18" s="145">
        <f t="shared" si="138"/>
        <v>0</v>
      </c>
      <c r="AG18" s="161">
        <f t="shared" ca="1" si="139"/>
        <v>0</v>
      </c>
      <c r="AH18" s="103"/>
      <c r="AI18" s="147"/>
      <c r="AJ18" s="101"/>
      <c r="AK18" s="172">
        <f t="shared" ref="AK18" si="556">+(AK2*AI8)*AK4</f>
        <v>4500</v>
      </c>
      <c r="AL18" s="85"/>
      <c r="AM18" s="105"/>
      <c r="AN18" s="78"/>
      <c r="AO18" s="130"/>
      <c r="AP18" s="131"/>
      <c r="AQ18" s="81">
        <f ca="1">IF(ISERROR(VLOOKUP(AO18,'Lista de mercado'!$B:$I,5,0)),0,VLOOKUP(AO18,'Lista de mercado'!$B:$I,5,0))</f>
        <v>0</v>
      </c>
      <c r="AR18" s="144">
        <f ca="1">IF(ISERROR(VLOOKUP(AO18,'Lista de mercado'!$B:$I,8,0)),0,VLOOKUP(AO18,'Lista de mercado'!$B:$I,8,0))</f>
        <v>0</v>
      </c>
      <c r="AS18" s="145">
        <f t="shared" si="140"/>
        <v>0</v>
      </c>
      <c r="AT18" s="161">
        <f t="shared" ca="1" si="141"/>
        <v>0</v>
      </c>
      <c r="AU18" s="103"/>
      <c r="AV18" s="147"/>
      <c r="AW18" s="101"/>
      <c r="AX18" s="172">
        <f t="shared" ref="AX18" si="557">+(AX2*AV8)*AX4</f>
        <v>2400</v>
      </c>
      <c r="AY18" s="85"/>
      <c r="AZ18" s="105"/>
      <c r="BA18" s="78"/>
      <c r="BB18" s="130"/>
      <c r="BC18" s="131"/>
      <c r="BD18" s="81">
        <f ca="1">IF(ISERROR(VLOOKUP(BB18,'Lista de mercado'!$B:$I,5,0)),0,VLOOKUP(BB18,'Lista de mercado'!$B:$I,5,0))</f>
        <v>0</v>
      </c>
      <c r="BE18" s="144">
        <f ca="1">IF(ISERROR(VLOOKUP(BB18,'Lista de mercado'!$B:$I,8,0)),0,VLOOKUP(BB18,'Lista de mercado'!$B:$I,8,0))</f>
        <v>0</v>
      </c>
      <c r="BF18" s="145">
        <f t="shared" si="142"/>
        <v>0</v>
      </c>
      <c r="BG18" s="161">
        <f t="shared" ca="1" si="143"/>
        <v>0</v>
      </c>
      <c r="BH18" s="103"/>
      <c r="BI18" s="147"/>
      <c r="BJ18" s="101"/>
      <c r="BK18" s="172">
        <f t="shared" ref="BK18" si="558">+(BK2*BI8)*BK4</f>
        <v>0</v>
      </c>
      <c r="BL18" s="85"/>
      <c r="BM18" s="105"/>
      <c r="BN18" s="78"/>
      <c r="BO18" s="130"/>
      <c r="BP18" s="131"/>
      <c r="BQ18" s="81">
        <f ca="1">IF(ISERROR(VLOOKUP(BO18,'Lista de mercado'!$B:$I,5,0)),0,VLOOKUP(BO18,'Lista de mercado'!$B:$I,5,0))</f>
        <v>0</v>
      </c>
      <c r="BR18" s="144">
        <f ca="1">IF(ISERROR(VLOOKUP(BO18,'Lista de mercado'!$B:$I,8,0)),0,VLOOKUP(BO18,'Lista de mercado'!$B:$I,8,0))</f>
        <v>0</v>
      </c>
      <c r="BS18" s="145">
        <f t="shared" si="144"/>
        <v>0</v>
      </c>
      <c r="BT18" s="161">
        <f t="shared" ca="1" si="145"/>
        <v>0</v>
      </c>
      <c r="BU18" s="103"/>
      <c r="BV18" s="147"/>
      <c r="BW18" s="101"/>
      <c r="BX18" s="172">
        <f t="shared" ref="BX18" si="559">+(BX2*BV8)*BX4</f>
        <v>0</v>
      </c>
      <c r="BY18" s="85"/>
      <c r="BZ18" s="105"/>
      <c r="CA18" s="78"/>
      <c r="CB18" s="130"/>
      <c r="CC18" s="131"/>
      <c r="CD18" s="81">
        <f ca="1">IF(ISERROR(VLOOKUP(CB18,'Lista de mercado'!$B:$I,5,0)),0,VLOOKUP(CB18,'Lista de mercado'!$B:$I,5,0))</f>
        <v>0</v>
      </c>
      <c r="CE18" s="144">
        <f ca="1">IF(ISERROR(VLOOKUP(CB18,'Lista de mercado'!$B:$I,8,0)),0,VLOOKUP(CB18,'Lista de mercado'!$B:$I,8,0))</f>
        <v>0</v>
      </c>
      <c r="CF18" s="145">
        <f t="shared" si="146"/>
        <v>0</v>
      </c>
      <c r="CG18" s="161">
        <f t="shared" ca="1" si="147"/>
        <v>0</v>
      </c>
      <c r="CH18" s="103"/>
      <c r="CI18" s="147"/>
      <c r="CJ18" s="101"/>
      <c r="CK18" s="172">
        <f t="shared" ref="CK18" si="560">+(CK2*CI8)*CK4</f>
        <v>0</v>
      </c>
      <c r="CL18" s="85"/>
      <c r="CM18" s="105"/>
      <c r="CN18" s="78"/>
      <c r="CO18" s="130"/>
      <c r="CP18" s="131"/>
      <c r="CQ18" s="81">
        <f ca="1">IF(ISERROR(VLOOKUP(CO18,'Lista de mercado'!$B:$I,5,0)),0,VLOOKUP(CO18,'Lista de mercado'!$B:$I,5,0))</f>
        <v>0</v>
      </c>
      <c r="CR18" s="144">
        <f ca="1">IF(ISERROR(VLOOKUP(CO18,'Lista de mercado'!$B:$I,8,0)),0,VLOOKUP(CO18,'Lista de mercado'!$B:$I,8,0))</f>
        <v>0</v>
      </c>
      <c r="CS18" s="145">
        <f t="shared" si="148"/>
        <v>0</v>
      </c>
      <c r="CT18" s="161">
        <f t="shared" ca="1" si="149"/>
        <v>0</v>
      </c>
      <c r="CU18" s="103"/>
      <c r="CV18" s="147"/>
      <c r="CW18" s="101"/>
      <c r="CX18" s="172">
        <f t="shared" ref="CX18" si="561">+(CX2*CV8)*CX4</f>
        <v>0</v>
      </c>
      <c r="CY18" s="85"/>
      <c r="CZ18" s="105"/>
      <c r="DA18" s="78"/>
      <c r="DB18" s="130"/>
      <c r="DC18" s="131"/>
      <c r="DD18" s="81">
        <f ca="1">IF(ISERROR(VLOOKUP(DB18,'Lista de mercado'!$B:$I,5,0)),0,VLOOKUP(DB18,'Lista de mercado'!$B:$I,5,0))</f>
        <v>0</v>
      </c>
      <c r="DE18" s="144">
        <f ca="1">IF(ISERROR(VLOOKUP(DB18,'Lista de mercado'!$B:$I,8,0)),0,VLOOKUP(DB18,'Lista de mercado'!$B:$I,8,0))</f>
        <v>0</v>
      </c>
      <c r="DF18" s="145">
        <f t="shared" si="150"/>
        <v>0</v>
      </c>
      <c r="DG18" s="161">
        <f t="shared" ca="1" si="151"/>
        <v>0</v>
      </c>
      <c r="DH18" s="103"/>
      <c r="DI18" s="147"/>
      <c r="DJ18" s="101"/>
      <c r="DK18" s="172">
        <f t="shared" ref="DK18" si="562">+(DK2*DI8)*DK4</f>
        <v>0</v>
      </c>
      <c r="DL18" s="85"/>
      <c r="DM18" s="105"/>
      <c r="DN18" s="78"/>
      <c r="DO18" s="130"/>
      <c r="DP18" s="131"/>
      <c r="DQ18" s="81">
        <f ca="1">IF(ISERROR(VLOOKUP(DO18,'Lista de mercado'!$B:$I,5,0)),0,VLOOKUP(DO18,'Lista de mercado'!$B:$I,5,0))</f>
        <v>0</v>
      </c>
      <c r="DR18" s="144">
        <f ca="1">IF(ISERROR(VLOOKUP(DO18,'Lista de mercado'!$B:$I,8,0)),0,VLOOKUP(DO18,'Lista de mercado'!$B:$I,8,0))</f>
        <v>0</v>
      </c>
      <c r="DS18" s="145">
        <f t="shared" si="152"/>
        <v>0</v>
      </c>
      <c r="DT18" s="161">
        <f t="shared" ca="1" si="153"/>
        <v>0</v>
      </c>
      <c r="DU18" s="103"/>
      <c r="DV18" s="147"/>
      <c r="DW18" s="101"/>
      <c r="DX18" s="172">
        <f t="shared" ref="DX18" si="563">+(DX2*DV8)*DX4</f>
        <v>0</v>
      </c>
      <c r="DY18" s="85"/>
      <c r="DZ18" s="105"/>
      <c r="EA18" s="78"/>
      <c r="EB18" s="130"/>
      <c r="EC18" s="131"/>
      <c r="ED18" s="81">
        <f ca="1">IF(ISERROR(VLOOKUP(EB18,'Lista de mercado'!$B:$I,5,0)),0,VLOOKUP(EB18,'Lista de mercado'!$B:$I,5,0))</f>
        <v>0</v>
      </c>
      <c r="EE18" s="144">
        <f ca="1">IF(ISERROR(VLOOKUP(EB18,'Lista de mercado'!$B:$I,8,0)),0,VLOOKUP(EB18,'Lista de mercado'!$B:$I,8,0))</f>
        <v>0</v>
      </c>
      <c r="EF18" s="145">
        <f t="shared" si="154"/>
        <v>0</v>
      </c>
      <c r="EG18" s="161">
        <f t="shared" ca="1" si="155"/>
        <v>0</v>
      </c>
      <c r="EH18" s="103"/>
      <c r="EI18" s="147"/>
      <c r="EJ18" s="101"/>
      <c r="EK18" s="172">
        <f t="shared" ref="EK18" si="564">+(EK2*EI8)*EK4</f>
        <v>0</v>
      </c>
      <c r="EL18" s="85"/>
      <c r="EM18" s="105"/>
      <c r="EN18" s="78"/>
      <c r="EO18" s="130"/>
      <c r="EP18" s="131"/>
      <c r="EQ18" s="81">
        <f ca="1">IF(ISERROR(VLOOKUP(EO18,'Lista de mercado'!$B:$I,5,0)),0,VLOOKUP(EO18,'Lista de mercado'!$B:$I,5,0))</f>
        <v>0</v>
      </c>
      <c r="ER18" s="144">
        <f ca="1">IF(ISERROR(VLOOKUP(EO18,'Lista de mercado'!$B:$I,8,0)),0,VLOOKUP(EO18,'Lista de mercado'!$B:$I,8,0))</f>
        <v>0</v>
      </c>
      <c r="ES18" s="145">
        <f t="shared" si="156"/>
        <v>0</v>
      </c>
      <c r="ET18" s="161">
        <f t="shared" ca="1" si="157"/>
        <v>0</v>
      </c>
      <c r="EU18" s="103"/>
      <c r="EV18" s="147"/>
      <c r="EW18" s="101"/>
      <c r="EX18" s="172">
        <f t="shared" ref="EX18" si="565">+(EX2*EV8)*EX4</f>
        <v>0</v>
      </c>
      <c r="EY18" s="85"/>
      <c r="EZ18" s="105"/>
      <c r="FA18" s="78"/>
      <c r="FB18" s="130"/>
      <c r="FC18" s="131"/>
      <c r="FD18" s="81">
        <f ca="1">IF(ISERROR(VLOOKUP(FB18,'Lista de mercado'!$B:$I,5,0)),0,VLOOKUP(FB18,'Lista de mercado'!$B:$I,5,0))</f>
        <v>0</v>
      </c>
      <c r="FE18" s="144">
        <f ca="1">IF(ISERROR(VLOOKUP(FB18,'Lista de mercado'!$B:$I,8,0)),0,VLOOKUP(FB18,'Lista de mercado'!$B:$I,8,0))</f>
        <v>0</v>
      </c>
      <c r="FF18" s="145">
        <f t="shared" si="158"/>
        <v>0</v>
      </c>
      <c r="FG18" s="161">
        <f t="shared" ca="1" si="159"/>
        <v>0</v>
      </c>
      <c r="FH18" s="103"/>
      <c r="FI18" s="147"/>
      <c r="FJ18" s="101"/>
      <c r="FK18" s="172">
        <f t="shared" ref="FK18" si="566">+(FK2*FI8)*FK4</f>
        <v>0</v>
      </c>
      <c r="FL18" s="85"/>
      <c r="FM18" s="105"/>
      <c r="FN18" s="78"/>
      <c r="FO18" s="130"/>
      <c r="FP18" s="131"/>
      <c r="FQ18" s="81">
        <f ca="1">IF(ISERROR(VLOOKUP(FO18,'Lista de mercado'!$B:$I,5,0)),0,VLOOKUP(FO18,'Lista de mercado'!$B:$I,5,0))</f>
        <v>0</v>
      </c>
      <c r="FR18" s="144">
        <f ca="1">IF(ISERROR(VLOOKUP(FO18,'Lista de mercado'!$B:$I,8,0)),0,VLOOKUP(FO18,'Lista de mercado'!$B:$I,8,0))</f>
        <v>0</v>
      </c>
      <c r="FS18" s="145">
        <f t="shared" si="160"/>
        <v>0</v>
      </c>
      <c r="FT18" s="161">
        <f t="shared" ca="1" si="161"/>
        <v>0</v>
      </c>
      <c r="FU18" s="103"/>
      <c r="FV18" s="147"/>
      <c r="FW18" s="101"/>
      <c r="FX18" s="172">
        <f t="shared" ref="FX18" si="567">+(FX2*FV8)*FX4</f>
        <v>0</v>
      </c>
      <c r="FY18" s="85"/>
      <c r="FZ18" s="105"/>
      <c r="GA18" s="78"/>
      <c r="GB18" s="130"/>
      <c r="GC18" s="131"/>
      <c r="GD18" s="81">
        <f ca="1">IF(ISERROR(VLOOKUP(GB18,'Lista de mercado'!$B:$I,5,0)),0,VLOOKUP(GB18,'Lista de mercado'!$B:$I,5,0))</f>
        <v>0</v>
      </c>
      <c r="GE18" s="144">
        <f ca="1">IF(ISERROR(VLOOKUP(GB18,'Lista de mercado'!$B:$I,8,0)),0,VLOOKUP(GB18,'Lista de mercado'!$B:$I,8,0))</f>
        <v>0</v>
      </c>
      <c r="GF18" s="145">
        <f t="shared" si="162"/>
        <v>0</v>
      </c>
      <c r="GG18" s="161">
        <f t="shared" ca="1" si="163"/>
        <v>0</v>
      </c>
      <c r="GH18" s="103"/>
      <c r="GI18" s="147"/>
      <c r="GJ18" s="101"/>
      <c r="GK18" s="172">
        <f t="shared" ref="GK18" si="568">+(GK2*GI8)*GK4</f>
        <v>0</v>
      </c>
      <c r="GL18" s="85"/>
      <c r="GM18" s="105"/>
      <c r="GN18" s="78"/>
      <c r="GO18" s="130"/>
      <c r="GP18" s="131"/>
      <c r="GQ18" s="81">
        <f ca="1">IF(ISERROR(VLOOKUP(GO18,'Lista de mercado'!$B:$I,5,0)),0,VLOOKUP(GO18,'Lista de mercado'!$B:$I,5,0))</f>
        <v>0</v>
      </c>
      <c r="GR18" s="144">
        <f ca="1">IF(ISERROR(VLOOKUP(GO18,'Lista de mercado'!$B:$I,8,0)),0,VLOOKUP(GO18,'Lista de mercado'!$B:$I,8,0))</f>
        <v>0</v>
      </c>
      <c r="GS18" s="145">
        <f t="shared" si="164"/>
        <v>0</v>
      </c>
      <c r="GT18" s="161">
        <f t="shared" ca="1" si="165"/>
        <v>0</v>
      </c>
      <c r="GU18" s="103"/>
      <c r="GV18" s="147"/>
      <c r="GW18" s="101"/>
      <c r="GX18" s="172">
        <f t="shared" ref="GX18" si="569">+(GX2*GV8)*GX4</f>
        <v>0</v>
      </c>
      <c r="GY18" s="85"/>
      <c r="GZ18" s="105"/>
      <c r="HA18" s="78"/>
      <c r="HB18" s="130"/>
      <c r="HC18" s="131"/>
      <c r="HD18" s="81">
        <f ca="1">IF(ISERROR(VLOOKUP(HB18,'Lista de mercado'!$B:$I,5,0)),0,VLOOKUP(HB18,'Lista de mercado'!$B:$I,5,0))</f>
        <v>0</v>
      </c>
      <c r="HE18" s="144">
        <f ca="1">IF(ISERROR(VLOOKUP(HB18,'Lista de mercado'!$B:$I,8,0)),0,VLOOKUP(HB18,'Lista de mercado'!$B:$I,8,0))</f>
        <v>0</v>
      </c>
      <c r="HF18" s="145">
        <f t="shared" si="166"/>
        <v>0</v>
      </c>
      <c r="HG18" s="161">
        <f t="shared" ca="1" si="167"/>
        <v>0</v>
      </c>
      <c r="HH18" s="103"/>
      <c r="HI18" s="147"/>
      <c r="HJ18" s="101"/>
      <c r="HK18" s="172">
        <f t="shared" ref="HK18" si="570">+(HK2*HI8)*HK4</f>
        <v>0</v>
      </c>
      <c r="HL18" s="85"/>
      <c r="HM18" s="105"/>
      <c r="HN18" s="78"/>
      <c r="HO18" s="130"/>
      <c r="HP18" s="131"/>
      <c r="HQ18" s="81">
        <f ca="1">IF(ISERROR(VLOOKUP(HO18,'Lista de mercado'!$B:$I,5,0)),0,VLOOKUP(HO18,'Lista de mercado'!$B:$I,5,0))</f>
        <v>0</v>
      </c>
      <c r="HR18" s="144">
        <f ca="1">IF(ISERROR(VLOOKUP(HO18,'Lista de mercado'!$B:$I,8,0)),0,VLOOKUP(HO18,'Lista de mercado'!$B:$I,8,0))</f>
        <v>0</v>
      </c>
      <c r="HS18" s="145">
        <f t="shared" si="168"/>
        <v>0</v>
      </c>
      <c r="HT18" s="161">
        <f t="shared" ca="1" si="169"/>
        <v>0</v>
      </c>
      <c r="HU18" s="103"/>
      <c r="HV18" s="147"/>
      <c r="HW18" s="101"/>
      <c r="HX18" s="172">
        <f t="shared" ref="HX18" si="571">+(HX2*HV8)*HX4</f>
        <v>0</v>
      </c>
      <c r="HY18" s="85"/>
      <c r="HZ18" s="105"/>
      <c r="IA18" s="78"/>
      <c r="IB18" s="130"/>
      <c r="IC18" s="131"/>
      <c r="ID18" s="81">
        <f ca="1">IF(ISERROR(VLOOKUP(IB18,'Lista de mercado'!$B:$I,5,0)),0,VLOOKUP(IB18,'Lista de mercado'!$B:$I,5,0))</f>
        <v>0</v>
      </c>
      <c r="IE18" s="144">
        <f ca="1">IF(ISERROR(VLOOKUP(IB18,'Lista de mercado'!$B:$I,8,0)),0,VLOOKUP(IB18,'Lista de mercado'!$B:$I,8,0))</f>
        <v>0</v>
      </c>
      <c r="IF18" s="145">
        <f t="shared" si="170"/>
        <v>0</v>
      </c>
      <c r="IG18" s="161">
        <f t="shared" ca="1" si="171"/>
        <v>0</v>
      </c>
      <c r="IH18" s="103"/>
      <c r="II18" s="147"/>
      <c r="IJ18" s="101"/>
      <c r="IK18" s="172">
        <f t="shared" ref="IK18" si="572">+(IK2*II8)*IK4</f>
        <v>0</v>
      </c>
      <c r="IL18" s="85"/>
      <c r="IM18" s="105"/>
      <c r="IN18" s="78"/>
      <c r="IO18" s="130"/>
      <c r="IP18" s="131"/>
      <c r="IQ18" s="81">
        <f ca="1">IF(ISERROR(VLOOKUP(IO18,'Lista de mercado'!$B:$I,5,0)),0,VLOOKUP(IO18,'Lista de mercado'!$B:$I,5,0))</f>
        <v>0</v>
      </c>
      <c r="IR18" s="144">
        <f ca="1">IF(ISERROR(VLOOKUP(IO18,'Lista de mercado'!$B:$I,8,0)),0,VLOOKUP(IO18,'Lista de mercado'!$B:$I,8,0))</f>
        <v>0</v>
      </c>
      <c r="IS18" s="145">
        <f t="shared" si="172"/>
        <v>0</v>
      </c>
      <c r="IT18" s="161">
        <f t="shared" ca="1" si="173"/>
        <v>0</v>
      </c>
      <c r="IU18" s="103"/>
      <c r="IV18" s="147"/>
      <c r="IW18" s="101"/>
      <c r="IX18" s="172">
        <f t="shared" ref="IX18" si="573">+(IX2*IV8)*IX4</f>
        <v>0</v>
      </c>
      <c r="IY18" s="85"/>
      <c r="IZ18" s="105"/>
      <c r="JA18" s="78"/>
      <c r="JB18" s="130"/>
      <c r="JC18" s="131"/>
      <c r="JD18" s="81">
        <f ca="1">IF(ISERROR(VLOOKUP(JB18,'Lista de mercado'!$B:$I,5,0)),0,VLOOKUP(JB18,'Lista de mercado'!$B:$I,5,0))</f>
        <v>0</v>
      </c>
      <c r="JE18" s="144">
        <f ca="1">IF(ISERROR(VLOOKUP(JB18,'Lista de mercado'!$B:$I,8,0)),0,VLOOKUP(JB18,'Lista de mercado'!$B:$I,8,0))</f>
        <v>0</v>
      </c>
      <c r="JF18" s="145">
        <f t="shared" si="174"/>
        <v>0</v>
      </c>
      <c r="JG18" s="161">
        <f t="shared" ca="1" si="175"/>
        <v>0</v>
      </c>
      <c r="JH18" s="103"/>
      <c r="JI18" s="147"/>
      <c r="JJ18" s="101"/>
      <c r="JK18" s="172">
        <f t="shared" ref="JK18" si="574">+(JK2*JI8)*JK4</f>
        <v>0</v>
      </c>
      <c r="JL18" s="85"/>
      <c r="JM18" s="105"/>
      <c r="JN18" s="78"/>
      <c r="JO18" s="130"/>
      <c r="JP18" s="131"/>
      <c r="JQ18" s="81">
        <f ca="1">IF(ISERROR(VLOOKUP(JO18,'Lista de mercado'!$B:$I,5,0)),0,VLOOKUP(JO18,'Lista de mercado'!$B:$I,5,0))</f>
        <v>0</v>
      </c>
      <c r="JR18" s="144">
        <f ca="1">IF(ISERROR(VLOOKUP(JO18,'Lista de mercado'!$B:$I,8,0)),0,VLOOKUP(JO18,'Lista de mercado'!$B:$I,8,0))</f>
        <v>0</v>
      </c>
      <c r="JS18" s="145">
        <f t="shared" si="176"/>
        <v>0</v>
      </c>
      <c r="JT18" s="161">
        <f t="shared" ca="1" si="177"/>
        <v>0</v>
      </c>
      <c r="JU18" s="103"/>
      <c r="JV18" s="147"/>
      <c r="JW18" s="101"/>
      <c r="JX18" s="172">
        <f t="shared" ref="JX18" si="575">+(JX2*JV8)*JX4</f>
        <v>0</v>
      </c>
      <c r="JY18" s="85"/>
      <c r="JZ18" s="105"/>
      <c r="KA18" s="78"/>
      <c r="KB18" s="130"/>
      <c r="KC18" s="131"/>
      <c r="KD18" s="81">
        <f ca="1">IF(ISERROR(VLOOKUP(KB18,'Lista de mercado'!$B:$I,5,0)),0,VLOOKUP(KB18,'Lista de mercado'!$B:$I,5,0))</f>
        <v>0</v>
      </c>
      <c r="KE18" s="144">
        <f ca="1">IF(ISERROR(VLOOKUP(KB18,'Lista de mercado'!$B:$I,8,0)),0,VLOOKUP(KB18,'Lista de mercado'!$B:$I,8,0))</f>
        <v>0</v>
      </c>
      <c r="KF18" s="145">
        <f t="shared" si="178"/>
        <v>0</v>
      </c>
      <c r="KG18" s="161">
        <f t="shared" ca="1" si="179"/>
        <v>0</v>
      </c>
      <c r="KH18" s="103"/>
      <c r="KI18" s="147"/>
      <c r="KJ18" s="101"/>
      <c r="KK18" s="172">
        <f t="shared" ref="KK18" si="576">+(KK2*KI8)*KK4</f>
        <v>0</v>
      </c>
      <c r="KL18" s="85"/>
      <c r="KM18" s="105"/>
      <c r="KN18" s="78"/>
      <c r="KO18" s="130"/>
      <c r="KP18" s="131"/>
      <c r="KQ18" s="81">
        <f ca="1">IF(ISERROR(VLOOKUP(KO18,'Lista de mercado'!$B:$I,5,0)),0,VLOOKUP(KO18,'Lista de mercado'!$B:$I,5,0))</f>
        <v>0</v>
      </c>
      <c r="KR18" s="144">
        <f ca="1">IF(ISERROR(VLOOKUP(KO18,'Lista de mercado'!$B:$I,8,0)),0,VLOOKUP(KO18,'Lista de mercado'!$B:$I,8,0))</f>
        <v>0</v>
      </c>
      <c r="KS18" s="145">
        <f t="shared" si="180"/>
        <v>0</v>
      </c>
      <c r="KT18" s="161">
        <f t="shared" ca="1" si="181"/>
        <v>0</v>
      </c>
      <c r="KU18" s="103"/>
      <c r="KV18" s="147"/>
      <c r="KW18" s="101"/>
      <c r="KX18" s="172">
        <f t="shared" ref="KX18" si="577">+(KX2*KV8)*KX4</f>
        <v>0</v>
      </c>
      <c r="KY18" s="85"/>
      <c r="KZ18" s="105"/>
      <c r="LA18" s="78"/>
      <c r="LB18" s="130"/>
      <c r="LC18" s="131"/>
      <c r="LD18" s="81">
        <f ca="1">IF(ISERROR(VLOOKUP(LB18,'Lista de mercado'!$B:$I,5,0)),0,VLOOKUP(LB18,'Lista de mercado'!$B:$I,5,0))</f>
        <v>0</v>
      </c>
      <c r="LE18" s="144">
        <f ca="1">IF(ISERROR(VLOOKUP(LB18,'Lista de mercado'!$B:$I,8,0)),0,VLOOKUP(LB18,'Lista de mercado'!$B:$I,8,0))</f>
        <v>0</v>
      </c>
      <c r="LF18" s="145">
        <f t="shared" si="182"/>
        <v>0</v>
      </c>
      <c r="LG18" s="161">
        <f t="shared" ca="1" si="183"/>
        <v>0</v>
      </c>
      <c r="LH18" s="103"/>
      <c r="LI18" s="147"/>
      <c r="LJ18" s="101"/>
      <c r="LK18" s="172">
        <f t="shared" ref="LK18" si="578">+(LK2*LI8)*LK4</f>
        <v>0</v>
      </c>
      <c r="LL18" s="85"/>
      <c r="LM18" s="105"/>
      <c r="LN18" s="78"/>
      <c r="LO18" s="130"/>
      <c r="LP18" s="131"/>
      <c r="LQ18" s="81">
        <f ca="1">IF(ISERROR(VLOOKUP(LO18,'Lista de mercado'!$B:$I,5,0)),0,VLOOKUP(LO18,'Lista de mercado'!$B:$I,5,0))</f>
        <v>0</v>
      </c>
      <c r="LR18" s="144">
        <f ca="1">IF(ISERROR(VLOOKUP(LO18,'Lista de mercado'!$B:$I,8,0)),0,VLOOKUP(LO18,'Lista de mercado'!$B:$I,8,0))</f>
        <v>0</v>
      </c>
      <c r="LS18" s="145">
        <f t="shared" si="184"/>
        <v>0</v>
      </c>
      <c r="LT18" s="161">
        <f t="shared" ca="1" si="185"/>
        <v>0</v>
      </c>
      <c r="LU18" s="103"/>
      <c r="LV18" s="147"/>
      <c r="LW18" s="101"/>
      <c r="LX18" s="172">
        <f t="shared" ref="LX18" si="579">+(LX2*LV8)*LX4</f>
        <v>0</v>
      </c>
      <c r="LY18" s="85"/>
      <c r="LZ18" s="105"/>
      <c r="MA18" s="78"/>
      <c r="MB18" s="130"/>
      <c r="MC18" s="131"/>
      <c r="MD18" s="81">
        <f ca="1">IF(ISERROR(VLOOKUP(MB18,'Lista de mercado'!$B:$I,5,0)),0,VLOOKUP(MB18,'Lista de mercado'!$B:$I,5,0))</f>
        <v>0</v>
      </c>
      <c r="ME18" s="144">
        <f ca="1">IF(ISERROR(VLOOKUP(MB18,'Lista de mercado'!$B:$I,8,0)),0,VLOOKUP(MB18,'Lista de mercado'!$B:$I,8,0))</f>
        <v>0</v>
      </c>
      <c r="MF18" s="145">
        <f t="shared" si="186"/>
        <v>0</v>
      </c>
      <c r="MG18" s="161">
        <f t="shared" ca="1" si="187"/>
        <v>0</v>
      </c>
      <c r="MH18" s="103"/>
      <c r="MI18" s="147"/>
      <c r="MJ18" s="101"/>
      <c r="MK18" s="172">
        <f t="shared" ref="MK18" si="580">+(MK2*MI8)*MK4</f>
        <v>0</v>
      </c>
      <c r="ML18" s="85"/>
      <c r="MM18" s="105"/>
      <c r="MN18" s="78"/>
      <c r="MO18" s="130"/>
      <c r="MP18" s="131"/>
      <c r="MQ18" s="81">
        <f ca="1">IF(ISERROR(VLOOKUP(MO18,'Lista de mercado'!$B:$I,5,0)),0,VLOOKUP(MO18,'Lista de mercado'!$B:$I,5,0))</f>
        <v>0</v>
      </c>
      <c r="MR18" s="144">
        <f ca="1">IF(ISERROR(VLOOKUP(MO18,'Lista de mercado'!$B:$I,8,0)),0,VLOOKUP(MO18,'Lista de mercado'!$B:$I,8,0))</f>
        <v>0</v>
      </c>
      <c r="MS18" s="145">
        <f t="shared" si="188"/>
        <v>0</v>
      </c>
      <c r="MT18" s="161">
        <f t="shared" ca="1" si="189"/>
        <v>0</v>
      </c>
      <c r="MU18" s="103"/>
      <c r="MV18" s="147"/>
      <c r="MW18" s="101"/>
      <c r="MX18" s="172">
        <f t="shared" ref="MX18" si="581">+(MX2*MV8)*MX4</f>
        <v>0</v>
      </c>
      <c r="MY18" s="85"/>
      <c r="MZ18" s="105"/>
      <c r="NA18" s="78"/>
      <c r="NB18" s="130"/>
      <c r="NC18" s="131"/>
      <c r="ND18" s="81">
        <f ca="1">IF(ISERROR(VLOOKUP(NB18,'Lista de mercado'!$B:$I,5,0)),0,VLOOKUP(NB18,'Lista de mercado'!$B:$I,5,0))</f>
        <v>0</v>
      </c>
      <c r="NE18" s="144">
        <f ca="1">IF(ISERROR(VLOOKUP(NB18,'Lista de mercado'!$B:$I,8,0)),0,VLOOKUP(NB18,'Lista de mercado'!$B:$I,8,0))</f>
        <v>0</v>
      </c>
      <c r="NF18" s="145">
        <f t="shared" si="190"/>
        <v>0</v>
      </c>
      <c r="NG18" s="161">
        <f t="shared" ca="1" si="191"/>
        <v>0</v>
      </c>
      <c r="NH18" s="103"/>
      <c r="NI18" s="147"/>
      <c r="NJ18" s="101"/>
      <c r="NK18" s="172">
        <f t="shared" ref="NK18" si="582">+(NK2*NI8)*NK4</f>
        <v>0</v>
      </c>
      <c r="NL18" s="85"/>
      <c r="NM18" s="105"/>
      <c r="NN18" s="78"/>
      <c r="NO18" s="130"/>
      <c r="NP18" s="131"/>
      <c r="NQ18" s="81">
        <f ca="1">IF(ISERROR(VLOOKUP(NO18,'Lista de mercado'!$B:$I,5,0)),0,VLOOKUP(NO18,'Lista de mercado'!$B:$I,5,0))</f>
        <v>0</v>
      </c>
      <c r="NR18" s="144">
        <f ca="1">IF(ISERROR(VLOOKUP(NO18,'Lista de mercado'!$B:$I,8,0)),0,VLOOKUP(NO18,'Lista de mercado'!$B:$I,8,0))</f>
        <v>0</v>
      </c>
      <c r="NS18" s="145">
        <f t="shared" si="192"/>
        <v>0</v>
      </c>
      <c r="NT18" s="161">
        <f t="shared" ca="1" si="193"/>
        <v>0</v>
      </c>
      <c r="NU18" s="103"/>
      <c r="NV18" s="147"/>
      <c r="NW18" s="101"/>
      <c r="NX18" s="172">
        <f t="shared" ref="NX18" si="583">+(NX2*NV8)*NX4</f>
        <v>0</v>
      </c>
      <c r="NY18" s="85"/>
      <c r="NZ18" s="105"/>
      <c r="OA18" s="78"/>
      <c r="OB18" s="130"/>
      <c r="OC18" s="131"/>
      <c r="OD18" s="81">
        <f ca="1">IF(ISERROR(VLOOKUP(OB18,'Lista de mercado'!$B:$I,5,0)),0,VLOOKUP(OB18,'Lista de mercado'!$B:$I,5,0))</f>
        <v>0</v>
      </c>
      <c r="OE18" s="144">
        <f ca="1">IF(ISERROR(VLOOKUP(OB18,'Lista de mercado'!$B:$I,8,0)),0,VLOOKUP(OB18,'Lista de mercado'!$B:$I,8,0))</f>
        <v>0</v>
      </c>
      <c r="OF18" s="145">
        <f t="shared" si="194"/>
        <v>0</v>
      </c>
      <c r="OG18" s="161">
        <f t="shared" ca="1" si="195"/>
        <v>0</v>
      </c>
      <c r="OH18" s="103"/>
      <c r="OI18" s="147"/>
      <c r="OJ18" s="101"/>
      <c r="OK18" s="172">
        <f t="shared" ref="OK18" si="584">+(OK2*OI8)*OK4</f>
        <v>0</v>
      </c>
      <c r="OL18" s="85"/>
      <c r="OM18" s="105"/>
      <c r="ON18" s="78"/>
      <c r="OO18" s="130"/>
      <c r="OP18" s="131"/>
      <c r="OQ18" s="81">
        <f ca="1">IF(ISERROR(VLOOKUP(OO18,'Lista de mercado'!$B:$I,5,0)),0,VLOOKUP(OO18,'Lista de mercado'!$B:$I,5,0))</f>
        <v>0</v>
      </c>
      <c r="OR18" s="144">
        <f ca="1">IF(ISERROR(VLOOKUP(OO18,'Lista de mercado'!$B:$I,8,0)),0,VLOOKUP(OO18,'Lista de mercado'!$B:$I,8,0))</f>
        <v>0</v>
      </c>
      <c r="OS18" s="145">
        <f t="shared" si="196"/>
        <v>0</v>
      </c>
      <c r="OT18" s="161">
        <f t="shared" ca="1" si="197"/>
        <v>0</v>
      </c>
      <c r="OU18" s="103"/>
      <c r="OV18" s="147"/>
      <c r="OW18" s="101"/>
      <c r="OX18" s="172">
        <f t="shared" ref="OX18" si="585">+(OX2*OV8)*OX4</f>
        <v>0</v>
      </c>
      <c r="OY18" s="85"/>
      <c r="OZ18" s="105"/>
      <c r="PA18" s="78"/>
      <c r="PB18" s="130"/>
      <c r="PC18" s="131"/>
      <c r="PD18" s="81">
        <f ca="1">IF(ISERROR(VLOOKUP(PB18,'Lista de mercado'!$B:$I,5,0)),0,VLOOKUP(PB18,'Lista de mercado'!$B:$I,5,0))</f>
        <v>0</v>
      </c>
      <c r="PE18" s="144">
        <f ca="1">IF(ISERROR(VLOOKUP(PB18,'Lista de mercado'!$B:$I,8,0)),0,VLOOKUP(PB18,'Lista de mercado'!$B:$I,8,0))</f>
        <v>0</v>
      </c>
      <c r="PF18" s="145">
        <f t="shared" si="198"/>
        <v>0</v>
      </c>
      <c r="PG18" s="161">
        <f t="shared" ca="1" si="199"/>
        <v>0</v>
      </c>
      <c r="PH18" s="103"/>
      <c r="PI18" s="147"/>
      <c r="PJ18" s="101"/>
      <c r="PK18" s="172">
        <f t="shared" ref="PK18" si="586">+(PK2*PI8)*PK4</f>
        <v>0</v>
      </c>
      <c r="PL18" s="85"/>
      <c r="PM18" s="105"/>
      <c r="PN18" s="78"/>
      <c r="PO18" s="130"/>
      <c r="PP18" s="131"/>
      <c r="PQ18" s="81">
        <f ca="1">IF(ISERROR(VLOOKUP(PO18,'Lista de mercado'!$B:$I,5,0)),0,VLOOKUP(PO18,'Lista de mercado'!$B:$I,5,0))</f>
        <v>0</v>
      </c>
      <c r="PR18" s="144">
        <f ca="1">IF(ISERROR(VLOOKUP(PO18,'Lista de mercado'!$B:$I,8,0)),0,VLOOKUP(PO18,'Lista de mercado'!$B:$I,8,0))</f>
        <v>0</v>
      </c>
      <c r="PS18" s="145">
        <f t="shared" si="200"/>
        <v>0</v>
      </c>
      <c r="PT18" s="161">
        <f t="shared" ca="1" si="201"/>
        <v>0</v>
      </c>
      <c r="PU18" s="103"/>
      <c r="PV18" s="147"/>
      <c r="PW18" s="101"/>
      <c r="PX18" s="172">
        <f t="shared" ref="PX18" si="587">+(PX2*PV8)*PX4</f>
        <v>0</v>
      </c>
      <c r="PY18" s="85"/>
      <c r="PZ18" s="105"/>
      <c r="QA18" s="78"/>
      <c r="QB18" s="130"/>
      <c r="QC18" s="131"/>
      <c r="QD18" s="81">
        <f ca="1">IF(ISERROR(VLOOKUP(QB18,'Lista de mercado'!$B:$I,5,0)),0,VLOOKUP(QB18,'Lista de mercado'!$B:$I,5,0))</f>
        <v>0</v>
      </c>
      <c r="QE18" s="144">
        <f ca="1">IF(ISERROR(VLOOKUP(QB18,'Lista de mercado'!$B:$I,8,0)),0,VLOOKUP(QB18,'Lista de mercado'!$B:$I,8,0))</f>
        <v>0</v>
      </c>
      <c r="QF18" s="145">
        <f t="shared" si="202"/>
        <v>0</v>
      </c>
      <c r="QG18" s="161">
        <f t="shared" ca="1" si="203"/>
        <v>0</v>
      </c>
      <c r="QH18" s="103"/>
      <c r="QI18" s="147"/>
      <c r="QJ18" s="101"/>
      <c r="QK18" s="172">
        <f t="shared" ref="QK18" si="588">+(QK2*QI8)*QK4</f>
        <v>0</v>
      </c>
      <c r="QL18" s="85"/>
      <c r="QM18" s="105"/>
      <c r="QN18" s="78"/>
      <c r="QO18" s="130"/>
      <c r="QP18" s="131"/>
      <c r="QQ18" s="81">
        <f ca="1">IF(ISERROR(VLOOKUP(QO18,'Lista de mercado'!$B:$I,5,0)),0,VLOOKUP(QO18,'Lista de mercado'!$B:$I,5,0))</f>
        <v>0</v>
      </c>
      <c r="QR18" s="144">
        <f ca="1">IF(ISERROR(VLOOKUP(QO18,'Lista de mercado'!$B:$I,8,0)),0,VLOOKUP(QO18,'Lista de mercado'!$B:$I,8,0))</f>
        <v>0</v>
      </c>
      <c r="QS18" s="145">
        <f t="shared" si="204"/>
        <v>0</v>
      </c>
      <c r="QT18" s="161">
        <f t="shared" ca="1" si="205"/>
        <v>0</v>
      </c>
      <c r="QU18" s="103"/>
      <c r="QV18" s="147"/>
      <c r="QW18" s="101"/>
      <c r="QX18" s="172">
        <f t="shared" ref="QX18" si="589">+(QX2*QV8)*QX4</f>
        <v>0</v>
      </c>
      <c r="QY18" s="85"/>
      <c r="QZ18" s="105"/>
      <c r="RA18" s="78"/>
      <c r="RB18" s="130"/>
      <c r="RC18" s="131"/>
      <c r="RD18" s="81">
        <f ca="1">IF(ISERROR(VLOOKUP(RB18,'Lista de mercado'!$B:$I,5,0)),0,VLOOKUP(RB18,'Lista de mercado'!$B:$I,5,0))</f>
        <v>0</v>
      </c>
      <c r="RE18" s="144">
        <f ca="1">IF(ISERROR(VLOOKUP(RB18,'Lista de mercado'!$B:$I,8,0)),0,VLOOKUP(RB18,'Lista de mercado'!$B:$I,8,0))</f>
        <v>0</v>
      </c>
      <c r="RF18" s="145">
        <f t="shared" si="206"/>
        <v>0</v>
      </c>
      <c r="RG18" s="161">
        <f t="shared" ca="1" si="207"/>
        <v>0</v>
      </c>
      <c r="RH18" s="103"/>
      <c r="RI18" s="147"/>
      <c r="RJ18" s="101"/>
      <c r="RK18" s="172">
        <f t="shared" ref="RK18" si="590">+(RK2*RI8)*RK4</f>
        <v>0</v>
      </c>
      <c r="RL18" s="85"/>
      <c r="RM18" s="105"/>
      <c r="RN18" s="78"/>
      <c r="RO18" s="130"/>
      <c r="RP18" s="131"/>
      <c r="RQ18" s="81">
        <f ca="1">IF(ISERROR(VLOOKUP(RO18,'Lista de mercado'!$B:$I,5,0)),0,VLOOKUP(RO18,'Lista de mercado'!$B:$I,5,0))</f>
        <v>0</v>
      </c>
      <c r="RR18" s="144">
        <f ca="1">IF(ISERROR(VLOOKUP(RO18,'Lista de mercado'!$B:$I,8,0)),0,VLOOKUP(RO18,'Lista de mercado'!$B:$I,8,0))</f>
        <v>0</v>
      </c>
      <c r="RS18" s="145">
        <f t="shared" si="208"/>
        <v>0</v>
      </c>
      <c r="RT18" s="161">
        <f t="shared" ca="1" si="209"/>
        <v>0</v>
      </c>
      <c r="RU18" s="103"/>
      <c r="RV18" s="147"/>
      <c r="RW18" s="101"/>
      <c r="RX18" s="172">
        <f t="shared" ref="RX18" si="591">+(RX2*RV8)*RX4</f>
        <v>0</v>
      </c>
      <c r="RY18" s="85"/>
      <c r="RZ18" s="105"/>
      <c r="SA18" s="78"/>
      <c r="SB18" s="130"/>
      <c r="SC18" s="131"/>
      <c r="SD18" s="81">
        <f ca="1">IF(ISERROR(VLOOKUP(SB18,'Lista de mercado'!$B:$I,5,0)),0,VLOOKUP(SB18,'Lista de mercado'!$B:$I,5,0))</f>
        <v>0</v>
      </c>
      <c r="SE18" s="144">
        <f ca="1">IF(ISERROR(VLOOKUP(SB18,'Lista de mercado'!$B:$I,8,0)),0,VLOOKUP(SB18,'Lista de mercado'!$B:$I,8,0))</f>
        <v>0</v>
      </c>
      <c r="SF18" s="145">
        <f t="shared" si="210"/>
        <v>0</v>
      </c>
      <c r="SG18" s="161">
        <f t="shared" ca="1" si="211"/>
        <v>0</v>
      </c>
      <c r="SH18" s="103"/>
      <c r="SI18" s="147"/>
      <c r="SJ18" s="101"/>
      <c r="SK18" s="172">
        <f t="shared" ref="SK18" si="592">+(SK2*SI8)*SK4</f>
        <v>0</v>
      </c>
      <c r="SL18" s="85"/>
      <c r="SM18" s="105"/>
      <c r="SN18" s="78"/>
      <c r="SO18" s="130"/>
      <c r="SP18" s="131"/>
      <c r="SQ18" s="81">
        <f ca="1">IF(ISERROR(VLOOKUP(SO18,'Lista de mercado'!$B:$I,5,0)),0,VLOOKUP(SO18,'Lista de mercado'!$B:$I,5,0))</f>
        <v>0</v>
      </c>
      <c r="SR18" s="144">
        <f ca="1">IF(ISERROR(VLOOKUP(SO18,'Lista de mercado'!$B:$I,8,0)),0,VLOOKUP(SO18,'Lista de mercado'!$B:$I,8,0))</f>
        <v>0</v>
      </c>
      <c r="SS18" s="145">
        <f t="shared" si="212"/>
        <v>0</v>
      </c>
      <c r="ST18" s="161">
        <f t="shared" ca="1" si="213"/>
        <v>0</v>
      </c>
      <c r="SU18" s="103"/>
      <c r="SV18" s="147"/>
      <c r="SW18" s="101"/>
      <c r="SX18" s="172">
        <f t="shared" ref="SX18" si="593">+(SX2*SV8)*SX4</f>
        <v>0</v>
      </c>
      <c r="SY18" s="85"/>
      <c r="SZ18" s="105"/>
      <c r="TA18" s="78"/>
      <c r="TB18" s="130"/>
      <c r="TC18" s="131"/>
      <c r="TD18" s="81">
        <f ca="1">IF(ISERROR(VLOOKUP(TB18,'Lista de mercado'!$B:$I,5,0)),0,VLOOKUP(TB18,'Lista de mercado'!$B:$I,5,0))</f>
        <v>0</v>
      </c>
      <c r="TE18" s="144">
        <f ca="1">IF(ISERROR(VLOOKUP(TB18,'Lista de mercado'!$B:$I,8,0)),0,VLOOKUP(TB18,'Lista de mercado'!$B:$I,8,0))</f>
        <v>0</v>
      </c>
      <c r="TF18" s="145">
        <f t="shared" si="214"/>
        <v>0</v>
      </c>
      <c r="TG18" s="161">
        <f t="shared" ca="1" si="215"/>
        <v>0</v>
      </c>
      <c r="TH18" s="103"/>
      <c r="TI18" s="147"/>
      <c r="TJ18" s="101"/>
      <c r="TK18" s="172">
        <f t="shared" ref="TK18" si="594">+(TK2*TI8)*TK4</f>
        <v>0</v>
      </c>
      <c r="TL18" s="85"/>
      <c r="TM18" s="105"/>
      <c r="TN18" s="78"/>
      <c r="TO18" s="130"/>
      <c r="TP18" s="131"/>
      <c r="TQ18" s="81">
        <f ca="1">IF(ISERROR(VLOOKUP(TO18,'Lista de mercado'!$B:$I,5,0)),0,VLOOKUP(TO18,'Lista de mercado'!$B:$I,5,0))</f>
        <v>0</v>
      </c>
      <c r="TR18" s="144">
        <f ca="1">IF(ISERROR(VLOOKUP(TO18,'Lista de mercado'!$B:$I,8,0)),0,VLOOKUP(TO18,'Lista de mercado'!$B:$I,8,0))</f>
        <v>0</v>
      </c>
      <c r="TS18" s="145">
        <f t="shared" si="216"/>
        <v>0</v>
      </c>
      <c r="TT18" s="161">
        <f t="shared" ca="1" si="217"/>
        <v>0</v>
      </c>
      <c r="TU18" s="103"/>
      <c r="TV18" s="147"/>
      <c r="TW18" s="101"/>
      <c r="TX18" s="172">
        <f t="shared" ref="TX18" si="595">+(TX2*TV8)*TX4</f>
        <v>0</v>
      </c>
      <c r="TY18" s="85"/>
      <c r="TZ18" s="105"/>
      <c r="UA18" s="78"/>
      <c r="UB18" s="130"/>
      <c r="UC18" s="131"/>
      <c r="UD18" s="81">
        <f ca="1">IF(ISERROR(VLOOKUP(UB18,'Lista de mercado'!$B:$I,5,0)),0,VLOOKUP(UB18,'Lista de mercado'!$B:$I,5,0))</f>
        <v>0</v>
      </c>
      <c r="UE18" s="144">
        <f ca="1">IF(ISERROR(VLOOKUP(UB18,'Lista de mercado'!$B:$I,8,0)),0,VLOOKUP(UB18,'Lista de mercado'!$B:$I,8,0))</f>
        <v>0</v>
      </c>
      <c r="UF18" s="145">
        <f t="shared" si="218"/>
        <v>0</v>
      </c>
      <c r="UG18" s="161">
        <f t="shared" ca="1" si="219"/>
        <v>0</v>
      </c>
      <c r="UH18" s="103"/>
      <c r="UI18" s="147"/>
      <c r="UJ18" s="101"/>
      <c r="UK18" s="172">
        <f t="shared" ref="UK18" si="596">+(UK2*UI8)*UK4</f>
        <v>0</v>
      </c>
      <c r="UL18" s="85"/>
      <c r="UM18" s="105"/>
      <c r="UN18" s="78"/>
      <c r="UO18" s="130"/>
      <c r="UP18" s="131"/>
      <c r="UQ18" s="81">
        <f ca="1">IF(ISERROR(VLOOKUP(UO18,'Lista de mercado'!$B:$I,5,0)),0,VLOOKUP(UO18,'Lista de mercado'!$B:$I,5,0))</f>
        <v>0</v>
      </c>
      <c r="UR18" s="144">
        <f ca="1">IF(ISERROR(VLOOKUP(UO18,'Lista de mercado'!$B:$I,8,0)),0,VLOOKUP(UO18,'Lista de mercado'!$B:$I,8,0))</f>
        <v>0</v>
      </c>
      <c r="US18" s="145">
        <f t="shared" si="220"/>
        <v>0</v>
      </c>
      <c r="UT18" s="161">
        <f t="shared" ca="1" si="221"/>
        <v>0</v>
      </c>
      <c r="UU18" s="103"/>
      <c r="UV18" s="147"/>
      <c r="UW18" s="101"/>
      <c r="UX18" s="172">
        <f t="shared" ref="UX18" si="597">+(UX2*UV8)*UX4</f>
        <v>0</v>
      </c>
      <c r="UY18" s="85"/>
      <c r="UZ18" s="105"/>
      <c r="VA18" s="78"/>
      <c r="VB18" s="130"/>
      <c r="VC18" s="131"/>
      <c r="VD18" s="81">
        <f ca="1">IF(ISERROR(VLOOKUP(VB18,'Lista de mercado'!$B:$I,5,0)),0,VLOOKUP(VB18,'Lista de mercado'!$B:$I,5,0))</f>
        <v>0</v>
      </c>
      <c r="VE18" s="144">
        <f ca="1">IF(ISERROR(VLOOKUP(VB18,'Lista de mercado'!$B:$I,8,0)),0,VLOOKUP(VB18,'Lista de mercado'!$B:$I,8,0))</f>
        <v>0</v>
      </c>
      <c r="VF18" s="145">
        <f t="shared" si="222"/>
        <v>0</v>
      </c>
      <c r="VG18" s="161">
        <f t="shared" ca="1" si="223"/>
        <v>0</v>
      </c>
      <c r="VH18" s="103"/>
      <c r="VI18" s="147"/>
      <c r="VJ18" s="101"/>
      <c r="VK18" s="172">
        <f t="shared" ref="VK18" si="598">+(VK2*VI8)*VK4</f>
        <v>0</v>
      </c>
      <c r="VL18" s="85"/>
      <c r="VM18" s="105"/>
      <c r="VN18" s="78"/>
      <c r="VO18" s="130"/>
      <c r="VP18" s="131"/>
      <c r="VQ18" s="81">
        <f ca="1">IF(ISERROR(VLOOKUP(VO18,'Lista de mercado'!$B:$I,5,0)),0,VLOOKUP(VO18,'Lista de mercado'!$B:$I,5,0))</f>
        <v>0</v>
      </c>
      <c r="VR18" s="144">
        <f ca="1">IF(ISERROR(VLOOKUP(VO18,'Lista de mercado'!$B:$I,8,0)),0,VLOOKUP(VO18,'Lista de mercado'!$B:$I,8,0))</f>
        <v>0</v>
      </c>
      <c r="VS18" s="145">
        <f t="shared" si="224"/>
        <v>0</v>
      </c>
      <c r="VT18" s="161">
        <f t="shared" ca="1" si="225"/>
        <v>0</v>
      </c>
      <c r="VU18" s="103"/>
      <c r="VV18" s="147"/>
      <c r="VW18" s="101"/>
      <c r="VX18" s="172">
        <f t="shared" ref="VX18" si="599">+(VX2*VV8)*VX4</f>
        <v>0</v>
      </c>
      <c r="VY18" s="85"/>
      <c r="VZ18" s="105"/>
      <c r="WA18" s="78"/>
      <c r="WB18" s="130"/>
      <c r="WC18" s="131"/>
      <c r="WD18" s="81">
        <f ca="1">IF(ISERROR(VLOOKUP(WB18,'Lista de mercado'!$B:$I,5,0)),0,VLOOKUP(WB18,'Lista de mercado'!$B:$I,5,0))</f>
        <v>0</v>
      </c>
      <c r="WE18" s="144">
        <f ca="1">IF(ISERROR(VLOOKUP(WB18,'Lista de mercado'!$B:$I,8,0)),0,VLOOKUP(WB18,'Lista de mercado'!$B:$I,8,0))</f>
        <v>0</v>
      </c>
      <c r="WF18" s="145">
        <f t="shared" si="226"/>
        <v>0</v>
      </c>
      <c r="WG18" s="161">
        <f t="shared" ca="1" si="227"/>
        <v>0</v>
      </c>
      <c r="WH18" s="103"/>
      <c r="WI18" s="147"/>
      <c r="WJ18" s="101"/>
      <c r="WK18" s="172">
        <f t="shared" ref="WK18" si="600">+(WK2*WI8)*WK4</f>
        <v>0</v>
      </c>
      <c r="WL18" s="85"/>
      <c r="WM18" s="105"/>
      <c r="WN18" s="78"/>
      <c r="WO18" s="130"/>
      <c r="WP18" s="131"/>
      <c r="WQ18" s="81">
        <f ca="1">IF(ISERROR(VLOOKUP(WO18,'Lista de mercado'!$B:$I,5,0)),0,VLOOKUP(WO18,'Lista de mercado'!$B:$I,5,0))</f>
        <v>0</v>
      </c>
      <c r="WR18" s="144">
        <f ca="1">IF(ISERROR(VLOOKUP(WO18,'Lista de mercado'!$B:$I,8,0)),0,VLOOKUP(WO18,'Lista de mercado'!$B:$I,8,0))</f>
        <v>0</v>
      </c>
      <c r="WS18" s="145">
        <f t="shared" si="228"/>
        <v>0</v>
      </c>
      <c r="WT18" s="161">
        <f t="shared" ca="1" si="229"/>
        <v>0</v>
      </c>
      <c r="WU18" s="103"/>
      <c r="WV18" s="147"/>
      <c r="WW18" s="101"/>
      <c r="WX18" s="172">
        <f t="shared" ref="WX18" si="601">+(WX2*WV8)*WX4</f>
        <v>0</v>
      </c>
      <c r="WY18" s="85"/>
      <c r="WZ18" s="105"/>
      <c r="XA18" s="78"/>
      <c r="XB18" s="130"/>
      <c r="XC18" s="131"/>
      <c r="XD18" s="81">
        <f ca="1">IF(ISERROR(VLOOKUP(XB18,'Lista de mercado'!$B:$I,5,0)),0,VLOOKUP(XB18,'Lista de mercado'!$B:$I,5,0))</f>
        <v>0</v>
      </c>
      <c r="XE18" s="144">
        <f ca="1">IF(ISERROR(VLOOKUP(XB18,'Lista de mercado'!$B:$I,8,0)),0,VLOOKUP(XB18,'Lista de mercado'!$B:$I,8,0))</f>
        <v>0</v>
      </c>
      <c r="XF18" s="145">
        <f t="shared" si="230"/>
        <v>0</v>
      </c>
      <c r="XG18" s="161">
        <f t="shared" ca="1" si="231"/>
        <v>0</v>
      </c>
      <c r="XH18" s="103"/>
      <c r="XI18" s="147"/>
      <c r="XJ18" s="101"/>
      <c r="XK18" s="172">
        <f t="shared" ref="XK18" si="602">+(XK2*XI8)*XK4</f>
        <v>0</v>
      </c>
      <c r="XL18" s="85"/>
      <c r="XM18" s="105"/>
      <c r="XN18" s="78"/>
      <c r="XO18" s="130"/>
      <c r="XP18" s="131"/>
      <c r="XQ18" s="81">
        <f ca="1">IF(ISERROR(VLOOKUP(XO18,'Lista de mercado'!$B:$I,5,0)),0,VLOOKUP(XO18,'Lista de mercado'!$B:$I,5,0))</f>
        <v>0</v>
      </c>
      <c r="XR18" s="144">
        <f ca="1">IF(ISERROR(VLOOKUP(XO18,'Lista de mercado'!$B:$I,8,0)),0,VLOOKUP(XO18,'Lista de mercado'!$B:$I,8,0))</f>
        <v>0</v>
      </c>
      <c r="XS18" s="145">
        <f t="shared" si="232"/>
        <v>0</v>
      </c>
      <c r="XT18" s="161">
        <f t="shared" ca="1" si="233"/>
        <v>0</v>
      </c>
      <c r="XU18" s="103"/>
      <c r="XV18" s="147"/>
      <c r="XW18" s="101"/>
      <c r="XX18" s="172">
        <f t="shared" ref="XX18" si="603">+(XX2*XV8)*XX4</f>
        <v>0</v>
      </c>
      <c r="XY18" s="85"/>
      <c r="XZ18" s="105"/>
      <c r="YA18" s="78"/>
      <c r="YB18" s="130"/>
      <c r="YC18" s="131"/>
      <c r="YD18" s="81">
        <f ca="1">IF(ISERROR(VLOOKUP(YB18,'Lista de mercado'!$B:$I,5,0)),0,VLOOKUP(YB18,'Lista de mercado'!$B:$I,5,0))</f>
        <v>0</v>
      </c>
      <c r="YE18" s="144">
        <f ca="1">IF(ISERROR(VLOOKUP(YB18,'Lista de mercado'!$B:$I,8,0)),0,VLOOKUP(YB18,'Lista de mercado'!$B:$I,8,0))</f>
        <v>0</v>
      </c>
      <c r="YF18" s="145">
        <f t="shared" si="234"/>
        <v>0</v>
      </c>
      <c r="YG18" s="161">
        <f t="shared" ca="1" si="235"/>
        <v>0</v>
      </c>
      <c r="YH18" s="103"/>
      <c r="YI18" s="147"/>
      <c r="YJ18" s="101"/>
      <c r="YK18" s="172">
        <f t="shared" ref="YK18" si="604">+(YK2*YI8)*YK4</f>
        <v>0</v>
      </c>
      <c r="YL18" s="85"/>
      <c r="YM18" s="105"/>
      <c r="YN18" s="78"/>
      <c r="YO18" s="130"/>
      <c r="YP18" s="131"/>
      <c r="YQ18" s="81">
        <f ca="1">IF(ISERROR(VLOOKUP(YO18,'Lista de mercado'!$B:$I,5,0)),0,VLOOKUP(YO18,'Lista de mercado'!$B:$I,5,0))</f>
        <v>0</v>
      </c>
      <c r="YR18" s="144">
        <f ca="1">IF(ISERROR(VLOOKUP(YO18,'Lista de mercado'!$B:$I,8,0)),0,VLOOKUP(YO18,'Lista de mercado'!$B:$I,8,0))</f>
        <v>0</v>
      </c>
      <c r="YS18" s="145">
        <f t="shared" si="236"/>
        <v>0</v>
      </c>
      <c r="YT18" s="161">
        <f t="shared" ca="1" si="237"/>
        <v>0</v>
      </c>
      <c r="YU18" s="103"/>
      <c r="YV18" s="147"/>
      <c r="YW18" s="101"/>
      <c r="YX18" s="172">
        <f t="shared" ref="YX18" si="605">+(YX2*YV8)*YX4</f>
        <v>0</v>
      </c>
      <c r="YY18" s="85"/>
      <c r="YZ18" s="105"/>
      <c r="ZA18" s="78"/>
      <c r="ZB18" s="130"/>
      <c r="ZC18" s="131"/>
      <c r="ZD18" s="81">
        <f ca="1">IF(ISERROR(VLOOKUP(ZB18,'Lista de mercado'!$B:$I,5,0)),0,VLOOKUP(ZB18,'Lista de mercado'!$B:$I,5,0))</f>
        <v>0</v>
      </c>
      <c r="ZE18" s="144">
        <f ca="1">IF(ISERROR(VLOOKUP(ZB18,'Lista de mercado'!$B:$I,8,0)),0,VLOOKUP(ZB18,'Lista de mercado'!$B:$I,8,0))</f>
        <v>0</v>
      </c>
      <c r="ZF18" s="145">
        <f t="shared" si="238"/>
        <v>0</v>
      </c>
      <c r="ZG18" s="161">
        <f t="shared" ca="1" si="239"/>
        <v>0</v>
      </c>
      <c r="ZH18" s="103"/>
      <c r="ZI18" s="147"/>
      <c r="ZJ18" s="101"/>
      <c r="ZK18" s="172">
        <f t="shared" ref="ZK18" si="606">+(ZK2*ZI8)*ZK4</f>
        <v>0</v>
      </c>
      <c r="ZL18" s="85"/>
      <c r="ZM18" s="105"/>
      <c r="ZN18" s="78"/>
      <c r="ZO18" s="130"/>
      <c r="ZP18" s="131"/>
      <c r="ZQ18" s="81">
        <f ca="1">IF(ISERROR(VLOOKUP(ZO18,'Lista de mercado'!$B:$I,5,0)),0,VLOOKUP(ZO18,'Lista de mercado'!$B:$I,5,0))</f>
        <v>0</v>
      </c>
      <c r="ZR18" s="144">
        <f ca="1">IF(ISERROR(VLOOKUP(ZO18,'Lista de mercado'!$B:$I,8,0)),0,VLOOKUP(ZO18,'Lista de mercado'!$B:$I,8,0))</f>
        <v>0</v>
      </c>
      <c r="ZS18" s="145">
        <f t="shared" si="240"/>
        <v>0</v>
      </c>
      <c r="ZT18" s="161">
        <f t="shared" ca="1" si="241"/>
        <v>0</v>
      </c>
      <c r="ZU18" s="103"/>
      <c r="ZV18" s="147"/>
      <c r="ZW18" s="101"/>
      <c r="ZX18" s="172">
        <f t="shared" ref="ZX18" si="607">+(ZX2*ZV8)*ZX4</f>
        <v>0</v>
      </c>
      <c r="ZY18" s="85"/>
      <c r="ZZ18" s="105"/>
      <c r="AAA18" s="78"/>
      <c r="AAB18" s="130"/>
      <c r="AAC18" s="131"/>
      <c r="AAD18" s="81">
        <f ca="1">IF(ISERROR(VLOOKUP(AAB18,'Lista de mercado'!$B:$I,5,0)),0,VLOOKUP(AAB18,'Lista de mercado'!$B:$I,5,0))</f>
        <v>0</v>
      </c>
      <c r="AAE18" s="144">
        <f ca="1">IF(ISERROR(VLOOKUP(AAB18,'Lista de mercado'!$B:$I,8,0)),0,VLOOKUP(AAB18,'Lista de mercado'!$B:$I,8,0))</f>
        <v>0</v>
      </c>
      <c r="AAF18" s="145">
        <f t="shared" si="242"/>
        <v>0</v>
      </c>
      <c r="AAG18" s="161">
        <f t="shared" ca="1" si="243"/>
        <v>0</v>
      </c>
      <c r="AAH18" s="103"/>
      <c r="AAI18" s="147"/>
      <c r="AAJ18" s="101"/>
      <c r="AAK18" s="172">
        <f t="shared" ref="AAK18" si="608">+(AAK2*AAI8)*AAK4</f>
        <v>0</v>
      </c>
      <c r="AAL18" s="85"/>
      <c r="AAM18" s="105"/>
      <c r="AAN18" s="78"/>
      <c r="AAO18" s="130"/>
      <c r="AAP18" s="131"/>
      <c r="AAQ18" s="81">
        <f ca="1">IF(ISERROR(VLOOKUP(AAO18,'Lista de mercado'!$B:$I,5,0)),0,VLOOKUP(AAO18,'Lista de mercado'!$B:$I,5,0))</f>
        <v>0</v>
      </c>
      <c r="AAR18" s="144">
        <f ca="1">IF(ISERROR(VLOOKUP(AAO18,'Lista de mercado'!$B:$I,8,0)),0,VLOOKUP(AAO18,'Lista de mercado'!$B:$I,8,0))</f>
        <v>0</v>
      </c>
      <c r="AAS18" s="145">
        <f t="shared" si="244"/>
        <v>0</v>
      </c>
      <c r="AAT18" s="161">
        <f t="shared" ca="1" si="245"/>
        <v>0</v>
      </c>
      <c r="AAU18" s="103"/>
      <c r="AAV18" s="147"/>
      <c r="AAW18" s="101"/>
      <c r="AAX18" s="172">
        <f t="shared" ref="AAX18" si="609">+(AAX2*AAV8)*AAX4</f>
        <v>0</v>
      </c>
      <c r="AAY18" s="85"/>
      <c r="AAZ18" s="105"/>
      <c r="ABA18" s="78"/>
      <c r="ABB18" s="130"/>
      <c r="ABC18" s="131"/>
      <c r="ABD18" s="81">
        <f ca="1">IF(ISERROR(VLOOKUP(ABB18,'Lista de mercado'!$B:$I,5,0)),0,VLOOKUP(ABB18,'Lista de mercado'!$B:$I,5,0))</f>
        <v>0</v>
      </c>
      <c r="ABE18" s="144">
        <f ca="1">IF(ISERROR(VLOOKUP(ABB18,'Lista de mercado'!$B:$I,8,0)),0,VLOOKUP(ABB18,'Lista de mercado'!$B:$I,8,0))</f>
        <v>0</v>
      </c>
      <c r="ABF18" s="145">
        <f t="shared" si="246"/>
        <v>0</v>
      </c>
      <c r="ABG18" s="161">
        <f t="shared" ca="1" si="247"/>
        <v>0</v>
      </c>
      <c r="ABH18" s="103"/>
      <c r="ABI18" s="147"/>
      <c r="ABJ18" s="101"/>
      <c r="ABK18" s="172">
        <f t="shared" ref="ABK18" si="610">+(ABK2*ABI8)*ABK4</f>
        <v>0</v>
      </c>
      <c r="ABL18" s="85"/>
      <c r="ABM18" s="105"/>
      <c r="ABN18" s="78"/>
      <c r="ABO18" s="130"/>
      <c r="ABP18" s="131"/>
      <c r="ABQ18" s="81">
        <f ca="1">IF(ISERROR(VLOOKUP(ABO18,'Lista de mercado'!$B:$I,5,0)),0,VLOOKUP(ABO18,'Lista de mercado'!$B:$I,5,0))</f>
        <v>0</v>
      </c>
      <c r="ABR18" s="144">
        <f ca="1">IF(ISERROR(VLOOKUP(ABO18,'Lista de mercado'!$B:$I,8,0)),0,VLOOKUP(ABO18,'Lista de mercado'!$B:$I,8,0))</f>
        <v>0</v>
      </c>
      <c r="ABS18" s="145">
        <f t="shared" si="248"/>
        <v>0</v>
      </c>
      <c r="ABT18" s="161">
        <f t="shared" ca="1" si="249"/>
        <v>0</v>
      </c>
      <c r="ABU18" s="103"/>
      <c r="ABV18" s="147"/>
      <c r="ABW18" s="101"/>
      <c r="ABX18" s="172">
        <f t="shared" ref="ABX18" si="611">+(ABX2*ABV8)*ABX4</f>
        <v>0</v>
      </c>
      <c r="ABY18" s="85"/>
      <c r="ABZ18" s="105"/>
      <c r="ACA18" s="78"/>
      <c r="ACB18" s="130"/>
      <c r="ACC18" s="131"/>
      <c r="ACD18" s="81">
        <f ca="1">IF(ISERROR(VLOOKUP(ACB18,'Lista de mercado'!$B:$I,5,0)),0,VLOOKUP(ACB18,'Lista de mercado'!$B:$I,5,0))</f>
        <v>0</v>
      </c>
      <c r="ACE18" s="144">
        <f ca="1">IF(ISERROR(VLOOKUP(ACB18,'Lista de mercado'!$B:$I,8,0)),0,VLOOKUP(ACB18,'Lista de mercado'!$B:$I,8,0))</f>
        <v>0</v>
      </c>
      <c r="ACF18" s="145">
        <f t="shared" si="250"/>
        <v>0</v>
      </c>
      <c r="ACG18" s="161">
        <f t="shared" ca="1" si="251"/>
        <v>0</v>
      </c>
      <c r="ACH18" s="103"/>
      <c r="ACI18" s="147"/>
      <c r="ACJ18" s="101"/>
      <c r="ACK18" s="172">
        <f t="shared" ref="ACK18" si="612">+(ACK2*ACI8)*ACK4</f>
        <v>0</v>
      </c>
      <c r="ACL18" s="85"/>
      <c r="ACM18" s="105"/>
      <c r="ACN18" s="78"/>
      <c r="ACO18" s="130"/>
      <c r="ACP18" s="131"/>
      <c r="ACQ18" s="81">
        <f ca="1">IF(ISERROR(VLOOKUP(ACO18,'Lista de mercado'!$B:$I,5,0)),0,VLOOKUP(ACO18,'Lista de mercado'!$B:$I,5,0))</f>
        <v>0</v>
      </c>
      <c r="ACR18" s="144">
        <f ca="1">IF(ISERROR(VLOOKUP(ACO18,'Lista de mercado'!$B:$I,8,0)),0,VLOOKUP(ACO18,'Lista de mercado'!$B:$I,8,0))</f>
        <v>0</v>
      </c>
      <c r="ACS18" s="145">
        <f t="shared" si="252"/>
        <v>0</v>
      </c>
      <c r="ACT18" s="161">
        <f t="shared" ca="1" si="253"/>
        <v>0</v>
      </c>
      <c r="ACU18" s="103"/>
      <c r="ACV18" s="147"/>
      <c r="ACW18" s="101"/>
      <c r="ACX18" s="172">
        <f t="shared" ref="ACX18" si="613">+(ACX2*ACV8)*ACX4</f>
        <v>0</v>
      </c>
      <c r="ACY18" s="85"/>
      <c r="ACZ18" s="105"/>
      <c r="ADA18" s="78"/>
      <c r="ADB18" s="130"/>
      <c r="ADC18" s="131"/>
      <c r="ADD18" s="81">
        <f ca="1">IF(ISERROR(VLOOKUP(ADB18,'Lista de mercado'!$B:$I,5,0)),0,VLOOKUP(ADB18,'Lista de mercado'!$B:$I,5,0))</f>
        <v>0</v>
      </c>
      <c r="ADE18" s="144">
        <f ca="1">IF(ISERROR(VLOOKUP(ADB18,'Lista de mercado'!$B:$I,8,0)),0,VLOOKUP(ADB18,'Lista de mercado'!$B:$I,8,0))</f>
        <v>0</v>
      </c>
      <c r="ADF18" s="145">
        <f t="shared" si="254"/>
        <v>0</v>
      </c>
      <c r="ADG18" s="161">
        <f t="shared" ca="1" si="255"/>
        <v>0</v>
      </c>
      <c r="ADH18" s="103"/>
      <c r="ADI18" s="147"/>
      <c r="ADJ18" s="101"/>
      <c r="ADK18" s="172">
        <f t="shared" ref="ADK18" si="614">+(ADK2*ADI8)*ADK4</f>
        <v>0</v>
      </c>
      <c r="ADL18" s="85"/>
      <c r="ADM18" s="105"/>
      <c r="ADN18" s="78"/>
      <c r="ADO18" s="130"/>
      <c r="ADP18" s="131"/>
      <c r="ADQ18" s="81">
        <f ca="1">IF(ISERROR(VLOOKUP(ADO18,'Lista de mercado'!$B:$I,5,0)),0,VLOOKUP(ADO18,'Lista de mercado'!$B:$I,5,0))</f>
        <v>0</v>
      </c>
      <c r="ADR18" s="144">
        <f ca="1">IF(ISERROR(VLOOKUP(ADO18,'Lista de mercado'!$B:$I,8,0)),0,VLOOKUP(ADO18,'Lista de mercado'!$B:$I,8,0))</f>
        <v>0</v>
      </c>
      <c r="ADS18" s="145">
        <f t="shared" si="256"/>
        <v>0</v>
      </c>
      <c r="ADT18" s="161">
        <f t="shared" ca="1" si="257"/>
        <v>0</v>
      </c>
      <c r="ADU18" s="103"/>
      <c r="ADV18" s="147"/>
      <c r="ADW18" s="101"/>
      <c r="ADX18" s="172">
        <f t="shared" ref="ADX18" si="615">+(ADX2*ADV8)*ADX4</f>
        <v>0</v>
      </c>
      <c r="ADY18" s="85"/>
      <c r="ADZ18" s="105"/>
      <c r="AEA18" s="78"/>
      <c r="AEB18" s="130"/>
      <c r="AEC18" s="131"/>
      <c r="AED18" s="81">
        <f ca="1">IF(ISERROR(VLOOKUP(AEB18,'Lista de mercado'!$B:$I,5,0)),0,VLOOKUP(AEB18,'Lista de mercado'!$B:$I,5,0))</f>
        <v>0</v>
      </c>
      <c r="AEE18" s="144">
        <f ca="1">IF(ISERROR(VLOOKUP(AEB18,'Lista de mercado'!$B:$I,8,0)),0,VLOOKUP(AEB18,'Lista de mercado'!$B:$I,8,0))</f>
        <v>0</v>
      </c>
      <c r="AEF18" s="145">
        <f t="shared" si="258"/>
        <v>0</v>
      </c>
      <c r="AEG18" s="161">
        <f t="shared" ca="1" si="259"/>
        <v>0</v>
      </c>
      <c r="AEH18" s="103"/>
      <c r="AEI18" s="147"/>
      <c r="AEJ18" s="101"/>
      <c r="AEK18" s="172">
        <f t="shared" ref="AEK18" si="616">+(AEK2*AEI8)*AEK4</f>
        <v>0</v>
      </c>
      <c r="AEL18" s="85"/>
      <c r="AEM18" s="105"/>
      <c r="AEN18" s="78"/>
      <c r="AEO18" s="130"/>
      <c r="AEP18" s="131"/>
      <c r="AEQ18" s="81">
        <f ca="1">IF(ISERROR(VLOOKUP(AEO18,'Lista de mercado'!$B:$I,5,0)),0,VLOOKUP(AEO18,'Lista de mercado'!$B:$I,5,0))</f>
        <v>0</v>
      </c>
      <c r="AER18" s="144">
        <f ca="1">IF(ISERROR(VLOOKUP(AEO18,'Lista de mercado'!$B:$I,8,0)),0,VLOOKUP(AEO18,'Lista de mercado'!$B:$I,8,0))</f>
        <v>0</v>
      </c>
      <c r="AES18" s="145">
        <f t="shared" si="260"/>
        <v>0</v>
      </c>
      <c r="AET18" s="161">
        <f t="shared" ca="1" si="261"/>
        <v>0</v>
      </c>
      <c r="AEU18" s="103"/>
      <c r="AEV18" s="147"/>
      <c r="AEW18" s="101"/>
      <c r="AEX18" s="172">
        <f t="shared" ref="AEX18" si="617">+(AEX2*AEV8)*AEX4</f>
        <v>0</v>
      </c>
      <c r="AEY18" s="85"/>
      <c r="AEZ18" s="105"/>
      <c r="AFA18" s="78"/>
      <c r="AFB18" s="130"/>
      <c r="AFC18" s="131"/>
      <c r="AFD18" s="81">
        <f ca="1">IF(ISERROR(VLOOKUP(AFB18,'Lista de mercado'!$B:$I,5,0)),0,VLOOKUP(AFB18,'Lista de mercado'!$B:$I,5,0))</f>
        <v>0</v>
      </c>
      <c r="AFE18" s="144">
        <f ca="1">IF(ISERROR(VLOOKUP(AFB18,'Lista de mercado'!$B:$I,8,0)),0,VLOOKUP(AFB18,'Lista de mercado'!$B:$I,8,0))</f>
        <v>0</v>
      </c>
      <c r="AFF18" s="145">
        <f t="shared" si="262"/>
        <v>0</v>
      </c>
      <c r="AFG18" s="161">
        <f t="shared" ca="1" si="263"/>
        <v>0</v>
      </c>
      <c r="AFH18" s="103"/>
      <c r="AFI18" s="147"/>
      <c r="AFJ18" s="101"/>
      <c r="AFK18" s="172">
        <f t="shared" ref="AFK18" si="618">+(AFK2*AFI8)*AFK4</f>
        <v>0</v>
      </c>
      <c r="AFL18" s="85"/>
      <c r="AFM18" s="105"/>
      <c r="AFN18" s="78"/>
      <c r="AFO18" s="130"/>
      <c r="AFP18" s="131"/>
      <c r="AFQ18" s="81">
        <f ca="1">IF(ISERROR(VLOOKUP(AFO18,'Lista de mercado'!$B:$I,5,0)),0,VLOOKUP(AFO18,'Lista de mercado'!$B:$I,5,0))</f>
        <v>0</v>
      </c>
      <c r="AFR18" s="144">
        <f ca="1">IF(ISERROR(VLOOKUP(AFO18,'Lista de mercado'!$B:$I,8,0)),0,VLOOKUP(AFO18,'Lista de mercado'!$B:$I,8,0))</f>
        <v>0</v>
      </c>
      <c r="AFS18" s="145">
        <f t="shared" si="264"/>
        <v>0</v>
      </c>
      <c r="AFT18" s="161">
        <f t="shared" ca="1" si="265"/>
        <v>0</v>
      </c>
      <c r="AFU18" s="103"/>
      <c r="AFV18" s="147"/>
      <c r="AFW18" s="101"/>
      <c r="AFX18" s="172">
        <f t="shared" ref="AFX18" si="619">+(AFX2*AFV8)*AFX4</f>
        <v>0</v>
      </c>
      <c r="AFY18" s="85"/>
      <c r="AFZ18" s="105"/>
      <c r="AGA18" s="78"/>
      <c r="AGB18" s="130"/>
      <c r="AGC18" s="131"/>
      <c r="AGD18" s="81">
        <f ca="1">IF(ISERROR(VLOOKUP(AGB18,'Lista de mercado'!$B:$I,5,0)),0,VLOOKUP(AGB18,'Lista de mercado'!$B:$I,5,0))</f>
        <v>0</v>
      </c>
      <c r="AGE18" s="144">
        <f ca="1">IF(ISERROR(VLOOKUP(AGB18,'Lista de mercado'!$B:$I,8,0)),0,VLOOKUP(AGB18,'Lista de mercado'!$B:$I,8,0))</f>
        <v>0</v>
      </c>
      <c r="AGF18" s="145">
        <f t="shared" si="266"/>
        <v>0</v>
      </c>
      <c r="AGG18" s="161">
        <f t="shared" ca="1" si="267"/>
        <v>0</v>
      </c>
      <c r="AGH18" s="103"/>
      <c r="AGI18" s="147"/>
      <c r="AGJ18" s="101"/>
      <c r="AGK18" s="172">
        <f t="shared" ref="AGK18" si="620">+(AGK2*AGI8)*AGK4</f>
        <v>0</v>
      </c>
      <c r="AGL18" s="85"/>
      <c r="AGM18" s="105"/>
      <c r="AGN18" s="78"/>
      <c r="AGO18" s="130"/>
      <c r="AGP18" s="131"/>
      <c r="AGQ18" s="81">
        <f ca="1">IF(ISERROR(VLOOKUP(AGO18,'Lista de mercado'!$B:$I,5,0)),0,VLOOKUP(AGO18,'Lista de mercado'!$B:$I,5,0))</f>
        <v>0</v>
      </c>
      <c r="AGR18" s="144">
        <f ca="1">IF(ISERROR(VLOOKUP(AGO18,'Lista de mercado'!$B:$I,8,0)),0,VLOOKUP(AGO18,'Lista de mercado'!$B:$I,8,0))</f>
        <v>0</v>
      </c>
      <c r="AGS18" s="145">
        <f t="shared" si="268"/>
        <v>0</v>
      </c>
      <c r="AGT18" s="161">
        <f t="shared" ca="1" si="269"/>
        <v>0</v>
      </c>
      <c r="AGU18" s="103"/>
      <c r="AGV18" s="147"/>
      <c r="AGW18" s="101"/>
      <c r="AGX18" s="172">
        <f t="shared" ref="AGX18" si="621">+(AGX2*AGV8)*AGX4</f>
        <v>0</v>
      </c>
      <c r="AGY18" s="85"/>
      <c r="AGZ18" s="105"/>
      <c r="AHA18" s="78"/>
      <c r="AHB18" s="130"/>
      <c r="AHC18" s="131"/>
      <c r="AHD18" s="81">
        <f ca="1">IF(ISERROR(VLOOKUP(AHB18,'Lista de mercado'!$B:$I,5,0)),0,VLOOKUP(AHB18,'Lista de mercado'!$B:$I,5,0))</f>
        <v>0</v>
      </c>
      <c r="AHE18" s="144">
        <f ca="1">IF(ISERROR(VLOOKUP(AHB18,'Lista de mercado'!$B:$I,8,0)),0,VLOOKUP(AHB18,'Lista de mercado'!$B:$I,8,0))</f>
        <v>0</v>
      </c>
      <c r="AHF18" s="145">
        <f t="shared" si="270"/>
        <v>0</v>
      </c>
      <c r="AHG18" s="161">
        <f t="shared" ca="1" si="271"/>
        <v>0</v>
      </c>
      <c r="AHH18" s="103"/>
      <c r="AHI18" s="147"/>
      <c r="AHJ18" s="101"/>
      <c r="AHK18" s="172">
        <f t="shared" ref="AHK18" si="622">+(AHK2*AHI8)*AHK4</f>
        <v>0</v>
      </c>
      <c r="AHL18" s="85"/>
      <c r="AHM18" s="105"/>
      <c r="AHN18" s="78"/>
      <c r="AHO18" s="130"/>
      <c r="AHP18" s="131"/>
      <c r="AHQ18" s="81">
        <f ca="1">IF(ISERROR(VLOOKUP(AHO18,'Lista de mercado'!$B:$I,5,0)),0,VLOOKUP(AHO18,'Lista de mercado'!$B:$I,5,0))</f>
        <v>0</v>
      </c>
      <c r="AHR18" s="144">
        <f ca="1">IF(ISERROR(VLOOKUP(AHO18,'Lista de mercado'!$B:$I,8,0)),0,VLOOKUP(AHO18,'Lista de mercado'!$B:$I,8,0))</f>
        <v>0</v>
      </c>
      <c r="AHS18" s="145">
        <f t="shared" si="272"/>
        <v>0</v>
      </c>
      <c r="AHT18" s="161">
        <f t="shared" ca="1" si="273"/>
        <v>0</v>
      </c>
      <c r="AHU18" s="103"/>
      <c r="AHV18" s="147"/>
      <c r="AHW18" s="101"/>
      <c r="AHX18" s="172">
        <f t="shared" ref="AHX18" si="623">+(AHX2*AHV8)*AHX4</f>
        <v>0</v>
      </c>
      <c r="AHY18" s="85"/>
      <c r="AHZ18" s="105"/>
      <c r="AIA18" s="78"/>
      <c r="AIB18" s="130"/>
      <c r="AIC18" s="131"/>
      <c r="AID18" s="81">
        <f ca="1">IF(ISERROR(VLOOKUP(AIB18,'Lista de mercado'!$B:$I,5,0)),0,VLOOKUP(AIB18,'Lista de mercado'!$B:$I,5,0))</f>
        <v>0</v>
      </c>
      <c r="AIE18" s="144">
        <f ca="1">IF(ISERROR(VLOOKUP(AIB18,'Lista de mercado'!$B:$I,8,0)),0,VLOOKUP(AIB18,'Lista de mercado'!$B:$I,8,0))</f>
        <v>0</v>
      </c>
      <c r="AIF18" s="145">
        <f t="shared" si="274"/>
        <v>0</v>
      </c>
      <c r="AIG18" s="161">
        <f t="shared" ca="1" si="275"/>
        <v>0</v>
      </c>
      <c r="AIH18" s="103"/>
      <c r="AII18" s="147"/>
      <c r="AIJ18" s="101"/>
      <c r="AIK18" s="172">
        <f t="shared" ref="AIK18" si="624">+(AIK2*AII8)*AIK4</f>
        <v>0</v>
      </c>
      <c r="AIL18" s="85"/>
      <c r="AIM18" s="105"/>
      <c r="AIN18" s="78"/>
      <c r="AIO18" s="130"/>
      <c r="AIP18" s="131"/>
      <c r="AIQ18" s="81">
        <f ca="1">IF(ISERROR(VLOOKUP(AIO18,'Lista de mercado'!$B:$I,5,0)),0,VLOOKUP(AIO18,'Lista de mercado'!$B:$I,5,0))</f>
        <v>0</v>
      </c>
      <c r="AIR18" s="144">
        <f ca="1">IF(ISERROR(VLOOKUP(AIO18,'Lista de mercado'!$B:$I,8,0)),0,VLOOKUP(AIO18,'Lista de mercado'!$B:$I,8,0))</f>
        <v>0</v>
      </c>
      <c r="AIS18" s="145">
        <f t="shared" si="276"/>
        <v>0</v>
      </c>
      <c r="AIT18" s="161">
        <f t="shared" ca="1" si="277"/>
        <v>0</v>
      </c>
      <c r="AIU18" s="103"/>
      <c r="AIV18" s="147"/>
      <c r="AIW18" s="101"/>
      <c r="AIX18" s="172">
        <f t="shared" ref="AIX18" si="625">+(AIX2*AIV8)*AIX4</f>
        <v>0</v>
      </c>
      <c r="AIY18" s="85"/>
      <c r="AIZ18" s="105"/>
      <c r="AJA18" s="78"/>
      <c r="AJB18" s="130"/>
      <c r="AJC18" s="131"/>
      <c r="AJD18" s="81">
        <f ca="1">IF(ISERROR(VLOOKUP(AJB18,'Lista de mercado'!$B:$I,5,0)),0,VLOOKUP(AJB18,'Lista de mercado'!$B:$I,5,0))</f>
        <v>0</v>
      </c>
      <c r="AJE18" s="144">
        <f ca="1">IF(ISERROR(VLOOKUP(AJB18,'Lista de mercado'!$B:$I,8,0)),0,VLOOKUP(AJB18,'Lista de mercado'!$B:$I,8,0))</f>
        <v>0</v>
      </c>
      <c r="AJF18" s="145">
        <f t="shared" si="278"/>
        <v>0</v>
      </c>
      <c r="AJG18" s="161">
        <f t="shared" ca="1" si="279"/>
        <v>0</v>
      </c>
      <c r="AJH18" s="103"/>
      <c r="AJI18" s="147"/>
      <c r="AJJ18" s="101"/>
      <c r="AJK18" s="172">
        <f t="shared" ref="AJK18" si="626">+(AJK2*AJI8)*AJK4</f>
        <v>0</v>
      </c>
      <c r="AJL18" s="85"/>
    </row>
    <row r="19" spans="1:948" x14ac:dyDescent="0.3">
      <c r="A19" s="78"/>
      <c r="B19" s="130"/>
      <c r="C19" s="131"/>
      <c r="D19" s="81">
        <f ca="1">IF(ISERROR(VLOOKUP(B19,'Lista de mercado'!$B:$I,5,0)),0,VLOOKUP(B19,'Lista de mercado'!$B:$I,5,0))</f>
        <v>0</v>
      </c>
      <c r="E19" s="144">
        <f ca="1">IF(ISERROR(VLOOKUP(B19,'Lista de mercado'!$B:$I,8,0)),0,VLOOKUP(B19,'Lista de mercado'!$B:$I,8,0))</f>
        <v>0</v>
      </c>
      <c r="F19" s="145">
        <f t="shared" si="134"/>
        <v>0</v>
      </c>
      <c r="G19" s="161">
        <f t="shared" ca="1" si="135"/>
        <v>0</v>
      </c>
      <c r="H19" s="103"/>
      <c r="I19" s="121" t="s">
        <v>108</v>
      </c>
      <c r="J19" s="168"/>
      <c r="K19" s="122" t="s">
        <v>108</v>
      </c>
      <c r="L19" s="86"/>
      <c r="M19" s="105"/>
      <c r="N19" s="78"/>
      <c r="O19" s="130"/>
      <c r="P19" s="131"/>
      <c r="Q19" s="81">
        <f ca="1">IF(ISERROR(VLOOKUP(O19,'Lista de mercado'!$B:$I,5,0)),0,VLOOKUP(O19,'Lista de mercado'!$B:$I,5,0))</f>
        <v>0</v>
      </c>
      <c r="R19" s="144">
        <f ca="1">IF(ISERROR(VLOOKUP(O19,'Lista de mercado'!$B:$I,8,0)),0,VLOOKUP(O19,'Lista de mercado'!$B:$I,8,0))</f>
        <v>0</v>
      </c>
      <c r="S19" s="145">
        <f t="shared" si="136"/>
        <v>0</v>
      </c>
      <c r="T19" s="161">
        <f t="shared" ca="1" si="137"/>
        <v>0</v>
      </c>
      <c r="U19" s="103"/>
      <c r="V19" s="121" t="s">
        <v>108</v>
      </c>
      <c r="W19" s="168"/>
      <c r="X19" s="122" t="s">
        <v>108</v>
      </c>
      <c r="Y19" s="86"/>
      <c r="Z19" s="105"/>
      <c r="AA19" s="78"/>
      <c r="AB19" s="130"/>
      <c r="AC19" s="131"/>
      <c r="AD19" s="81">
        <f ca="1">IF(ISERROR(VLOOKUP(AB19,'Lista de mercado'!$B:$I,5,0)),0,VLOOKUP(AB19,'Lista de mercado'!$B:$I,5,0))</f>
        <v>0</v>
      </c>
      <c r="AE19" s="144">
        <f ca="1">IF(ISERROR(VLOOKUP(AB19,'Lista de mercado'!$B:$I,8,0)),0,VLOOKUP(AB19,'Lista de mercado'!$B:$I,8,0))</f>
        <v>0</v>
      </c>
      <c r="AF19" s="145">
        <f t="shared" si="138"/>
        <v>0</v>
      </c>
      <c r="AG19" s="161">
        <f t="shared" ca="1" si="139"/>
        <v>0</v>
      </c>
      <c r="AH19" s="103"/>
      <c r="AI19" s="121" t="s">
        <v>108</v>
      </c>
      <c r="AJ19" s="168"/>
      <c r="AK19" s="122" t="s">
        <v>108</v>
      </c>
      <c r="AL19" s="86"/>
      <c r="AM19" s="105"/>
      <c r="AN19" s="78"/>
      <c r="AO19" s="130"/>
      <c r="AP19" s="131"/>
      <c r="AQ19" s="81">
        <f ca="1">IF(ISERROR(VLOOKUP(AO19,'Lista de mercado'!$B:$I,5,0)),0,VLOOKUP(AO19,'Lista de mercado'!$B:$I,5,0))</f>
        <v>0</v>
      </c>
      <c r="AR19" s="144">
        <f ca="1">IF(ISERROR(VLOOKUP(AO19,'Lista de mercado'!$B:$I,8,0)),0,VLOOKUP(AO19,'Lista de mercado'!$B:$I,8,0))</f>
        <v>0</v>
      </c>
      <c r="AS19" s="145">
        <f t="shared" si="140"/>
        <v>0</v>
      </c>
      <c r="AT19" s="161">
        <f t="shared" ca="1" si="141"/>
        <v>0</v>
      </c>
      <c r="AU19" s="103"/>
      <c r="AV19" s="121" t="s">
        <v>108</v>
      </c>
      <c r="AW19" s="168"/>
      <c r="AX19" s="122" t="s">
        <v>108</v>
      </c>
      <c r="AY19" s="86"/>
      <c r="AZ19" s="105"/>
      <c r="BA19" s="78"/>
      <c r="BB19" s="130"/>
      <c r="BC19" s="131"/>
      <c r="BD19" s="81">
        <f ca="1">IF(ISERROR(VLOOKUP(BB19,'Lista de mercado'!$B:$I,5,0)),0,VLOOKUP(BB19,'Lista de mercado'!$B:$I,5,0))</f>
        <v>0</v>
      </c>
      <c r="BE19" s="144">
        <f ca="1">IF(ISERROR(VLOOKUP(BB19,'Lista de mercado'!$B:$I,8,0)),0,VLOOKUP(BB19,'Lista de mercado'!$B:$I,8,0))</f>
        <v>0</v>
      </c>
      <c r="BF19" s="145">
        <f t="shared" si="142"/>
        <v>0</v>
      </c>
      <c r="BG19" s="161">
        <f t="shared" ca="1" si="143"/>
        <v>0</v>
      </c>
      <c r="BH19" s="103"/>
      <c r="BI19" s="121" t="s">
        <v>108</v>
      </c>
      <c r="BJ19" s="168"/>
      <c r="BK19" s="122" t="s">
        <v>108</v>
      </c>
      <c r="BL19" s="86"/>
      <c r="BM19" s="105"/>
      <c r="BN19" s="78"/>
      <c r="BO19" s="130"/>
      <c r="BP19" s="131"/>
      <c r="BQ19" s="81">
        <f ca="1">IF(ISERROR(VLOOKUP(BO19,'Lista de mercado'!$B:$I,5,0)),0,VLOOKUP(BO19,'Lista de mercado'!$B:$I,5,0))</f>
        <v>0</v>
      </c>
      <c r="BR19" s="144">
        <f ca="1">IF(ISERROR(VLOOKUP(BO19,'Lista de mercado'!$B:$I,8,0)),0,VLOOKUP(BO19,'Lista de mercado'!$B:$I,8,0))</f>
        <v>0</v>
      </c>
      <c r="BS19" s="145">
        <f t="shared" si="144"/>
        <v>0</v>
      </c>
      <c r="BT19" s="161">
        <f t="shared" ca="1" si="145"/>
        <v>0</v>
      </c>
      <c r="BU19" s="103"/>
      <c r="BV19" s="121" t="s">
        <v>108</v>
      </c>
      <c r="BW19" s="168"/>
      <c r="BX19" s="122" t="s">
        <v>108</v>
      </c>
      <c r="BY19" s="86"/>
      <c r="BZ19" s="105"/>
      <c r="CA19" s="78"/>
      <c r="CB19" s="130"/>
      <c r="CC19" s="131"/>
      <c r="CD19" s="81">
        <f ca="1">IF(ISERROR(VLOOKUP(CB19,'Lista de mercado'!$B:$I,5,0)),0,VLOOKUP(CB19,'Lista de mercado'!$B:$I,5,0))</f>
        <v>0</v>
      </c>
      <c r="CE19" s="144">
        <f ca="1">IF(ISERROR(VLOOKUP(CB19,'Lista de mercado'!$B:$I,8,0)),0,VLOOKUP(CB19,'Lista de mercado'!$B:$I,8,0))</f>
        <v>0</v>
      </c>
      <c r="CF19" s="145">
        <f t="shared" si="146"/>
        <v>0</v>
      </c>
      <c r="CG19" s="161">
        <f t="shared" ca="1" si="147"/>
        <v>0</v>
      </c>
      <c r="CH19" s="103"/>
      <c r="CI19" s="121" t="s">
        <v>108</v>
      </c>
      <c r="CJ19" s="168"/>
      <c r="CK19" s="122" t="s">
        <v>108</v>
      </c>
      <c r="CL19" s="86"/>
      <c r="CM19" s="105"/>
      <c r="CN19" s="78"/>
      <c r="CO19" s="130"/>
      <c r="CP19" s="131"/>
      <c r="CQ19" s="81">
        <f ca="1">IF(ISERROR(VLOOKUP(CO19,'Lista de mercado'!$B:$I,5,0)),0,VLOOKUP(CO19,'Lista de mercado'!$B:$I,5,0))</f>
        <v>0</v>
      </c>
      <c r="CR19" s="144">
        <f ca="1">IF(ISERROR(VLOOKUP(CO19,'Lista de mercado'!$B:$I,8,0)),0,VLOOKUP(CO19,'Lista de mercado'!$B:$I,8,0))</f>
        <v>0</v>
      </c>
      <c r="CS19" s="145">
        <f t="shared" si="148"/>
        <v>0</v>
      </c>
      <c r="CT19" s="161">
        <f t="shared" ca="1" si="149"/>
        <v>0</v>
      </c>
      <c r="CU19" s="103"/>
      <c r="CV19" s="121" t="s">
        <v>108</v>
      </c>
      <c r="CW19" s="168"/>
      <c r="CX19" s="122" t="s">
        <v>108</v>
      </c>
      <c r="CY19" s="86"/>
      <c r="CZ19" s="105"/>
      <c r="DA19" s="78"/>
      <c r="DB19" s="130"/>
      <c r="DC19" s="131"/>
      <c r="DD19" s="81">
        <f ca="1">IF(ISERROR(VLOOKUP(DB19,'Lista de mercado'!$B:$I,5,0)),0,VLOOKUP(DB19,'Lista de mercado'!$B:$I,5,0))</f>
        <v>0</v>
      </c>
      <c r="DE19" s="144">
        <f ca="1">IF(ISERROR(VLOOKUP(DB19,'Lista de mercado'!$B:$I,8,0)),0,VLOOKUP(DB19,'Lista de mercado'!$B:$I,8,0))</f>
        <v>0</v>
      </c>
      <c r="DF19" s="145">
        <f t="shared" si="150"/>
        <v>0</v>
      </c>
      <c r="DG19" s="161">
        <f t="shared" ca="1" si="151"/>
        <v>0</v>
      </c>
      <c r="DH19" s="103"/>
      <c r="DI19" s="121" t="s">
        <v>108</v>
      </c>
      <c r="DJ19" s="168"/>
      <c r="DK19" s="122" t="s">
        <v>108</v>
      </c>
      <c r="DL19" s="86"/>
      <c r="DM19" s="105"/>
      <c r="DN19" s="78"/>
      <c r="DO19" s="130"/>
      <c r="DP19" s="131"/>
      <c r="DQ19" s="81">
        <f ca="1">IF(ISERROR(VLOOKUP(DO19,'Lista de mercado'!$B:$I,5,0)),0,VLOOKUP(DO19,'Lista de mercado'!$B:$I,5,0))</f>
        <v>0</v>
      </c>
      <c r="DR19" s="144">
        <f ca="1">IF(ISERROR(VLOOKUP(DO19,'Lista de mercado'!$B:$I,8,0)),0,VLOOKUP(DO19,'Lista de mercado'!$B:$I,8,0))</f>
        <v>0</v>
      </c>
      <c r="DS19" s="145">
        <f t="shared" si="152"/>
        <v>0</v>
      </c>
      <c r="DT19" s="161">
        <f t="shared" ca="1" si="153"/>
        <v>0</v>
      </c>
      <c r="DU19" s="103"/>
      <c r="DV19" s="121" t="s">
        <v>108</v>
      </c>
      <c r="DW19" s="168"/>
      <c r="DX19" s="122" t="s">
        <v>108</v>
      </c>
      <c r="DY19" s="86"/>
      <c r="DZ19" s="105"/>
      <c r="EA19" s="78"/>
      <c r="EB19" s="130"/>
      <c r="EC19" s="131"/>
      <c r="ED19" s="81">
        <f ca="1">IF(ISERROR(VLOOKUP(EB19,'Lista de mercado'!$B:$I,5,0)),0,VLOOKUP(EB19,'Lista de mercado'!$B:$I,5,0))</f>
        <v>0</v>
      </c>
      <c r="EE19" s="144">
        <f ca="1">IF(ISERROR(VLOOKUP(EB19,'Lista de mercado'!$B:$I,8,0)),0,VLOOKUP(EB19,'Lista de mercado'!$B:$I,8,0))</f>
        <v>0</v>
      </c>
      <c r="EF19" s="145">
        <f t="shared" si="154"/>
        <v>0</v>
      </c>
      <c r="EG19" s="161">
        <f t="shared" ca="1" si="155"/>
        <v>0</v>
      </c>
      <c r="EH19" s="103"/>
      <c r="EI19" s="121" t="s">
        <v>108</v>
      </c>
      <c r="EJ19" s="168"/>
      <c r="EK19" s="122" t="s">
        <v>108</v>
      </c>
      <c r="EL19" s="86"/>
      <c r="EM19" s="105"/>
      <c r="EN19" s="78"/>
      <c r="EO19" s="130"/>
      <c r="EP19" s="131"/>
      <c r="EQ19" s="81">
        <f ca="1">IF(ISERROR(VLOOKUP(EO19,'Lista de mercado'!$B:$I,5,0)),0,VLOOKUP(EO19,'Lista de mercado'!$B:$I,5,0))</f>
        <v>0</v>
      </c>
      <c r="ER19" s="144">
        <f ca="1">IF(ISERROR(VLOOKUP(EO19,'Lista de mercado'!$B:$I,8,0)),0,VLOOKUP(EO19,'Lista de mercado'!$B:$I,8,0))</f>
        <v>0</v>
      </c>
      <c r="ES19" s="145">
        <f t="shared" si="156"/>
        <v>0</v>
      </c>
      <c r="ET19" s="161">
        <f t="shared" ca="1" si="157"/>
        <v>0</v>
      </c>
      <c r="EU19" s="103"/>
      <c r="EV19" s="121" t="s">
        <v>108</v>
      </c>
      <c r="EW19" s="168"/>
      <c r="EX19" s="122" t="s">
        <v>108</v>
      </c>
      <c r="EY19" s="86"/>
      <c r="EZ19" s="105"/>
      <c r="FA19" s="78"/>
      <c r="FB19" s="130"/>
      <c r="FC19" s="131"/>
      <c r="FD19" s="81">
        <f ca="1">IF(ISERROR(VLOOKUP(FB19,'Lista de mercado'!$B:$I,5,0)),0,VLOOKUP(FB19,'Lista de mercado'!$B:$I,5,0))</f>
        <v>0</v>
      </c>
      <c r="FE19" s="144">
        <f ca="1">IF(ISERROR(VLOOKUP(FB19,'Lista de mercado'!$B:$I,8,0)),0,VLOOKUP(FB19,'Lista de mercado'!$B:$I,8,0))</f>
        <v>0</v>
      </c>
      <c r="FF19" s="145">
        <f t="shared" si="158"/>
        <v>0</v>
      </c>
      <c r="FG19" s="161">
        <f t="shared" ca="1" si="159"/>
        <v>0</v>
      </c>
      <c r="FH19" s="103"/>
      <c r="FI19" s="121" t="s">
        <v>108</v>
      </c>
      <c r="FJ19" s="168"/>
      <c r="FK19" s="122" t="s">
        <v>108</v>
      </c>
      <c r="FL19" s="86"/>
      <c r="FM19" s="105"/>
      <c r="FN19" s="78"/>
      <c r="FO19" s="130"/>
      <c r="FP19" s="131"/>
      <c r="FQ19" s="81">
        <f ca="1">IF(ISERROR(VLOOKUP(FO19,'Lista de mercado'!$B:$I,5,0)),0,VLOOKUP(FO19,'Lista de mercado'!$B:$I,5,0))</f>
        <v>0</v>
      </c>
      <c r="FR19" s="144">
        <f ca="1">IF(ISERROR(VLOOKUP(FO19,'Lista de mercado'!$B:$I,8,0)),0,VLOOKUP(FO19,'Lista de mercado'!$B:$I,8,0))</f>
        <v>0</v>
      </c>
      <c r="FS19" s="145">
        <f t="shared" si="160"/>
        <v>0</v>
      </c>
      <c r="FT19" s="161">
        <f t="shared" ca="1" si="161"/>
        <v>0</v>
      </c>
      <c r="FU19" s="103"/>
      <c r="FV19" s="121" t="s">
        <v>108</v>
      </c>
      <c r="FW19" s="168"/>
      <c r="FX19" s="122" t="s">
        <v>108</v>
      </c>
      <c r="FY19" s="86"/>
      <c r="FZ19" s="105"/>
      <c r="GA19" s="78"/>
      <c r="GB19" s="130"/>
      <c r="GC19" s="131"/>
      <c r="GD19" s="81">
        <f ca="1">IF(ISERROR(VLOOKUP(GB19,'Lista de mercado'!$B:$I,5,0)),0,VLOOKUP(GB19,'Lista de mercado'!$B:$I,5,0))</f>
        <v>0</v>
      </c>
      <c r="GE19" s="144">
        <f ca="1">IF(ISERROR(VLOOKUP(GB19,'Lista de mercado'!$B:$I,8,0)),0,VLOOKUP(GB19,'Lista de mercado'!$B:$I,8,0))</f>
        <v>0</v>
      </c>
      <c r="GF19" s="145">
        <f t="shared" si="162"/>
        <v>0</v>
      </c>
      <c r="GG19" s="161">
        <f t="shared" ca="1" si="163"/>
        <v>0</v>
      </c>
      <c r="GH19" s="103"/>
      <c r="GI19" s="121" t="s">
        <v>108</v>
      </c>
      <c r="GJ19" s="168"/>
      <c r="GK19" s="122" t="s">
        <v>108</v>
      </c>
      <c r="GL19" s="86"/>
      <c r="GM19" s="105"/>
      <c r="GN19" s="78"/>
      <c r="GO19" s="130"/>
      <c r="GP19" s="131"/>
      <c r="GQ19" s="81">
        <f ca="1">IF(ISERROR(VLOOKUP(GO19,'Lista de mercado'!$B:$I,5,0)),0,VLOOKUP(GO19,'Lista de mercado'!$B:$I,5,0))</f>
        <v>0</v>
      </c>
      <c r="GR19" s="144">
        <f ca="1">IF(ISERROR(VLOOKUP(GO19,'Lista de mercado'!$B:$I,8,0)),0,VLOOKUP(GO19,'Lista de mercado'!$B:$I,8,0))</f>
        <v>0</v>
      </c>
      <c r="GS19" s="145">
        <f t="shared" si="164"/>
        <v>0</v>
      </c>
      <c r="GT19" s="161">
        <f t="shared" ca="1" si="165"/>
        <v>0</v>
      </c>
      <c r="GU19" s="103"/>
      <c r="GV19" s="121" t="s">
        <v>108</v>
      </c>
      <c r="GW19" s="168"/>
      <c r="GX19" s="122" t="s">
        <v>108</v>
      </c>
      <c r="GY19" s="86"/>
      <c r="GZ19" s="105"/>
      <c r="HA19" s="78"/>
      <c r="HB19" s="130"/>
      <c r="HC19" s="131"/>
      <c r="HD19" s="81">
        <f ca="1">IF(ISERROR(VLOOKUP(HB19,'Lista de mercado'!$B:$I,5,0)),0,VLOOKUP(HB19,'Lista de mercado'!$B:$I,5,0))</f>
        <v>0</v>
      </c>
      <c r="HE19" s="144">
        <f ca="1">IF(ISERROR(VLOOKUP(HB19,'Lista de mercado'!$B:$I,8,0)),0,VLOOKUP(HB19,'Lista de mercado'!$B:$I,8,0))</f>
        <v>0</v>
      </c>
      <c r="HF19" s="145">
        <f t="shared" si="166"/>
        <v>0</v>
      </c>
      <c r="HG19" s="161">
        <f t="shared" ca="1" si="167"/>
        <v>0</v>
      </c>
      <c r="HH19" s="103"/>
      <c r="HI19" s="121" t="s">
        <v>108</v>
      </c>
      <c r="HJ19" s="168"/>
      <c r="HK19" s="122" t="s">
        <v>108</v>
      </c>
      <c r="HL19" s="86"/>
      <c r="HM19" s="105"/>
      <c r="HN19" s="78"/>
      <c r="HO19" s="130"/>
      <c r="HP19" s="131"/>
      <c r="HQ19" s="81">
        <f ca="1">IF(ISERROR(VLOOKUP(HO19,'Lista de mercado'!$B:$I,5,0)),0,VLOOKUP(HO19,'Lista de mercado'!$B:$I,5,0))</f>
        <v>0</v>
      </c>
      <c r="HR19" s="144">
        <f ca="1">IF(ISERROR(VLOOKUP(HO19,'Lista de mercado'!$B:$I,8,0)),0,VLOOKUP(HO19,'Lista de mercado'!$B:$I,8,0))</f>
        <v>0</v>
      </c>
      <c r="HS19" s="145">
        <f t="shared" si="168"/>
        <v>0</v>
      </c>
      <c r="HT19" s="161">
        <f t="shared" ca="1" si="169"/>
        <v>0</v>
      </c>
      <c r="HU19" s="103"/>
      <c r="HV19" s="121" t="s">
        <v>108</v>
      </c>
      <c r="HW19" s="168"/>
      <c r="HX19" s="122" t="s">
        <v>108</v>
      </c>
      <c r="HY19" s="86"/>
      <c r="HZ19" s="105"/>
      <c r="IA19" s="78"/>
      <c r="IB19" s="130"/>
      <c r="IC19" s="131"/>
      <c r="ID19" s="81">
        <f ca="1">IF(ISERROR(VLOOKUP(IB19,'Lista de mercado'!$B:$I,5,0)),0,VLOOKUP(IB19,'Lista de mercado'!$B:$I,5,0))</f>
        <v>0</v>
      </c>
      <c r="IE19" s="144">
        <f ca="1">IF(ISERROR(VLOOKUP(IB19,'Lista de mercado'!$B:$I,8,0)),0,VLOOKUP(IB19,'Lista de mercado'!$B:$I,8,0))</f>
        <v>0</v>
      </c>
      <c r="IF19" s="145">
        <f t="shared" si="170"/>
        <v>0</v>
      </c>
      <c r="IG19" s="161">
        <f t="shared" ca="1" si="171"/>
        <v>0</v>
      </c>
      <c r="IH19" s="103"/>
      <c r="II19" s="121" t="s">
        <v>108</v>
      </c>
      <c r="IJ19" s="168"/>
      <c r="IK19" s="122" t="s">
        <v>108</v>
      </c>
      <c r="IL19" s="86"/>
      <c r="IM19" s="105"/>
      <c r="IN19" s="78"/>
      <c r="IO19" s="130"/>
      <c r="IP19" s="131"/>
      <c r="IQ19" s="81">
        <f ca="1">IF(ISERROR(VLOOKUP(IO19,'Lista de mercado'!$B:$I,5,0)),0,VLOOKUP(IO19,'Lista de mercado'!$B:$I,5,0))</f>
        <v>0</v>
      </c>
      <c r="IR19" s="144">
        <f ca="1">IF(ISERROR(VLOOKUP(IO19,'Lista de mercado'!$B:$I,8,0)),0,VLOOKUP(IO19,'Lista de mercado'!$B:$I,8,0))</f>
        <v>0</v>
      </c>
      <c r="IS19" s="145">
        <f t="shared" si="172"/>
        <v>0</v>
      </c>
      <c r="IT19" s="161">
        <f t="shared" ca="1" si="173"/>
        <v>0</v>
      </c>
      <c r="IU19" s="103"/>
      <c r="IV19" s="121" t="s">
        <v>108</v>
      </c>
      <c r="IW19" s="168"/>
      <c r="IX19" s="122" t="s">
        <v>108</v>
      </c>
      <c r="IY19" s="86"/>
      <c r="IZ19" s="105"/>
      <c r="JA19" s="78"/>
      <c r="JB19" s="130"/>
      <c r="JC19" s="131"/>
      <c r="JD19" s="81">
        <f ca="1">IF(ISERROR(VLOOKUP(JB19,'Lista de mercado'!$B:$I,5,0)),0,VLOOKUP(JB19,'Lista de mercado'!$B:$I,5,0))</f>
        <v>0</v>
      </c>
      <c r="JE19" s="144">
        <f ca="1">IF(ISERROR(VLOOKUP(JB19,'Lista de mercado'!$B:$I,8,0)),0,VLOOKUP(JB19,'Lista de mercado'!$B:$I,8,0))</f>
        <v>0</v>
      </c>
      <c r="JF19" s="145">
        <f t="shared" si="174"/>
        <v>0</v>
      </c>
      <c r="JG19" s="161">
        <f t="shared" ca="1" si="175"/>
        <v>0</v>
      </c>
      <c r="JH19" s="103"/>
      <c r="JI19" s="121" t="s">
        <v>108</v>
      </c>
      <c r="JJ19" s="168"/>
      <c r="JK19" s="122" t="s">
        <v>108</v>
      </c>
      <c r="JL19" s="86"/>
      <c r="JM19" s="105"/>
      <c r="JN19" s="78"/>
      <c r="JO19" s="130"/>
      <c r="JP19" s="131"/>
      <c r="JQ19" s="81">
        <f ca="1">IF(ISERROR(VLOOKUP(JO19,'Lista de mercado'!$B:$I,5,0)),0,VLOOKUP(JO19,'Lista de mercado'!$B:$I,5,0))</f>
        <v>0</v>
      </c>
      <c r="JR19" s="144">
        <f ca="1">IF(ISERROR(VLOOKUP(JO19,'Lista de mercado'!$B:$I,8,0)),0,VLOOKUP(JO19,'Lista de mercado'!$B:$I,8,0))</f>
        <v>0</v>
      </c>
      <c r="JS19" s="145">
        <f t="shared" si="176"/>
        <v>0</v>
      </c>
      <c r="JT19" s="161">
        <f t="shared" ca="1" si="177"/>
        <v>0</v>
      </c>
      <c r="JU19" s="103"/>
      <c r="JV19" s="121" t="s">
        <v>108</v>
      </c>
      <c r="JW19" s="168"/>
      <c r="JX19" s="122" t="s">
        <v>108</v>
      </c>
      <c r="JY19" s="86"/>
      <c r="JZ19" s="105"/>
      <c r="KA19" s="78"/>
      <c r="KB19" s="130"/>
      <c r="KC19" s="131"/>
      <c r="KD19" s="81">
        <f ca="1">IF(ISERROR(VLOOKUP(KB19,'Lista de mercado'!$B:$I,5,0)),0,VLOOKUP(KB19,'Lista de mercado'!$B:$I,5,0))</f>
        <v>0</v>
      </c>
      <c r="KE19" s="144">
        <f ca="1">IF(ISERROR(VLOOKUP(KB19,'Lista de mercado'!$B:$I,8,0)),0,VLOOKUP(KB19,'Lista de mercado'!$B:$I,8,0))</f>
        <v>0</v>
      </c>
      <c r="KF19" s="145">
        <f t="shared" si="178"/>
        <v>0</v>
      </c>
      <c r="KG19" s="161">
        <f t="shared" ca="1" si="179"/>
        <v>0</v>
      </c>
      <c r="KH19" s="103"/>
      <c r="KI19" s="121" t="s">
        <v>108</v>
      </c>
      <c r="KJ19" s="168"/>
      <c r="KK19" s="122" t="s">
        <v>108</v>
      </c>
      <c r="KL19" s="86"/>
      <c r="KM19" s="105"/>
      <c r="KN19" s="78"/>
      <c r="KO19" s="130"/>
      <c r="KP19" s="131"/>
      <c r="KQ19" s="81">
        <f ca="1">IF(ISERROR(VLOOKUP(KO19,'Lista de mercado'!$B:$I,5,0)),0,VLOOKUP(KO19,'Lista de mercado'!$B:$I,5,0))</f>
        <v>0</v>
      </c>
      <c r="KR19" s="144">
        <f ca="1">IF(ISERROR(VLOOKUP(KO19,'Lista de mercado'!$B:$I,8,0)),0,VLOOKUP(KO19,'Lista de mercado'!$B:$I,8,0))</f>
        <v>0</v>
      </c>
      <c r="KS19" s="145">
        <f t="shared" si="180"/>
        <v>0</v>
      </c>
      <c r="KT19" s="161">
        <f t="shared" ca="1" si="181"/>
        <v>0</v>
      </c>
      <c r="KU19" s="103"/>
      <c r="KV19" s="121" t="s">
        <v>108</v>
      </c>
      <c r="KW19" s="168"/>
      <c r="KX19" s="122" t="s">
        <v>108</v>
      </c>
      <c r="KY19" s="86"/>
      <c r="KZ19" s="105"/>
      <c r="LA19" s="78"/>
      <c r="LB19" s="130"/>
      <c r="LC19" s="131"/>
      <c r="LD19" s="81">
        <f ca="1">IF(ISERROR(VLOOKUP(LB19,'Lista de mercado'!$B:$I,5,0)),0,VLOOKUP(LB19,'Lista de mercado'!$B:$I,5,0))</f>
        <v>0</v>
      </c>
      <c r="LE19" s="144">
        <f ca="1">IF(ISERROR(VLOOKUP(LB19,'Lista de mercado'!$B:$I,8,0)),0,VLOOKUP(LB19,'Lista de mercado'!$B:$I,8,0))</f>
        <v>0</v>
      </c>
      <c r="LF19" s="145">
        <f t="shared" si="182"/>
        <v>0</v>
      </c>
      <c r="LG19" s="161">
        <f t="shared" ca="1" si="183"/>
        <v>0</v>
      </c>
      <c r="LH19" s="103"/>
      <c r="LI19" s="121" t="s">
        <v>108</v>
      </c>
      <c r="LJ19" s="168"/>
      <c r="LK19" s="122" t="s">
        <v>108</v>
      </c>
      <c r="LL19" s="86"/>
      <c r="LM19" s="105"/>
      <c r="LN19" s="78"/>
      <c r="LO19" s="130"/>
      <c r="LP19" s="131"/>
      <c r="LQ19" s="81">
        <f ca="1">IF(ISERROR(VLOOKUP(LO19,'Lista de mercado'!$B:$I,5,0)),0,VLOOKUP(LO19,'Lista de mercado'!$B:$I,5,0))</f>
        <v>0</v>
      </c>
      <c r="LR19" s="144">
        <f ca="1">IF(ISERROR(VLOOKUP(LO19,'Lista de mercado'!$B:$I,8,0)),0,VLOOKUP(LO19,'Lista de mercado'!$B:$I,8,0))</f>
        <v>0</v>
      </c>
      <c r="LS19" s="145">
        <f t="shared" si="184"/>
        <v>0</v>
      </c>
      <c r="LT19" s="161">
        <f t="shared" ca="1" si="185"/>
        <v>0</v>
      </c>
      <c r="LU19" s="103"/>
      <c r="LV19" s="121" t="s">
        <v>108</v>
      </c>
      <c r="LW19" s="168"/>
      <c r="LX19" s="122" t="s">
        <v>108</v>
      </c>
      <c r="LY19" s="86"/>
      <c r="LZ19" s="105"/>
      <c r="MA19" s="78"/>
      <c r="MB19" s="130"/>
      <c r="MC19" s="131"/>
      <c r="MD19" s="81">
        <f ca="1">IF(ISERROR(VLOOKUP(MB19,'Lista de mercado'!$B:$I,5,0)),0,VLOOKUP(MB19,'Lista de mercado'!$B:$I,5,0))</f>
        <v>0</v>
      </c>
      <c r="ME19" s="144">
        <f ca="1">IF(ISERROR(VLOOKUP(MB19,'Lista de mercado'!$B:$I,8,0)),0,VLOOKUP(MB19,'Lista de mercado'!$B:$I,8,0))</f>
        <v>0</v>
      </c>
      <c r="MF19" s="145">
        <f t="shared" si="186"/>
        <v>0</v>
      </c>
      <c r="MG19" s="161">
        <f t="shared" ca="1" si="187"/>
        <v>0</v>
      </c>
      <c r="MH19" s="103"/>
      <c r="MI19" s="121" t="s">
        <v>108</v>
      </c>
      <c r="MJ19" s="168"/>
      <c r="MK19" s="122" t="s">
        <v>108</v>
      </c>
      <c r="ML19" s="86"/>
      <c r="MM19" s="105"/>
      <c r="MN19" s="78"/>
      <c r="MO19" s="130"/>
      <c r="MP19" s="131"/>
      <c r="MQ19" s="81">
        <f ca="1">IF(ISERROR(VLOOKUP(MO19,'Lista de mercado'!$B:$I,5,0)),0,VLOOKUP(MO19,'Lista de mercado'!$B:$I,5,0))</f>
        <v>0</v>
      </c>
      <c r="MR19" s="144">
        <f ca="1">IF(ISERROR(VLOOKUP(MO19,'Lista de mercado'!$B:$I,8,0)),0,VLOOKUP(MO19,'Lista de mercado'!$B:$I,8,0))</f>
        <v>0</v>
      </c>
      <c r="MS19" s="145">
        <f t="shared" si="188"/>
        <v>0</v>
      </c>
      <c r="MT19" s="161">
        <f t="shared" ca="1" si="189"/>
        <v>0</v>
      </c>
      <c r="MU19" s="103"/>
      <c r="MV19" s="121" t="s">
        <v>108</v>
      </c>
      <c r="MW19" s="168"/>
      <c r="MX19" s="122" t="s">
        <v>108</v>
      </c>
      <c r="MY19" s="86"/>
      <c r="MZ19" s="105"/>
      <c r="NA19" s="78"/>
      <c r="NB19" s="130"/>
      <c r="NC19" s="131"/>
      <c r="ND19" s="81">
        <f ca="1">IF(ISERROR(VLOOKUP(NB19,'Lista de mercado'!$B:$I,5,0)),0,VLOOKUP(NB19,'Lista de mercado'!$B:$I,5,0))</f>
        <v>0</v>
      </c>
      <c r="NE19" s="144">
        <f ca="1">IF(ISERROR(VLOOKUP(NB19,'Lista de mercado'!$B:$I,8,0)),0,VLOOKUP(NB19,'Lista de mercado'!$B:$I,8,0))</f>
        <v>0</v>
      </c>
      <c r="NF19" s="145">
        <f t="shared" si="190"/>
        <v>0</v>
      </c>
      <c r="NG19" s="161">
        <f t="shared" ca="1" si="191"/>
        <v>0</v>
      </c>
      <c r="NH19" s="103"/>
      <c r="NI19" s="121" t="s">
        <v>108</v>
      </c>
      <c r="NJ19" s="168"/>
      <c r="NK19" s="122" t="s">
        <v>108</v>
      </c>
      <c r="NL19" s="86"/>
      <c r="NM19" s="105"/>
      <c r="NN19" s="78"/>
      <c r="NO19" s="130"/>
      <c r="NP19" s="131"/>
      <c r="NQ19" s="81">
        <f ca="1">IF(ISERROR(VLOOKUP(NO19,'Lista de mercado'!$B:$I,5,0)),0,VLOOKUP(NO19,'Lista de mercado'!$B:$I,5,0))</f>
        <v>0</v>
      </c>
      <c r="NR19" s="144">
        <f ca="1">IF(ISERROR(VLOOKUP(NO19,'Lista de mercado'!$B:$I,8,0)),0,VLOOKUP(NO19,'Lista de mercado'!$B:$I,8,0))</f>
        <v>0</v>
      </c>
      <c r="NS19" s="145">
        <f t="shared" si="192"/>
        <v>0</v>
      </c>
      <c r="NT19" s="161">
        <f t="shared" ca="1" si="193"/>
        <v>0</v>
      </c>
      <c r="NU19" s="103"/>
      <c r="NV19" s="121" t="s">
        <v>108</v>
      </c>
      <c r="NW19" s="168"/>
      <c r="NX19" s="122" t="s">
        <v>108</v>
      </c>
      <c r="NY19" s="86"/>
      <c r="NZ19" s="105"/>
      <c r="OA19" s="78"/>
      <c r="OB19" s="130"/>
      <c r="OC19" s="131"/>
      <c r="OD19" s="81">
        <f ca="1">IF(ISERROR(VLOOKUP(OB19,'Lista de mercado'!$B:$I,5,0)),0,VLOOKUP(OB19,'Lista de mercado'!$B:$I,5,0))</f>
        <v>0</v>
      </c>
      <c r="OE19" s="144">
        <f ca="1">IF(ISERROR(VLOOKUP(OB19,'Lista de mercado'!$B:$I,8,0)),0,VLOOKUP(OB19,'Lista de mercado'!$B:$I,8,0))</f>
        <v>0</v>
      </c>
      <c r="OF19" s="145">
        <f t="shared" si="194"/>
        <v>0</v>
      </c>
      <c r="OG19" s="161">
        <f t="shared" ca="1" si="195"/>
        <v>0</v>
      </c>
      <c r="OH19" s="103"/>
      <c r="OI19" s="121" t="s">
        <v>108</v>
      </c>
      <c r="OJ19" s="168"/>
      <c r="OK19" s="122" t="s">
        <v>108</v>
      </c>
      <c r="OL19" s="86"/>
      <c r="OM19" s="105"/>
      <c r="ON19" s="78"/>
      <c r="OO19" s="130"/>
      <c r="OP19" s="131"/>
      <c r="OQ19" s="81">
        <f ca="1">IF(ISERROR(VLOOKUP(OO19,'Lista de mercado'!$B:$I,5,0)),0,VLOOKUP(OO19,'Lista de mercado'!$B:$I,5,0))</f>
        <v>0</v>
      </c>
      <c r="OR19" s="144">
        <f ca="1">IF(ISERROR(VLOOKUP(OO19,'Lista de mercado'!$B:$I,8,0)),0,VLOOKUP(OO19,'Lista de mercado'!$B:$I,8,0))</f>
        <v>0</v>
      </c>
      <c r="OS19" s="145">
        <f t="shared" si="196"/>
        <v>0</v>
      </c>
      <c r="OT19" s="161">
        <f t="shared" ca="1" si="197"/>
        <v>0</v>
      </c>
      <c r="OU19" s="103"/>
      <c r="OV19" s="121" t="s">
        <v>108</v>
      </c>
      <c r="OW19" s="168"/>
      <c r="OX19" s="122" t="s">
        <v>108</v>
      </c>
      <c r="OY19" s="86"/>
      <c r="OZ19" s="105"/>
      <c r="PA19" s="78"/>
      <c r="PB19" s="130"/>
      <c r="PC19" s="131"/>
      <c r="PD19" s="81">
        <f ca="1">IF(ISERROR(VLOOKUP(PB19,'Lista de mercado'!$B:$I,5,0)),0,VLOOKUP(PB19,'Lista de mercado'!$B:$I,5,0))</f>
        <v>0</v>
      </c>
      <c r="PE19" s="144">
        <f ca="1">IF(ISERROR(VLOOKUP(PB19,'Lista de mercado'!$B:$I,8,0)),0,VLOOKUP(PB19,'Lista de mercado'!$B:$I,8,0))</f>
        <v>0</v>
      </c>
      <c r="PF19" s="145">
        <f t="shared" si="198"/>
        <v>0</v>
      </c>
      <c r="PG19" s="161">
        <f t="shared" ca="1" si="199"/>
        <v>0</v>
      </c>
      <c r="PH19" s="103"/>
      <c r="PI19" s="121" t="s">
        <v>108</v>
      </c>
      <c r="PJ19" s="168"/>
      <c r="PK19" s="122" t="s">
        <v>108</v>
      </c>
      <c r="PL19" s="86"/>
      <c r="PM19" s="105"/>
      <c r="PN19" s="78"/>
      <c r="PO19" s="130"/>
      <c r="PP19" s="131"/>
      <c r="PQ19" s="81">
        <f ca="1">IF(ISERROR(VLOOKUP(PO19,'Lista de mercado'!$B:$I,5,0)),0,VLOOKUP(PO19,'Lista de mercado'!$B:$I,5,0))</f>
        <v>0</v>
      </c>
      <c r="PR19" s="144">
        <f ca="1">IF(ISERROR(VLOOKUP(PO19,'Lista de mercado'!$B:$I,8,0)),0,VLOOKUP(PO19,'Lista de mercado'!$B:$I,8,0))</f>
        <v>0</v>
      </c>
      <c r="PS19" s="145">
        <f t="shared" si="200"/>
        <v>0</v>
      </c>
      <c r="PT19" s="161">
        <f t="shared" ca="1" si="201"/>
        <v>0</v>
      </c>
      <c r="PU19" s="103"/>
      <c r="PV19" s="121" t="s">
        <v>108</v>
      </c>
      <c r="PW19" s="168"/>
      <c r="PX19" s="122" t="s">
        <v>108</v>
      </c>
      <c r="PY19" s="86"/>
      <c r="PZ19" s="105"/>
      <c r="QA19" s="78"/>
      <c r="QB19" s="130"/>
      <c r="QC19" s="131"/>
      <c r="QD19" s="81">
        <f ca="1">IF(ISERROR(VLOOKUP(QB19,'Lista de mercado'!$B:$I,5,0)),0,VLOOKUP(QB19,'Lista de mercado'!$B:$I,5,0))</f>
        <v>0</v>
      </c>
      <c r="QE19" s="144">
        <f ca="1">IF(ISERROR(VLOOKUP(QB19,'Lista de mercado'!$B:$I,8,0)),0,VLOOKUP(QB19,'Lista de mercado'!$B:$I,8,0))</f>
        <v>0</v>
      </c>
      <c r="QF19" s="145">
        <f t="shared" si="202"/>
        <v>0</v>
      </c>
      <c r="QG19" s="161">
        <f t="shared" ca="1" si="203"/>
        <v>0</v>
      </c>
      <c r="QH19" s="103"/>
      <c r="QI19" s="121" t="s">
        <v>108</v>
      </c>
      <c r="QJ19" s="168"/>
      <c r="QK19" s="122" t="s">
        <v>108</v>
      </c>
      <c r="QL19" s="86"/>
      <c r="QM19" s="105"/>
      <c r="QN19" s="78"/>
      <c r="QO19" s="130"/>
      <c r="QP19" s="131"/>
      <c r="QQ19" s="81">
        <f ca="1">IF(ISERROR(VLOOKUP(QO19,'Lista de mercado'!$B:$I,5,0)),0,VLOOKUP(QO19,'Lista de mercado'!$B:$I,5,0))</f>
        <v>0</v>
      </c>
      <c r="QR19" s="144">
        <f ca="1">IF(ISERROR(VLOOKUP(QO19,'Lista de mercado'!$B:$I,8,0)),0,VLOOKUP(QO19,'Lista de mercado'!$B:$I,8,0))</f>
        <v>0</v>
      </c>
      <c r="QS19" s="145">
        <f t="shared" si="204"/>
        <v>0</v>
      </c>
      <c r="QT19" s="161">
        <f t="shared" ca="1" si="205"/>
        <v>0</v>
      </c>
      <c r="QU19" s="103"/>
      <c r="QV19" s="121" t="s">
        <v>108</v>
      </c>
      <c r="QW19" s="168"/>
      <c r="QX19" s="122" t="s">
        <v>108</v>
      </c>
      <c r="QY19" s="86"/>
      <c r="QZ19" s="105"/>
      <c r="RA19" s="78"/>
      <c r="RB19" s="130"/>
      <c r="RC19" s="131"/>
      <c r="RD19" s="81">
        <f ca="1">IF(ISERROR(VLOOKUP(RB19,'Lista de mercado'!$B:$I,5,0)),0,VLOOKUP(RB19,'Lista de mercado'!$B:$I,5,0))</f>
        <v>0</v>
      </c>
      <c r="RE19" s="144">
        <f ca="1">IF(ISERROR(VLOOKUP(RB19,'Lista de mercado'!$B:$I,8,0)),0,VLOOKUP(RB19,'Lista de mercado'!$B:$I,8,0))</f>
        <v>0</v>
      </c>
      <c r="RF19" s="145">
        <f t="shared" si="206"/>
        <v>0</v>
      </c>
      <c r="RG19" s="161">
        <f t="shared" ca="1" si="207"/>
        <v>0</v>
      </c>
      <c r="RH19" s="103"/>
      <c r="RI19" s="121" t="s">
        <v>108</v>
      </c>
      <c r="RJ19" s="168"/>
      <c r="RK19" s="122" t="s">
        <v>108</v>
      </c>
      <c r="RL19" s="86"/>
      <c r="RM19" s="105"/>
      <c r="RN19" s="78"/>
      <c r="RO19" s="130"/>
      <c r="RP19" s="131"/>
      <c r="RQ19" s="81">
        <f ca="1">IF(ISERROR(VLOOKUP(RO19,'Lista de mercado'!$B:$I,5,0)),0,VLOOKUP(RO19,'Lista de mercado'!$B:$I,5,0))</f>
        <v>0</v>
      </c>
      <c r="RR19" s="144">
        <f ca="1">IF(ISERROR(VLOOKUP(RO19,'Lista de mercado'!$B:$I,8,0)),0,VLOOKUP(RO19,'Lista de mercado'!$B:$I,8,0))</f>
        <v>0</v>
      </c>
      <c r="RS19" s="145">
        <f t="shared" si="208"/>
        <v>0</v>
      </c>
      <c r="RT19" s="161">
        <f t="shared" ca="1" si="209"/>
        <v>0</v>
      </c>
      <c r="RU19" s="103"/>
      <c r="RV19" s="121" t="s">
        <v>108</v>
      </c>
      <c r="RW19" s="168"/>
      <c r="RX19" s="122" t="s">
        <v>108</v>
      </c>
      <c r="RY19" s="86"/>
      <c r="RZ19" s="105"/>
      <c r="SA19" s="78"/>
      <c r="SB19" s="130"/>
      <c r="SC19" s="131"/>
      <c r="SD19" s="81">
        <f ca="1">IF(ISERROR(VLOOKUP(SB19,'Lista de mercado'!$B:$I,5,0)),0,VLOOKUP(SB19,'Lista de mercado'!$B:$I,5,0))</f>
        <v>0</v>
      </c>
      <c r="SE19" s="144">
        <f ca="1">IF(ISERROR(VLOOKUP(SB19,'Lista de mercado'!$B:$I,8,0)),0,VLOOKUP(SB19,'Lista de mercado'!$B:$I,8,0))</f>
        <v>0</v>
      </c>
      <c r="SF19" s="145">
        <f t="shared" si="210"/>
        <v>0</v>
      </c>
      <c r="SG19" s="161">
        <f t="shared" ca="1" si="211"/>
        <v>0</v>
      </c>
      <c r="SH19" s="103"/>
      <c r="SI19" s="121" t="s">
        <v>108</v>
      </c>
      <c r="SJ19" s="168"/>
      <c r="SK19" s="122" t="s">
        <v>108</v>
      </c>
      <c r="SL19" s="86"/>
      <c r="SM19" s="105"/>
      <c r="SN19" s="78"/>
      <c r="SO19" s="130"/>
      <c r="SP19" s="131"/>
      <c r="SQ19" s="81">
        <f ca="1">IF(ISERROR(VLOOKUP(SO19,'Lista de mercado'!$B:$I,5,0)),0,VLOOKUP(SO19,'Lista de mercado'!$B:$I,5,0))</f>
        <v>0</v>
      </c>
      <c r="SR19" s="144">
        <f ca="1">IF(ISERROR(VLOOKUP(SO19,'Lista de mercado'!$B:$I,8,0)),0,VLOOKUP(SO19,'Lista de mercado'!$B:$I,8,0))</f>
        <v>0</v>
      </c>
      <c r="SS19" s="145">
        <f t="shared" si="212"/>
        <v>0</v>
      </c>
      <c r="ST19" s="161">
        <f t="shared" ca="1" si="213"/>
        <v>0</v>
      </c>
      <c r="SU19" s="103"/>
      <c r="SV19" s="121" t="s">
        <v>108</v>
      </c>
      <c r="SW19" s="168"/>
      <c r="SX19" s="122" t="s">
        <v>108</v>
      </c>
      <c r="SY19" s="86"/>
      <c r="SZ19" s="105"/>
      <c r="TA19" s="78"/>
      <c r="TB19" s="130"/>
      <c r="TC19" s="131"/>
      <c r="TD19" s="81">
        <f ca="1">IF(ISERROR(VLOOKUP(TB19,'Lista de mercado'!$B:$I,5,0)),0,VLOOKUP(TB19,'Lista de mercado'!$B:$I,5,0))</f>
        <v>0</v>
      </c>
      <c r="TE19" s="144">
        <f ca="1">IF(ISERROR(VLOOKUP(TB19,'Lista de mercado'!$B:$I,8,0)),0,VLOOKUP(TB19,'Lista de mercado'!$B:$I,8,0))</f>
        <v>0</v>
      </c>
      <c r="TF19" s="145">
        <f t="shared" si="214"/>
        <v>0</v>
      </c>
      <c r="TG19" s="161">
        <f t="shared" ca="1" si="215"/>
        <v>0</v>
      </c>
      <c r="TH19" s="103"/>
      <c r="TI19" s="121" t="s">
        <v>108</v>
      </c>
      <c r="TJ19" s="168"/>
      <c r="TK19" s="122" t="s">
        <v>108</v>
      </c>
      <c r="TL19" s="86"/>
      <c r="TM19" s="105"/>
      <c r="TN19" s="78"/>
      <c r="TO19" s="130"/>
      <c r="TP19" s="131"/>
      <c r="TQ19" s="81">
        <f ca="1">IF(ISERROR(VLOOKUP(TO19,'Lista de mercado'!$B:$I,5,0)),0,VLOOKUP(TO19,'Lista de mercado'!$B:$I,5,0))</f>
        <v>0</v>
      </c>
      <c r="TR19" s="144">
        <f ca="1">IF(ISERROR(VLOOKUP(TO19,'Lista de mercado'!$B:$I,8,0)),0,VLOOKUP(TO19,'Lista de mercado'!$B:$I,8,0))</f>
        <v>0</v>
      </c>
      <c r="TS19" s="145">
        <f t="shared" si="216"/>
        <v>0</v>
      </c>
      <c r="TT19" s="161">
        <f t="shared" ca="1" si="217"/>
        <v>0</v>
      </c>
      <c r="TU19" s="103"/>
      <c r="TV19" s="121" t="s">
        <v>108</v>
      </c>
      <c r="TW19" s="168"/>
      <c r="TX19" s="122" t="s">
        <v>108</v>
      </c>
      <c r="TY19" s="86"/>
      <c r="TZ19" s="105"/>
      <c r="UA19" s="78"/>
      <c r="UB19" s="130"/>
      <c r="UC19" s="131"/>
      <c r="UD19" s="81">
        <f ca="1">IF(ISERROR(VLOOKUP(UB19,'Lista de mercado'!$B:$I,5,0)),0,VLOOKUP(UB19,'Lista de mercado'!$B:$I,5,0))</f>
        <v>0</v>
      </c>
      <c r="UE19" s="144">
        <f ca="1">IF(ISERROR(VLOOKUP(UB19,'Lista de mercado'!$B:$I,8,0)),0,VLOOKUP(UB19,'Lista de mercado'!$B:$I,8,0))</f>
        <v>0</v>
      </c>
      <c r="UF19" s="145">
        <f t="shared" si="218"/>
        <v>0</v>
      </c>
      <c r="UG19" s="161">
        <f t="shared" ca="1" si="219"/>
        <v>0</v>
      </c>
      <c r="UH19" s="103"/>
      <c r="UI19" s="121" t="s">
        <v>108</v>
      </c>
      <c r="UJ19" s="168"/>
      <c r="UK19" s="122" t="s">
        <v>108</v>
      </c>
      <c r="UL19" s="86"/>
      <c r="UM19" s="105"/>
      <c r="UN19" s="78"/>
      <c r="UO19" s="130"/>
      <c r="UP19" s="131"/>
      <c r="UQ19" s="81">
        <f ca="1">IF(ISERROR(VLOOKUP(UO19,'Lista de mercado'!$B:$I,5,0)),0,VLOOKUP(UO19,'Lista de mercado'!$B:$I,5,0))</f>
        <v>0</v>
      </c>
      <c r="UR19" s="144">
        <f ca="1">IF(ISERROR(VLOOKUP(UO19,'Lista de mercado'!$B:$I,8,0)),0,VLOOKUP(UO19,'Lista de mercado'!$B:$I,8,0))</f>
        <v>0</v>
      </c>
      <c r="US19" s="145">
        <f t="shared" si="220"/>
        <v>0</v>
      </c>
      <c r="UT19" s="161">
        <f t="shared" ca="1" si="221"/>
        <v>0</v>
      </c>
      <c r="UU19" s="103"/>
      <c r="UV19" s="260" t="s">
        <v>108</v>
      </c>
      <c r="UW19" s="168"/>
      <c r="UX19" s="261" t="s">
        <v>108</v>
      </c>
      <c r="UY19" s="86"/>
      <c r="UZ19" s="105"/>
      <c r="VA19" s="78"/>
      <c r="VB19" s="130"/>
      <c r="VC19" s="131"/>
      <c r="VD19" s="81">
        <f ca="1">IF(ISERROR(VLOOKUP(VB19,'Lista de mercado'!$B:$I,5,0)),0,VLOOKUP(VB19,'Lista de mercado'!$B:$I,5,0))</f>
        <v>0</v>
      </c>
      <c r="VE19" s="144">
        <f ca="1">IF(ISERROR(VLOOKUP(VB19,'Lista de mercado'!$B:$I,8,0)),0,VLOOKUP(VB19,'Lista de mercado'!$B:$I,8,0))</f>
        <v>0</v>
      </c>
      <c r="VF19" s="145">
        <f t="shared" si="222"/>
        <v>0</v>
      </c>
      <c r="VG19" s="161">
        <f t="shared" ca="1" si="223"/>
        <v>0</v>
      </c>
      <c r="VH19" s="103"/>
      <c r="VI19" s="260" t="s">
        <v>108</v>
      </c>
      <c r="VJ19" s="168"/>
      <c r="VK19" s="261" t="s">
        <v>108</v>
      </c>
      <c r="VL19" s="86"/>
      <c r="VM19" s="105"/>
      <c r="VN19" s="78"/>
      <c r="VO19" s="130"/>
      <c r="VP19" s="131"/>
      <c r="VQ19" s="81">
        <f ca="1">IF(ISERROR(VLOOKUP(VO19,'Lista de mercado'!$B:$I,5,0)),0,VLOOKUP(VO19,'Lista de mercado'!$B:$I,5,0))</f>
        <v>0</v>
      </c>
      <c r="VR19" s="144">
        <f ca="1">IF(ISERROR(VLOOKUP(VO19,'Lista de mercado'!$B:$I,8,0)),0,VLOOKUP(VO19,'Lista de mercado'!$B:$I,8,0))</f>
        <v>0</v>
      </c>
      <c r="VS19" s="145">
        <f t="shared" si="224"/>
        <v>0</v>
      </c>
      <c r="VT19" s="161">
        <f t="shared" ca="1" si="225"/>
        <v>0</v>
      </c>
      <c r="VU19" s="103"/>
      <c r="VV19" s="260" t="s">
        <v>108</v>
      </c>
      <c r="VW19" s="168"/>
      <c r="VX19" s="261" t="s">
        <v>108</v>
      </c>
      <c r="VY19" s="86"/>
      <c r="VZ19" s="105"/>
      <c r="WA19" s="78"/>
      <c r="WB19" s="130"/>
      <c r="WC19" s="131"/>
      <c r="WD19" s="81">
        <f ca="1">IF(ISERROR(VLOOKUP(WB19,'Lista de mercado'!$B:$I,5,0)),0,VLOOKUP(WB19,'Lista de mercado'!$B:$I,5,0))</f>
        <v>0</v>
      </c>
      <c r="WE19" s="144">
        <f ca="1">IF(ISERROR(VLOOKUP(WB19,'Lista de mercado'!$B:$I,8,0)),0,VLOOKUP(WB19,'Lista de mercado'!$B:$I,8,0))</f>
        <v>0</v>
      </c>
      <c r="WF19" s="145">
        <f t="shared" si="226"/>
        <v>0</v>
      </c>
      <c r="WG19" s="161">
        <f t="shared" ca="1" si="227"/>
        <v>0</v>
      </c>
      <c r="WH19" s="103"/>
      <c r="WI19" s="260" t="s">
        <v>108</v>
      </c>
      <c r="WJ19" s="168"/>
      <c r="WK19" s="261" t="s">
        <v>108</v>
      </c>
      <c r="WL19" s="86"/>
      <c r="WM19" s="105"/>
      <c r="WN19" s="78"/>
      <c r="WO19" s="130"/>
      <c r="WP19" s="131"/>
      <c r="WQ19" s="81">
        <f ca="1">IF(ISERROR(VLOOKUP(WO19,'Lista de mercado'!$B:$I,5,0)),0,VLOOKUP(WO19,'Lista de mercado'!$B:$I,5,0))</f>
        <v>0</v>
      </c>
      <c r="WR19" s="144">
        <f ca="1">IF(ISERROR(VLOOKUP(WO19,'Lista de mercado'!$B:$I,8,0)),0,VLOOKUP(WO19,'Lista de mercado'!$B:$I,8,0))</f>
        <v>0</v>
      </c>
      <c r="WS19" s="145">
        <f t="shared" si="228"/>
        <v>0</v>
      </c>
      <c r="WT19" s="161">
        <f t="shared" ca="1" si="229"/>
        <v>0</v>
      </c>
      <c r="WU19" s="103"/>
      <c r="WV19" s="260" t="s">
        <v>108</v>
      </c>
      <c r="WW19" s="168"/>
      <c r="WX19" s="261" t="s">
        <v>108</v>
      </c>
      <c r="WY19" s="86"/>
      <c r="WZ19" s="105"/>
      <c r="XA19" s="78"/>
      <c r="XB19" s="130"/>
      <c r="XC19" s="131"/>
      <c r="XD19" s="81">
        <f ca="1">IF(ISERROR(VLOOKUP(XB19,'Lista de mercado'!$B:$I,5,0)),0,VLOOKUP(XB19,'Lista de mercado'!$B:$I,5,0))</f>
        <v>0</v>
      </c>
      <c r="XE19" s="144">
        <f ca="1">IF(ISERROR(VLOOKUP(XB19,'Lista de mercado'!$B:$I,8,0)),0,VLOOKUP(XB19,'Lista de mercado'!$B:$I,8,0))</f>
        <v>0</v>
      </c>
      <c r="XF19" s="145">
        <f t="shared" si="230"/>
        <v>0</v>
      </c>
      <c r="XG19" s="161">
        <f t="shared" ca="1" si="231"/>
        <v>0</v>
      </c>
      <c r="XH19" s="103"/>
      <c r="XI19" s="260" t="s">
        <v>108</v>
      </c>
      <c r="XJ19" s="168"/>
      <c r="XK19" s="261" t="s">
        <v>108</v>
      </c>
      <c r="XL19" s="86"/>
      <c r="XM19" s="105"/>
      <c r="XN19" s="78"/>
      <c r="XO19" s="130"/>
      <c r="XP19" s="131"/>
      <c r="XQ19" s="81">
        <f ca="1">IF(ISERROR(VLOOKUP(XO19,'Lista de mercado'!$B:$I,5,0)),0,VLOOKUP(XO19,'Lista de mercado'!$B:$I,5,0))</f>
        <v>0</v>
      </c>
      <c r="XR19" s="144">
        <f ca="1">IF(ISERROR(VLOOKUP(XO19,'Lista de mercado'!$B:$I,8,0)),0,VLOOKUP(XO19,'Lista de mercado'!$B:$I,8,0))</f>
        <v>0</v>
      </c>
      <c r="XS19" s="145">
        <f t="shared" si="232"/>
        <v>0</v>
      </c>
      <c r="XT19" s="161">
        <f t="shared" ca="1" si="233"/>
        <v>0</v>
      </c>
      <c r="XU19" s="103"/>
      <c r="XV19" s="260" t="s">
        <v>108</v>
      </c>
      <c r="XW19" s="168"/>
      <c r="XX19" s="261" t="s">
        <v>108</v>
      </c>
      <c r="XY19" s="86"/>
      <c r="XZ19" s="105"/>
      <c r="YA19" s="78"/>
      <c r="YB19" s="130"/>
      <c r="YC19" s="131"/>
      <c r="YD19" s="81">
        <f ca="1">IF(ISERROR(VLOOKUP(YB19,'Lista de mercado'!$B:$I,5,0)),0,VLOOKUP(YB19,'Lista de mercado'!$B:$I,5,0))</f>
        <v>0</v>
      </c>
      <c r="YE19" s="144">
        <f ca="1">IF(ISERROR(VLOOKUP(YB19,'Lista de mercado'!$B:$I,8,0)),0,VLOOKUP(YB19,'Lista de mercado'!$B:$I,8,0))</f>
        <v>0</v>
      </c>
      <c r="YF19" s="145">
        <f t="shared" si="234"/>
        <v>0</v>
      </c>
      <c r="YG19" s="161">
        <f t="shared" ca="1" si="235"/>
        <v>0</v>
      </c>
      <c r="YH19" s="103"/>
      <c r="YI19" s="260" t="s">
        <v>108</v>
      </c>
      <c r="YJ19" s="168"/>
      <c r="YK19" s="261" t="s">
        <v>108</v>
      </c>
      <c r="YL19" s="86"/>
      <c r="YM19" s="105"/>
      <c r="YN19" s="78"/>
      <c r="YO19" s="130"/>
      <c r="YP19" s="131"/>
      <c r="YQ19" s="81">
        <f ca="1">IF(ISERROR(VLOOKUP(YO19,'Lista de mercado'!$B:$I,5,0)),0,VLOOKUP(YO19,'Lista de mercado'!$B:$I,5,0))</f>
        <v>0</v>
      </c>
      <c r="YR19" s="144">
        <f ca="1">IF(ISERROR(VLOOKUP(YO19,'Lista de mercado'!$B:$I,8,0)),0,VLOOKUP(YO19,'Lista de mercado'!$B:$I,8,0))</f>
        <v>0</v>
      </c>
      <c r="YS19" s="145">
        <f t="shared" si="236"/>
        <v>0</v>
      </c>
      <c r="YT19" s="161">
        <f t="shared" ca="1" si="237"/>
        <v>0</v>
      </c>
      <c r="YU19" s="103"/>
      <c r="YV19" s="260" t="s">
        <v>108</v>
      </c>
      <c r="YW19" s="168"/>
      <c r="YX19" s="261" t="s">
        <v>108</v>
      </c>
      <c r="YY19" s="86"/>
      <c r="YZ19" s="105"/>
      <c r="ZA19" s="78"/>
      <c r="ZB19" s="130"/>
      <c r="ZC19" s="131"/>
      <c r="ZD19" s="81">
        <f ca="1">IF(ISERROR(VLOOKUP(ZB19,'Lista de mercado'!$B:$I,5,0)),0,VLOOKUP(ZB19,'Lista de mercado'!$B:$I,5,0))</f>
        <v>0</v>
      </c>
      <c r="ZE19" s="144">
        <f ca="1">IF(ISERROR(VLOOKUP(ZB19,'Lista de mercado'!$B:$I,8,0)),0,VLOOKUP(ZB19,'Lista de mercado'!$B:$I,8,0))</f>
        <v>0</v>
      </c>
      <c r="ZF19" s="145">
        <f t="shared" si="238"/>
        <v>0</v>
      </c>
      <c r="ZG19" s="161">
        <f t="shared" ca="1" si="239"/>
        <v>0</v>
      </c>
      <c r="ZH19" s="103"/>
      <c r="ZI19" s="260" t="s">
        <v>108</v>
      </c>
      <c r="ZJ19" s="168"/>
      <c r="ZK19" s="261" t="s">
        <v>108</v>
      </c>
      <c r="ZL19" s="86"/>
      <c r="ZM19" s="105"/>
      <c r="ZN19" s="78"/>
      <c r="ZO19" s="130"/>
      <c r="ZP19" s="131"/>
      <c r="ZQ19" s="81">
        <f ca="1">IF(ISERROR(VLOOKUP(ZO19,'Lista de mercado'!$B:$I,5,0)),0,VLOOKUP(ZO19,'Lista de mercado'!$B:$I,5,0))</f>
        <v>0</v>
      </c>
      <c r="ZR19" s="144">
        <f ca="1">IF(ISERROR(VLOOKUP(ZO19,'Lista de mercado'!$B:$I,8,0)),0,VLOOKUP(ZO19,'Lista de mercado'!$B:$I,8,0))</f>
        <v>0</v>
      </c>
      <c r="ZS19" s="145">
        <f t="shared" si="240"/>
        <v>0</v>
      </c>
      <c r="ZT19" s="161">
        <f t="shared" ca="1" si="241"/>
        <v>0</v>
      </c>
      <c r="ZU19" s="103"/>
      <c r="ZV19" s="260" t="s">
        <v>108</v>
      </c>
      <c r="ZW19" s="168"/>
      <c r="ZX19" s="261" t="s">
        <v>108</v>
      </c>
      <c r="ZY19" s="86"/>
      <c r="ZZ19" s="105"/>
      <c r="AAA19" s="78"/>
      <c r="AAB19" s="130"/>
      <c r="AAC19" s="131"/>
      <c r="AAD19" s="81">
        <f ca="1">IF(ISERROR(VLOOKUP(AAB19,'Lista de mercado'!$B:$I,5,0)),0,VLOOKUP(AAB19,'Lista de mercado'!$B:$I,5,0))</f>
        <v>0</v>
      </c>
      <c r="AAE19" s="144">
        <f ca="1">IF(ISERROR(VLOOKUP(AAB19,'Lista de mercado'!$B:$I,8,0)),0,VLOOKUP(AAB19,'Lista de mercado'!$B:$I,8,0))</f>
        <v>0</v>
      </c>
      <c r="AAF19" s="145">
        <f t="shared" si="242"/>
        <v>0</v>
      </c>
      <c r="AAG19" s="161">
        <f t="shared" ca="1" si="243"/>
        <v>0</v>
      </c>
      <c r="AAH19" s="103"/>
      <c r="AAI19" s="260" t="s">
        <v>108</v>
      </c>
      <c r="AAJ19" s="168"/>
      <c r="AAK19" s="261" t="s">
        <v>108</v>
      </c>
      <c r="AAL19" s="86"/>
      <c r="AAM19" s="105"/>
      <c r="AAN19" s="78"/>
      <c r="AAO19" s="130"/>
      <c r="AAP19" s="131"/>
      <c r="AAQ19" s="81">
        <f ca="1">IF(ISERROR(VLOOKUP(AAO19,'Lista de mercado'!$B:$I,5,0)),0,VLOOKUP(AAO19,'Lista de mercado'!$B:$I,5,0))</f>
        <v>0</v>
      </c>
      <c r="AAR19" s="144">
        <f ca="1">IF(ISERROR(VLOOKUP(AAO19,'Lista de mercado'!$B:$I,8,0)),0,VLOOKUP(AAO19,'Lista de mercado'!$B:$I,8,0))</f>
        <v>0</v>
      </c>
      <c r="AAS19" s="145">
        <f t="shared" si="244"/>
        <v>0</v>
      </c>
      <c r="AAT19" s="161">
        <f t="shared" ca="1" si="245"/>
        <v>0</v>
      </c>
      <c r="AAU19" s="103"/>
      <c r="AAV19" s="260" t="s">
        <v>108</v>
      </c>
      <c r="AAW19" s="168"/>
      <c r="AAX19" s="261" t="s">
        <v>108</v>
      </c>
      <c r="AAY19" s="86"/>
      <c r="AAZ19" s="105"/>
      <c r="ABA19" s="78"/>
      <c r="ABB19" s="130"/>
      <c r="ABC19" s="131"/>
      <c r="ABD19" s="81">
        <f ca="1">IF(ISERROR(VLOOKUP(ABB19,'Lista de mercado'!$B:$I,5,0)),0,VLOOKUP(ABB19,'Lista de mercado'!$B:$I,5,0))</f>
        <v>0</v>
      </c>
      <c r="ABE19" s="144">
        <f ca="1">IF(ISERROR(VLOOKUP(ABB19,'Lista de mercado'!$B:$I,8,0)),0,VLOOKUP(ABB19,'Lista de mercado'!$B:$I,8,0))</f>
        <v>0</v>
      </c>
      <c r="ABF19" s="145">
        <f t="shared" si="246"/>
        <v>0</v>
      </c>
      <c r="ABG19" s="161">
        <f t="shared" ca="1" si="247"/>
        <v>0</v>
      </c>
      <c r="ABH19" s="103"/>
      <c r="ABI19" s="260" t="s">
        <v>108</v>
      </c>
      <c r="ABJ19" s="168"/>
      <c r="ABK19" s="261" t="s">
        <v>108</v>
      </c>
      <c r="ABL19" s="86"/>
      <c r="ABM19" s="105"/>
      <c r="ABN19" s="78"/>
      <c r="ABO19" s="130"/>
      <c r="ABP19" s="131"/>
      <c r="ABQ19" s="81">
        <f ca="1">IF(ISERROR(VLOOKUP(ABO19,'Lista de mercado'!$B:$I,5,0)),0,VLOOKUP(ABO19,'Lista de mercado'!$B:$I,5,0))</f>
        <v>0</v>
      </c>
      <c r="ABR19" s="144">
        <f ca="1">IF(ISERROR(VLOOKUP(ABO19,'Lista de mercado'!$B:$I,8,0)),0,VLOOKUP(ABO19,'Lista de mercado'!$B:$I,8,0))</f>
        <v>0</v>
      </c>
      <c r="ABS19" s="145">
        <f t="shared" si="248"/>
        <v>0</v>
      </c>
      <c r="ABT19" s="161">
        <f t="shared" ca="1" si="249"/>
        <v>0</v>
      </c>
      <c r="ABU19" s="103"/>
      <c r="ABV19" s="260" t="s">
        <v>108</v>
      </c>
      <c r="ABW19" s="168"/>
      <c r="ABX19" s="261" t="s">
        <v>108</v>
      </c>
      <c r="ABY19" s="86"/>
      <c r="ABZ19" s="105"/>
      <c r="ACA19" s="78"/>
      <c r="ACB19" s="130"/>
      <c r="ACC19" s="131"/>
      <c r="ACD19" s="81">
        <f ca="1">IF(ISERROR(VLOOKUP(ACB19,'Lista de mercado'!$B:$I,5,0)),0,VLOOKUP(ACB19,'Lista de mercado'!$B:$I,5,0))</f>
        <v>0</v>
      </c>
      <c r="ACE19" s="144">
        <f ca="1">IF(ISERROR(VLOOKUP(ACB19,'Lista de mercado'!$B:$I,8,0)),0,VLOOKUP(ACB19,'Lista de mercado'!$B:$I,8,0))</f>
        <v>0</v>
      </c>
      <c r="ACF19" s="145">
        <f t="shared" si="250"/>
        <v>0</v>
      </c>
      <c r="ACG19" s="161">
        <f t="shared" ca="1" si="251"/>
        <v>0</v>
      </c>
      <c r="ACH19" s="103"/>
      <c r="ACI19" s="260" t="s">
        <v>108</v>
      </c>
      <c r="ACJ19" s="168"/>
      <c r="ACK19" s="261" t="s">
        <v>108</v>
      </c>
      <c r="ACL19" s="86"/>
      <c r="ACM19" s="105"/>
      <c r="ACN19" s="78"/>
      <c r="ACO19" s="130"/>
      <c r="ACP19" s="131"/>
      <c r="ACQ19" s="81">
        <f ca="1">IF(ISERROR(VLOOKUP(ACO19,'Lista de mercado'!$B:$I,5,0)),0,VLOOKUP(ACO19,'Lista de mercado'!$B:$I,5,0))</f>
        <v>0</v>
      </c>
      <c r="ACR19" s="144">
        <f ca="1">IF(ISERROR(VLOOKUP(ACO19,'Lista de mercado'!$B:$I,8,0)),0,VLOOKUP(ACO19,'Lista de mercado'!$B:$I,8,0))</f>
        <v>0</v>
      </c>
      <c r="ACS19" s="145">
        <f t="shared" si="252"/>
        <v>0</v>
      </c>
      <c r="ACT19" s="161">
        <f t="shared" ca="1" si="253"/>
        <v>0</v>
      </c>
      <c r="ACU19" s="103"/>
      <c r="ACV19" s="260" t="s">
        <v>108</v>
      </c>
      <c r="ACW19" s="168"/>
      <c r="ACX19" s="261" t="s">
        <v>108</v>
      </c>
      <c r="ACY19" s="86"/>
      <c r="ACZ19" s="105"/>
      <c r="ADA19" s="78"/>
      <c r="ADB19" s="130"/>
      <c r="ADC19" s="131"/>
      <c r="ADD19" s="81">
        <f ca="1">IF(ISERROR(VLOOKUP(ADB19,'Lista de mercado'!$B:$I,5,0)),0,VLOOKUP(ADB19,'Lista de mercado'!$B:$I,5,0))</f>
        <v>0</v>
      </c>
      <c r="ADE19" s="144">
        <f ca="1">IF(ISERROR(VLOOKUP(ADB19,'Lista de mercado'!$B:$I,8,0)),0,VLOOKUP(ADB19,'Lista de mercado'!$B:$I,8,0))</f>
        <v>0</v>
      </c>
      <c r="ADF19" s="145">
        <f t="shared" si="254"/>
        <v>0</v>
      </c>
      <c r="ADG19" s="161">
        <f t="shared" ca="1" si="255"/>
        <v>0</v>
      </c>
      <c r="ADH19" s="103"/>
      <c r="ADI19" s="260" t="s">
        <v>108</v>
      </c>
      <c r="ADJ19" s="168"/>
      <c r="ADK19" s="261" t="s">
        <v>108</v>
      </c>
      <c r="ADL19" s="86"/>
      <c r="ADM19" s="105"/>
      <c r="ADN19" s="78"/>
      <c r="ADO19" s="130"/>
      <c r="ADP19" s="131"/>
      <c r="ADQ19" s="81">
        <f ca="1">IF(ISERROR(VLOOKUP(ADO19,'Lista de mercado'!$B:$I,5,0)),0,VLOOKUP(ADO19,'Lista de mercado'!$B:$I,5,0))</f>
        <v>0</v>
      </c>
      <c r="ADR19" s="144">
        <f ca="1">IF(ISERROR(VLOOKUP(ADO19,'Lista de mercado'!$B:$I,8,0)),0,VLOOKUP(ADO19,'Lista de mercado'!$B:$I,8,0))</f>
        <v>0</v>
      </c>
      <c r="ADS19" s="145">
        <f t="shared" si="256"/>
        <v>0</v>
      </c>
      <c r="ADT19" s="161">
        <f t="shared" ca="1" si="257"/>
        <v>0</v>
      </c>
      <c r="ADU19" s="103"/>
      <c r="ADV19" s="260" t="s">
        <v>108</v>
      </c>
      <c r="ADW19" s="168"/>
      <c r="ADX19" s="261" t="s">
        <v>108</v>
      </c>
      <c r="ADY19" s="86"/>
      <c r="ADZ19" s="105"/>
      <c r="AEA19" s="78"/>
      <c r="AEB19" s="130"/>
      <c r="AEC19" s="131"/>
      <c r="AED19" s="81">
        <f ca="1">IF(ISERROR(VLOOKUP(AEB19,'Lista de mercado'!$B:$I,5,0)),0,VLOOKUP(AEB19,'Lista de mercado'!$B:$I,5,0))</f>
        <v>0</v>
      </c>
      <c r="AEE19" s="144">
        <f ca="1">IF(ISERROR(VLOOKUP(AEB19,'Lista de mercado'!$B:$I,8,0)),0,VLOOKUP(AEB19,'Lista de mercado'!$B:$I,8,0))</f>
        <v>0</v>
      </c>
      <c r="AEF19" s="145">
        <f t="shared" si="258"/>
        <v>0</v>
      </c>
      <c r="AEG19" s="161">
        <f t="shared" ca="1" si="259"/>
        <v>0</v>
      </c>
      <c r="AEH19" s="103"/>
      <c r="AEI19" s="260" t="s">
        <v>108</v>
      </c>
      <c r="AEJ19" s="168"/>
      <c r="AEK19" s="261" t="s">
        <v>108</v>
      </c>
      <c r="AEL19" s="86"/>
      <c r="AEM19" s="105"/>
      <c r="AEN19" s="78"/>
      <c r="AEO19" s="130"/>
      <c r="AEP19" s="131"/>
      <c r="AEQ19" s="81">
        <f ca="1">IF(ISERROR(VLOOKUP(AEO19,'Lista de mercado'!$B:$I,5,0)),0,VLOOKUP(AEO19,'Lista de mercado'!$B:$I,5,0))</f>
        <v>0</v>
      </c>
      <c r="AER19" s="144">
        <f ca="1">IF(ISERROR(VLOOKUP(AEO19,'Lista de mercado'!$B:$I,8,0)),0,VLOOKUP(AEO19,'Lista de mercado'!$B:$I,8,0))</f>
        <v>0</v>
      </c>
      <c r="AES19" s="145">
        <f t="shared" si="260"/>
        <v>0</v>
      </c>
      <c r="AET19" s="161">
        <f t="shared" ca="1" si="261"/>
        <v>0</v>
      </c>
      <c r="AEU19" s="103"/>
      <c r="AEV19" s="260" t="s">
        <v>108</v>
      </c>
      <c r="AEW19" s="168"/>
      <c r="AEX19" s="261" t="s">
        <v>108</v>
      </c>
      <c r="AEY19" s="86"/>
      <c r="AEZ19" s="105"/>
      <c r="AFA19" s="78"/>
      <c r="AFB19" s="130"/>
      <c r="AFC19" s="131"/>
      <c r="AFD19" s="81">
        <f ca="1">IF(ISERROR(VLOOKUP(AFB19,'Lista de mercado'!$B:$I,5,0)),0,VLOOKUP(AFB19,'Lista de mercado'!$B:$I,5,0))</f>
        <v>0</v>
      </c>
      <c r="AFE19" s="144">
        <f ca="1">IF(ISERROR(VLOOKUP(AFB19,'Lista de mercado'!$B:$I,8,0)),0,VLOOKUP(AFB19,'Lista de mercado'!$B:$I,8,0))</f>
        <v>0</v>
      </c>
      <c r="AFF19" s="145">
        <f t="shared" si="262"/>
        <v>0</v>
      </c>
      <c r="AFG19" s="161">
        <f t="shared" ca="1" si="263"/>
        <v>0</v>
      </c>
      <c r="AFH19" s="103"/>
      <c r="AFI19" s="260" t="s">
        <v>108</v>
      </c>
      <c r="AFJ19" s="168"/>
      <c r="AFK19" s="261" t="s">
        <v>108</v>
      </c>
      <c r="AFL19" s="86"/>
      <c r="AFM19" s="105"/>
      <c r="AFN19" s="78"/>
      <c r="AFO19" s="130"/>
      <c r="AFP19" s="131"/>
      <c r="AFQ19" s="81">
        <f ca="1">IF(ISERROR(VLOOKUP(AFO19,'Lista de mercado'!$B:$I,5,0)),0,VLOOKUP(AFO19,'Lista de mercado'!$B:$I,5,0))</f>
        <v>0</v>
      </c>
      <c r="AFR19" s="144">
        <f ca="1">IF(ISERROR(VLOOKUP(AFO19,'Lista de mercado'!$B:$I,8,0)),0,VLOOKUP(AFO19,'Lista de mercado'!$B:$I,8,0))</f>
        <v>0</v>
      </c>
      <c r="AFS19" s="145">
        <f t="shared" si="264"/>
        <v>0</v>
      </c>
      <c r="AFT19" s="161">
        <f t="shared" ca="1" si="265"/>
        <v>0</v>
      </c>
      <c r="AFU19" s="103"/>
      <c r="AFV19" s="260" t="s">
        <v>108</v>
      </c>
      <c r="AFW19" s="168"/>
      <c r="AFX19" s="261" t="s">
        <v>108</v>
      </c>
      <c r="AFY19" s="86"/>
      <c r="AFZ19" s="105"/>
      <c r="AGA19" s="78"/>
      <c r="AGB19" s="130"/>
      <c r="AGC19" s="131"/>
      <c r="AGD19" s="81">
        <f ca="1">IF(ISERROR(VLOOKUP(AGB19,'Lista de mercado'!$B:$I,5,0)),0,VLOOKUP(AGB19,'Lista de mercado'!$B:$I,5,0))</f>
        <v>0</v>
      </c>
      <c r="AGE19" s="144">
        <f ca="1">IF(ISERROR(VLOOKUP(AGB19,'Lista de mercado'!$B:$I,8,0)),0,VLOOKUP(AGB19,'Lista de mercado'!$B:$I,8,0))</f>
        <v>0</v>
      </c>
      <c r="AGF19" s="145">
        <f t="shared" si="266"/>
        <v>0</v>
      </c>
      <c r="AGG19" s="161">
        <f t="shared" ca="1" si="267"/>
        <v>0</v>
      </c>
      <c r="AGH19" s="103"/>
      <c r="AGI19" s="260" t="s">
        <v>108</v>
      </c>
      <c r="AGJ19" s="168"/>
      <c r="AGK19" s="261" t="s">
        <v>108</v>
      </c>
      <c r="AGL19" s="86"/>
      <c r="AGM19" s="105"/>
      <c r="AGN19" s="78"/>
      <c r="AGO19" s="130"/>
      <c r="AGP19" s="131"/>
      <c r="AGQ19" s="81">
        <f ca="1">IF(ISERROR(VLOOKUP(AGO19,'Lista de mercado'!$B:$I,5,0)),0,VLOOKUP(AGO19,'Lista de mercado'!$B:$I,5,0))</f>
        <v>0</v>
      </c>
      <c r="AGR19" s="144">
        <f ca="1">IF(ISERROR(VLOOKUP(AGO19,'Lista de mercado'!$B:$I,8,0)),0,VLOOKUP(AGO19,'Lista de mercado'!$B:$I,8,0))</f>
        <v>0</v>
      </c>
      <c r="AGS19" s="145">
        <f t="shared" si="268"/>
        <v>0</v>
      </c>
      <c r="AGT19" s="161">
        <f t="shared" ca="1" si="269"/>
        <v>0</v>
      </c>
      <c r="AGU19" s="103"/>
      <c r="AGV19" s="260" t="s">
        <v>108</v>
      </c>
      <c r="AGW19" s="168"/>
      <c r="AGX19" s="261" t="s">
        <v>108</v>
      </c>
      <c r="AGY19" s="86"/>
      <c r="AGZ19" s="105"/>
      <c r="AHA19" s="78"/>
      <c r="AHB19" s="130"/>
      <c r="AHC19" s="131"/>
      <c r="AHD19" s="81">
        <f ca="1">IF(ISERROR(VLOOKUP(AHB19,'Lista de mercado'!$B:$I,5,0)),0,VLOOKUP(AHB19,'Lista de mercado'!$B:$I,5,0))</f>
        <v>0</v>
      </c>
      <c r="AHE19" s="144">
        <f ca="1">IF(ISERROR(VLOOKUP(AHB19,'Lista de mercado'!$B:$I,8,0)),0,VLOOKUP(AHB19,'Lista de mercado'!$B:$I,8,0))</f>
        <v>0</v>
      </c>
      <c r="AHF19" s="145">
        <f t="shared" si="270"/>
        <v>0</v>
      </c>
      <c r="AHG19" s="161">
        <f t="shared" ca="1" si="271"/>
        <v>0</v>
      </c>
      <c r="AHH19" s="103"/>
      <c r="AHI19" s="260" t="s">
        <v>108</v>
      </c>
      <c r="AHJ19" s="168"/>
      <c r="AHK19" s="261" t="s">
        <v>108</v>
      </c>
      <c r="AHL19" s="86"/>
      <c r="AHM19" s="105"/>
      <c r="AHN19" s="78"/>
      <c r="AHO19" s="130"/>
      <c r="AHP19" s="131"/>
      <c r="AHQ19" s="81">
        <f ca="1">IF(ISERROR(VLOOKUP(AHO19,'Lista de mercado'!$B:$I,5,0)),0,VLOOKUP(AHO19,'Lista de mercado'!$B:$I,5,0))</f>
        <v>0</v>
      </c>
      <c r="AHR19" s="144">
        <f ca="1">IF(ISERROR(VLOOKUP(AHO19,'Lista de mercado'!$B:$I,8,0)),0,VLOOKUP(AHO19,'Lista de mercado'!$B:$I,8,0))</f>
        <v>0</v>
      </c>
      <c r="AHS19" s="145">
        <f t="shared" si="272"/>
        <v>0</v>
      </c>
      <c r="AHT19" s="161">
        <f t="shared" ca="1" si="273"/>
        <v>0</v>
      </c>
      <c r="AHU19" s="103"/>
      <c r="AHV19" s="260" t="s">
        <v>108</v>
      </c>
      <c r="AHW19" s="168"/>
      <c r="AHX19" s="261" t="s">
        <v>108</v>
      </c>
      <c r="AHY19" s="86"/>
      <c r="AHZ19" s="105"/>
      <c r="AIA19" s="78"/>
      <c r="AIB19" s="130"/>
      <c r="AIC19" s="131"/>
      <c r="AID19" s="81">
        <f ca="1">IF(ISERROR(VLOOKUP(AIB19,'Lista de mercado'!$B:$I,5,0)),0,VLOOKUP(AIB19,'Lista de mercado'!$B:$I,5,0))</f>
        <v>0</v>
      </c>
      <c r="AIE19" s="144">
        <f ca="1">IF(ISERROR(VLOOKUP(AIB19,'Lista de mercado'!$B:$I,8,0)),0,VLOOKUP(AIB19,'Lista de mercado'!$B:$I,8,0))</f>
        <v>0</v>
      </c>
      <c r="AIF19" s="145">
        <f t="shared" si="274"/>
        <v>0</v>
      </c>
      <c r="AIG19" s="161">
        <f t="shared" ca="1" si="275"/>
        <v>0</v>
      </c>
      <c r="AIH19" s="103"/>
      <c r="AII19" s="260" t="s">
        <v>108</v>
      </c>
      <c r="AIJ19" s="168"/>
      <c r="AIK19" s="261" t="s">
        <v>108</v>
      </c>
      <c r="AIL19" s="86"/>
      <c r="AIM19" s="105"/>
      <c r="AIN19" s="78"/>
      <c r="AIO19" s="130"/>
      <c r="AIP19" s="131"/>
      <c r="AIQ19" s="81">
        <f ca="1">IF(ISERROR(VLOOKUP(AIO19,'Lista de mercado'!$B:$I,5,0)),0,VLOOKUP(AIO19,'Lista de mercado'!$B:$I,5,0))</f>
        <v>0</v>
      </c>
      <c r="AIR19" s="144">
        <f ca="1">IF(ISERROR(VLOOKUP(AIO19,'Lista de mercado'!$B:$I,8,0)),0,VLOOKUP(AIO19,'Lista de mercado'!$B:$I,8,0))</f>
        <v>0</v>
      </c>
      <c r="AIS19" s="145">
        <f t="shared" si="276"/>
        <v>0</v>
      </c>
      <c r="AIT19" s="161">
        <f t="shared" ca="1" si="277"/>
        <v>0</v>
      </c>
      <c r="AIU19" s="103"/>
      <c r="AIV19" s="260" t="s">
        <v>108</v>
      </c>
      <c r="AIW19" s="168"/>
      <c r="AIX19" s="261" t="s">
        <v>108</v>
      </c>
      <c r="AIY19" s="86"/>
      <c r="AIZ19" s="105"/>
      <c r="AJA19" s="78"/>
      <c r="AJB19" s="130"/>
      <c r="AJC19" s="131"/>
      <c r="AJD19" s="81">
        <f ca="1">IF(ISERROR(VLOOKUP(AJB19,'Lista de mercado'!$B:$I,5,0)),0,VLOOKUP(AJB19,'Lista de mercado'!$B:$I,5,0))</f>
        <v>0</v>
      </c>
      <c r="AJE19" s="144">
        <f ca="1">IF(ISERROR(VLOOKUP(AJB19,'Lista de mercado'!$B:$I,8,0)),0,VLOOKUP(AJB19,'Lista de mercado'!$B:$I,8,0))</f>
        <v>0</v>
      </c>
      <c r="AJF19" s="145">
        <f t="shared" si="278"/>
        <v>0</v>
      </c>
      <c r="AJG19" s="161">
        <f t="shared" ca="1" si="279"/>
        <v>0</v>
      </c>
      <c r="AJH19" s="103"/>
      <c r="AJI19" s="260" t="s">
        <v>108</v>
      </c>
      <c r="AJJ19" s="168"/>
      <c r="AJK19" s="261" t="s">
        <v>108</v>
      </c>
      <c r="AJL19" s="86"/>
    </row>
    <row r="20" spans="1:948" x14ac:dyDescent="0.3">
      <c r="A20" s="78"/>
      <c r="B20" s="130"/>
      <c r="C20" s="131"/>
      <c r="D20" s="81">
        <f ca="1">IF(ISERROR(VLOOKUP(B20,'Lista de mercado'!$B:$I,5,0)),0,VLOOKUP(B20,'Lista de mercado'!$B:$I,5,0))</f>
        <v>0</v>
      </c>
      <c r="E20" s="144">
        <f ca="1">IF(ISERROR(VLOOKUP(B20,'Lista de mercado'!$B:$I,8,0)),0,VLOOKUP(B20,'Lista de mercado'!$B:$I,8,0))</f>
        <v>0</v>
      </c>
      <c r="F20" s="145">
        <f t="shared" si="134"/>
        <v>0</v>
      </c>
      <c r="G20" s="161">
        <f t="shared" ca="1" si="135"/>
        <v>0</v>
      </c>
      <c r="H20" s="103"/>
      <c r="I20" s="169">
        <f ca="1">+I16+I14</f>
        <v>3573.0941864321608</v>
      </c>
      <c r="J20" s="123"/>
      <c r="K20" s="172">
        <f ca="1">+K14+K16+K18</f>
        <v>9243.0941864321612</v>
      </c>
      <c r="L20" s="82"/>
      <c r="M20" s="105"/>
      <c r="N20" s="78"/>
      <c r="O20" s="130"/>
      <c r="P20" s="131"/>
      <c r="Q20" s="81">
        <f ca="1">IF(ISERROR(VLOOKUP(O20,'Lista de mercado'!$B:$I,5,0)),0,VLOOKUP(O20,'Lista de mercado'!$B:$I,5,0))</f>
        <v>0</v>
      </c>
      <c r="R20" s="144">
        <f ca="1">IF(ISERROR(VLOOKUP(O20,'Lista de mercado'!$B:$I,8,0)),0,VLOOKUP(O20,'Lista de mercado'!$B:$I,8,0))</f>
        <v>0</v>
      </c>
      <c r="S20" s="145">
        <f t="shared" si="136"/>
        <v>0</v>
      </c>
      <c r="T20" s="161">
        <f t="shared" ca="1" si="137"/>
        <v>0</v>
      </c>
      <c r="U20" s="103"/>
      <c r="V20" s="169">
        <f ca="1">+V16+V14</f>
        <v>2327.3541666666661</v>
      </c>
      <c r="W20" s="123"/>
      <c r="X20" s="172">
        <f ca="1">+X14+X16+X18</f>
        <v>9797.3541666666661</v>
      </c>
      <c r="Y20" s="82"/>
      <c r="Z20" s="105"/>
      <c r="AA20" s="78"/>
      <c r="AB20" s="130"/>
      <c r="AC20" s="131"/>
      <c r="AD20" s="81">
        <f ca="1">IF(ISERROR(VLOOKUP(AB20,'Lista de mercado'!$B:$I,5,0)),0,VLOOKUP(AB20,'Lista de mercado'!$B:$I,5,0))</f>
        <v>0</v>
      </c>
      <c r="AE20" s="144">
        <f ca="1">IF(ISERROR(VLOOKUP(AB20,'Lista de mercado'!$B:$I,8,0)),0,VLOOKUP(AB20,'Lista de mercado'!$B:$I,8,0))</f>
        <v>0</v>
      </c>
      <c r="AF20" s="145">
        <f t="shared" si="138"/>
        <v>0</v>
      </c>
      <c r="AG20" s="161">
        <f t="shared" ca="1" si="139"/>
        <v>0</v>
      </c>
      <c r="AH20" s="103"/>
      <c r="AI20" s="169">
        <f t="shared" ref="AI20" ca="1" si="627">+AI16+AI14</f>
        <v>5971.0594920772846</v>
      </c>
      <c r="AJ20" s="123"/>
      <c r="AK20" s="172">
        <f t="shared" ref="AK20" ca="1" si="628">+AK14+AK16+AK18</f>
        <v>11941.059492077286</v>
      </c>
      <c r="AL20" s="82"/>
      <c r="AM20" s="105"/>
      <c r="AN20" s="78"/>
      <c r="AO20" s="130"/>
      <c r="AP20" s="131"/>
      <c r="AQ20" s="81">
        <f ca="1">IF(ISERROR(VLOOKUP(AO20,'Lista de mercado'!$B:$I,5,0)),0,VLOOKUP(AO20,'Lista de mercado'!$B:$I,5,0))</f>
        <v>0</v>
      </c>
      <c r="AR20" s="144">
        <f ca="1">IF(ISERROR(VLOOKUP(AO20,'Lista de mercado'!$B:$I,8,0)),0,VLOOKUP(AO20,'Lista de mercado'!$B:$I,8,0))</f>
        <v>0</v>
      </c>
      <c r="AS20" s="145">
        <f t="shared" si="140"/>
        <v>0</v>
      </c>
      <c r="AT20" s="161">
        <f t="shared" ca="1" si="141"/>
        <v>0</v>
      </c>
      <c r="AU20" s="103"/>
      <c r="AV20" s="169">
        <f t="shared" ref="AV20" ca="1" si="629">+AV16+AV14</f>
        <v>3224.267034722222</v>
      </c>
      <c r="AW20" s="123"/>
      <c r="AX20" s="172">
        <f t="shared" ref="AX20" ca="1" si="630">+AX14+AX16+AX18</f>
        <v>7094.2670347222229</v>
      </c>
      <c r="AY20" s="82"/>
      <c r="AZ20" s="105"/>
      <c r="BA20" s="78"/>
      <c r="BB20" s="130"/>
      <c r="BC20" s="131"/>
      <c r="BD20" s="81">
        <f ca="1">IF(ISERROR(VLOOKUP(BB20,'Lista de mercado'!$B:$I,5,0)),0,VLOOKUP(BB20,'Lista de mercado'!$B:$I,5,0))</f>
        <v>0</v>
      </c>
      <c r="BE20" s="144">
        <f ca="1">IF(ISERROR(VLOOKUP(BB20,'Lista de mercado'!$B:$I,8,0)),0,VLOOKUP(BB20,'Lista de mercado'!$B:$I,8,0))</f>
        <v>0</v>
      </c>
      <c r="BF20" s="145">
        <f t="shared" si="142"/>
        <v>0</v>
      </c>
      <c r="BG20" s="161">
        <f t="shared" ca="1" si="143"/>
        <v>0</v>
      </c>
      <c r="BH20" s="103"/>
      <c r="BI20" s="169">
        <f t="shared" ref="BI20" ca="1" si="631">+BI16+BI14</f>
        <v>0</v>
      </c>
      <c r="BJ20" s="123"/>
      <c r="BK20" s="172">
        <f t="shared" ref="BK20" ca="1" si="632">+BK14+BK16+BK18</f>
        <v>0</v>
      </c>
      <c r="BL20" s="82"/>
      <c r="BM20" s="105"/>
      <c r="BN20" s="78"/>
      <c r="BO20" s="130"/>
      <c r="BP20" s="131"/>
      <c r="BQ20" s="81">
        <f ca="1">IF(ISERROR(VLOOKUP(BO20,'Lista de mercado'!$B:$I,5,0)),0,VLOOKUP(BO20,'Lista de mercado'!$B:$I,5,0))</f>
        <v>0</v>
      </c>
      <c r="BR20" s="144">
        <f ca="1">IF(ISERROR(VLOOKUP(BO20,'Lista de mercado'!$B:$I,8,0)),0,VLOOKUP(BO20,'Lista de mercado'!$B:$I,8,0))</f>
        <v>0</v>
      </c>
      <c r="BS20" s="145">
        <f t="shared" si="144"/>
        <v>0</v>
      </c>
      <c r="BT20" s="161">
        <f t="shared" ca="1" si="145"/>
        <v>0</v>
      </c>
      <c r="BU20" s="103"/>
      <c r="BV20" s="169">
        <f t="shared" ref="BV20" ca="1" si="633">+BV16+BV14</f>
        <v>0</v>
      </c>
      <c r="BW20" s="123"/>
      <c r="BX20" s="172">
        <f t="shared" ref="BX20" ca="1" si="634">+BX14+BX16+BX18</f>
        <v>0</v>
      </c>
      <c r="BY20" s="82"/>
      <c r="BZ20" s="105"/>
      <c r="CA20" s="78"/>
      <c r="CB20" s="130"/>
      <c r="CC20" s="131"/>
      <c r="CD20" s="81">
        <f ca="1">IF(ISERROR(VLOOKUP(CB20,'Lista de mercado'!$B:$I,5,0)),0,VLOOKUP(CB20,'Lista de mercado'!$B:$I,5,0))</f>
        <v>0</v>
      </c>
      <c r="CE20" s="144">
        <f ca="1">IF(ISERROR(VLOOKUP(CB20,'Lista de mercado'!$B:$I,8,0)),0,VLOOKUP(CB20,'Lista de mercado'!$B:$I,8,0))</f>
        <v>0</v>
      </c>
      <c r="CF20" s="145">
        <f t="shared" si="146"/>
        <v>0</v>
      </c>
      <c r="CG20" s="161">
        <f t="shared" ca="1" si="147"/>
        <v>0</v>
      </c>
      <c r="CH20" s="103"/>
      <c r="CI20" s="169">
        <f t="shared" ref="CI20" ca="1" si="635">+CI16+CI14</f>
        <v>0</v>
      </c>
      <c r="CJ20" s="123"/>
      <c r="CK20" s="172">
        <f t="shared" ref="CK20" ca="1" si="636">+CK14+CK16+CK18</f>
        <v>0</v>
      </c>
      <c r="CL20" s="82"/>
      <c r="CM20" s="105"/>
      <c r="CN20" s="78"/>
      <c r="CO20" s="130"/>
      <c r="CP20" s="131"/>
      <c r="CQ20" s="81">
        <f ca="1">IF(ISERROR(VLOOKUP(CO20,'Lista de mercado'!$B:$I,5,0)),0,VLOOKUP(CO20,'Lista de mercado'!$B:$I,5,0))</f>
        <v>0</v>
      </c>
      <c r="CR20" s="144">
        <f ca="1">IF(ISERROR(VLOOKUP(CO20,'Lista de mercado'!$B:$I,8,0)),0,VLOOKUP(CO20,'Lista de mercado'!$B:$I,8,0))</f>
        <v>0</v>
      </c>
      <c r="CS20" s="145">
        <f t="shared" si="148"/>
        <v>0</v>
      </c>
      <c r="CT20" s="161">
        <f t="shared" ca="1" si="149"/>
        <v>0</v>
      </c>
      <c r="CU20" s="103"/>
      <c r="CV20" s="169">
        <f t="shared" ref="CV20" ca="1" si="637">+CV16+CV14</f>
        <v>0</v>
      </c>
      <c r="CW20" s="123"/>
      <c r="CX20" s="172">
        <f t="shared" ref="CX20" ca="1" si="638">+CX14+CX16+CX18</f>
        <v>0</v>
      </c>
      <c r="CY20" s="82"/>
      <c r="CZ20" s="105"/>
      <c r="DA20" s="78"/>
      <c r="DB20" s="130"/>
      <c r="DC20" s="131"/>
      <c r="DD20" s="81">
        <f ca="1">IF(ISERROR(VLOOKUP(DB20,'Lista de mercado'!$B:$I,5,0)),0,VLOOKUP(DB20,'Lista de mercado'!$B:$I,5,0))</f>
        <v>0</v>
      </c>
      <c r="DE20" s="144">
        <f ca="1">IF(ISERROR(VLOOKUP(DB20,'Lista de mercado'!$B:$I,8,0)),0,VLOOKUP(DB20,'Lista de mercado'!$B:$I,8,0))</f>
        <v>0</v>
      </c>
      <c r="DF20" s="145">
        <f t="shared" si="150"/>
        <v>0</v>
      </c>
      <c r="DG20" s="161">
        <f t="shared" ca="1" si="151"/>
        <v>0</v>
      </c>
      <c r="DH20" s="103"/>
      <c r="DI20" s="169">
        <f t="shared" ref="DI20" ca="1" si="639">+DI16+DI14</f>
        <v>0</v>
      </c>
      <c r="DJ20" s="123"/>
      <c r="DK20" s="172">
        <f t="shared" ref="DK20" ca="1" si="640">+DK14+DK16+DK18</f>
        <v>0</v>
      </c>
      <c r="DL20" s="82"/>
      <c r="DM20" s="105"/>
      <c r="DN20" s="78"/>
      <c r="DO20" s="130"/>
      <c r="DP20" s="131"/>
      <c r="DQ20" s="81">
        <f ca="1">IF(ISERROR(VLOOKUP(DO20,'Lista de mercado'!$B:$I,5,0)),0,VLOOKUP(DO20,'Lista de mercado'!$B:$I,5,0))</f>
        <v>0</v>
      </c>
      <c r="DR20" s="144">
        <f ca="1">IF(ISERROR(VLOOKUP(DO20,'Lista de mercado'!$B:$I,8,0)),0,VLOOKUP(DO20,'Lista de mercado'!$B:$I,8,0))</f>
        <v>0</v>
      </c>
      <c r="DS20" s="145">
        <f t="shared" si="152"/>
        <v>0</v>
      </c>
      <c r="DT20" s="161">
        <f t="shared" ca="1" si="153"/>
        <v>0</v>
      </c>
      <c r="DU20" s="103"/>
      <c r="DV20" s="169">
        <f t="shared" ref="DV20" ca="1" si="641">+DV16+DV14</f>
        <v>0</v>
      </c>
      <c r="DW20" s="123"/>
      <c r="DX20" s="172">
        <f t="shared" ref="DX20" ca="1" si="642">+DX14+DX16+DX18</f>
        <v>0</v>
      </c>
      <c r="DY20" s="82"/>
      <c r="DZ20" s="105"/>
      <c r="EA20" s="78"/>
      <c r="EB20" s="130"/>
      <c r="EC20" s="131"/>
      <c r="ED20" s="81">
        <f ca="1">IF(ISERROR(VLOOKUP(EB20,'Lista de mercado'!$B:$I,5,0)),0,VLOOKUP(EB20,'Lista de mercado'!$B:$I,5,0))</f>
        <v>0</v>
      </c>
      <c r="EE20" s="144">
        <f ca="1">IF(ISERROR(VLOOKUP(EB20,'Lista de mercado'!$B:$I,8,0)),0,VLOOKUP(EB20,'Lista de mercado'!$B:$I,8,0))</f>
        <v>0</v>
      </c>
      <c r="EF20" s="145">
        <f t="shared" si="154"/>
        <v>0</v>
      </c>
      <c r="EG20" s="161">
        <f t="shared" ca="1" si="155"/>
        <v>0</v>
      </c>
      <c r="EH20" s="103"/>
      <c r="EI20" s="169">
        <f t="shared" ref="EI20" ca="1" si="643">+EI16+EI14</f>
        <v>0</v>
      </c>
      <c r="EJ20" s="123"/>
      <c r="EK20" s="172">
        <f t="shared" ref="EK20" ca="1" si="644">+EK14+EK16+EK18</f>
        <v>0</v>
      </c>
      <c r="EL20" s="82"/>
      <c r="EM20" s="105"/>
      <c r="EN20" s="78"/>
      <c r="EO20" s="130"/>
      <c r="EP20" s="131"/>
      <c r="EQ20" s="81">
        <f ca="1">IF(ISERROR(VLOOKUP(EO20,'Lista de mercado'!$B:$I,5,0)),0,VLOOKUP(EO20,'Lista de mercado'!$B:$I,5,0))</f>
        <v>0</v>
      </c>
      <c r="ER20" s="144">
        <f ca="1">IF(ISERROR(VLOOKUP(EO20,'Lista de mercado'!$B:$I,8,0)),0,VLOOKUP(EO20,'Lista de mercado'!$B:$I,8,0))</f>
        <v>0</v>
      </c>
      <c r="ES20" s="145">
        <f t="shared" si="156"/>
        <v>0</v>
      </c>
      <c r="ET20" s="161">
        <f t="shared" ca="1" si="157"/>
        <v>0</v>
      </c>
      <c r="EU20" s="103"/>
      <c r="EV20" s="169">
        <f t="shared" ref="EV20" ca="1" si="645">+EV16+EV14</f>
        <v>0</v>
      </c>
      <c r="EW20" s="123"/>
      <c r="EX20" s="172">
        <f t="shared" ref="EX20" ca="1" si="646">+EX14+EX16+EX18</f>
        <v>0</v>
      </c>
      <c r="EY20" s="82"/>
      <c r="EZ20" s="105"/>
      <c r="FA20" s="78"/>
      <c r="FB20" s="130"/>
      <c r="FC20" s="131"/>
      <c r="FD20" s="81">
        <f ca="1">IF(ISERROR(VLOOKUP(FB20,'Lista de mercado'!$B:$I,5,0)),0,VLOOKUP(FB20,'Lista de mercado'!$B:$I,5,0))</f>
        <v>0</v>
      </c>
      <c r="FE20" s="144">
        <f ca="1">IF(ISERROR(VLOOKUP(FB20,'Lista de mercado'!$B:$I,8,0)),0,VLOOKUP(FB20,'Lista de mercado'!$B:$I,8,0))</f>
        <v>0</v>
      </c>
      <c r="FF20" s="145">
        <f t="shared" si="158"/>
        <v>0</v>
      </c>
      <c r="FG20" s="161">
        <f t="shared" ca="1" si="159"/>
        <v>0</v>
      </c>
      <c r="FH20" s="103"/>
      <c r="FI20" s="169">
        <f t="shared" ref="FI20" ca="1" si="647">+FI16+FI14</f>
        <v>0</v>
      </c>
      <c r="FJ20" s="123"/>
      <c r="FK20" s="172">
        <f t="shared" ref="FK20" ca="1" si="648">+FK14+FK16+FK18</f>
        <v>0</v>
      </c>
      <c r="FL20" s="82"/>
      <c r="FM20" s="105"/>
      <c r="FN20" s="78"/>
      <c r="FO20" s="130"/>
      <c r="FP20" s="131"/>
      <c r="FQ20" s="81">
        <f ca="1">IF(ISERROR(VLOOKUP(FO20,'Lista de mercado'!$B:$I,5,0)),0,VLOOKUP(FO20,'Lista de mercado'!$B:$I,5,0))</f>
        <v>0</v>
      </c>
      <c r="FR20" s="144">
        <f ca="1">IF(ISERROR(VLOOKUP(FO20,'Lista de mercado'!$B:$I,8,0)),0,VLOOKUP(FO20,'Lista de mercado'!$B:$I,8,0))</f>
        <v>0</v>
      </c>
      <c r="FS20" s="145">
        <f t="shared" si="160"/>
        <v>0</v>
      </c>
      <c r="FT20" s="161">
        <f t="shared" ca="1" si="161"/>
        <v>0</v>
      </c>
      <c r="FU20" s="103"/>
      <c r="FV20" s="169">
        <f t="shared" ref="FV20" ca="1" si="649">+FV16+FV14</f>
        <v>0</v>
      </c>
      <c r="FW20" s="123"/>
      <c r="FX20" s="172">
        <f t="shared" ref="FX20" ca="1" si="650">+FX14+FX16+FX18</f>
        <v>0</v>
      </c>
      <c r="FY20" s="82"/>
      <c r="FZ20" s="105"/>
      <c r="GA20" s="78"/>
      <c r="GB20" s="130"/>
      <c r="GC20" s="131"/>
      <c r="GD20" s="81">
        <f ca="1">IF(ISERROR(VLOOKUP(GB20,'Lista de mercado'!$B:$I,5,0)),0,VLOOKUP(GB20,'Lista de mercado'!$B:$I,5,0))</f>
        <v>0</v>
      </c>
      <c r="GE20" s="144">
        <f ca="1">IF(ISERROR(VLOOKUP(GB20,'Lista de mercado'!$B:$I,8,0)),0,VLOOKUP(GB20,'Lista de mercado'!$B:$I,8,0))</f>
        <v>0</v>
      </c>
      <c r="GF20" s="145">
        <f t="shared" si="162"/>
        <v>0</v>
      </c>
      <c r="GG20" s="161">
        <f t="shared" ca="1" si="163"/>
        <v>0</v>
      </c>
      <c r="GH20" s="103"/>
      <c r="GI20" s="169">
        <f t="shared" ref="GI20" ca="1" si="651">+GI16+GI14</f>
        <v>0</v>
      </c>
      <c r="GJ20" s="123"/>
      <c r="GK20" s="172">
        <f t="shared" ref="GK20" ca="1" si="652">+GK14+GK16+GK18</f>
        <v>0</v>
      </c>
      <c r="GL20" s="82"/>
      <c r="GM20" s="105"/>
      <c r="GN20" s="78"/>
      <c r="GO20" s="130"/>
      <c r="GP20" s="131"/>
      <c r="GQ20" s="81">
        <f ca="1">IF(ISERROR(VLOOKUP(GO20,'Lista de mercado'!$B:$I,5,0)),0,VLOOKUP(GO20,'Lista de mercado'!$B:$I,5,0))</f>
        <v>0</v>
      </c>
      <c r="GR20" s="144">
        <f ca="1">IF(ISERROR(VLOOKUP(GO20,'Lista de mercado'!$B:$I,8,0)),0,VLOOKUP(GO20,'Lista de mercado'!$B:$I,8,0))</f>
        <v>0</v>
      </c>
      <c r="GS20" s="145">
        <f t="shared" si="164"/>
        <v>0</v>
      </c>
      <c r="GT20" s="161">
        <f t="shared" ca="1" si="165"/>
        <v>0</v>
      </c>
      <c r="GU20" s="103"/>
      <c r="GV20" s="169">
        <f t="shared" ref="GV20" ca="1" si="653">+GV16+GV14</f>
        <v>0</v>
      </c>
      <c r="GW20" s="123"/>
      <c r="GX20" s="172">
        <f t="shared" ref="GX20" ca="1" si="654">+GX14+GX16+GX18</f>
        <v>0</v>
      </c>
      <c r="GY20" s="82"/>
      <c r="GZ20" s="105"/>
      <c r="HA20" s="78"/>
      <c r="HB20" s="130"/>
      <c r="HC20" s="131"/>
      <c r="HD20" s="81">
        <f ca="1">IF(ISERROR(VLOOKUP(HB20,'Lista de mercado'!$B:$I,5,0)),0,VLOOKUP(HB20,'Lista de mercado'!$B:$I,5,0))</f>
        <v>0</v>
      </c>
      <c r="HE20" s="144">
        <f ca="1">IF(ISERROR(VLOOKUP(HB20,'Lista de mercado'!$B:$I,8,0)),0,VLOOKUP(HB20,'Lista de mercado'!$B:$I,8,0))</f>
        <v>0</v>
      </c>
      <c r="HF20" s="145">
        <f t="shared" si="166"/>
        <v>0</v>
      </c>
      <c r="HG20" s="161">
        <f t="shared" ca="1" si="167"/>
        <v>0</v>
      </c>
      <c r="HH20" s="103"/>
      <c r="HI20" s="169">
        <f t="shared" ref="HI20" ca="1" si="655">+HI16+HI14</f>
        <v>0</v>
      </c>
      <c r="HJ20" s="123"/>
      <c r="HK20" s="172">
        <f t="shared" ref="HK20" ca="1" si="656">+HK14+HK16+HK18</f>
        <v>0</v>
      </c>
      <c r="HL20" s="82"/>
      <c r="HM20" s="105"/>
      <c r="HN20" s="78"/>
      <c r="HO20" s="130"/>
      <c r="HP20" s="131"/>
      <c r="HQ20" s="81">
        <f ca="1">IF(ISERROR(VLOOKUP(HO20,'Lista de mercado'!$B:$I,5,0)),0,VLOOKUP(HO20,'Lista de mercado'!$B:$I,5,0))</f>
        <v>0</v>
      </c>
      <c r="HR20" s="144">
        <f ca="1">IF(ISERROR(VLOOKUP(HO20,'Lista de mercado'!$B:$I,8,0)),0,VLOOKUP(HO20,'Lista de mercado'!$B:$I,8,0))</f>
        <v>0</v>
      </c>
      <c r="HS20" s="145">
        <f t="shared" si="168"/>
        <v>0</v>
      </c>
      <c r="HT20" s="161">
        <f t="shared" ca="1" si="169"/>
        <v>0</v>
      </c>
      <c r="HU20" s="103"/>
      <c r="HV20" s="169">
        <f t="shared" ref="HV20" ca="1" si="657">+HV16+HV14</f>
        <v>0</v>
      </c>
      <c r="HW20" s="123"/>
      <c r="HX20" s="172">
        <f t="shared" ref="HX20" ca="1" si="658">+HX14+HX16+HX18</f>
        <v>0</v>
      </c>
      <c r="HY20" s="82"/>
      <c r="HZ20" s="105"/>
      <c r="IA20" s="78"/>
      <c r="IB20" s="130"/>
      <c r="IC20" s="131"/>
      <c r="ID20" s="81">
        <f ca="1">IF(ISERROR(VLOOKUP(IB20,'Lista de mercado'!$B:$I,5,0)),0,VLOOKUP(IB20,'Lista de mercado'!$B:$I,5,0))</f>
        <v>0</v>
      </c>
      <c r="IE20" s="144">
        <f ca="1">IF(ISERROR(VLOOKUP(IB20,'Lista de mercado'!$B:$I,8,0)),0,VLOOKUP(IB20,'Lista de mercado'!$B:$I,8,0))</f>
        <v>0</v>
      </c>
      <c r="IF20" s="145">
        <f t="shared" si="170"/>
        <v>0</v>
      </c>
      <c r="IG20" s="161">
        <f t="shared" ca="1" si="171"/>
        <v>0</v>
      </c>
      <c r="IH20" s="103"/>
      <c r="II20" s="169">
        <f t="shared" ref="II20" ca="1" si="659">+II16+II14</f>
        <v>0</v>
      </c>
      <c r="IJ20" s="123"/>
      <c r="IK20" s="172">
        <f t="shared" ref="IK20" ca="1" si="660">+IK14+IK16+IK18</f>
        <v>0</v>
      </c>
      <c r="IL20" s="82"/>
      <c r="IM20" s="105"/>
      <c r="IN20" s="78"/>
      <c r="IO20" s="130"/>
      <c r="IP20" s="131"/>
      <c r="IQ20" s="81">
        <f ca="1">IF(ISERROR(VLOOKUP(IO20,'Lista de mercado'!$B:$I,5,0)),0,VLOOKUP(IO20,'Lista de mercado'!$B:$I,5,0))</f>
        <v>0</v>
      </c>
      <c r="IR20" s="144">
        <f ca="1">IF(ISERROR(VLOOKUP(IO20,'Lista de mercado'!$B:$I,8,0)),0,VLOOKUP(IO20,'Lista de mercado'!$B:$I,8,0))</f>
        <v>0</v>
      </c>
      <c r="IS20" s="145">
        <f t="shared" si="172"/>
        <v>0</v>
      </c>
      <c r="IT20" s="161">
        <f t="shared" ca="1" si="173"/>
        <v>0</v>
      </c>
      <c r="IU20" s="103"/>
      <c r="IV20" s="169">
        <f t="shared" ref="IV20" ca="1" si="661">+IV16+IV14</f>
        <v>0</v>
      </c>
      <c r="IW20" s="123"/>
      <c r="IX20" s="172">
        <f t="shared" ref="IX20" ca="1" si="662">+IX14+IX16+IX18</f>
        <v>0</v>
      </c>
      <c r="IY20" s="82"/>
      <c r="IZ20" s="105"/>
      <c r="JA20" s="78"/>
      <c r="JB20" s="130"/>
      <c r="JC20" s="131"/>
      <c r="JD20" s="81">
        <f ca="1">IF(ISERROR(VLOOKUP(JB20,'Lista de mercado'!$B:$I,5,0)),0,VLOOKUP(JB20,'Lista de mercado'!$B:$I,5,0))</f>
        <v>0</v>
      </c>
      <c r="JE20" s="144">
        <f ca="1">IF(ISERROR(VLOOKUP(JB20,'Lista de mercado'!$B:$I,8,0)),0,VLOOKUP(JB20,'Lista de mercado'!$B:$I,8,0))</f>
        <v>0</v>
      </c>
      <c r="JF20" s="145">
        <f t="shared" si="174"/>
        <v>0</v>
      </c>
      <c r="JG20" s="161">
        <f t="shared" ca="1" si="175"/>
        <v>0</v>
      </c>
      <c r="JH20" s="103"/>
      <c r="JI20" s="169">
        <f t="shared" ref="JI20" ca="1" si="663">+JI16+JI14</f>
        <v>0</v>
      </c>
      <c r="JJ20" s="123"/>
      <c r="JK20" s="172">
        <f t="shared" ref="JK20" ca="1" si="664">+JK14+JK16+JK18</f>
        <v>0</v>
      </c>
      <c r="JL20" s="82"/>
      <c r="JM20" s="105"/>
      <c r="JN20" s="78"/>
      <c r="JO20" s="130"/>
      <c r="JP20" s="131"/>
      <c r="JQ20" s="81">
        <f ca="1">IF(ISERROR(VLOOKUP(JO20,'Lista de mercado'!$B:$I,5,0)),0,VLOOKUP(JO20,'Lista de mercado'!$B:$I,5,0))</f>
        <v>0</v>
      </c>
      <c r="JR20" s="144">
        <f ca="1">IF(ISERROR(VLOOKUP(JO20,'Lista de mercado'!$B:$I,8,0)),0,VLOOKUP(JO20,'Lista de mercado'!$B:$I,8,0))</f>
        <v>0</v>
      </c>
      <c r="JS20" s="145">
        <f t="shared" si="176"/>
        <v>0</v>
      </c>
      <c r="JT20" s="161">
        <f t="shared" ca="1" si="177"/>
        <v>0</v>
      </c>
      <c r="JU20" s="103"/>
      <c r="JV20" s="169">
        <f t="shared" ref="JV20" ca="1" si="665">+JV16+JV14</f>
        <v>0</v>
      </c>
      <c r="JW20" s="123"/>
      <c r="JX20" s="172">
        <f t="shared" ref="JX20" ca="1" si="666">+JX14+JX16+JX18</f>
        <v>0</v>
      </c>
      <c r="JY20" s="82"/>
      <c r="JZ20" s="105"/>
      <c r="KA20" s="78"/>
      <c r="KB20" s="130"/>
      <c r="KC20" s="131"/>
      <c r="KD20" s="81">
        <f ca="1">IF(ISERROR(VLOOKUP(KB20,'Lista de mercado'!$B:$I,5,0)),0,VLOOKUP(KB20,'Lista de mercado'!$B:$I,5,0))</f>
        <v>0</v>
      </c>
      <c r="KE20" s="144">
        <f ca="1">IF(ISERROR(VLOOKUP(KB20,'Lista de mercado'!$B:$I,8,0)),0,VLOOKUP(KB20,'Lista de mercado'!$B:$I,8,0))</f>
        <v>0</v>
      </c>
      <c r="KF20" s="145">
        <f t="shared" si="178"/>
        <v>0</v>
      </c>
      <c r="KG20" s="161">
        <f t="shared" ca="1" si="179"/>
        <v>0</v>
      </c>
      <c r="KH20" s="103"/>
      <c r="KI20" s="169">
        <f t="shared" ref="KI20" ca="1" si="667">+KI16+KI14</f>
        <v>0</v>
      </c>
      <c r="KJ20" s="123"/>
      <c r="KK20" s="172">
        <f t="shared" ref="KK20" ca="1" si="668">+KK14+KK16+KK18</f>
        <v>0</v>
      </c>
      <c r="KL20" s="82"/>
      <c r="KM20" s="105"/>
      <c r="KN20" s="78"/>
      <c r="KO20" s="130"/>
      <c r="KP20" s="131"/>
      <c r="KQ20" s="81">
        <f ca="1">IF(ISERROR(VLOOKUP(KO20,'Lista de mercado'!$B:$I,5,0)),0,VLOOKUP(KO20,'Lista de mercado'!$B:$I,5,0))</f>
        <v>0</v>
      </c>
      <c r="KR20" s="144">
        <f ca="1">IF(ISERROR(VLOOKUP(KO20,'Lista de mercado'!$B:$I,8,0)),0,VLOOKUP(KO20,'Lista de mercado'!$B:$I,8,0))</f>
        <v>0</v>
      </c>
      <c r="KS20" s="145">
        <f t="shared" si="180"/>
        <v>0</v>
      </c>
      <c r="KT20" s="161">
        <f t="shared" ca="1" si="181"/>
        <v>0</v>
      </c>
      <c r="KU20" s="103"/>
      <c r="KV20" s="169">
        <f t="shared" ref="KV20" ca="1" si="669">+KV16+KV14</f>
        <v>0</v>
      </c>
      <c r="KW20" s="123"/>
      <c r="KX20" s="172">
        <f t="shared" ref="KX20" ca="1" si="670">+KX14+KX16+KX18</f>
        <v>0</v>
      </c>
      <c r="KY20" s="82"/>
      <c r="KZ20" s="105"/>
      <c r="LA20" s="78"/>
      <c r="LB20" s="130"/>
      <c r="LC20" s="131"/>
      <c r="LD20" s="81">
        <f ca="1">IF(ISERROR(VLOOKUP(LB20,'Lista de mercado'!$B:$I,5,0)),0,VLOOKUP(LB20,'Lista de mercado'!$B:$I,5,0))</f>
        <v>0</v>
      </c>
      <c r="LE20" s="144">
        <f ca="1">IF(ISERROR(VLOOKUP(LB20,'Lista de mercado'!$B:$I,8,0)),0,VLOOKUP(LB20,'Lista de mercado'!$B:$I,8,0))</f>
        <v>0</v>
      </c>
      <c r="LF20" s="145">
        <f t="shared" si="182"/>
        <v>0</v>
      </c>
      <c r="LG20" s="161">
        <f t="shared" ca="1" si="183"/>
        <v>0</v>
      </c>
      <c r="LH20" s="103"/>
      <c r="LI20" s="169">
        <f t="shared" ref="LI20" ca="1" si="671">+LI16+LI14</f>
        <v>0</v>
      </c>
      <c r="LJ20" s="123"/>
      <c r="LK20" s="172">
        <f t="shared" ref="LK20" ca="1" si="672">+LK14+LK16+LK18</f>
        <v>0</v>
      </c>
      <c r="LL20" s="82"/>
      <c r="LM20" s="105"/>
      <c r="LN20" s="78"/>
      <c r="LO20" s="130"/>
      <c r="LP20" s="131"/>
      <c r="LQ20" s="81">
        <f ca="1">IF(ISERROR(VLOOKUP(LO20,'Lista de mercado'!$B:$I,5,0)),0,VLOOKUP(LO20,'Lista de mercado'!$B:$I,5,0))</f>
        <v>0</v>
      </c>
      <c r="LR20" s="144">
        <f ca="1">IF(ISERROR(VLOOKUP(LO20,'Lista de mercado'!$B:$I,8,0)),0,VLOOKUP(LO20,'Lista de mercado'!$B:$I,8,0))</f>
        <v>0</v>
      </c>
      <c r="LS20" s="145">
        <f t="shared" si="184"/>
        <v>0</v>
      </c>
      <c r="LT20" s="161">
        <f t="shared" ca="1" si="185"/>
        <v>0</v>
      </c>
      <c r="LU20" s="103"/>
      <c r="LV20" s="169">
        <f t="shared" ref="LV20" ca="1" si="673">+LV16+LV14</f>
        <v>0</v>
      </c>
      <c r="LW20" s="123"/>
      <c r="LX20" s="172">
        <f t="shared" ref="LX20" ca="1" si="674">+LX14+LX16+LX18</f>
        <v>0</v>
      </c>
      <c r="LY20" s="82"/>
      <c r="LZ20" s="105"/>
      <c r="MA20" s="78"/>
      <c r="MB20" s="130"/>
      <c r="MC20" s="131"/>
      <c r="MD20" s="81">
        <f ca="1">IF(ISERROR(VLOOKUP(MB20,'Lista de mercado'!$B:$I,5,0)),0,VLOOKUP(MB20,'Lista de mercado'!$B:$I,5,0))</f>
        <v>0</v>
      </c>
      <c r="ME20" s="144">
        <f ca="1">IF(ISERROR(VLOOKUP(MB20,'Lista de mercado'!$B:$I,8,0)),0,VLOOKUP(MB20,'Lista de mercado'!$B:$I,8,0))</f>
        <v>0</v>
      </c>
      <c r="MF20" s="145">
        <f t="shared" si="186"/>
        <v>0</v>
      </c>
      <c r="MG20" s="161">
        <f t="shared" ca="1" si="187"/>
        <v>0</v>
      </c>
      <c r="MH20" s="103"/>
      <c r="MI20" s="169">
        <f t="shared" ref="MI20" ca="1" si="675">+MI16+MI14</f>
        <v>0</v>
      </c>
      <c r="MJ20" s="123"/>
      <c r="MK20" s="172">
        <f t="shared" ref="MK20" ca="1" si="676">+MK14+MK16+MK18</f>
        <v>0</v>
      </c>
      <c r="ML20" s="82"/>
      <c r="MM20" s="105"/>
      <c r="MN20" s="78"/>
      <c r="MO20" s="130"/>
      <c r="MP20" s="131"/>
      <c r="MQ20" s="81">
        <f ca="1">IF(ISERROR(VLOOKUP(MO20,'Lista de mercado'!$B:$I,5,0)),0,VLOOKUP(MO20,'Lista de mercado'!$B:$I,5,0))</f>
        <v>0</v>
      </c>
      <c r="MR20" s="144">
        <f ca="1">IF(ISERROR(VLOOKUP(MO20,'Lista de mercado'!$B:$I,8,0)),0,VLOOKUP(MO20,'Lista de mercado'!$B:$I,8,0))</f>
        <v>0</v>
      </c>
      <c r="MS20" s="145">
        <f t="shared" si="188"/>
        <v>0</v>
      </c>
      <c r="MT20" s="161">
        <f t="shared" ca="1" si="189"/>
        <v>0</v>
      </c>
      <c r="MU20" s="103"/>
      <c r="MV20" s="169">
        <f t="shared" ref="MV20" ca="1" si="677">+MV16+MV14</f>
        <v>0</v>
      </c>
      <c r="MW20" s="123"/>
      <c r="MX20" s="172">
        <f t="shared" ref="MX20" ca="1" si="678">+MX14+MX16+MX18</f>
        <v>0</v>
      </c>
      <c r="MY20" s="82"/>
      <c r="MZ20" s="105"/>
      <c r="NA20" s="78"/>
      <c r="NB20" s="130"/>
      <c r="NC20" s="131"/>
      <c r="ND20" s="81">
        <f ca="1">IF(ISERROR(VLOOKUP(NB20,'Lista de mercado'!$B:$I,5,0)),0,VLOOKUP(NB20,'Lista de mercado'!$B:$I,5,0))</f>
        <v>0</v>
      </c>
      <c r="NE20" s="144">
        <f ca="1">IF(ISERROR(VLOOKUP(NB20,'Lista de mercado'!$B:$I,8,0)),0,VLOOKUP(NB20,'Lista de mercado'!$B:$I,8,0))</f>
        <v>0</v>
      </c>
      <c r="NF20" s="145">
        <f t="shared" si="190"/>
        <v>0</v>
      </c>
      <c r="NG20" s="161">
        <f t="shared" ca="1" si="191"/>
        <v>0</v>
      </c>
      <c r="NH20" s="103"/>
      <c r="NI20" s="169">
        <f t="shared" ref="NI20" ca="1" si="679">+NI16+NI14</f>
        <v>0</v>
      </c>
      <c r="NJ20" s="123"/>
      <c r="NK20" s="172">
        <f t="shared" ref="NK20" ca="1" si="680">+NK14+NK16+NK18</f>
        <v>0</v>
      </c>
      <c r="NL20" s="82"/>
      <c r="NM20" s="105"/>
      <c r="NN20" s="78"/>
      <c r="NO20" s="130"/>
      <c r="NP20" s="131"/>
      <c r="NQ20" s="81">
        <f ca="1">IF(ISERROR(VLOOKUP(NO20,'Lista de mercado'!$B:$I,5,0)),0,VLOOKUP(NO20,'Lista de mercado'!$B:$I,5,0))</f>
        <v>0</v>
      </c>
      <c r="NR20" s="144">
        <f ca="1">IF(ISERROR(VLOOKUP(NO20,'Lista de mercado'!$B:$I,8,0)),0,VLOOKUP(NO20,'Lista de mercado'!$B:$I,8,0))</f>
        <v>0</v>
      </c>
      <c r="NS20" s="145">
        <f t="shared" si="192"/>
        <v>0</v>
      </c>
      <c r="NT20" s="161">
        <f t="shared" ca="1" si="193"/>
        <v>0</v>
      </c>
      <c r="NU20" s="103"/>
      <c r="NV20" s="169">
        <f t="shared" ref="NV20" ca="1" si="681">+NV16+NV14</f>
        <v>0</v>
      </c>
      <c r="NW20" s="123"/>
      <c r="NX20" s="172">
        <f t="shared" ref="NX20" ca="1" si="682">+NX14+NX16+NX18</f>
        <v>0</v>
      </c>
      <c r="NY20" s="82"/>
      <c r="NZ20" s="105"/>
      <c r="OA20" s="78"/>
      <c r="OB20" s="130"/>
      <c r="OC20" s="131"/>
      <c r="OD20" s="81">
        <f ca="1">IF(ISERROR(VLOOKUP(OB20,'Lista de mercado'!$B:$I,5,0)),0,VLOOKUP(OB20,'Lista de mercado'!$B:$I,5,0))</f>
        <v>0</v>
      </c>
      <c r="OE20" s="144">
        <f ca="1">IF(ISERROR(VLOOKUP(OB20,'Lista de mercado'!$B:$I,8,0)),0,VLOOKUP(OB20,'Lista de mercado'!$B:$I,8,0))</f>
        <v>0</v>
      </c>
      <c r="OF20" s="145">
        <f t="shared" si="194"/>
        <v>0</v>
      </c>
      <c r="OG20" s="161">
        <f t="shared" ca="1" si="195"/>
        <v>0</v>
      </c>
      <c r="OH20" s="103"/>
      <c r="OI20" s="169">
        <f t="shared" ref="OI20" ca="1" si="683">+OI16+OI14</f>
        <v>0</v>
      </c>
      <c r="OJ20" s="123"/>
      <c r="OK20" s="172">
        <f t="shared" ref="OK20" ca="1" si="684">+OK14+OK16+OK18</f>
        <v>0</v>
      </c>
      <c r="OL20" s="82"/>
      <c r="OM20" s="105"/>
      <c r="ON20" s="78"/>
      <c r="OO20" s="130"/>
      <c r="OP20" s="131"/>
      <c r="OQ20" s="81">
        <f ca="1">IF(ISERROR(VLOOKUP(OO20,'Lista de mercado'!$B:$I,5,0)),0,VLOOKUP(OO20,'Lista de mercado'!$B:$I,5,0))</f>
        <v>0</v>
      </c>
      <c r="OR20" s="144">
        <f ca="1">IF(ISERROR(VLOOKUP(OO20,'Lista de mercado'!$B:$I,8,0)),0,VLOOKUP(OO20,'Lista de mercado'!$B:$I,8,0))</f>
        <v>0</v>
      </c>
      <c r="OS20" s="145">
        <f t="shared" si="196"/>
        <v>0</v>
      </c>
      <c r="OT20" s="161">
        <f t="shared" ca="1" si="197"/>
        <v>0</v>
      </c>
      <c r="OU20" s="103"/>
      <c r="OV20" s="169">
        <f t="shared" ref="OV20" ca="1" si="685">+OV16+OV14</f>
        <v>0</v>
      </c>
      <c r="OW20" s="123"/>
      <c r="OX20" s="172">
        <f t="shared" ref="OX20" ca="1" si="686">+OX14+OX16+OX18</f>
        <v>0</v>
      </c>
      <c r="OY20" s="82"/>
      <c r="OZ20" s="105"/>
      <c r="PA20" s="78"/>
      <c r="PB20" s="130"/>
      <c r="PC20" s="131"/>
      <c r="PD20" s="81">
        <f ca="1">IF(ISERROR(VLOOKUP(PB20,'Lista de mercado'!$B:$I,5,0)),0,VLOOKUP(PB20,'Lista de mercado'!$B:$I,5,0))</f>
        <v>0</v>
      </c>
      <c r="PE20" s="144">
        <f ca="1">IF(ISERROR(VLOOKUP(PB20,'Lista de mercado'!$B:$I,8,0)),0,VLOOKUP(PB20,'Lista de mercado'!$B:$I,8,0))</f>
        <v>0</v>
      </c>
      <c r="PF20" s="145">
        <f t="shared" si="198"/>
        <v>0</v>
      </c>
      <c r="PG20" s="161">
        <f t="shared" ca="1" si="199"/>
        <v>0</v>
      </c>
      <c r="PH20" s="103"/>
      <c r="PI20" s="169">
        <f t="shared" ref="PI20" ca="1" si="687">+PI16+PI14</f>
        <v>0</v>
      </c>
      <c r="PJ20" s="123"/>
      <c r="PK20" s="172">
        <f t="shared" ref="PK20" ca="1" si="688">+PK14+PK16+PK18</f>
        <v>0</v>
      </c>
      <c r="PL20" s="82"/>
      <c r="PM20" s="105"/>
      <c r="PN20" s="78"/>
      <c r="PO20" s="130"/>
      <c r="PP20" s="131"/>
      <c r="PQ20" s="81">
        <f ca="1">IF(ISERROR(VLOOKUP(PO20,'Lista de mercado'!$B:$I,5,0)),0,VLOOKUP(PO20,'Lista de mercado'!$B:$I,5,0))</f>
        <v>0</v>
      </c>
      <c r="PR20" s="144">
        <f ca="1">IF(ISERROR(VLOOKUP(PO20,'Lista de mercado'!$B:$I,8,0)),0,VLOOKUP(PO20,'Lista de mercado'!$B:$I,8,0))</f>
        <v>0</v>
      </c>
      <c r="PS20" s="145">
        <f t="shared" si="200"/>
        <v>0</v>
      </c>
      <c r="PT20" s="161">
        <f t="shared" ca="1" si="201"/>
        <v>0</v>
      </c>
      <c r="PU20" s="103"/>
      <c r="PV20" s="169">
        <f t="shared" ref="PV20" ca="1" si="689">+PV16+PV14</f>
        <v>0</v>
      </c>
      <c r="PW20" s="123"/>
      <c r="PX20" s="172">
        <f t="shared" ref="PX20" ca="1" si="690">+PX14+PX16+PX18</f>
        <v>0</v>
      </c>
      <c r="PY20" s="82"/>
      <c r="PZ20" s="105"/>
      <c r="QA20" s="78"/>
      <c r="QB20" s="130"/>
      <c r="QC20" s="131"/>
      <c r="QD20" s="81">
        <f ca="1">IF(ISERROR(VLOOKUP(QB20,'Lista de mercado'!$B:$I,5,0)),0,VLOOKUP(QB20,'Lista de mercado'!$B:$I,5,0))</f>
        <v>0</v>
      </c>
      <c r="QE20" s="144">
        <f ca="1">IF(ISERROR(VLOOKUP(QB20,'Lista de mercado'!$B:$I,8,0)),0,VLOOKUP(QB20,'Lista de mercado'!$B:$I,8,0))</f>
        <v>0</v>
      </c>
      <c r="QF20" s="145">
        <f t="shared" si="202"/>
        <v>0</v>
      </c>
      <c r="QG20" s="161">
        <f t="shared" ca="1" si="203"/>
        <v>0</v>
      </c>
      <c r="QH20" s="103"/>
      <c r="QI20" s="169">
        <f t="shared" ref="QI20" ca="1" si="691">+QI16+QI14</f>
        <v>0</v>
      </c>
      <c r="QJ20" s="123"/>
      <c r="QK20" s="172">
        <f t="shared" ref="QK20" ca="1" si="692">+QK14+QK16+QK18</f>
        <v>0</v>
      </c>
      <c r="QL20" s="82"/>
      <c r="QM20" s="105"/>
      <c r="QN20" s="78"/>
      <c r="QO20" s="130"/>
      <c r="QP20" s="131"/>
      <c r="QQ20" s="81">
        <f ca="1">IF(ISERROR(VLOOKUP(QO20,'Lista de mercado'!$B:$I,5,0)),0,VLOOKUP(QO20,'Lista de mercado'!$B:$I,5,0))</f>
        <v>0</v>
      </c>
      <c r="QR20" s="144">
        <f ca="1">IF(ISERROR(VLOOKUP(QO20,'Lista de mercado'!$B:$I,8,0)),0,VLOOKUP(QO20,'Lista de mercado'!$B:$I,8,0))</f>
        <v>0</v>
      </c>
      <c r="QS20" s="145">
        <f t="shared" si="204"/>
        <v>0</v>
      </c>
      <c r="QT20" s="161">
        <f t="shared" ca="1" si="205"/>
        <v>0</v>
      </c>
      <c r="QU20" s="103"/>
      <c r="QV20" s="169">
        <f t="shared" ref="QV20" ca="1" si="693">+QV16+QV14</f>
        <v>0</v>
      </c>
      <c r="QW20" s="123"/>
      <c r="QX20" s="172">
        <f t="shared" ref="QX20" ca="1" si="694">+QX14+QX16+QX18</f>
        <v>0</v>
      </c>
      <c r="QY20" s="82"/>
      <c r="QZ20" s="105"/>
      <c r="RA20" s="78"/>
      <c r="RB20" s="130"/>
      <c r="RC20" s="131"/>
      <c r="RD20" s="81">
        <f ca="1">IF(ISERROR(VLOOKUP(RB20,'Lista de mercado'!$B:$I,5,0)),0,VLOOKUP(RB20,'Lista de mercado'!$B:$I,5,0))</f>
        <v>0</v>
      </c>
      <c r="RE20" s="144">
        <f ca="1">IF(ISERROR(VLOOKUP(RB20,'Lista de mercado'!$B:$I,8,0)),0,VLOOKUP(RB20,'Lista de mercado'!$B:$I,8,0))</f>
        <v>0</v>
      </c>
      <c r="RF20" s="145">
        <f t="shared" si="206"/>
        <v>0</v>
      </c>
      <c r="RG20" s="161">
        <f t="shared" ca="1" si="207"/>
        <v>0</v>
      </c>
      <c r="RH20" s="103"/>
      <c r="RI20" s="169">
        <f t="shared" ref="RI20" ca="1" si="695">+RI16+RI14</f>
        <v>0</v>
      </c>
      <c r="RJ20" s="123"/>
      <c r="RK20" s="172">
        <f t="shared" ref="RK20" ca="1" si="696">+RK14+RK16+RK18</f>
        <v>0</v>
      </c>
      <c r="RL20" s="82"/>
      <c r="RM20" s="105"/>
      <c r="RN20" s="78"/>
      <c r="RO20" s="130"/>
      <c r="RP20" s="131"/>
      <c r="RQ20" s="81">
        <f ca="1">IF(ISERROR(VLOOKUP(RO20,'Lista de mercado'!$B:$I,5,0)),0,VLOOKUP(RO20,'Lista de mercado'!$B:$I,5,0))</f>
        <v>0</v>
      </c>
      <c r="RR20" s="144">
        <f ca="1">IF(ISERROR(VLOOKUP(RO20,'Lista de mercado'!$B:$I,8,0)),0,VLOOKUP(RO20,'Lista de mercado'!$B:$I,8,0))</f>
        <v>0</v>
      </c>
      <c r="RS20" s="145">
        <f t="shared" si="208"/>
        <v>0</v>
      </c>
      <c r="RT20" s="161">
        <f t="shared" ca="1" si="209"/>
        <v>0</v>
      </c>
      <c r="RU20" s="103"/>
      <c r="RV20" s="169">
        <f t="shared" ref="RV20" ca="1" si="697">+RV16+RV14</f>
        <v>0</v>
      </c>
      <c r="RW20" s="123"/>
      <c r="RX20" s="172">
        <f t="shared" ref="RX20" ca="1" si="698">+RX14+RX16+RX18</f>
        <v>0</v>
      </c>
      <c r="RY20" s="82"/>
      <c r="RZ20" s="105"/>
      <c r="SA20" s="78"/>
      <c r="SB20" s="130"/>
      <c r="SC20" s="131"/>
      <c r="SD20" s="81">
        <f ca="1">IF(ISERROR(VLOOKUP(SB20,'Lista de mercado'!$B:$I,5,0)),0,VLOOKUP(SB20,'Lista de mercado'!$B:$I,5,0))</f>
        <v>0</v>
      </c>
      <c r="SE20" s="144">
        <f ca="1">IF(ISERROR(VLOOKUP(SB20,'Lista de mercado'!$B:$I,8,0)),0,VLOOKUP(SB20,'Lista de mercado'!$B:$I,8,0))</f>
        <v>0</v>
      </c>
      <c r="SF20" s="145">
        <f t="shared" si="210"/>
        <v>0</v>
      </c>
      <c r="SG20" s="161">
        <f t="shared" ca="1" si="211"/>
        <v>0</v>
      </c>
      <c r="SH20" s="103"/>
      <c r="SI20" s="169">
        <f t="shared" ref="SI20" ca="1" si="699">+SI16+SI14</f>
        <v>0</v>
      </c>
      <c r="SJ20" s="123"/>
      <c r="SK20" s="172">
        <f t="shared" ref="SK20" ca="1" si="700">+SK14+SK16+SK18</f>
        <v>0</v>
      </c>
      <c r="SL20" s="82"/>
      <c r="SM20" s="105"/>
      <c r="SN20" s="78"/>
      <c r="SO20" s="130"/>
      <c r="SP20" s="131"/>
      <c r="SQ20" s="81">
        <f ca="1">IF(ISERROR(VLOOKUP(SO20,'Lista de mercado'!$B:$I,5,0)),0,VLOOKUP(SO20,'Lista de mercado'!$B:$I,5,0))</f>
        <v>0</v>
      </c>
      <c r="SR20" s="144">
        <f ca="1">IF(ISERROR(VLOOKUP(SO20,'Lista de mercado'!$B:$I,8,0)),0,VLOOKUP(SO20,'Lista de mercado'!$B:$I,8,0))</f>
        <v>0</v>
      </c>
      <c r="SS20" s="145">
        <f t="shared" si="212"/>
        <v>0</v>
      </c>
      <c r="ST20" s="161">
        <f t="shared" ca="1" si="213"/>
        <v>0</v>
      </c>
      <c r="SU20" s="103"/>
      <c r="SV20" s="169">
        <f t="shared" ref="SV20" ca="1" si="701">+SV16+SV14</f>
        <v>0</v>
      </c>
      <c r="SW20" s="123"/>
      <c r="SX20" s="172">
        <f t="shared" ref="SX20" ca="1" si="702">+SX14+SX16+SX18</f>
        <v>0</v>
      </c>
      <c r="SY20" s="82"/>
      <c r="SZ20" s="105"/>
      <c r="TA20" s="78"/>
      <c r="TB20" s="130"/>
      <c r="TC20" s="131"/>
      <c r="TD20" s="81">
        <f ca="1">IF(ISERROR(VLOOKUP(TB20,'Lista de mercado'!$B:$I,5,0)),0,VLOOKUP(TB20,'Lista de mercado'!$B:$I,5,0))</f>
        <v>0</v>
      </c>
      <c r="TE20" s="144">
        <f ca="1">IF(ISERROR(VLOOKUP(TB20,'Lista de mercado'!$B:$I,8,0)),0,VLOOKUP(TB20,'Lista de mercado'!$B:$I,8,0))</f>
        <v>0</v>
      </c>
      <c r="TF20" s="145">
        <f t="shared" si="214"/>
        <v>0</v>
      </c>
      <c r="TG20" s="161">
        <f t="shared" ca="1" si="215"/>
        <v>0</v>
      </c>
      <c r="TH20" s="103"/>
      <c r="TI20" s="169">
        <f t="shared" ref="TI20" ca="1" si="703">+TI16+TI14</f>
        <v>0</v>
      </c>
      <c r="TJ20" s="123"/>
      <c r="TK20" s="172">
        <f t="shared" ref="TK20" ca="1" si="704">+TK14+TK16+TK18</f>
        <v>0</v>
      </c>
      <c r="TL20" s="82"/>
      <c r="TM20" s="105"/>
      <c r="TN20" s="78"/>
      <c r="TO20" s="130"/>
      <c r="TP20" s="131"/>
      <c r="TQ20" s="81">
        <f ca="1">IF(ISERROR(VLOOKUP(TO20,'Lista de mercado'!$B:$I,5,0)),0,VLOOKUP(TO20,'Lista de mercado'!$B:$I,5,0))</f>
        <v>0</v>
      </c>
      <c r="TR20" s="144">
        <f ca="1">IF(ISERROR(VLOOKUP(TO20,'Lista de mercado'!$B:$I,8,0)),0,VLOOKUP(TO20,'Lista de mercado'!$B:$I,8,0))</f>
        <v>0</v>
      </c>
      <c r="TS20" s="145">
        <f t="shared" si="216"/>
        <v>0</v>
      </c>
      <c r="TT20" s="161">
        <f t="shared" ca="1" si="217"/>
        <v>0</v>
      </c>
      <c r="TU20" s="103"/>
      <c r="TV20" s="169">
        <f t="shared" ref="TV20" ca="1" si="705">+TV16+TV14</f>
        <v>0</v>
      </c>
      <c r="TW20" s="123"/>
      <c r="TX20" s="172">
        <f t="shared" ref="TX20" ca="1" si="706">+TX14+TX16+TX18</f>
        <v>0</v>
      </c>
      <c r="TY20" s="82"/>
      <c r="TZ20" s="105"/>
      <c r="UA20" s="78"/>
      <c r="UB20" s="130"/>
      <c r="UC20" s="131"/>
      <c r="UD20" s="81">
        <f ca="1">IF(ISERROR(VLOOKUP(UB20,'Lista de mercado'!$B:$I,5,0)),0,VLOOKUP(UB20,'Lista de mercado'!$B:$I,5,0))</f>
        <v>0</v>
      </c>
      <c r="UE20" s="144">
        <f ca="1">IF(ISERROR(VLOOKUP(UB20,'Lista de mercado'!$B:$I,8,0)),0,VLOOKUP(UB20,'Lista de mercado'!$B:$I,8,0))</f>
        <v>0</v>
      </c>
      <c r="UF20" s="145">
        <f t="shared" si="218"/>
        <v>0</v>
      </c>
      <c r="UG20" s="161">
        <f t="shared" ca="1" si="219"/>
        <v>0</v>
      </c>
      <c r="UH20" s="103"/>
      <c r="UI20" s="169">
        <f t="shared" ref="UI20" ca="1" si="707">+UI16+UI14</f>
        <v>0</v>
      </c>
      <c r="UJ20" s="123"/>
      <c r="UK20" s="172">
        <f t="shared" ref="UK20" ca="1" si="708">+UK14+UK16+UK18</f>
        <v>0</v>
      </c>
      <c r="UL20" s="82"/>
      <c r="UM20" s="105"/>
      <c r="UN20" s="78"/>
      <c r="UO20" s="130"/>
      <c r="UP20" s="131"/>
      <c r="UQ20" s="81">
        <f ca="1">IF(ISERROR(VLOOKUP(UO20,'Lista de mercado'!$B:$I,5,0)),0,VLOOKUP(UO20,'Lista de mercado'!$B:$I,5,0))</f>
        <v>0</v>
      </c>
      <c r="UR20" s="144">
        <f ca="1">IF(ISERROR(VLOOKUP(UO20,'Lista de mercado'!$B:$I,8,0)),0,VLOOKUP(UO20,'Lista de mercado'!$B:$I,8,0))</f>
        <v>0</v>
      </c>
      <c r="US20" s="145">
        <f t="shared" si="220"/>
        <v>0</v>
      </c>
      <c r="UT20" s="161">
        <f t="shared" ca="1" si="221"/>
        <v>0</v>
      </c>
      <c r="UU20" s="103"/>
      <c r="UV20" s="169">
        <f t="shared" ref="UV20:WV20" ca="1" si="709">+UV16+UV14</f>
        <v>0</v>
      </c>
      <c r="UW20" s="262"/>
      <c r="UX20" s="172">
        <f t="shared" ref="UX20:WX20" ca="1" si="710">+UX14+UX16+UX18</f>
        <v>0</v>
      </c>
      <c r="UY20" s="82"/>
      <c r="UZ20" s="105"/>
      <c r="VA20" s="78"/>
      <c r="VB20" s="130"/>
      <c r="VC20" s="131"/>
      <c r="VD20" s="81">
        <f ca="1">IF(ISERROR(VLOOKUP(VB20,'Lista de mercado'!$B:$I,5,0)),0,VLOOKUP(VB20,'Lista de mercado'!$B:$I,5,0))</f>
        <v>0</v>
      </c>
      <c r="VE20" s="144">
        <f ca="1">IF(ISERROR(VLOOKUP(VB20,'Lista de mercado'!$B:$I,8,0)),0,VLOOKUP(VB20,'Lista de mercado'!$B:$I,8,0))</f>
        <v>0</v>
      </c>
      <c r="VF20" s="145">
        <f t="shared" si="222"/>
        <v>0</v>
      </c>
      <c r="VG20" s="161">
        <f t="shared" ca="1" si="223"/>
        <v>0</v>
      </c>
      <c r="VH20" s="103"/>
      <c r="VI20" s="169">
        <f t="shared" ref="VI20:XI20" ca="1" si="711">+VI16+VI14</f>
        <v>0</v>
      </c>
      <c r="VJ20" s="262"/>
      <c r="VK20" s="172">
        <f t="shared" ref="VK20:XK20" ca="1" si="712">+VK14+VK16+VK18</f>
        <v>0</v>
      </c>
      <c r="VL20" s="82"/>
      <c r="VM20" s="105"/>
      <c r="VN20" s="78"/>
      <c r="VO20" s="130"/>
      <c r="VP20" s="131"/>
      <c r="VQ20" s="81">
        <f ca="1">IF(ISERROR(VLOOKUP(VO20,'Lista de mercado'!$B:$I,5,0)),0,VLOOKUP(VO20,'Lista de mercado'!$B:$I,5,0))</f>
        <v>0</v>
      </c>
      <c r="VR20" s="144">
        <f ca="1">IF(ISERROR(VLOOKUP(VO20,'Lista de mercado'!$B:$I,8,0)),0,VLOOKUP(VO20,'Lista de mercado'!$B:$I,8,0))</f>
        <v>0</v>
      </c>
      <c r="VS20" s="145">
        <f t="shared" si="224"/>
        <v>0</v>
      </c>
      <c r="VT20" s="161">
        <f t="shared" ca="1" si="225"/>
        <v>0</v>
      </c>
      <c r="VU20" s="103"/>
      <c r="VV20" s="169">
        <f t="shared" ca="1" si="709"/>
        <v>0</v>
      </c>
      <c r="VW20" s="262"/>
      <c r="VX20" s="172">
        <f t="shared" ca="1" si="710"/>
        <v>0</v>
      </c>
      <c r="VY20" s="82"/>
      <c r="VZ20" s="105"/>
      <c r="WA20" s="78"/>
      <c r="WB20" s="130"/>
      <c r="WC20" s="131"/>
      <c r="WD20" s="81">
        <f ca="1">IF(ISERROR(VLOOKUP(WB20,'Lista de mercado'!$B:$I,5,0)),0,VLOOKUP(WB20,'Lista de mercado'!$B:$I,5,0))</f>
        <v>0</v>
      </c>
      <c r="WE20" s="144">
        <f ca="1">IF(ISERROR(VLOOKUP(WB20,'Lista de mercado'!$B:$I,8,0)),0,VLOOKUP(WB20,'Lista de mercado'!$B:$I,8,0))</f>
        <v>0</v>
      </c>
      <c r="WF20" s="145">
        <f t="shared" si="226"/>
        <v>0</v>
      </c>
      <c r="WG20" s="161">
        <f t="shared" ca="1" si="227"/>
        <v>0</v>
      </c>
      <c r="WH20" s="103"/>
      <c r="WI20" s="169">
        <f t="shared" ca="1" si="711"/>
        <v>0</v>
      </c>
      <c r="WJ20" s="262"/>
      <c r="WK20" s="172">
        <f t="shared" ca="1" si="712"/>
        <v>0</v>
      </c>
      <c r="WL20" s="82"/>
      <c r="WM20" s="105"/>
      <c r="WN20" s="78"/>
      <c r="WO20" s="130"/>
      <c r="WP20" s="131"/>
      <c r="WQ20" s="81">
        <f ca="1">IF(ISERROR(VLOOKUP(WO20,'Lista de mercado'!$B:$I,5,0)),0,VLOOKUP(WO20,'Lista de mercado'!$B:$I,5,0))</f>
        <v>0</v>
      </c>
      <c r="WR20" s="144">
        <f ca="1">IF(ISERROR(VLOOKUP(WO20,'Lista de mercado'!$B:$I,8,0)),0,VLOOKUP(WO20,'Lista de mercado'!$B:$I,8,0))</f>
        <v>0</v>
      </c>
      <c r="WS20" s="145">
        <f t="shared" si="228"/>
        <v>0</v>
      </c>
      <c r="WT20" s="161">
        <f t="shared" ca="1" si="229"/>
        <v>0</v>
      </c>
      <c r="WU20" s="103"/>
      <c r="WV20" s="169">
        <f t="shared" ca="1" si="709"/>
        <v>0</v>
      </c>
      <c r="WW20" s="262"/>
      <c r="WX20" s="172">
        <f t="shared" ca="1" si="710"/>
        <v>0</v>
      </c>
      <c r="WY20" s="82"/>
      <c r="WZ20" s="105"/>
      <c r="XA20" s="78"/>
      <c r="XB20" s="130"/>
      <c r="XC20" s="131"/>
      <c r="XD20" s="81">
        <f ca="1">IF(ISERROR(VLOOKUP(XB20,'Lista de mercado'!$B:$I,5,0)),0,VLOOKUP(XB20,'Lista de mercado'!$B:$I,5,0))</f>
        <v>0</v>
      </c>
      <c r="XE20" s="144">
        <f ca="1">IF(ISERROR(VLOOKUP(XB20,'Lista de mercado'!$B:$I,8,0)),0,VLOOKUP(XB20,'Lista de mercado'!$B:$I,8,0))</f>
        <v>0</v>
      </c>
      <c r="XF20" s="145">
        <f t="shared" si="230"/>
        <v>0</v>
      </c>
      <c r="XG20" s="161">
        <f t="shared" ca="1" si="231"/>
        <v>0</v>
      </c>
      <c r="XH20" s="103"/>
      <c r="XI20" s="169">
        <f t="shared" ca="1" si="711"/>
        <v>0</v>
      </c>
      <c r="XJ20" s="262"/>
      <c r="XK20" s="172">
        <f t="shared" ca="1" si="712"/>
        <v>0</v>
      </c>
      <c r="XL20" s="82"/>
      <c r="XM20" s="105"/>
      <c r="XN20" s="78"/>
      <c r="XO20" s="130"/>
      <c r="XP20" s="131"/>
      <c r="XQ20" s="81">
        <f ca="1">IF(ISERROR(VLOOKUP(XO20,'Lista de mercado'!$B:$I,5,0)),0,VLOOKUP(XO20,'Lista de mercado'!$B:$I,5,0))</f>
        <v>0</v>
      </c>
      <c r="XR20" s="144">
        <f ca="1">IF(ISERROR(VLOOKUP(XO20,'Lista de mercado'!$B:$I,8,0)),0,VLOOKUP(XO20,'Lista de mercado'!$B:$I,8,0))</f>
        <v>0</v>
      </c>
      <c r="XS20" s="145">
        <f t="shared" si="232"/>
        <v>0</v>
      </c>
      <c r="XT20" s="161">
        <f t="shared" ca="1" si="233"/>
        <v>0</v>
      </c>
      <c r="XU20" s="103"/>
      <c r="XV20" s="169">
        <f t="shared" ref="XV20:ZV20" ca="1" si="713">+XV16+XV14</f>
        <v>0</v>
      </c>
      <c r="XW20" s="262"/>
      <c r="XX20" s="172">
        <f t="shared" ref="XX20:ZX20" ca="1" si="714">+XX14+XX16+XX18</f>
        <v>0</v>
      </c>
      <c r="XY20" s="82"/>
      <c r="XZ20" s="105"/>
      <c r="YA20" s="78"/>
      <c r="YB20" s="130"/>
      <c r="YC20" s="131"/>
      <c r="YD20" s="81">
        <f ca="1">IF(ISERROR(VLOOKUP(YB20,'Lista de mercado'!$B:$I,5,0)),0,VLOOKUP(YB20,'Lista de mercado'!$B:$I,5,0))</f>
        <v>0</v>
      </c>
      <c r="YE20" s="144">
        <f ca="1">IF(ISERROR(VLOOKUP(YB20,'Lista de mercado'!$B:$I,8,0)),0,VLOOKUP(YB20,'Lista de mercado'!$B:$I,8,0))</f>
        <v>0</v>
      </c>
      <c r="YF20" s="145">
        <f t="shared" si="234"/>
        <v>0</v>
      </c>
      <c r="YG20" s="161">
        <f t="shared" ca="1" si="235"/>
        <v>0</v>
      </c>
      <c r="YH20" s="103"/>
      <c r="YI20" s="169">
        <f t="shared" ref="YI20:AAI20" ca="1" si="715">+YI16+YI14</f>
        <v>0</v>
      </c>
      <c r="YJ20" s="262"/>
      <c r="YK20" s="172">
        <f t="shared" ref="YK20:AAK20" ca="1" si="716">+YK14+YK16+YK18</f>
        <v>0</v>
      </c>
      <c r="YL20" s="82"/>
      <c r="YM20" s="105"/>
      <c r="YN20" s="78"/>
      <c r="YO20" s="130"/>
      <c r="YP20" s="131"/>
      <c r="YQ20" s="81">
        <f ca="1">IF(ISERROR(VLOOKUP(YO20,'Lista de mercado'!$B:$I,5,0)),0,VLOOKUP(YO20,'Lista de mercado'!$B:$I,5,0))</f>
        <v>0</v>
      </c>
      <c r="YR20" s="144">
        <f ca="1">IF(ISERROR(VLOOKUP(YO20,'Lista de mercado'!$B:$I,8,0)),0,VLOOKUP(YO20,'Lista de mercado'!$B:$I,8,0))</f>
        <v>0</v>
      </c>
      <c r="YS20" s="145">
        <f t="shared" si="236"/>
        <v>0</v>
      </c>
      <c r="YT20" s="161">
        <f t="shared" ca="1" si="237"/>
        <v>0</v>
      </c>
      <c r="YU20" s="103"/>
      <c r="YV20" s="169">
        <f t="shared" ca="1" si="713"/>
        <v>0</v>
      </c>
      <c r="YW20" s="262"/>
      <c r="YX20" s="172">
        <f t="shared" ca="1" si="714"/>
        <v>0</v>
      </c>
      <c r="YY20" s="82"/>
      <c r="YZ20" s="105"/>
      <c r="ZA20" s="78"/>
      <c r="ZB20" s="130"/>
      <c r="ZC20" s="131"/>
      <c r="ZD20" s="81">
        <f ca="1">IF(ISERROR(VLOOKUP(ZB20,'Lista de mercado'!$B:$I,5,0)),0,VLOOKUP(ZB20,'Lista de mercado'!$B:$I,5,0))</f>
        <v>0</v>
      </c>
      <c r="ZE20" s="144">
        <f ca="1">IF(ISERROR(VLOOKUP(ZB20,'Lista de mercado'!$B:$I,8,0)),0,VLOOKUP(ZB20,'Lista de mercado'!$B:$I,8,0))</f>
        <v>0</v>
      </c>
      <c r="ZF20" s="145">
        <f t="shared" si="238"/>
        <v>0</v>
      </c>
      <c r="ZG20" s="161">
        <f t="shared" ca="1" si="239"/>
        <v>0</v>
      </c>
      <c r="ZH20" s="103"/>
      <c r="ZI20" s="169">
        <f t="shared" ca="1" si="715"/>
        <v>0</v>
      </c>
      <c r="ZJ20" s="262"/>
      <c r="ZK20" s="172">
        <f t="shared" ca="1" si="716"/>
        <v>0</v>
      </c>
      <c r="ZL20" s="82"/>
      <c r="ZM20" s="105"/>
      <c r="ZN20" s="78"/>
      <c r="ZO20" s="130"/>
      <c r="ZP20" s="131"/>
      <c r="ZQ20" s="81">
        <f ca="1">IF(ISERROR(VLOOKUP(ZO20,'Lista de mercado'!$B:$I,5,0)),0,VLOOKUP(ZO20,'Lista de mercado'!$B:$I,5,0))</f>
        <v>0</v>
      </c>
      <c r="ZR20" s="144">
        <f ca="1">IF(ISERROR(VLOOKUP(ZO20,'Lista de mercado'!$B:$I,8,0)),0,VLOOKUP(ZO20,'Lista de mercado'!$B:$I,8,0))</f>
        <v>0</v>
      </c>
      <c r="ZS20" s="145">
        <f t="shared" si="240"/>
        <v>0</v>
      </c>
      <c r="ZT20" s="161">
        <f t="shared" ca="1" si="241"/>
        <v>0</v>
      </c>
      <c r="ZU20" s="103"/>
      <c r="ZV20" s="169">
        <f t="shared" ca="1" si="713"/>
        <v>0</v>
      </c>
      <c r="ZW20" s="262"/>
      <c r="ZX20" s="172">
        <f t="shared" ca="1" si="714"/>
        <v>0</v>
      </c>
      <c r="ZY20" s="82"/>
      <c r="ZZ20" s="105"/>
      <c r="AAA20" s="78"/>
      <c r="AAB20" s="130"/>
      <c r="AAC20" s="131"/>
      <c r="AAD20" s="81">
        <f ca="1">IF(ISERROR(VLOOKUP(AAB20,'Lista de mercado'!$B:$I,5,0)),0,VLOOKUP(AAB20,'Lista de mercado'!$B:$I,5,0))</f>
        <v>0</v>
      </c>
      <c r="AAE20" s="144">
        <f ca="1">IF(ISERROR(VLOOKUP(AAB20,'Lista de mercado'!$B:$I,8,0)),0,VLOOKUP(AAB20,'Lista de mercado'!$B:$I,8,0))</f>
        <v>0</v>
      </c>
      <c r="AAF20" s="145">
        <f t="shared" si="242"/>
        <v>0</v>
      </c>
      <c r="AAG20" s="161">
        <f t="shared" ca="1" si="243"/>
        <v>0</v>
      </c>
      <c r="AAH20" s="103"/>
      <c r="AAI20" s="169">
        <f t="shared" ca="1" si="715"/>
        <v>0</v>
      </c>
      <c r="AAJ20" s="262"/>
      <c r="AAK20" s="172">
        <f t="shared" ca="1" si="716"/>
        <v>0</v>
      </c>
      <c r="AAL20" s="82"/>
      <c r="AAM20" s="105"/>
      <c r="AAN20" s="78"/>
      <c r="AAO20" s="130"/>
      <c r="AAP20" s="131"/>
      <c r="AAQ20" s="81">
        <f ca="1">IF(ISERROR(VLOOKUP(AAO20,'Lista de mercado'!$B:$I,5,0)),0,VLOOKUP(AAO20,'Lista de mercado'!$B:$I,5,0))</f>
        <v>0</v>
      </c>
      <c r="AAR20" s="144">
        <f ca="1">IF(ISERROR(VLOOKUP(AAO20,'Lista de mercado'!$B:$I,8,0)),0,VLOOKUP(AAO20,'Lista de mercado'!$B:$I,8,0))</f>
        <v>0</v>
      </c>
      <c r="AAS20" s="145">
        <f t="shared" si="244"/>
        <v>0</v>
      </c>
      <c r="AAT20" s="161">
        <f t="shared" ca="1" si="245"/>
        <v>0</v>
      </c>
      <c r="AAU20" s="103"/>
      <c r="AAV20" s="169">
        <f t="shared" ref="AAV20" ca="1" si="717">+AAV16+AAV14</f>
        <v>0</v>
      </c>
      <c r="AAW20" s="262"/>
      <c r="AAX20" s="172">
        <f t="shared" ref="AAX20" ca="1" si="718">+AAX14+AAX16+AAX18</f>
        <v>0</v>
      </c>
      <c r="AAY20" s="82"/>
      <c r="AAZ20" s="105"/>
      <c r="ABA20" s="78"/>
      <c r="ABB20" s="130"/>
      <c r="ABC20" s="131"/>
      <c r="ABD20" s="81">
        <f ca="1">IF(ISERROR(VLOOKUP(ABB20,'Lista de mercado'!$B:$I,5,0)),0,VLOOKUP(ABB20,'Lista de mercado'!$B:$I,5,0))</f>
        <v>0</v>
      </c>
      <c r="ABE20" s="144">
        <f ca="1">IF(ISERROR(VLOOKUP(ABB20,'Lista de mercado'!$B:$I,8,0)),0,VLOOKUP(ABB20,'Lista de mercado'!$B:$I,8,0))</f>
        <v>0</v>
      </c>
      <c r="ABF20" s="145">
        <f t="shared" si="246"/>
        <v>0</v>
      </c>
      <c r="ABG20" s="161">
        <f t="shared" ca="1" si="247"/>
        <v>0</v>
      </c>
      <c r="ABH20" s="103"/>
      <c r="ABI20" s="169">
        <f t="shared" ref="ABI20" ca="1" si="719">+ABI16+ABI14</f>
        <v>0</v>
      </c>
      <c r="ABJ20" s="262"/>
      <c r="ABK20" s="172">
        <f t="shared" ref="ABK20" ca="1" si="720">+ABK14+ABK16+ABK18</f>
        <v>0</v>
      </c>
      <c r="ABL20" s="82"/>
      <c r="ABM20" s="105"/>
      <c r="ABN20" s="78"/>
      <c r="ABO20" s="130"/>
      <c r="ABP20" s="131"/>
      <c r="ABQ20" s="81">
        <f ca="1">IF(ISERROR(VLOOKUP(ABO20,'Lista de mercado'!$B:$I,5,0)),0,VLOOKUP(ABO20,'Lista de mercado'!$B:$I,5,0))</f>
        <v>0</v>
      </c>
      <c r="ABR20" s="144">
        <f ca="1">IF(ISERROR(VLOOKUP(ABO20,'Lista de mercado'!$B:$I,8,0)),0,VLOOKUP(ABO20,'Lista de mercado'!$B:$I,8,0))</f>
        <v>0</v>
      </c>
      <c r="ABS20" s="145">
        <f t="shared" si="248"/>
        <v>0</v>
      </c>
      <c r="ABT20" s="161">
        <f t="shared" ca="1" si="249"/>
        <v>0</v>
      </c>
      <c r="ABU20" s="103"/>
      <c r="ABV20" s="169">
        <f t="shared" ref="ABV20" ca="1" si="721">+ABV16+ABV14</f>
        <v>0</v>
      </c>
      <c r="ABW20" s="262"/>
      <c r="ABX20" s="172">
        <f t="shared" ref="ABX20" ca="1" si="722">+ABX14+ABX16+ABX18</f>
        <v>0</v>
      </c>
      <c r="ABY20" s="82"/>
      <c r="ABZ20" s="105"/>
      <c r="ACA20" s="78"/>
      <c r="ACB20" s="130"/>
      <c r="ACC20" s="131"/>
      <c r="ACD20" s="81">
        <f ca="1">IF(ISERROR(VLOOKUP(ACB20,'Lista de mercado'!$B:$I,5,0)),0,VLOOKUP(ACB20,'Lista de mercado'!$B:$I,5,0))</f>
        <v>0</v>
      </c>
      <c r="ACE20" s="144">
        <f ca="1">IF(ISERROR(VLOOKUP(ACB20,'Lista de mercado'!$B:$I,8,0)),0,VLOOKUP(ACB20,'Lista de mercado'!$B:$I,8,0))</f>
        <v>0</v>
      </c>
      <c r="ACF20" s="145">
        <f t="shared" si="250"/>
        <v>0</v>
      </c>
      <c r="ACG20" s="161">
        <f t="shared" ca="1" si="251"/>
        <v>0</v>
      </c>
      <c r="ACH20" s="103"/>
      <c r="ACI20" s="169">
        <f t="shared" ref="ACI20" ca="1" si="723">+ACI16+ACI14</f>
        <v>0</v>
      </c>
      <c r="ACJ20" s="262"/>
      <c r="ACK20" s="172">
        <f t="shared" ref="ACK20" ca="1" si="724">+ACK14+ACK16+ACK18</f>
        <v>0</v>
      </c>
      <c r="ACL20" s="82"/>
      <c r="ACM20" s="105"/>
      <c r="ACN20" s="78"/>
      <c r="ACO20" s="130"/>
      <c r="ACP20" s="131"/>
      <c r="ACQ20" s="81">
        <f ca="1">IF(ISERROR(VLOOKUP(ACO20,'Lista de mercado'!$B:$I,5,0)),0,VLOOKUP(ACO20,'Lista de mercado'!$B:$I,5,0))</f>
        <v>0</v>
      </c>
      <c r="ACR20" s="144">
        <f ca="1">IF(ISERROR(VLOOKUP(ACO20,'Lista de mercado'!$B:$I,8,0)),0,VLOOKUP(ACO20,'Lista de mercado'!$B:$I,8,0))</f>
        <v>0</v>
      </c>
      <c r="ACS20" s="145">
        <f t="shared" si="252"/>
        <v>0</v>
      </c>
      <c r="ACT20" s="161">
        <f t="shared" ca="1" si="253"/>
        <v>0</v>
      </c>
      <c r="ACU20" s="103"/>
      <c r="ACV20" s="169">
        <f t="shared" ref="ACV20" ca="1" si="725">+ACV16+ACV14</f>
        <v>0</v>
      </c>
      <c r="ACW20" s="262"/>
      <c r="ACX20" s="172">
        <f t="shared" ref="ACX20" ca="1" si="726">+ACX14+ACX16+ACX18</f>
        <v>0</v>
      </c>
      <c r="ACY20" s="82"/>
      <c r="ACZ20" s="105"/>
      <c r="ADA20" s="78"/>
      <c r="ADB20" s="130"/>
      <c r="ADC20" s="131"/>
      <c r="ADD20" s="81">
        <f ca="1">IF(ISERROR(VLOOKUP(ADB20,'Lista de mercado'!$B:$I,5,0)),0,VLOOKUP(ADB20,'Lista de mercado'!$B:$I,5,0))</f>
        <v>0</v>
      </c>
      <c r="ADE20" s="144">
        <f ca="1">IF(ISERROR(VLOOKUP(ADB20,'Lista de mercado'!$B:$I,8,0)),0,VLOOKUP(ADB20,'Lista de mercado'!$B:$I,8,0))</f>
        <v>0</v>
      </c>
      <c r="ADF20" s="145">
        <f t="shared" si="254"/>
        <v>0</v>
      </c>
      <c r="ADG20" s="161">
        <f t="shared" ca="1" si="255"/>
        <v>0</v>
      </c>
      <c r="ADH20" s="103"/>
      <c r="ADI20" s="169">
        <f t="shared" ref="ADI20" ca="1" si="727">+ADI16+ADI14</f>
        <v>0</v>
      </c>
      <c r="ADJ20" s="262"/>
      <c r="ADK20" s="172">
        <f t="shared" ref="ADK20" ca="1" si="728">+ADK14+ADK16+ADK18</f>
        <v>0</v>
      </c>
      <c r="ADL20" s="82"/>
      <c r="ADM20" s="105"/>
      <c r="ADN20" s="78"/>
      <c r="ADO20" s="130"/>
      <c r="ADP20" s="131"/>
      <c r="ADQ20" s="81">
        <f ca="1">IF(ISERROR(VLOOKUP(ADO20,'Lista de mercado'!$B:$I,5,0)),0,VLOOKUP(ADO20,'Lista de mercado'!$B:$I,5,0))</f>
        <v>0</v>
      </c>
      <c r="ADR20" s="144">
        <f ca="1">IF(ISERROR(VLOOKUP(ADO20,'Lista de mercado'!$B:$I,8,0)),0,VLOOKUP(ADO20,'Lista de mercado'!$B:$I,8,0))</f>
        <v>0</v>
      </c>
      <c r="ADS20" s="145">
        <f t="shared" si="256"/>
        <v>0</v>
      </c>
      <c r="ADT20" s="161">
        <f t="shared" ca="1" si="257"/>
        <v>0</v>
      </c>
      <c r="ADU20" s="103"/>
      <c r="ADV20" s="169">
        <f t="shared" ref="ADV20" ca="1" si="729">+ADV16+ADV14</f>
        <v>0</v>
      </c>
      <c r="ADW20" s="262"/>
      <c r="ADX20" s="172">
        <f t="shared" ref="ADX20" ca="1" si="730">+ADX14+ADX16+ADX18</f>
        <v>0</v>
      </c>
      <c r="ADY20" s="82"/>
      <c r="ADZ20" s="105"/>
      <c r="AEA20" s="78"/>
      <c r="AEB20" s="130"/>
      <c r="AEC20" s="131"/>
      <c r="AED20" s="81">
        <f ca="1">IF(ISERROR(VLOOKUP(AEB20,'Lista de mercado'!$B:$I,5,0)),0,VLOOKUP(AEB20,'Lista de mercado'!$B:$I,5,0))</f>
        <v>0</v>
      </c>
      <c r="AEE20" s="144">
        <f ca="1">IF(ISERROR(VLOOKUP(AEB20,'Lista de mercado'!$B:$I,8,0)),0,VLOOKUP(AEB20,'Lista de mercado'!$B:$I,8,0))</f>
        <v>0</v>
      </c>
      <c r="AEF20" s="145">
        <f t="shared" si="258"/>
        <v>0</v>
      </c>
      <c r="AEG20" s="161">
        <f t="shared" ca="1" si="259"/>
        <v>0</v>
      </c>
      <c r="AEH20" s="103"/>
      <c r="AEI20" s="169">
        <f t="shared" ref="AEI20" ca="1" si="731">+AEI16+AEI14</f>
        <v>0</v>
      </c>
      <c r="AEJ20" s="262"/>
      <c r="AEK20" s="172">
        <f t="shared" ref="AEK20" ca="1" si="732">+AEK14+AEK16+AEK18</f>
        <v>0</v>
      </c>
      <c r="AEL20" s="82"/>
      <c r="AEM20" s="105"/>
      <c r="AEN20" s="78"/>
      <c r="AEO20" s="130"/>
      <c r="AEP20" s="131"/>
      <c r="AEQ20" s="81">
        <f ca="1">IF(ISERROR(VLOOKUP(AEO20,'Lista de mercado'!$B:$I,5,0)),0,VLOOKUP(AEO20,'Lista de mercado'!$B:$I,5,0))</f>
        <v>0</v>
      </c>
      <c r="AER20" s="144">
        <f ca="1">IF(ISERROR(VLOOKUP(AEO20,'Lista de mercado'!$B:$I,8,0)),0,VLOOKUP(AEO20,'Lista de mercado'!$B:$I,8,0))</f>
        <v>0</v>
      </c>
      <c r="AES20" s="145">
        <f t="shared" si="260"/>
        <v>0</v>
      </c>
      <c r="AET20" s="161">
        <f t="shared" ca="1" si="261"/>
        <v>0</v>
      </c>
      <c r="AEU20" s="103"/>
      <c r="AEV20" s="169">
        <f t="shared" ref="AEV20" ca="1" si="733">+AEV16+AEV14</f>
        <v>0</v>
      </c>
      <c r="AEW20" s="262"/>
      <c r="AEX20" s="172">
        <f t="shared" ref="AEX20" ca="1" si="734">+AEX14+AEX16+AEX18</f>
        <v>0</v>
      </c>
      <c r="AEY20" s="82"/>
      <c r="AEZ20" s="105"/>
      <c r="AFA20" s="78"/>
      <c r="AFB20" s="130"/>
      <c r="AFC20" s="131"/>
      <c r="AFD20" s="81">
        <f ca="1">IF(ISERROR(VLOOKUP(AFB20,'Lista de mercado'!$B:$I,5,0)),0,VLOOKUP(AFB20,'Lista de mercado'!$B:$I,5,0))</f>
        <v>0</v>
      </c>
      <c r="AFE20" s="144">
        <f ca="1">IF(ISERROR(VLOOKUP(AFB20,'Lista de mercado'!$B:$I,8,0)),0,VLOOKUP(AFB20,'Lista de mercado'!$B:$I,8,0))</f>
        <v>0</v>
      </c>
      <c r="AFF20" s="145">
        <f t="shared" si="262"/>
        <v>0</v>
      </c>
      <c r="AFG20" s="161">
        <f t="shared" ca="1" si="263"/>
        <v>0</v>
      </c>
      <c r="AFH20" s="103"/>
      <c r="AFI20" s="169">
        <f t="shared" ref="AFI20" ca="1" si="735">+AFI16+AFI14</f>
        <v>0</v>
      </c>
      <c r="AFJ20" s="262"/>
      <c r="AFK20" s="172">
        <f t="shared" ref="AFK20" ca="1" si="736">+AFK14+AFK16+AFK18</f>
        <v>0</v>
      </c>
      <c r="AFL20" s="82"/>
      <c r="AFM20" s="105"/>
      <c r="AFN20" s="78"/>
      <c r="AFO20" s="130"/>
      <c r="AFP20" s="131"/>
      <c r="AFQ20" s="81">
        <f ca="1">IF(ISERROR(VLOOKUP(AFO20,'Lista de mercado'!$B:$I,5,0)),0,VLOOKUP(AFO20,'Lista de mercado'!$B:$I,5,0))</f>
        <v>0</v>
      </c>
      <c r="AFR20" s="144">
        <f ca="1">IF(ISERROR(VLOOKUP(AFO20,'Lista de mercado'!$B:$I,8,0)),0,VLOOKUP(AFO20,'Lista de mercado'!$B:$I,8,0))</f>
        <v>0</v>
      </c>
      <c r="AFS20" s="145">
        <f t="shared" si="264"/>
        <v>0</v>
      </c>
      <c r="AFT20" s="161">
        <f t="shared" ca="1" si="265"/>
        <v>0</v>
      </c>
      <c r="AFU20" s="103"/>
      <c r="AFV20" s="169">
        <f t="shared" ref="AFV20" ca="1" si="737">+AFV16+AFV14</f>
        <v>0</v>
      </c>
      <c r="AFW20" s="262"/>
      <c r="AFX20" s="172">
        <f t="shared" ref="AFX20" ca="1" si="738">+AFX14+AFX16+AFX18</f>
        <v>0</v>
      </c>
      <c r="AFY20" s="82"/>
      <c r="AFZ20" s="105"/>
      <c r="AGA20" s="78"/>
      <c r="AGB20" s="130"/>
      <c r="AGC20" s="131"/>
      <c r="AGD20" s="81">
        <f ca="1">IF(ISERROR(VLOOKUP(AGB20,'Lista de mercado'!$B:$I,5,0)),0,VLOOKUP(AGB20,'Lista de mercado'!$B:$I,5,0))</f>
        <v>0</v>
      </c>
      <c r="AGE20" s="144">
        <f ca="1">IF(ISERROR(VLOOKUP(AGB20,'Lista de mercado'!$B:$I,8,0)),0,VLOOKUP(AGB20,'Lista de mercado'!$B:$I,8,0))</f>
        <v>0</v>
      </c>
      <c r="AGF20" s="145">
        <f t="shared" si="266"/>
        <v>0</v>
      </c>
      <c r="AGG20" s="161">
        <f t="shared" ca="1" si="267"/>
        <v>0</v>
      </c>
      <c r="AGH20" s="103"/>
      <c r="AGI20" s="169">
        <f t="shared" ref="AGI20" ca="1" si="739">+AGI16+AGI14</f>
        <v>0</v>
      </c>
      <c r="AGJ20" s="262"/>
      <c r="AGK20" s="172">
        <f t="shared" ref="AGK20" ca="1" si="740">+AGK14+AGK16+AGK18</f>
        <v>0</v>
      </c>
      <c r="AGL20" s="82"/>
      <c r="AGM20" s="105"/>
      <c r="AGN20" s="78"/>
      <c r="AGO20" s="130"/>
      <c r="AGP20" s="131"/>
      <c r="AGQ20" s="81">
        <f ca="1">IF(ISERROR(VLOOKUP(AGO20,'Lista de mercado'!$B:$I,5,0)),0,VLOOKUP(AGO20,'Lista de mercado'!$B:$I,5,0))</f>
        <v>0</v>
      </c>
      <c r="AGR20" s="144">
        <f ca="1">IF(ISERROR(VLOOKUP(AGO20,'Lista de mercado'!$B:$I,8,0)),0,VLOOKUP(AGO20,'Lista de mercado'!$B:$I,8,0))</f>
        <v>0</v>
      </c>
      <c r="AGS20" s="145">
        <f t="shared" si="268"/>
        <v>0</v>
      </c>
      <c r="AGT20" s="161">
        <f t="shared" ca="1" si="269"/>
        <v>0</v>
      </c>
      <c r="AGU20" s="103"/>
      <c r="AGV20" s="169">
        <f t="shared" ref="AGV20" ca="1" si="741">+AGV16+AGV14</f>
        <v>0</v>
      </c>
      <c r="AGW20" s="262"/>
      <c r="AGX20" s="172">
        <f t="shared" ref="AGX20" ca="1" si="742">+AGX14+AGX16+AGX18</f>
        <v>0</v>
      </c>
      <c r="AGY20" s="82"/>
      <c r="AGZ20" s="105"/>
      <c r="AHA20" s="78"/>
      <c r="AHB20" s="130"/>
      <c r="AHC20" s="131"/>
      <c r="AHD20" s="81">
        <f ca="1">IF(ISERROR(VLOOKUP(AHB20,'Lista de mercado'!$B:$I,5,0)),0,VLOOKUP(AHB20,'Lista de mercado'!$B:$I,5,0))</f>
        <v>0</v>
      </c>
      <c r="AHE20" s="144">
        <f ca="1">IF(ISERROR(VLOOKUP(AHB20,'Lista de mercado'!$B:$I,8,0)),0,VLOOKUP(AHB20,'Lista de mercado'!$B:$I,8,0))</f>
        <v>0</v>
      </c>
      <c r="AHF20" s="145">
        <f t="shared" si="270"/>
        <v>0</v>
      </c>
      <c r="AHG20" s="161">
        <f t="shared" ca="1" si="271"/>
        <v>0</v>
      </c>
      <c r="AHH20" s="103"/>
      <c r="AHI20" s="169">
        <f t="shared" ref="AHI20" ca="1" si="743">+AHI16+AHI14</f>
        <v>0</v>
      </c>
      <c r="AHJ20" s="262"/>
      <c r="AHK20" s="172">
        <f t="shared" ref="AHK20" ca="1" si="744">+AHK14+AHK16+AHK18</f>
        <v>0</v>
      </c>
      <c r="AHL20" s="82"/>
      <c r="AHM20" s="105"/>
      <c r="AHN20" s="78"/>
      <c r="AHO20" s="130"/>
      <c r="AHP20" s="131"/>
      <c r="AHQ20" s="81">
        <f ca="1">IF(ISERROR(VLOOKUP(AHO20,'Lista de mercado'!$B:$I,5,0)),0,VLOOKUP(AHO20,'Lista de mercado'!$B:$I,5,0))</f>
        <v>0</v>
      </c>
      <c r="AHR20" s="144">
        <f ca="1">IF(ISERROR(VLOOKUP(AHO20,'Lista de mercado'!$B:$I,8,0)),0,VLOOKUP(AHO20,'Lista de mercado'!$B:$I,8,0))</f>
        <v>0</v>
      </c>
      <c r="AHS20" s="145">
        <f t="shared" si="272"/>
        <v>0</v>
      </c>
      <c r="AHT20" s="161">
        <f t="shared" ca="1" si="273"/>
        <v>0</v>
      </c>
      <c r="AHU20" s="103"/>
      <c r="AHV20" s="169">
        <f t="shared" ref="AHV20" ca="1" si="745">+AHV16+AHV14</f>
        <v>0</v>
      </c>
      <c r="AHW20" s="262"/>
      <c r="AHX20" s="172">
        <f t="shared" ref="AHX20" ca="1" si="746">+AHX14+AHX16+AHX18</f>
        <v>0</v>
      </c>
      <c r="AHY20" s="82"/>
      <c r="AHZ20" s="105"/>
      <c r="AIA20" s="78"/>
      <c r="AIB20" s="130"/>
      <c r="AIC20" s="131"/>
      <c r="AID20" s="81">
        <f ca="1">IF(ISERROR(VLOOKUP(AIB20,'Lista de mercado'!$B:$I,5,0)),0,VLOOKUP(AIB20,'Lista de mercado'!$B:$I,5,0))</f>
        <v>0</v>
      </c>
      <c r="AIE20" s="144">
        <f ca="1">IF(ISERROR(VLOOKUP(AIB20,'Lista de mercado'!$B:$I,8,0)),0,VLOOKUP(AIB20,'Lista de mercado'!$B:$I,8,0))</f>
        <v>0</v>
      </c>
      <c r="AIF20" s="145">
        <f t="shared" si="274"/>
        <v>0</v>
      </c>
      <c r="AIG20" s="161">
        <f t="shared" ca="1" si="275"/>
        <v>0</v>
      </c>
      <c r="AIH20" s="103"/>
      <c r="AII20" s="169">
        <f t="shared" ref="AII20" ca="1" si="747">+AII16+AII14</f>
        <v>0</v>
      </c>
      <c r="AIJ20" s="262"/>
      <c r="AIK20" s="172">
        <f t="shared" ref="AIK20" ca="1" si="748">+AIK14+AIK16+AIK18</f>
        <v>0</v>
      </c>
      <c r="AIL20" s="82"/>
      <c r="AIM20" s="105"/>
      <c r="AIN20" s="78"/>
      <c r="AIO20" s="130"/>
      <c r="AIP20" s="131"/>
      <c r="AIQ20" s="81">
        <f ca="1">IF(ISERROR(VLOOKUP(AIO20,'Lista de mercado'!$B:$I,5,0)),0,VLOOKUP(AIO20,'Lista de mercado'!$B:$I,5,0))</f>
        <v>0</v>
      </c>
      <c r="AIR20" s="144">
        <f ca="1">IF(ISERROR(VLOOKUP(AIO20,'Lista de mercado'!$B:$I,8,0)),0,VLOOKUP(AIO20,'Lista de mercado'!$B:$I,8,0))</f>
        <v>0</v>
      </c>
      <c r="AIS20" s="145">
        <f t="shared" si="276"/>
        <v>0</v>
      </c>
      <c r="AIT20" s="161">
        <f t="shared" ca="1" si="277"/>
        <v>0</v>
      </c>
      <c r="AIU20" s="103"/>
      <c r="AIV20" s="169">
        <f t="shared" ref="AIV20" ca="1" si="749">+AIV16+AIV14</f>
        <v>0</v>
      </c>
      <c r="AIW20" s="262"/>
      <c r="AIX20" s="172">
        <f t="shared" ref="AIX20" ca="1" si="750">+AIX14+AIX16+AIX18</f>
        <v>0</v>
      </c>
      <c r="AIY20" s="82"/>
      <c r="AIZ20" s="105"/>
      <c r="AJA20" s="78"/>
      <c r="AJB20" s="130"/>
      <c r="AJC20" s="131"/>
      <c r="AJD20" s="81">
        <f ca="1">IF(ISERROR(VLOOKUP(AJB20,'Lista de mercado'!$B:$I,5,0)),0,VLOOKUP(AJB20,'Lista de mercado'!$B:$I,5,0))</f>
        <v>0</v>
      </c>
      <c r="AJE20" s="144">
        <f ca="1">IF(ISERROR(VLOOKUP(AJB20,'Lista de mercado'!$B:$I,8,0)),0,VLOOKUP(AJB20,'Lista de mercado'!$B:$I,8,0))</f>
        <v>0</v>
      </c>
      <c r="AJF20" s="145">
        <f t="shared" si="278"/>
        <v>0</v>
      </c>
      <c r="AJG20" s="161">
        <f t="shared" ca="1" si="279"/>
        <v>0</v>
      </c>
      <c r="AJH20" s="103"/>
      <c r="AJI20" s="169">
        <f t="shared" ref="AJI20" ca="1" si="751">+AJI16+AJI14</f>
        <v>0</v>
      </c>
      <c r="AJJ20" s="262"/>
      <c r="AJK20" s="172">
        <f t="shared" ref="AJK20" ca="1" si="752">+AJK14+AJK16+AJK18</f>
        <v>0</v>
      </c>
      <c r="AJL20" s="82"/>
    </row>
    <row r="21" spans="1:948" x14ac:dyDescent="0.3">
      <c r="A21" s="78"/>
      <c r="B21" s="130"/>
      <c r="C21" s="131"/>
      <c r="D21" s="81">
        <f ca="1">IF(ISERROR(VLOOKUP(B21,'Lista de mercado'!$B:$I,5,0)),0,VLOOKUP(B21,'Lista de mercado'!$B:$I,5,0))</f>
        <v>0</v>
      </c>
      <c r="E21" s="144">
        <f ca="1">IF(ISERROR(VLOOKUP(B21,'Lista de mercado'!$B:$I,8,0)),0,VLOOKUP(B21,'Lista de mercado'!$B:$I,8,0))</f>
        <v>0</v>
      </c>
      <c r="F21" s="145">
        <f t="shared" si="134"/>
        <v>0</v>
      </c>
      <c r="G21" s="161">
        <f t="shared" ca="1" si="135"/>
        <v>0</v>
      </c>
      <c r="H21" s="103"/>
      <c r="I21" s="121" t="s">
        <v>103</v>
      </c>
      <c r="J21" s="168"/>
      <c r="K21" s="122" t="s">
        <v>103</v>
      </c>
      <c r="L21" s="85"/>
      <c r="M21" s="105"/>
      <c r="N21" s="78"/>
      <c r="O21" s="130"/>
      <c r="P21" s="131"/>
      <c r="Q21" s="81">
        <f ca="1">IF(ISERROR(VLOOKUP(O21,'Lista de mercado'!$B:$I,5,0)),0,VLOOKUP(O21,'Lista de mercado'!$B:$I,5,0))</f>
        <v>0</v>
      </c>
      <c r="R21" s="144">
        <f ca="1">IF(ISERROR(VLOOKUP(O21,'Lista de mercado'!$B:$I,8,0)),0,VLOOKUP(O21,'Lista de mercado'!$B:$I,8,0))</f>
        <v>0</v>
      </c>
      <c r="S21" s="145">
        <f t="shared" si="136"/>
        <v>0</v>
      </c>
      <c r="T21" s="161">
        <f t="shared" ca="1" si="137"/>
        <v>0</v>
      </c>
      <c r="U21" s="103"/>
      <c r="V21" s="121" t="s">
        <v>103</v>
      </c>
      <c r="W21" s="168"/>
      <c r="X21" s="122" t="s">
        <v>103</v>
      </c>
      <c r="Y21" s="85"/>
      <c r="Z21" s="105"/>
      <c r="AA21" s="78"/>
      <c r="AB21" s="130"/>
      <c r="AC21" s="131"/>
      <c r="AD21" s="81">
        <f ca="1">IF(ISERROR(VLOOKUP(AB21,'Lista de mercado'!$B:$I,5,0)),0,VLOOKUP(AB21,'Lista de mercado'!$B:$I,5,0))</f>
        <v>0</v>
      </c>
      <c r="AE21" s="144">
        <f ca="1">IF(ISERROR(VLOOKUP(AB21,'Lista de mercado'!$B:$I,8,0)),0,VLOOKUP(AB21,'Lista de mercado'!$B:$I,8,0))</f>
        <v>0</v>
      </c>
      <c r="AF21" s="145">
        <f t="shared" si="138"/>
        <v>0</v>
      </c>
      <c r="AG21" s="161">
        <f t="shared" ca="1" si="139"/>
        <v>0</v>
      </c>
      <c r="AH21" s="103"/>
      <c r="AI21" s="121" t="s">
        <v>103</v>
      </c>
      <c r="AJ21" s="168"/>
      <c r="AK21" s="122" t="s">
        <v>103</v>
      </c>
      <c r="AL21" s="85"/>
      <c r="AM21" s="105"/>
      <c r="AN21" s="78"/>
      <c r="AO21" s="130"/>
      <c r="AP21" s="131"/>
      <c r="AQ21" s="81">
        <f ca="1">IF(ISERROR(VLOOKUP(AO21,'Lista de mercado'!$B:$I,5,0)),0,VLOOKUP(AO21,'Lista de mercado'!$B:$I,5,0))</f>
        <v>0</v>
      </c>
      <c r="AR21" s="144">
        <f ca="1">IF(ISERROR(VLOOKUP(AO21,'Lista de mercado'!$B:$I,8,0)),0,VLOOKUP(AO21,'Lista de mercado'!$B:$I,8,0))</f>
        <v>0</v>
      </c>
      <c r="AS21" s="145">
        <f t="shared" si="140"/>
        <v>0</v>
      </c>
      <c r="AT21" s="161">
        <f t="shared" ca="1" si="141"/>
        <v>0</v>
      </c>
      <c r="AU21" s="103"/>
      <c r="AV21" s="121" t="s">
        <v>103</v>
      </c>
      <c r="AW21" s="168"/>
      <c r="AX21" s="122" t="s">
        <v>103</v>
      </c>
      <c r="AY21" s="85"/>
      <c r="AZ21" s="105"/>
      <c r="BA21" s="78"/>
      <c r="BB21" s="130"/>
      <c r="BC21" s="131"/>
      <c r="BD21" s="81">
        <f ca="1">IF(ISERROR(VLOOKUP(BB21,'Lista de mercado'!$B:$I,5,0)),0,VLOOKUP(BB21,'Lista de mercado'!$B:$I,5,0))</f>
        <v>0</v>
      </c>
      <c r="BE21" s="144">
        <f ca="1">IF(ISERROR(VLOOKUP(BB21,'Lista de mercado'!$B:$I,8,0)),0,VLOOKUP(BB21,'Lista de mercado'!$B:$I,8,0))</f>
        <v>0</v>
      </c>
      <c r="BF21" s="145">
        <f t="shared" si="142"/>
        <v>0</v>
      </c>
      <c r="BG21" s="161">
        <f t="shared" ca="1" si="143"/>
        <v>0</v>
      </c>
      <c r="BH21" s="103"/>
      <c r="BI21" s="121" t="s">
        <v>103</v>
      </c>
      <c r="BJ21" s="168"/>
      <c r="BK21" s="122" t="s">
        <v>103</v>
      </c>
      <c r="BL21" s="85"/>
      <c r="BM21" s="105"/>
      <c r="BN21" s="78"/>
      <c r="BO21" s="130"/>
      <c r="BP21" s="131"/>
      <c r="BQ21" s="81">
        <f ca="1">IF(ISERROR(VLOOKUP(BO21,'Lista de mercado'!$B:$I,5,0)),0,VLOOKUP(BO21,'Lista de mercado'!$B:$I,5,0))</f>
        <v>0</v>
      </c>
      <c r="BR21" s="144">
        <f ca="1">IF(ISERROR(VLOOKUP(BO21,'Lista de mercado'!$B:$I,8,0)),0,VLOOKUP(BO21,'Lista de mercado'!$B:$I,8,0))</f>
        <v>0</v>
      </c>
      <c r="BS21" s="145">
        <f t="shared" si="144"/>
        <v>0</v>
      </c>
      <c r="BT21" s="161">
        <f t="shared" ca="1" si="145"/>
        <v>0</v>
      </c>
      <c r="BU21" s="103"/>
      <c r="BV21" s="121" t="s">
        <v>103</v>
      </c>
      <c r="BW21" s="168"/>
      <c r="BX21" s="122" t="s">
        <v>103</v>
      </c>
      <c r="BY21" s="85"/>
      <c r="BZ21" s="105"/>
      <c r="CA21" s="78"/>
      <c r="CB21" s="130"/>
      <c r="CC21" s="131"/>
      <c r="CD21" s="81">
        <f ca="1">IF(ISERROR(VLOOKUP(CB21,'Lista de mercado'!$B:$I,5,0)),0,VLOOKUP(CB21,'Lista de mercado'!$B:$I,5,0))</f>
        <v>0</v>
      </c>
      <c r="CE21" s="144">
        <f ca="1">IF(ISERROR(VLOOKUP(CB21,'Lista de mercado'!$B:$I,8,0)),0,VLOOKUP(CB21,'Lista de mercado'!$B:$I,8,0))</f>
        <v>0</v>
      </c>
      <c r="CF21" s="145">
        <f t="shared" si="146"/>
        <v>0</v>
      </c>
      <c r="CG21" s="161">
        <f t="shared" ca="1" si="147"/>
        <v>0</v>
      </c>
      <c r="CH21" s="103"/>
      <c r="CI21" s="121" t="s">
        <v>103</v>
      </c>
      <c r="CJ21" s="168"/>
      <c r="CK21" s="122" t="s">
        <v>103</v>
      </c>
      <c r="CL21" s="85"/>
      <c r="CM21" s="105"/>
      <c r="CN21" s="78"/>
      <c r="CO21" s="130"/>
      <c r="CP21" s="131"/>
      <c r="CQ21" s="81">
        <f ca="1">IF(ISERROR(VLOOKUP(CO21,'Lista de mercado'!$B:$I,5,0)),0,VLOOKUP(CO21,'Lista de mercado'!$B:$I,5,0))</f>
        <v>0</v>
      </c>
      <c r="CR21" s="144">
        <f ca="1">IF(ISERROR(VLOOKUP(CO21,'Lista de mercado'!$B:$I,8,0)),0,VLOOKUP(CO21,'Lista de mercado'!$B:$I,8,0))</f>
        <v>0</v>
      </c>
      <c r="CS21" s="145">
        <f t="shared" si="148"/>
        <v>0</v>
      </c>
      <c r="CT21" s="161">
        <f t="shared" ca="1" si="149"/>
        <v>0</v>
      </c>
      <c r="CU21" s="103"/>
      <c r="CV21" s="121" t="s">
        <v>103</v>
      </c>
      <c r="CW21" s="168"/>
      <c r="CX21" s="122" t="s">
        <v>103</v>
      </c>
      <c r="CY21" s="85"/>
      <c r="CZ21" s="105"/>
      <c r="DA21" s="78"/>
      <c r="DB21" s="130"/>
      <c r="DC21" s="131"/>
      <c r="DD21" s="81">
        <f ca="1">IF(ISERROR(VLOOKUP(DB21,'Lista de mercado'!$B:$I,5,0)),0,VLOOKUP(DB21,'Lista de mercado'!$B:$I,5,0))</f>
        <v>0</v>
      </c>
      <c r="DE21" s="144">
        <f ca="1">IF(ISERROR(VLOOKUP(DB21,'Lista de mercado'!$B:$I,8,0)),0,VLOOKUP(DB21,'Lista de mercado'!$B:$I,8,0))</f>
        <v>0</v>
      </c>
      <c r="DF21" s="145">
        <f t="shared" si="150"/>
        <v>0</v>
      </c>
      <c r="DG21" s="161">
        <f t="shared" ca="1" si="151"/>
        <v>0</v>
      </c>
      <c r="DH21" s="103"/>
      <c r="DI21" s="121" t="s">
        <v>103</v>
      </c>
      <c r="DJ21" s="168"/>
      <c r="DK21" s="122" t="s">
        <v>103</v>
      </c>
      <c r="DL21" s="85"/>
      <c r="DM21" s="105"/>
      <c r="DN21" s="78"/>
      <c r="DO21" s="130"/>
      <c r="DP21" s="131"/>
      <c r="DQ21" s="81">
        <f ca="1">IF(ISERROR(VLOOKUP(DO21,'Lista de mercado'!$B:$I,5,0)),0,VLOOKUP(DO21,'Lista de mercado'!$B:$I,5,0))</f>
        <v>0</v>
      </c>
      <c r="DR21" s="144">
        <f ca="1">IF(ISERROR(VLOOKUP(DO21,'Lista de mercado'!$B:$I,8,0)),0,VLOOKUP(DO21,'Lista de mercado'!$B:$I,8,0))</f>
        <v>0</v>
      </c>
      <c r="DS21" s="145">
        <f t="shared" si="152"/>
        <v>0</v>
      </c>
      <c r="DT21" s="161">
        <f t="shared" ca="1" si="153"/>
        <v>0</v>
      </c>
      <c r="DU21" s="103"/>
      <c r="DV21" s="121" t="s">
        <v>103</v>
      </c>
      <c r="DW21" s="168"/>
      <c r="DX21" s="122" t="s">
        <v>103</v>
      </c>
      <c r="DY21" s="85"/>
      <c r="DZ21" s="105"/>
      <c r="EA21" s="78"/>
      <c r="EB21" s="130"/>
      <c r="EC21" s="131"/>
      <c r="ED21" s="81">
        <f ca="1">IF(ISERROR(VLOOKUP(EB21,'Lista de mercado'!$B:$I,5,0)),0,VLOOKUP(EB21,'Lista de mercado'!$B:$I,5,0))</f>
        <v>0</v>
      </c>
      <c r="EE21" s="144">
        <f ca="1">IF(ISERROR(VLOOKUP(EB21,'Lista de mercado'!$B:$I,8,0)),0,VLOOKUP(EB21,'Lista de mercado'!$B:$I,8,0))</f>
        <v>0</v>
      </c>
      <c r="EF21" s="145">
        <f t="shared" si="154"/>
        <v>0</v>
      </c>
      <c r="EG21" s="161">
        <f t="shared" ca="1" si="155"/>
        <v>0</v>
      </c>
      <c r="EH21" s="103"/>
      <c r="EI21" s="121" t="s">
        <v>103</v>
      </c>
      <c r="EJ21" s="168"/>
      <c r="EK21" s="122" t="s">
        <v>103</v>
      </c>
      <c r="EL21" s="85"/>
      <c r="EM21" s="105"/>
      <c r="EN21" s="78"/>
      <c r="EO21" s="130"/>
      <c r="EP21" s="131"/>
      <c r="EQ21" s="81">
        <f ca="1">IF(ISERROR(VLOOKUP(EO21,'Lista de mercado'!$B:$I,5,0)),0,VLOOKUP(EO21,'Lista de mercado'!$B:$I,5,0))</f>
        <v>0</v>
      </c>
      <c r="ER21" s="144">
        <f ca="1">IF(ISERROR(VLOOKUP(EO21,'Lista de mercado'!$B:$I,8,0)),0,VLOOKUP(EO21,'Lista de mercado'!$B:$I,8,0))</f>
        <v>0</v>
      </c>
      <c r="ES21" s="145">
        <f t="shared" si="156"/>
        <v>0</v>
      </c>
      <c r="ET21" s="161">
        <f t="shared" ca="1" si="157"/>
        <v>0</v>
      </c>
      <c r="EU21" s="103"/>
      <c r="EV21" s="121" t="s">
        <v>103</v>
      </c>
      <c r="EW21" s="168"/>
      <c r="EX21" s="122" t="s">
        <v>103</v>
      </c>
      <c r="EY21" s="85"/>
      <c r="EZ21" s="105"/>
      <c r="FA21" s="78"/>
      <c r="FB21" s="130"/>
      <c r="FC21" s="131"/>
      <c r="FD21" s="81">
        <f ca="1">IF(ISERROR(VLOOKUP(FB21,'Lista de mercado'!$B:$I,5,0)),0,VLOOKUP(FB21,'Lista de mercado'!$B:$I,5,0))</f>
        <v>0</v>
      </c>
      <c r="FE21" s="144">
        <f ca="1">IF(ISERROR(VLOOKUP(FB21,'Lista de mercado'!$B:$I,8,0)),0,VLOOKUP(FB21,'Lista de mercado'!$B:$I,8,0))</f>
        <v>0</v>
      </c>
      <c r="FF21" s="145">
        <f t="shared" si="158"/>
        <v>0</v>
      </c>
      <c r="FG21" s="161">
        <f t="shared" ca="1" si="159"/>
        <v>0</v>
      </c>
      <c r="FH21" s="103"/>
      <c r="FI21" s="121" t="s">
        <v>103</v>
      </c>
      <c r="FJ21" s="168"/>
      <c r="FK21" s="122" t="s">
        <v>103</v>
      </c>
      <c r="FL21" s="85"/>
      <c r="FM21" s="105"/>
      <c r="FN21" s="78"/>
      <c r="FO21" s="130"/>
      <c r="FP21" s="131"/>
      <c r="FQ21" s="81">
        <f ca="1">IF(ISERROR(VLOOKUP(FO21,'Lista de mercado'!$B:$I,5,0)),0,VLOOKUP(FO21,'Lista de mercado'!$B:$I,5,0))</f>
        <v>0</v>
      </c>
      <c r="FR21" s="144">
        <f ca="1">IF(ISERROR(VLOOKUP(FO21,'Lista de mercado'!$B:$I,8,0)),0,VLOOKUP(FO21,'Lista de mercado'!$B:$I,8,0))</f>
        <v>0</v>
      </c>
      <c r="FS21" s="145">
        <f t="shared" si="160"/>
        <v>0</v>
      </c>
      <c r="FT21" s="161">
        <f t="shared" ca="1" si="161"/>
        <v>0</v>
      </c>
      <c r="FU21" s="103"/>
      <c r="FV21" s="121" t="s">
        <v>103</v>
      </c>
      <c r="FW21" s="168"/>
      <c r="FX21" s="122" t="s">
        <v>103</v>
      </c>
      <c r="FY21" s="85"/>
      <c r="FZ21" s="105"/>
      <c r="GA21" s="78"/>
      <c r="GB21" s="130"/>
      <c r="GC21" s="131"/>
      <c r="GD21" s="81">
        <f ca="1">IF(ISERROR(VLOOKUP(GB21,'Lista de mercado'!$B:$I,5,0)),0,VLOOKUP(GB21,'Lista de mercado'!$B:$I,5,0))</f>
        <v>0</v>
      </c>
      <c r="GE21" s="144">
        <f ca="1">IF(ISERROR(VLOOKUP(GB21,'Lista de mercado'!$B:$I,8,0)),0,VLOOKUP(GB21,'Lista de mercado'!$B:$I,8,0))</f>
        <v>0</v>
      </c>
      <c r="GF21" s="145">
        <f t="shared" si="162"/>
        <v>0</v>
      </c>
      <c r="GG21" s="161">
        <f t="shared" ca="1" si="163"/>
        <v>0</v>
      </c>
      <c r="GH21" s="103"/>
      <c r="GI21" s="121" t="s">
        <v>103</v>
      </c>
      <c r="GJ21" s="168"/>
      <c r="GK21" s="122" t="s">
        <v>103</v>
      </c>
      <c r="GL21" s="85"/>
      <c r="GM21" s="105"/>
      <c r="GN21" s="78"/>
      <c r="GO21" s="130"/>
      <c r="GP21" s="131"/>
      <c r="GQ21" s="81">
        <f ca="1">IF(ISERROR(VLOOKUP(GO21,'Lista de mercado'!$B:$I,5,0)),0,VLOOKUP(GO21,'Lista de mercado'!$B:$I,5,0))</f>
        <v>0</v>
      </c>
      <c r="GR21" s="144">
        <f ca="1">IF(ISERROR(VLOOKUP(GO21,'Lista de mercado'!$B:$I,8,0)),0,VLOOKUP(GO21,'Lista de mercado'!$B:$I,8,0))</f>
        <v>0</v>
      </c>
      <c r="GS21" s="145">
        <f t="shared" si="164"/>
        <v>0</v>
      </c>
      <c r="GT21" s="161">
        <f t="shared" ca="1" si="165"/>
        <v>0</v>
      </c>
      <c r="GU21" s="103"/>
      <c r="GV21" s="121" t="s">
        <v>103</v>
      </c>
      <c r="GW21" s="168"/>
      <c r="GX21" s="122" t="s">
        <v>103</v>
      </c>
      <c r="GY21" s="85"/>
      <c r="GZ21" s="105"/>
      <c r="HA21" s="78"/>
      <c r="HB21" s="130"/>
      <c r="HC21" s="131"/>
      <c r="HD21" s="81">
        <f ca="1">IF(ISERROR(VLOOKUP(HB21,'Lista de mercado'!$B:$I,5,0)),0,VLOOKUP(HB21,'Lista de mercado'!$B:$I,5,0))</f>
        <v>0</v>
      </c>
      <c r="HE21" s="144">
        <f ca="1">IF(ISERROR(VLOOKUP(HB21,'Lista de mercado'!$B:$I,8,0)),0,VLOOKUP(HB21,'Lista de mercado'!$B:$I,8,0))</f>
        <v>0</v>
      </c>
      <c r="HF21" s="145">
        <f t="shared" si="166"/>
        <v>0</v>
      </c>
      <c r="HG21" s="161">
        <f t="shared" ca="1" si="167"/>
        <v>0</v>
      </c>
      <c r="HH21" s="103"/>
      <c r="HI21" s="121" t="s">
        <v>103</v>
      </c>
      <c r="HJ21" s="168"/>
      <c r="HK21" s="122" t="s">
        <v>103</v>
      </c>
      <c r="HL21" s="85"/>
      <c r="HM21" s="105"/>
      <c r="HN21" s="78"/>
      <c r="HO21" s="130"/>
      <c r="HP21" s="131"/>
      <c r="HQ21" s="81">
        <f ca="1">IF(ISERROR(VLOOKUP(HO21,'Lista de mercado'!$B:$I,5,0)),0,VLOOKUP(HO21,'Lista de mercado'!$B:$I,5,0))</f>
        <v>0</v>
      </c>
      <c r="HR21" s="144">
        <f ca="1">IF(ISERROR(VLOOKUP(HO21,'Lista de mercado'!$B:$I,8,0)),0,VLOOKUP(HO21,'Lista de mercado'!$B:$I,8,0))</f>
        <v>0</v>
      </c>
      <c r="HS21" s="145">
        <f t="shared" si="168"/>
        <v>0</v>
      </c>
      <c r="HT21" s="161">
        <f t="shared" ca="1" si="169"/>
        <v>0</v>
      </c>
      <c r="HU21" s="103"/>
      <c r="HV21" s="121" t="s">
        <v>103</v>
      </c>
      <c r="HW21" s="168"/>
      <c r="HX21" s="122" t="s">
        <v>103</v>
      </c>
      <c r="HY21" s="85"/>
      <c r="HZ21" s="105"/>
      <c r="IA21" s="78"/>
      <c r="IB21" s="130"/>
      <c r="IC21" s="131"/>
      <c r="ID21" s="81">
        <f ca="1">IF(ISERROR(VLOOKUP(IB21,'Lista de mercado'!$B:$I,5,0)),0,VLOOKUP(IB21,'Lista de mercado'!$B:$I,5,0))</f>
        <v>0</v>
      </c>
      <c r="IE21" s="144">
        <f ca="1">IF(ISERROR(VLOOKUP(IB21,'Lista de mercado'!$B:$I,8,0)),0,VLOOKUP(IB21,'Lista de mercado'!$B:$I,8,0))</f>
        <v>0</v>
      </c>
      <c r="IF21" s="145">
        <f t="shared" si="170"/>
        <v>0</v>
      </c>
      <c r="IG21" s="161">
        <f t="shared" ca="1" si="171"/>
        <v>0</v>
      </c>
      <c r="IH21" s="103"/>
      <c r="II21" s="121" t="s">
        <v>103</v>
      </c>
      <c r="IJ21" s="168"/>
      <c r="IK21" s="122" t="s">
        <v>103</v>
      </c>
      <c r="IL21" s="85"/>
      <c r="IM21" s="105"/>
      <c r="IN21" s="78"/>
      <c r="IO21" s="130"/>
      <c r="IP21" s="131"/>
      <c r="IQ21" s="81">
        <f ca="1">IF(ISERROR(VLOOKUP(IO21,'Lista de mercado'!$B:$I,5,0)),0,VLOOKUP(IO21,'Lista de mercado'!$B:$I,5,0))</f>
        <v>0</v>
      </c>
      <c r="IR21" s="144">
        <f ca="1">IF(ISERROR(VLOOKUP(IO21,'Lista de mercado'!$B:$I,8,0)),0,VLOOKUP(IO21,'Lista de mercado'!$B:$I,8,0))</f>
        <v>0</v>
      </c>
      <c r="IS21" s="145">
        <f t="shared" si="172"/>
        <v>0</v>
      </c>
      <c r="IT21" s="161">
        <f t="shared" ca="1" si="173"/>
        <v>0</v>
      </c>
      <c r="IU21" s="103"/>
      <c r="IV21" s="121" t="s">
        <v>103</v>
      </c>
      <c r="IW21" s="168"/>
      <c r="IX21" s="122" t="s">
        <v>103</v>
      </c>
      <c r="IY21" s="85"/>
      <c r="IZ21" s="105"/>
      <c r="JA21" s="78"/>
      <c r="JB21" s="130"/>
      <c r="JC21" s="131"/>
      <c r="JD21" s="81">
        <f ca="1">IF(ISERROR(VLOOKUP(JB21,'Lista de mercado'!$B:$I,5,0)),0,VLOOKUP(JB21,'Lista de mercado'!$B:$I,5,0))</f>
        <v>0</v>
      </c>
      <c r="JE21" s="144">
        <f ca="1">IF(ISERROR(VLOOKUP(JB21,'Lista de mercado'!$B:$I,8,0)),0,VLOOKUP(JB21,'Lista de mercado'!$B:$I,8,0))</f>
        <v>0</v>
      </c>
      <c r="JF21" s="145">
        <f t="shared" si="174"/>
        <v>0</v>
      </c>
      <c r="JG21" s="161">
        <f t="shared" ca="1" si="175"/>
        <v>0</v>
      </c>
      <c r="JH21" s="103"/>
      <c r="JI21" s="121" t="s">
        <v>103</v>
      </c>
      <c r="JJ21" s="168"/>
      <c r="JK21" s="122" t="s">
        <v>103</v>
      </c>
      <c r="JL21" s="85"/>
      <c r="JM21" s="105"/>
      <c r="JN21" s="78"/>
      <c r="JO21" s="130"/>
      <c r="JP21" s="131"/>
      <c r="JQ21" s="81">
        <f ca="1">IF(ISERROR(VLOOKUP(JO21,'Lista de mercado'!$B:$I,5,0)),0,VLOOKUP(JO21,'Lista de mercado'!$B:$I,5,0))</f>
        <v>0</v>
      </c>
      <c r="JR21" s="144">
        <f ca="1">IF(ISERROR(VLOOKUP(JO21,'Lista de mercado'!$B:$I,8,0)),0,VLOOKUP(JO21,'Lista de mercado'!$B:$I,8,0))</f>
        <v>0</v>
      </c>
      <c r="JS21" s="145">
        <f t="shared" si="176"/>
        <v>0</v>
      </c>
      <c r="JT21" s="161">
        <f t="shared" ca="1" si="177"/>
        <v>0</v>
      </c>
      <c r="JU21" s="103"/>
      <c r="JV21" s="121" t="s">
        <v>103</v>
      </c>
      <c r="JW21" s="168"/>
      <c r="JX21" s="122" t="s">
        <v>103</v>
      </c>
      <c r="JY21" s="85"/>
      <c r="JZ21" s="105"/>
      <c r="KA21" s="78"/>
      <c r="KB21" s="130"/>
      <c r="KC21" s="131"/>
      <c r="KD21" s="81">
        <f ca="1">IF(ISERROR(VLOOKUP(KB21,'Lista de mercado'!$B:$I,5,0)),0,VLOOKUP(KB21,'Lista de mercado'!$B:$I,5,0))</f>
        <v>0</v>
      </c>
      <c r="KE21" s="144">
        <f ca="1">IF(ISERROR(VLOOKUP(KB21,'Lista de mercado'!$B:$I,8,0)),0,VLOOKUP(KB21,'Lista de mercado'!$B:$I,8,0))</f>
        <v>0</v>
      </c>
      <c r="KF21" s="145">
        <f t="shared" si="178"/>
        <v>0</v>
      </c>
      <c r="KG21" s="161">
        <f t="shared" ca="1" si="179"/>
        <v>0</v>
      </c>
      <c r="KH21" s="103"/>
      <c r="KI21" s="121" t="s">
        <v>103</v>
      </c>
      <c r="KJ21" s="168"/>
      <c r="KK21" s="122" t="s">
        <v>103</v>
      </c>
      <c r="KL21" s="85"/>
      <c r="KM21" s="105"/>
      <c r="KN21" s="78"/>
      <c r="KO21" s="130"/>
      <c r="KP21" s="131"/>
      <c r="KQ21" s="81">
        <f ca="1">IF(ISERROR(VLOOKUP(KO21,'Lista de mercado'!$B:$I,5,0)),0,VLOOKUP(KO21,'Lista de mercado'!$B:$I,5,0))</f>
        <v>0</v>
      </c>
      <c r="KR21" s="144">
        <f ca="1">IF(ISERROR(VLOOKUP(KO21,'Lista de mercado'!$B:$I,8,0)),0,VLOOKUP(KO21,'Lista de mercado'!$B:$I,8,0))</f>
        <v>0</v>
      </c>
      <c r="KS21" s="145">
        <f t="shared" si="180"/>
        <v>0</v>
      </c>
      <c r="KT21" s="161">
        <f t="shared" ca="1" si="181"/>
        <v>0</v>
      </c>
      <c r="KU21" s="103"/>
      <c r="KV21" s="121" t="s">
        <v>103</v>
      </c>
      <c r="KW21" s="168"/>
      <c r="KX21" s="122" t="s">
        <v>103</v>
      </c>
      <c r="KY21" s="85"/>
      <c r="KZ21" s="105"/>
      <c r="LA21" s="78"/>
      <c r="LB21" s="130"/>
      <c r="LC21" s="131"/>
      <c r="LD21" s="81">
        <f ca="1">IF(ISERROR(VLOOKUP(LB21,'Lista de mercado'!$B:$I,5,0)),0,VLOOKUP(LB21,'Lista de mercado'!$B:$I,5,0))</f>
        <v>0</v>
      </c>
      <c r="LE21" s="144">
        <f ca="1">IF(ISERROR(VLOOKUP(LB21,'Lista de mercado'!$B:$I,8,0)),0,VLOOKUP(LB21,'Lista de mercado'!$B:$I,8,0))</f>
        <v>0</v>
      </c>
      <c r="LF21" s="145">
        <f t="shared" si="182"/>
        <v>0</v>
      </c>
      <c r="LG21" s="161">
        <f t="shared" ca="1" si="183"/>
        <v>0</v>
      </c>
      <c r="LH21" s="103"/>
      <c r="LI21" s="121" t="s">
        <v>103</v>
      </c>
      <c r="LJ21" s="168"/>
      <c r="LK21" s="122" t="s">
        <v>103</v>
      </c>
      <c r="LL21" s="85"/>
      <c r="LM21" s="105"/>
      <c r="LN21" s="78"/>
      <c r="LO21" s="130"/>
      <c r="LP21" s="131"/>
      <c r="LQ21" s="81">
        <f ca="1">IF(ISERROR(VLOOKUP(LO21,'Lista de mercado'!$B:$I,5,0)),0,VLOOKUP(LO21,'Lista de mercado'!$B:$I,5,0))</f>
        <v>0</v>
      </c>
      <c r="LR21" s="144">
        <f ca="1">IF(ISERROR(VLOOKUP(LO21,'Lista de mercado'!$B:$I,8,0)),0,VLOOKUP(LO21,'Lista de mercado'!$B:$I,8,0))</f>
        <v>0</v>
      </c>
      <c r="LS21" s="145">
        <f t="shared" si="184"/>
        <v>0</v>
      </c>
      <c r="LT21" s="161">
        <f t="shared" ca="1" si="185"/>
        <v>0</v>
      </c>
      <c r="LU21" s="103"/>
      <c r="LV21" s="121" t="s">
        <v>103</v>
      </c>
      <c r="LW21" s="168"/>
      <c r="LX21" s="122" t="s">
        <v>103</v>
      </c>
      <c r="LY21" s="85"/>
      <c r="LZ21" s="105"/>
      <c r="MA21" s="78"/>
      <c r="MB21" s="130"/>
      <c r="MC21" s="131"/>
      <c r="MD21" s="81">
        <f ca="1">IF(ISERROR(VLOOKUP(MB21,'Lista de mercado'!$B:$I,5,0)),0,VLOOKUP(MB21,'Lista de mercado'!$B:$I,5,0))</f>
        <v>0</v>
      </c>
      <c r="ME21" s="144">
        <f ca="1">IF(ISERROR(VLOOKUP(MB21,'Lista de mercado'!$B:$I,8,0)),0,VLOOKUP(MB21,'Lista de mercado'!$B:$I,8,0))</f>
        <v>0</v>
      </c>
      <c r="MF21" s="145">
        <f t="shared" si="186"/>
        <v>0</v>
      </c>
      <c r="MG21" s="161">
        <f t="shared" ca="1" si="187"/>
        <v>0</v>
      </c>
      <c r="MH21" s="103"/>
      <c r="MI21" s="121" t="s">
        <v>103</v>
      </c>
      <c r="MJ21" s="168"/>
      <c r="MK21" s="122" t="s">
        <v>103</v>
      </c>
      <c r="ML21" s="85"/>
      <c r="MM21" s="105"/>
      <c r="MN21" s="78"/>
      <c r="MO21" s="130"/>
      <c r="MP21" s="131"/>
      <c r="MQ21" s="81">
        <f ca="1">IF(ISERROR(VLOOKUP(MO21,'Lista de mercado'!$B:$I,5,0)),0,VLOOKUP(MO21,'Lista de mercado'!$B:$I,5,0))</f>
        <v>0</v>
      </c>
      <c r="MR21" s="144">
        <f ca="1">IF(ISERROR(VLOOKUP(MO21,'Lista de mercado'!$B:$I,8,0)),0,VLOOKUP(MO21,'Lista de mercado'!$B:$I,8,0))</f>
        <v>0</v>
      </c>
      <c r="MS21" s="145">
        <f t="shared" si="188"/>
        <v>0</v>
      </c>
      <c r="MT21" s="161">
        <f t="shared" ca="1" si="189"/>
        <v>0</v>
      </c>
      <c r="MU21" s="103"/>
      <c r="MV21" s="121" t="s">
        <v>103</v>
      </c>
      <c r="MW21" s="168"/>
      <c r="MX21" s="122" t="s">
        <v>103</v>
      </c>
      <c r="MY21" s="85"/>
      <c r="MZ21" s="105"/>
      <c r="NA21" s="78"/>
      <c r="NB21" s="130"/>
      <c r="NC21" s="131"/>
      <c r="ND21" s="81">
        <f ca="1">IF(ISERROR(VLOOKUP(NB21,'Lista de mercado'!$B:$I,5,0)),0,VLOOKUP(NB21,'Lista de mercado'!$B:$I,5,0))</f>
        <v>0</v>
      </c>
      <c r="NE21" s="144">
        <f ca="1">IF(ISERROR(VLOOKUP(NB21,'Lista de mercado'!$B:$I,8,0)),0,VLOOKUP(NB21,'Lista de mercado'!$B:$I,8,0))</f>
        <v>0</v>
      </c>
      <c r="NF21" s="145">
        <f t="shared" si="190"/>
        <v>0</v>
      </c>
      <c r="NG21" s="161">
        <f t="shared" ca="1" si="191"/>
        <v>0</v>
      </c>
      <c r="NH21" s="103"/>
      <c r="NI21" s="121" t="s">
        <v>103</v>
      </c>
      <c r="NJ21" s="168"/>
      <c r="NK21" s="122" t="s">
        <v>103</v>
      </c>
      <c r="NL21" s="85"/>
      <c r="NM21" s="105"/>
      <c r="NN21" s="78"/>
      <c r="NO21" s="130"/>
      <c r="NP21" s="131"/>
      <c r="NQ21" s="81">
        <f ca="1">IF(ISERROR(VLOOKUP(NO21,'Lista de mercado'!$B:$I,5,0)),0,VLOOKUP(NO21,'Lista de mercado'!$B:$I,5,0))</f>
        <v>0</v>
      </c>
      <c r="NR21" s="144">
        <f ca="1">IF(ISERROR(VLOOKUP(NO21,'Lista de mercado'!$B:$I,8,0)),0,VLOOKUP(NO21,'Lista de mercado'!$B:$I,8,0))</f>
        <v>0</v>
      </c>
      <c r="NS21" s="145">
        <f t="shared" si="192"/>
        <v>0</v>
      </c>
      <c r="NT21" s="161">
        <f t="shared" ca="1" si="193"/>
        <v>0</v>
      </c>
      <c r="NU21" s="103"/>
      <c r="NV21" s="121" t="s">
        <v>103</v>
      </c>
      <c r="NW21" s="168"/>
      <c r="NX21" s="122" t="s">
        <v>103</v>
      </c>
      <c r="NY21" s="85"/>
      <c r="NZ21" s="105"/>
      <c r="OA21" s="78"/>
      <c r="OB21" s="130"/>
      <c r="OC21" s="131"/>
      <c r="OD21" s="81">
        <f ca="1">IF(ISERROR(VLOOKUP(OB21,'Lista de mercado'!$B:$I,5,0)),0,VLOOKUP(OB21,'Lista de mercado'!$B:$I,5,0))</f>
        <v>0</v>
      </c>
      <c r="OE21" s="144">
        <f ca="1">IF(ISERROR(VLOOKUP(OB21,'Lista de mercado'!$B:$I,8,0)),0,VLOOKUP(OB21,'Lista de mercado'!$B:$I,8,0))</f>
        <v>0</v>
      </c>
      <c r="OF21" s="145">
        <f t="shared" si="194"/>
        <v>0</v>
      </c>
      <c r="OG21" s="161">
        <f t="shared" ca="1" si="195"/>
        <v>0</v>
      </c>
      <c r="OH21" s="103"/>
      <c r="OI21" s="121" t="s">
        <v>103</v>
      </c>
      <c r="OJ21" s="168"/>
      <c r="OK21" s="122" t="s">
        <v>103</v>
      </c>
      <c r="OL21" s="85"/>
      <c r="OM21" s="105"/>
      <c r="ON21" s="78"/>
      <c r="OO21" s="130"/>
      <c r="OP21" s="131"/>
      <c r="OQ21" s="81">
        <f ca="1">IF(ISERROR(VLOOKUP(OO21,'Lista de mercado'!$B:$I,5,0)),0,VLOOKUP(OO21,'Lista de mercado'!$B:$I,5,0))</f>
        <v>0</v>
      </c>
      <c r="OR21" s="144">
        <f ca="1">IF(ISERROR(VLOOKUP(OO21,'Lista de mercado'!$B:$I,8,0)),0,VLOOKUP(OO21,'Lista de mercado'!$B:$I,8,0))</f>
        <v>0</v>
      </c>
      <c r="OS21" s="145">
        <f t="shared" si="196"/>
        <v>0</v>
      </c>
      <c r="OT21" s="161">
        <f t="shared" ca="1" si="197"/>
        <v>0</v>
      </c>
      <c r="OU21" s="103"/>
      <c r="OV21" s="121" t="s">
        <v>103</v>
      </c>
      <c r="OW21" s="168"/>
      <c r="OX21" s="122" t="s">
        <v>103</v>
      </c>
      <c r="OY21" s="85"/>
      <c r="OZ21" s="105"/>
      <c r="PA21" s="78"/>
      <c r="PB21" s="130"/>
      <c r="PC21" s="131"/>
      <c r="PD21" s="81">
        <f ca="1">IF(ISERROR(VLOOKUP(PB21,'Lista de mercado'!$B:$I,5,0)),0,VLOOKUP(PB21,'Lista de mercado'!$B:$I,5,0))</f>
        <v>0</v>
      </c>
      <c r="PE21" s="144">
        <f ca="1">IF(ISERROR(VLOOKUP(PB21,'Lista de mercado'!$B:$I,8,0)),0,VLOOKUP(PB21,'Lista de mercado'!$B:$I,8,0))</f>
        <v>0</v>
      </c>
      <c r="PF21" s="145">
        <f t="shared" si="198"/>
        <v>0</v>
      </c>
      <c r="PG21" s="161">
        <f t="shared" ca="1" si="199"/>
        <v>0</v>
      </c>
      <c r="PH21" s="103"/>
      <c r="PI21" s="121" t="s">
        <v>103</v>
      </c>
      <c r="PJ21" s="168"/>
      <c r="PK21" s="122" t="s">
        <v>103</v>
      </c>
      <c r="PL21" s="85"/>
      <c r="PM21" s="105"/>
      <c r="PN21" s="78"/>
      <c r="PO21" s="130"/>
      <c r="PP21" s="131"/>
      <c r="PQ21" s="81">
        <f ca="1">IF(ISERROR(VLOOKUP(PO21,'Lista de mercado'!$B:$I,5,0)),0,VLOOKUP(PO21,'Lista de mercado'!$B:$I,5,0))</f>
        <v>0</v>
      </c>
      <c r="PR21" s="144">
        <f ca="1">IF(ISERROR(VLOOKUP(PO21,'Lista de mercado'!$B:$I,8,0)),0,VLOOKUP(PO21,'Lista de mercado'!$B:$I,8,0))</f>
        <v>0</v>
      </c>
      <c r="PS21" s="145">
        <f t="shared" si="200"/>
        <v>0</v>
      </c>
      <c r="PT21" s="161">
        <f t="shared" ca="1" si="201"/>
        <v>0</v>
      </c>
      <c r="PU21" s="103"/>
      <c r="PV21" s="121" t="s">
        <v>103</v>
      </c>
      <c r="PW21" s="168"/>
      <c r="PX21" s="122" t="s">
        <v>103</v>
      </c>
      <c r="PY21" s="85"/>
      <c r="PZ21" s="105"/>
      <c r="QA21" s="78"/>
      <c r="QB21" s="130"/>
      <c r="QC21" s="131"/>
      <c r="QD21" s="81">
        <f ca="1">IF(ISERROR(VLOOKUP(QB21,'Lista de mercado'!$B:$I,5,0)),0,VLOOKUP(QB21,'Lista de mercado'!$B:$I,5,0))</f>
        <v>0</v>
      </c>
      <c r="QE21" s="144">
        <f ca="1">IF(ISERROR(VLOOKUP(QB21,'Lista de mercado'!$B:$I,8,0)),0,VLOOKUP(QB21,'Lista de mercado'!$B:$I,8,0))</f>
        <v>0</v>
      </c>
      <c r="QF21" s="145">
        <f t="shared" si="202"/>
        <v>0</v>
      </c>
      <c r="QG21" s="161">
        <f t="shared" ca="1" si="203"/>
        <v>0</v>
      </c>
      <c r="QH21" s="103"/>
      <c r="QI21" s="121" t="s">
        <v>103</v>
      </c>
      <c r="QJ21" s="168"/>
      <c r="QK21" s="122" t="s">
        <v>103</v>
      </c>
      <c r="QL21" s="85"/>
      <c r="QM21" s="105"/>
      <c r="QN21" s="78"/>
      <c r="QO21" s="130"/>
      <c r="QP21" s="131"/>
      <c r="QQ21" s="81">
        <f ca="1">IF(ISERROR(VLOOKUP(QO21,'Lista de mercado'!$B:$I,5,0)),0,VLOOKUP(QO21,'Lista de mercado'!$B:$I,5,0))</f>
        <v>0</v>
      </c>
      <c r="QR21" s="144">
        <f ca="1">IF(ISERROR(VLOOKUP(QO21,'Lista de mercado'!$B:$I,8,0)),0,VLOOKUP(QO21,'Lista de mercado'!$B:$I,8,0))</f>
        <v>0</v>
      </c>
      <c r="QS21" s="145">
        <f t="shared" si="204"/>
        <v>0</v>
      </c>
      <c r="QT21" s="161">
        <f t="shared" ca="1" si="205"/>
        <v>0</v>
      </c>
      <c r="QU21" s="103"/>
      <c r="QV21" s="121" t="s">
        <v>103</v>
      </c>
      <c r="QW21" s="168"/>
      <c r="QX21" s="122" t="s">
        <v>103</v>
      </c>
      <c r="QY21" s="85"/>
      <c r="QZ21" s="105"/>
      <c r="RA21" s="78"/>
      <c r="RB21" s="130"/>
      <c r="RC21" s="131"/>
      <c r="RD21" s="81">
        <f ca="1">IF(ISERROR(VLOOKUP(RB21,'Lista de mercado'!$B:$I,5,0)),0,VLOOKUP(RB21,'Lista de mercado'!$B:$I,5,0))</f>
        <v>0</v>
      </c>
      <c r="RE21" s="144">
        <f ca="1">IF(ISERROR(VLOOKUP(RB21,'Lista de mercado'!$B:$I,8,0)),0,VLOOKUP(RB21,'Lista de mercado'!$B:$I,8,0))</f>
        <v>0</v>
      </c>
      <c r="RF21" s="145">
        <f t="shared" si="206"/>
        <v>0</v>
      </c>
      <c r="RG21" s="161">
        <f t="shared" ca="1" si="207"/>
        <v>0</v>
      </c>
      <c r="RH21" s="103"/>
      <c r="RI21" s="121" t="s">
        <v>103</v>
      </c>
      <c r="RJ21" s="168"/>
      <c r="RK21" s="122" t="s">
        <v>103</v>
      </c>
      <c r="RL21" s="85"/>
      <c r="RM21" s="105"/>
      <c r="RN21" s="78"/>
      <c r="RO21" s="130"/>
      <c r="RP21" s="131"/>
      <c r="RQ21" s="81">
        <f ca="1">IF(ISERROR(VLOOKUP(RO21,'Lista de mercado'!$B:$I,5,0)),0,VLOOKUP(RO21,'Lista de mercado'!$B:$I,5,0))</f>
        <v>0</v>
      </c>
      <c r="RR21" s="144">
        <f ca="1">IF(ISERROR(VLOOKUP(RO21,'Lista de mercado'!$B:$I,8,0)),0,VLOOKUP(RO21,'Lista de mercado'!$B:$I,8,0))</f>
        <v>0</v>
      </c>
      <c r="RS21" s="145">
        <f t="shared" si="208"/>
        <v>0</v>
      </c>
      <c r="RT21" s="161">
        <f t="shared" ca="1" si="209"/>
        <v>0</v>
      </c>
      <c r="RU21" s="103"/>
      <c r="RV21" s="121" t="s">
        <v>103</v>
      </c>
      <c r="RW21" s="168"/>
      <c r="RX21" s="122" t="s">
        <v>103</v>
      </c>
      <c r="RY21" s="85"/>
      <c r="RZ21" s="105"/>
      <c r="SA21" s="78"/>
      <c r="SB21" s="130"/>
      <c r="SC21" s="131"/>
      <c r="SD21" s="81">
        <f ca="1">IF(ISERROR(VLOOKUP(SB21,'Lista de mercado'!$B:$I,5,0)),0,VLOOKUP(SB21,'Lista de mercado'!$B:$I,5,0))</f>
        <v>0</v>
      </c>
      <c r="SE21" s="144">
        <f ca="1">IF(ISERROR(VLOOKUP(SB21,'Lista de mercado'!$B:$I,8,0)),0,VLOOKUP(SB21,'Lista de mercado'!$B:$I,8,0))</f>
        <v>0</v>
      </c>
      <c r="SF21" s="145">
        <f t="shared" si="210"/>
        <v>0</v>
      </c>
      <c r="SG21" s="161">
        <f t="shared" ca="1" si="211"/>
        <v>0</v>
      </c>
      <c r="SH21" s="103"/>
      <c r="SI21" s="121" t="s">
        <v>103</v>
      </c>
      <c r="SJ21" s="168"/>
      <c r="SK21" s="122" t="s">
        <v>103</v>
      </c>
      <c r="SL21" s="85"/>
      <c r="SM21" s="105"/>
      <c r="SN21" s="78"/>
      <c r="SO21" s="130"/>
      <c r="SP21" s="131"/>
      <c r="SQ21" s="81">
        <f ca="1">IF(ISERROR(VLOOKUP(SO21,'Lista de mercado'!$B:$I,5,0)),0,VLOOKUP(SO21,'Lista de mercado'!$B:$I,5,0))</f>
        <v>0</v>
      </c>
      <c r="SR21" s="144">
        <f ca="1">IF(ISERROR(VLOOKUP(SO21,'Lista de mercado'!$B:$I,8,0)),0,VLOOKUP(SO21,'Lista de mercado'!$B:$I,8,0))</f>
        <v>0</v>
      </c>
      <c r="SS21" s="145">
        <f t="shared" si="212"/>
        <v>0</v>
      </c>
      <c r="ST21" s="161">
        <f t="shared" ca="1" si="213"/>
        <v>0</v>
      </c>
      <c r="SU21" s="103"/>
      <c r="SV21" s="121" t="s">
        <v>103</v>
      </c>
      <c r="SW21" s="168"/>
      <c r="SX21" s="122" t="s">
        <v>103</v>
      </c>
      <c r="SY21" s="85"/>
      <c r="SZ21" s="105"/>
      <c r="TA21" s="78"/>
      <c r="TB21" s="130"/>
      <c r="TC21" s="131"/>
      <c r="TD21" s="81">
        <f ca="1">IF(ISERROR(VLOOKUP(TB21,'Lista de mercado'!$B:$I,5,0)),0,VLOOKUP(TB21,'Lista de mercado'!$B:$I,5,0))</f>
        <v>0</v>
      </c>
      <c r="TE21" s="144">
        <f ca="1">IF(ISERROR(VLOOKUP(TB21,'Lista de mercado'!$B:$I,8,0)),0,VLOOKUP(TB21,'Lista de mercado'!$B:$I,8,0))</f>
        <v>0</v>
      </c>
      <c r="TF21" s="145">
        <f t="shared" si="214"/>
        <v>0</v>
      </c>
      <c r="TG21" s="161">
        <f t="shared" ca="1" si="215"/>
        <v>0</v>
      </c>
      <c r="TH21" s="103"/>
      <c r="TI21" s="121" t="s">
        <v>103</v>
      </c>
      <c r="TJ21" s="168"/>
      <c r="TK21" s="122" t="s">
        <v>103</v>
      </c>
      <c r="TL21" s="85"/>
      <c r="TM21" s="105"/>
      <c r="TN21" s="78"/>
      <c r="TO21" s="130"/>
      <c r="TP21" s="131"/>
      <c r="TQ21" s="81">
        <f ca="1">IF(ISERROR(VLOOKUP(TO21,'Lista de mercado'!$B:$I,5,0)),0,VLOOKUP(TO21,'Lista de mercado'!$B:$I,5,0))</f>
        <v>0</v>
      </c>
      <c r="TR21" s="144">
        <f ca="1">IF(ISERROR(VLOOKUP(TO21,'Lista de mercado'!$B:$I,8,0)),0,VLOOKUP(TO21,'Lista de mercado'!$B:$I,8,0))</f>
        <v>0</v>
      </c>
      <c r="TS21" s="145">
        <f t="shared" si="216"/>
        <v>0</v>
      </c>
      <c r="TT21" s="161">
        <f t="shared" ca="1" si="217"/>
        <v>0</v>
      </c>
      <c r="TU21" s="103"/>
      <c r="TV21" s="121" t="s">
        <v>103</v>
      </c>
      <c r="TW21" s="168"/>
      <c r="TX21" s="122" t="s">
        <v>103</v>
      </c>
      <c r="TY21" s="85"/>
      <c r="TZ21" s="105"/>
      <c r="UA21" s="78"/>
      <c r="UB21" s="130"/>
      <c r="UC21" s="131"/>
      <c r="UD21" s="81">
        <f ca="1">IF(ISERROR(VLOOKUP(UB21,'Lista de mercado'!$B:$I,5,0)),0,VLOOKUP(UB21,'Lista de mercado'!$B:$I,5,0))</f>
        <v>0</v>
      </c>
      <c r="UE21" s="144">
        <f ca="1">IF(ISERROR(VLOOKUP(UB21,'Lista de mercado'!$B:$I,8,0)),0,VLOOKUP(UB21,'Lista de mercado'!$B:$I,8,0))</f>
        <v>0</v>
      </c>
      <c r="UF21" s="145">
        <f t="shared" si="218"/>
        <v>0</v>
      </c>
      <c r="UG21" s="161">
        <f t="shared" ca="1" si="219"/>
        <v>0</v>
      </c>
      <c r="UH21" s="103"/>
      <c r="UI21" s="121" t="s">
        <v>103</v>
      </c>
      <c r="UJ21" s="168"/>
      <c r="UK21" s="122" t="s">
        <v>103</v>
      </c>
      <c r="UL21" s="85"/>
      <c r="UM21" s="105"/>
      <c r="UN21" s="78"/>
      <c r="UO21" s="130"/>
      <c r="UP21" s="131"/>
      <c r="UQ21" s="81">
        <f ca="1">IF(ISERROR(VLOOKUP(UO21,'Lista de mercado'!$B:$I,5,0)),0,VLOOKUP(UO21,'Lista de mercado'!$B:$I,5,0))</f>
        <v>0</v>
      </c>
      <c r="UR21" s="144">
        <f ca="1">IF(ISERROR(VLOOKUP(UO21,'Lista de mercado'!$B:$I,8,0)),0,VLOOKUP(UO21,'Lista de mercado'!$B:$I,8,0))</f>
        <v>0</v>
      </c>
      <c r="US21" s="145">
        <f t="shared" si="220"/>
        <v>0</v>
      </c>
      <c r="UT21" s="161">
        <f t="shared" ca="1" si="221"/>
        <v>0</v>
      </c>
      <c r="UU21" s="103"/>
      <c r="UV21" s="260" t="s">
        <v>103</v>
      </c>
      <c r="UW21" s="168"/>
      <c r="UX21" s="261" t="s">
        <v>103</v>
      </c>
      <c r="UY21" s="85"/>
      <c r="UZ21" s="105"/>
      <c r="VA21" s="78"/>
      <c r="VB21" s="130"/>
      <c r="VC21" s="131"/>
      <c r="VD21" s="81">
        <f ca="1">IF(ISERROR(VLOOKUP(VB21,'Lista de mercado'!$B:$I,5,0)),0,VLOOKUP(VB21,'Lista de mercado'!$B:$I,5,0))</f>
        <v>0</v>
      </c>
      <c r="VE21" s="144">
        <f ca="1">IF(ISERROR(VLOOKUP(VB21,'Lista de mercado'!$B:$I,8,0)),0,VLOOKUP(VB21,'Lista de mercado'!$B:$I,8,0))</f>
        <v>0</v>
      </c>
      <c r="VF21" s="145">
        <f t="shared" si="222"/>
        <v>0</v>
      </c>
      <c r="VG21" s="161">
        <f t="shared" ca="1" si="223"/>
        <v>0</v>
      </c>
      <c r="VH21" s="103"/>
      <c r="VI21" s="260" t="s">
        <v>103</v>
      </c>
      <c r="VJ21" s="168"/>
      <c r="VK21" s="261" t="s">
        <v>103</v>
      </c>
      <c r="VL21" s="85"/>
      <c r="VM21" s="105"/>
      <c r="VN21" s="78"/>
      <c r="VO21" s="130"/>
      <c r="VP21" s="131"/>
      <c r="VQ21" s="81">
        <f ca="1">IF(ISERROR(VLOOKUP(VO21,'Lista de mercado'!$B:$I,5,0)),0,VLOOKUP(VO21,'Lista de mercado'!$B:$I,5,0))</f>
        <v>0</v>
      </c>
      <c r="VR21" s="144">
        <f ca="1">IF(ISERROR(VLOOKUP(VO21,'Lista de mercado'!$B:$I,8,0)),0,VLOOKUP(VO21,'Lista de mercado'!$B:$I,8,0))</f>
        <v>0</v>
      </c>
      <c r="VS21" s="145">
        <f t="shared" si="224"/>
        <v>0</v>
      </c>
      <c r="VT21" s="161">
        <f t="shared" ca="1" si="225"/>
        <v>0</v>
      </c>
      <c r="VU21" s="103"/>
      <c r="VV21" s="260" t="s">
        <v>103</v>
      </c>
      <c r="VW21" s="168"/>
      <c r="VX21" s="261" t="s">
        <v>103</v>
      </c>
      <c r="VY21" s="85"/>
      <c r="VZ21" s="105"/>
      <c r="WA21" s="78"/>
      <c r="WB21" s="130"/>
      <c r="WC21" s="131"/>
      <c r="WD21" s="81">
        <f ca="1">IF(ISERROR(VLOOKUP(WB21,'Lista de mercado'!$B:$I,5,0)),0,VLOOKUP(WB21,'Lista de mercado'!$B:$I,5,0))</f>
        <v>0</v>
      </c>
      <c r="WE21" s="144">
        <f ca="1">IF(ISERROR(VLOOKUP(WB21,'Lista de mercado'!$B:$I,8,0)),0,VLOOKUP(WB21,'Lista de mercado'!$B:$I,8,0))</f>
        <v>0</v>
      </c>
      <c r="WF21" s="145">
        <f t="shared" si="226"/>
        <v>0</v>
      </c>
      <c r="WG21" s="161">
        <f t="shared" ca="1" si="227"/>
        <v>0</v>
      </c>
      <c r="WH21" s="103"/>
      <c r="WI21" s="260" t="s">
        <v>103</v>
      </c>
      <c r="WJ21" s="168"/>
      <c r="WK21" s="261" t="s">
        <v>103</v>
      </c>
      <c r="WL21" s="85"/>
      <c r="WM21" s="105"/>
      <c r="WN21" s="78"/>
      <c r="WO21" s="130"/>
      <c r="WP21" s="131"/>
      <c r="WQ21" s="81">
        <f ca="1">IF(ISERROR(VLOOKUP(WO21,'Lista de mercado'!$B:$I,5,0)),0,VLOOKUP(WO21,'Lista de mercado'!$B:$I,5,0))</f>
        <v>0</v>
      </c>
      <c r="WR21" s="144">
        <f ca="1">IF(ISERROR(VLOOKUP(WO21,'Lista de mercado'!$B:$I,8,0)),0,VLOOKUP(WO21,'Lista de mercado'!$B:$I,8,0))</f>
        <v>0</v>
      </c>
      <c r="WS21" s="145">
        <f t="shared" si="228"/>
        <v>0</v>
      </c>
      <c r="WT21" s="161">
        <f t="shared" ca="1" si="229"/>
        <v>0</v>
      </c>
      <c r="WU21" s="103"/>
      <c r="WV21" s="260" t="s">
        <v>103</v>
      </c>
      <c r="WW21" s="168"/>
      <c r="WX21" s="261" t="s">
        <v>103</v>
      </c>
      <c r="WY21" s="85"/>
      <c r="WZ21" s="105"/>
      <c r="XA21" s="78"/>
      <c r="XB21" s="130"/>
      <c r="XC21" s="131"/>
      <c r="XD21" s="81">
        <f ca="1">IF(ISERROR(VLOOKUP(XB21,'Lista de mercado'!$B:$I,5,0)),0,VLOOKUP(XB21,'Lista de mercado'!$B:$I,5,0))</f>
        <v>0</v>
      </c>
      <c r="XE21" s="144">
        <f ca="1">IF(ISERROR(VLOOKUP(XB21,'Lista de mercado'!$B:$I,8,0)),0,VLOOKUP(XB21,'Lista de mercado'!$B:$I,8,0))</f>
        <v>0</v>
      </c>
      <c r="XF21" s="145">
        <f t="shared" si="230"/>
        <v>0</v>
      </c>
      <c r="XG21" s="161">
        <f t="shared" ca="1" si="231"/>
        <v>0</v>
      </c>
      <c r="XH21" s="103"/>
      <c r="XI21" s="260" t="s">
        <v>103</v>
      </c>
      <c r="XJ21" s="168"/>
      <c r="XK21" s="261" t="s">
        <v>103</v>
      </c>
      <c r="XL21" s="85"/>
      <c r="XM21" s="105"/>
      <c r="XN21" s="78"/>
      <c r="XO21" s="130"/>
      <c r="XP21" s="131"/>
      <c r="XQ21" s="81">
        <f ca="1">IF(ISERROR(VLOOKUP(XO21,'Lista de mercado'!$B:$I,5,0)),0,VLOOKUP(XO21,'Lista de mercado'!$B:$I,5,0))</f>
        <v>0</v>
      </c>
      <c r="XR21" s="144">
        <f ca="1">IF(ISERROR(VLOOKUP(XO21,'Lista de mercado'!$B:$I,8,0)),0,VLOOKUP(XO21,'Lista de mercado'!$B:$I,8,0))</f>
        <v>0</v>
      </c>
      <c r="XS21" s="145">
        <f t="shared" si="232"/>
        <v>0</v>
      </c>
      <c r="XT21" s="161">
        <f t="shared" ca="1" si="233"/>
        <v>0</v>
      </c>
      <c r="XU21" s="103"/>
      <c r="XV21" s="260" t="s">
        <v>103</v>
      </c>
      <c r="XW21" s="168"/>
      <c r="XX21" s="261" t="s">
        <v>103</v>
      </c>
      <c r="XY21" s="85"/>
      <c r="XZ21" s="105"/>
      <c r="YA21" s="78"/>
      <c r="YB21" s="130"/>
      <c r="YC21" s="131"/>
      <c r="YD21" s="81">
        <f ca="1">IF(ISERROR(VLOOKUP(YB21,'Lista de mercado'!$B:$I,5,0)),0,VLOOKUP(YB21,'Lista de mercado'!$B:$I,5,0))</f>
        <v>0</v>
      </c>
      <c r="YE21" s="144">
        <f ca="1">IF(ISERROR(VLOOKUP(YB21,'Lista de mercado'!$B:$I,8,0)),0,VLOOKUP(YB21,'Lista de mercado'!$B:$I,8,0))</f>
        <v>0</v>
      </c>
      <c r="YF21" s="145">
        <f t="shared" si="234"/>
        <v>0</v>
      </c>
      <c r="YG21" s="161">
        <f t="shared" ca="1" si="235"/>
        <v>0</v>
      </c>
      <c r="YH21" s="103"/>
      <c r="YI21" s="260" t="s">
        <v>103</v>
      </c>
      <c r="YJ21" s="168"/>
      <c r="YK21" s="261" t="s">
        <v>103</v>
      </c>
      <c r="YL21" s="85"/>
      <c r="YM21" s="105"/>
      <c r="YN21" s="78"/>
      <c r="YO21" s="130"/>
      <c r="YP21" s="131"/>
      <c r="YQ21" s="81">
        <f ca="1">IF(ISERROR(VLOOKUP(YO21,'Lista de mercado'!$B:$I,5,0)),0,VLOOKUP(YO21,'Lista de mercado'!$B:$I,5,0))</f>
        <v>0</v>
      </c>
      <c r="YR21" s="144">
        <f ca="1">IF(ISERROR(VLOOKUP(YO21,'Lista de mercado'!$B:$I,8,0)),0,VLOOKUP(YO21,'Lista de mercado'!$B:$I,8,0))</f>
        <v>0</v>
      </c>
      <c r="YS21" s="145">
        <f t="shared" si="236"/>
        <v>0</v>
      </c>
      <c r="YT21" s="161">
        <f t="shared" ca="1" si="237"/>
        <v>0</v>
      </c>
      <c r="YU21" s="103"/>
      <c r="YV21" s="260" t="s">
        <v>103</v>
      </c>
      <c r="YW21" s="168"/>
      <c r="YX21" s="261" t="s">
        <v>103</v>
      </c>
      <c r="YY21" s="85"/>
      <c r="YZ21" s="105"/>
      <c r="ZA21" s="78"/>
      <c r="ZB21" s="130"/>
      <c r="ZC21" s="131"/>
      <c r="ZD21" s="81">
        <f ca="1">IF(ISERROR(VLOOKUP(ZB21,'Lista de mercado'!$B:$I,5,0)),0,VLOOKUP(ZB21,'Lista de mercado'!$B:$I,5,0))</f>
        <v>0</v>
      </c>
      <c r="ZE21" s="144">
        <f ca="1">IF(ISERROR(VLOOKUP(ZB21,'Lista de mercado'!$B:$I,8,0)),0,VLOOKUP(ZB21,'Lista de mercado'!$B:$I,8,0))</f>
        <v>0</v>
      </c>
      <c r="ZF21" s="145">
        <f t="shared" si="238"/>
        <v>0</v>
      </c>
      <c r="ZG21" s="161">
        <f t="shared" ca="1" si="239"/>
        <v>0</v>
      </c>
      <c r="ZH21" s="103"/>
      <c r="ZI21" s="260" t="s">
        <v>103</v>
      </c>
      <c r="ZJ21" s="168"/>
      <c r="ZK21" s="261" t="s">
        <v>103</v>
      </c>
      <c r="ZL21" s="85"/>
      <c r="ZM21" s="105"/>
      <c r="ZN21" s="78"/>
      <c r="ZO21" s="130"/>
      <c r="ZP21" s="131"/>
      <c r="ZQ21" s="81">
        <f ca="1">IF(ISERROR(VLOOKUP(ZO21,'Lista de mercado'!$B:$I,5,0)),0,VLOOKUP(ZO21,'Lista de mercado'!$B:$I,5,0))</f>
        <v>0</v>
      </c>
      <c r="ZR21" s="144">
        <f ca="1">IF(ISERROR(VLOOKUP(ZO21,'Lista de mercado'!$B:$I,8,0)),0,VLOOKUP(ZO21,'Lista de mercado'!$B:$I,8,0))</f>
        <v>0</v>
      </c>
      <c r="ZS21" s="145">
        <f t="shared" si="240"/>
        <v>0</v>
      </c>
      <c r="ZT21" s="161">
        <f t="shared" ca="1" si="241"/>
        <v>0</v>
      </c>
      <c r="ZU21" s="103"/>
      <c r="ZV21" s="260" t="s">
        <v>103</v>
      </c>
      <c r="ZW21" s="168"/>
      <c r="ZX21" s="261" t="s">
        <v>103</v>
      </c>
      <c r="ZY21" s="85"/>
      <c r="ZZ21" s="105"/>
      <c r="AAA21" s="78"/>
      <c r="AAB21" s="130"/>
      <c r="AAC21" s="131"/>
      <c r="AAD21" s="81">
        <f ca="1">IF(ISERROR(VLOOKUP(AAB21,'Lista de mercado'!$B:$I,5,0)),0,VLOOKUP(AAB21,'Lista de mercado'!$B:$I,5,0))</f>
        <v>0</v>
      </c>
      <c r="AAE21" s="144">
        <f ca="1">IF(ISERROR(VLOOKUP(AAB21,'Lista de mercado'!$B:$I,8,0)),0,VLOOKUP(AAB21,'Lista de mercado'!$B:$I,8,0))</f>
        <v>0</v>
      </c>
      <c r="AAF21" s="145">
        <f t="shared" si="242"/>
        <v>0</v>
      </c>
      <c r="AAG21" s="161">
        <f t="shared" ca="1" si="243"/>
        <v>0</v>
      </c>
      <c r="AAH21" s="103"/>
      <c r="AAI21" s="260" t="s">
        <v>103</v>
      </c>
      <c r="AAJ21" s="168"/>
      <c r="AAK21" s="261" t="s">
        <v>103</v>
      </c>
      <c r="AAL21" s="85"/>
      <c r="AAM21" s="105"/>
      <c r="AAN21" s="78"/>
      <c r="AAO21" s="130"/>
      <c r="AAP21" s="131"/>
      <c r="AAQ21" s="81">
        <f ca="1">IF(ISERROR(VLOOKUP(AAO21,'Lista de mercado'!$B:$I,5,0)),0,VLOOKUP(AAO21,'Lista de mercado'!$B:$I,5,0))</f>
        <v>0</v>
      </c>
      <c r="AAR21" s="144">
        <f ca="1">IF(ISERROR(VLOOKUP(AAO21,'Lista de mercado'!$B:$I,8,0)),0,VLOOKUP(AAO21,'Lista de mercado'!$B:$I,8,0))</f>
        <v>0</v>
      </c>
      <c r="AAS21" s="145">
        <f t="shared" si="244"/>
        <v>0</v>
      </c>
      <c r="AAT21" s="161">
        <f t="shared" ca="1" si="245"/>
        <v>0</v>
      </c>
      <c r="AAU21" s="103"/>
      <c r="AAV21" s="260" t="s">
        <v>103</v>
      </c>
      <c r="AAW21" s="168"/>
      <c r="AAX21" s="261" t="s">
        <v>103</v>
      </c>
      <c r="AAY21" s="85"/>
      <c r="AAZ21" s="105"/>
      <c r="ABA21" s="78"/>
      <c r="ABB21" s="130"/>
      <c r="ABC21" s="131"/>
      <c r="ABD21" s="81">
        <f ca="1">IF(ISERROR(VLOOKUP(ABB21,'Lista de mercado'!$B:$I,5,0)),0,VLOOKUP(ABB21,'Lista de mercado'!$B:$I,5,0))</f>
        <v>0</v>
      </c>
      <c r="ABE21" s="144">
        <f ca="1">IF(ISERROR(VLOOKUP(ABB21,'Lista de mercado'!$B:$I,8,0)),0,VLOOKUP(ABB21,'Lista de mercado'!$B:$I,8,0))</f>
        <v>0</v>
      </c>
      <c r="ABF21" s="145">
        <f t="shared" si="246"/>
        <v>0</v>
      </c>
      <c r="ABG21" s="161">
        <f t="shared" ca="1" si="247"/>
        <v>0</v>
      </c>
      <c r="ABH21" s="103"/>
      <c r="ABI21" s="260" t="s">
        <v>103</v>
      </c>
      <c r="ABJ21" s="168"/>
      <c r="ABK21" s="261" t="s">
        <v>103</v>
      </c>
      <c r="ABL21" s="85"/>
      <c r="ABM21" s="105"/>
      <c r="ABN21" s="78"/>
      <c r="ABO21" s="130"/>
      <c r="ABP21" s="131"/>
      <c r="ABQ21" s="81">
        <f ca="1">IF(ISERROR(VLOOKUP(ABO21,'Lista de mercado'!$B:$I,5,0)),0,VLOOKUP(ABO21,'Lista de mercado'!$B:$I,5,0))</f>
        <v>0</v>
      </c>
      <c r="ABR21" s="144">
        <f ca="1">IF(ISERROR(VLOOKUP(ABO21,'Lista de mercado'!$B:$I,8,0)),0,VLOOKUP(ABO21,'Lista de mercado'!$B:$I,8,0))</f>
        <v>0</v>
      </c>
      <c r="ABS21" s="145">
        <f t="shared" si="248"/>
        <v>0</v>
      </c>
      <c r="ABT21" s="161">
        <f t="shared" ca="1" si="249"/>
        <v>0</v>
      </c>
      <c r="ABU21" s="103"/>
      <c r="ABV21" s="260" t="s">
        <v>103</v>
      </c>
      <c r="ABW21" s="168"/>
      <c r="ABX21" s="261" t="s">
        <v>103</v>
      </c>
      <c r="ABY21" s="85"/>
      <c r="ABZ21" s="105"/>
      <c r="ACA21" s="78"/>
      <c r="ACB21" s="130"/>
      <c r="ACC21" s="131"/>
      <c r="ACD21" s="81">
        <f ca="1">IF(ISERROR(VLOOKUP(ACB21,'Lista de mercado'!$B:$I,5,0)),0,VLOOKUP(ACB21,'Lista de mercado'!$B:$I,5,0))</f>
        <v>0</v>
      </c>
      <c r="ACE21" s="144">
        <f ca="1">IF(ISERROR(VLOOKUP(ACB21,'Lista de mercado'!$B:$I,8,0)),0,VLOOKUP(ACB21,'Lista de mercado'!$B:$I,8,0))</f>
        <v>0</v>
      </c>
      <c r="ACF21" s="145">
        <f t="shared" si="250"/>
        <v>0</v>
      </c>
      <c r="ACG21" s="161">
        <f t="shared" ca="1" si="251"/>
        <v>0</v>
      </c>
      <c r="ACH21" s="103"/>
      <c r="ACI21" s="260" t="s">
        <v>103</v>
      </c>
      <c r="ACJ21" s="168"/>
      <c r="ACK21" s="261" t="s">
        <v>103</v>
      </c>
      <c r="ACL21" s="85"/>
      <c r="ACM21" s="105"/>
      <c r="ACN21" s="78"/>
      <c r="ACO21" s="130"/>
      <c r="ACP21" s="131"/>
      <c r="ACQ21" s="81">
        <f ca="1">IF(ISERROR(VLOOKUP(ACO21,'Lista de mercado'!$B:$I,5,0)),0,VLOOKUP(ACO21,'Lista de mercado'!$B:$I,5,0))</f>
        <v>0</v>
      </c>
      <c r="ACR21" s="144">
        <f ca="1">IF(ISERROR(VLOOKUP(ACO21,'Lista de mercado'!$B:$I,8,0)),0,VLOOKUP(ACO21,'Lista de mercado'!$B:$I,8,0))</f>
        <v>0</v>
      </c>
      <c r="ACS21" s="145">
        <f t="shared" si="252"/>
        <v>0</v>
      </c>
      <c r="ACT21" s="161">
        <f t="shared" ca="1" si="253"/>
        <v>0</v>
      </c>
      <c r="ACU21" s="103"/>
      <c r="ACV21" s="260" t="s">
        <v>103</v>
      </c>
      <c r="ACW21" s="168"/>
      <c r="ACX21" s="261" t="s">
        <v>103</v>
      </c>
      <c r="ACY21" s="85"/>
      <c r="ACZ21" s="105"/>
      <c r="ADA21" s="78"/>
      <c r="ADB21" s="130"/>
      <c r="ADC21" s="131"/>
      <c r="ADD21" s="81">
        <f ca="1">IF(ISERROR(VLOOKUP(ADB21,'Lista de mercado'!$B:$I,5,0)),0,VLOOKUP(ADB21,'Lista de mercado'!$B:$I,5,0))</f>
        <v>0</v>
      </c>
      <c r="ADE21" s="144">
        <f ca="1">IF(ISERROR(VLOOKUP(ADB21,'Lista de mercado'!$B:$I,8,0)),0,VLOOKUP(ADB21,'Lista de mercado'!$B:$I,8,0))</f>
        <v>0</v>
      </c>
      <c r="ADF21" s="145">
        <f t="shared" si="254"/>
        <v>0</v>
      </c>
      <c r="ADG21" s="161">
        <f t="shared" ca="1" si="255"/>
        <v>0</v>
      </c>
      <c r="ADH21" s="103"/>
      <c r="ADI21" s="260" t="s">
        <v>103</v>
      </c>
      <c r="ADJ21" s="168"/>
      <c r="ADK21" s="261" t="s">
        <v>103</v>
      </c>
      <c r="ADL21" s="85"/>
      <c r="ADM21" s="105"/>
      <c r="ADN21" s="78"/>
      <c r="ADO21" s="130"/>
      <c r="ADP21" s="131"/>
      <c r="ADQ21" s="81">
        <f ca="1">IF(ISERROR(VLOOKUP(ADO21,'Lista de mercado'!$B:$I,5,0)),0,VLOOKUP(ADO21,'Lista de mercado'!$B:$I,5,0))</f>
        <v>0</v>
      </c>
      <c r="ADR21" s="144">
        <f ca="1">IF(ISERROR(VLOOKUP(ADO21,'Lista de mercado'!$B:$I,8,0)),0,VLOOKUP(ADO21,'Lista de mercado'!$B:$I,8,0))</f>
        <v>0</v>
      </c>
      <c r="ADS21" s="145">
        <f t="shared" si="256"/>
        <v>0</v>
      </c>
      <c r="ADT21" s="161">
        <f t="shared" ca="1" si="257"/>
        <v>0</v>
      </c>
      <c r="ADU21" s="103"/>
      <c r="ADV21" s="260" t="s">
        <v>103</v>
      </c>
      <c r="ADW21" s="168"/>
      <c r="ADX21" s="261" t="s">
        <v>103</v>
      </c>
      <c r="ADY21" s="85"/>
      <c r="ADZ21" s="105"/>
      <c r="AEA21" s="78"/>
      <c r="AEB21" s="130"/>
      <c r="AEC21" s="131"/>
      <c r="AED21" s="81">
        <f ca="1">IF(ISERROR(VLOOKUP(AEB21,'Lista de mercado'!$B:$I,5,0)),0,VLOOKUP(AEB21,'Lista de mercado'!$B:$I,5,0))</f>
        <v>0</v>
      </c>
      <c r="AEE21" s="144">
        <f ca="1">IF(ISERROR(VLOOKUP(AEB21,'Lista de mercado'!$B:$I,8,0)),0,VLOOKUP(AEB21,'Lista de mercado'!$B:$I,8,0))</f>
        <v>0</v>
      </c>
      <c r="AEF21" s="145">
        <f t="shared" si="258"/>
        <v>0</v>
      </c>
      <c r="AEG21" s="161">
        <f t="shared" ca="1" si="259"/>
        <v>0</v>
      </c>
      <c r="AEH21" s="103"/>
      <c r="AEI21" s="260" t="s">
        <v>103</v>
      </c>
      <c r="AEJ21" s="168"/>
      <c r="AEK21" s="261" t="s">
        <v>103</v>
      </c>
      <c r="AEL21" s="85"/>
      <c r="AEM21" s="105"/>
      <c r="AEN21" s="78"/>
      <c r="AEO21" s="130"/>
      <c r="AEP21" s="131"/>
      <c r="AEQ21" s="81">
        <f ca="1">IF(ISERROR(VLOOKUP(AEO21,'Lista de mercado'!$B:$I,5,0)),0,VLOOKUP(AEO21,'Lista de mercado'!$B:$I,5,0))</f>
        <v>0</v>
      </c>
      <c r="AER21" s="144">
        <f ca="1">IF(ISERROR(VLOOKUP(AEO21,'Lista de mercado'!$B:$I,8,0)),0,VLOOKUP(AEO21,'Lista de mercado'!$B:$I,8,0))</f>
        <v>0</v>
      </c>
      <c r="AES21" s="145">
        <f t="shared" si="260"/>
        <v>0</v>
      </c>
      <c r="AET21" s="161">
        <f t="shared" ca="1" si="261"/>
        <v>0</v>
      </c>
      <c r="AEU21" s="103"/>
      <c r="AEV21" s="260" t="s">
        <v>103</v>
      </c>
      <c r="AEW21" s="168"/>
      <c r="AEX21" s="261" t="s">
        <v>103</v>
      </c>
      <c r="AEY21" s="85"/>
      <c r="AEZ21" s="105"/>
      <c r="AFA21" s="78"/>
      <c r="AFB21" s="130"/>
      <c r="AFC21" s="131"/>
      <c r="AFD21" s="81">
        <f ca="1">IF(ISERROR(VLOOKUP(AFB21,'Lista de mercado'!$B:$I,5,0)),0,VLOOKUP(AFB21,'Lista de mercado'!$B:$I,5,0))</f>
        <v>0</v>
      </c>
      <c r="AFE21" s="144">
        <f ca="1">IF(ISERROR(VLOOKUP(AFB21,'Lista de mercado'!$B:$I,8,0)),0,VLOOKUP(AFB21,'Lista de mercado'!$B:$I,8,0))</f>
        <v>0</v>
      </c>
      <c r="AFF21" s="145">
        <f t="shared" si="262"/>
        <v>0</v>
      </c>
      <c r="AFG21" s="161">
        <f t="shared" ca="1" si="263"/>
        <v>0</v>
      </c>
      <c r="AFH21" s="103"/>
      <c r="AFI21" s="260" t="s">
        <v>103</v>
      </c>
      <c r="AFJ21" s="168"/>
      <c r="AFK21" s="261" t="s">
        <v>103</v>
      </c>
      <c r="AFL21" s="85"/>
      <c r="AFM21" s="105"/>
      <c r="AFN21" s="78"/>
      <c r="AFO21" s="130"/>
      <c r="AFP21" s="131"/>
      <c r="AFQ21" s="81">
        <f ca="1">IF(ISERROR(VLOOKUP(AFO21,'Lista de mercado'!$B:$I,5,0)),0,VLOOKUP(AFO21,'Lista de mercado'!$B:$I,5,0))</f>
        <v>0</v>
      </c>
      <c r="AFR21" s="144">
        <f ca="1">IF(ISERROR(VLOOKUP(AFO21,'Lista de mercado'!$B:$I,8,0)),0,VLOOKUP(AFO21,'Lista de mercado'!$B:$I,8,0))</f>
        <v>0</v>
      </c>
      <c r="AFS21" s="145">
        <f t="shared" si="264"/>
        <v>0</v>
      </c>
      <c r="AFT21" s="161">
        <f t="shared" ca="1" si="265"/>
        <v>0</v>
      </c>
      <c r="AFU21" s="103"/>
      <c r="AFV21" s="260" t="s">
        <v>103</v>
      </c>
      <c r="AFW21" s="168"/>
      <c r="AFX21" s="261" t="s">
        <v>103</v>
      </c>
      <c r="AFY21" s="85"/>
      <c r="AFZ21" s="105"/>
      <c r="AGA21" s="78"/>
      <c r="AGB21" s="130"/>
      <c r="AGC21" s="131"/>
      <c r="AGD21" s="81">
        <f ca="1">IF(ISERROR(VLOOKUP(AGB21,'Lista de mercado'!$B:$I,5,0)),0,VLOOKUP(AGB21,'Lista de mercado'!$B:$I,5,0))</f>
        <v>0</v>
      </c>
      <c r="AGE21" s="144">
        <f ca="1">IF(ISERROR(VLOOKUP(AGB21,'Lista de mercado'!$B:$I,8,0)),0,VLOOKUP(AGB21,'Lista de mercado'!$B:$I,8,0))</f>
        <v>0</v>
      </c>
      <c r="AGF21" s="145">
        <f t="shared" si="266"/>
        <v>0</v>
      </c>
      <c r="AGG21" s="161">
        <f t="shared" ca="1" si="267"/>
        <v>0</v>
      </c>
      <c r="AGH21" s="103"/>
      <c r="AGI21" s="260" t="s">
        <v>103</v>
      </c>
      <c r="AGJ21" s="168"/>
      <c r="AGK21" s="261" t="s">
        <v>103</v>
      </c>
      <c r="AGL21" s="85"/>
      <c r="AGM21" s="105"/>
      <c r="AGN21" s="78"/>
      <c r="AGO21" s="130"/>
      <c r="AGP21" s="131"/>
      <c r="AGQ21" s="81">
        <f ca="1">IF(ISERROR(VLOOKUP(AGO21,'Lista de mercado'!$B:$I,5,0)),0,VLOOKUP(AGO21,'Lista de mercado'!$B:$I,5,0))</f>
        <v>0</v>
      </c>
      <c r="AGR21" s="144">
        <f ca="1">IF(ISERROR(VLOOKUP(AGO21,'Lista de mercado'!$B:$I,8,0)),0,VLOOKUP(AGO21,'Lista de mercado'!$B:$I,8,0))</f>
        <v>0</v>
      </c>
      <c r="AGS21" s="145">
        <f t="shared" si="268"/>
        <v>0</v>
      </c>
      <c r="AGT21" s="161">
        <f t="shared" ca="1" si="269"/>
        <v>0</v>
      </c>
      <c r="AGU21" s="103"/>
      <c r="AGV21" s="260" t="s">
        <v>103</v>
      </c>
      <c r="AGW21" s="168"/>
      <c r="AGX21" s="261" t="s">
        <v>103</v>
      </c>
      <c r="AGY21" s="85"/>
      <c r="AGZ21" s="105"/>
      <c r="AHA21" s="78"/>
      <c r="AHB21" s="130"/>
      <c r="AHC21" s="131"/>
      <c r="AHD21" s="81">
        <f ca="1">IF(ISERROR(VLOOKUP(AHB21,'Lista de mercado'!$B:$I,5,0)),0,VLOOKUP(AHB21,'Lista de mercado'!$B:$I,5,0))</f>
        <v>0</v>
      </c>
      <c r="AHE21" s="144">
        <f ca="1">IF(ISERROR(VLOOKUP(AHB21,'Lista de mercado'!$B:$I,8,0)),0,VLOOKUP(AHB21,'Lista de mercado'!$B:$I,8,0))</f>
        <v>0</v>
      </c>
      <c r="AHF21" s="145">
        <f t="shared" si="270"/>
        <v>0</v>
      </c>
      <c r="AHG21" s="161">
        <f t="shared" ca="1" si="271"/>
        <v>0</v>
      </c>
      <c r="AHH21" s="103"/>
      <c r="AHI21" s="260" t="s">
        <v>103</v>
      </c>
      <c r="AHJ21" s="168"/>
      <c r="AHK21" s="261" t="s">
        <v>103</v>
      </c>
      <c r="AHL21" s="85"/>
      <c r="AHM21" s="105"/>
      <c r="AHN21" s="78"/>
      <c r="AHO21" s="130"/>
      <c r="AHP21" s="131"/>
      <c r="AHQ21" s="81">
        <f ca="1">IF(ISERROR(VLOOKUP(AHO21,'Lista de mercado'!$B:$I,5,0)),0,VLOOKUP(AHO21,'Lista de mercado'!$B:$I,5,0))</f>
        <v>0</v>
      </c>
      <c r="AHR21" s="144">
        <f ca="1">IF(ISERROR(VLOOKUP(AHO21,'Lista de mercado'!$B:$I,8,0)),0,VLOOKUP(AHO21,'Lista de mercado'!$B:$I,8,0))</f>
        <v>0</v>
      </c>
      <c r="AHS21" s="145">
        <f t="shared" si="272"/>
        <v>0</v>
      </c>
      <c r="AHT21" s="161">
        <f t="shared" ca="1" si="273"/>
        <v>0</v>
      </c>
      <c r="AHU21" s="103"/>
      <c r="AHV21" s="260" t="s">
        <v>103</v>
      </c>
      <c r="AHW21" s="168"/>
      <c r="AHX21" s="261" t="s">
        <v>103</v>
      </c>
      <c r="AHY21" s="85"/>
      <c r="AHZ21" s="105"/>
      <c r="AIA21" s="78"/>
      <c r="AIB21" s="130"/>
      <c r="AIC21" s="131"/>
      <c r="AID21" s="81">
        <f ca="1">IF(ISERROR(VLOOKUP(AIB21,'Lista de mercado'!$B:$I,5,0)),0,VLOOKUP(AIB21,'Lista de mercado'!$B:$I,5,0))</f>
        <v>0</v>
      </c>
      <c r="AIE21" s="144">
        <f ca="1">IF(ISERROR(VLOOKUP(AIB21,'Lista de mercado'!$B:$I,8,0)),0,VLOOKUP(AIB21,'Lista de mercado'!$B:$I,8,0))</f>
        <v>0</v>
      </c>
      <c r="AIF21" s="145">
        <f t="shared" si="274"/>
        <v>0</v>
      </c>
      <c r="AIG21" s="161">
        <f t="shared" ca="1" si="275"/>
        <v>0</v>
      </c>
      <c r="AIH21" s="103"/>
      <c r="AII21" s="260" t="s">
        <v>103</v>
      </c>
      <c r="AIJ21" s="168"/>
      <c r="AIK21" s="261" t="s">
        <v>103</v>
      </c>
      <c r="AIL21" s="85"/>
      <c r="AIM21" s="105"/>
      <c r="AIN21" s="78"/>
      <c r="AIO21" s="130"/>
      <c r="AIP21" s="131"/>
      <c r="AIQ21" s="81">
        <f ca="1">IF(ISERROR(VLOOKUP(AIO21,'Lista de mercado'!$B:$I,5,0)),0,VLOOKUP(AIO21,'Lista de mercado'!$B:$I,5,0))</f>
        <v>0</v>
      </c>
      <c r="AIR21" s="144">
        <f ca="1">IF(ISERROR(VLOOKUP(AIO21,'Lista de mercado'!$B:$I,8,0)),0,VLOOKUP(AIO21,'Lista de mercado'!$B:$I,8,0))</f>
        <v>0</v>
      </c>
      <c r="AIS21" s="145">
        <f t="shared" si="276"/>
        <v>0</v>
      </c>
      <c r="AIT21" s="161">
        <f t="shared" ca="1" si="277"/>
        <v>0</v>
      </c>
      <c r="AIU21" s="103"/>
      <c r="AIV21" s="260" t="s">
        <v>103</v>
      </c>
      <c r="AIW21" s="168"/>
      <c r="AIX21" s="261" t="s">
        <v>103</v>
      </c>
      <c r="AIY21" s="85"/>
      <c r="AIZ21" s="105"/>
      <c r="AJA21" s="78"/>
      <c r="AJB21" s="130"/>
      <c r="AJC21" s="131"/>
      <c r="AJD21" s="81">
        <f ca="1">IF(ISERROR(VLOOKUP(AJB21,'Lista de mercado'!$B:$I,5,0)),0,VLOOKUP(AJB21,'Lista de mercado'!$B:$I,5,0))</f>
        <v>0</v>
      </c>
      <c r="AJE21" s="144">
        <f ca="1">IF(ISERROR(VLOOKUP(AJB21,'Lista de mercado'!$B:$I,8,0)),0,VLOOKUP(AJB21,'Lista de mercado'!$B:$I,8,0))</f>
        <v>0</v>
      </c>
      <c r="AJF21" s="145">
        <f t="shared" si="278"/>
        <v>0</v>
      </c>
      <c r="AJG21" s="161">
        <f t="shared" ca="1" si="279"/>
        <v>0</v>
      </c>
      <c r="AJH21" s="103"/>
      <c r="AJI21" s="260" t="s">
        <v>103</v>
      </c>
      <c r="AJJ21" s="168"/>
      <c r="AJK21" s="261" t="s">
        <v>103</v>
      </c>
      <c r="AJL21" s="85"/>
    </row>
    <row r="22" spans="1:948" x14ac:dyDescent="0.3">
      <c r="A22" s="78"/>
      <c r="B22" s="130"/>
      <c r="C22" s="131"/>
      <c r="D22" s="81">
        <f ca="1">IF(ISERROR(VLOOKUP(B22,'Lista de mercado'!$B:$I,5,0)),0,VLOOKUP(B22,'Lista de mercado'!$B:$I,5,0))</f>
        <v>0</v>
      </c>
      <c r="E22" s="144">
        <f ca="1">IF(ISERROR(VLOOKUP(B22,'Lista de mercado'!$B:$I,8,0)),0,VLOOKUP(B22,'Lista de mercado'!$B:$I,8,0))</f>
        <v>0</v>
      </c>
      <c r="F22" s="145">
        <f t="shared" si="134"/>
        <v>0</v>
      </c>
      <c r="G22" s="161">
        <f t="shared" ca="1" si="135"/>
        <v>0</v>
      </c>
      <c r="H22" s="103"/>
      <c r="I22" s="169">
        <f ca="1">IF(ISERROR(I20/I8),0,(I20/I8))</f>
        <v>3573.0941864321608</v>
      </c>
      <c r="J22" s="123"/>
      <c r="K22" s="172">
        <f ca="1">IF(ISERROR(K20/I8),0,(K20/I8))</f>
        <v>9243.0941864321612</v>
      </c>
      <c r="L22" s="73"/>
      <c r="M22" s="105"/>
      <c r="N22" s="78"/>
      <c r="O22" s="130"/>
      <c r="P22" s="131"/>
      <c r="Q22" s="81">
        <f ca="1">IF(ISERROR(VLOOKUP(O22,'Lista de mercado'!$B:$I,5,0)),0,VLOOKUP(O22,'Lista de mercado'!$B:$I,5,0))</f>
        <v>0</v>
      </c>
      <c r="R22" s="144">
        <f ca="1">IF(ISERROR(VLOOKUP(O22,'Lista de mercado'!$B:$I,8,0)),0,VLOOKUP(O22,'Lista de mercado'!$B:$I,8,0))</f>
        <v>0</v>
      </c>
      <c r="S22" s="145">
        <f t="shared" si="136"/>
        <v>0</v>
      </c>
      <c r="T22" s="161">
        <f t="shared" ca="1" si="137"/>
        <v>0</v>
      </c>
      <c r="U22" s="103"/>
      <c r="V22" s="169">
        <f ca="1">IF(ISERROR(V20/V8),0,(V20/V8))</f>
        <v>2327.3541666666661</v>
      </c>
      <c r="W22" s="123"/>
      <c r="X22" s="172">
        <f ca="1">IF(ISERROR(X20/V8),0,(X20/V8))</f>
        <v>9797.3541666666661</v>
      </c>
      <c r="Y22" s="73"/>
      <c r="Z22" s="105"/>
      <c r="AA22" s="78"/>
      <c r="AB22" s="130"/>
      <c r="AC22" s="131"/>
      <c r="AD22" s="81">
        <f ca="1">IF(ISERROR(VLOOKUP(AB22,'Lista de mercado'!$B:$I,5,0)),0,VLOOKUP(AB22,'Lista de mercado'!$B:$I,5,0))</f>
        <v>0</v>
      </c>
      <c r="AE22" s="144">
        <f ca="1">IF(ISERROR(VLOOKUP(AB22,'Lista de mercado'!$B:$I,8,0)),0,VLOOKUP(AB22,'Lista de mercado'!$B:$I,8,0))</f>
        <v>0</v>
      </c>
      <c r="AF22" s="145">
        <f t="shared" si="138"/>
        <v>0</v>
      </c>
      <c r="AG22" s="161">
        <f t="shared" ca="1" si="139"/>
        <v>0</v>
      </c>
      <c r="AH22" s="103"/>
      <c r="AI22" s="169">
        <f t="shared" ref="AI22" ca="1" si="753">IF(ISERROR(AI20/AI8),0,(AI20/AI8))</f>
        <v>5971.0594920772846</v>
      </c>
      <c r="AJ22" s="123"/>
      <c r="AK22" s="172">
        <f t="shared" ref="AK22" ca="1" si="754">IF(ISERROR(AK20/AI8),0,(AK20/AI8))</f>
        <v>11941.059492077286</v>
      </c>
      <c r="AL22" s="73"/>
      <c r="AM22" s="105"/>
      <c r="AN22" s="78"/>
      <c r="AO22" s="130"/>
      <c r="AP22" s="131"/>
      <c r="AQ22" s="81">
        <f ca="1">IF(ISERROR(VLOOKUP(AO22,'Lista de mercado'!$B:$I,5,0)),0,VLOOKUP(AO22,'Lista de mercado'!$B:$I,5,0))</f>
        <v>0</v>
      </c>
      <c r="AR22" s="144">
        <f ca="1">IF(ISERROR(VLOOKUP(AO22,'Lista de mercado'!$B:$I,8,0)),0,VLOOKUP(AO22,'Lista de mercado'!$B:$I,8,0))</f>
        <v>0</v>
      </c>
      <c r="AS22" s="145">
        <f t="shared" si="140"/>
        <v>0</v>
      </c>
      <c r="AT22" s="161">
        <f t="shared" ca="1" si="141"/>
        <v>0</v>
      </c>
      <c r="AU22" s="103"/>
      <c r="AV22" s="169">
        <f t="shared" ref="AV22" ca="1" si="755">IF(ISERROR(AV20/AV8),0,(AV20/AV8))</f>
        <v>3224.267034722222</v>
      </c>
      <c r="AW22" s="123"/>
      <c r="AX22" s="172">
        <f t="shared" ref="AX22" ca="1" si="756">IF(ISERROR(AX20/AV8),0,(AX20/AV8))</f>
        <v>7094.2670347222229</v>
      </c>
      <c r="AY22" s="73"/>
      <c r="AZ22" s="105"/>
      <c r="BA22" s="78"/>
      <c r="BB22" s="130"/>
      <c r="BC22" s="131"/>
      <c r="BD22" s="81">
        <f ca="1">IF(ISERROR(VLOOKUP(BB22,'Lista de mercado'!$B:$I,5,0)),0,VLOOKUP(BB22,'Lista de mercado'!$B:$I,5,0))</f>
        <v>0</v>
      </c>
      <c r="BE22" s="144">
        <f ca="1">IF(ISERROR(VLOOKUP(BB22,'Lista de mercado'!$B:$I,8,0)),0,VLOOKUP(BB22,'Lista de mercado'!$B:$I,8,0))</f>
        <v>0</v>
      </c>
      <c r="BF22" s="145">
        <f t="shared" si="142"/>
        <v>0</v>
      </c>
      <c r="BG22" s="161">
        <f t="shared" ca="1" si="143"/>
        <v>0</v>
      </c>
      <c r="BH22" s="103"/>
      <c r="BI22" s="169">
        <f t="shared" ref="BI22" ca="1" si="757">IF(ISERROR(BI20/BI8),0,(BI20/BI8))</f>
        <v>0</v>
      </c>
      <c r="BJ22" s="123"/>
      <c r="BK22" s="172">
        <f t="shared" ref="BK22" ca="1" si="758">IF(ISERROR(BK20/BI8),0,(BK20/BI8))</f>
        <v>0</v>
      </c>
      <c r="BL22" s="73"/>
      <c r="BM22" s="105"/>
      <c r="BN22" s="78"/>
      <c r="BO22" s="130"/>
      <c r="BP22" s="131"/>
      <c r="BQ22" s="81">
        <f ca="1">IF(ISERROR(VLOOKUP(BO22,'Lista de mercado'!$B:$I,5,0)),0,VLOOKUP(BO22,'Lista de mercado'!$B:$I,5,0))</f>
        <v>0</v>
      </c>
      <c r="BR22" s="144">
        <f ca="1">IF(ISERROR(VLOOKUP(BO22,'Lista de mercado'!$B:$I,8,0)),0,VLOOKUP(BO22,'Lista de mercado'!$B:$I,8,0))</f>
        <v>0</v>
      </c>
      <c r="BS22" s="145">
        <f t="shared" si="144"/>
        <v>0</v>
      </c>
      <c r="BT22" s="161">
        <f t="shared" ca="1" si="145"/>
        <v>0</v>
      </c>
      <c r="BU22" s="103"/>
      <c r="BV22" s="169">
        <f t="shared" ref="BV22" ca="1" si="759">IF(ISERROR(BV20/BV8),0,(BV20/BV8))</f>
        <v>0</v>
      </c>
      <c r="BW22" s="123"/>
      <c r="BX22" s="172">
        <f t="shared" ref="BX22" ca="1" si="760">IF(ISERROR(BX20/BV8),0,(BX20/BV8))</f>
        <v>0</v>
      </c>
      <c r="BY22" s="73"/>
      <c r="BZ22" s="105"/>
      <c r="CA22" s="78"/>
      <c r="CB22" s="130"/>
      <c r="CC22" s="131"/>
      <c r="CD22" s="81">
        <f ca="1">IF(ISERROR(VLOOKUP(CB22,'Lista de mercado'!$B:$I,5,0)),0,VLOOKUP(CB22,'Lista de mercado'!$B:$I,5,0))</f>
        <v>0</v>
      </c>
      <c r="CE22" s="144">
        <f ca="1">IF(ISERROR(VLOOKUP(CB22,'Lista de mercado'!$B:$I,8,0)),0,VLOOKUP(CB22,'Lista de mercado'!$B:$I,8,0))</f>
        <v>0</v>
      </c>
      <c r="CF22" s="145">
        <f t="shared" si="146"/>
        <v>0</v>
      </c>
      <c r="CG22" s="161">
        <f t="shared" ca="1" si="147"/>
        <v>0</v>
      </c>
      <c r="CH22" s="103"/>
      <c r="CI22" s="169">
        <f t="shared" ref="CI22" ca="1" si="761">IF(ISERROR(CI20/CI8),0,(CI20/CI8))</f>
        <v>0</v>
      </c>
      <c r="CJ22" s="123"/>
      <c r="CK22" s="172">
        <f t="shared" ref="CK22" ca="1" si="762">IF(ISERROR(CK20/CI8),0,(CK20/CI8))</f>
        <v>0</v>
      </c>
      <c r="CL22" s="73"/>
      <c r="CM22" s="105"/>
      <c r="CN22" s="78"/>
      <c r="CO22" s="130"/>
      <c r="CP22" s="131"/>
      <c r="CQ22" s="81">
        <f ca="1">IF(ISERROR(VLOOKUP(CO22,'Lista de mercado'!$B:$I,5,0)),0,VLOOKUP(CO22,'Lista de mercado'!$B:$I,5,0))</f>
        <v>0</v>
      </c>
      <c r="CR22" s="144">
        <f ca="1">IF(ISERROR(VLOOKUP(CO22,'Lista de mercado'!$B:$I,8,0)),0,VLOOKUP(CO22,'Lista de mercado'!$B:$I,8,0))</f>
        <v>0</v>
      </c>
      <c r="CS22" s="145">
        <f t="shared" si="148"/>
        <v>0</v>
      </c>
      <c r="CT22" s="161">
        <f t="shared" ca="1" si="149"/>
        <v>0</v>
      </c>
      <c r="CU22" s="103"/>
      <c r="CV22" s="169">
        <f t="shared" ref="CV22" ca="1" si="763">IF(ISERROR(CV20/CV8),0,(CV20/CV8))</f>
        <v>0</v>
      </c>
      <c r="CW22" s="123"/>
      <c r="CX22" s="172">
        <f t="shared" ref="CX22" ca="1" si="764">IF(ISERROR(CX20/CV8),0,(CX20/CV8))</f>
        <v>0</v>
      </c>
      <c r="CY22" s="73"/>
      <c r="CZ22" s="105"/>
      <c r="DA22" s="78"/>
      <c r="DB22" s="130"/>
      <c r="DC22" s="131"/>
      <c r="DD22" s="81">
        <f ca="1">IF(ISERROR(VLOOKUP(DB22,'Lista de mercado'!$B:$I,5,0)),0,VLOOKUP(DB22,'Lista de mercado'!$B:$I,5,0))</f>
        <v>0</v>
      </c>
      <c r="DE22" s="144">
        <f ca="1">IF(ISERROR(VLOOKUP(DB22,'Lista de mercado'!$B:$I,8,0)),0,VLOOKUP(DB22,'Lista de mercado'!$B:$I,8,0))</f>
        <v>0</v>
      </c>
      <c r="DF22" s="145">
        <f t="shared" si="150"/>
        <v>0</v>
      </c>
      <c r="DG22" s="161">
        <f t="shared" ca="1" si="151"/>
        <v>0</v>
      </c>
      <c r="DH22" s="103"/>
      <c r="DI22" s="169">
        <f t="shared" ref="DI22" ca="1" si="765">IF(ISERROR(DI20/DI8),0,(DI20/DI8))</f>
        <v>0</v>
      </c>
      <c r="DJ22" s="123"/>
      <c r="DK22" s="172">
        <f t="shared" ref="DK22" ca="1" si="766">IF(ISERROR(DK20/DI8),0,(DK20/DI8))</f>
        <v>0</v>
      </c>
      <c r="DL22" s="73"/>
      <c r="DM22" s="105"/>
      <c r="DN22" s="78"/>
      <c r="DO22" s="130"/>
      <c r="DP22" s="131"/>
      <c r="DQ22" s="81">
        <f ca="1">IF(ISERROR(VLOOKUP(DO22,'Lista de mercado'!$B:$I,5,0)),0,VLOOKUP(DO22,'Lista de mercado'!$B:$I,5,0))</f>
        <v>0</v>
      </c>
      <c r="DR22" s="144">
        <f ca="1">IF(ISERROR(VLOOKUP(DO22,'Lista de mercado'!$B:$I,8,0)),0,VLOOKUP(DO22,'Lista de mercado'!$B:$I,8,0))</f>
        <v>0</v>
      </c>
      <c r="DS22" s="145">
        <f t="shared" si="152"/>
        <v>0</v>
      </c>
      <c r="DT22" s="161">
        <f t="shared" ca="1" si="153"/>
        <v>0</v>
      </c>
      <c r="DU22" s="103"/>
      <c r="DV22" s="169">
        <f t="shared" ref="DV22" ca="1" si="767">IF(ISERROR(DV20/DV8),0,(DV20/DV8))</f>
        <v>0</v>
      </c>
      <c r="DW22" s="123"/>
      <c r="DX22" s="172">
        <f t="shared" ref="DX22" ca="1" si="768">IF(ISERROR(DX20/DV8),0,(DX20/DV8))</f>
        <v>0</v>
      </c>
      <c r="DY22" s="73"/>
      <c r="DZ22" s="105"/>
      <c r="EA22" s="78"/>
      <c r="EB22" s="130"/>
      <c r="EC22" s="131"/>
      <c r="ED22" s="81">
        <f ca="1">IF(ISERROR(VLOOKUP(EB22,'Lista de mercado'!$B:$I,5,0)),0,VLOOKUP(EB22,'Lista de mercado'!$B:$I,5,0))</f>
        <v>0</v>
      </c>
      <c r="EE22" s="144">
        <f ca="1">IF(ISERROR(VLOOKUP(EB22,'Lista de mercado'!$B:$I,8,0)),0,VLOOKUP(EB22,'Lista de mercado'!$B:$I,8,0))</f>
        <v>0</v>
      </c>
      <c r="EF22" s="145">
        <f t="shared" si="154"/>
        <v>0</v>
      </c>
      <c r="EG22" s="161">
        <f t="shared" ca="1" si="155"/>
        <v>0</v>
      </c>
      <c r="EH22" s="103"/>
      <c r="EI22" s="169">
        <f t="shared" ref="EI22" ca="1" si="769">IF(ISERROR(EI20/EI8),0,(EI20/EI8))</f>
        <v>0</v>
      </c>
      <c r="EJ22" s="123"/>
      <c r="EK22" s="172">
        <f t="shared" ref="EK22" ca="1" si="770">IF(ISERROR(EK20/EI8),0,(EK20/EI8))</f>
        <v>0</v>
      </c>
      <c r="EL22" s="73"/>
      <c r="EM22" s="105"/>
      <c r="EN22" s="78"/>
      <c r="EO22" s="130"/>
      <c r="EP22" s="131"/>
      <c r="EQ22" s="81">
        <f ca="1">IF(ISERROR(VLOOKUP(EO22,'Lista de mercado'!$B:$I,5,0)),0,VLOOKUP(EO22,'Lista de mercado'!$B:$I,5,0))</f>
        <v>0</v>
      </c>
      <c r="ER22" s="144">
        <f ca="1">IF(ISERROR(VLOOKUP(EO22,'Lista de mercado'!$B:$I,8,0)),0,VLOOKUP(EO22,'Lista de mercado'!$B:$I,8,0))</f>
        <v>0</v>
      </c>
      <c r="ES22" s="145">
        <f t="shared" si="156"/>
        <v>0</v>
      </c>
      <c r="ET22" s="161">
        <f t="shared" ca="1" si="157"/>
        <v>0</v>
      </c>
      <c r="EU22" s="103"/>
      <c r="EV22" s="169">
        <f t="shared" ref="EV22" ca="1" si="771">IF(ISERROR(EV20/EV8),0,(EV20/EV8))</f>
        <v>0</v>
      </c>
      <c r="EW22" s="123"/>
      <c r="EX22" s="172">
        <f t="shared" ref="EX22" ca="1" si="772">IF(ISERROR(EX20/EV8),0,(EX20/EV8))</f>
        <v>0</v>
      </c>
      <c r="EY22" s="73"/>
      <c r="EZ22" s="105"/>
      <c r="FA22" s="78"/>
      <c r="FB22" s="130"/>
      <c r="FC22" s="131"/>
      <c r="FD22" s="81">
        <f ca="1">IF(ISERROR(VLOOKUP(FB22,'Lista de mercado'!$B:$I,5,0)),0,VLOOKUP(FB22,'Lista de mercado'!$B:$I,5,0))</f>
        <v>0</v>
      </c>
      <c r="FE22" s="144">
        <f ca="1">IF(ISERROR(VLOOKUP(FB22,'Lista de mercado'!$B:$I,8,0)),0,VLOOKUP(FB22,'Lista de mercado'!$B:$I,8,0))</f>
        <v>0</v>
      </c>
      <c r="FF22" s="145">
        <f t="shared" si="158"/>
        <v>0</v>
      </c>
      <c r="FG22" s="161">
        <f t="shared" ca="1" si="159"/>
        <v>0</v>
      </c>
      <c r="FH22" s="103"/>
      <c r="FI22" s="169">
        <f t="shared" ref="FI22" ca="1" si="773">IF(ISERROR(FI20/FI8),0,(FI20/FI8))</f>
        <v>0</v>
      </c>
      <c r="FJ22" s="123"/>
      <c r="FK22" s="172">
        <f t="shared" ref="FK22" ca="1" si="774">IF(ISERROR(FK20/FI8),0,(FK20/FI8))</f>
        <v>0</v>
      </c>
      <c r="FL22" s="73"/>
      <c r="FM22" s="105"/>
      <c r="FN22" s="78"/>
      <c r="FO22" s="130"/>
      <c r="FP22" s="131"/>
      <c r="FQ22" s="81">
        <f ca="1">IF(ISERROR(VLOOKUP(FO22,'Lista de mercado'!$B:$I,5,0)),0,VLOOKUP(FO22,'Lista de mercado'!$B:$I,5,0))</f>
        <v>0</v>
      </c>
      <c r="FR22" s="144">
        <f ca="1">IF(ISERROR(VLOOKUP(FO22,'Lista de mercado'!$B:$I,8,0)),0,VLOOKUP(FO22,'Lista de mercado'!$B:$I,8,0))</f>
        <v>0</v>
      </c>
      <c r="FS22" s="145">
        <f t="shared" si="160"/>
        <v>0</v>
      </c>
      <c r="FT22" s="161">
        <f t="shared" ca="1" si="161"/>
        <v>0</v>
      </c>
      <c r="FU22" s="103"/>
      <c r="FV22" s="169">
        <f t="shared" ref="FV22" ca="1" si="775">IF(ISERROR(FV20/FV8),0,(FV20/FV8))</f>
        <v>0</v>
      </c>
      <c r="FW22" s="123"/>
      <c r="FX22" s="172">
        <f t="shared" ref="FX22" ca="1" si="776">IF(ISERROR(FX20/FV8),0,(FX20/FV8))</f>
        <v>0</v>
      </c>
      <c r="FY22" s="73"/>
      <c r="FZ22" s="105"/>
      <c r="GA22" s="78"/>
      <c r="GB22" s="130"/>
      <c r="GC22" s="131"/>
      <c r="GD22" s="81">
        <f ca="1">IF(ISERROR(VLOOKUP(GB22,'Lista de mercado'!$B:$I,5,0)),0,VLOOKUP(GB22,'Lista de mercado'!$B:$I,5,0))</f>
        <v>0</v>
      </c>
      <c r="GE22" s="144">
        <f ca="1">IF(ISERROR(VLOOKUP(GB22,'Lista de mercado'!$B:$I,8,0)),0,VLOOKUP(GB22,'Lista de mercado'!$B:$I,8,0))</f>
        <v>0</v>
      </c>
      <c r="GF22" s="145">
        <f t="shared" si="162"/>
        <v>0</v>
      </c>
      <c r="GG22" s="161">
        <f t="shared" ca="1" si="163"/>
        <v>0</v>
      </c>
      <c r="GH22" s="103"/>
      <c r="GI22" s="169">
        <f t="shared" ref="GI22" ca="1" si="777">IF(ISERROR(GI20/GI8),0,(GI20/GI8))</f>
        <v>0</v>
      </c>
      <c r="GJ22" s="123"/>
      <c r="GK22" s="172">
        <f t="shared" ref="GK22" ca="1" si="778">IF(ISERROR(GK20/GI8),0,(GK20/GI8))</f>
        <v>0</v>
      </c>
      <c r="GL22" s="73"/>
      <c r="GM22" s="105"/>
      <c r="GN22" s="78"/>
      <c r="GO22" s="130"/>
      <c r="GP22" s="131"/>
      <c r="GQ22" s="81">
        <f ca="1">IF(ISERROR(VLOOKUP(GO22,'Lista de mercado'!$B:$I,5,0)),0,VLOOKUP(GO22,'Lista de mercado'!$B:$I,5,0))</f>
        <v>0</v>
      </c>
      <c r="GR22" s="144">
        <f ca="1">IF(ISERROR(VLOOKUP(GO22,'Lista de mercado'!$B:$I,8,0)),0,VLOOKUP(GO22,'Lista de mercado'!$B:$I,8,0))</f>
        <v>0</v>
      </c>
      <c r="GS22" s="145">
        <f t="shared" si="164"/>
        <v>0</v>
      </c>
      <c r="GT22" s="161">
        <f t="shared" ca="1" si="165"/>
        <v>0</v>
      </c>
      <c r="GU22" s="103"/>
      <c r="GV22" s="169">
        <f t="shared" ref="GV22" ca="1" si="779">IF(ISERROR(GV20/GV8),0,(GV20/GV8))</f>
        <v>0</v>
      </c>
      <c r="GW22" s="123"/>
      <c r="GX22" s="172">
        <f t="shared" ref="GX22" ca="1" si="780">IF(ISERROR(GX20/GV8),0,(GX20/GV8))</f>
        <v>0</v>
      </c>
      <c r="GY22" s="73"/>
      <c r="GZ22" s="105"/>
      <c r="HA22" s="78"/>
      <c r="HB22" s="130"/>
      <c r="HC22" s="131"/>
      <c r="HD22" s="81">
        <f ca="1">IF(ISERROR(VLOOKUP(HB22,'Lista de mercado'!$B:$I,5,0)),0,VLOOKUP(HB22,'Lista de mercado'!$B:$I,5,0))</f>
        <v>0</v>
      </c>
      <c r="HE22" s="144">
        <f ca="1">IF(ISERROR(VLOOKUP(HB22,'Lista de mercado'!$B:$I,8,0)),0,VLOOKUP(HB22,'Lista de mercado'!$B:$I,8,0))</f>
        <v>0</v>
      </c>
      <c r="HF22" s="145">
        <f t="shared" si="166"/>
        <v>0</v>
      </c>
      <c r="HG22" s="161">
        <f t="shared" ca="1" si="167"/>
        <v>0</v>
      </c>
      <c r="HH22" s="103"/>
      <c r="HI22" s="169">
        <f t="shared" ref="HI22" ca="1" si="781">IF(ISERROR(HI20/HI8),0,(HI20/HI8))</f>
        <v>0</v>
      </c>
      <c r="HJ22" s="123"/>
      <c r="HK22" s="172">
        <f t="shared" ref="HK22" ca="1" si="782">IF(ISERROR(HK20/HI8),0,(HK20/HI8))</f>
        <v>0</v>
      </c>
      <c r="HL22" s="73"/>
      <c r="HM22" s="105"/>
      <c r="HN22" s="78"/>
      <c r="HO22" s="130"/>
      <c r="HP22" s="131"/>
      <c r="HQ22" s="81">
        <f ca="1">IF(ISERROR(VLOOKUP(HO22,'Lista de mercado'!$B:$I,5,0)),0,VLOOKUP(HO22,'Lista de mercado'!$B:$I,5,0))</f>
        <v>0</v>
      </c>
      <c r="HR22" s="144">
        <f ca="1">IF(ISERROR(VLOOKUP(HO22,'Lista de mercado'!$B:$I,8,0)),0,VLOOKUP(HO22,'Lista de mercado'!$B:$I,8,0))</f>
        <v>0</v>
      </c>
      <c r="HS22" s="145">
        <f t="shared" si="168"/>
        <v>0</v>
      </c>
      <c r="HT22" s="161">
        <f t="shared" ca="1" si="169"/>
        <v>0</v>
      </c>
      <c r="HU22" s="103"/>
      <c r="HV22" s="169">
        <f t="shared" ref="HV22" ca="1" si="783">IF(ISERROR(HV20/HV8),0,(HV20/HV8))</f>
        <v>0</v>
      </c>
      <c r="HW22" s="123"/>
      <c r="HX22" s="172">
        <f t="shared" ref="HX22" ca="1" si="784">IF(ISERROR(HX20/HV8),0,(HX20/HV8))</f>
        <v>0</v>
      </c>
      <c r="HY22" s="73"/>
      <c r="HZ22" s="105"/>
      <c r="IA22" s="78"/>
      <c r="IB22" s="130"/>
      <c r="IC22" s="131"/>
      <c r="ID22" s="81">
        <f ca="1">IF(ISERROR(VLOOKUP(IB22,'Lista de mercado'!$B:$I,5,0)),0,VLOOKUP(IB22,'Lista de mercado'!$B:$I,5,0))</f>
        <v>0</v>
      </c>
      <c r="IE22" s="144">
        <f ca="1">IF(ISERROR(VLOOKUP(IB22,'Lista de mercado'!$B:$I,8,0)),0,VLOOKUP(IB22,'Lista de mercado'!$B:$I,8,0))</f>
        <v>0</v>
      </c>
      <c r="IF22" s="145">
        <f t="shared" si="170"/>
        <v>0</v>
      </c>
      <c r="IG22" s="161">
        <f t="shared" ca="1" si="171"/>
        <v>0</v>
      </c>
      <c r="IH22" s="103"/>
      <c r="II22" s="169">
        <f t="shared" ref="II22" ca="1" si="785">IF(ISERROR(II20/II8),0,(II20/II8))</f>
        <v>0</v>
      </c>
      <c r="IJ22" s="123"/>
      <c r="IK22" s="172">
        <f t="shared" ref="IK22" ca="1" si="786">IF(ISERROR(IK20/II8),0,(IK20/II8))</f>
        <v>0</v>
      </c>
      <c r="IL22" s="73"/>
      <c r="IM22" s="105"/>
      <c r="IN22" s="78"/>
      <c r="IO22" s="130"/>
      <c r="IP22" s="131"/>
      <c r="IQ22" s="81">
        <f ca="1">IF(ISERROR(VLOOKUP(IO22,'Lista de mercado'!$B:$I,5,0)),0,VLOOKUP(IO22,'Lista de mercado'!$B:$I,5,0))</f>
        <v>0</v>
      </c>
      <c r="IR22" s="144">
        <f ca="1">IF(ISERROR(VLOOKUP(IO22,'Lista de mercado'!$B:$I,8,0)),0,VLOOKUP(IO22,'Lista de mercado'!$B:$I,8,0))</f>
        <v>0</v>
      </c>
      <c r="IS22" s="145">
        <f t="shared" si="172"/>
        <v>0</v>
      </c>
      <c r="IT22" s="161">
        <f t="shared" ca="1" si="173"/>
        <v>0</v>
      </c>
      <c r="IU22" s="103"/>
      <c r="IV22" s="169">
        <f t="shared" ref="IV22" ca="1" si="787">IF(ISERROR(IV20/IV8),0,(IV20/IV8))</f>
        <v>0</v>
      </c>
      <c r="IW22" s="123"/>
      <c r="IX22" s="172">
        <f t="shared" ref="IX22" ca="1" si="788">IF(ISERROR(IX20/IV8),0,(IX20/IV8))</f>
        <v>0</v>
      </c>
      <c r="IY22" s="73"/>
      <c r="IZ22" s="105"/>
      <c r="JA22" s="78"/>
      <c r="JB22" s="130"/>
      <c r="JC22" s="131"/>
      <c r="JD22" s="81">
        <f ca="1">IF(ISERROR(VLOOKUP(JB22,'Lista de mercado'!$B:$I,5,0)),0,VLOOKUP(JB22,'Lista de mercado'!$B:$I,5,0))</f>
        <v>0</v>
      </c>
      <c r="JE22" s="144">
        <f ca="1">IF(ISERROR(VLOOKUP(JB22,'Lista de mercado'!$B:$I,8,0)),0,VLOOKUP(JB22,'Lista de mercado'!$B:$I,8,0))</f>
        <v>0</v>
      </c>
      <c r="JF22" s="145">
        <f t="shared" si="174"/>
        <v>0</v>
      </c>
      <c r="JG22" s="161">
        <f t="shared" ca="1" si="175"/>
        <v>0</v>
      </c>
      <c r="JH22" s="103"/>
      <c r="JI22" s="169">
        <f t="shared" ref="JI22" ca="1" si="789">IF(ISERROR(JI20/JI8),0,(JI20/JI8))</f>
        <v>0</v>
      </c>
      <c r="JJ22" s="123"/>
      <c r="JK22" s="172">
        <f t="shared" ref="JK22" ca="1" si="790">IF(ISERROR(JK20/JI8),0,(JK20/JI8))</f>
        <v>0</v>
      </c>
      <c r="JL22" s="73"/>
      <c r="JM22" s="105"/>
      <c r="JN22" s="78"/>
      <c r="JO22" s="130"/>
      <c r="JP22" s="131"/>
      <c r="JQ22" s="81">
        <f ca="1">IF(ISERROR(VLOOKUP(JO22,'Lista de mercado'!$B:$I,5,0)),0,VLOOKUP(JO22,'Lista de mercado'!$B:$I,5,0))</f>
        <v>0</v>
      </c>
      <c r="JR22" s="144">
        <f ca="1">IF(ISERROR(VLOOKUP(JO22,'Lista de mercado'!$B:$I,8,0)),0,VLOOKUP(JO22,'Lista de mercado'!$B:$I,8,0))</f>
        <v>0</v>
      </c>
      <c r="JS22" s="145">
        <f t="shared" si="176"/>
        <v>0</v>
      </c>
      <c r="JT22" s="161">
        <f t="shared" ca="1" si="177"/>
        <v>0</v>
      </c>
      <c r="JU22" s="103"/>
      <c r="JV22" s="169">
        <f t="shared" ref="JV22" ca="1" si="791">IF(ISERROR(JV20/JV8),0,(JV20/JV8))</f>
        <v>0</v>
      </c>
      <c r="JW22" s="123"/>
      <c r="JX22" s="172">
        <f t="shared" ref="JX22" ca="1" si="792">IF(ISERROR(JX20/JV8),0,(JX20/JV8))</f>
        <v>0</v>
      </c>
      <c r="JY22" s="73"/>
      <c r="JZ22" s="105"/>
      <c r="KA22" s="78"/>
      <c r="KB22" s="130"/>
      <c r="KC22" s="131"/>
      <c r="KD22" s="81">
        <f ca="1">IF(ISERROR(VLOOKUP(KB22,'Lista de mercado'!$B:$I,5,0)),0,VLOOKUP(KB22,'Lista de mercado'!$B:$I,5,0))</f>
        <v>0</v>
      </c>
      <c r="KE22" s="144">
        <f ca="1">IF(ISERROR(VLOOKUP(KB22,'Lista de mercado'!$B:$I,8,0)),0,VLOOKUP(KB22,'Lista de mercado'!$B:$I,8,0))</f>
        <v>0</v>
      </c>
      <c r="KF22" s="145">
        <f t="shared" si="178"/>
        <v>0</v>
      </c>
      <c r="KG22" s="161">
        <f t="shared" ca="1" si="179"/>
        <v>0</v>
      </c>
      <c r="KH22" s="103"/>
      <c r="KI22" s="169">
        <f t="shared" ref="KI22" ca="1" si="793">IF(ISERROR(KI20/KI8),0,(KI20/KI8))</f>
        <v>0</v>
      </c>
      <c r="KJ22" s="123"/>
      <c r="KK22" s="172">
        <f t="shared" ref="KK22" ca="1" si="794">IF(ISERROR(KK20/KI8),0,(KK20/KI8))</f>
        <v>0</v>
      </c>
      <c r="KL22" s="73"/>
      <c r="KM22" s="105"/>
      <c r="KN22" s="78"/>
      <c r="KO22" s="130"/>
      <c r="KP22" s="131"/>
      <c r="KQ22" s="81">
        <f ca="1">IF(ISERROR(VLOOKUP(KO22,'Lista de mercado'!$B:$I,5,0)),0,VLOOKUP(KO22,'Lista de mercado'!$B:$I,5,0))</f>
        <v>0</v>
      </c>
      <c r="KR22" s="144">
        <f ca="1">IF(ISERROR(VLOOKUP(KO22,'Lista de mercado'!$B:$I,8,0)),0,VLOOKUP(KO22,'Lista de mercado'!$B:$I,8,0))</f>
        <v>0</v>
      </c>
      <c r="KS22" s="145">
        <f t="shared" si="180"/>
        <v>0</v>
      </c>
      <c r="KT22" s="161">
        <f t="shared" ca="1" si="181"/>
        <v>0</v>
      </c>
      <c r="KU22" s="103"/>
      <c r="KV22" s="169">
        <f t="shared" ref="KV22" ca="1" si="795">IF(ISERROR(KV20/KV8),0,(KV20/KV8))</f>
        <v>0</v>
      </c>
      <c r="KW22" s="123"/>
      <c r="KX22" s="172">
        <f t="shared" ref="KX22" ca="1" si="796">IF(ISERROR(KX20/KV8),0,(KX20/KV8))</f>
        <v>0</v>
      </c>
      <c r="KY22" s="73"/>
      <c r="KZ22" s="105"/>
      <c r="LA22" s="78"/>
      <c r="LB22" s="130"/>
      <c r="LC22" s="131"/>
      <c r="LD22" s="81">
        <f ca="1">IF(ISERROR(VLOOKUP(LB22,'Lista de mercado'!$B:$I,5,0)),0,VLOOKUP(LB22,'Lista de mercado'!$B:$I,5,0))</f>
        <v>0</v>
      </c>
      <c r="LE22" s="144">
        <f ca="1">IF(ISERROR(VLOOKUP(LB22,'Lista de mercado'!$B:$I,8,0)),0,VLOOKUP(LB22,'Lista de mercado'!$B:$I,8,0))</f>
        <v>0</v>
      </c>
      <c r="LF22" s="145">
        <f t="shared" si="182"/>
        <v>0</v>
      </c>
      <c r="LG22" s="161">
        <f t="shared" ca="1" si="183"/>
        <v>0</v>
      </c>
      <c r="LH22" s="103"/>
      <c r="LI22" s="169">
        <f t="shared" ref="LI22" ca="1" si="797">IF(ISERROR(LI20/LI8),0,(LI20/LI8))</f>
        <v>0</v>
      </c>
      <c r="LJ22" s="123"/>
      <c r="LK22" s="172">
        <f t="shared" ref="LK22" ca="1" si="798">IF(ISERROR(LK20/LI8),0,(LK20/LI8))</f>
        <v>0</v>
      </c>
      <c r="LL22" s="73"/>
      <c r="LM22" s="105"/>
      <c r="LN22" s="78"/>
      <c r="LO22" s="130"/>
      <c r="LP22" s="131"/>
      <c r="LQ22" s="81">
        <f ca="1">IF(ISERROR(VLOOKUP(LO22,'Lista de mercado'!$B:$I,5,0)),0,VLOOKUP(LO22,'Lista de mercado'!$B:$I,5,0))</f>
        <v>0</v>
      </c>
      <c r="LR22" s="144">
        <f ca="1">IF(ISERROR(VLOOKUP(LO22,'Lista de mercado'!$B:$I,8,0)),0,VLOOKUP(LO22,'Lista de mercado'!$B:$I,8,0))</f>
        <v>0</v>
      </c>
      <c r="LS22" s="145">
        <f t="shared" si="184"/>
        <v>0</v>
      </c>
      <c r="LT22" s="161">
        <f t="shared" ca="1" si="185"/>
        <v>0</v>
      </c>
      <c r="LU22" s="103"/>
      <c r="LV22" s="169">
        <f t="shared" ref="LV22" ca="1" si="799">IF(ISERROR(LV20/LV8),0,(LV20/LV8))</f>
        <v>0</v>
      </c>
      <c r="LW22" s="123"/>
      <c r="LX22" s="172">
        <f t="shared" ref="LX22" ca="1" si="800">IF(ISERROR(LX20/LV8),0,(LX20/LV8))</f>
        <v>0</v>
      </c>
      <c r="LY22" s="73"/>
      <c r="LZ22" s="105"/>
      <c r="MA22" s="78"/>
      <c r="MB22" s="130"/>
      <c r="MC22" s="131"/>
      <c r="MD22" s="81">
        <f ca="1">IF(ISERROR(VLOOKUP(MB22,'Lista de mercado'!$B:$I,5,0)),0,VLOOKUP(MB22,'Lista de mercado'!$B:$I,5,0))</f>
        <v>0</v>
      </c>
      <c r="ME22" s="144">
        <f ca="1">IF(ISERROR(VLOOKUP(MB22,'Lista de mercado'!$B:$I,8,0)),0,VLOOKUP(MB22,'Lista de mercado'!$B:$I,8,0))</f>
        <v>0</v>
      </c>
      <c r="MF22" s="145">
        <f t="shared" si="186"/>
        <v>0</v>
      </c>
      <c r="MG22" s="161">
        <f t="shared" ca="1" si="187"/>
        <v>0</v>
      </c>
      <c r="MH22" s="103"/>
      <c r="MI22" s="169">
        <f t="shared" ref="MI22" ca="1" si="801">IF(ISERROR(MI20/MI8),0,(MI20/MI8))</f>
        <v>0</v>
      </c>
      <c r="MJ22" s="123"/>
      <c r="MK22" s="172">
        <f t="shared" ref="MK22" ca="1" si="802">IF(ISERROR(MK20/MI8),0,(MK20/MI8))</f>
        <v>0</v>
      </c>
      <c r="ML22" s="73"/>
      <c r="MM22" s="105"/>
      <c r="MN22" s="78"/>
      <c r="MO22" s="130"/>
      <c r="MP22" s="131"/>
      <c r="MQ22" s="81">
        <f ca="1">IF(ISERROR(VLOOKUP(MO22,'Lista de mercado'!$B:$I,5,0)),0,VLOOKUP(MO22,'Lista de mercado'!$B:$I,5,0))</f>
        <v>0</v>
      </c>
      <c r="MR22" s="144">
        <f ca="1">IF(ISERROR(VLOOKUP(MO22,'Lista de mercado'!$B:$I,8,0)),0,VLOOKUP(MO22,'Lista de mercado'!$B:$I,8,0))</f>
        <v>0</v>
      </c>
      <c r="MS22" s="145">
        <f t="shared" si="188"/>
        <v>0</v>
      </c>
      <c r="MT22" s="161">
        <f t="shared" ca="1" si="189"/>
        <v>0</v>
      </c>
      <c r="MU22" s="103"/>
      <c r="MV22" s="169">
        <f t="shared" ref="MV22" ca="1" si="803">IF(ISERROR(MV20/MV8),0,(MV20/MV8))</f>
        <v>0</v>
      </c>
      <c r="MW22" s="123"/>
      <c r="MX22" s="172">
        <f t="shared" ref="MX22" ca="1" si="804">IF(ISERROR(MX20/MV8),0,(MX20/MV8))</f>
        <v>0</v>
      </c>
      <c r="MY22" s="73"/>
      <c r="MZ22" s="105"/>
      <c r="NA22" s="78"/>
      <c r="NB22" s="130"/>
      <c r="NC22" s="131"/>
      <c r="ND22" s="81">
        <f ca="1">IF(ISERROR(VLOOKUP(NB22,'Lista de mercado'!$B:$I,5,0)),0,VLOOKUP(NB22,'Lista de mercado'!$B:$I,5,0))</f>
        <v>0</v>
      </c>
      <c r="NE22" s="144">
        <f ca="1">IF(ISERROR(VLOOKUP(NB22,'Lista de mercado'!$B:$I,8,0)),0,VLOOKUP(NB22,'Lista de mercado'!$B:$I,8,0))</f>
        <v>0</v>
      </c>
      <c r="NF22" s="145">
        <f t="shared" si="190"/>
        <v>0</v>
      </c>
      <c r="NG22" s="161">
        <f t="shared" ca="1" si="191"/>
        <v>0</v>
      </c>
      <c r="NH22" s="103"/>
      <c r="NI22" s="169">
        <f t="shared" ref="NI22" ca="1" si="805">IF(ISERROR(NI20/NI8),0,(NI20/NI8))</f>
        <v>0</v>
      </c>
      <c r="NJ22" s="123"/>
      <c r="NK22" s="172">
        <f t="shared" ref="NK22" ca="1" si="806">IF(ISERROR(NK20/NI8),0,(NK20/NI8))</f>
        <v>0</v>
      </c>
      <c r="NL22" s="73"/>
      <c r="NM22" s="105"/>
      <c r="NN22" s="78"/>
      <c r="NO22" s="130"/>
      <c r="NP22" s="131"/>
      <c r="NQ22" s="81">
        <f ca="1">IF(ISERROR(VLOOKUP(NO22,'Lista de mercado'!$B:$I,5,0)),0,VLOOKUP(NO22,'Lista de mercado'!$B:$I,5,0))</f>
        <v>0</v>
      </c>
      <c r="NR22" s="144">
        <f ca="1">IF(ISERROR(VLOOKUP(NO22,'Lista de mercado'!$B:$I,8,0)),0,VLOOKUP(NO22,'Lista de mercado'!$B:$I,8,0))</f>
        <v>0</v>
      </c>
      <c r="NS22" s="145">
        <f t="shared" si="192"/>
        <v>0</v>
      </c>
      <c r="NT22" s="161">
        <f t="shared" ca="1" si="193"/>
        <v>0</v>
      </c>
      <c r="NU22" s="103"/>
      <c r="NV22" s="169">
        <f t="shared" ref="NV22" ca="1" si="807">IF(ISERROR(NV20/NV8),0,(NV20/NV8))</f>
        <v>0</v>
      </c>
      <c r="NW22" s="123"/>
      <c r="NX22" s="172">
        <f t="shared" ref="NX22" ca="1" si="808">IF(ISERROR(NX20/NV8),0,(NX20/NV8))</f>
        <v>0</v>
      </c>
      <c r="NY22" s="73"/>
      <c r="NZ22" s="105"/>
      <c r="OA22" s="78"/>
      <c r="OB22" s="130"/>
      <c r="OC22" s="131"/>
      <c r="OD22" s="81">
        <f ca="1">IF(ISERROR(VLOOKUP(OB22,'Lista de mercado'!$B:$I,5,0)),0,VLOOKUP(OB22,'Lista de mercado'!$B:$I,5,0))</f>
        <v>0</v>
      </c>
      <c r="OE22" s="144">
        <f ca="1">IF(ISERROR(VLOOKUP(OB22,'Lista de mercado'!$B:$I,8,0)),0,VLOOKUP(OB22,'Lista de mercado'!$B:$I,8,0))</f>
        <v>0</v>
      </c>
      <c r="OF22" s="145">
        <f t="shared" si="194"/>
        <v>0</v>
      </c>
      <c r="OG22" s="161">
        <f t="shared" ca="1" si="195"/>
        <v>0</v>
      </c>
      <c r="OH22" s="103"/>
      <c r="OI22" s="169">
        <f t="shared" ref="OI22" ca="1" si="809">IF(ISERROR(OI20/OI8),0,(OI20/OI8))</f>
        <v>0</v>
      </c>
      <c r="OJ22" s="123"/>
      <c r="OK22" s="172">
        <f t="shared" ref="OK22" ca="1" si="810">IF(ISERROR(OK20/OI8),0,(OK20/OI8))</f>
        <v>0</v>
      </c>
      <c r="OL22" s="73"/>
      <c r="OM22" s="105"/>
      <c r="ON22" s="78"/>
      <c r="OO22" s="130"/>
      <c r="OP22" s="131"/>
      <c r="OQ22" s="81">
        <f ca="1">IF(ISERROR(VLOOKUP(OO22,'Lista de mercado'!$B:$I,5,0)),0,VLOOKUP(OO22,'Lista de mercado'!$B:$I,5,0))</f>
        <v>0</v>
      </c>
      <c r="OR22" s="144">
        <f ca="1">IF(ISERROR(VLOOKUP(OO22,'Lista de mercado'!$B:$I,8,0)),0,VLOOKUP(OO22,'Lista de mercado'!$B:$I,8,0))</f>
        <v>0</v>
      </c>
      <c r="OS22" s="145">
        <f t="shared" si="196"/>
        <v>0</v>
      </c>
      <c r="OT22" s="161">
        <f t="shared" ca="1" si="197"/>
        <v>0</v>
      </c>
      <c r="OU22" s="103"/>
      <c r="OV22" s="169">
        <f t="shared" ref="OV22" ca="1" si="811">IF(ISERROR(OV20/OV8),0,(OV20/OV8))</f>
        <v>0</v>
      </c>
      <c r="OW22" s="123"/>
      <c r="OX22" s="172">
        <f t="shared" ref="OX22" ca="1" si="812">IF(ISERROR(OX20/OV8),0,(OX20/OV8))</f>
        <v>0</v>
      </c>
      <c r="OY22" s="73"/>
      <c r="OZ22" s="105"/>
      <c r="PA22" s="78"/>
      <c r="PB22" s="130"/>
      <c r="PC22" s="131"/>
      <c r="PD22" s="81">
        <f ca="1">IF(ISERROR(VLOOKUP(PB22,'Lista de mercado'!$B:$I,5,0)),0,VLOOKUP(PB22,'Lista de mercado'!$B:$I,5,0))</f>
        <v>0</v>
      </c>
      <c r="PE22" s="144">
        <f ca="1">IF(ISERROR(VLOOKUP(PB22,'Lista de mercado'!$B:$I,8,0)),0,VLOOKUP(PB22,'Lista de mercado'!$B:$I,8,0))</f>
        <v>0</v>
      </c>
      <c r="PF22" s="145">
        <f t="shared" si="198"/>
        <v>0</v>
      </c>
      <c r="PG22" s="161">
        <f t="shared" ca="1" si="199"/>
        <v>0</v>
      </c>
      <c r="PH22" s="103"/>
      <c r="PI22" s="169">
        <f t="shared" ref="PI22" ca="1" si="813">IF(ISERROR(PI20/PI8),0,(PI20/PI8))</f>
        <v>0</v>
      </c>
      <c r="PJ22" s="123"/>
      <c r="PK22" s="172">
        <f t="shared" ref="PK22" ca="1" si="814">IF(ISERROR(PK20/PI8),0,(PK20/PI8))</f>
        <v>0</v>
      </c>
      <c r="PL22" s="73"/>
      <c r="PM22" s="105"/>
      <c r="PN22" s="78"/>
      <c r="PO22" s="130"/>
      <c r="PP22" s="131"/>
      <c r="PQ22" s="81">
        <f ca="1">IF(ISERROR(VLOOKUP(PO22,'Lista de mercado'!$B:$I,5,0)),0,VLOOKUP(PO22,'Lista de mercado'!$B:$I,5,0))</f>
        <v>0</v>
      </c>
      <c r="PR22" s="144">
        <f ca="1">IF(ISERROR(VLOOKUP(PO22,'Lista de mercado'!$B:$I,8,0)),0,VLOOKUP(PO22,'Lista de mercado'!$B:$I,8,0))</f>
        <v>0</v>
      </c>
      <c r="PS22" s="145">
        <f t="shared" si="200"/>
        <v>0</v>
      </c>
      <c r="PT22" s="161">
        <f t="shared" ca="1" si="201"/>
        <v>0</v>
      </c>
      <c r="PU22" s="103"/>
      <c r="PV22" s="169">
        <f t="shared" ref="PV22" ca="1" si="815">IF(ISERROR(PV20/PV8),0,(PV20/PV8))</f>
        <v>0</v>
      </c>
      <c r="PW22" s="123"/>
      <c r="PX22" s="172">
        <f t="shared" ref="PX22" ca="1" si="816">IF(ISERROR(PX20/PV8),0,(PX20/PV8))</f>
        <v>0</v>
      </c>
      <c r="PY22" s="73"/>
      <c r="PZ22" s="105"/>
      <c r="QA22" s="78"/>
      <c r="QB22" s="130"/>
      <c r="QC22" s="131"/>
      <c r="QD22" s="81">
        <f ca="1">IF(ISERROR(VLOOKUP(QB22,'Lista de mercado'!$B:$I,5,0)),0,VLOOKUP(QB22,'Lista de mercado'!$B:$I,5,0))</f>
        <v>0</v>
      </c>
      <c r="QE22" s="144">
        <f ca="1">IF(ISERROR(VLOOKUP(QB22,'Lista de mercado'!$B:$I,8,0)),0,VLOOKUP(QB22,'Lista de mercado'!$B:$I,8,0))</f>
        <v>0</v>
      </c>
      <c r="QF22" s="145">
        <f t="shared" si="202"/>
        <v>0</v>
      </c>
      <c r="QG22" s="161">
        <f t="shared" ca="1" si="203"/>
        <v>0</v>
      </c>
      <c r="QH22" s="103"/>
      <c r="QI22" s="169">
        <f t="shared" ref="QI22" ca="1" si="817">IF(ISERROR(QI20/QI8),0,(QI20/QI8))</f>
        <v>0</v>
      </c>
      <c r="QJ22" s="123"/>
      <c r="QK22" s="172">
        <f t="shared" ref="QK22" ca="1" si="818">IF(ISERROR(QK20/QI8),0,(QK20/QI8))</f>
        <v>0</v>
      </c>
      <c r="QL22" s="73"/>
      <c r="QM22" s="105"/>
      <c r="QN22" s="78"/>
      <c r="QO22" s="130"/>
      <c r="QP22" s="131"/>
      <c r="QQ22" s="81">
        <f ca="1">IF(ISERROR(VLOOKUP(QO22,'Lista de mercado'!$B:$I,5,0)),0,VLOOKUP(QO22,'Lista de mercado'!$B:$I,5,0))</f>
        <v>0</v>
      </c>
      <c r="QR22" s="144">
        <f ca="1">IF(ISERROR(VLOOKUP(QO22,'Lista de mercado'!$B:$I,8,0)),0,VLOOKUP(QO22,'Lista de mercado'!$B:$I,8,0))</f>
        <v>0</v>
      </c>
      <c r="QS22" s="145">
        <f t="shared" si="204"/>
        <v>0</v>
      </c>
      <c r="QT22" s="161">
        <f t="shared" ca="1" si="205"/>
        <v>0</v>
      </c>
      <c r="QU22" s="103"/>
      <c r="QV22" s="169">
        <f t="shared" ref="QV22" ca="1" si="819">IF(ISERROR(QV20/QV8),0,(QV20/QV8))</f>
        <v>0</v>
      </c>
      <c r="QW22" s="123"/>
      <c r="QX22" s="172">
        <f t="shared" ref="QX22" ca="1" si="820">IF(ISERROR(QX20/QV8),0,(QX20/QV8))</f>
        <v>0</v>
      </c>
      <c r="QY22" s="73"/>
      <c r="QZ22" s="105"/>
      <c r="RA22" s="78"/>
      <c r="RB22" s="130"/>
      <c r="RC22" s="131"/>
      <c r="RD22" s="81">
        <f ca="1">IF(ISERROR(VLOOKUP(RB22,'Lista de mercado'!$B:$I,5,0)),0,VLOOKUP(RB22,'Lista de mercado'!$B:$I,5,0))</f>
        <v>0</v>
      </c>
      <c r="RE22" s="144">
        <f ca="1">IF(ISERROR(VLOOKUP(RB22,'Lista de mercado'!$B:$I,8,0)),0,VLOOKUP(RB22,'Lista de mercado'!$B:$I,8,0))</f>
        <v>0</v>
      </c>
      <c r="RF22" s="145">
        <f t="shared" si="206"/>
        <v>0</v>
      </c>
      <c r="RG22" s="161">
        <f t="shared" ca="1" si="207"/>
        <v>0</v>
      </c>
      <c r="RH22" s="103"/>
      <c r="RI22" s="169">
        <f t="shared" ref="RI22" ca="1" si="821">IF(ISERROR(RI20/RI8),0,(RI20/RI8))</f>
        <v>0</v>
      </c>
      <c r="RJ22" s="123"/>
      <c r="RK22" s="172">
        <f t="shared" ref="RK22" ca="1" si="822">IF(ISERROR(RK20/RI8),0,(RK20/RI8))</f>
        <v>0</v>
      </c>
      <c r="RL22" s="73"/>
      <c r="RM22" s="105"/>
      <c r="RN22" s="78"/>
      <c r="RO22" s="130"/>
      <c r="RP22" s="131"/>
      <c r="RQ22" s="81">
        <f ca="1">IF(ISERROR(VLOOKUP(RO22,'Lista de mercado'!$B:$I,5,0)),0,VLOOKUP(RO22,'Lista de mercado'!$B:$I,5,0))</f>
        <v>0</v>
      </c>
      <c r="RR22" s="144">
        <f ca="1">IF(ISERROR(VLOOKUP(RO22,'Lista de mercado'!$B:$I,8,0)),0,VLOOKUP(RO22,'Lista de mercado'!$B:$I,8,0))</f>
        <v>0</v>
      </c>
      <c r="RS22" s="145">
        <f t="shared" si="208"/>
        <v>0</v>
      </c>
      <c r="RT22" s="161">
        <f t="shared" ca="1" si="209"/>
        <v>0</v>
      </c>
      <c r="RU22" s="103"/>
      <c r="RV22" s="169">
        <f t="shared" ref="RV22" ca="1" si="823">IF(ISERROR(RV20/RV8),0,(RV20/RV8))</f>
        <v>0</v>
      </c>
      <c r="RW22" s="123"/>
      <c r="RX22" s="172">
        <f t="shared" ref="RX22" ca="1" si="824">IF(ISERROR(RX20/RV8),0,(RX20/RV8))</f>
        <v>0</v>
      </c>
      <c r="RY22" s="73"/>
      <c r="RZ22" s="105"/>
      <c r="SA22" s="78"/>
      <c r="SB22" s="130"/>
      <c r="SC22" s="131"/>
      <c r="SD22" s="81">
        <f ca="1">IF(ISERROR(VLOOKUP(SB22,'Lista de mercado'!$B:$I,5,0)),0,VLOOKUP(SB22,'Lista de mercado'!$B:$I,5,0))</f>
        <v>0</v>
      </c>
      <c r="SE22" s="144">
        <f ca="1">IF(ISERROR(VLOOKUP(SB22,'Lista de mercado'!$B:$I,8,0)),0,VLOOKUP(SB22,'Lista de mercado'!$B:$I,8,0))</f>
        <v>0</v>
      </c>
      <c r="SF22" s="145">
        <f t="shared" si="210"/>
        <v>0</v>
      </c>
      <c r="SG22" s="161">
        <f t="shared" ca="1" si="211"/>
        <v>0</v>
      </c>
      <c r="SH22" s="103"/>
      <c r="SI22" s="169">
        <f t="shared" ref="SI22" ca="1" si="825">IF(ISERROR(SI20/SI8),0,(SI20/SI8))</f>
        <v>0</v>
      </c>
      <c r="SJ22" s="123"/>
      <c r="SK22" s="172">
        <f t="shared" ref="SK22" ca="1" si="826">IF(ISERROR(SK20/SI8),0,(SK20/SI8))</f>
        <v>0</v>
      </c>
      <c r="SL22" s="73"/>
      <c r="SM22" s="105"/>
      <c r="SN22" s="78"/>
      <c r="SO22" s="130"/>
      <c r="SP22" s="131"/>
      <c r="SQ22" s="81">
        <f ca="1">IF(ISERROR(VLOOKUP(SO22,'Lista de mercado'!$B:$I,5,0)),0,VLOOKUP(SO22,'Lista de mercado'!$B:$I,5,0))</f>
        <v>0</v>
      </c>
      <c r="SR22" s="144">
        <f ca="1">IF(ISERROR(VLOOKUP(SO22,'Lista de mercado'!$B:$I,8,0)),0,VLOOKUP(SO22,'Lista de mercado'!$B:$I,8,0))</f>
        <v>0</v>
      </c>
      <c r="SS22" s="145">
        <f t="shared" si="212"/>
        <v>0</v>
      </c>
      <c r="ST22" s="161">
        <f t="shared" ca="1" si="213"/>
        <v>0</v>
      </c>
      <c r="SU22" s="103"/>
      <c r="SV22" s="169">
        <f t="shared" ref="SV22" ca="1" si="827">IF(ISERROR(SV20/SV8),0,(SV20/SV8))</f>
        <v>0</v>
      </c>
      <c r="SW22" s="123"/>
      <c r="SX22" s="172">
        <f t="shared" ref="SX22" ca="1" si="828">IF(ISERROR(SX20/SV8),0,(SX20/SV8))</f>
        <v>0</v>
      </c>
      <c r="SY22" s="73"/>
      <c r="SZ22" s="105"/>
      <c r="TA22" s="78"/>
      <c r="TB22" s="130"/>
      <c r="TC22" s="131"/>
      <c r="TD22" s="81">
        <f ca="1">IF(ISERROR(VLOOKUP(TB22,'Lista de mercado'!$B:$I,5,0)),0,VLOOKUP(TB22,'Lista de mercado'!$B:$I,5,0))</f>
        <v>0</v>
      </c>
      <c r="TE22" s="144">
        <f ca="1">IF(ISERROR(VLOOKUP(TB22,'Lista de mercado'!$B:$I,8,0)),0,VLOOKUP(TB22,'Lista de mercado'!$B:$I,8,0))</f>
        <v>0</v>
      </c>
      <c r="TF22" s="145">
        <f t="shared" si="214"/>
        <v>0</v>
      </c>
      <c r="TG22" s="161">
        <f t="shared" ca="1" si="215"/>
        <v>0</v>
      </c>
      <c r="TH22" s="103"/>
      <c r="TI22" s="169">
        <f t="shared" ref="TI22" ca="1" si="829">IF(ISERROR(TI20/TI8),0,(TI20/TI8))</f>
        <v>0</v>
      </c>
      <c r="TJ22" s="123"/>
      <c r="TK22" s="172">
        <f t="shared" ref="TK22" ca="1" si="830">IF(ISERROR(TK20/TI8),0,(TK20/TI8))</f>
        <v>0</v>
      </c>
      <c r="TL22" s="73"/>
      <c r="TM22" s="105"/>
      <c r="TN22" s="78"/>
      <c r="TO22" s="130"/>
      <c r="TP22" s="131"/>
      <c r="TQ22" s="81">
        <f ca="1">IF(ISERROR(VLOOKUP(TO22,'Lista de mercado'!$B:$I,5,0)),0,VLOOKUP(TO22,'Lista de mercado'!$B:$I,5,0))</f>
        <v>0</v>
      </c>
      <c r="TR22" s="144">
        <f ca="1">IF(ISERROR(VLOOKUP(TO22,'Lista de mercado'!$B:$I,8,0)),0,VLOOKUP(TO22,'Lista de mercado'!$B:$I,8,0))</f>
        <v>0</v>
      </c>
      <c r="TS22" s="145">
        <f t="shared" si="216"/>
        <v>0</v>
      </c>
      <c r="TT22" s="161">
        <f t="shared" ca="1" si="217"/>
        <v>0</v>
      </c>
      <c r="TU22" s="103"/>
      <c r="TV22" s="169">
        <f t="shared" ref="TV22" ca="1" si="831">IF(ISERROR(TV20/TV8),0,(TV20/TV8))</f>
        <v>0</v>
      </c>
      <c r="TW22" s="123"/>
      <c r="TX22" s="172">
        <f t="shared" ref="TX22" ca="1" si="832">IF(ISERROR(TX20/TV8),0,(TX20/TV8))</f>
        <v>0</v>
      </c>
      <c r="TY22" s="73"/>
      <c r="TZ22" s="105"/>
      <c r="UA22" s="78"/>
      <c r="UB22" s="130"/>
      <c r="UC22" s="131"/>
      <c r="UD22" s="81">
        <f ca="1">IF(ISERROR(VLOOKUP(UB22,'Lista de mercado'!$B:$I,5,0)),0,VLOOKUP(UB22,'Lista de mercado'!$B:$I,5,0))</f>
        <v>0</v>
      </c>
      <c r="UE22" s="144">
        <f ca="1">IF(ISERROR(VLOOKUP(UB22,'Lista de mercado'!$B:$I,8,0)),0,VLOOKUP(UB22,'Lista de mercado'!$B:$I,8,0))</f>
        <v>0</v>
      </c>
      <c r="UF22" s="145">
        <f t="shared" si="218"/>
        <v>0</v>
      </c>
      <c r="UG22" s="161">
        <f t="shared" ca="1" si="219"/>
        <v>0</v>
      </c>
      <c r="UH22" s="103"/>
      <c r="UI22" s="169">
        <f t="shared" ref="UI22" ca="1" si="833">IF(ISERROR(UI20/UI8),0,(UI20/UI8))</f>
        <v>0</v>
      </c>
      <c r="UJ22" s="123"/>
      <c r="UK22" s="172">
        <f t="shared" ref="UK22" ca="1" si="834">IF(ISERROR(UK20/UI8),0,(UK20/UI8))</f>
        <v>0</v>
      </c>
      <c r="UL22" s="73"/>
      <c r="UM22" s="105"/>
      <c r="UN22" s="78"/>
      <c r="UO22" s="130"/>
      <c r="UP22" s="131"/>
      <c r="UQ22" s="81">
        <f ca="1">IF(ISERROR(VLOOKUP(UO22,'Lista de mercado'!$B:$I,5,0)),0,VLOOKUP(UO22,'Lista de mercado'!$B:$I,5,0))</f>
        <v>0</v>
      </c>
      <c r="UR22" s="144">
        <f ca="1">IF(ISERROR(VLOOKUP(UO22,'Lista de mercado'!$B:$I,8,0)),0,VLOOKUP(UO22,'Lista de mercado'!$B:$I,8,0))</f>
        <v>0</v>
      </c>
      <c r="US22" s="145">
        <f t="shared" si="220"/>
        <v>0</v>
      </c>
      <c r="UT22" s="161">
        <f t="shared" ca="1" si="221"/>
        <v>0</v>
      </c>
      <c r="UU22" s="103"/>
      <c r="UV22" s="169">
        <f t="shared" ref="UV22:WV22" ca="1" si="835">IF(ISERROR(UV20/UV8),0,(UV20/UV8))</f>
        <v>0</v>
      </c>
      <c r="UW22" s="262"/>
      <c r="UX22" s="172">
        <f t="shared" ref="UX22" ca="1" si="836">IF(ISERROR(UX20/UV8),0,(UX20/UV8))</f>
        <v>0</v>
      </c>
      <c r="UY22" s="73"/>
      <c r="UZ22" s="105"/>
      <c r="VA22" s="78"/>
      <c r="VB22" s="130"/>
      <c r="VC22" s="131"/>
      <c r="VD22" s="81">
        <f ca="1">IF(ISERROR(VLOOKUP(VB22,'Lista de mercado'!$B:$I,5,0)),0,VLOOKUP(VB22,'Lista de mercado'!$B:$I,5,0))</f>
        <v>0</v>
      </c>
      <c r="VE22" s="144">
        <f ca="1">IF(ISERROR(VLOOKUP(VB22,'Lista de mercado'!$B:$I,8,0)),0,VLOOKUP(VB22,'Lista de mercado'!$B:$I,8,0))</f>
        <v>0</v>
      </c>
      <c r="VF22" s="145">
        <f t="shared" si="222"/>
        <v>0</v>
      </c>
      <c r="VG22" s="161">
        <f t="shared" ca="1" si="223"/>
        <v>0</v>
      </c>
      <c r="VH22" s="103"/>
      <c r="VI22" s="169">
        <f t="shared" ref="VI22:XI22" ca="1" si="837">IF(ISERROR(VI20/VI8),0,(VI20/VI8))</f>
        <v>0</v>
      </c>
      <c r="VJ22" s="262"/>
      <c r="VK22" s="172">
        <f t="shared" ref="VK22" ca="1" si="838">IF(ISERROR(VK20/VI8),0,(VK20/VI8))</f>
        <v>0</v>
      </c>
      <c r="VL22" s="73"/>
      <c r="VM22" s="105"/>
      <c r="VN22" s="78"/>
      <c r="VO22" s="130"/>
      <c r="VP22" s="131"/>
      <c r="VQ22" s="81">
        <f ca="1">IF(ISERROR(VLOOKUP(VO22,'Lista de mercado'!$B:$I,5,0)),0,VLOOKUP(VO22,'Lista de mercado'!$B:$I,5,0))</f>
        <v>0</v>
      </c>
      <c r="VR22" s="144">
        <f ca="1">IF(ISERROR(VLOOKUP(VO22,'Lista de mercado'!$B:$I,8,0)),0,VLOOKUP(VO22,'Lista de mercado'!$B:$I,8,0))</f>
        <v>0</v>
      </c>
      <c r="VS22" s="145">
        <f t="shared" si="224"/>
        <v>0</v>
      </c>
      <c r="VT22" s="161">
        <f t="shared" ca="1" si="225"/>
        <v>0</v>
      </c>
      <c r="VU22" s="103"/>
      <c r="VV22" s="169">
        <f t="shared" ca="1" si="835"/>
        <v>0</v>
      </c>
      <c r="VW22" s="262"/>
      <c r="VX22" s="172">
        <f t="shared" ref="VX22" ca="1" si="839">IF(ISERROR(VX20/VV8),0,(VX20/VV8))</f>
        <v>0</v>
      </c>
      <c r="VY22" s="73"/>
      <c r="VZ22" s="105"/>
      <c r="WA22" s="78"/>
      <c r="WB22" s="130"/>
      <c r="WC22" s="131"/>
      <c r="WD22" s="81">
        <f ca="1">IF(ISERROR(VLOOKUP(WB22,'Lista de mercado'!$B:$I,5,0)),0,VLOOKUP(WB22,'Lista de mercado'!$B:$I,5,0))</f>
        <v>0</v>
      </c>
      <c r="WE22" s="144">
        <f ca="1">IF(ISERROR(VLOOKUP(WB22,'Lista de mercado'!$B:$I,8,0)),0,VLOOKUP(WB22,'Lista de mercado'!$B:$I,8,0))</f>
        <v>0</v>
      </c>
      <c r="WF22" s="145">
        <f t="shared" si="226"/>
        <v>0</v>
      </c>
      <c r="WG22" s="161">
        <f t="shared" ca="1" si="227"/>
        <v>0</v>
      </c>
      <c r="WH22" s="103"/>
      <c r="WI22" s="169">
        <f t="shared" ca="1" si="837"/>
        <v>0</v>
      </c>
      <c r="WJ22" s="262"/>
      <c r="WK22" s="172">
        <f t="shared" ref="WK22" ca="1" si="840">IF(ISERROR(WK20/WI8),0,(WK20/WI8))</f>
        <v>0</v>
      </c>
      <c r="WL22" s="73"/>
      <c r="WM22" s="105"/>
      <c r="WN22" s="78"/>
      <c r="WO22" s="130"/>
      <c r="WP22" s="131"/>
      <c r="WQ22" s="81">
        <f ca="1">IF(ISERROR(VLOOKUP(WO22,'Lista de mercado'!$B:$I,5,0)),0,VLOOKUP(WO22,'Lista de mercado'!$B:$I,5,0))</f>
        <v>0</v>
      </c>
      <c r="WR22" s="144">
        <f ca="1">IF(ISERROR(VLOOKUP(WO22,'Lista de mercado'!$B:$I,8,0)),0,VLOOKUP(WO22,'Lista de mercado'!$B:$I,8,0))</f>
        <v>0</v>
      </c>
      <c r="WS22" s="145">
        <f t="shared" si="228"/>
        <v>0</v>
      </c>
      <c r="WT22" s="161">
        <f t="shared" ca="1" si="229"/>
        <v>0</v>
      </c>
      <c r="WU22" s="103"/>
      <c r="WV22" s="169">
        <f t="shared" ca="1" si="835"/>
        <v>0</v>
      </c>
      <c r="WW22" s="262"/>
      <c r="WX22" s="172">
        <f t="shared" ref="WX22" ca="1" si="841">IF(ISERROR(WX20/WV8),0,(WX20/WV8))</f>
        <v>0</v>
      </c>
      <c r="WY22" s="73"/>
      <c r="WZ22" s="105"/>
      <c r="XA22" s="78"/>
      <c r="XB22" s="130"/>
      <c r="XC22" s="131"/>
      <c r="XD22" s="81">
        <f ca="1">IF(ISERROR(VLOOKUP(XB22,'Lista de mercado'!$B:$I,5,0)),0,VLOOKUP(XB22,'Lista de mercado'!$B:$I,5,0))</f>
        <v>0</v>
      </c>
      <c r="XE22" s="144">
        <f ca="1">IF(ISERROR(VLOOKUP(XB22,'Lista de mercado'!$B:$I,8,0)),0,VLOOKUP(XB22,'Lista de mercado'!$B:$I,8,0))</f>
        <v>0</v>
      </c>
      <c r="XF22" s="145">
        <f t="shared" si="230"/>
        <v>0</v>
      </c>
      <c r="XG22" s="161">
        <f t="shared" ca="1" si="231"/>
        <v>0</v>
      </c>
      <c r="XH22" s="103"/>
      <c r="XI22" s="169">
        <f t="shared" ca="1" si="837"/>
        <v>0</v>
      </c>
      <c r="XJ22" s="262"/>
      <c r="XK22" s="172">
        <f t="shared" ref="XK22" ca="1" si="842">IF(ISERROR(XK20/XI8),0,(XK20/XI8))</f>
        <v>0</v>
      </c>
      <c r="XL22" s="73"/>
      <c r="XM22" s="105"/>
      <c r="XN22" s="78"/>
      <c r="XO22" s="130"/>
      <c r="XP22" s="131"/>
      <c r="XQ22" s="81">
        <f ca="1">IF(ISERROR(VLOOKUP(XO22,'Lista de mercado'!$B:$I,5,0)),0,VLOOKUP(XO22,'Lista de mercado'!$B:$I,5,0))</f>
        <v>0</v>
      </c>
      <c r="XR22" s="144">
        <f ca="1">IF(ISERROR(VLOOKUP(XO22,'Lista de mercado'!$B:$I,8,0)),0,VLOOKUP(XO22,'Lista de mercado'!$B:$I,8,0))</f>
        <v>0</v>
      </c>
      <c r="XS22" s="145">
        <f t="shared" si="232"/>
        <v>0</v>
      </c>
      <c r="XT22" s="161">
        <f t="shared" ca="1" si="233"/>
        <v>0</v>
      </c>
      <c r="XU22" s="103"/>
      <c r="XV22" s="169">
        <f t="shared" ref="XV22:ZV22" ca="1" si="843">IF(ISERROR(XV20/XV8),0,(XV20/XV8))</f>
        <v>0</v>
      </c>
      <c r="XW22" s="262"/>
      <c r="XX22" s="172">
        <f t="shared" ref="XX22" ca="1" si="844">IF(ISERROR(XX20/XV8),0,(XX20/XV8))</f>
        <v>0</v>
      </c>
      <c r="XY22" s="73"/>
      <c r="XZ22" s="105"/>
      <c r="YA22" s="78"/>
      <c r="YB22" s="130"/>
      <c r="YC22" s="131"/>
      <c r="YD22" s="81">
        <f ca="1">IF(ISERROR(VLOOKUP(YB22,'Lista de mercado'!$B:$I,5,0)),0,VLOOKUP(YB22,'Lista de mercado'!$B:$I,5,0))</f>
        <v>0</v>
      </c>
      <c r="YE22" s="144">
        <f ca="1">IF(ISERROR(VLOOKUP(YB22,'Lista de mercado'!$B:$I,8,0)),0,VLOOKUP(YB22,'Lista de mercado'!$B:$I,8,0))</f>
        <v>0</v>
      </c>
      <c r="YF22" s="145">
        <f t="shared" si="234"/>
        <v>0</v>
      </c>
      <c r="YG22" s="161">
        <f t="shared" ca="1" si="235"/>
        <v>0</v>
      </c>
      <c r="YH22" s="103"/>
      <c r="YI22" s="169">
        <f t="shared" ref="YI22:AAI22" ca="1" si="845">IF(ISERROR(YI20/YI8),0,(YI20/YI8))</f>
        <v>0</v>
      </c>
      <c r="YJ22" s="262"/>
      <c r="YK22" s="172">
        <f t="shared" ref="YK22" ca="1" si="846">IF(ISERROR(YK20/YI8),0,(YK20/YI8))</f>
        <v>0</v>
      </c>
      <c r="YL22" s="73"/>
      <c r="YM22" s="105"/>
      <c r="YN22" s="78"/>
      <c r="YO22" s="130"/>
      <c r="YP22" s="131"/>
      <c r="YQ22" s="81">
        <f ca="1">IF(ISERROR(VLOOKUP(YO22,'Lista de mercado'!$B:$I,5,0)),0,VLOOKUP(YO22,'Lista de mercado'!$B:$I,5,0))</f>
        <v>0</v>
      </c>
      <c r="YR22" s="144">
        <f ca="1">IF(ISERROR(VLOOKUP(YO22,'Lista de mercado'!$B:$I,8,0)),0,VLOOKUP(YO22,'Lista de mercado'!$B:$I,8,0))</f>
        <v>0</v>
      </c>
      <c r="YS22" s="145">
        <f t="shared" si="236"/>
        <v>0</v>
      </c>
      <c r="YT22" s="161">
        <f t="shared" ca="1" si="237"/>
        <v>0</v>
      </c>
      <c r="YU22" s="103"/>
      <c r="YV22" s="169">
        <f t="shared" ca="1" si="843"/>
        <v>0</v>
      </c>
      <c r="YW22" s="262"/>
      <c r="YX22" s="172">
        <f t="shared" ref="YX22" ca="1" si="847">IF(ISERROR(YX20/YV8),0,(YX20/YV8))</f>
        <v>0</v>
      </c>
      <c r="YY22" s="73"/>
      <c r="YZ22" s="105"/>
      <c r="ZA22" s="78"/>
      <c r="ZB22" s="130"/>
      <c r="ZC22" s="131"/>
      <c r="ZD22" s="81">
        <f ca="1">IF(ISERROR(VLOOKUP(ZB22,'Lista de mercado'!$B:$I,5,0)),0,VLOOKUP(ZB22,'Lista de mercado'!$B:$I,5,0))</f>
        <v>0</v>
      </c>
      <c r="ZE22" s="144">
        <f ca="1">IF(ISERROR(VLOOKUP(ZB22,'Lista de mercado'!$B:$I,8,0)),0,VLOOKUP(ZB22,'Lista de mercado'!$B:$I,8,0))</f>
        <v>0</v>
      </c>
      <c r="ZF22" s="145">
        <f t="shared" si="238"/>
        <v>0</v>
      </c>
      <c r="ZG22" s="161">
        <f t="shared" ca="1" si="239"/>
        <v>0</v>
      </c>
      <c r="ZH22" s="103"/>
      <c r="ZI22" s="169">
        <f t="shared" ca="1" si="845"/>
        <v>0</v>
      </c>
      <c r="ZJ22" s="262"/>
      <c r="ZK22" s="172">
        <f t="shared" ref="ZK22" ca="1" si="848">IF(ISERROR(ZK20/ZI8),0,(ZK20/ZI8))</f>
        <v>0</v>
      </c>
      <c r="ZL22" s="73"/>
      <c r="ZM22" s="105"/>
      <c r="ZN22" s="78"/>
      <c r="ZO22" s="130"/>
      <c r="ZP22" s="131"/>
      <c r="ZQ22" s="81">
        <f ca="1">IF(ISERROR(VLOOKUP(ZO22,'Lista de mercado'!$B:$I,5,0)),0,VLOOKUP(ZO22,'Lista de mercado'!$B:$I,5,0))</f>
        <v>0</v>
      </c>
      <c r="ZR22" s="144">
        <f ca="1">IF(ISERROR(VLOOKUP(ZO22,'Lista de mercado'!$B:$I,8,0)),0,VLOOKUP(ZO22,'Lista de mercado'!$B:$I,8,0))</f>
        <v>0</v>
      </c>
      <c r="ZS22" s="145">
        <f t="shared" si="240"/>
        <v>0</v>
      </c>
      <c r="ZT22" s="161">
        <f t="shared" ca="1" si="241"/>
        <v>0</v>
      </c>
      <c r="ZU22" s="103"/>
      <c r="ZV22" s="169">
        <f t="shared" ca="1" si="843"/>
        <v>0</v>
      </c>
      <c r="ZW22" s="262"/>
      <c r="ZX22" s="172">
        <f t="shared" ref="ZX22" ca="1" si="849">IF(ISERROR(ZX20/ZV8),0,(ZX20/ZV8))</f>
        <v>0</v>
      </c>
      <c r="ZY22" s="73"/>
      <c r="ZZ22" s="105"/>
      <c r="AAA22" s="78"/>
      <c r="AAB22" s="130"/>
      <c r="AAC22" s="131"/>
      <c r="AAD22" s="81">
        <f ca="1">IF(ISERROR(VLOOKUP(AAB22,'Lista de mercado'!$B:$I,5,0)),0,VLOOKUP(AAB22,'Lista de mercado'!$B:$I,5,0))</f>
        <v>0</v>
      </c>
      <c r="AAE22" s="144">
        <f ca="1">IF(ISERROR(VLOOKUP(AAB22,'Lista de mercado'!$B:$I,8,0)),0,VLOOKUP(AAB22,'Lista de mercado'!$B:$I,8,0))</f>
        <v>0</v>
      </c>
      <c r="AAF22" s="145">
        <f t="shared" si="242"/>
        <v>0</v>
      </c>
      <c r="AAG22" s="161">
        <f t="shared" ca="1" si="243"/>
        <v>0</v>
      </c>
      <c r="AAH22" s="103"/>
      <c r="AAI22" s="169">
        <f t="shared" ca="1" si="845"/>
        <v>0</v>
      </c>
      <c r="AAJ22" s="262"/>
      <c r="AAK22" s="172">
        <f t="shared" ref="AAK22" ca="1" si="850">IF(ISERROR(AAK20/AAI8),0,(AAK20/AAI8))</f>
        <v>0</v>
      </c>
      <c r="AAL22" s="73"/>
      <c r="AAM22" s="105"/>
      <c r="AAN22" s="78"/>
      <c r="AAO22" s="130"/>
      <c r="AAP22" s="131"/>
      <c r="AAQ22" s="81">
        <f ca="1">IF(ISERROR(VLOOKUP(AAO22,'Lista de mercado'!$B:$I,5,0)),0,VLOOKUP(AAO22,'Lista de mercado'!$B:$I,5,0))</f>
        <v>0</v>
      </c>
      <c r="AAR22" s="144">
        <f ca="1">IF(ISERROR(VLOOKUP(AAO22,'Lista de mercado'!$B:$I,8,0)),0,VLOOKUP(AAO22,'Lista de mercado'!$B:$I,8,0))</f>
        <v>0</v>
      </c>
      <c r="AAS22" s="145">
        <f t="shared" si="244"/>
        <v>0</v>
      </c>
      <c r="AAT22" s="161">
        <f t="shared" ca="1" si="245"/>
        <v>0</v>
      </c>
      <c r="AAU22" s="103"/>
      <c r="AAV22" s="169">
        <f t="shared" ref="AAV22" ca="1" si="851">IF(ISERROR(AAV20/AAV8),0,(AAV20/AAV8))</f>
        <v>0</v>
      </c>
      <c r="AAW22" s="262"/>
      <c r="AAX22" s="172">
        <f t="shared" ref="AAX22" ca="1" si="852">IF(ISERROR(AAX20/AAV8),0,(AAX20/AAV8))</f>
        <v>0</v>
      </c>
      <c r="AAY22" s="73"/>
      <c r="AAZ22" s="105"/>
      <c r="ABA22" s="78"/>
      <c r="ABB22" s="130"/>
      <c r="ABC22" s="131"/>
      <c r="ABD22" s="81">
        <f ca="1">IF(ISERROR(VLOOKUP(ABB22,'Lista de mercado'!$B:$I,5,0)),0,VLOOKUP(ABB22,'Lista de mercado'!$B:$I,5,0))</f>
        <v>0</v>
      </c>
      <c r="ABE22" s="144">
        <f ca="1">IF(ISERROR(VLOOKUP(ABB22,'Lista de mercado'!$B:$I,8,0)),0,VLOOKUP(ABB22,'Lista de mercado'!$B:$I,8,0))</f>
        <v>0</v>
      </c>
      <c r="ABF22" s="145">
        <f t="shared" si="246"/>
        <v>0</v>
      </c>
      <c r="ABG22" s="161">
        <f t="shared" ca="1" si="247"/>
        <v>0</v>
      </c>
      <c r="ABH22" s="103"/>
      <c r="ABI22" s="169">
        <f t="shared" ref="ABI22" ca="1" si="853">IF(ISERROR(ABI20/ABI8),0,(ABI20/ABI8))</f>
        <v>0</v>
      </c>
      <c r="ABJ22" s="262"/>
      <c r="ABK22" s="172">
        <f t="shared" ref="ABK22" ca="1" si="854">IF(ISERROR(ABK20/ABI8),0,(ABK20/ABI8))</f>
        <v>0</v>
      </c>
      <c r="ABL22" s="73"/>
      <c r="ABM22" s="105"/>
      <c r="ABN22" s="78"/>
      <c r="ABO22" s="130"/>
      <c r="ABP22" s="131"/>
      <c r="ABQ22" s="81">
        <f ca="1">IF(ISERROR(VLOOKUP(ABO22,'Lista de mercado'!$B:$I,5,0)),0,VLOOKUP(ABO22,'Lista de mercado'!$B:$I,5,0))</f>
        <v>0</v>
      </c>
      <c r="ABR22" s="144">
        <f ca="1">IF(ISERROR(VLOOKUP(ABO22,'Lista de mercado'!$B:$I,8,0)),0,VLOOKUP(ABO22,'Lista de mercado'!$B:$I,8,0))</f>
        <v>0</v>
      </c>
      <c r="ABS22" s="145">
        <f t="shared" si="248"/>
        <v>0</v>
      </c>
      <c r="ABT22" s="161">
        <f t="shared" ca="1" si="249"/>
        <v>0</v>
      </c>
      <c r="ABU22" s="103"/>
      <c r="ABV22" s="169">
        <f t="shared" ref="ABV22" ca="1" si="855">IF(ISERROR(ABV20/ABV8),0,(ABV20/ABV8))</f>
        <v>0</v>
      </c>
      <c r="ABW22" s="262"/>
      <c r="ABX22" s="172">
        <f t="shared" ref="ABX22" ca="1" si="856">IF(ISERROR(ABX20/ABV8),0,(ABX20/ABV8))</f>
        <v>0</v>
      </c>
      <c r="ABY22" s="73"/>
      <c r="ABZ22" s="105"/>
      <c r="ACA22" s="78"/>
      <c r="ACB22" s="130"/>
      <c r="ACC22" s="131"/>
      <c r="ACD22" s="81">
        <f ca="1">IF(ISERROR(VLOOKUP(ACB22,'Lista de mercado'!$B:$I,5,0)),0,VLOOKUP(ACB22,'Lista de mercado'!$B:$I,5,0))</f>
        <v>0</v>
      </c>
      <c r="ACE22" s="144">
        <f ca="1">IF(ISERROR(VLOOKUP(ACB22,'Lista de mercado'!$B:$I,8,0)),0,VLOOKUP(ACB22,'Lista de mercado'!$B:$I,8,0))</f>
        <v>0</v>
      </c>
      <c r="ACF22" s="145">
        <f t="shared" si="250"/>
        <v>0</v>
      </c>
      <c r="ACG22" s="161">
        <f t="shared" ca="1" si="251"/>
        <v>0</v>
      </c>
      <c r="ACH22" s="103"/>
      <c r="ACI22" s="169">
        <f t="shared" ref="ACI22" ca="1" si="857">IF(ISERROR(ACI20/ACI8),0,(ACI20/ACI8))</f>
        <v>0</v>
      </c>
      <c r="ACJ22" s="262"/>
      <c r="ACK22" s="172">
        <f t="shared" ref="ACK22" ca="1" si="858">IF(ISERROR(ACK20/ACI8),0,(ACK20/ACI8))</f>
        <v>0</v>
      </c>
      <c r="ACL22" s="73"/>
      <c r="ACM22" s="105"/>
      <c r="ACN22" s="78"/>
      <c r="ACO22" s="130"/>
      <c r="ACP22" s="131"/>
      <c r="ACQ22" s="81">
        <f ca="1">IF(ISERROR(VLOOKUP(ACO22,'Lista de mercado'!$B:$I,5,0)),0,VLOOKUP(ACO22,'Lista de mercado'!$B:$I,5,0))</f>
        <v>0</v>
      </c>
      <c r="ACR22" s="144">
        <f ca="1">IF(ISERROR(VLOOKUP(ACO22,'Lista de mercado'!$B:$I,8,0)),0,VLOOKUP(ACO22,'Lista de mercado'!$B:$I,8,0))</f>
        <v>0</v>
      </c>
      <c r="ACS22" s="145">
        <f t="shared" si="252"/>
        <v>0</v>
      </c>
      <c r="ACT22" s="161">
        <f t="shared" ca="1" si="253"/>
        <v>0</v>
      </c>
      <c r="ACU22" s="103"/>
      <c r="ACV22" s="169">
        <f t="shared" ref="ACV22" ca="1" si="859">IF(ISERROR(ACV20/ACV8),0,(ACV20/ACV8))</f>
        <v>0</v>
      </c>
      <c r="ACW22" s="262"/>
      <c r="ACX22" s="172">
        <f t="shared" ref="ACX22" ca="1" si="860">IF(ISERROR(ACX20/ACV8),0,(ACX20/ACV8))</f>
        <v>0</v>
      </c>
      <c r="ACY22" s="73"/>
      <c r="ACZ22" s="105"/>
      <c r="ADA22" s="78"/>
      <c r="ADB22" s="130"/>
      <c r="ADC22" s="131"/>
      <c r="ADD22" s="81">
        <f ca="1">IF(ISERROR(VLOOKUP(ADB22,'Lista de mercado'!$B:$I,5,0)),0,VLOOKUP(ADB22,'Lista de mercado'!$B:$I,5,0))</f>
        <v>0</v>
      </c>
      <c r="ADE22" s="144">
        <f ca="1">IF(ISERROR(VLOOKUP(ADB22,'Lista de mercado'!$B:$I,8,0)),0,VLOOKUP(ADB22,'Lista de mercado'!$B:$I,8,0))</f>
        <v>0</v>
      </c>
      <c r="ADF22" s="145">
        <f t="shared" si="254"/>
        <v>0</v>
      </c>
      <c r="ADG22" s="161">
        <f t="shared" ca="1" si="255"/>
        <v>0</v>
      </c>
      <c r="ADH22" s="103"/>
      <c r="ADI22" s="169">
        <f t="shared" ref="ADI22" ca="1" si="861">IF(ISERROR(ADI20/ADI8),0,(ADI20/ADI8))</f>
        <v>0</v>
      </c>
      <c r="ADJ22" s="262"/>
      <c r="ADK22" s="172">
        <f t="shared" ref="ADK22" ca="1" si="862">IF(ISERROR(ADK20/ADI8),0,(ADK20/ADI8))</f>
        <v>0</v>
      </c>
      <c r="ADL22" s="73"/>
      <c r="ADM22" s="105"/>
      <c r="ADN22" s="78"/>
      <c r="ADO22" s="130"/>
      <c r="ADP22" s="131"/>
      <c r="ADQ22" s="81">
        <f ca="1">IF(ISERROR(VLOOKUP(ADO22,'Lista de mercado'!$B:$I,5,0)),0,VLOOKUP(ADO22,'Lista de mercado'!$B:$I,5,0))</f>
        <v>0</v>
      </c>
      <c r="ADR22" s="144">
        <f ca="1">IF(ISERROR(VLOOKUP(ADO22,'Lista de mercado'!$B:$I,8,0)),0,VLOOKUP(ADO22,'Lista de mercado'!$B:$I,8,0))</f>
        <v>0</v>
      </c>
      <c r="ADS22" s="145">
        <f t="shared" si="256"/>
        <v>0</v>
      </c>
      <c r="ADT22" s="161">
        <f t="shared" ca="1" si="257"/>
        <v>0</v>
      </c>
      <c r="ADU22" s="103"/>
      <c r="ADV22" s="169">
        <f t="shared" ref="ADV22" ca="1" si="863">IF(ISERROR(ADV20/ADV8),0,(ADV20/ADV8))</f>
        <v>0</v>
      </c>
      <c r="ADW22" s="262"/>
      <c r="ADX22" s="172">
        <f t="shared" ref="ADX22" ca="1" si="864">IF(ISERROR(ADX20/ADV8),0,(ADX20/ADV8))</f>
        <v>0</v>
      </c>
      <c r="ADY22" s="73"/>
      <c r="ADZ22" s="105"/>
      <c r="AEA22" s="78"/>
      <c r="AEB22" s="130"/>
      <c r="AEC22" s="131"/>
      <c r="AED22" s="81">
        <f ca="1">IF(ISERROR(VLOOKUP(AEB22,'Lista de mercado'!$B:$I,5,0)),0,VLOOKUP(AEB22,'Lista de mercado'!$B:$I,5,0))</f>
        <v>0</v>
      </c>
      <c r="AEE22" s="144">
        <f ca="1">IF(ISERROR(VLOOKUP(AEB22,'Lista de mercado'!$B:$I,8,0)),0,VLOOKUP(AEB22,'Lista de mercado'!$B:$I,8,0))</f>
        <v>0</v>
      </c>
      <c r="AEF22" s="145">
        <f t="shared" si="258"/>
        <v>0</v>
      </c>
      <c r="AEG22" s="161">
        <f t="shared" ca="1" si="259"/>
        <v>0</v>
      </c>
      <c r="AEH22" s="103"/>
      <c r="AEI22" s="169">
        <f t="shared" ref="AEI22" ca="1" si="865">IF(ISERROR(AEI20/AEI8),0,(AEI20/AEI8))</f>
        <v>0</v>
      </c>
      <c r="AEJ22" s="262"/>
      <c r="AEK22" s="172">
        <f t="shared" ref="AEK22" ca="1" si="866">IF(ISERROR(AEK20/AEI8),0,(AEK20/AEI8))</f>
        <v>0</v>
      </c>
      <c r="AEL22" s="73"/>
      <c r="AEM22" s="105"/>
      <c r="AEN22" s="78"/>
      <c r="AEO22" s="130"/>
      <c r="AEP22" s="131"/>
      <c r="AEQ22" s="81">
        <f ca="1">IF(ISERROR(VLOOKUP(AEO22,'Lista de mercado'!$B:$I,5,0)),0,VLOOKUP(AEO22,'Lista de mercado'!$B:$I,5,0))</f>
        <v>0</v>
      </c>
      <c r="AER22" s="144">
        <f ca="1">IF(ISERROR(VLOOKUP(AEO22,'Lista de mercado'!$B:$I,8,0)),0,VLOOKUP(AEO22,'Lista de mercado'!$B:$I,8,0))</f>
        <v>0</v>
      </c>
      <c r="AES22" s="145">
        <f t="shared" si="260"/>
        <v>0</v>
      </c>
      <c r="AET22" s="161">
        <f t="shared" ca="1" si="261"/>
        <v>0</v>
      </c>
      <c r="AEU22" s="103"/>
      <c r="AEV22" s="169">
        <f t="shared" ref="AEV22" ca="1" si="867">IF(ISERROR(AEV20/AEV8),0,(AEV20/AEV8))</f>
        <v>0</v>
      </c>
      <c r="AEW22" s="262"/>
      <c r="AEX22" s="172">
        <f t="shared" ref="AEX22" ca="1" si="868">IF(ISERROR(AEX20/AEV8),0,(AEX20/AEV8))</f>
        <v>0</v>
      </c>
      <c r="AEY22" s="73"/>
      <c r="AEZ22" s="105"/>
      <c r="AFA22" s="78"/>
      <c r="AFB22" s="130"/>
      <c r="AFC22" s="131"/>
      <c r="AFD22" s="81">
        <f ca="1">IF(ISERROR(VLOOKUP(AFB22,'Lista de mercado'!$B:$I,5,0)),0,VLOOKUP(AFB22,'Lista de mercado'!$B:$I,5,0))</f>
        <v>0</v>
      </c>
      <c r="AFE22" s="144">
        <f ca="1">IF(ISERROR(VLOOKUP(AFB22,'Lista de mercado'!$B:$I,8,0)),0,VLOOKUP(AFB22,'Lista de mercado'!$B:$I,8,0))</f>
        <v>0</v>
      </c>
      <c r="AFF22" s="145">
        <f t="shared" si="262"/>
        <v>0</v>
      </c>
      <c r="AFG22" s="161">
        <f t="shared" ca="1" si="263"/>
        <v>0</v>
      </c>
      <c r="AFH22" s="103"/>
      <c r="AFI22" s="169">
        <f t="shared" ref="AFI22" ca="1" si="869">IF(ISERROR(AFI20/AFI8),0,(AFI20/AFI8))</f>
        <v>0</v>
      </c>
      <c r="AFJ22" s="262"/>
      <c r="AFK22" s="172">
        <f t="shared" ref="AFK22" ca="1" si="870">IF(ISERROR(AFK20/AFI8),0,(AFK20/AFI8))</f>
        <v>0</v>
      </c>
      <c r="AFL22" s="73"/>
      <c r="AFM22" s="105"/>
      <c r="AFN22" s="78"/>
      <c r="AFO22" s="130"/>
      <c r="AFP22" s="131"/>
      <c r="AFQ22" s="81">
        <f ca="1">IF(ISERROR(VLOOKUP(AFO22,'Lista de mercado'!$B:$I,5,0)),0,VLOOKUP(AFO22,'Lista de mercado'!$B:$I,5,0))</f>
        <v>0</v>
      </c>
      <c r="AFR22" s="144">
        <f ca="1">IF(ISERROR(VLOOKUP(AFO22,'Lista de mercado'!$B:$I,8,0)),0,VLOOKUP(AFO22,'Lista de mercado'!$B:$I,8,0))</f>
        <v>0</v>
      </c>
      <c r="AFS22" s="145">
        <f t="shared" si="264"/>
        <v>0</v>
      </c>
      <c r="AFT22" s="161">
        <f t="shared" ca="1" si="265"/>
        <v>0</v>
      </c>
      <c r="AFU22" s="103"/>
      <c r="AFV22" s="169">
        <f t="shared" ref="AFV22" ca="1" si="871">IF(ISERROR(AFV20/AFV8),0,(AFV20/AFV8))</f>
        <v>0</v>
      </c>
      <c r="AFW22" s="262"/>
      <c r="AFX22" s="172">
        <f t="shared" ref="AFX22" ca="1" si="872">IF(ISERROR(AFX20/AFV8),0,(AFX20/AFV8))</f>
        <v>0</v>
      </c>
      <c r="AFY22" s="73"/>
      <c r="AFZ22" s="105"/>
      <c r="AGA22" s="78"/>
      <c r="AGB22" s="130"/>
      <c r="AGC22" s="131"/>
      <c r="AGD22" s="81">
        <f ca="1">IF(ISERROR(VLOOKUP(AGB22,'Lista de mercado'!$B:$I,5,0)),0,VLOOKUP(AGB22,'Lista de mercado'!$B:$I,5,0))</f>
        <v>0</v>
      </c>
      <c r="AGE22" s="144">
        <f ca="1">IF(ISERROR(VLOOKUP(AGB22,'Lista de mercado'!$B:$I,8,0)),0,VLOOKUP(AGB22,'Lista de mercado'!$B:$I,8,0))</f>
        <v>0</v>
      </c>
      <c r="AGF22" s="145">
        <f t="shared" si="266"/>
        <v>0</v>
      </c>
      <c r="AGG22" s="161">
        <f t="shared" ca="1" si="267"/>
        <v>0</v>
      </c>
      <c r="AGH22" s="103"/>
      <c r="AGI22" s="169">
        <f t="shared" ref="AGI22" ca="1" si="873">IF(ISERROR(AGI20/AGI8),0,(AGI20/AGI8))</f>
        <v>0</v>
      </c>
      <c r="AGJ22" s="262"/>
      <c r="AGK22" s="172">
        <f t="shared" ref="AGK22" ca="1" si="874">IF(ISERROR(AGK20/AGI8),0,(AGK20/AGI8))</f>
        <v>0</v>
      </c>
      <c r="AGL22" s="73"/>
      <c r="AGM22" s="105"/>
      <c r="AGN22" s="78"/>
      <c r="AGO22" s="130"/>
      <c r="AGP22" s="131"/>
      <c r="AGQ22" s="81">
        <f ca="1">IF(ISERROR(VLOOKUP(AGO22,'Lista de mercado'!$B:$I,5,0)),0,VLOOKUP(AGO22,'Lista de mercado'!$B:$I,5,0))</f>
        <v>0</v>
      </c>
      <c r="AGR22" s="144">
        <f ca="1">IF(ISERROR(VLOOKUP(AGO22,'Lista de mercado'!$B:$I,8,0)),0,VLOOKUP(AGO22,'Lista de mercado'!$B:$I,8,0))</f>
        <v>0</v>
      </c>
      <c r="AGS22" s="145">
        <f t="shared" si="268"/>
        <v>0</v>
      </c>
      <c r="AGT22" s="161">
        <f t="shared" ca="1" si="269"/>
        <v>0</v>
      </c>
      <c r="AGU22" s="103"/>
      <c r="AGV22" s="169">
        <f t="shared" ref="AGV22" ca="1" si="875">IF(ISERROR(AGV20/AGV8),0,(AGV20/AGV8))</f>
        <v>0</v>
      </c>
      <c r="AGW22" s="262"/>
      <c r="AGX22" s="172">
        <f t="shared" ref="AGX22" ca="1" si="876">IF(ISERROR(AGX20/AGV8),0,(AGX20/AGV8))</f>
        <v>0</v>
      </c>
      <c r="AGY22" s="73"/>
      <c r="AGZ22" s="105"/>
      <c r="AHA22" s="78"/>
      <c r="AHB22" s="130"/>
      <c r="AHC22" s="131"/>
      <c r="AHD22" s="81">
        <f ca="1">IF(ISERROR(VLOOKUP(AHB22,'Lista de mercado'!$B:$I,5,0)),0,VLOOKUP(AHB22,'Lista de mercado'!$B:$I,5,0))</f>
        <v>0</v>
      </c>
      <c r="AHE22" s="144">
        <f ca="1">IF(ISERROR(VLOOKUP(AHB22,'Lista de mercado'!$B:$I,8,0)),0,VLOOKUP(AHB22,'Lista de mercado'!$B:$I,8,0))</f>
        <v>0</v>
      </c>
      <c r="AHF22" s="145">
        <f t="shared" si="270"/>
        <v>0</v>
      </c>
      <c r="AHG22" s="161">
        <f t="shared" ca="1" si="271"/>
        <v>0</v>
      </c>
      <c r="AHH22" s="103"/>
      <c r="AHI22" s="169">
        <f t="shared" ref="AHI22" ca="1" si="877">IF(ISERROR(AHI20/AHI8),0,(AHI20/AHI8))</f>
        <v>0</v>
      </c>
      <c r="AHJ22" s="262"/>
      <c r="AHK22" s="172">
        <f t="shared" ref="AHK22" ca="1" si="878">IF(ISERROR(AHK20/AHI8),0,(AHK20/AHI8))</f>
        <v>0</v>
      </c>
      <c r="AHL22" s="73"/>
      <c r="AHM22" s="105"/>
      <c r="AHN22" s="78"/>
      <c r="AHO22" s="130"/>
      <c r="AHP22" s="131"/>
      <c r="AHQ22" s="81">
        <f ca="1">IF(ISERROR(VLOOKUP(AHO22,'Lista de mercado'!$B:$I,5,0)),0,VLOOKUP(AHO22,'Lista de mercado'!$B:$I,5,0))</f>
        <v>0</v>
      </c>
      <c r="AHR22" s="144">
        <f ca="1">IF(ISERROR(VLOOKUP(AHO22,'Lista de mercado'!$B:$I,8,0)),0,VLOOKUP(AHO22,'Lista de mercado'!$B:$I,8,0))</f>
        <v>0</v>
      </c>
      <c r="AHS22" s="145">
        <f t="shared" si="272"/>
        <v>0</v>
      </c>
      <c r="AHT22" s="161">
        <f t="shared" ca="1" si="273"/>
        <v>0</v>
      </c>
      <c r="AHU22" s="103"/>
      <c r="AHV22" s="169">
        <f t="shared" ref="AHV22" ca="1" si="879">IF(ISERROR(AHV20/AHV8),0,(AHV20/AHV8))</f>
        <v>0</v>
      </c>
      <c r="AHW22" s="262"/>
      <c r="AHX22" s="172">
        <f t="shared" ref="AHX22" ca="1" si="880">IF(ISERROR(AHX20/AHV8),0,(AHX20/AHV8))</f>
        <v>0</v>
      </c>
      <c r="AHY22" s="73"/>
      <c r="AHZ22" s="105"/>
      <c r="AIA22" s="78"/>
      <c r="AIB22" s="130"/>
      <c r="AIC22" s="131"/>
      <c r="AID22" s="81">
        <f ca="1">IF(ISERROR(VLOOKUP(AIB22,'Lista de mercado'!$B:$I,5,0)),0,VLOOKUP(AIB22,'Lista de mercado'!$B:$I,5,0))</f>
        <v>0</v>
      </c>
      <c r="AIE22" s="144">
        <f ca="1">IF(ISERROR(VLOOKUP(AIB22,'Lista de mercado'!$B:$I,8,0)),0,VLOOKUP(AIB22,'Lista de mercado'!$B:$I,8,0))</f>
        <v>0</v>
      </c>
      <c r="AIF22" s="145">
        <f t="shared" si="274"/>
        <v>0</v>
      </c>
      <c r="AIG22" s="161">
        <f t="shared" ca="1" si="275"/>
        <v>0</v>
      </c>
      <c r="AIH22" s="103"/>
      <c r="AII22" s="169">
        <f t="shared" ref="AII22" ca="1" si="881">IF(ISERROR(AII20/AII8),0,(AII20/AII8))</f>
        <v>0</v>
      </c>
      <c r="AIJ22" s="262"/>
      <c r="AIK22" s="172">
        <f t="shared" ref="AIK22" ca="1" si="882">IF(ISERROR(AIK20/AII8),0,(AIK20/AII8))</f>
        <v>0</v>
      </c>
      <c r="AIL22" s="73"/>
      <c r="AIM22" s="105"/>
      <c r="AIN22" s="78"/>
      <c r="AIO22" s="130"/>
      <c r="AIP22" s="131"/>
      <c r="AIQ22" s="81">
        <f ca="1">IF(ISERROR(VLOOKUP(AIO22,'Lista de mercado'!$B:$I,5,0)),0,VLOOKUP(AIO22,'Lista de mercado'!$B:$I,5,0))</f>
        <v>0</v>
      </c>
      <c r="AIR22" s="144">
        <f ca="1">IF(ISERROR(VLOOKUP(AIO22,'Lista de mercado'!$B:$I,8,0)),0,VLOOKUP(AIO22,'Lista de mercado'!$B:$I,8,0))</f>
        <v>0</v>
      </c>
      <c r="AIS22" s="145">
        <f t="shared" si="276"/>
        <v>0</v>
      </c>
      <c r="AIT22" s="161">
        <f t="shared" ca="1" si="277"/>
        <v>0</v>
      </c>
      <c r="AIU22" s="103"/>
      <c r="AIV22" s="169">
        <f t="shared" ref="AIV22" ca="1" si="883">IF(ISERROR(AIV20/AIV8),0,(AIV20/AIV8))</f>
        <v>0</v>
      </c>
      <c r="AIW22" s="262"/>
      <c r="AIX22" s="172">
        <f t="shared" ref="AIX22" ca="1" si="884">IF(ISERROR(AIX20/AIV8),0,(AIX20/AIV8))</f>
        <v>0</v>
      </c>
      <c r="AIY22" s="73"/>
      <c r="AIZ22" s="105"/>
      <c r="AJA22" s="78"/>
      <c r="AJB22" s="130"/>
      <c r="AJC22" s="131"/>
      <c r="AJD22" s="81">
        <f ca="1">IF(ISERROR(VLOOKUP(AJB22,'Lista de mercado'!$B:$I,5,0)),0,VLOOKUP(AJB22,'Lista de mercado'!$B:$I,5,0))</f>
        <v>0</v>
      </c>
      <c r="AJE22" s="144">
        <f ca="1">IF(ISERROR(VLOOKUP(AJB22,'Lista de mercado'!$B:$I,8,0)),0,VLOOKUP(AJB22,'Lista de mercado'!$B:$I,8,0))</f>
        <v>0</v>
      </c>
      <c r="AJF22" s="145">
        <f t="shared" si="278"/>
        <v>0</v>
      </c>
      <c r="AJG22" s="161">
        <f t="shared" ca="1" si="279"/>
        <v>0</v>
      </c>
      <c r="AJH22" s="103"/>
      <c r="AJI22" s="169">
        <f t="shared" ref="AJI22" ca="1" si="885">IF(ISERROR(AJI20/AJI8),0,(AJI20/AJI8))</f>
        <v>0</v>
      </c>
      <c r="AJJ22" s="262"/>
      <c r="AJK22" s="172">
        <f t="shared" ref="AJK22" ca="1" si="886">IF(ISERROR(AJK20/AJI8),0,(AJK20/AJI8))</f>
        <v>0</v>
      </c>
      <c r="AJL22" s="73"/>
    </row>
    <row r="23" spans="1:948" x14ac:dyDescent="0.3">
      <c r="A23" s="78"/>
      <c r="B23" s="148"/>
      <c r="C23" s="131"/>
      <c r="D23" s="81">
        <f ca="1">IF(ISERROR(VLOOKUP(B23,'Lista de mercado'!$B:$I,5,0)),0,VLOOKUP(B23,'Lista de mercado'!$B:$I,5,0))</f>
        <v>0</v>
      </c>
      <c r="E23" s="144">
        <f ca="1">IF(ISERROR(VLOOKUP(B23,'Lista de mercado'!$B:$I,8,0)),0,VLOOKUP(B23,'Lista de mercado'!$B:$I,8,0))</f>
        <v>0</v>
      </c>
      <c r="F23" s="145">
        <f t="shared" si="134"/>
        <v>0</v>
      </c>
      <c r="G23" s="161">
        <f t="shared" ca="1" si="135"/>
        <v>0</v>
      </c>
      <c r="H23" s="103"/>
      <c r="I23" s="121" t="s">
        <v>105</v>
      </c>
      <c r="J23" s="168"/>
      <c r="K23" s="122" t="s">
        <v>105</v>
      </c>
      <c r="L23" s="73"/>
      <c r="M23" s="105"/>
      <c r="N23" s="78"/>
      <c r="O23" s="148"/>
      <c r="P23" s="131"/>
      <c r="Q23" s="81">
        <f ca="1">IF(ISERROR(VLOOKUP(O23,'Lista de mercado'!$B:$I,5,0)),0,VLOOKUP(O23,'Lista de mercado'!$B:$I,5,0))</f>
        <v>0</v>
      </c>
      <c r="R23" s="144">
        <f ca="1">IF(ISERROR(VLOOKUP(O23,'Lista de mercado'!$B:$I,8,0)),0,VLOOKUP(O23,'Lista de mercado'!$B:$I,8,0))</f>
        <v>0</v>
      </c>
      <c r="S23" s="145">
        <f t="shared" si="136"/>
        <v>0</v>
      </c>
      <c r="T23" s="161">
        <f t="shared" ca="1" si="137"/>
        <v>0</v>
      </c>
      <c r="U23" s="103"/>
      <c r="V23" s="121" t="s">
        <v>105</v>
      </c>
      <c r="W23" s="168"/>
      <c r="X23" s="122" t="s">
        <v>105</v>
      </c>
      <c r="Y23" s="73"/>
      <c r="Z23" s="105"/>
      <c r="AA23" s="78"/>
      <c r="AB23" s="148"/>
      <c r="AC23" s="131"/>
      <c r="AD23" s="81">
        <f ca="1">IF(ISERROR(VLOOKUP(AB23,'Lista de mercado'!$B:$I,5,0)),0,VLOOKUP(AB23,'Lista de mercado'!$B:$I,5,0))</f>
        <v>0</v>
      </c>
      <c r="AE23" s="144">
        <f ca="1">IF(ISERROR(VLOOKUP(AB23,'Lista de mercado'!$B:$I,8,0)),0,VLOOKUP(AB23,'Lista de mercado'!$B:$I,8,0))</f>
        <v>0</v>
      </c>
      <c r="AF23" s="145">
        <f t="shared" si="138"/>
        <v>0</v>
      </c>
      <c r="AG23" s="161">
        <f t="shared" ca="1" si="139"/>
        <v>0</v>
      </c>
      <c r="AH23" s="103"/>
      <c r="AI23" s="121" t="s">
        <v>105</v>
      </c>
      <c r="AJ23" s="168"/>
      <c r="AK23" s="122" t="s">
        <v>105</v>
      </c>
      <c r="AL23" s="73"/>
      <c r="AM23" s="105"/>
      <c r="AN23" s="78"/>
      <c r="AO23" s="148"/>
      <c r="AP23" s="131"/>
      <c r="AQ23" s="81">
        <f ca="1">IF(ISERROR(VLOOKUP(AO23,'Lista de mercado'!$B:$I,5,0)),0,VLOOKUP(AO23,'Lista de mercado'!$B:$I,5,0))</f>
        <v>0</v>
      </c>
      <c r="AR23" s="144">
        <f ca="1">IF(ISERROR(VLOOKUP(AO23,'Lista de mercado'!$B:$I,8,0)),0,VLOOKUP(AO23,'Lista de mercado'!$B:$I,8,0))</f>
        <v>0</v>
      </c>
      <c r="AS23" s="145">
        <f t="shared" si="140"/>
        <v>0</v>
      </c>
      <c r="AT23" s="161">
        <f t="shared" ca="1" si="141"/>
        <v>0</v>
      </c>
      <c r="AU23" s="103"/>
      <c r="AV23" s="121" t="s">
        <v>105</v>
      </c>
      <c r="AW23" s="168"/>
      <c r="AX23" s="122" t="s">
        <v>105</v>
      </c>
      <c r="AY23" s="73"/>
      <c r="AZ23" s="105"/>
      <c r="BA23" s="78"/>
      <c r="BB23" s="148"/>
      <c r="BC23" s="131"/>
      <c r="BD23" s="81">
        <f ca="1">IF(ISERROR(VLOOKUP(BB23,'Lista de mercado'!$B:$I,5,0)),0,VLOOKUP(BB23,'Lista de mercado'!$B:$I,5,0))</f>
        <v>0</v>
      </c>
      <c r="BE23" s="144">
        <f ca="1">IF(ISERROR(VLOOKUP(BB23,'Lista de mercado'!$B:$I,8,0)),0,VLOOKUP(BB23,'Lista de mercado'!$B:$I,8,0))</f>
        <v>0</v>
      </c>
      <c r="BF23" s="145">
        <f t="shared" si="142"/>
        <v>0</v>
      </c>
      <c r="BG23" s="161">
        <f t="shared" ca="1" si="143"/>
        <v>0</v>
      </c>
      <c r="BH23" s="103"/>
      <c r="BI23" s="121" t="s">
        <v>105</v>
      </c>
      <c r="BJ23" s="168"/>
      <c r="BK23" s="122" t="s">
        <v>105</v>
      </c>
      <c r="BL23" s="73"/>
      <c r="BM23" s="105"/>
      <c r="BN23" s="78"/>
      <c r="BO23" s="148"/>
      <c r="BP23" s="131"/>
      <c r="BQ23" s="81">
        <f ca="1">IF(ISERROR(VLOOKUP(BO23,'Lista de mercado'!$B:$I,5,0)),0,VLOOKUP(BO23,'Lista de mercado'!$B:$I,5,0))</f>
        <v>0</v>
      </c>
      <c r="BR23" s="144">
        <f ca="1">IF(ISERROR(VLOOKUP(BO23,'Lista de mercado'!$B:$I,8,0)),0,VLOOKUP(BO23,'Lista de mercado'!$B:$I,8,0))</f>
        <v>0</v>
      </c>
      <c r="BS23" s="145">
        <f t="shared" si="144"/>
        <v>0</v>
      </c>
      <c r="BT23" s="161">
        <f t="shared" ca="1" si="145"/>
        <v>0</v>
      </c>
      <c r="BU23" s="103"/>
      <c r="BV23" s="121" t="s">
        <v>105</v>
      </c>
      <c r="BW23" s="168"/>
      <c r="BX23" s="122" t="s">
        <v>105</v>
      </c>
      <c r="BY23" s="73"/>
      <c r="BZ23" s="105"/>
      <c r="CA23" s="78"/>
      <c r="CB23" s="148"/>
      <c r="CC23" s="131"/>
      <c r="CD23" s="81">
        <f ca="1">IF(ISERROR(VLOOKUP(CB23,'Lista de mercado'!$B:$I,5,0)),0,VLOOKUP(CB23,'Lista de mercado'!$B:$I,5,0))</f>
        <v>0</v>
      </c>
      <c r="CE23" s="144">
        <f ca="1">IF(ISERROR(VLOOKUP(CB23,'Lista de mercado'!$B:$I,8,0)),0,VLOOKUP(CB23,'Lista de mercado'!$B:$I,8,0))</f>
        <v>0</v>
      </c>
      <c r="CF23" s="145">
        <f t="shared" si="146"/>
        <v>0</v>
      </c>
      <c r="CG23" s="161">
        <f t="shared" ca="1" si="147"/>
        <v>0</v>
      </c>
      <c r="CH23" s="103"/>
      <c r="CI23" s="121" t="s">
        <v>105</v>
      </c>
      <c r="CJ23" s="168"/>
      <c r="CK23" s="122" t="s">
        <v>105</v>
      </c>
      <c r="CL23" s="73"/>
      <c r="CM23" s="105"/>
      <c r="CN23" s="78"/>
      <c r="CO23" s="148"/>
      <c r="CP23" s="131"/>
      <c r="CQ23" s="81">
        <f ca="1">IF(ISERROR(VLOOKUP(CO23,'Lista de mercado'!$B:$I,5,0)),0,VLOOKUP(CO23,'Lista de mercado'!$B:$I,5,0))</f>
        <v>0</v>
      </c>
      <c r="CR23" s="144">
        <f ca="1">IF(ISERROR(VLOOKUP(CO23,'Lista de mercado'!$B:$I,8,0)),0,VLOOKUP(CO23,'Lista de mercado'!$B:$I,8,0))</f>
        <v>0</v>
      </c>
      <c r="CS23" s="145">
        <f t="shared" si="148"/>
        <v>0</v>
      </c>
      <c r="CT23" s="161">
        <f t="shared" ca="1" si="149"/>
        <v>0</v>
      </c>
      <c r="CU23" s="103"/>
      <c r="CV23" s="121" t="s">
        <v>105</v>
      </c>
      <c r="CW23" s="168"/>
      <c r="CX23" s="122" t="s">
        <v>105</v>
      </c>
      <c r="CY23" s="73"/>
      <c r="CZ23" s="105"/>
      <c r="DA23" s="78"/>
      <c r="DB23" s="148"/>
      <c r="DC23" s="131"/>
      <c r="DD23" s="81">
        <f ca="1">IF(ISERROR(VLOOKUP(DB23,'Lista de mercado'!$B:$I,5,0)),0,VLOOKUP(DB23,'Lista de mercado'!$B:$I,5,0))</f>
        <v>0</v>
      </c>
      <c r="DE23" s="144">
        <f ca="1">IF(ISERROR(VLOOKUP(DB23,'Lista de mercado'!$B:$I,8,0)),0,VLOOKUP(DB23,'Lista de mercado'!$B:$I,8,0))</f>
        <v>0</v>
      </c>
      <c r="DF23" s="145">
        <f t="shared" si="150"/>
        <v>0</v>
      </c>
      <c r="DG23" s="161">
        <f t="shared" ca="1" si="151"/>
        <v>0</v>
      </c>
      <c r="DH23" s="103"/>
      <c r="DI23" s="121" t="s">
        <v>105</v>
      </c>
      <c r="DJ23" s="168"/>
      <c r="DK23" s="122" t="s">
        <v>105</v>
      </c>
      <c r="DL23" s="73"/>
      <c r="DM23" s="105"/>
      <c r="DN23" s="78"/>
      <c r="DO23" s="148"/>
      <c r="DP23" s="131"/>
      <c r="DQ23" s="81">
        <f ca="1">IF(ISERROR(VLOOKUP(DO23,'Lista de mercado'!$B:$I,5,0)),0,VLOOKUP(DO23,'Lista de mercado'!$B:$I,5,0))</f>
        <v>0</v>
      </c>
      <c r="DR23" s="144">
        <f ca="1">IF(ISERROR(VLOOKUP(DO23,'Lista de mercado'!$B:$I,8,0)),0,VLOOKUP(DO23,'Lista de mercado'!$B:$I,8,0))</f>
        <v>0</v>
      </c>
      <c r="DS23" s="145">
        <f t="shared" si="152"/>
        <v>0</v>
      </c>
      <c r="DT23" s="161">
        <f t="shared" ca="1" si="153"/>
        <v>0</v>
      </c>
      <c r="DU23" s="103"/>
      <c r="DV23" s="121" t="s">
        <v>105</v>
      </c>
      <c r="DW23" s="168"/>
      <c r="DX23" s="122" t="s">
        <v>105</v>
      </c>
      <c r="DY23" s="73"/>
      <c r="DZ23" s="105"/>
      <c r="EA23" s="78"/>
      <c r="EB23" s="148"/>
      <c r="EC23" s="131"/>
      <c r="ED23" s="81">
        <f ca="1">IF(ISERROR(VLOOKUP(EB23,'Lista de mercado'!$B:$I,5,0)),0,VLOOKUP(EB23,'Lista de mercado'!$B:$I,5,0))</f>
        <v>0</v>
      </c>
      <c r="EE23" s="144">
        <f ca="1">IF(ISERROR(VLOOKUP(EB23,'Lista de mercado'!$B:$I,8,0)),0,VLOOKUP(EB23,'Lista de mercado'!$B:$I,8,0))</f>
        <v>0</v>
      </c>
      <c r="EF23" s="145">
        <f t="shared" si="154"/>
        <v>0</v>
      </c>
      <c r="EG23" s="161">
        <f t="shared" ca="1" si="155"/>
        <v>0</v>
      </c>
      <c r="EH23" s="103"/>
      <c r="EI23" s="121" t="s">
        <v>105</v>
      </c>
      <c r="EJ23" s="168"/>
      <c r="EK23" s="122" t="s">
        <v>105</v>
      </c>
      <c r="EL23" s="73"/>
      <c r="EM23" s="105"/>
      <c r="EN23" s="78"/>
      <c r="EO23" s="148"/>
      <c r="EP23" s="131"/>
      <c r="EQ23" s="81">
        <f ca="1">IF(ISERROR(VLOOKUP(EO23,'Lista de mercado'!$B:$I,5,0)),0,VLOOKUP(EO23,'Lista de mercado'!$B:$I,5,0))</f>
        <v>0</v>
      </c>
      <c r="ER23" s="144">
        <f ca="1">IF(ISERROR(VLOOKUP(EO23,'Lista de mercado'!$B:$I,8,0)),0,VLOOKUP(EO23,'Lista de mercado'!$B:$I,8,0))</f>
        <v>0</v>
      </c>
      <c r="ES23" s="145">
        <f t="shared" si="156"/>
        <v>0</v>
      </c>
      <c r="ET23" s="161">
        <f t="shared" ca="1" si="157"/>
        <v>0</v>
      </c>
      <c r="EU23" s="103"/>
      <c r="EV23" s="121" t="s">
        <v>105</v>
      </c>
      <c r="EW23" s="168"/>
      <c r="EX23" s="122" t="s">
        <v>105</v>
      </c>
      <c r="EY23" s="73"/>
      <c r="EZ23" s="105"/>
      <c r="FA23" s="78"/>
      <c r="FB23" s="148"/>
      <c r="FC23" s="131"/>
      <c r="FD23" s="81">
        <f ca="1">IF(ISERROR(VLOOKUP(FB23,'Lista de mercado'!$B:$I,5,0)),0,VLOOKUP(FB23,'Lista de mercado'!$B:$I,5,0))</f>
        <v>0</v>
      </c>
      <c r="FE23" s="144">
        <f ca="1">IF(ISERROR(VLOOKUP(FB23,'Lista de mercado'!$B:$I,8,0)),0,VLOOKUP(FB23,'Lista de mercado'!$B:$I,8,0))</f>
        <v>0</v>
      </c>
      <c r="FF23" s="145">
        <f t="shared" si="158"/>
        <v>0</v>
      </c>
      <c r="FG23" s="161">
        <f t="shared" ca="1" si="159"/>
        <v>0</v>
      </c>
      <c r="FH23" s="103"/>
      <c r="FI23" s="121" t="s">
        <v>105</v>
      </c>
      <c r="FJ23" s="168"/>
      <c r="FK23" s="122" t="s">
        <v>105</v>
      </c>
      <c r="FL23" s="73"/>
      <c r="FM23" s="105"/>
      <c r="FN23" s="78"/>
      <c r="FO23" s="148"/>
      <c r="FP23" s="131"/>
      <c r="FQ23" s="81">
        <f ca="1">IF(ISERROR(VLOOKUP(FO23,'Lista de mercado'!$B:$I,5,0)),0,VLOOKUP(FO23,'Lista de mercado'!$B:$I,5,0))</f>
        <v>0</v>
      </c>
      <c r="FR23" s="144">
        <f ca="1">IF(ISERROR(VLOOKUP(FO23,'Lista de mercado'!$B:$I,8,0)),0,VLOOKUP(FO23,'Lista de mercado'!$B:$I,8,0))</f>
        <v>0</v>
      </c>
      <c r="FS23" s="145">
        <f t="shared" si="160"/>
        <v>0</v>
      </c>
      <c r="FT23" s="161">
        <f t="shared" ca="1" si="161"/>
        <v>0</v>
      </c>
      <c r="FU23" s="103"/>
      <c r="FV23" s="121" t="s">
        <v>105</v>
      </c>
      <c r="FW23" s="168"/>
      <c r="FX23" s="122" t="s">
        <v>105</v>
      </c>
      <c r="FY23" s="73"/>
      <c r="FZ23" s="105"/>
      <c r="GA23" s="78"/>
      <c r="GB23" s="148"/>
      <c r="GC23" s="131"/>
      <c r="GD23" s="81">
        <f ca="1">IF(ISERROR(VLOOKUP(GB23,'Lista de mercado'!$B:$I,5,0)),0,VLOOKUP(GB23,'Lista de mercado'!$B:$I,5,0))</f>
        <v>0</v>
      </c>
      <c r="GE23" s="144">
        <f ca="1">IF(ISERROR(VLOOKUP(GB23,'Lista de mercado'!$B:$I,8,0)),0,VLOOKUP(GB23,'Lista de mercado'!$B:$I,8,0))</f>
        <v>0</v>
      </c>
      <c r="GF23" s="145">
        <f t="shared" si="162"/>
        <v>0</v>
      </c>
      <c r="GG23" s="161">
        <f t="shared" ca="1" si="163"/>
        <v>0</v>
      </c>
      <c r="GH23" s="103"/>
      <c r="GI23" s="121" t="s">
        <v>105</v>
      </c>
      <c r="GJ23" s="168"/>
      <c r="GK23" s="122" t="s">
        <v>105</v>
      </c>
      <c r="GL23" s="73"/>
      <c r="GM23" s="105"/>
      <c r="GN23" s="78"/>
      <c r="GO23" s="148"/>
      <c r="GP23" s="131"/>
      <c r="GQ23" s="81">
        <f ca="1">IF(ISERROR(VLOOKUP(GO23,'Lista de mercado'!$B:$I,5,0)),0,VLOOKUP(GO23,'Lista de mercado'!$B:$I,5,0))</f>
        <v>0</v>
      </c>
      <c r="GR23" s="144">
        <f ca="1">IF(ISERROR(VLOOKUP(GO23,'Lista de mercado'!$B:$I,8,0)),0,VLOOKUP(GO23,'Lista de mercado'!$B:$I,8,0))</f>
        <v>0</v>
      </c>
      <c r="GS23" s="145">
        <f t="shared" si="164"/>
        <v>0</v>
      </c>
      <c r="GT23" s="161">
        <f t="shared" ca="1" si="165"/>
        <v>0</v>
      </c>
      <c r="GU23" s="103"/>
      <c r="GV23" s="121" t="s">
        <v>105</v>
      </c>
      <c r="GW23" s="168"/>
      <c r="GX23" s="122" t="s">
        <v>105</v>
      </c>
      <c r="GY23" s="73"/>
      <c r="GZ23" s="105"/>
      <c r="HA23" s="78"/>
      <c r="HB23" s="148"/>
      <c r="HC23" s="131"/>
      <c r="HD23" s="81">
        <f ca="1">IF(ISERROR(VLOOKUP(HB23,'Lista de mercado'!$B:$I,5,0)),0,VLOOKUP(HB23,'Lista de mercado'!$B:$I,5,0))</f>
        <v>0</v>
      </c>
      <c r="HE23" s="144">
        <f ca="1">IF(ISERROR(VLOOKUP(HB23,'Lista de mercado'!$B:$I,8,0)),0,VLOOKUP(HB23,'Lista de mercado'!$B:$I,8,0))</f>
        <v>0</v>
      </c>
      <c r="HF23" s="145">
        <f t="shared" si="166"/>
        <v>0</v>
      </c>
      <c r="HG23" s="161">
        <f t="shared" ca="1" si="167"/>
        <v>0</v>
      </c>
      <c r="HH23" s="103"/>
      <c r="HI23" s="121" t="s">
        <v>105</v>
      </c>
      <c r="HJ23" s="168"/>
      <c r="HK23" s="122" t="s">
        <v>105</v>
      </c>
      <c r="HL23" s="73"/>
      <c r="HM23" s="105"/>
      <c r="HN23" s="78"/>
      <c r="HO23" s="148"/>
      <c r="HP23" s="131"/>
      <c r="HQ23" s="81">
        <f ca="1">IF(ISERROR(VLOOKUP(HO23,'Lista de mercado'!$B:$I,5,0)),0,VLOOKUP(HO23,'Lista de mercado'!$B:$I,5,0))</f>
        <v>0</v>
      </c>
      <c r="HR23" s="144">
        <f ca="1">IF(ISERROR(VLOOKUP(HO23,'Lista de mercado'!$B:$I,8,0)),0,VLOOKUP(HO23,'Lista de mercado'!$B:$I,8,0))</f>
        <v>0</v>
      </c>
      <c r="HS23" s="145">
        <f t="shared" si="168"/>
        <v>0</v>
      </c>
      <c r="HT23" s="161">
        <f t="shared" ca="1" si="169"/>
        <v>0</v>
      </c>
      <c r="HU23" s="103"/>
      <c r="HV23" s="121" t="s">
        <v>105</v>
      </c>
      <c r="HW23" s="168"/>
      <c r="HX23" s="122" t="s">
        <v>105</v>
      </c>
      <c r="HY23" s="73"/>
      <c r="HZ23" s="105"/>
      <c r="IA23" s="78"/>
      <c r="IB23" s="148"/>
      <c r="IC23" s="131"/>
      <c r="ID23" s="81">
        <f ca="1">IF(ISERROR(VLOOKUP(IB23,'Lista de mercado'!$B:$I,5,0)),0,VLOOKUP(IB23,'Lista de mercado'!$B:$I,5,0))</f>
        <v>0</v>
      </c>
      <c r="IE23" s="144">
        <f ca="1">IF(ISERROR(VLOOKUP(IB23,'Lista de mercado'!$B:$I,8,0)),0,VLOOKUP(IB23,'Lista de mercado'!$B:$I,8,0))</f>
        <v>0</v>
      </c>
      <c r="IF23" s="145">
        <f t="shared" si="170"/>
        <v>0</v>
      </c>
      <c r="IG23" s="161">
        <f t="shared" ca="1" si="171"/>
        <v>0</v>
      </c>
      <c r="IH23" s="103"/>
      <c r="II23" s="121" t="s">
        <v>105</v>
      </c>
      <c r="IJ23" s="168"/>
      <c r="IK23" s="122" t="s">
        <v>105</v>
      </c>
      <c r="IL23" s="73"/>
      <c r="IM23" s="105"/>
      <c r="IN23" s="78"/>
      <c r="IO23" s="148"/>
      <c r="IP23" s="131"/>
      <c r="IQ23" s="81">
        <f ca="1">IF(ISERROR(VLOOKUP(IO23,'Lista de mercado'!$B:$I,5,0)),0,VLOOKUP(IO23,'Lista de mercado'!$B:$I,5,0))</f>
        <v>0</v>
      </c>
      <c r="IR23" s="144">
        <f ca="1">IF(ISERROR(VLOOKUP(IO23,'Lista de mercado'!$B:$I,8,0)),0,VLOOKUP(IO23,'Lista de mercado'!$B:$I,8,0))</f>
        <v>0</v>
      </c>
      <c r="IS23" s="145">
        <f t="shared" si="172"/>
        <v>0</v>
      </c>
      <c r="IT23" s="161">
        <f t="shared" ca="1" si="173"/>
        <v>0</v>
      </c>
      <c r="IU23" s="103"/>
      <c r="IV23" s="121" t="s">
        <v>105</v>
      </c>
      <c r="IW23" s="168"/>
      <c r="IX23" s="122" t="s">
        <v>105</v>
      </c>
      <c r="IY23" s="73"/>
      <c r="IZ23" s="105"/>
      <c r="JA23" s="78"/>
      <c r="JB23" s="148"/>
      <c r="JC23" s="131"/>
      <c r="JD23" s="81">
        <f ca="1">IF(ISERROR(VLOOKUP(JB23,'Lista de mercado'!$B:$I,5,0)),0,VLOOKUP(JB23,'Lista de mercado'!$B:$I,5,0))</f>
        <v>0</v>
      </c>
      <c r="JE23" s="144">
        <f ca="1">IF(ISERROR(VLOOKUP(JB23,'Lista de mercado'!$B:$I,8,0)),0,VLOOKUP(JB23,'Lista de mercado'!$B:$I,8,0))</f>
        <v>0</v>
      </c>
      <c r="JF23" s="145">
        <f t="shared" si="174"/>
        <v>0</v>
      </c>
      <c r="JG23" s="161">
        <f t="shared" ca="1" si="175"/>
        <v>0</v>
      </c>
      <c r="JH23" s="103"/>
      <c r="JI23" s="121" t="s">
        <v>105</v>
      </c>
      <c r="JJ23" s="168"/>
      <c r="JK23" s="122" t="s">
        <v>105</v>
      </c>
      <c r="JL23" s="73"/>
      <c r="JM23" s="105"/>
      <c r="JN23" s="78"/>
      <c r="JO23" s="148"/>
      <c r="JP23" s="131"/>
      <c r="JQ23" s="81">
        <f ca="1">IF(ISERROR(VLOOKUP(JO23,'Lista de mercado'!$B:$I,5,0)),0,VLOOKUP(JO23,'Lista de mercado'!$B:$I,5,0))</f>
        <v>0</v>
      </c>
      <c r="JR23" s="144">
        <f ca="1">IF(ISERROR(VLOOKUP(JO23,'Lista de mercado'!$B:$I,8,0)),0,VLOOKUP(JO23,'Lista de mercado'!$B:$I,8,0))</f>
        <v>0</v>
      </c>
      <c r="JS23" s="145">
        <f t="shared" si="176"/>
        <v>0</v>
      </c>
      <c r="JT23" s="161">
        <f t="shared" ca="1" si="177"/>
        <v>0</v>
      </c>
      <c r="JU23" s="103"/>
      <c r="JV23" s="121" t="s">
        <v>105</v>
      </c>
      <c r="JW23" s="168"/>
      <c r="JX23" s="122" t="s">
        <v>105</v>
      </c>
      <c r="JY23" s="73"/>
      <c r="JZ23" s="105"/>
      <c r="KA23" s="78"/>
      <c r="KB23" s="148"/>
      <c r="KC23" s="131"/>
      <c r="KD23" s="81">
        <f ca="1">IF(ISERROR(VLOOKUP(KB23,'Lista de mercado'!$B:$I,5,0)),0,VLOOKUP(KB23,'Lista de mercado'!$B:$I,5,0))</f>
        <v>0</v>
      </c>
      <c r="KE23" s="144">
        <f ca="1">IF(ISERROR(VLOOKUP(KB23,'Lista de mercado'!$B:$I,8,0)),0,VLOOKUP(KB23,'Lista de mercado'!$B:$I,8,0))</f>
        <v>0</v>
      </c>
      <c r="KF23" s="145">
        <f t="shared" si="178"/>
        <v>0</v>
      </c>
      <c r="KG23" s="161">
        <f t="shared" ca="1" si="179"/>
        <v>0</v>
      </c>
      <c r="KH23" s="103"/>
      <c r="KI23" s="121" t="s">
        <v>105</v>
      </c>
      <c r="KJ23" s="168"/>
      <c r="KK23" s="122" t="s">
        <v>105</v>
      </c>
      <c r="KL23" s="73"/>
      <c r="KM23" s="105"/>
      <c r="KN23" s="78"/>
      <c r="KO23" s="148"/>
      <c r="KP23" s="131"/>
      <c r="KQ23" s="81">
        <f ca="1">IF(ISERROR(VLOOKUP(KO23,'Lista de mercado'!$B:$I,5,0)),0,VLOOKUP(KO23,'Lista de mercado'!$B:$I,5,0))</f>
        <v>0</v>
      </c>
      <c r="KR23" s="144">
        <f ca="1">IF(ISERROR(VLOOKUP(KO23,'Lista de mercado'!$B:$I,8,0)),0,VLOOKUP(KO23,'Lista de mercado'!$B:$I,8,0))</f>
        <v>0</v>
      </c>
      <c r="KS23" s="145">
        <f t="shared" si="180"/>
        <v>0</v>
      </c>
      <c r="KT23" s="161">
        <f t="shared" ca="1" si="181"/>
        <v>0</v>
      </c>
      <c r="KU23" s="103"/>
      <c r="KV23" s="121" t="s">
        <v>105</v>
      </c>
      <c r="KW23" s="168"/>
      <c r="KX23" s="122" t="s">
        <v>105</v>
      </c>
      <c r="KY23" s="73"/>
      <c r="KZ23" s="105"/>
      <c r="LA23" s="78"/>
      <c r="LB23" s="148"/>
      <c r="LC23" s="131"/>
      <c r="LD23" s="81">
        <f ca="1">IF(ISERROR(VLOOKUP(LB23,'Lista de mercado'!$B:$I,5,0)),0,VLOOKUP(LB23,'Lista de mercado'!$B:$I,5,0))</f>
        <v>0</v>
      </c>
      <c r="LE23" s="144">
        <f ca="1">IF(ISERROR(VLOOKUP(LB23,'Lista de mercado'!$B:$I,8,0)),0,VLOOKUP(LB23,'Lista de mercado'!$B:$I,8,0))</f>
        <v>0</v>
      </c>
      <c r="LF23" s="145">
        <f t="shared" si="182"/>
        <v>0</v>
      </c>
      <c r="LG23" s="161">
        <f t="shared" ca="1" si="183"/>
        <v>0</v>
      </c>
      <c r="LH23" s="103"/>
      <c r="LI23" s="121" t="s">
        <v>105</v>
      </c>
      <c r="LJ23" s="168"/>
      <c r="LK23" s="122" t="s">
        <v>105</v>
      </c>
      <c r="LL23" s="73"/>
      <c r="LM23" s="105"/>
      <c r="LN23" s="78"/>
      <c r="LO23" s="148"/>
      <c r="LP23" s="131"/>
      <c r="LQ23" s="81">
        <f ca="1">IF(ISERROR(VLOOKUP(LO23,'Lista de mercado'!$B:$I,5,0)),0,VLOOKUP(LO23,'Lista de mercado'!$B:$I,5,0))</f>
        <v>0</v>
      </c>
      <c r="LR23" s="144">
        <f ca="1">IF(ISERROR(VLOOKUP(LO23,'Lista de mercado'!$B:$I,8,0)),0,VLOOKUP(LO23,'Lista de mercado'!$B:$I,8,0))</f>
        <v>0</v>
      </c>
      <c r="LS23" s="145">
        <f t="shared" si="184"/>
        <v>0</v>
      </c>
      <c r="LT23" s="161">
        <f t="shared" ca="1" si="185"/>
        <v>0</v>
      </c>
      <c r="LU23" s="103"/>
      <c r="LV23" s="121" t="s">
        <v>105</v>
      </c>
      <c r="LW23" s="168"/>
      <c r="LX23" s="122" t="s">
        <v>105</v>
      </c>
      <c r="LY23" s="73"/>
      <c r="LZ23" s="105"/>
      <c r="MA23" s="78"/>
      <c r="MB23" s="148"/>
      <c r="MC23" s="131"/>
      <c r="MD23" s="81">
        <f ca="1">IF(ISERROR(VLOOKUP(MB23,'Lista de mercado'!$B:$I,5,0)),0,VLOOKUP(MB23,'Lista de mercado'!$B:$I,5,0))</f>
        <v>0</v>
      </c>
      <c r="ME23" s="144">
        <f ca="1">IF(ISERROR(VLOOKUP(MB23,'Lista de mercado'!$B:$I,8,0)),0,VLOOKUP(MB23,'Lista de mercado'!$B:$I,8,0))</f>
        <v>0</v>
      </c>
      <c r="MF23" s="145">
        <f t="shared" si="186"/>
        <v>0</v>
      </c>
      <c r="MG23" s="161">
        <f t="shared" ca="1" si="187"/>
        <v>0</v>
      </c>
      <c r="MH23" s="103"/>
      <c r="MI23" s="121" t="s">
        <v>105</v>
      </c>
      <c r="MJ23" s="168"/>
      <c r="MK23" s="122" t="s">
        <v>105</v>
      </c>
      <c r="ML23" s="73"/>
      <c r="MM23" s="105"/>
      <c r="MN23" s="78"/>
      <c r="MO23" s="148"/>
      <c r="MP23" s="131"/>
      <c r="MQ23" s="81">
        <f ca="1">IF(ISERROR(VLOOKUP(MO23,'Lista de mercado'!$B:$I,5,0)),0,VLOOKUP(MO23,'Lista de mercado'!$B:$I,5,0))</f>
        <v>0</v>
      </c>
      <c r="MR23" s="144">
        <f ca="1">IF(ISERROR(VLOOKUP(MO23,'Lista de mercado'!$B:$I,8,0)),0,VLOOKUP(MO23,'Lista de mercado'!$B:$I,8,0))</f>
        <v>0</v>
      </c>
      <c r="MS23" s="145">
        <f t="shared" si="188"/>
        <v>0</v>
      </c>
      <c r="MT23" s="161">
        <f t="shared" ca="1" si="189"/>
        <v>0</v>
      </c>
      <c r="MU23" s="103"/>
      <c r="MV23" s="121" t="s">
        <v>105</v>
      </c>
      <c r="MW23" s="168"/>
      <c r="MX23" s="122" t="s">
        <v>105</v>
      </c>
      <c r="MY23" s="73"/>
      <c r="MZ23" s="105"/>
      <c r="NA23" s="78"/>
      <c r="NB23" s="148"/>
      <c r="NC23" s="131"/>
      <c r="ND23" s="81">
        <f ca="1">IF(ISERROR(VLOOKUP(NB23,'Lista de mercado'!$B:$I,5,0)),0,VLOOKUP(NB23,'Lista de mercado'!$B:$I,5,0))</f>
        <v>0</v>
      </c>
      <c r="NE23" s="144">
        <f ca="1">IF(ISERROR(VLOOKUP(NB23,'Lista de mercado'!$B:$I,8,0)),0,VLOOKUP(NB23,'Lista de mercado'!$B:$I,8,0))</f>
        <v>0</v>
      </c>
      <c r="NF23" s="145">
        <f t="shared" si="190"/>
        <v>0</v>
      </c>
      <c r="NG23" s="161">
        <f t="shared" ca="1" si="191"/>
        <v>0</v>
      </c>
      <c r="NH23" s="103"/>
      <c r="NI23" s="121" t="s">
        <v>105</v>
      </c>
      <c r="NJ23" s="168"/>
      <c r="NK23" s="122" t="s">
        <v>105</v>
      </c>
      <c r="NL23" s="73"/>
      <c r="NM23" s="105"/>
      <c r="NN23" s="78"/>
      <c r="NO23" s="148"/>
      <c r="NP23" s="131"/>
      <c r="NQ23" s="81">
        <f ca="1">IF(ISERROR(VLOOKUP(NO23,'Lista de mercado'!$B:$I,5,0)),0,VLOOKUP(NO23,'Lista de mercado'!$B:$I,5,0))</f>
        <v>0</v>
      </c>
      <c r="NR23" s="144">
        <f ca="1">IF(ISERROR(VLOOKUP(NO23,'Lista de mercado'!$B:$I,8,0)),0,VLOOKUP(NO23,'Lista de mercado'!$B:$I,8,0))</f>
        <v>0</v>
      </c>
      <c r="NS23" s="145">
        <f t="shared" si="192"/>
        <v>0</v>
      </c>
      <c r="NT23" s="161">
        <f t="shared" ca="1" si="193"/>
        <v>0</v>
      </c>
      <c r="NU23" s="103"/>
      <c r="NV23" s="121" t="s">
        <v>105</v>
      </c>
      <c r="NW23" s="168"/>
      <c r="NX23" s="122" t="s">
        <v>105</v>
      </c>
      <c r="NY23" s="73"/>
      <c r="NZ23" s="105"/>
      <c r="OA23" s="78"/>
      <c r="OB23" s="148"/>
      <c r="OC23" s="131"/>
      <c r="OD23" s="81">
        <f ca="1">IF(ISERROR(VLOOKUP(OB23,'Lista de mercado'!$B:$I,5,0)),0,VLOOKUP(OB23,'Lista de mercado'!$B:$I,5,0))</f>
        <v>0</v>
      </c>
      <c r="OE23" s="144">
        <f ca="1">IF(ISERROR(VLOOKUP(OB23,'Lista de mercado'!$B:$I,8,0)),0,VLOOKUP(OB23,'Lista de mercado'!$B:$I,8,0))</f>
        <v>0</v>
      </c>
      <c r="OF23" s="145">
        <f t="shared" si="194"/>
        <v>0</v>
      </c>
      <c r="OG23" s="161">
        <f t="shared" ca="1" si="195"/>
        <v>0</v>
      </c>
      <c r="OH23" s="103"/>
      <c r="OI23" s="121" t="s">
        <v>105</v>
      </c>
      <c r="OJ23" s="168"/>
      <c r="OK23" s="122" t="s">
        <v>105</v>
      </c>
      <c r="OL23" s="73"/>
      <c r="OM23" s="105"/>
      <c r="ON23" s="78"/>
      <c r="OO23" s="148"/>
      <c r="OP23" s="131"/>
      <c r="OQ23" s="81">
        <f ca="1">IF(ISERROR(VLOOKUP(OO23,'Lista de mercado'!$B:$I,5,0)),0,VLOOKUP(OO23,'Lista de mercado'!$B:$I,5,0))</f>
        <v>0</v>
      </c>
      <c r="OR23" s="144">
        <f ca="1">IF(ISERROR(VLOOKUP(OO23,'Lista de mercado'!$B:$I,8,0)),0,VLOOKUP(OO23,'Lista de mercado'!$B:$I,8,0))</f>
        <v>0</v>
      </c>
      <c r="OS23" s="145">
        <f t="shared" si="196"/>
        <v>0</v>
      </c>
      <c r="OT23" s="161">
        <f t="shared" ca="1" si="197"/>
        <v>0</v>
      </c>
      <c r="OU23" s="103"/>
      <c r="OV23" s="121" t="s">
        <v>105</v>
      </c>
      <c r="OW23" s="168"/>
      <c r="OX23" s="122" t="s">
        <v>105</v>
      </c>
      <c r="OY23" s="73"/>
      <c r="OZ23" s="105"/>
      <c r="PA23" s="78"/>
      <c r="PB23" s="148"/>
      <c r="PC23" s="131"/>
      <c r="PD23" s="81">
        <f ca="1">IF(ISERROR(VLOOKUP(PB23,'Lista de mercado'!$B:$I,5,0)),0,VLOOKUP(PB23,'Lista de mercado'!$B:$I,5,0))</f>
        <v>0</v>
      </c>
      <c r="PE23" s="144">
        <f ca="1">IF(ISERROR(VLOOKUP(PB23,'Lista de mercado'!$B:$I,8,0)),0,VLOOKUP(PB23,'Lista de mercado'!$B:$I,8,0))</f>
        <v>0</v>
      </c>
      <c r="PF23" s="145">
        <f t="shared" si="198"/>
        <v>0</v>
      </c>
      <c r="PG23" s="161">
        <f t="shared" ca="1" si="199"/>
        <v>0</v>
      </c>
      <c r="PH23" s="103"/>
      <c r="PI23" s="121" t="s">
        <v>105</v>
      </c>
      <c r="PJ23" s="168"/>
      <c r="PK23" s="122" t="s">
        <v>105</v>
      </c>
      <c r="PL23" s="73"/>
      <c r="PM23" s="105"/>
      <c r="PN23" s="78"/>
      <c r="PO23" s="148"/>
      <c r="PP23" s="131"/>
      <c r="PQ23" s="81">
        <f ca="1">IF(ISERROR(VLOOKUP(PO23,'Lista de mercado'!$B:$I,5,0)),0,VLOOKUP(PO23,'Lista de mercado'!$B:$I,5,0))</f>
        <v>0</v>
      </c>
      <c r="PR23" s="144">
        <f ca="1">IF(ISERROR(VLOOKUP(PO23,'Lista de mercado'!$B:$I,8,0)),0,VLOOKUP(PO23,'Lista de mercado'!$B:$I,8,0))</f>
        <v>0</v>
      </c>
      <c r="PS23" s="145">
        <f t="shared" si="200"/>
        <v>0</v>
      </c>
      <c r="PT23" s="161">
        <f t="shared" ca="1" si="201"/>
        <v>0</v>
      </c>
      <c r="PU23" s="103"/>
      <c r="PV23" s="121" t="s">
        <v>105</v>
      </c>
      <c r="PW23" s="168"/>
      <c r="PX23" s="122" t="s">
        <v>105</v>
      </c>
      <c r="PY23" s="73"/>
      <c r="PZ23" s="105"/>
      <c r="QA23" s="78"/>
      <c r="QB23" s="148"/>
      <c r="QC23" s="131"/>
      <c r="QD23" s="81">
        <f ca="1">IF(ISERROR(VLOOKUP(QB23,'Lista de mercado'!$B:$I,5,0)),0,VLOOKUP(QB23,'Lista de mercado'!$B:$I,5,0))</f>
        <v>0</v>
      </c>
      <c r="QE23" s="144">
        <f ca="1">IF(ISERROR(VLOOKUP(QB23,'Lista de mercado'!$B:$I,8,0)),0,VLOOKUP(QB23,'Lista de mercado'!$B:$I,8,0))</f>
        <v>0</v>
      </c>
      <c r="QF23" s="145">
        <f t="shared" si="202"/>
        <v>0</v>
      </c>
      <c r="QG23" s="161">
        <f t="shared" ca="1" si="203"/>
        <v>0</v>
      </c>
      <c r="QH23" s="103"/>
      <c r="QI23" s="121" t="s">
        <v>105</v>
      </c>
      <c r="QJ23" s="168"/>
      <c r="QK23" s="122" t="s">
        <v>105</v>
      </c>
      <c r="QL23" s="73"/>
      <c r="QM23" s="105"/>
      <c r="QN23" s="78"/>
      <c r="QO23" s="148"/>
      <c r="QP23" s="131"/>
      <c r="QQ23" s="81">
        <f ca="1">IF(ISERROR(VLOOKUP(QO23,'Lista de mercado'!$B:$I,5,0)),0,VLOOKUP(QO23,'Lista de mercado'!$B:$I,5,0))</f>
        <v>0</v>
      </c>
      <c r="QR23" s="144">
        <f ca="1">IF(ISERROR(VLOOKUP(QO23,'Lista de mercado'!$B:$I,8,0)),0,VLOOKUP(QO23,'Lista de mercado'!$B:$I,8,0))</f>
        <v>0</v>
      </c>
      <c r="QS23" s="145">
        <f t="shared" si="204"/>
        <v>0</v>
      </c>
      <c r="QT23" s="161">
        <f t="shared" ca="1" si="205"/>
        <v>0</v>
      </c>
      <c r="QU23" s="103"/>
      <c r="QV23" s="121" t="s">
        <v>105</v>
      </c>
      <c r="QW23" s="168"/>
      <c r="QX23" s="122" t="s">
        <v>105</v>
      </c>
      <c r="QY23" s="73"/>
      <c r="QZ23" s="105"/>
      <c r="RA23" s="78"/>
      <c r="RB23" s="148"/>
      <c r="RC23" s="131"/>
      <c r="RD23" s="81">
        <f ca="1">IF(ISERROR(VLOOKUP(RB23,'Lista de mercado'!$B:$I,5,0)),0,VLOOKUP(RB23,'Lista de mercado'!$B:$I,5,0))</f>
        <v>0</v>
      </c>
      <c r="RE23" s="144">
        <f ca="1">IF(ISERROR(VLOOKUP(RB23,'Lista de mercado'!$B:$I,8,0)),0,VLOOKUP(RB23,'Lista de mercado'!$B:$I,8,0))</f>
        <v>0</v>
      </c>
      <c r="RF23" s="145">
        <f t="shared" si="206"/>
        <v>0</v>
      </c>
      <c r="RG23" s="161">
        <f t="shared" ca="1" si="207"/>
        <v>0</v>
      </c>
      <c r="RH23" s="103"/>
      <c r="RI23" s="121" t="s">
        <v>105</v>
      </c>
      <c r="RJ23" s="168"/>
      <c r="RK23" s="122" t="s">
        <v>105</v>
      </c>
      <c r="RL23" s="73"/>
      <c r="RM23" s="105"/>
      <c r="RN23" s="78"/>
      <c r="RO23" s="148"/>
      <c r="RP23" s="131"/>
      <c r="RQ23" s="81">
        <f ca="1">IF(ISERROR(VLOOKUP(RO23,'Lista de mercado'!$B:$I,5,0)),0,VLOOKUP(RO23,'Lista de mercado'!$B:$I,5,0))</f>
        <v>0</v>
      </c>
      <c r="RR23" s="144">
        <f ca="1">IF(ISERROR(VLOOKUP(RO23,'Lista de mercado'!$B:$I,8,0)),0,VLOOKUP(RO23,'Lista de mercado'!$B:$I,8,0))</f>
        <v>0</v>
      </c>
      <c r="RS23" s="145">
        <f t="shared" si="208"/>
        <v>0</v>
      </c>
      <c r="RT23" s="161">
        <f t="shared" ca="1" si="209"/>
        <v>0</v>
      </c>
      <c r="RU23" s="103"/>
      <c r="RV23" s="121" t="s">
        <v>105</v>
      </c>
      <c r="RW23" s="168"/>
      <c r="RX23" s="122" t="s">
        <v>105</v>
      </c>
      <c r="RY23" s="73"/>
      <c r="RZ23" s="105"/>
      <c r="SA23" s="78"/>
      <c r="SB23" s="148"/>
      <c r="SC23" s="131"/>
      <c r="SD23" s="81">
        <f ca="1">IF(ISERROR(VLOOKUP(SB23,'Lista de mercado'!$B:$I,5,0)),0,VLOOKUP(SB23,'Lista de mercado'!$B:$I,5,0))</f>
        <v>0</v>
      </c>
      <c r="SE23" s="144">
        <f ca="1">IF(ISERROR(VLOOKUP(SB23,'Lista de mercado'!$B:$I,8,0)),0,VLOOKUP(SB23,'Lista de mercado'!$B:$I,8,0))</f>
        <v>0</v>
      </c>
      <c r="SF23" s="145">
        <f t="shared" si="210"/>
        <v>0</v>
      </c>
      <c r="SG23" s="161">
        <f t="shared" ca="1" si="211"/>
        <v>0</v>
      </c>
      <c r="SH23" s="103"/>
      <c r="SI23" s="121" t="s">
        <v>105</v>
      </c>
      <c r="SJ23" s="168"/>
      <c r="SK23" s="122" t="s">
        <v>105</v>
      </c>
      <c r="SL23" s="73"/>
      <c r="SM23" s="105"/>
      <c r="SN23" s="78"/>
      <c r="SO23" s="148"/>
      <c r="SP23" s="131"/>
      <c r="SQ23" s="81">
        <f ca="1">IF(ISERROR(VLOOKUP(SO23,'Lista de mercado'!$B:$I,5,0)),0,VLOOKUP(SO23,'Lista de mercado'!$B:$I,5,0))</f>
        <v>0</v>
      </c>
      <c r="SR23" s="144">
        <f ca="1">IF(ISERROR(VLOOKUP(SO23,'Lista de mercado'!$B:$I,8,0)),0,VLOOKUP(SO23,'Lista de mercado'!$B:$I,8,0))</f>
        <v>0</v>
      </c>
      <c r="SS23" s="145">
        <f t="shared" si="212"/>
        <v>0</v>
      </c>
      <c r="ST23" s="161">
        <f t="shared" ca="1" si="213"/>
        <v>0</v>
      </c>
      <c r="SU23" s="103"/>
      <c r="SV23" s="121" t="s">
        <v>105</v>
      </c>
      <c r="SW23" s="168"/>
      <c r="SX23" s="122" t="s">
        <v>105</v>
      </c>
      <c r="SY23" s="73"/>
      <c r="SZ23" s="105"/>
      <c r="TA23" s="78"/>
      <c r="TB23" s="148"/>
      <c r="TC23" s="131"/>
      <c r="TD23" s="81">
        <f ca="1">IF(ISERROR(VLOOKUP(TB23,'Lista de mercado'!$B:$I,5,0)),0,VLOOKUP(TB23,'Lista de mercado'!$B:$I,5,0))</f>
        <v>0</v>
      </c>
      <c r="TE23" s="144">
        <f ca="1">IF(ISERROR(VLOOKUP(TB23,'Lista de mercado'!$B:$I,8,0)),0,VLOOKUP(TB23,'Lista de mercado'!$B:$I,8,0))</f>
        <v>0</v>
      </c>
      <c r="TF23" s="145">
        <f t="shared" si="214"/>
        <v>0</v>
      </c>
      <c r="TG23" s="161">
        <f t="shared" ca="1" si="215"/>
        <v>0</v>
      </c>
      <c r="TH23" s="103"/>
      <c r="TI23" s="121" t="s">
        <v>105</v>
      </c>
      <c r="TJ23" s="168"/>
      <c r="TK23" s="122" t="s">
        <v>105</v>
      </c>
      <c r="TL23" s="73"/>
      <c r="TM23" s="105"/>
      <c r="TN23" s="78"/>
      <c r="TO23" s="148"/>
      <c r="TP23" s="131"/>
      <c r="TQ23" s="81">
        <f ca="1">IF(ISERROR(VLOOKUP(TO23,'Lista de mercado'!$B:$I,5,0)),0,VLOOKUP(TO23,'Lista de mercado'!$B:$I,5,0))</f>
        <v>0</v>
      </c>
      <c r="TR23" s="144">
        <f ca="1">IF(ISERROR(VLOOKUP(TO23,'Lista de mercado'!$B:$I,8,0)),0,VLOOKUP(TO23,'Lista de mercado'!$B:$I,8,0))</f>
        <v>0</v>
      </c>
      <c r="TS23" s="145">
        <f t="shared" si="216"/>
        <v>0</v>
      </c>
      <c r="TT23" s="161">
        <f t="shared" ca="1" si="217"/>
        <v>0</v>
      </c>
      <c r="TU23" s="103"/>
      <c r="TV23" s="121" t="s">
        <v>105</v>
      </c>
      <c r="TW23" s="168"/>
      <c r="TX23" s="122" t="s">
        <v>105</v>
      </c>
      <c r="TY23" s="73"/>
      <c r="TZ23" s="105"/>
      <c r="UA23" s="78"/>
      <c r="UB23" s="148"/>
      <c r="UC23" s="131"/>
      <c r="UD23" s="81">
        <f ca="1">IF(ISERROR(VLOOKUP(UB23,'Lista de mercado'!$B:$I,5,0)),0,VLOOKUP(UB23,'Lista de mercado'!$B:$I,5,0))</f>
        <v>0</v>
      </c>
      <c r="UE23" s="144">
        <f ca="1">IF(ISERROR(VLOOKUP(UB23,'Lista de mercado'!$B:$I,8,0)),0,VLOOKUP(UB23,'Lista de mercado'!$B:$I,8,0))</f>
        <v>0</v>
      </c>
      <c r="UF23" s="145">
        <f t="shared" si="218"/>
        <v>0</v>
      </c>
      <c r="UG23" s="161">
        <f t="shared" ca="1" si="219"/>
        <v>0</v>
      </c>
      <c r="UH23" s="103"/>
      <c r="UI23" s="121" t="s">
        <v>105</v>
      </c>
      <c r="UJ23" s="168"/>
      <c r="UK23" s="122" t="s">
        <v>105</v>
      </c>
      <c r="UL23" s="73"/>
      <c r="UM23" s="105"/>
      <c r="UN23" s="78"/>
      <c r="UO23" s="148"/>
      <c r="UP23" s="131"/>
      <c r="UQ23" s="81">
        <f ca="1">IF(ISERROR(VLOOKUP(UO23,'Lista de mercado'!$B:$I,5,0)),0,VLOOKUP(UO23,'Lista de mercado'!$B:$I,5,0))</f>
        <v>0</v>
      </c>
      <c r="UR23" s="144">
        <f ca="1">IF(ISERROR(VLOOKUP(UO23,'Lista de mercado'!$B:$I,8,0)),0,VLOOKUP(UO23,'Lista de mercado'!$B:$I,8,0))</f>
        <v>0</v>
      </c>
      <c r="US23" s="145">
        <f t="shared" si="220"/>
        <v>0</v>
      </c>
      <c r="UT23" s="161">
        <f t="shared" ca="1" si="221"/>
        <v>0</v>
      </c>
      <c r="UU23" s="103"/>
      <c r="UV23" s="260" t="s">
        <v>105</v>
      </c>
      <c r="UW23" s="168"/>
      <c r="UX23" s="261" t="s">
        <v>105</v>
      </c>
      <c r="UY23" s="73"/>
      <c r="UZ23" s="105"/>
      <c r="VA23" s="78"/>
      <c r="VB23" s="148"/>
      <c r="VC23" s="131"/>
      <c r="VD23" s="81">
        <f ca="1">IF(ISERROR(VLOOKUP(VB23,'Lista de mercado'!$B:$I,5,0)),0,VLOOKUP(VB23,'Lista de mercado'!$B:$I,5,0))</f>
        <v>0</v>
      </c>
      <c r="VE23" s="144">
        <f ca="1">IF(ISERROR(VLOOKUP(VB23,'Lista de mercado'!$B:$I,8,0)),0,VLOOKUP(VB23,'Lista de mercado'!$B:$I,8,0))</f>
        <v>0</v>
      </c>
      <c r="VF23" s="145">
        <f t="shared" si="222"/>
        <v>0</v>
      </c>
      <c r="VG23" s="161">
        <f t="shared" ca="1" si="223"/>
        <v>0</v>
      </c>
      <c r="VH23" s="103"/>
      <c r="VI23" s="260" t="s">
        <v>105</v>
      </c>
      <c r="VJ23" s="168"/>
      <c r="VK23" s="261" t="s">
        <v>105</v>
      </c>
      <c r="VL23" s="73"/>
      <c r="VM23" s="105"/>
      <c r="VN23" s="78"/>
      <c r="VO23" s="148"/>
      <c r="VP23" s="131"/>
      <c r="VQ23" s="81">
        <f ca="1">IF(ISERROR(VLOOKUP(VO23,'Lista de mercado'!$B:$I,5,0)),0,VLOOKUP(VO23,'Lista de mercado'!$B:$I,5,0))</f>
        <v>0</v>
      </c>
      <c r="VR23" s="144">
        <f ca="1">IF(ISERROR(VLOOKUP(VO23,'Lista de mercado'!$B:$I,8,0)),0,VLOOKUP(VO23,'Lista de mercado'!$B:$I,8,0))</f>
        <v>0</v>
      </c>
      <c r="VS23" s="145">
        <f t="shared" si="224"/>
        <v>0</v>
      </c>
      <c r="VT23" s="161">
        <f t="shared" ca="1" si="225"/>
        <v>0</v>
      </c>
      <c r="VU23" s="103"/>
      <c r="VV23" s="260" t="s">
        <v>105</v>
      </c>
      <c r="VW23" s="168"/>
      <c r="VX23" s="261" t="s">
        <v>105</v>
      </c>
      <c r="VY23" s="73"/>
      <c r="VZ23" s="105"/>
      <c r="WA23" s="78"/>
      <c r="WB23" s="148"/>
      <c r="WC23" s="131"/>
      <c r="WD23" s="81">
        <f ca="1">IF(ISERROR(VLOOKUP(WB23,'Lista de mercado'!$B:$I,5,0)),0,VLOOKUP(WB23,'Lista de mercado'!$B:$I,5,0))</f>
        <v>0</v>
      </c>
      <c r="WE23" s="144">
        <f ca="1">IF(ISERROR(VLOOKUP(WB23,'Lista de mercado'!$B:$I,8,0)),0,VLOOKUP(WB23,'Lista de mercado'!$B:$I,8,0))</f>
        <v>0</v>
      </c>
      <c r="WF23" s="145">
        <f t="shared" si="226"/>
        <v>0</v>
      </c>
      <c r="WG23" s="161">
        <f t="shared" ca="1" si="227"/>
        <v>0</v>
      </c>
      <c r="WH23" s="103"/>
      <c r="WI23" s="260" t="s">
        <v>105</v>
      </c>
      <c r="WJ23" s="168"/>
      <c r="WK23" s="261" t="s">
        <v>105</v>
      </c>
      <c r="WL23" s="73"/>
      <c r="WM23" s="105"/>
      <c r="WN23" s="78"/>
      <c r="WO23" s="148"/>
      <c r="WP23" s="131"/>
      <c r="WQ23" s="81">
        <f ca="1">IF(ISERROR(VLOOKUP(WO23,'Lista de mercado'!$B:$I,5,0)),0,VLOOKUP(WO23,'Lista de mercado'!$B:$I,5,0))</f>
        <v>0</v>
      </c>
      <c r="WR23" s="144">
        <f ca="1">IF(ISERROR(VLOOKUP(WO23,'Lista de mercado'!$B:$I,8,0)),0,VLOOKUP(WO23,'Lista de mercado'!$B:$I,8,0))</f>
        <v>0</v>
      </c>
      <c r="WS23" s="145">
        <f t="shared" si="228"/>
        <v>0</v>
      </c>
      <c r="WT23" s="161">
        <f t="shared" ca="1" si="229"/>
        <v>0</v>
      </c>
      <c r="WU23" s="103"/>
      <c r="WV23" s="260" t="s">
        <v>105</v>
      </c>
      <c r="WW23" s="168"/>
      <c r="WX23" s="261" t="s">
        <v>105</v>
      </c>
      <c r="WY23" s="73"/>
      <c r="WZ23" s="105"/>
      <c r="XA23" s="78"/>
      <c r="XB23" s="148"/>
      <c r="XC23" s="131"/>
      <c r="XD23" s="81">
        <f ca="1">IF(ISERROR(VLOOKUP(XB23,'Lista de mercado'!$B:$I,5,0)),0,VLOOKUP(XB23,'Lista de mercado'!$B:$I,5,0))</f>
        <v>0</v>
      </c>
      <c r="XE23" s="144">
        <f ca="1">IF(ISERROR(VLOOKUP(XB23,'Lista de mercado'!$B:$I,8,0)),0,VLOOKUP(XB23,'Lista de mercado'!$B:$I,8,0))</f>
        <v>0</v>
      </c>
      <c r="XF23" s="145">
        <f t="shared" si="230"/>
        <v>0</v>
      </c>
      <c r="XG23" s="161">
        <f t="shared" ca="1" si="231"/>
        <v>0</v>
      </c>
      <c r="XH23" s="103"/>
      <c r="XI23" s="260" t="s">
        <v>105</v>
      </c>
      <c r="XJ23" s="168"/>
      <c r="XK23" s="261" t="s">
        <v>105</v>
      </c>
      <c r="XL23" s="73"/>
      <c r="XM23" s="105"/>
      <c r="XN23" s="78"/>
      <c r="XO23" s="148"/>
      <c r="XP23" s="131"/>
      <c r="XQ23" s="81">
        <f ca="1">IF(ISERROR(VLOOKUP(XO23,'Lista de mercado'!$B:$I,5,0)),0,VLOOKUP(XO23,'Lista de mercado'!$B:$I,5,0))</f>
        <v>0</v>
      </c>
      <c r="XR23" s="144">
        <f ca="1">IF(ISERROR(VLOOKUP(XO23,'Lista de mercado'!$B:$I,8,0)),0,VLOOKUP(XO23,'Lista de mercado'!$B:$I,8,0))</f>
        <v>0</v>
      </c>
      <c r="XS23" s="145">
        <f t="shared" si="232"/>
        <v>0</v>
      </c>
      <c r="XT23" s="161">
        <f t="shared" ca="1" si="233"/>
        <v>0</v>
      </c>
      <c r="XU23" s="103"/>
      <c r="XV23" s="260" t="s">
        <v>105</v>
      </c>
      <c r="XW23" s="168"/>
      <c r="XX23" s="261" t="s">
        <v>105</v>
      </c>
      <c r="XY23" s="73"/>
      <c r="XZ23" s="105"/>
      <c r="YA23" s="78"/>
      <c r="YB23" s="148"/>
      <c r="YC23" s="131"/>
      <c r="YD23" s="81">
        <f ca="1">IF(ISERROR(VLOOKUP(YB23,'Lista de mercado'!$B:$I,5,0)),0,VLOOKUP(YB23,'Lista de mercado'!$B:$I,5,0))</f>
        <v>0</v>
      </c>
      <c r="YE23" s="144">
        <f ca="1">IF(ISERROR(VLOOKUP(YB23,'Lista de mercado'!$B:$I,8,0)),0,VLOOKUP(YB23,'Lista de mercado'!$B:$I,8,0))</f>
        <v>0</v>
      </c>
      <c r="YF23" s="145">
        <f t="shared" si="234"/>
        <v>0</v>
      </c>
      <c r="YG23" s="161">
        <f t="shared" ca="1" si="235"/>
        <v>0</v>
      </c>
      <c r="YH23" s="103"/>
      <c r="YI23" s="260" t="s">
        <v>105</v>
      </c>
      <c r="YJ23" s="168"/>
      <c r="YK23" s="261" t="s">
        <v>105</v>
      </c>
      <c r="YL23" s="73"/>
      <c r="YM23" s="105"/>
      <c r="YN23" s="78"/>
      <c r="YO23" s="148"/>
      <c r="YP23" s="131"/>
      <c r="YQ23" s="81">
        <f ca="1">IF(ISERROR(VLOOKUP(YO23,'Lista de mercado'!$B:$I,5,0)),0,VLOOKUP(YO23,'Lista de mercado'!$B:$I,5,0))</f>
        <v>0</v>
      </c>
      <c r="YR23" s="144">
        <f ca="1">IF(ISERROR(VLOOKUP(YO23,'Lista de mercado'!$B:$I,8,0)),0,VLOOKUP(YO23,'Lista de mercado'!$B:$I,8,0))</f>
        <v>0</v>
      </c>
      <c r="YS23" s="145">
        <f t="shared" si="236"/>
        <v>0</v>
      </c>
      <c r="YT23" s="161">
        <f t="shared" ca="1" si="237"/>
        <v>0</v>
      </c>
      <c r="YU23" s="103"/>
      <c r="YV23" s="260" t="s">
        <v>105</v>
      </c>
      <c r="YW23" s="168"/>
      <c r="YX23" s="261" t="s">
        <v>105</v>
      </c>
      <c r="YY23" s="73"/>
      <c r="YZ23" s="105"/>
      <c r="ZA23" s="78"/>
      <c r="ZB23" s="148"/>
      <c r="ZC23" s="131"/>
      <c r="ZD23" s="81">
        <f ca="1">IF(ISERROR(VLOOKUP(ZB23,'Lista de mercado'!$B:$I,5,0)),0,VLOOKUP(ZB23,'Lista de mercado'!$B:$I,5,0))</f>
        <v>0</v>
      </c>
      <c r="ZE23" s="144">
        <f ca="1">IF(ISERROR(VLOOKUP(ZB23,'Lista de mercado'!$B:$I,8,0)),0,VLOOKUP(ZB23,'Lista de mercado'!$B:$I,8,0))</f>
        <v>0</v>
      </c>
      <c r="ZF23" s="145">
        <f t="shared" si="238"/>
        <v>0</v>
      </c>
      <c r="ZG23" s="161">
        <f t="shared" ca="1" si="239"/>
        <v>0</v>
      </c>
      <c r="ZH23" s="103"/>
      <c r="ZI23" s="260" t="s">
        <v>105</v>
      </c>
      <c r="ZJ23" s="168"/>
      <c r="ZK23" s="261" t="s">
        <v>105</v>
      </c>
      <c r="ZL23" s="73"/>
      <c r="ZM23" s="105"/>
      <c r="ZN23" s="78"/>
      <c r="ZO23" s="148"/>
      <c r="ZP23" s="131"/>
      <c r="ZQ23" s="81">
        <f ca="1">IF(ISERROR(VLOOKUP(ZO23,'Lista de mercado'!$B:$I,5,0)),0,VLOOKUP(ZO23,'Lista de mercado'!$B:$I,5,0))</f>
        <v>0</v>
      </c>
      <c r="ZR23" s="144">
        <f ca="1">IF(ISERROR(VLOOKUP(ZO23,'Lista de mercado'!$B:$I,8,0)),0,VLOOKUP(ZO23,'Lista de mercado'!$B:$I,8,0))</f>
        <v>0</v>
      </c>
      <c r="ZS23" s="145">
        <f t="shared" si="240"/>
        <v>0</v>
      </c>
      <c r="ZT23" s="161">
        <f t="shared" ca="1" si="241"/>
        <v>0</v>
      </c>
      <c r="ZU23" s="103"/>
      <c r="ZV23" s="260" t="s">
        <v>105</v>
      </c>
      <c r="ZW23" s="168"/>
      <c r="ZX23" s="261" t="s">
        <v>105</v>
      </c>
      <c r="ZY23" s="73"/>
      <c r="ZZ23" s="105"/>
      <c r="AAA23" s="78"/>
      <c r="AAB23" s="148"/>
      <c r="AAC23" s="131"/>
      <c r="AAD23" s="81">
        <f ca="1">IF(ISERROR(VLOOKUP(AAB23,'Lista de mercado'!$B:$I,5,0)),0,VLOOKUP(AAB23,'Lista de mercado'!$B:$I,5,0))</f>
        <v>0</v>
      </c>
      <c r="AAE23" s="144">
        <f ca="1">IF(ISERROR(VLOOKUP(AAB23,'Lista de mercado'!$B:$I,8,0)),0,VLOOKUP(AAB23,'Lista de mercado'!$B:$I,8,0))</f>
        <v>0</v>
      </c>
      <c r="AAF23" s="145">
        <f t="shared" si="242"/>
        <v>0</v>
      </c>
      <c r="AAG23" s="161">
        <f t="shared" ca="1" si="243"/>
        <v>0</v>
      </c>
      <c r="AAH23" s="103"/>
      <c r="AAI23" s="260" t="s">
        <v>105</v>
      </c>
      <c r="AAJ23" s="168"/>
      <c r="AAK23" s="261" t="s">
        <v>105</v>
      </c>
      <c r="AAL23" s="73"/>
      <c r="AAM23" s="105"/>
      <c r="AAN23" s="78"/>
      <c r="AAO23" s="148"/>
      <c r="AAP23" s="131"/>
      <c r="AAQ23" s="81">
        <f ca="1">IF(ISERROR(VLOOKUP(AAO23,'Lista de mercado'!$B:$I,5,0)),0,VLOOKUP(AAO23,'Lista de mercado'!$B:$I,5,0))</f>
        <v>0</v>
      </c>
      <c r="AAR23" s="144">
        <f ca="1">IF(ISERROR(VLOOKUP(AAO23,'Lista de mercado'!$B:$I,8,0)),0,VLOOKUP(AAO23,'Lista de mercado'!$B:$I,8,0))</f>
        <v>0</v>
      </c>
      <c r="AAS23" s="145">
        <f t="shared" si="244"/>
        <v>0</v>
      </c>
      <c r="AAT23" s="161">
        <f t="shared" ca="1" si="245"/>
        <v>0</v>
      </c>
      <c r="AAU23" s="103"/>
      <c r="AAV23" s="260" t="s">
        <v>105</v>
      </c>
      <c r="AAW23" s="168"/>
      <c r="AAX23" s="261" t="s">
        <v>105</v>
      </c>
      <c r="AAY23" s="73"/>
      <c r="AAZ23" s="105"/>
      <c r="ABA23" s="78"/>
      <c r="ABB23" s="148"/>
      <c r="ABC23" s="131"/>
      <c r="ABD23" s="81">
        <f ca="1">IF(ISERROR(VLOOKUP(ABB23,'Lista de mercado'!$B:$I,5,0)),0,VLOOKUP(ABB23,'Lista de mercado'!$B:$I,5,0))</f>
        <v>0</v>
      </c>
      <c r="ABE23" s="144">
        <f ca="1">IF(ISERROR(VLOOKUP(ABB23,'Lista de mercado'!$B:$I,8,0)),0,VLOOKUP(ABB23,'Lista de mercado'!$B:$I,8,0))</f>
        <v>0</v>
      </c>
      <c r="ABF23" s="145">
        <f t="shared" si="246"/>
        <v>0</v>
      </c>
      <c r="ABG23" s="161">
        <f t="shared" ca="1" si="247"/>
        <v>0</v>
      </c>
      <c r="ABH23" s="103"/>
      <c r="ABI23" s="260" t="s">
        <v>105</v>
      </c>
      <c r="ABJ23" s="168"/>
      <c r="ABK23" s="261" t="s">
        <v>105</v>
      </c>
      <c r="ABL23" s="73"/>
      <c r="ABM23" s="105"/>
      <c r="ABN23" s="78"/>
      <c r="ABO23" s="148"/>
      <c r="ABP23" s="131"/>
      <c r="ABQ23" s="81">
        <f ca="1">IF(ISERROR(VLOOKUP(ABO23,'Lista de mercado'!$B:$I,5,0)),0,VLOOKUP(ABO23,'Lista de mercado'!$B:$I,5,0))</f>
        <v>0</v>
      </c>
      <c r="ABR23" s="144">
        <f ca="1">IF(ISERROR(VLOOKUP(ABO23,'Lista de mercado'!$B:$I,8,0)),0,VLOOKUP(ABO23,'Lista de mercado'!$B:$I,8,0))</f>
        <v>0</v>
      </c>
      <c r="ABS23" s="145">
        <f t="shared" si="248"/>
        <v>0</v>
      </c>
      <c r="ABT23" s="161">
        <f t="shared" ca="1" si="249"/>
        <v>0</v>
      </c>
      <c r="ABU23" s="103"/>
      <c r="ABV23" s="260" t="s">
        <v>105</v>
      </c>
      <c r="ABW23" s="168"/>
      <c r="ABX23" s="261" t="s">
        <v>105</v>
      </c>
      <c r="ABY23" s="73"/>
      <c r="ABZ23" s="105"/>
      <c r="ACA23" s="78"/>
      <c r="ACB23" s="148"/>
      <c r="ACC23" s="131"/>
      <c r="ACD23" s="81">
        <f ca="1">IF(ISERROR(VLOOKUP(ACB23,'Lista de mercado'!$B:$I,5,0)),0,VLOOKUP(ACB23,'Lista de mercado'!$B:$I,5,0))</f>
        <v>0</v>
      </c>
      <c r="ACE23" s="144">
        <f ca="1">IF(ISERROR(VLOOKUP(ACB23,'Lista de mercado'!$B:$I,8,0)),0,VLOOKUP(ACB23,'Lista de mercado'!$B:$I,8,0))</f>
        <v>0</v>
      </c>
      <c r="ACF23" s="145">
        <f t="shared" si="250"/>
        <v>0</v>
      </c>
      <c r="ACG23" s="161">
        <f t="shared" ca="1" si="251"/>
        <v>0</v>
      </c>
      <c r="ACH23" s="103"/>
      <c r="ACI23" s="260" t="s">
        <v>105</v>
      </c>
      <c r="ACJ23" s="168"/>
      <c r="ACK23" s="261" t="s">
        <v>105</v>
      </c>
      <c r="ACL23" s="73"/>
      <c r="ACM23" s="105"/>
      <c r="ACN23" s="78"/>
      <c r="ACO23" s="148"/>
      <c r="ACP23" s="131"/>
      <c r="ACQ23" s="81">
        <f ca="1">IF(ISERROR(VLOOKUP(ACO23,'Lista de mercado'!$B:$I,5,0)),0,VLOOKUP(ACO23,'Lista de mercado'!$B:$I,5,0))</f>
        <v>0</v>
      </c>
      <c r="ACR23" s="144">
        <f ca="1">IF(ISERROR(VLOOKUP(ACO23,'Lista de mercado'!$B:$I,8,0)),0,VLOOKUP(ACO23,'Lista de mercado'!$B:$I,8,0))</f>
        <v>0</v>
      </c>
      <c r="ACS23" s="145">
        <f t="shared" si="252"/>
        <v>0</v>
      </c>
      <c r="ACT23" s="161">
        <f t="shared" ca="1" si="253"/>
        <v>0</v>
      </c>
      <c r="ACU23" s="103"/>
      <c r="ACV23" s="260" t="s">
        <v>105</v>
      </c>
      <c r="ACW23" s="168"/>
      <c r="ACX23" s="261" t="s">
        <v>105</v>
      </c>
      <c r="ACY23" s="73"/>
      <c r="ACZ23" s="105"/>
      <c r="ADA23" s="78"/>
      <c r="ADB23" s="148"/>
      <c r="ADC23" s="131"/>
      <c r="ADD23" s="81">
        <f ca="1">IF(ISERROR(VLOOKUP(ADB23,'Lista de mercado'!$B:$I,5,0)),0,VLOOKUP(ADB23,'Lista de mercado'!$B:$I,5,0))</f>
        <v>0</v>
      </c>
      <c r="ADE23" s="144">
        <f ca="1">IF(ISERROR(VLOOKUP(ADB23,'Lista de mercado'!$B:$I,8,0)),0,VLOOKUP(ADB23,'Lista de mercado'!$B:$I,8,0))</f>
        <v>0</v>
      </c>
      <c r="ADF23" s="145">
        <f t="shared" si="254"/>
        <v>0</v>
      </c>
      <c r="ADG23" s="161">
        <f t="shared" ca="1" si="255"/>
        <v>0</v>
      </c>
      <c r="ADH23" s="103"/>
      <c r="ADI23" s="260" t="s">
        <v>105</v>
      </c>
      <c r="ADJ23" s="168"/>
      <c r="ADK23" s="261" t="s">
        <v>105</v>
      </c>
      <c r="ADL23" s="73"/>
      <c r="ADM23" s="105"/>
      <c r="ADN23" s="78"/>
      <c r="ADO23" s="148"/>
      <c r="ADP23" s="131"/>
      <c r="ADQ23" s="81">
        <f ca="1">IF(ISERROR(VLOOKUP(ADO23,'Lista de mercado'!$B:$I,5,0)),0,VLOOKUP(ADO23,'Lista de mercado'!$B:$I,5,0))</f>
        <v>0</v>
      </c>
      <c r="ADR23" s="144">
        <f ca="1">IF(ISERROR(VLOOKUP(ADO23,'Lista de mercado'!$B:$I,8,0)),0,VLOOKUP(ADO23,'Lista de mercado'!$B:$I,8,0))</f>
        <v>0</v>
      </c>
      <c r="ADS23" s="145">
        <f t="shared" si="256"/>
        <v>0</v>
      </c>
      <c r="ADT23" s="161">
        <f t="shared" ca="1" si="257"/>
        <v>0</v>
      </c>
      <c r="ADU23" s="103"/>
      <c r="ADV23" s="260" t="s">
        <v>105</v>
      </c>
      <c r="ADW23" s="168"/>
      <c r="ADX23" s="261" t="s">
        <v>105</v>
      </c>
      <c r="ADY23" s="73"/>
      <c r="ADZ23" s="105"/>
      <c r="AEA23" s="78"/>
      <c r="AEB23" s="148"/>
      <c r="AEC23" s="131"/>
      <c r="AED23" s="81">
        <f ca="1">IF(ISERROR(VLOOKUP(AEB23,'Lista de mercado'!$B:$I,5,0)),0,VLOOKUP(AEB23,'Lista de mercado'!$B:$I,5,0))</f>
        <v>0</v>
      </c>
      <c r="AEE23" s="144">
        <f ca="1">IF(ISERROR(VLOOKUP(AEB23,'Lista de mercado'!$B:$I,8,0)),0,VLOOKUP(AEB23,'Lista de mercado'!$B:$I,8,0))</f>
        <v>0</v>
      </c>
      <c r="AEF23" s="145">
        <f t="shared" si="258"/>
        <v>0</v>
      </c>
      <c r="AEG23" s="161">
        <f t="shared" ca="1" si="259"/>
        <v>0</v>
      </c>
      <c r="AEH23" s="103"/>
      <c r="AEI23" s="260" t="s">
        <v>105</v>
      </c>
      <c r="AEJ23" s="168"/>
      <c r="AEK23" s="261" t="s">
        <v>105</v>
      </c>
      <c r="AEL23" s="73"/>
      <c r="AEM23" s="105"/>
      <c r="AEN23" s="78"/>
      <c r="AEO23" s="148"/>
      <c r="AEP23" s="131"/>
      <c r="AEQ23" s="81">
        <f ca="1">IF(ISERROR(VLOOKUP(AEO23,'Lista de mercado'!$B:$I,5,0)),0,VLOOKUP(AEO23,'Lista de mercado'!$B:$I,5,0))</f>
        <v>0</v>
      </c>
      <c r="AER23" s="144">
        <f ca="1">IF(ISERROR(VLOOKUP(AEO23,'Lista de mercado'!$B:$I,8,0)),0,VLOOKUP(AEO23,'Lista de mercado'!$B:$I,8,0))</f>
        <v>0</v>
      </c>
      <c r="AES23" s="145">
        <f t="shared" si="260"/>
        <v>0</v>
      </c>
      <c r="AET23" s="161">
        <f t="shared" ca="1" si="261"/>
        <v>0</v>
      </c>
      <c r="AEU23" s="103"/>
      <c r="AEV23" s="260" t="s">
        <v>105</v>
      </c>
      <c r="AEW23" s="168"/>
      <c r="AEX23" s="261" t="s">
        <v>105</v>
      </c>
      <c r="AEY23" s="73"/>
      <c r="AEZ23" s="105"/>
      <c r="AFA23" s="78"/>
      <c r="AFB23" s="148"/>
      <c r="AFC23" s="131"/>
      <c r="AFD23" s="81">
        <f ca="1">IF(ISERROR(VLOOKUP(AFB23,'Lista de mercado'!$B:$I,5,0)),0,VLOOKUP(AFB23,'Lista de mercado'!$B:$I,5,0))</f>
        <v>0</v>
      </c>
      <c r="AFE23" s="144">
        <f ca="1">IF(ISERROR(VLOOKUP(AFB23,'Lista de mercado'!$B:$I,8,0)),0,VLOOKUP(AFB23,'Lista de mercado'!$B:$I,8,0))</f>
        <v>0</v>
      </c>
      <c r="AFF23" s="145">
        <f t="shared" si="262"/>
        <v>0</v>
      </c>
      <c r="AFG23" s="161">
        <f t="shared" ca="1" si="263"/>
        <v>0</v>
      </c>
      <c r="AFH23" s="103"/>
      <c r="AFI23" s="260" t="s">
        <v>105</v>
      </c>
      <c r="AFJ23" s="168"/>
      <c r="AFK23" s="261" t="s">
        <v>105</v>
      </c>
      <c r="AFL23" s="73"/>
      <c r="AFM23" s="105"/>
      <c r="AFN23" s="78"/>
      <c r="AFO23" s="148"/>
      <c r="AFP23" s="131"/>
      <c r="AFQ23" s="81">
        <f ca="1">IF(ISERROR(VLOOKUP(AFO23,'Lista de mercado'!$B:$I,5,0)),0,VLOOKUP(AFO23,'Lista de mercado'!$B:$I,5,0))</f>
        <v>0</v>
      </c>
      <c r="AFR23" s="144">
        <f ca="1">IF(ISERROR(VLOOKUP(AFO23,'Lista de mercado'!$B:$I,8,0)),0,VLOOKUP(AFO23,'Lista de mercado'!$B:$I,8,0))</f>
        <v>0</v>
      </c>
      <c r="AFS23" s="145">
        <f t="shared" si="264"/>
        <v>0</v>
      </c>
      <c r="AFT23" s="161">
        <f t="shared" ca="1" si="265"/>
        <v>0</v>
      </c>
      <c r="AFU23" s="103"/>
      <c r="AFV23" s="260" t="s">
        <v>105</v>
      </c>
      <c r="AFW23" s="168"/>
      <c r="AFX23" s="261" t="s">
        <v>105</v>
      </c>
      <c r="AFY23" s="73"/>
      <c r="AFZ23" s="105"/>
      <c r="AGA23" s="78"/>
      <c r="AGB23" s="148"/>
      <c r="AGC23" s="131"/>
      <c r="AGD23" s="81">
        <f ca="1">IF(ISERROR(VLOOKUP(AGB23,'Lista de mercado'!$B:$I,5,0)),0,VLOOKUP(AGB23,'Lista de mercado'!$B:$I,5,0))</f>
        <v>0</v>
      </c>
      <c r="AGE23" s="144">
        <f ca="1">IF(ISERROR(VLOOKUP(AGB23,'Lista de mercado'!$B:$I,8,0)),0,VLOOKUP(AGB23,'Lista de mercado'!$B:$I,8,0))</f>
        <v>0</v>
      </c>
      <c r="AGF23" s="145">
        <f t="shared" si="266"/>
        <v>0</v>
      </c>
      <c r="AGG23" s="161">
        <f t="shared" ca="1" si="267"/>
        <v>0</v>
      </c>
      <c r="AGH23" s="103"/>
      <c r="AGI23" s="260" t="s">
        <v>105</v>
      </c>
      <c r="AGJ23" s="168"/>
      <c r="AGK23" s="261" t="s">
        <v>105</v>
      </c>
      <c r="AGL23" s="73"/>
      <c r="AGM23" s="105"/>
      <c r="AGN23" s="78"/>
      <c r="AGO23" s="148"/>
      <c r="AGP23" s="131"/>
      <c r="AGQ23" s="81">
        <f ca="1">IF(ISERROR(VLOOKUP(AGO23,'Lista de mercado'!$B:$I,5,0)),0,VLOOKUP(AGO23,'Lista de mercado'!$B:$I,5,0))</f>
        <v>0</v>
      </c>
      <c r="AGR23" s="144">
        <f ca="1">IF(ISERROR(VLOOKUP(AGO23,'Lista de mercado'!$B:$I,8,0)),0,VLOOKUP(AGO23,'Lista de mercado'!$B:$I,8,0))</f>
        <v>0</v>
      </c>
      <c r="AGS23" s="145">
        <f t="shared" si="268"/>
        <v>0</v>
      </c>
      <c r="AGT23" s="161">
        <f t="shared" ca="1" si="269"/>
        <v>0</v>
      </c>
      <c r="AGU23" s="103"/>
      <c r="AGV23" s="260" t="s">
        <v>105</v>
      </c>
      <c r="AGW23" s="168"/>
      <c r="AGX23" s="261" t="s">
        <v>105</v>
      </c>
      <c r="AGY23" s="73"/>
      <c r="AGZ23" s="105"/>
      <c r="AHA23" s="78"/>
      <c r="AHB23" s="148"/>
      <c r="AHC23" s="131"/>
      <c r="AHD23" s="81">
        <f ca="1">IF(ISERROR(VLOOKUP(AHB23,'Lista de mercado'!$B:$I,5,0)),0,VLOOKUP(AHB23,'Lista de mercado'!$B:$I,5,0))</f>
        <v>0</v>
      </c>
      <c r="AHE23" s="144">
        <f ca="1">IF(ISERROR(VLOOKUP(AHB23,'Lista de mercado'!$B:$I,8,0)),0,VLOOKUP(AHB23,'Lista de mercado'!$B:$I,8,0))</f>
        <v>0</v>
      </c>
      <c r="AHF23" s="145">
        <f t="shared" si="270"/>
        <v>0</v>
      </c>
      <c r="AHG23" s="161">
        <f t="shared" ca="1" si="271"/>
        <v>0</v>
      </c>
      <c r="AHH23" s="103"/>
      <c r="AHI23" s="260" t="s">
        <v>105</v>
      </c>
      <c r="AHJ23" s="168"/>
      <c r="AHK23" s="261" t="s">
        <v>105</v>
      </c>
      <c r="AHL23" s="73"/>
      <c r="AHM23" s="105"/>
      <c r="AHN23" s="78"/>
      <c r="AHO23" s="148"/>
      <c r="AHP23" s="131"/>
      <c r="AHQ23" s="81">
        <f ca="1">IF(ISERROR(VLOOKUP(AHO23,'Lista de mercado'!$B:$I,5,0)),0,VLOOKUP(AHO23,'Lista de mercado'!$B:$I,5,0))</f>
        <v>0</v>
      </c>
      <c r="AHR23" s="144">
        <f ca="1">IF(ISERROR(VLOOKUP(AHO23,'Lista de mercado'!$B:$I,8,0)),0,VLOOKUP(AHO23,'Lista de mercado'!$B:$I,8,0))</f>
        <v>0</v>
      </c>
      <c r="AHS23" s="145">
        <f t="shared" si="272"/>
        <v>0</v>
      </c>
      <c r="AHT23" s="161">
        <f t="shared" ca="1" si="273"/>
        <v>0</v>
      </c>
      <c r="AHU23" s="103"/>
      <c r="AHV23" s="260" t="s">
        <v>105</v>
      </c>
      <c r="AHW23" s="168"/>
      <c r="AHX23" s="261" t="s">
        <v>105</v>
      </c>
      <c r="AHY23" s="73"/>
      <c r="AHZ23" s="105"/>
      <c r="AIA23" s="78"/>
      <c r="AIB23" s="148"/>
      <c r="AIC23" s="131"/>
      <c r="AID23" s="81">
        <f ca="1">IF(ISERROR(VLOOKUP(AIB23,'Lista de mercado'!$B:$I,5,0)),0,VLOOKUP(AIB23,'Lista de mercado'!$B:$I,5,0))</f>
        <v>0</v>
      </c>
      <c r="AIE23" s="144">
        <f ca="1">IF(ISERROR(VLOOKUP(AIB23,'Lista de mercado'!$B:$I,8,0)),0,VLOOKUP(AIB23,'Lista de mercado'!$B:$I,8,0))</f>
        <v>0</v>
      </c>
      <c r="AIF23" s="145">
        <f t="shared" si="274"/>
        <v>0</v>
      </c>
      <c r="AIG23" s="161">
        <f t="shared" ca="1" si="275"/>
        <v>0</v>
      </c>
      <c r="AIH23" s="103"/>
      <c r="AII23" s="260" t="s">
        <v>105</v>
      </c>
      <c r="AIJ23" s="168"/>
      <c r="AIK23" s="261" t="s">
        <v>105</v>
      </c>
      <c r="AIL23" s="73"/>
      <c r="AIM23" s="105"/>
      <c r="AIN23" s="78"/>
      <c r="AIO23" s="148"/>
      <c r="AIP23" s="131"/>
      <c r="AIQ23" s="81">
        <f ca="1">IF(ISERROR(VLOOKUP(AIO23,'Lista de mercado'!$B:$I,5,0)),0,VLOOKUP(AIO23,'Lista de mercado'!$B:$I,5,0))</f>
        <v>0</v>
      </c>
      <c r="AIR23" s="144">
        <f ca="1">IF(ISERROR(VLOOKUP(AIO23,'Lista de mercado'!$B:$I,8,0)),0,VLOOKUP(AIO23,'Lista de mercado'!$B:$I,8,0))</f>
        <v>0</v>
      </c>
      <c r="AIS23" s="145">
        <f t="shared" si="276"/>
        <v>0</v>
      </c>
      <c r="AIT23" s="161">
        <f t="shared" ca="1" si="277"/>
        <v>0</v>
      </c>
      <c r="AIU23" s="103"/>
      <c r="AIV23" s="260" t="s">
        <v>105</v>
      </c>
      <c r="AIW23" s="168"/>
      <c r="AIX23" s="261" t="s">
        <v>105</v>
      </c>
      <c r="AIY23" s="73"/>
      <c r="AIZ23" s="105"/>
      <c r="AJA23" s="78"/>
      <c r="AJB23" s="148"/>
      <c r="AJC23" s="131"/>
      <c r="AJD23" s="81">
        <f ca="1">IF(ISERROR(VLOOKUP(AJB23,'Lista de mercado'!$B:$I,5,0)),0,VLOOKUP(AJB23,'Lista de mercado'!$B:$I,5,0))</f>
        <v>0</v>
      </c>
      <c r="AJE23" s="144">
        <f ca="1">IF(ISERROR(VLOOKUP(AJB23,'Lista de mercado'!$B:$I,8,0)),0,VLOOKUP(AJB23,'Lista de mercado'!$B:$I,8,0))</f>
        <v>0</v>
      </c>
      <c r="AJF23" s="145">
        <f t="shared" si="278"/>
        <v>0</v>
      </c>
      <c r="AJG23" s="161">
        <f t="shared" ca="1" si="279"/>
        <v>0</v>
      </c>
      <c r="AJH23" s="103"/>
      <c r="AJI23" s="260" t="s">
        <v>105</v>
      </c>
      <c r="AJJ23" s="168"/>
      <c r="AJK23" s="261" t="s">
        <v>105</v>
      </c>
      <c r="AJL23" s="73"/>
    </row>
    <row r="24" spans="1:948" x14ac:dyDescent="0.3">
      <c r="A24" s="78"/>
      <c r="B24" s="149"/>
      <c r="C24" s="131"/>
      <c r="D24" s="81">
        <f ca="1">IF(ISERROR(VLOOKUP(B24,'Lista de mercado'!$B:$I,5,0)),0,VLOOKUP(B24,'Lista de mercado'!$B:$I,5,0))</f>
        <v>0</v>
      </c>
      <c r="E24" s="144">
        <f ca="1">IF(ISERROR(VLOOKUP(B24,'Lista de mercado'!$B:$I,8,0)),0,VLOOKUP(B24,'Lista de mercado'!$B:$I,8,0))</f>
        <v>0</v>
      </c>
      <c r="F24" s="145">
        <f t="shared" si="134"/>
        <v>0</v>
      </c>
      <c r="G24" s="161">
        <f t="shared" ca="1" si="135"/>
        <v>0</v>
      </c>
      <c r="H24" s="103"/>
      <c r="I24" s="169">
        <f ca="1">(I6*I8)-I20</f>
        <v>9389.8687765308005</v>
      </c>
      <c r="J24" s="123"/>
      <c r="K24" s="172">
        <f ca="1">+(K6*I8)-K20</f>
        <v>3719.8687765308005</v>
      </c>
      <c r="L24" s="73"/>
      <c r="M24" s="105"/>
      <c r="N24" s="78"/>
      <c r="O24" s="149"/>
      <c r="P24" s="131"/>
      <c r="Q24" s="81">
        <f ca="1">IF(ISERROR(VLOOKUP(O24,'Lista de mercado'!$B:$I,5,0)),0,VLOOKUP(O24,'Lista de mercado'!$B:$I,5,0))</f>
        <v>0</v>
      </c>
      <c r="R24" s="144">
        <f ca="1">IF(ISERROR(VLOOKUP(O24,'Lista de mercado'!$B:$I,8,0)),0,VLOOKUP(O24,'Lista de mercado'!$B:$I,8,0))</f>
        <v>0</v>
      </c>
      <c r="S24" s="145">
        <f t="shared" si="136"/>
        <v>0</v>
      </c>
      <c r="T24" s="161">
        <f t="shared" ca="1" si="137"/>
        <v>0</v>
      </c>
      <c r="U24" s="103"/>
      <c r="V24" s="169">
        <f ca="1">(V6*V8)-V20</f>
        <v>14339.312499999998</v>
      </c>
      <c r="W24" s="123"/>
      <c r="X24" s="172">
        <f ca="1">+(X6*V8)-X20</f>
        <v>8721.1643518518522</v>
      </c>
      <c r="Y24" s="73"/>
      <c r="Z24" s="105"/>
      <c r="AA24" s="78"/>
      <c r="AB24" s="149"/>
      <c r="AC24" s="131"/>
      <c r="AD24" s="81">
        <f ca="1">IF(ISERROR(VLOOKUP(AB24,'Lista de mercado'!$B:$I,5,0)),0,VLOOKUP(AB24,'Lista de mercado'!$B:$I,5,0))</f>
        <v>0</v>
      </c>
      <c r="AE24" s="144">
        <f ca="1">IF(ISERROR(VLOOKUP(AB24,'Lista de mercado'!$B:$I,8,0)),0,VLOOKUP(AB24,'Lista de mercado'!$B:$I,8,0))</f>
        <v>0</v>
      </c>
      <c r="AF24" s="145">
        <f t="shared" si="138"/>
        <v>0</v>
      </c>
      <c r="AG24" s="161">
        <f t="shared" ca="1" si="139"/>
        <v>0</v>
      </c>
      <c r="AH24" s="103"/>
      <c r="AI24" s="169">
        <f t="shared" ref="AI24" ca="1" si="887">(AI6*AI8)-AI20</f>
        <v>6065.9775449597519</v>
      </c>
      <c r="AJ24" s="123"/>
      <c r="AK24" s="172">
        <f t="shared" ref="AK24" ca="1" si="888">+(AK6*AI8)-AK20</f>
        <v>1947.8293968116031</v>
      </c>
      <c r="AL24" s="73"/>
      <c r="AM24" s="105"/>
      <c r="AN24" s="78"/>
      <c r="AO24" s="149"/>
      <c r="AP24" s="131"/>
      <c r="AQ24" s="81">
        <f ca="1">IF(ISERROR(VLOOKUP(AO24,'Lista de mercado'!$B:$I,5,0)),0,VLOOKUP(AO24,'Lista de mercado'!$B:$I,5,0))</f>
        <v>0</v>
      </c>
      <c r="AR24" s="144">
        <f ca="1">IF(ISERROR(VLOOKUP(AO24,'Lista de mercado'!$B:$I,8,0)),0,VLOOKUP(AO24,'Lista de mercado'!$B:$I,8,0))</f>
        <v>0</v>
      </c>
      <c r="AS24" s="145">
        <f t="shared" si="140"/>
        <v>0</v>
      </c>
      <c r="AT24" s="161">
        <f t="shared" ca="1" si="141"/>
        <v>0</v>
      </c>
      <c r="AU24" s="103"/>
      <c r="AV24" s="169">
        <f t="shared" ref="AV24" ca="1" si="889">(AV6*AV8)-AV20</f>
        <v>2331.2885208333328</v>
      </c>
      <c r="AW24" s="123"/>
      <c r="AX24" s="172">
        <f t="shared" ref="AX24" ca="1" si="890">+(AX6*AV8)-AX20</f>
        <v>313.14037268518405</v>
      </c>
      <c r="AY24" s="73"/>
      <c r="AZ24" s="105"/>
      <c r="BA24" s="78"/>
      <c r="BB24" s="149"/>
      <c r="BC24" s="131"/>
      <c r="BD24" s="81">
        <f ca="1">IF(ISERROR(VLOOKUP(BB24,'Lista de mercado'!$B:$I,5,0)),0,VLOOKUP(BB24,'Lista de mercado'!$B:$I,5,0))</f>
        <v>0</v>
      </c>
      <c r="BE24" s="144">
        <f ca="1">IF(ISERROR(VLOOKUP(BB24,'Lista de mercado'!$B:$I,8,0)),0,VLOOKUP(BB24,'Lista de mercado'!$B:$I,8,0))</f>
        <v>0</v>
      </c>
      <c r="BF24" s="145">
        <f t="shared" si="142"/>
        <v>0</v>
      </c>
      <c r="BG24" s="161">
        <f t="shared" ca="1" si="143"/>
        <v>0</v>
      </c>
      <c r="BH24" s="103"/>
      <c r="BI24" s="169">
        <f t="shared" ref="BI24" ca="1" si="891">(BI6*BI8)-BI20</f>
        <v>0</v>
      </c>
      <c r="BJ24" s="123"/>
      <c r="BK24" s="172">
        <f t="shared" ref="BK24" ca="1" si="892">+(BK6*BI8)-BK20</f>
        <v>0</v>
      </c>
      <c r="BL24" s="73"/>
      <c r="BM24" s="105"/>
      <c r="BN24" s="78"/>
      <c r="BO24" s="149"/>
      <c r="BP24" s="131"/>
      <c r="BQ24" s="81">
        <f ca="1">IF(ISERROR(VLOOKUP(BO24,'Lista de mercado'!$B:$I,5,0)),0,VLOOKUP(BO24,'Lista de mercado'!$B:$I,5,0))</f>
        <v>0</v>
      </c>
      <c r="BR24" s="144">
        <f ca="1">IF(ISERROR(VLOOKUP(BO24,'Lista de mercado'!$B:$I,8,0)),0,VLOOKUP(BO24,'Lista de mercado'!$B:$I,8,0))</f>
        <v>0</v>
      </c>
      <c r="BS24" s="145">
        <f t="shared" si="144"/>
        <v>0</v>
      </c>
      <c r="BT24" s="161">
        <f t="shared" ca="1" si="145"/>
        <v>0</v>
      </c>
      <c r="BU24" s="103"/>
      <c r="BV24" s="169">
        <f t="shared" ref="BV24" ca="1" si="893">(BV6*BV8)-BV20</f>
        <v>0</v>
      </c>
      <c r="BW24" s="123"/>
      <c r="BX24" s="172">
        <f t="shared" ref="BX24" ca="1" si="894">+(BX6*BV8)-BX20</f>
        <v>0</v>
      </c>
      <c r="BY24" s="73"/>
      <c r="BZ24" s="105"/>
      <c r="CA24" s="78"/>
      <c r="CB24" s="149"/>
      <c r="CC24" s="131"/>
      <c r="CD24" s="81">
        <f ca="1">IF(ISERROR(VLOOKUP(CB24,'Lista de mercado'!$B:$I,5,0)),0,VLOOKUP(CB24,'Lista de mercado'!$B:$I,5,0))</f>
        <v>0</v>
      </c>
      <c r="CE24" s="144">
        <f ca="1">IF(ISERROR(VLOOKUP(CB24,'Lista de mercado'!$B:$I,8,0)),0,VLOOKUP(CB24,'Lista de mercado'!$B:$I,8,0))</f>
        <v>0</v>
      </c>
      <c r="CF24" s="145">
        <f t="shared" si="146"/>
        <v>0</v>
      </c>
      <c r="CG24" s="161">
        <f t="shared" ca="1" si="147"/>
        <v>0</v>
      </c>
      <c r="CH24" s="103"/>
      <c r="CI24" s="169">
        <f t="shared" ref="CI24" ca="1" si="895">(CI6*CI8)-CI20</f>
        <v>0</v>
      </c>
      <c r="CJ24" s="123"/>
      <c r="CK24" s="172">
        <f t="shared" ref="CK24" ca="1" si="896">+(CK6*CI8)-CK20</f>
        <v>0</v>
      </c>
      <c r="CL24" s="73"/>
      <c r="CM24" s="105"/>
      <c r="CN24" s="78"/>
      <c r="CO24" s="149"/>
      <c r="CP24" s="131"/>
      <c r="CQ24" s="81">
        <f ca="1">IF(ISERROR(VLOOKUP(CO24,'Lista de mercado'!$B:$I,5,0)),0,VLOOKUP(CO24,'Lista de mercado'!$B:$I,5,0))</f>
        <v>0</v>
      </c>
      <c r="CR24" s="144">
        <f ca="1">IF(ISERROR(VLOOKUP(CO24,'Lista de mercado'!$B:$I,8,0)),0,VLOOKUP(CO24,'Lista de mercado'!$B:$I,8,0))</f>
        <v>0</v>
      </c>
      <c r="CS24" s="145">
        <f t="shared" si="148"/>
        <v>0</v>
      </c>
      <c r="CT24" s="161">
        <f t="shared" ca="1" si="149"/>
        <v>0</v>
      </c>
      <c r="CU24" s="103"/>
      <c r="CV24" s="169">
        <f t="shared" ref="CV24" ca="1" si="897">(CV6*CV8)-CV20</f>
        <v>0</v>
      </c>
      <c r="CW24" s="123"/>
      <c r="CX24" s="172">
        <f t="shared" ref="CX24" ca="1" si="898">+(CX6*CV8)-CX20</f>
        <v>0</v>
      </c>
      <c r="CY24" s="73"/>
      <c r="CZ24" s="105"/>
      <c r="DA24" s="78"/>
      <c r="DB24" s="149"/>
      <c r="DC24" s="131"/>
      <c r="DD24" s="81">
        <f ca="1">IF(ISERROR(VLOOKUP(DB24,'Lista de mercado'!$B:$I,5,0)),0,VLOOKUP(DB24,'Lista de mercado'!$B:$I,5,0))</f>
        <v>0</v>
      </c>
      <c r="DE24" s="144">
        <f ca="1">IF(ISERROR(VLOOKUP(DB24,'Lista de mercado'!$B:$I,8,0)),0,VLOOKUP(DB24,'Lista de mercado'!$B:$I,8,0))</f>
        <v>0</v>
      </c>
      <c r="DF24" s="145">
        <f t="shared" si="150"/>
        <v>0</v>
      </c>
      <c r="DG24" s="161">
        <f t="shared" ca="1" si="151"/>
        <v>0</v>
      </c>
      <c r="DH24" s="103"/>
      <c r="DI24" s="169">
        <f t="shared" ref="DI24" ca="1" si="899">(DI6*DI8)-DI20</f>
        <v>0</v>
      </c>
      <c r="DJ24" s="123"/>
      <c r="DK24" s="172">
        <f t="shared" ref="DK24" ca="1" si="900">+(DK6*DI8)-DK20</f>
        <v>0</v>
      </c>
      <c r="DL24" s="73"/>
      <c r="DM24" s="105"/>
      <c r="DN24" s="78"/>
      <c r="DO24" s="149"/>
      <c r="DP24" s="131"/>
      <c r="DQ24" s="81">
        <f ca="1">IF(ISERROR(VLOOKUP(DO24,'Lista de mercado'!$B:$I,5,0)),0,VLOOKUP(DO24,'Lista de mercado'!$B:$I,5,0))</f>
        <v>0</v>
      </c>
      <c r="DR24" s="144">
        <f ca="1">IF(ISERROR(VLOOKUP(DO24,'Lista de mercado'!$B:$I,8,0)),0,VLOOKUP(DO24,'Lista de mercado'!$B:$I,8,0))</f>
        <v>0</v>
      </c>
      <c r="DS24" s="145">
        <f t="shared" si="152"/>
        <v>0</v>
      </c>
      <c r="DT24" s="161">
        <f t="shared" ca="1" si="153"/>
        <v>0</v>
      </c>
      <c r="DU24" s="103"/>
      <c r="DV24" s="169">
        <f t="shared" ref="DV24" ca="1" si="901">(DV6*DV8)-DV20</f>
        <v>0</v>
      </c>
      <c r="DW24" s="123"/>
      <c r="DX24" s="172">
        <f t="shared" ref="DX24" ca="1" si="902">+(DX6*DV8)-DX20</f>
        <v>0</v>
      </c>
      <c r="DY24" s="73"/>
      <c r="DZ24" s="105"/>
      <c r="EA24" s="78"/>
      <c r="EB24" s="149"/>
      <c r="EC24" s="131"/>
      <c r="ED24" s="81">
        <f ca="1">IF(ISERROR(VLOOKUP(EB24,'Lista de mercado'!$B:$I,5,0)),0,VLOOKUP(EB24,'Lista de mercado'!$B:$I,5,0))</f>
        <v>0</v>
      </c>
      <c r="EE24" s="144">
        <f ca="1">IF(ISERROR(VLOOKUP(EB24,'Lista de mercado'!$B:$I,8,0)),0,VLOOKUP(EB24,'Lista de mercado'!$B:$I,8,0))</f>
        <v>0</v>
      </c>
      <c r="EF24" s="145">
        <f t="shared" si="154"/>
        <v>0</v>
      </c>
      <c r="EG24" s="161">
        <f t="shared" ca="1" si="155"/>
        <v>0</v>
      </c>
      <c r="EH24" s="103"/>
      <c r="EI24" s="169">
        <f t="shared" ref="EI24" ca="1" si="903">(EI6*EI8)-EI20</f>
        <v>0</v>
      </c>
      <c r="EJ24" s="123"/>
      <c r="EK24" s="172">
        <f t="shared" ref="EK24" ca="1" si="904">+(EK6*EI8)-EK20</f>
        <v>0</v>
      </c>
      <c r="EL24" s="73"/>
      <c r="EM24" s="105"/>
      <c r="EN24" s="78"/>
      <c r="EO24" s="149"/>
      <c r="EP24" s="131"/>
      <c r="EQ24" s="81">
        <f ca="1">IF(ISERROR(VLOOKUP(EO24,'Lista de mercado'!$B:$I,5,0)),0,VLOOKUP(EO24,'Lista de mercado'!$B:$I,5,0))</f>
        <v>0</v>
      </c>
      <c r="ER24" s="144">
        <f ca="1">IF(ISERROR(VLOOKUP(EO24,'Lista de mercado'!$B:$I,8,0)),0,VLOOKUP(EO24,'Lista de mercado'!$B:$I,8,0))</f>
        <v>0</v>
      </c>
      <c r="ES24" s="145">
        <f t="shared" si="156"/>
        <v>0</v>
      </c>
      <c r="ET24" s="161">
        <f t="shared" ca="1" si="157"/>
        <v>0</v>
      </c>
      <c r="EU24" s="103"/>
      <c r="EV24" s="169">
        <f t="shared" ref="EV24" ca="1" si="905">(EV6*EV8)-EV20</f>
        <v>0</v>
      </c>
      <c r="EW24" s="123"/>
      <c r="EX24" s="172">
        <f t="shared" ref="EX24" ca="1" si="906">+(EX6*EV8)-EX20</f>
        <v>0</v>
      </c>
      <c r="EY24" s="73"/>
      <c r="EZ24" s="105"/>
      <c r="FA24" s="78"/>
      <c r="FB24" s="149"/>
      <c r="FC24" s="131"/>
      <c r="FD24" s="81">
        <f ca="1">IF(ISERROR(VLOOKUP(FB24,'Lista de mercado'!$B:$I,5,0)),0,VLOOKUP(FB24,'Lista de mercado'!$B:$I,5,0))</f>
        <v>0</v>
      </c>
      <c r="FE24" s="144">
        <f ca="1">IF(ISERROR(VLOOKUP(FB24,'Lista de mercado'!$B:$I,8,0)),0,VLOOKUP(FB24,'Lista de mercado'!$B:$I,8,0))</f>
        <v>0</v>
      </c>
      <c r="FF24" s="145">
        <f t="shared" si="158"/>
        <v>0</v>
      </c>
      <c r="FG24" s="161">
        <f t="shared" ca="1" si="159"/>
        <v>0</v>
      </c>
      <c r="FH24" s="103"/>
      <c r="FI24" s="169">
        <f t="shared" ref="FI24" ca="1" si="907">(FI6*FI8)-FI20</f>
        <v>0</v>
      </c>
      <c r="FJ24" s="123"/>
      <c r="FK24" s="172">
        <f t="shared" ref="FK24" ca="1" si="908">+(FK6*FI8)-FK20</f>
        <v>0</v>
      </c>
      <c r="FL24" s="73"/>
      <c r="FM24" s="105"/>
      <c r="FN24" s="78"/>
      <c r="FO24" s="149"/>
      <c r="FP24" s="131"/>
      <c r="FQ24" s="81">
        <f ca="1">IF(ISERROR(VLOOKUP(FO24,'Lista de mercado'!$B:$I,5,0)),0,VLOOKUP(FO24,'Lista de mercado'!$B:$I,5,0))</f>
        <v>0</v>
      </c>
      <c r="FR24" s="144">
        <f ca="1">IF(ISERROR(VLOOKUP(FO24,'Lista de mercado'!$B:$I,8,0)),0,VLOOKUP(FO24,'Lista de mercado'!$B:$I,8,0))</f>
        <v>0</v>
      </c>
      <c r="FS24" s="145">
        <f t="shared" si="160"/>
        <v>0</v>
      </c>
      <c r="FT24" s="161">
        <f t="shared" ca="1" si="161"/>
        <v>0</v>
      </c>
      <c r="FU24" s="103"/>
      <c r="FV24" s="169">
        <f t="shared" ref="FV24" ca="1" si="909">(FV6*FV8)-FV20</f>
        <v>0</v>
      </c>
      <c r="FW24" s="123"/>
      <c r="FX24" s="172">
        <f t="shared" ref="FX24" ca="1" si="910">+(FX6*FV8)-FX20</f>
        <v>0</v>
      </c>
      <c r="FY24" s="73"/>
      <c r="FZ24" s="105"/>
      <c r="GA24" s="78"/>
      <c r="GB24" s="149"/>
      <c r="GC24" s="131"/>
      <c r="GD24" s="81">
        <f ca="1">IF(ISERROR(VLOOKUP(GB24,'Lista de mercado'!$B:$I,5,0)),0,VLOOKUP(GB24,'Lista de mercado'!$B:$I,5,0))</f>
        <v>0</v>
      </c>
      <c r="GE24" s="144">
        <f ca="1">IF(ISERROR(VLOOKUP(GB24,'Lista de mercado'!$B:$I,8,0)),0,VLOOKUP(GB24,'Lista de mercado'!$B:$I,8,0))</f>
        <v>0</v>
      </c>
      <c r="GF24" s="145">
        <f t="shared" si="162"/>
        <v>0</v>
      </c>
      <c r="GG24" s="161">
        <f t="shared" ca="1" si="163"/>
        <v>0</v>
      </c>
      <c r="GH24" s="103"/>
      <c r="GI24" s="169">
        <f t="shared" ref="GI24" ca="1" si="911">(GI6*GI8)-GI20</f>
        <v>0</v>
      </c>
      <c r="GJ24" s="123"/>
      <c r="GK24" s="172">
        <f t="shared" ref="GK24" ca="1" si="912">+(GK6*GI8)-GK20</f>
        <v>0</v>
      </c>
      <c r="GL24" s="73"/>
      <c r="GM24" s="105"/>
      <c r="GN24" s="78"/>
      <c r="GO24" s="149"/>
      <c r="GP24" s="131"/>
      <c r="GQ24" s="81">
        <f ca="1">IF(ISERROR(VLOOKUP(GO24,'Lista de mercado'!$B:$I,5,0)),0,VLOOKUP(GO24,'Lista de mercado'!$B:$I,5,0))</f>
        <v>0</v>
      </c>
      <c r="GR24" s="144">
        <f ca="1">IF(ISERROR(VLOOKUP(GO24,'Lista de mercado'!$B:$I,8,0)),0,VLOOKUP(GO24,'Lista de mercado'!$B:$I,8,0))</f>
        <v>0</v>
      </c>
      <c r="GS24" s="145">
        <f t="shared" si="164"/>
        <v>0</v>
      </c>
      <c r="GT24" s="161">
        <f t="shared" ca="1" si="165"/>
        <v>0</v>
      </c>
      <c r="GU24" s="103"/>
      <c r="GV24" s="169">
        <f t="shared" ref="GV24" ca="1" si="913">(GV6*GV8)-GV20</f>
        <v>0</v>
      </c>
      <c r="GW24" s="123"/>
      <c r="GX24" s="172">
        <f t="shared" ref="GX24" ca="1" si="914">+(GX6*GV8)-GX20</f>
        <v>0</v>
      </c>
      <c r="GY24" s="73"/>
      <c r="GZ24" s="105"/>
      <c r="HA24" s="78"/>
      <c r="HB24" s="149"/>
      <c r="HC24" s="131"/>
      <c r="HD24" s="81">
        <f ca="1">IF(ISERROR(VLOOKUP(HB24,'Lista de mercado'!$B:$I,5,0)),0,VLOOKUP(HB24,'Lista de mercado'!$B:$I,5,0))</f>
        <v>0</v>
      </c>
      <c r="HE24" s="144">
        <f ca="1">IF(ISERROR(VLOOKUP(HB24,'Lista de mercado'!$B:$I,8,0)),0,VLOOKUP(HB24,'Lista de mercado'!$B:$I,8,0))</f>
        <v>0</v>
      </c>
      <c r="HF24" s="145">
        <f t="shared" si="166"/>
        <v>0</v>
      </c>
      <c r="HG24" s="161">
        <f t="shared" ca="1" si="167"/>
        <v>0</v>
      </c>
      <c r="HH24" s="103"/>
      <c r="HI24" s="169">
        <f t="shared" ref="HI24" ca="1" si="915">(HI6*HI8)-HI20</f>
        <v>0</v>
      </c>
      <c r="HJ24" s="123"/>
      <c r="HK24" s="172">
        <f t="shared" ref="HK24" ca="1" si="916">+(HK6*HI8)-HK20</f>
        <v>0</v>
      </c>
      <c r="HL24" s="73"/>
      <c r="HM24" s="105"/>
      <c r="HN24" s="78"/>
      <c r="HO24" s="149"/>
      <c r="HP24" s="131"/>
      <c r="HQ24" s="81">
        <f ca="1">IF(ISERROR(VLOOKUP(HO24,'Lista de mercado'!$B:$I,5,0)),0,VLOOKUP(HO24,'Lista de mercado'!$B:$I,5,0))</f>
        <v>0</v>
      </c>
      <c r="HR24" s="144">
        <f ca="1">IF(ISERROR(VLOOKUP(HO24,'Lista de mercado'!$B:$I,8,0)),0,VLOOKUP(HO24,'Lista de mercado'!$B:$I,8,0))</f>
        <v>0</v>
      </c>
      <c r="HS24" s="145">
        <f t="shared" si="168"/>
        <v>0</v>
      </c>
      <c r="HT24" s="161">
        <f t="shared" ca="1" si="169"/>
        <v>0</v>
      </c>
      <c r="HU24" s="103"/>
      <c r="HV24" s="169">
        <f t="shared" ref="HV24" ca="1" si="917">(HV6*HV8)-HV20</f>
        <v>0</v>
      </c>
      <c r="HW24" s="123"/>
      <c r="HX24" s="172">
        <f t="shared" ref="HX24" ca="1" si="918">+(HX6*HV8)-HX20</f>
        <v>0</v>
      </c>
      <c r="HY24" s="73"/>
      <c r="HZ24" s="105"/>
      <c r="IA24" s="78"/>
      <c r="IB24" s="149"/>
      <c r="IC24" s="131"/>
      <c r="ID24" s="81">
        <f ca="1">IF(ISERROR(VLOOKUP(IB24,'Lista de mercado'!$B:$I,5,0)),0,VLOOKUP(IB24,'Lista de mercado'!$B:$I,5,0))</f>
        <v>0</v>
      </c>
      <c r="IE24" s="144">
        <f ca="1">IF(ISERROR(VLOOKUP(IB24,'Lista de mercado'!$B:$I,8,0)),0,VLOOKUP(IB24,'Lista de mercado'!$B:$I,8,0))</f>
        <v>0</v>
      </c>
      <c r="IF24" s="145">
        <f t="shared" si="170"/>
        <v>0</v>
      </c>
      <c r="IG24" s="161">
        <f t="shared" ca="1" si="171"/>
        <v>0</v>
      </c>
      <c r="IH24" s="103"/>
      <c r="II24" s="169">
        <f t="shared" ref="II24" ca="1" si="919">(II6*II8)-II20</f>
        <v>0</v>
      </c>
      <c r="IJ24" s="123"/>
      <c r="IK24" s="172">
        <f t="shared" ref="IK24" ca="1" si="920">+(IK6*II8)-IK20</f>
        <v>0</v>
      </c>
      <c r="IL24" s="73"/>
      <c r="IM24" s="105"/>
      <c r="IN24" s="78"/>
      <c r="IO24" s="149"/>
      <c r="IP24" s="131"/>
      <c r="IQ24" s="81">
        <f ca="1">IF(ISERROR(VLOOKUP(IO24,'Lista de mercado'!$B:$I,5,0)),0,VLOOKUP(IO24,'Lista de mercado'!$B:$I,5,0))</f>
        <v>0</v>
      </c>
      <c r="IR24" s="144">
        <f ca="1">IF(ISERROR(VLOOKUP(IO24,'Lista de mercado'!$B:$I,8,0)),0,VLOOKUP(IO24,'Lista de mercado'!$B:$I,8,0))</f>
        <v>0</v>
      </c>
      <c r="IS24" s="145">
        <f t="shared" si="172"/>
        <v>0</v>
      </c>
      <c r="IT24" s="161">
        <f t="shared" ca="1" si="173"/>
        <v>0</v>
      </c>
      <c r="IU24" s="103"/>
      <c r="IV24" s="169">
        <f t="shared" ref="IV24" ca="1" si="921">(IV6*IV8)-IV20</f>
        <v>0</v>
      </c>
      <c r="IW24" s="123"/>
      <c r="IX24" s="172">
        <f t="shared" ref="IX24" ca="1" si="922">+(IX6*IV8)-IX20</f>
        <v>0</v>
      </c>
      <c r="IY24" s="73"/>
      <c r="IZ24" s="105"/>
      <c r="JA24" s="78"/>
      <c r="JB24" s="149"/>
      <c r="JC24" s="131"/>
      <c r="JD24" s="81">
        <f ca="1">IF(ISERROR(VLOOKUP(JB24,'Lista de mercado'!$B:$I,5,0)),0,VLOOKUP(JB24,'Lista de mercado'!$B:$I,5,0))</f>
        <v>0</v>
      </c>
      <c r="JE24" s="144">
        <f ca="1">IF(ISERROR(VLOOKUP(JB24,'Lista de mercado'!$B:$I,8,0)),0,VLOOKUP(JB24,'Lista de mercado'!$B:$I,8,0))</f>
        <v>0</v>
      </c>
      <c r="JF24" s="145">
        <f t="shared" si="174"/>
        <v>0</v>
      </c>
      <c r="JG24" s="161">
        <f t="shared" ca="1" si="175"/>
        <v>0</v>
      </c>
      <c r="JH24" s="103"/>
      <c r="JI24" s="169">
        <f t="shared" ref="JI24" ca="1" si="923">(JI6*JI8)-JI20</f>
        <v>0</v>
      </c>
      <c r="JJ24" s="123"/>
      <c r="JK24" s="172">
        <f t="shared" ref="JK24" ca="1" si="924">+(JK6*JI8)-JK20</f>
        <v>0</v>
      </c>
      <c r="JL24" s="73"/>
      <c r="JM24" s="105"/>
      <c r="JN24" s="78"/>
      <c r="JO24" s="149"/>
      <c r="JP24" s="131"/>
      <c r="JQ24" s="81">
        <f ca="1">IF(ISERROR(VLOOKUP(JO24,'Lista de mercado'!$B:$I,5,0)),0,VLOOKUP(JO24,'Lista de mercado'!$B:$I,5,0))</f>
        <v>0</v>
      </c>
      <c r="JR24" s="144">
        <f ca="1">IF(ISERROR(VLOOKUP(JO24,'Lista de mercado'!$B:$I,8,0)),0,VLOOKUP(JO24,'Lista de mercado'!$B:$I,8,0))</f>
        <v>0</v>
      </c>
      <c r="JS24" s="145">
        <f t="shared" si="176"/>
        <v>0</v>
      </c>
      <c r="JT24" s="161">
        <f t="shared" ca="1" si="177"/>
        <v>0</v>
      </c>
      <c r="JU24" s="103"/>
      <c r="JV24" s="169">
        <f t="shared" ref="JV24" ca="1" si="925">(JV6*JV8)-JV20</f>
        <v>0</v>
      </c>
      <c r="JW24" s="123"/>
      <c r="JX24" s="172">
        <f t="shared" ref="JX24" ca="1" si="926">+(JX6*JV8)-JX20</f>
        <v>0</v>
      </c>
      <c r="JY24" s="73"/>
      <c r="JZ24" s="105"/>
      <c r="KA24" s="78"/>
      <c r="KB24" s="149"/>
      <c r="KC24" s="131"/>
      <c r="KD24" s="81">
        <f ca="1">IF(ISERROR(VLOOKUP(KB24,'Lista de mercado'!$B:$I,5,0)),0,VLOOKUP(KB24,'Lista de mercado'!$B:$I,5,0))</f>
        <v>0</v>
      </c>
      <c r="KE24" s="144">
        <f ca="1">IF(ISERROR(VLOOKUP(KB24,'Lista de mercado'!$B:$I,8,0)),0,VLOOKUP(KB24,'Lista de mercado'!$B:$I,8,0))</f>
        <v>0</v>
      </c>
      <c r="KF24" s="145">
        <f t="shared" si="178"/>
        <v>0</v>
      </c>
      <c r="KG24" s="161">
        <f t="shared" ca="1" si="179"/>
        <v>0</v>
      </c>
      <c r="KH24" s="103"/>
      <c r="KI24" s="169">
        <f t="shared" ref="KI24" ca="1" si="927">(KI6*KI8)-KI20</f>
        <v>0</v>
      </c>
      <c r="KJ24" s="123"/>
      <c r="KK24" s="172">
        <f t="shared" ref="KK24" ca="1" si="928">+(KK6*KI8)-KK20</f>
        <v>0</v>
      </c>
      <c r="KL24" s="73"/>
      <c r="KM24" s="105"/>
      <c r="KN24" s="78"/>
      <c r="KO24" s="149"/>
      <c r="KP24" s="131"/>
      <c r="KQ24" s="81">
        <f ca="1">IF(ISERROR(VLOOKUP(KO24,'Lista de mercado'!$B:$I,5,0)),0,VLOOKUP(KO24,'Lista de mercado'!$B:$I,5,0))</f>
        <v>0</v>
      </c>
      <c r="KR24" s="144">
        <f ca="1">IF(ISERROR(VLOOKUP(KO24,'Lista de mercado'!$B:$I,8,0)),0,VLOOKUP(KO24,'Lista de mercado'!$B:$I,8,0))</f>
        <v>0</v>
      </c>
      <c r="KS24" s="145">
        <f t="shared" si="180"/>
        <v>0</v>
      </c>
      <c r="KT24" s="161">
        <f t="shared" ca="1" si="181"/>
        <v>0</v>
      </c>
      <c r="KU24" s="103"/>
      <c r="KV24" s="169">
        <f t="shared" ref="KV24" ca="1" si="929">(KV6*KV8)-KV20</f>
        <v>0</v>
      </c>
      <c r="KW24" s="123"/>
      <c r="KX24" s="172">
        <f t="shared" ref="KX24" ca="1" si="930">+(KX6*KV8)-KX20</f>
        <v>0</v>
      </c>
      <c r="KY24" s="73"/>
      <c r="KZ24" s="105"/>
      <c r="LA24" s="78"/>
      <c r="LB24" s="149"/>
      <c r="LC24" s="131"/>
      <c r="LD24" s="81">
        <f ca="1">IF(ISERROR(VLOOKUP(LB24,'Lista de mercado'!$B:$I,5,0)),0,VLOOKUP(LB24,'Lista de mercado'!$B:$I,5,0))</f>
        <v>0</v>
      </c>
      <c r="LE24" s="144">
        <f ca="1">IF(ISERROR(VLOOKUP(LB24,'Lista de mercado'!$B:$I,8,0)),0,VLOOKUP(LB24,'Lista de mercado'!$B:$I,8,0))</f>
        <v>0</v>
      </c>
      <c r="LF24" s="145">
        <f t="shared" si="182"/>
        <v>0</v>
      </c>
      <c r="LG24" s="161">
        <f t="shared" ca="1" si="183"/>
        <v>0</v>
      </c>
      <c r="LH24" s="103"/>
      <c r="LI24" s="169">
        <f t="shared" ref="LI24" ca="1" si="931">(LI6*LI8)-LI20</f>
        <v>0</v>
      </c>
      <c r="LJ24" s="123"/>
      <c r="LK24" s="172">
        <f t="shared" ref="LK24" ca="1" si="932">+(LK6*LI8)-LK20</f>
        <v>0</v>
      </c>
      <c r="LL24" s="73"/>
      <c r="LM24" s="105"/>
      <c r="LN24" s="78"/>
      <c r="LO24" s="149"/>
      <c r="LP24" s="131"/>
      <c r="LQ24" s="81">
        <f ca="1">IF(ISERROR(VLOOKUP(LO24,'Lista de mercado'!$B:$I,5,0)),0,VLOOKUP(LO24,'Lista de mercado'!$B:$I,5,0))</f>
        <v>0</v>
      </c>
      <c r="LR24" s="144">
        <f ca="1">IF(ISERROR(VLOOKUP(LO24,'Lista de mercado'!$B:$I,8,0)),0,VLOOKUP(LO24,'Lista de mercado'!$B:$I,8,0))</f>
        <v>0</v>
      </c>
      <c r="LS24" s="145">
        <f t="shared" si="184"/>
        <v>0</v>
      </c>
      <c r="LT24" s="161">
        <f t="shared" ca="1" si="185"/>
        <v>0</v>
      </c>
      <c r="LU24" s="103"/>
      <c r="LV24" s="169">
        <f t="shared" ref="LV24" ca="1" si="933">(LV6*LV8)-LV20</f>
        <v>0</v>
      </c>
      <c r="LW24" s="123"/>
      <c r="LX24" s="172">
        <f t="shared" ref="LX24" ca="1" si="934">+(LX6*LV8)-LX20</f>
        <v>0</v>
      </c>
      <c r="LY24" s="73"/>
      <c r="LZ24" s="105"/>
      <c r="MA24" s="78"/>
      <c r="MB24" s="149"/>
      <c r="MC24" s="131"/>
      <c r="MD24" s="81">
        <f ca="1">IF(ISERROR(VLOOKUP(MB24,'Lista de mercado'!$B:$I,5,0)),0,VLOOKUP(MB24,'Lista de mercado'!$B:$I,5,0))</f>
        <v>0</v>
      </c>
      <c r="ME24" s="144">
        <f ca="1">IF(ISERROR(VLOOKUP(MB24,'Lista de mercado'!$B:$I,8,0)),0,VLOOKUP(MB24,'Lista de mercado'!$B:$I,8,0))</f>
        <v>0</v>
      </c>
      <c r="MF24" s="145">
        <f t="shared" si="186"/>
        <v>0</v>
      </c>
      <c r="MG24" s="161">
        <f t="shared" ca="1" si="187"/>
        <v>0</v>
      </c>
      <c r="MH24" s="103"/>
      <c r="MI24" s="169">
        <f t="shared" ref="MI24" ca="1" si="935">(MI6*MI8)-MI20</f>
        <v>0</v>
      </c>
      <c r="MJ24" s="123"/>
      <c r="MK24" s="172">
        <f t="shared" ref="MK24" ca="1" si="936">+(MK6*MI8)-MK20</f>
        <v>0</v>
      </c>
      <c r="ML24" s="73"/>
      <c r="MM24" s="105"/>
      <c r="MN24" s="78"/>
      <c r="MO24" s="149"/>
      <c r="MP24" s="131"/>
      <c r="MQ24" s="81">
        <f ca="1">IF(ISERROR(VLOOKUP(MO24,'Lista de mercado'!$B:$I,5,0)),0,VLOOKUP(MO24,'Lista de mercado'!$B:$I,5,0))</f>
        <v>0</v>
      </c>
      <c r="MR24" s="144">
        <f ca="1">IF(ISERROR(VLOOKUP(MO24,'Lista de mercado'!$B:$I,8,0)),0,VLOOKUP(MO24,'Lista de mercado'!$B:$I,8,0))</f>
        <v>0</v>
      </c>
      <c r="MS24" s="145">
        <f t="shared" si="188"/>
        <v>0</v>
      </c>
      <c r="MT24" s="161">
        <f t="shared" ca="1" si="189"/>
        <v>0</v>
      </c>
      <c r="MU24" s="103"/>
      <c r="MV24" s="169">
        <f t="shared" ref="MV24" ca="1" si="937">(MV6*MV8)-MV20</f>
        <v>0</v>
      </c>
      <c r="MW24" s="123"/>
      <c r="MX24" s="172">
        <f t="shared" ref="MX24" ca="1" si="938">+(MX6*MV8)-MX20</f>
        <v>0</v>
      </c>
      <c r="MY24" s="73"/>
      <c r="MZ24" s="105"/>
      <c r="NA24" s="78"/>
      <c r="NB24" s="149"/>
      <c r="NC24" s="131"/>
      <c r="ND24" s="81">
        <f ca="1">IF(ISERROR(VLOOKUP(NB24,'Lista de mercado'!$B:$I,5,0)),0,VLOOKUP(NB24,'Lista de mercado'!$B:$I,5,0))</f>
        <v>0</v>
      </c>
      <c r="NE24" s="144">
        <f ca="1">IF(ISERROR(VLOOKUP(NB24,'Lista de mercado'!$B:$I,8,0)),0,VLOOKUP(NB24,'Lista de mercado'!$B:$I,8,0))</f>
        <v>0</v>
      </c>
      <c r="NF24" s="145">
        <f t="shared" si="190"/>
        <v>0</v>
      </c>
      <c r="NG24" s="161">
        <f t="shared" ca="1" si="191"/>
        <v>0</v>
      </c>
      <c r="NH24" s="103"/>
      <c r="NI24" s="169">
        <f t="shared" ref="NI24" ca="1" si="939">(NI6*NI8)-NI20</f>
        <v>0</v>
      </c>
      <c r="NJ24" s="123"/>
      <c r="NK24" s="172">
        <f t="shared" ref="NK24" ca="1" si="940">+(NK6*NI8)-NK20</f>
        <v>0</v>
      </c>
      <c r="NL24" s="73"/>
      <c r="NM24" s="105"/>
      <c r="NN24" s="78"/>
      <c r="NO24" s="149"/>
      <c r="NP24" s="131"/>
      <c r="NQ24" s="81">
        <f ca="1">IF(ISERROR(VLOOKUP(NO24,'Lista de mercado'!$B:$I,5,0)),0,VLOOKUP(NO24,'Lista de mercado'!$B:$I,5,0))</f>
        <v>0</v>
      </c>
      <c r="NR24" s="144">
        <f ca="1">IF(ISERROR(VLOOKUP(NO24,'Lista de mercado'!$B:$I,8,0)),0,VLOOKUP(NO24,'Lista de mercado'!$B:$I,8,0))</f>
        <v>0</v>
      </c>
      <c r="NS24" s="145">
        <f t="shared" si="192"/>
        <v>0</v>
      </c>
      <c r="NT24" s="161">
        <f t="shared" ca="1" si="193"/>
        <v>0</v>
      </c>
      <c r="NU24" s="103"/>
      <c r="NV24" s="169">
        <f t="shared" ref="NV24" ca="1" si="941">(NV6*NV8)-NV20</f>
        <v>0</v>
      </c>
      <c r="NW24" s="123"/>
      <c r="NX24" s="172">
        <f t="shared" ref="NX24" ca="1" si="942">+(NX6*NV8)-NX20</f>
        <v>0</v>
      </c>
      <c r="NY24" s="73"/>
      <c r="NZ24" s="105"/>
      <c r="OA24" s="78"/>
      <c r="OB24" s="149"/>
      <c r="OC24" s="131"/>
      <c r="OD24" s="81">
        <f ca="1">IF(ISERROR(VLOOKUP(OB24,'Lista de mercado'!$B:$I,5,0)),0,VLOOKUP(OB24,'Lista de mercado'!$B:$I,5,0))</f>
        <v>0</v>
      </c>
      <c r="OE24" s="144">
        <f ca="1">IF(ISERROR(VLOOKUP(OB24,'Lista de mercado'!$B:$I,8,0)),0,VLOOKUP(OB24,'Lista de mercado'!$B:$I,8,0))</f>
        <v>0</v>
      </c>
      <c r="OF24" s="145">
        <f t="shared" si="194"/>
        <v>0</v>
      </c>
      <c r="OG24" s="161">
        <f t="shared" ca="1" si="195"/>
        <v>0</v>
      </c>
      <c r="OH24" s="103"/>
      <c r="OI24" s="169">
        <f t="shared" ref="OI24" ca="1" si="943">(OI6*OI8)-OI20</f>
        <v>0</v>
      </c>
      <c r="OJ24" s="123"/>
      <c r="OK24" s="172">
        <f t="shared" ref="OK24" ca="1" si="944">+(OK6*OI8)-OK20</f>
        <v>0</v>
      </c>
      <c r="OL24" s="73"/>
      <c r="OM24" s="105"/>
      <c r="ON24" s="78"/>
      <c r="OO24" s="149"/>
      <c r="OP24" s="131"/>
      <c r="OQ24" s="81">
        <f ca="1">IF(ISERROR(VLOOKUP(OO24,'Lista de mercado'!$B:$I,5,0)),0,VLOOKUP(OO24,'Lista de mercado'!$B:$I,5,0))</f>
        <v>0</v>
      </c>
      <c r="OR24" s="144">
        <f ca="1">IF(ISERROR(VLOOKUP(OO24,'Lista de mercado'!$B:$I,8,0)),0,VLOOKUP(OO24,'Lista de mercado'!$B:$I,8,0))</f>
        <v>0</v>
      </c>
      <c r="OS24" s="145">
        <f t="shared" si="196"/>
        <v>0</v>
      </c>
      <c r="OT24" s="161">
        <f t="shared" ca="1" si="197"/>
        <v>0</v>
      </c>
      <c r="OU24" s="103"/>
      <c r="OV24" s="169">
        <f t="shared" ref="OV24" ca="1" si="945">(OV6*OV8)-OV20</f>
        <v>0</v>
      </c>
      <c r="OW24" s="123"/>
      <c r="OX24" s="172">
        <f t="shared" ref="OX24" ca="1" si="946">+(OX6*OV8)-OX20</f>
        <v>0</v>
      </c>
      <c r="OY24" s="73"/>
      <c r="OZ24" s="105"/>
      <c r="PA24" s="78"/>
      <c r="PB24" s="149"/>
      <c r="PC24" s="131"/>
      <c r="PD24" s="81">
        <f ca="1">IF(ISERROR(VLOOKUP(PB24,'Lista de mercado'!$B:$I,5,0)),0,VLOOKUP(PB24,'Lista de mercado'!$B:$I,5,0))</f>
        <v>0</v>
      </c>
      <c r="PE24" s="144">
        <f ca="1">IF(ISERROR(VLOOKUP(PB24,'Lista de mercado'!$B:$I,8,0)),0,VLOOKUP(PB24,'Lista de mercado'!$B:$I,8,0))</f>
        <v>0</v>
      </c>
      <c r="PF24" s="145">
        <f t="shared" si="198"/>
        <v>0</v>
      </c>
      <c r="PG24" s="161">
        <f t="shared" ca="1" si="199"/>
        <v>0</v>
      </c>
      <c r="PH24" s="103"/>
      <c r="PI24" s="169">
        <f t="shared" ref="PI24" ca="1" si="947">(PI6*PI8)-PI20</f>
        <v>0</v>
      </c>
      <c r="PJ24" s="123"/>
      <c r="PK24" s="172">
        <f t="shared" ref="PK24" ca="1" si="948">+(PK6*PI8)-PK20</f>
        <v>0</v>
      </c>
      <c r="PL24" s="73"/>
      <c r="PM24" s="105"/>
      <c r="PN24" s="78"/>
      <c r="PO24" s="149"/>
      <c r="PP24" s="131"/>
      <c r="PQ24" s="81">
        <f ca="1">IF(ISERROR(VLOOKUP(PO24,'Lista de mercado'!$B:$I,5,0)),0,VLOOKUP(PO24,'Lista de mercado'!$B:$I,5,0))</f>
        <v>0</v>
      </c>
      <c r="PR24" s="144">
        <f ca="1">IF(ISERROR(VLOOKUP(PO24,'Lista de mercado'!$B:$I,8,0)),0,VLOOKUP(PO24,'Lista de mercado'!$B:$I,8,0))</f>
        <v>0</v>
      </c>
      <c r="PS24" s="145">
        <f t="shared" si="200"/>
        <v>0</v>
      </c>
      <c r="PT24" s="161">
        <f t="shared" ca="1" si="201"/>
        <v>0</v>
      </c>
      <c r="PU24" s="103"/>
      <c r="PV24" s="169">
        <f t="shared" ref="PV24" ca="1" si="949">(PV6*PV8)-PV20</f>
        <v>0</v>
      </c>
      <c r="PW24" s="123"/>
      <c r="PX24" s="172">
        <f t="shared" ref="PX24" ca="1" si="950">+(PX6*PV8)-PX20</f>
        <v>0</v>
      </c>
      <c r="PY24" s="73"/>
      <c r="PZ24" s="105"/>
      <c r="QA24" s="78"/>
      <c r="QB24" s="149"/>
      <c r="QC24" s="131"/>
      <c r="QD24" s="81">
        <f ca="1">IF(ISERROR(VLOOKUP(QB24,'Lista de mercado'!$B:$I,5,0)),0,VLOOKUP(QB24,'Lista de mercado'!$B:$I,5,0))</f>
        <v>0</v>
      </c>
      <c r="QE24" s="144">
        <f ca="1">IF(ISERROR(VLOOKUP(QB24,'Lista de mercado'!$B:$I,8,0)),0,VLOOKUP(QB24,'Lista de mercado'!$B:$I,8,0))</f>
        <v>0</v>
      </c>
      <c r="QF24" s="145">
        <f t="shared" si="202"/>
        <v>0</v>
      </c>
      <c r="QG24" s="161">
        <f t="shared" ca="1" si="203"/>
        <v>0</v>
      </c>
      <c r="QH24" s="103"/>
      <c r="QI24" s="169">
        <f t="shared" ref="QI24" ca="1" si="951">(QI6*QI8)-QI20</f>
        <v>0</v>
      </c>
      <c r="QJ24" s="123"/>
      <c r="QK24" s="172">
        <f t="shared" ref="QK24" ca="1" si="952">+(QK6*QI8)-QK20</f>
        <v>0</v>
      </c>
      <c r="QL24" s="73"/>
      <c r="QM24" s="105"/>
      <c r="QN24" s="78"/>
      <c r="QO24" s="149"/>
      <c r="QP24" s="131"/>
      <c r="QQ24" s="81">
        <f ca="1">IF(ISERROR(VLOOKUP(QO24,'Lista de mercado'!$B:$I,5,0)),0,VLOOKUP(QO24,'Lista de mercado'!$B:$I,5,0))</f>
        <v>0</v>
      </c>
      <c r="QR24" s="144">
        <f ca="1">IF(ISERROR(VLOOKUP(QO24,'Lista de mercado'!$B:$I,8,0)),0,VLOOKUP(QO24,'Lista de mercado'!$B:$I,8,0))</f>
        <v>0</v>
      </c>
      <c r="QS24" s="145">
        <f t="shared" si="204"/>
        <v>0</v>
      </c>
      <c r="QT24" s="161">
        <f t="shared" ca="1" si="205"/>
        <v>0</v>
      </c>
      <c r="QU24" s="103"/>
      <c r="QV24" s="169">
        <f t="shared" ref="QV24" ca="1" si="953">(QV6*QV8)-QV20</f>
        <v>0</v>
      </c>
      <c r="QW24" s="123"/>
      <c r="QX24" s="172">
        <f t="shared" ref="QX24" ca="1" si="954">+(QX6*QV8)-QX20</f>
        <v>0</v>
      </c>
      <c r="QY24" s="73"/>
      <c r="QZ24" s="105"/>
      <c r="RA24" s="78"/>
      <c r="RB24" s="149"/>
      <c r="RC24" s="131"/>
      <c r="RD24" s="81">
        <f ca="1">IF(ISERROR(VLOOKUP(RB24,'Lista de mercado'!$B:$I,5,0)),0,VLOOKUP(RB24,'Lista de mercado'!$B:$I,5,0))</f>
        <v>0</v>
      </c>
      <c r="RE24" s="144">
        <f ca="1">IF(ISERROR(VLOOKUP(RB24,'Lista de mercado'!$B:$I,8,0)),0,VLOOKUP(RB24,'Lista de mercado'!$B:$I,8,0))</f>
        <v>0</v>
      </c>
      <c r="RF24" s="145">
        <f t="shared" si="206"/>
        <v>0</v>
      </c>
      <c r="RG24" s="161">
        <f t="shared" ca="1" si="207"/>
        <v>0</v>
      </c>
      <c r="RH24" s="103"/>
      <c r="RI24" s="169">
        <f t="shared" ref="RI24" ca="1" si="955">(RI6*RI8)-RI20</f>
        <v>0</v>
      </c>
      <c r="RJ24" s="123"/>
      <c r="RK24" s="172">
        <f t="shared" ref="RK24" ca="1" si="956">+(RK6*RI8)-RK20</f>
        <v>0</v>
      </c>
      <c r="RL24" s="73"/>
      <c r="RM24" s="105"/>
      <c r="RN24" s="78"/>
      <c r="RO24" s="149"/>
      <c r="RP24" s="131"/>
      <c r="RQ24" s="81">
        <f ca="1">IF(ISERROR(VLOOKUP(RO24,'Lista de mercado'!$B:$I,5,0)),0,VLOOKUP(RO24,'Lista de mercado'!$B:$I,5,0))</f>
        <v>0</v>
      </c>
      <c r="RR24" s="144">
        <f ca="1">IF(ISERROR(VLOOKUP(RO24,'Lista de mercado'!$B:$I,8,0)),0,VLOOKUP(RO24,'Lista de mercado'!$B:$I,8,0))</f>
        <v>0</v>
      </c>
      <c r="RS24" s="145">
        <f t="shared" si="208"/>
        <v>0</v>
      </c>
      <c r="RT24" s="161">
        <f t="shared" ca="1" si="209"/>
        <v>0</v>
      </c>
      <c r="RU24" s="103"/>
      <c r="RV24" s="169">
        <f t="shared" ref="RV24" ca="1" si="957">(RV6*RV8)-RV20</f>
        <v>0</v>
      </c>
      <c r="RW24" s="123"/>
      <c r="RX24" s="172">
        <f t="shared" ref="RX24" ca="1" si="958">+(RX6*RV8)-RX20</f>
        <v>0</v>
      </c>
      <c r="RY24" s="73"/>
      <c r="RZ24" s="105"/>
      <c r="SA24" s="78"/>
      <c r="SB24" s="149"/>
      <c r="SC24" s="131"/>
      <c r="SD24" s="81">
        <f ca="1">IF(ISERROR(VLOOKUP(SB24,'Lista de mercado'!$B:$I,5,0)),0,VLOOKUP(SB24,'Lista de mercado'!$B:$I,5,0))</f>
        <v>0</v>
      </c>
      <c r="SE24" s="144">
        <f ca="1">IF(ISERROR(VLOOKUP(SB24,'Lista de mercado'!$B:$I,8,0)),0,VLOOKUP(SB24,'Lista de mercado'!$B:$I,8,0))</f>
        <v>0</v>
      </c>
      <c r="SF24" s="145">
        <f t="shared" si="210"/>
        <v>0</v>
      </c>
      <c r="SG24" s="161">
        <f t="shared" ca="1" si="211"/>
        <v>0</v>
      </c>
      <c r="SH24" s="103"/>
      <c r="SI24" s="169">
        <f t="shared" ref="SI24" ca="1" si="959">(SI6*SI8)-SI20</f>
        <v>0</v>
      </c>
      <c r="SJ24" s="123"/>
      <c r="SK24" s="172">
        <f t="shared" ref="SK24" ca="1" si="960">+(SK6*SI8)-SK20</f>
        <v>0</v>
      </c>
      <c r="SL24" s="73"/>
      <c r="SM24" s="105"/>
      <c r="SN24" s="78"/>
      <c r="SO24" s="149"/>
      <c r="SP24" s="131"/>
      <c r="SQ24" s="81">
        <f ca="1">IF(ISERROR(VLOOKUP(SO24,'Lista de mercado'!$B:$I,5,0)),0,VLOOKUP(SO24,'Lista de mercado'!$B:$I,5,0))</f>
        <v>0</v>
      </c>
      <c r="SR24" s="144">
        <f ca="1">IF(ISERROR(VLOOKUP(SO24,'Lista de mercado'!$B:$I,8,0)),0,VLOOKUP(SO24,'Lista de mercado'!$B:$I,8,0))</f>
        <v>0</v>
      </c>
      <c r="SS24" s="145">
        <f t="shared" si="212"/>
        <v>0</v>
      </c>
      <c r="ST24" s="161">
        <f t="shared" ca="1" si="213"/>
        <v>0</v>
      </c>
      <c r="SU24" s="103"/>
      <c r="SV24" s="169">
        <f t="shared" ref="SV24" ca="1" si="961">(SV6*SV8)-SV20</f>
        <v>0</v>
      </c>
      <c r="SW24" s="123"/>
      <c r="SX24" s="172">
        <f t="shared" ref="SX24" ca="1" si="962">+(SX6*SV8)-SX20</f>
        <v>0</v>
      </c>
      <c r="SY24" s="73"/>
      <c r="SZ24" s="105"/>
      <c r="TA24" s="78"/>
      <c r="TB24" s="149"/>
      <c r="TC24" s="131"/>
      <c r="TD24" s="81">
        <f ca="1">IF(ISERROR(VLOOKUP(TB24,'Lista de mercado'!$B:$I,5,0)),0,VLOOKUP(TB24,'Lista de mercado'!$B:$I,5,0))</f>
        <v>0</v>
      </c>
      <c r="TE24" s="144">
        <f ca="1">IF(ISERROR(VLOOKUP(TB24,'Lista de mercado'!$B:$I,8,0)),0,VLOOKUP(TB24,'Lista de mercado'!$B:$I,8,0))</f>
        <v>0</v>
      </c>
      <c r="TF24" s="145">
        <f t="shared" si="214"/>
        <v>0</v>
      </c>
      <c r="TG24" s="161">
        <f t="shared" ca="1" si="215"/>
        <v>0</v>
      </c>
      <c r="TH24" s="103"/>
      <c r="TI24" s="169">
        <f t="shared" ref="TI24" ca="1" si="963">(TI6*TI8)-TI20</f>
        <v>0</v>
      </c>
      <c r="TJ24" s="123"/>
      <c r="TK24" s="172">
        <f t="shared" ref="TK24" ca="1" si="964">+(TK6*TI8)-TK20</f>
        <v>0</v>
      </c>
      <c r="TL24" s="73"/>
      <c r="TM24" s="105"/>
      <c r="TN24" s="78"/>
      <c r="TO24" s="149"/>
      <c r="TP24" s="131"/>
      <c r="TQ24" s="81">
        <f ca="1">IF(ISERROR(VLOOKUP(TO24,'Lista de mercado'!$B:$I,5,0)),0,VLOOKUP(TO24,'Lista de mercado'!$B:$I,5,0))</f>
        <v>0</v>
      </c>
      <c r="TR24" s="144">
        <f ca="1">IF(ISERROR(VLOOKUP(TO24,'Lista de mercado'!$B:$I,8,0)),0,VLOOKUP(TO24,'Lista de mercado'!$B:$I,8,0))</f>
        <v>0</v>
      </c>
      <c r="TS24" s="145">
        <f t="shared" si="216"/>
        <v>0</v>
      </c>
      <c r="TT24" s="161">
        <f t="shared" ca="1" si="217"/>
        <v>0</v>
      </c>
      <c r="TU24" s="103"/>
      <c r="TV24" s="169">
        <f t="shared" ref="TV24" ca="1" si="965">(TV6*TV8)-TV20</f>
        <v>0</v>
      </c>
      <c r="TW24" s="123"/>
      <c r="TX24" s="172">
        <f t="shared" ref="TX24" ca="1" si="966">+(TX6*TV8)-TX20</f>
        <v>0</v>
      </c>
      <c r="TY24" s="73"/>
      <c r="TZ24" s="105"/>
      <c r="UA24" s="78"/>
      <c r="UB24" s="149"/>
      <c r="UC24" s="131"/>
      <c r="UD24" s="81">
        <f ca="1">IF(ISERROR(VLOOKUP(UB24,'Lista de mercado'!$B:$I,5,0)),0,VLOOKUP(UB24,'Lista de mercado'!$B:$I,5,0))</f>
        <v>0</v>
      </c>
      <c r="UE24" s="144">
        <f ca="1">IF(ISERROR(VLOOKUP(UB24,'Lista de mercado'!$B:$I,8,0)),0,VLOOKUP(UB24,'Lista de mercado'!$B:$I,8,0))</f>
        <v>0</v>
      </c>
      <c r="UF24" s="145">
        <f t="shared" si="218"/>
        <v>0</v>
      </c>
      <c r="UG24" s="161">
        <f t="shared" ca="1" si="219"/>
        <v>0</v>
      </c>
      <c r="UH24" s="103"/>
      <c r="UI24" s="169">
        <f t="shared" ref="UI24" ca="1" si="967">(UI6*UI8)-UI20</f>
        <v>0</v>
      </c>
      <c r="UJ24" s="123"/>
      <c r="UK24" s="172">
        <f t="shared" ref="UK24" ca="1" si="968">+(UK6*UI8)-UK20</f>
        <v>0</v>
      </c>
      <c r="UL24" s="73"/>
      <c r="UM24" s="105"/>
      <c r="UN24" s="78"/>
      <c r="UO24" s="149"/>
      <c r="UP24" s="131"/>
      <c r="UQ24" s="81">
        <f ca="1">IF(ISERROR(VLOOKUP(UO24,'Lista de mercado'!$B:$I,5,0)),0,VLOOKUP(UO24,'Lista de mercado'!$B:$I,5,0))</f>
        <v>0</v>
      </c>
      <c r="UR24" s="144">
        <f ca="1">IF(ISERROR(VLOOKUP(UO24,'Lista de mercado'!$B:$I,8,0)),0,VLOOKUP(UO24,'Lista de mercado'!$B:$I,8,0))</f>
        <v>0</v>
      </c>
      <c r="US24" s="145">
        <f t="shared" si="220"/>
        <v>0</v>
      </c>
      <c r="UT24" s="161">
        <f t="shared" ca="1" si="221"/>
        <v>0</v>
      </c>
      <c r="UU24" s="103"/>
      <c r="UV24" s="169">
        <f t="shared" ref="UV24:WV24" ca="1" si="969">(UV6*UV8)-UV20</f>
        <v>0</v>
      </c>
      <c r="UW24" s="262"/>
      <c r="UX24" s="172">
        <f t="shared" ref="UX24" ca="1" si="970">+(UX6*UV8)-UX20</f>
        <v>0</v>
      </c>
      <c r="UY24" s="73"/>
      <c r="UZ24" s="105"/>
      <c r="VA24" s="78"/>
      <c r="VB24" s="149"/>
      <c r="VC24" s="131"/>
      <c r="VD24" s="81">
        <f ca="1">IF(ISERROR(VLOOKUP(VB24,'Lista de mercado'!$B:$I,5,0)),0,VLOOKUP(VB24,'Lista de mercado'!$B:$I,5,0))</f>
        <v>0</v>
      </c>
      <c r="VE24" s="144">
        <f ca="1">IF(ISERROR(VLOOKUP(VB24,'Lista de mercado'!$B:$I,8,0)),0,VLOOKUP(VB24,'Lista de mercado'!$B:$I,8,0))</f>
        <v>0</v>
      </c>
      <c r="VF24" s="145">
        <f t="shared" si="222"/>
        <v>0</v>
      </c>
      <c r="VG24" s="161">
        <f t="shared" ca="1" si="223"/>
        <v>0</v>
      </c>
      <c r="VH24" s="103"/>
      <c r="VI24" s="169">
        <f t="shared" ref="VI24:XI24" ca="1" si="971">(VI6*VI8)-VI20</f>
        <v>0</v>
      </c>
      <c r="VJ24" s="262"/>
      <c r="VK24" s="172">
        <f t="shared" ref="VK24" ca="1" si="972">+(VK6*VI8)-VK20</f>
        <v>0</v>
      </c>
      <c r="VL24" s="73"/>
      <c r="VM24" s="105"/>
      <c r="VN24" s="78"/>
      <c r="VO24" s="149"/>
      <c r="VP24" s="131"/>
      <c r="VQ24" s="81">
        <f ca="1">IF(ISERROR(VLOOKUP(VO24,'Lista de mercado'!$B:$I,5,0)),0,VLOOKUP(VO24,'Lista de mercado'!$B:$I,5,0))</f>
        <v>0</v>
      </c>
      <c r="VR24" s="144">
        <f ca="1">IF(ISERROR(VLOOKUP(VO24,'Lista de mercado'!$B:$I,8,0)),0,VLOOKUP(VO24,'Lista de mercado'!$B:$I,8,0))</f>
        <v>0</v>
      </c>
      <c r="VS24" s="145">
        <f t="shared" si="224"/>
        <v>0</v>
      </c>
      <c r="VT24" s="161">
        <f t="shared" ca="1" si="225"/>
        <v>0</v>
      </c>
      <c r="VU24" s="103"/>
      <c r="VV24" s="169">
        <f t="shared" ca="1" si="969"/>
        <v>0</v>
      </c>
      <c r="VW24" s="262"/>
      <c r="VX24" s="172">
        <f t="shared" ref="VX24" ca="1" si="973">+(VX6*VV8)-VX20</f>
        <v>0</v>
      </c>
      <c r="VY24" s="73"/>
      <c r="VZ24" s="105"/>
      <c r="WA24" s="78"/>
      <c r="WB24" s="149"/>
      <c r="WC24" s="131"/>
      <c r="WD24" s="81">
        <f ca="1">IF(ISERROR(VLOOKUP(WB24,'Lista de mercado'!$B:$I,5,0)),0,VLOOKUP(WB24,'Lista de mercado'!$B:$I,5,0))</f>
        <v>0</v>
      </c>
      <c r="WE24" s="144">
        <f ca="1">IF(ISERROR(VLOOKUP(WB24,'Lista de mercado'!$B:$I,8,0)),0,VLOOKUP(WB24,'Lista de mercado'!$B:$I,8,0))</f>
        <v>0</v>
      </c>
      <c r="WF24" s="145">
        <f t="shared" si="226"/>
        <v>0</v>
      </c>
      <c r="WG24" s="161">
        <f t="shared" ca="1" si="227"/>
        <v>0</v>
      </c>
      <c r="WH24" s="103"/>
      <c r="WI24" s="169">
        <f t="shared" ca="1" si="971"/>
        <v>0</v>
      </c>
      <c r="WJ24" s="262"/>
      <c r="WK24" s="172">
        <f t="shared" ref="WK24" ca="1" si="974">+(WK6*WI8)-WK20</f>
        <v>0</v>
      </c>
      <c r="WL24" s="73"/>
      <c r="WM24" s="105"/>
      <c r="WN24" s="78"/>
      <c r="WO24" s="149"/>
      <c r="WP24" s="131"/>
      <c r="WQ24" s="81">
        <f ca="1">IF(ISERROR(VLOOKUP(WO24,'Lista de mercado'!$B:$I,5,0)),0,VLOOKUP(WO24,'Lista de mercado'!$B:$I,5,0))</f>
        <v>0</v>
      </c>
      <c r="WR24" s="144">
        <f ca="1">IF(ISERROR(VLOOKUP(WO24,'Lista de mercado'!$B:$I,8,0)),0,VLOOKUP(WO24,'Lista de mercado'!$B:$I,8,0))</f>
        <v>0</v>
      </c>
      <c r="WS24" s="145">
        <f t="shared" si="228"/>
        <v>0</v>
      </c>
      <c r="WT24" s="161">
        <f t="shared" ca="1" si="229"/>
        <v>0</v>
      </c>
      <c r="WU24" s="103"/>
      <c r="WV24" s="169">
        <f t="shared" ca="1" si="969"/>
        <v>0</v>
      </c>
      <c r="WW24" s="262"/>
      <c r="WX24" s="172">
        <f t="shared" ref="WX24" ca="1" si="975">+(WX6*WV8)-WX20</f>
        <v>0</v>
      </c>
      <c r="WY24" s="73"/>
      <c r="WZ24" s="105"/>
      <c r="XA24" s="78"/>
      <c r="XB24" s="149"/>
      <c r="XC24" s="131"/>
      <c r="XD24" s="81">
        <f ca="1">IF(ISERROR(VLOOKUP(XB24,'Lista de mercado'!$B:$I,5,0)),0,VLOOKUP(XB24,'Lista de mercado'!$B:$I,5,0))</f>
        <v>0</v>
      </c>
      <c r="XE24" s="144">
        <f ca="1">IF(ISERROR(VLOOKUP(XB24,'Lista de mercado'!$B:$I,8,0)),0,VLOOKUP(XB24,'Lista de mercado'!$B:$I,8,0))</f>
        <v>0</v>
      </c>
      <c r="XF24" s="145">
        <f t="shared" si="230"/>
        <v>0</v>
      </c>
      <c r="XG24" s="161">
        <f t="shared" ca="1" si="231"/>
        <v>0</v>
      </c>
      <c r="XH24" s="103"/>
      <c r="XI24" s="169">
        <f t="shared" ca="1" si="971"/>
        <v>0</v>
      </c>
      <c r="XJ24" s="262"/>
      <c r="XK24" s="172">
        <f t="shared" ref="XK24" ca="1" si="976">+(XK6*XI8)-XK20</f>
        <v>0</v>
      </c>
      <c r="XL24" s="73"/>
      <c r="XM24" s="105"/>
      <c r="XN24" s="78"/>
      <c r="XO24" s="149"/>
      <c r="XP24" s="131"/>
      <c r="XQ24" s="81">
        <f ca="1">IF(ISERROR(VLOOKUP(XO24,'Lista de mercado'!$B:$I,5,0)),0,VLOOKUP(XO24,'Lista de mercado'!$B:$I,5,0))</f>
        <v>0</v>
      </c>
      <c r="XR24" s="144">
        <f ca="1">IF(ISERROR(VLOOKUP(XO24,'Lista de mercado'!$B:$I,8,0)),0,VLOOKUP(XO24,'Lista de mercado'!$B:$I,8,0))</f>
        <v>0</v>
      </c>
      <c r="XS24" s="145">
        <f t="shared" si="232"/>
        <v>0</v>
      </c>
      <c r="XT24" s="161">
        <f t="shared" ca="1" si="233"/>
        <v>0</v>
      </c>
      <c r="XU24" s="103"/>
      <c r="XV24" s="169">
        <f t="shared" ref="XV24:ZV24" ca="1" si="977">(XV6*XV8)-XV20</f>
        <v>0</v>
      </c>
      <c r="XW24" s="262"/>
      <c r="XX24" s="172">
        <f t="shared" ref="XX24" ca="1" si="978">+(XX6*XV8)-XX20</f>
        <v>0</v>
      </c>
      <c r="XY24" s="73"/>
      <c r="XZ24" s="105"/>
      <c r="YA24" s="78"/>
      <c r="YB24" s="149"/>
      <c r="YC24" s="131"/>
      <c r="YD24" s="81">
        <f ca="1">IF(ISERROR(VLOOKUP(YB24,'Lista de mercado'!$B:$I,5,0)),0,VLOOKUP(YB24,'Lista de mercado'!$B:$I,5,0))</f>
        <v>0</v>
      </c>
      <c r="YE24" s="144">
        <f ca="1">IF(ISERROR(VLOOKUP(YB24,'Lista de mercado'!$B:$I,8,0)),0,VLOOKUP(YB24,'Lista de mercado'!$B:$I,8,0))</f>
        <v>0</v>
      </c>
      <c r="YF24" s="145">
        <f t="shared" si="234"/>
        <v>0</v>
      </c>
      <c r="YG24" s="161">
        <f t="shared" ca="1" si="235"/>
        <v>0</v>
      </c>
      <c r="YH24" s="103"/>
      <c r="YI24" s="169">
        <f t="shared" ref="YI24:AAI24" ca="1" si="979">(YI6*YI8)-YI20</f>
        <v>0</v>
      </c>
      <c r="YJ24" s="262"/>
      <c r="YK24" s="172">
        <f t="shared" ref="YK24" ca="1" si="980">+(YK6*YI8)-YK20</f>
        <v>0</v>
      </c>
      <c r="YL24" s="73"/>
      <c r="YM24" s="105"/>
      <c r="YN24" s="78"/>
      <c r="YO24" s="149"/>
      <c r="YP24" s="131"/>
      <c r="YQ24" s="81">
        <f ca="1">IF(ISERROR(VLOOKUP(YO24,'Lista de mercado'!$B:$I,5,0)),0,VLOOKUP(YO24,'Lista de mercado'!$B:$I,5,0))</f>
        <v>0</v>
      </c>
      <c r="YR24" s="144">
        <f ca="1">IF(ISERROR(VLOOKUP(YO24,'Lista de mercado'!$B:$I,8,0)),0,VLOOKUP(YO24,'Lista de mercado'!$B:$I,8,0))</f>
        <v>0</v>
      </c>
      <c r="YS24" s="145">
        <f t="shared" si="236"/>
        <v>0</v>
      </c>
      <c r="YT24" s="161">
        <f t="shared" ca="1" si="237"/>
        <v>0</v>
      </c>
      <c r="YU24" s="103"/>
      <c r="YV24" s="169">
        <f t="shared" ca="1" si="977"/>
        <v>0</v>
      </c>
      <c r="YW24" s="262"/>
      <c r="YX24" s="172">
        <f t="shared" ref="YX24" ca="1" si="981">+(YX6*YV8)-YX20</f>
        <v>0</v>
      </c>
      <c r="YY24" s="73"/>
      <c r="YZ24" s="105"/>
      <c r="ZA24" s="78"/>
      <c r="ZB24" s="149"/>
      <c r="ZC24" s="131"/>
      <c r="ZD24" s="81">
        <f ca="1">IF(ISERROR(VLOOKUP(ZB24,'Lista de mercado'!$B:$I,5,0)),0,VLOOKUP(ZB24,'Lista de mercado'!$B:$I,5,0))</f>
        <v>0</v>
      </c>
      <c r="ZE24" s="144">
        <f ca="1">IF(ISERROR(VLOOKUP(ZB24,'Lista de mercado'!$B:$I,8,0)),0,VLOOKUP(ZB24,'Lista de mercado'!$B:$I,8,0))</f>
        <v>0</v>
      </c>
      <c r="ZF24" s="145">
        <f t="shared" si="238"/>
        <v>0</v>
      </c>
      <c r="ZG24" s="161">
        <f t="shared" ca="1" si="239"/>
        <v>0</v>
      </c>
      <c r="ZH24" s="103"/>
      <c r="ZI24" s="169">
        <f t="shared" ca="1" si="979"/>
        <v>0</v>
      </c>
      <c r="ZJ24" s="262"/>
      <c r="ZK24" s="172">
        <f t="shared" ref="ZK24" ca="1" si="982">+(ZK6*ZI8)-ZK20</f>
        <v>0</v>
      </c>
      <c r="ZL24" s="73"/>
      <c r="ZM24" s="105"/>
      <c r="ZN24" s="78"/>
      <c r="ZO24" s="149"/>
      <c r="ZP24" s="131"/>
      <c r="ZQ24" s="81">
        <f ca="1">IF(ISERROR(VLOOKUP(ZO24,'Lista de mercado'!$B:$I,5,0)),0,VLOOKUP(ZO24,'Lista de mercado'!$B:$I,5,0))</f>
        <v>0</v>
      </c>
      <c r="ZR24" s="144">
        <f ca="1">IF(ISERROR(VLOOKUP(ZO24,'Lista de mercado'!$B:$I,8,0)),0,VLOOKUP(ZO24,'Lista de mercado'!$B:$I,8,0))</f>
        <v>0</v>
      </c>
      <c r="ZS24" s="145">
        <f t="shared" si="240"/>
        <v>0</v>
      </c>
      <c r="ZT24" s="161">
        <f t="shared" ca="1" si="241"/>
        <v>0</v>
      </c>
      <c r="ZU24" s="103"/>
      <c r="ZV24" s="169">
        <f t="shared" ca="1" si="977"/>
        <v>0</v>
      </c>
      <c r="ZW24" s="262"/>
      <c r="ZX24" s="172">
        <f t="shared" ref="ZX24" ca="1" si="983">+(ZX6*ZV8)-ZX20</f>
        <v>0</v>
      </c>
      <c r="ZY24" s="73"/>
      <c r="ZZ24" s="105"/>
      <c r="AAA24" s="78"/>
      <c r="AAB24" s="149"/>
      <c r="AAC24" s="131"/>
      <c r="AAD24" s="81">
        <f ca="1">IF(ISERROR(VLOOKUP(AAB24,'Lista de mercado'!$B:$I,5,0)),0,VLOOKUP(AAB24,'Lista de mercado'!$B:$I,5,0))</f>
        <v>0</v>
      </c>
      <c r="AAE24" s="144">
        <f ca="1">IF(ISERROR(VLOOKUP(AAB24,'Lista de mercado'!$B:$I,8,0)),0,VLOOKUP(AAB24,'Lista de mercado'!$B:$I,8,0))</f>
        <v>0</v>
      </c>
      <c r="AAF24" s="145">
        <f t="shared" si="242"/>
        <v>0</v>
      </c>
      <c r="AAG24" s="161">
        <f t="shared" ca="1" si="243"/>
        <v>0</v>
      </c>
      <c r="AAH24" s="103"/>
      <c r="AAI24" s="169">
        <f t="shared" ca="1" si="979"/>
        <v>0</v>
      </c>
      <c r="AAJ24" s="262"/>
      <c r="AAK24" s="172">
        <f t="shared" ref="AAK24" ca="1" si="984">+(AAK6*AAI8)-AAK20</f>
        <v>0</v>
      </c>
      <c r="AAL24" s="73"/>
      <c r="AAM24" s="105"/>
      <c r="AAN24" s="78"/>
      <c r="AAO24" s="149"/>
      <c r="AAP24" s="131"/>
      <c r="AAQ24" s="81">
        <f ca="1">IF(ISERROR(VLOOKUP(AAO24,'Lista de mercado'!$B:$I,5,0)),0,VLOOKUP(AAO24,'Lista de mercado'!$B:$I,5,0))</f>
        <v>0</v>
      </c>
      <c r="AAR24" s="144">
        <f ca="1">IF(ISERROR(VLOOKUP(AAO24,'Lista de mercado'!$B:$I,8,0)),0,VLOOKUP(AAO24,'Lista de mercado'!$B:$I,8,0))</f>
        <v>0</v>
      </c>
      <c r="AAS24" s="145">
        <f t="shared" si="244"/>
        <v>0</v>
      </c>
      <c r="AAT24" s="161">
        <f t="shared" ca="1" si="245"/>
        <v>0</v>
      </c>
      <c r="AAU24" s="103"/>
      <c r="AAV24" s="169">
        <f t="shared" ref="AAV24" ca="1" si="985">(AAV6*AAV8)-AAV20</f>
        <v>0</v>
      </c>
      <c r="AAW24" s="262"/>
      <c r="AAX24" s="172">
        <f t="shared" ref="AAX24" ca="1" si="986">+(AAX6*AAV8)-AAX20</f>
        <v>0</v>
      </c>
      <c r="AAY24" s="73"/>
      <c r="AAZ24" s="105"/>
      <c r="ABA24" s="78"/>
      <c r="ABB24" s="149"/>
      <c r="ABC24" s="131"/>
      <c r="ABD24" s="81">
        <f ca="1">IF(ISERROR(VLOOKUP(ABB24,'Lista de mercado'!$B:$I,5,0)),0,VLOOKUP(ABB24,'Lista de mercado'!$B:$I,5,0))</f>
        <v>0</v>
      </c>
      <c r="ABE24" s="144">
        <f ca="1">IF(ISERROR(VLOOKUP(ABB24,'Lista de mercado'!$B:$I,8,0)),0,VLOOKUP(ABB24,'Lista de mercado'!$B:$I,8,0))</f>
        <v>0</v>
      </c>
      <c r="ABF24" s="145">
        <f t="shared" si="246"/>
        <v>0</v>
      </c>
      <c r="ABG24" s="161">
        <f t="shared" ca="1" si="247"/>
        <v>0</v>
      </c>
      <c r="ABH24" s="103"/>
      <c r="ABI24" s="169">
        <f t="shared" ref="ABI24" ca="1" si="987">(ABI6*ABI8)-ABI20</f>
        <v>0</v>
      </c>
      <c r="ABJ24" s="262"/>
      <c r="ABK24" s="172">
        <f t="shared" ref="ABK24" ca="1" si="988">+(ABK6*ABI8)-ABK20</f>
        <v>0</v>
      </c>
      <c r="ABL24" s="73"/>
      <c r="ABM24" s="105"/>
      <c r="ABN24" s="78"/>
      <c r="ABO24" s="149"/>
      <c r="ABP24" s="131"/>
      <c r="ABQ24" s="81">
        <f ca="1">IF(ISERROR(VLOOKUP(ABO24,'Lista de mercado'!$B:$I,5,0)),0,VLOOKUP(ABO24,'Lista de mercado'!$B:$I,5,0))</f>
        <v>0</v>
      </c>
      <c r="ABR24" s="144">
        <f ca="1">IF(ISERROR(VLOOKUP(ABO24,'Lista de mercado'!$B:$I,8,0)),0,VLOOKUP(ABO24,'Lista de mercado'!$B:$I,8,0))</f>
        <v>0</v>
      </c>
      <c r="ABS24" s="145">
        <f t="shared" si="248"/>
        <v>0</v>
      </c>
      <c r="ABT24" s="161">
        <f t="shared" ca="1" si="249"/>
        <v>0</v>
      </c>
      <c r="ABU24" s="103"/>
      <c r="ABV24" s="169">
        <f t="shared" ref="ABV24" ca="1" si="989">(ABV6*ABV8)-ABV20</f>
        <v>0</v>
      </c>
      <c r="ABW24" s="262"/>
      <c r="ABX24" s="172">
        <f t="shared" ref="ABX24" ca="1" si="990">+(ABX6*ABV8)-ABX20</f>
        <v>0</v>
      </c>
      <c r="ABY24" s="73"/>
      <c r="ABZ24" s="105"/>
      <c r="ACA24" s="78"/>
      <c r="ACB24" s="149"/>
      <c r="ACC24" s="131"/>
      <c r="ACD24" s="81">
        <f ca="1">IF(ISERROR(VLOOKUP(ACB24,'Lista de mercado'!$B:$I,5,0)),0,VLOOKUP(ACB24,'Lista de mercado'!$B:$I,5,0))</f>
        <v>0</v>
      </c>
      <c r="ACE24" s="144">
        <f ca="1">IF(ISERROR(VLOOKUP(ACB24,'Lista de mercado'!$B:$I,8,0)),0,VLOOKUP(ACB24,'Lista de mercado'!$B:$I,8,0))</f>
        <v>0</v>
      </c>
      <c r="ACF24" s="145">
        <f t="shared" si="250"/>
        <v>0</v>
      </c>
      <c r="ACG24" s="161">
        <f t="shared" ca="1" si="251"/>
        <v>0</v>
      </c>
      <c r="ACH24" s="103"/>
      <c r="ACI24" s="169">
        <f t="shared" ref="ACI24" ca="1" si="991">(ACI6*ACI8)-ACI20</f>
        <v>0</v>
      </c>
      <c r="ACJ24" s="262"/>
      <c r="ACK24" s="172">
        <f t="shared" ref="ACK24" ca="1" si="992">+(ACK6*ACI8)-ACK20</f>
        <v>0</v>
      </c>
      <c r="ACL24" s="73"/>
      <c r="ACM24" s="105"/>
      <c r="ACN24" s="78"/>
      <c r="ACO24" s="149"/>
      <c r="ACP24" s="131"/>
      <c r="ACQ24" s="81">
        <f ca="1">IF(ISERROR(VLOOKUP(ACO24,'Lista de mercado'!$B:$I,5,0)),0,VLOOKUP(ACO24,'Lista de mercado'!$B:$I,5,0))</f>
        <v>0</v>
      </c>
      <c r="ACR24" s="144">
        <f ca="1">IF(ISERROR(VLOOKUP(ACO24,'Lista de mercado'!$B:$I,8,0)),0,VLOOKUP(ACO24,'Lista de mercado'!$B:$I,8,0))</f>
        <v>0</v>
      </c>
      <c r="ACS24" s="145">
        <f t="shared" si="252"/>
        <v>0</v>
      </c>
      <c r="ACT24" s="161">
        <f t="shared" ca="1" si="253"/>
        <v>0</v>
      </c>
      <c r="ACU24" s="103"/>
      <c r="ACV24" s="169">
        <f t="shared" ref="ACV24" ca="1" si="993">(ACV6*ACV8)-ACV20</f>
        <v>0</v>
      </c>
      <c r="ACW24" s="262"/>
      <c r="ACX24" s="172">
        <f t="shared" ref="ACX24" ca="1" si="994">+(ACX6*ACV8)-ACX20</f>
        <v>0</v>
      </c>
      <c r="ACY24" s="73"/>
      <c r="ACZ24" s="105"/>
      <c r="ADA24" s="78"/>
      <c r="ADB24" s="149"/>
      <c r="ADC24" s="131"/>
      <c r="ADD24" s="81">
        <f ca="1">IF(ISERROR(VLOOKUP(ADB24,'Lista de mercado'!$B:$I,5,0)),0,VLOOKUP(ADB24,'Lista de mercado'!$B:$I,5,0))</f>
        <v>0</v>
      </c>
      <c r="ADE24" s="144">
        <f ca="1">IF(ISERROR(VLOOKUP(ADB24,'Lista de mercado'!$B:$I,8,0)),0,VLOOKUP(ADB24,'Lista de mercado'!$B:$I,8,0))</f>
        <v>0</v>
      </c>
      <c r="ADF24" s="145">
        <f t="shared" si="254"/>
        <v>0</v>
      </c>
      <c r="ADG24" s="161">
        <f t="shared" ca="1" si="255"/>
        <v>0</v>
      </c>
      <c r="ADH24" s="103"/>
      <c r="ADI24" s="169">
        <f t="shared" ref="ADI24" ca="1" si="995">(ADI6*ADI8)-ADI20</f>
        <v>0</v>
      </c>
      <c r="ADJ24" s="262"/>
      <c r="ADK24" s="172">
        <f t="shared" ref="ADK24" ca="1" si="996">+(ADK6*ADI8)-ADK20</f>
        <v>0</v>
      </c>
      <c r="ADL24" s="73"/>
      <c r="ADM24" s="105"/>
      <c r="ADN24" s="78"/>
      <c r="ADO24" s="149"/>
      <c r="ADP24" s="131"/>
      <c r="ADQ24" s="81">
        <f ca="1">IF(ISERROR(VLOOKUP(ADO24,'Lista de mercado'!$B:$I,5,0)),0,VLOOKUP(ADO24,'Lista de mercado'!$B:$I,5,0))</f>
        <v>0</v>
      </c>
      <c r="ADR24" s="144">
        <f ca="1">IF(ISERROR(VLOOKUP(ADO24,'Lista de mercado'!$B:$I,8,0)),0,VLOOKUP(ADO24,'Lista de mercado'!$B:$I,8,0))</f>
        <v>0</v>
      </c>
      <c r="ADS24" s="145">
        <f t="shared" si="256"/>
        <v>0</v>
      </c>
      <c r="ADT24" s="161">
        <f t="shared" ca="1" si="257"/>
        <v>0</v>
      </c>
      <c r="ADU24" s="103"/>
      <c r="ADV24" s="169">
        <f t="shared" ref="ADV24" ca="1" si="997">(ADV6*ADV8)-ADV20</f>
        <v>0</v>
      </c>
      <c r="ADW24" s="262"/>
      <c r="ADX24" s="172">
        <f t="shared" ref="ADX24" ca="1" si="998">+(ADX6*ADV8)-ADX20</f>
        <v>0</v>
      </c>
      <c r="ADY24" s="73"/>
      <c r="ADZ24" s="105"/>
      <c r="AEA24" s="78"/>
      <c r="AEB24" s="149"/>
      <c r="AEC24" s="131"/>
      <c r="AED24" s="81">
        <f ca="1">IF(ISERROR(VLOOKUP(AEB24,'Lista de mercado'!$B:$I,5,0)),0,VLOOKUP(AEB24,'Lista de mercado'!$B:$I,5,0))</f>
        <v>0</v>
      </c>
      <c r="AEE24" s="144">
        <f ca="1">IF(ISERROR(VLOOKUP(AEB24,'Lista de mercado'!$B:$I,8,0)),0,VLOOKUP(AEB24,'Lista de mercado'!$B:$I,8,0))</f>
        <v>0</v>
      </c>
      <c r="AEF24" s="145">
        <f t="shared" si="258"/>
        <v>0</v>
      </c>
      <c r="AEG24" s="161">
        <f t="shared" ca="1" si="259"/>
        <v>0</v>
      </c>
      <c r="AEH24" s="103"/>
      <c r="AEI24" s="169">
        <f t="shared" ref="AEI24" ca="1" si="999">(AEI6*AEI8)-AEI20</f>
        <v>0</v>
      </c>
      <c r="AEJ24" s="262"/>
      <c r="AEK24" s="172">
        <f t="shared" ref="AEK24" ca="1" si="1000">+(AEK6*AEI8)-AEK20</f>
        <v>0</v>
      </c>
      <c r="AEL24" s="73"/>
      <c r="AEM24" s="105"/>
      <c r="AEN24" s="78"/>
      <c r="AEO24" s="149"/>
      <c r="AEP24" s="131"/>
      <c r="AEQ24" s="81">
        <f ca="1">IF(ISERROR(VLOOKUP(AEO24,'Lista de mercado'!$B:$I,5,0)),0,VLOOKUP(AEO24,'Lista de mercado'!$B:$I,5,0))</f>
        <v>0</v>
      </c>
      <c r="AER24" s="144">
        <f ca="1">IF(ISERROR(VLOOKUP(AEO24,'Lista de mercado'!$B:$I,8,0)),0,VLOOKUP(AEO24,'Lista de mercado'!$B:$I,8,0))</f>
        <v>0</v>
      </c>
      <c r="AES24" s="145">
        <f t="shared" si="260"/>
        <v>0</v>
      </c>
      <c r="AET24" s="161">
        <f t="shared" ca="1" si="261"/>
        <v>0</v>
      </c>
      <c r="AEU24" s="103"/>
      <c r="AEV24" s="169">
        <f t="shared" ref="AEV24" ca="1" si="1001">(AEV6*AEV8)-AEV20</f>
        <v>0</v>
      </c>
      <c r="AEW24" s="262"/>
      <c r="AEX24" s="172">
        <f t="shared" ref="AEX24" ca="1" si="1002">+(AEX6*AEV8)-AEX20</f>
        <v>0</v>
      </c>
      <c r="AEY24" s="73"/>
      <c r="AEZ24" s="105"/>
      <c r="AFA24" s="78"/>
      <c r="AFB24" s="149"/>
      <c r="AFC24" s="131"/>
      <c r="AFD24" s="81">
        <f ca="1">IF(ISERROR(VLOOKUP(AFB24,'Lista de mercado'!$B:$I,5,0)),0,VLOOKUP(AFB24,'Lista de mercado'!$B:$I,5,0))</f>
        <v>0</v>
      </c>
      <c r="AFE24" s="144">
        <f ca="1">IF(ISERROR(VLOOKUP(AFB24,'Lista de mercado'!$B:$I,8,0)),0,VLOOKUP(AFB24,'Lista de mercado'!$B:$I,8,0))</f>
        <v>0</v>
      </c>
      <c r="AFF24" s="145">
        <f t="shared" si="262"/>
        <v>0</v>
      </c>
      <c r="AFG24" s="161">
        <f t="shared" ca="1" si="263"/>
        <v>0</v>
      </c>
      <c r="AFH24" s="103"/>
      <c r="AFI24" s="169">
        <f t="shared" ref="AFI24" ca="1" si="1003">(AFI6*AFI8)-AFI20</f>
        <v>0</v>
      </c>
      <c r="AFJ24" s="262"/>
      <c r="AFK24" s="172">
        <f t="shared" ref="AFK24" ca="1" si="1004">+(AFK6*AFI8)-AFK20</f>
        <v>0</v>
      </c>
      <c r="AFL24" s="73"/>
      <c r="AFM24" s="105"/>
      <c r="AFN24" s="78"/>
      <c r="AFO24" s="149"/>
      <c r="AFP24" s="131"/>
      <c r="AFQ24" s="81">
        <f ca="1">IF(ISERROR(VLOOKUP(AFO24,'Lista de mercado'!$B:$I,5,0)),0,VLOOKUP(AFO24,'Lista de mercado'!$B:$I,5,0))</f>
        <v>0</v>
      </c>
      <c r="AFR24" s="144">
        <f ca="1">IF(ISERROR(VLOOKUP(AFO24,'Lista de mercado'!$B:$I,8,0)),0,VLOOKUP(AFO24,'Lista de mercado'!$B:$I,8,0))</f>
        <v>0</v>
      </c>
      <c r="AFS24" s="145">
        <f t="shared" si="264"/>
        <v>0</v>
      </c>
      <c r="AFT24" s="161">
        <f t="shared" ca="1" si="265"/>
        <v>0</v>
      </c>
      <c r="AFU24" s="103"/>
      <c r="AFV24" s="169">
        <f t="shared" ref="AFV24" ca="1" si="1005">(AFV6*AFV8)-AFV20</f>
        <v>0</v>
      </c>
      <c r="AFW24" s="262"/>
      <c r="AFX24" s="172">
        <f t="shared" ref="AFX24" ca="1" si="1006">+(AFX6*AFV8)-AFX20</f>
        <v>0</v>
      </c>
      <c r="AFY24" s="73"/>
      <c r="AFZ24" s="105"/>
      <c r="AGA24" s="78"/>
      <c r="AGB24" s="149"/>
      <c r="AGC24" s="131"/>
      <c r="AGD24" s="81">
        <f ca="1">IF(ISERROR(VLOOKUP(AGB24,'Lista de mercado'!$B:$I,5,0)),0,VLOOKUP(AGB24,'Lista de mercado'!$B:$I,5,0))</f>
        <v>0</v>
      </c>
      <c r="AGE24" s="144">
        <f ca="1">IF(ISERROR(VLOOKUP(AGB24,'Lista de mercado'!$B:$I,8,0)),0,VLOOKUP(AGB24,'Lista de mercado'!$B:$I,8,0))</f>
        <v>0</v>
      </c>
      <c r="AGF24" s="145">
        <f t="shared" si="266"/>
        <v>0</v>
      </c>
      <c r="AGG24" s="161">
        <f t="shared" ca="1" si="267"/>
        <v>0</v>
      </c>
      <c r="AGH24" s="103"/>
      <c r="AGI24" s="169">
        <f t="shared" ref="AGI24" ca="1" si="1007">(AGI6*AGI8)-AGI20</f>
        <v>0</v>
      </c>
      <c r="AGJ24" s="262"/>
      <c r="AGK24" s="172">
        <f t="shared" ref="AGK24" ca="1" si="1008">+(AGK6*AGI8)-AGK20</f>
        <v>0</v>
      </c>
      <c r="AGL24" s="73"/>
      <c r="AGM24" s="105"/>
      <c r="AGN24" s="78"/>
      <c r="AGO24" s="149"/>
      <c r="AGP24" s="131"/>
      <c r="AGQ24" s="81">
        <f ca="1">IF(ISERROR(VLOOKUP(AGO24,'Lista de mercado'!$B:$I,5,0)),0,VLOOKUP(AGO24,'Lista de mercado'!$B:$I,5,0))</f>
        <v>0</v>
      </c>
      <c r="AGR24" s="144">
        <f ca="1">IF(ISERROR(VLOOKUP(AGO24,'Lista de mercado'!$B:$I,8,0)),0,VLOOKUP(AGO24,'Lista de mercado'!$B:$I,8,0))</f>
        <v>0</v>
      </c>
      <c r="AGS24" s="145">
        <f t="shared" si="268"/>
        <v>0</v>
      </c>
      <c r="AGT24" s="161">
        <f t="shared" ca="1" si="269"/>
        <v>0</v>
      </c>
      <c r="AGU24" s="103"/>
      <c r="AGV24" s="169">
        <f t="shared" ref="AGV24" ca="1" si="1009">(AGV6*AGV8)-AGV20</f>
        <v>0</v>
      </c>
      <c r="AGW24" s="262"/>
      <c r="AGX24" s="172">
        <f t="shared" ref="AGX24" ca="1" si="1010">+(AGX6*AGV8)-AGX20</f>
        <v>0</v>
      </c>
      <c r="AGY24" s="73"/>
      <c r="AGZ24" s="105"/>
      <c r="AHA24" s="78"/>
      <c r="AHB24" s="149"/>
      <c r="AHC24" s="131"/>
      <c r="AHD24" s="81">
        <f ca="1">IF(ISERROR(VLOOKUP(AHB24,'Lista de mercado'!$B:$I,5,0)),0,VLOOKUP(AHB24,'Lista de mercado'!$B:$I,5,0))</f>
        <v>0</v>
      </c>
      <c r="AHE24" s="144">
        <f ca="1">IF(ISERROR(VLOOKUP(AHB24,'Lista de mercado'!$B:$I,8,0)),0,VLOOKUP(AHB24,'Lista de mercado'!$B:$I,8,0))</f>
        <v>0</v>
      </c>
      <c r="AHF24" s="145">
        <f t="shared" si="270"/>
        <v>0</v>
      </c>
      <c r="AHG24" s="161">
        <f t="shared" ca="1" si="271"/>
        <v>0</v>
      </c>
      <c r="AHH24" s="103"/>
      <c r="AHI24" s="169">
        <f t="shared" ref="AHI24" ca="1" si="1011">(AHI6*AHI8)-AHI20</f>
        <v>0</v>
      </c>
      <c r="AHJ24" s="262"/>
      <c r="AHK24" s="172">
        <f t="shared" ref="AHK24" ca="1" si="1012">+(AHK6*AHI8)-AHK20</f>
        <v>0</v>
      </c>
      <c r="AHL24" s="73"/>
      <c r="AHM24" s="105"/>
      <c r="AHN24" s="78"/>
      <c r="AHO24" s="149"/>
      <c r="AHP24" s="131"/>
      <c r="AHQ24" s="81">
        <f ca="1">IF(ISERROR(VLOOKUP(AHO24,'Lista de mercado'!$B:$I,5,0)),0,VLOOKUP(AHO24,'Lista de mercado'!$B:$I,5,0))</f>
        <v>0</v>
      </c>
      <c r="AHR24" s="144">
        <f ca="1">IF(ISERROR(VLOOKUP(AHO24,'Lista de mercado'!$B:$I,8,0)),0,VLOOKUP(AHO24,'Lista de mercado'!$B:$I,8,0))</f>
        <v>0</v>
      </c>
      <c r="AHS24" s="145">
        <f t="shared" si="272"/>
        <v>0</v>
      </c>
      <c r="AHT24" s="161">
        <f t="shared" ca="1" si="273"/>
        <v>0</v>
      </c>
      <c r="AHU24" s="103"/>
      <c r="AHV24" s="169">
        <f t="shared" ref="AHV24" ca="1" si="1013">(AHV6*AHV8)-AHV20</f>
        <v>0</v>
      </c>
      <c r="AHW24" s="262"/>
      <c r="AHX24" s="172">
        <f t="shared" ref="AHX24" ca="1" si="1014">+(AHX6*AHV8)-AHX20</f>
        <v>0</v>
      </c>
      <c r="AHY24" s="73"/>
      <c r="AHZ24" s="105"/>
      <c r="AIA24" s="78"/>
      <c r="AIB24" s="149"/>
      <c r="AIC24" s="131"/>
      <c r="AID24" s="81">
        <f ca="1">IF(ISERROR(VLOOKUP(AIB24,'Lista de mercado'!$B:$I,5,0)),0,VLOOKUP(AIB24,'Lista de mercado'!$B:$I,5,0))</f>
        <v>0</v>
      </c>
      <c r="AIE24" s="144">
        <f ca="1">IF(ISERROR(VLOOKUP(AIB24,'Lista de mercado'!$B:$I,8,0)),0,VLOOKUP(AIB24,'Lista de mercado'!$B:$I,8,0))</f>
        <v>0</v>
      </c>
      <c r="AIF24" s="145">
        <f t="shared" si="274"/>
        <v>0</v>
      </c>
      <c r="AIG24" s="161">
        <f t="shared" ca="1" si="275"/>
        <v>0</v>
      </c>
      <c r="AIH24" s="103"/>
      <c r="AII24" s="169">
        <f t="shared" ref="AII24" ca="1" si="1015">(AII6*AII8)-AII20</f>
        <v>0</v>
      </c>
      <c r="AIJ24" s="262"/>
      <c r="AIK24" s="172">
        <f t="shared" ref="AIK24" ca="1" si="1016">+(AIK6*AII8)-AIK20</f>
        <v>0</v>
      </c>
      <c r="AIL24" s="73"/>
      <c r="AIM24" s="105"/>
      <c r="AIN24" s="78"/>
      <c r="AIO24" s="149"/>
      <c r="AIP24" s="131"/>
      <c r="AIQ24" s="81">
        <f ca="1">IF(ISERROR(VLOOKUP(AIO24,'Lista de mercado'!$B:$I,5,0)),0,VLOOKUP(AIO24,'Lista de mercado'!$B:$I,5,0))</f>
        <v>0</v>
      </c>
      <c r="AIR24" s="144">
        <f ca="1">IF(ISERROR(VLOOKUP(AIO24,'Lista de mercado'!$B:$I,8,0)),0,VLOOKUP(AIO24,'Lista de mercado'!$B:$I,8,0))</f>
        <v>0</v>
      </c>
      <c r="AIS24" s="145">
        <f t="shared" si="276"/>
        <v>0</v>
      </c>
      <c r="AIT24" s="161">
        <f t="shared" ca="1" si="277"/>
        <v>0</v>
      </c>
      <c r="AIU24" s="103"/>
      <c r="AIV24" s="169">
        <f t="shared" ref="AIV24" ca="1" si="1017">(AIV6*AIV8)-AIV20</f>
        <v>0</v>
      </c>
      <c r="AIW24" s="262"/>
      <c r="AIX24" s="172">
        <f t="shared" ref="AIX24" ca="1" si="1018">+(AIX6*AIV8)-AIX20</f>
        <v>0</v>
      </c>
      <c r="AIY24" s="73"/>
      <c r="AIZ24" s="105"/>
      <c r="AJA24" s="78"/>
      <c r="AJB24" s="149"/>
      <c r="AJC24" s="131"/>
      <c r="AJD24" s="81">
        <f ca="1">IF(ISERROR(VLOOKUP(AJB24,'Lista de mercado'!$B:$I,5,0)),0,VLOOKUP(AJB24,'Lista de mercado'!$B:$I,5,0))</f>
        <v>0</v>
      </c>
      <c r="AJE24" s="144">
        <f ca="1">IF(ISERROR(VLOOKUP(AJB24,'Lista de mercado'!$B:$I,8,0)),0,VLOOKUP(AJB24,'Lista de mercado'!$B:$I,8,0))</f>
        <v>0</v>
      </c>
      <c r="AJF24" s="145">
        <f t="shared" si="278"/>
        <v>0</v>
      </c>
      <c r="AJG24" s="161">
        <f t="shared" ca="1" si="279"/>
        <v>0</v>
      </c>
      <c r="AJH24" s="103"/>
      <c r="AJI24" s="169">
        <f t="shared" ref="AJI24" ca="1" si="1019">(AJI6*AJI8)-AJI20</f>
        <v>0</v>
      </c>
      <c r="AJJ24" s="262"/>
      <c r="AJK24" s="172">
        <f t="shared" ref="AJK24" ca="1" si="1020">+(AJK6*AJI8)-AJK20</f>
        <v>0</v>
      </c>
      <c r="AJL24" s="73"/>
    </row>
    <row r="25" spans="1:948" x14ac:dyDescent="0.3">
      <c r="A25" s="78"/>
      <c r="B25" s="305" t="s">
        <v>100</v>
      </c>
      <c r="C25" s="306"/>
      <c r="D25" s="306"/>
      <c r="E25" s="306"/>
      <c r="F25" s="306"/>
      <c r="G25" s="307"/>
      <c r="H25" s="103"/>
      <c r="I25" s="121" t="s">
        <v>109</v>
      </c>
      <c r="J25" s="168"/>
      <c r="K25" s="122" t="s">
        <v>109</v>
      </c>
      <c r="L25" s="73"/>
      <c r="M25" s="105"/>
      <c r="N25" s="78"/>
      <c r="O25" s="305" t="s">
        <v>100</v>
      </c>
      <c r="P25" s="306"/>
      <c r="Q25" s="306"/>
      <c r="R25" s="306"/>
      <c r="S25" s="306"/>
      <c r="T25" s="307"/>
      <c r="U25" s="103"/>
      <c r="V25" s="121" t="s">
        <v>109</v>
      </c>
      <c r="W25" s="168"/>
      <c r="X25" s="122" t="s">
        <v>109</v>
      </c>
      <c r="Y25" s="73"/>
      <c r="Z25" s="105"/>
      <c r="AA25" s="78"/>
      <c r="AB25" s="305" t="s">
        <v>100</v>
      </c>
      <c r="AC25" s="306"/>
      <c r="AD25" s="306"/>
      <c r="AE25" s="306"/>
      <c r="AF25" s="306"/>
      <c r="AG25" s="307"/>
      <c r="AH25" s="103"/>
      <c r="AI25" s="121" t="s">
        <v>109</v>
      </c>
      <c r="AJ25" s="168"/>
      <c r="AK25" s="122" t="s">
        <v>109</v>
      </c>
      <c r="AL25" s="73"/>
      <c r="AM25" s="105"/>
      <c r="AN25" s="78"/>
      <c r="AO25" s="305" t="s">
        <v>100</v>
      </c>
      <c r="AP25" s="306"/>
      <c r="AQ25" s="306"/>
      <c r="AR25" s="306"/>
      <c r="AS25" s="306"/>
      <c r="AT25" s="307"/>
      <c r="AU25" s="103"/>
      <c r="AV25" s="121" t="s">
        <v>109</v>
      </c>
      <c r="AW25" s="168"/>
      <c r="AX25" s="122" t="s">
        <v>109</v>
      </c>
      <c r="AY25" s="73"/>
      <c r="AZ25" s="105"/>
      <c r="BA25" s="78"/>
      <c r="BB25" s="305" t="s">
        <v>100</v>
      </c>
      <c r="BC25" s="306"/>
      <c r="BD25" s="306"/>
      <c r="BE25" s="306"/>
      <c r="BF25" s="306"/>
      <c r="BG25" s="307"/>
      <c r="BH25" s="103"/>
      <c r="BI25" s="121" t="s">
        <v>109</v>
      </c>
      <c r="BJ25" s="168"/>
      <c r="BK25" s="122" t="s">
        <v>109</v>
      </c>
      <c r="BL25" s="73"/>
      <c r="BM25" s="105"/>
      <c r="BN25" s="78"/>
      <c r="BO25" s="305" t="s">
        <v>100</v>
      </c>
      <c r="BP25" s="306"/>
      <c r="BQ25" s="306"/>
      <c r="BR25" s="306"/>
      <c r="BS25" s="306"/>
      <c r="BT25" s="307"/>
      <c r="BU25" s="103"/>
      <c r="BV25" s="121" t="s">
        <v>109</v>
      </c>
      <c r="BW25" s="168"/>
      <c r="BX25" s="122" t="s">
        <v>109</v>
      </c>
      <c r="BY25" s="73"/>
      <c r="BZ25" s="105"/>
      <c r="CA25" s="78"/>
      <c r="CB25" s="305" t="s">
        <v>100</v>
      </c>
      <c r="CC25" s="306"/>
      <c r="CD25" s="306"/>
      <c r="CE25" s="306"/>
      <c r="CF25" s="306"/>
      <c r="CG25" s="307"/>
      <c r="CH25" s="103"/>
      <c r="CI25" s="121" t="s">
        <v>109</v>
      </c>
      <c r="CJ25" s="168"/>
      <c r="CK25" s="122" t="s">
        <v>109</v>
      </c>
      <c r="CL25" s="73"/>
      <c r="CM25" s="105"/>
      <c r="CN25" s="78"/>
      <c r="CO25" s="305" t="s">
        <v>100</v>
      </c>
      <c r="CP25" s="306"/>
      <c r="CQ25" s="306"/>
      <c r="CR25" s="306"/>
      <c r="CS25" s="306"/>
      <c r="CT25" s="307"/>
      <c r="CU25" s="103"/>
      <c r="CV25" s="121" t="s">
        <v>109</v>
      </c>
      <c r="CW25" s="168"/>
      <c r="CX25" s="122" t="s">
        <v>109</v>
      </c>
      <c r="CY25" s="73"/>
      <c r="CZ25" s="105"/>
      <c r="DA25" s="78"/>
      <c r="DB25" s="305" t="s">
        <v>100</v>
      </c>
      <c r="DC25" s="306"/>
      <c r="DD25" s="306"/>
      <c r="DE25" s="306"/>
      <c r="DF25" s="306"/>
      <c r="DG25" s="307"/>
      <c r="DH25" s="103"/>
      <c r="DI25" s="121" t="s">
        <v>109</v>
      </c>
      <c r="DJ25" s="168"/>
      <c r="DK25" s="122" t="s">
        <v>109</v>
      </c>
      <c r="DL25" s="73"/>
      <c r="DM25" s="105"/>
      <c r="DN25" s="78"/>
      <c r="DO25" s="305" t="s">
        <v>100</v>
      </c>
      <c r="DP25" s="306"/>
      <c r="DQ25" s="306"/>
      <c r="DR25" s="306"/>
      <c r="DS25" s="306"/>
      <c r="DT25" s="307"/>
      <c r="DU25" s="103"/>
      <c r="DV25" s="121" t="s">
        <v>109</v>
      </c>
      <c r="DW25" s="168"/>
      <c r="DX25" s="122" t="s">
        <v>109</v>
      </c>
      <c r="DY25" s="73"/>
      <c r="DZ25" s="105"/>
      <c r="EA25" s="78"/>
      <c r="EB25" s="305" t="s">
        <v>100</v>
      </c>
      <c r="EC25" s="306"/>
      <c r="ED25" s="306"/>
      <c r="EE25" s="306"/>
      <c r="EF25" s="306"/>
      <c r="EG25" s="307"/>
      <c r="EH25" s="103"/>
      <c r="EI25" s="121" t="s">
        <v>109</v>
      </c>
      <c r="EJ25" s="168"/>
      <c r="EK25" s="122" t="s">
        <v>109</v>
      </c>
      <c r="EL25" s="73"/>
      <c r="EM25" s="105"/>
      <c r="EN25" s="78"/>
      <c r="EO25" s="305" t="s">
        <v>100</v>
      </c>
      <c r="EP25" s="306"/>
      <c r="EQ25" s="306"/>
      <c r="ER25" s="306"/>
      <c r="ES25" s="306"/>
      <c r="ET25" s="307"/>
      <c r="EU25" s="103"/>
      <c r="EV25" s="121" t="s">
        <v>109</v>
      </c>
      <c r="EW25" s="168"/>
      <c r="EX25" s="122" t="s">
        <v>109</v>
      </c>
      <c r="EY25" s="73"/>
      <c r="EZ25" s="105"/>
      <c r="FA25" s="78"/>
      <c r="FB25" s="305" t="s">
        <v>100</v>
      </c>
      <c r="FC25" s="306"/>
      <c r="FD25" s="306"/>
      <c r="FE25" s="306"/>
      <c r="FF25" s="306"/>
      <c r="FG25" s="307"/>
      <c r="FH25" s="103"/>
      <c r="FI25" s="121" t="s">
        <v>109</v>
      </c>
      <c r="FJ25" s="168"/>
      <c r="FK25" s="122" t="s">
        <v>109</v>
      </c>
      <c r="FL25" s="73"/>
      <c r="FM25" s="105"/>
      <c r="FN25" s="78"/>
      <c r="FO25" s="305" t="s">
        <v>100</v>
      </c>
      <c r="FP25" s="306"/>
      <c r="FQ25" s="306"/>
      <c r="FR25" s="306"/>
      <c r="FS25" s="306"/>
      <c r="FT25" s="307"/>
      <c r="FU25" s="103"/>
      <c r="FV25" s="121" t="s">
        <v>109</v>
      </c>
      <c r="FW25" s="168"/>
      <c r="FX25" s="122" t="s">
        <v>109</v>
      </c>
      <c r="FY25" s="73"/>
      <c r="FZ25" s="105"/>
      <c r="GA25" s="78"/>
      <c r="GB25" s="305" t="s">
        <v>100</v>
      </c>
      <c r="GC25" s="306"/>
      <c r="GD25" s="306"/>
      <c r="GE25" s="306"/>
      <c r="GF25" s="306"/>
      <c r="GG25" s="307"/>
      <c r="GH25" s="103"/>
      <c r="GI25" s="121" t="s">
        <v>109</v>
      </c>
      <c r="GJ25" s="168"/>
      <c r="GK25" s="122" t="s">
        <v>109</v>
      </c>
      <c r="GL25" s="73"/>
      <c r="GM25" s="105"/>
      <c r="GN25" s="78"/>
      <c r="GO25" s="305" t="s">
        <v>100</v>
      </c>
      <c r="GP25" s="306"/>
      <c r="GQ25" s="306"/>
      <c r="GR25" s="306"/>
      <c r="GS25" s="306"/>
      <c r="GT25" s="307"/>
      <c r="GU25" s="103"/>
      <c r="GV25" s="121" t="s">
        <v>109</v>
      </c>
      <c r="GW25" s="168"/>
      <c r="GX25" s="122" t="s">
        <v>109</v>
      </c>
      <c r="GY25" s="73"/>
      <c r="GZ25" s="105"/>
      <c r="HA25" s="78"/>
      <c r="HB25" s="305" t="s">
        <v>100</v>
      </c>
      <c r="HC25" s="306"/>
      <c r="HD25" s="306"/>
      <c r="HE25" s="306"/>
      <c r="HF25" s="306"/>
      <c r="HG25" s="307"/>
      <c r="HH25" s="103"/>
      <c r="HI25" s="121" t="s">
        <v>109</v>
      </c>
      <c r="HJ25" s="168"/>
      <c r="HK25" s="122" t="s">
        <v>109</v>
      </c>
      <c r="HL25" s="73"/>
      <c r="HM25" s="105"/>
      <c r="HN25" s="78"/>
      <c r="HO25" s="305" t="s">
        <v>100</v>
      </c>
      <c r="HP25" s="306"/>
      <c r="HQ25" s="306"/>
      <c r="HR25" s="306"/>
      <c r="HS25" s="306"/>
      <c r="HT25" s="307"/>
      <c r="HU25" s="103"/>
      <c r="HV25" s="121" t="s">
        <v>109</v>
      </c>
      <c r="HW25" s="168"/>
      <c r="HX25" s="122" t="s">
        <v>109</v>
      </c>
      <c r="HY25" s="73"/>
      <c r="HZ25" s="105"/>
      <c r="IA25" s="78"/>
      <c r="IB25" s="305" t="s">
        <v>100</v>
      </c>
      <c r="IC25" s="306"/>
      <c r="ID25" s="306"/>
      <c r="IE25" s="306"/>
      <c r="IF25" s="306"/>
      <c r="IG25" s="307"/>
      <c r="IH25" s="103"/>
      <c r="II25" s="121" t="s">
        <v>109</v>
      </c>
      <c r="IJ25" s="168"/>
      <c r="IK25" s="122" t="s">
        <v>109</v>
      </c>
      <c r="IL25" s="73"/>
      <c r="IM25" s="105"/>
      <c r="IN25" s="78"/>
      <c r="IO25" s="305" t="s">
        <v>100</v>
      </c>
      <c r="IP25" s="306"/>
      <c r="IQ25" s="306"/>
      <c r="IR25" s="306"/>
      <c r="IS25" s="306"/>
      <c r="IT25" s="307"/>
      <c r="IU25" s="103"/>
      <c r="IV25" s="121" t="s">
        <v>109</v>
      </c>
      <c r="IW25" s="168"/>
      <c r="IX25" s="122" t="s">
        <v>109</v>
      </c>
      <c r="IY25" s="73"/>
      <c r="IZ25" s="105"/>
      <c r="JA25" s="78"/>
      <c r="JB25" s="305" t="s">
        <v>100</v>
      </c>
      <c r="JC25" s="306"/>
      <c r="JD25" s="306"/>
      <c r="JE25" s="306"/>
      <c r="JF25" s="306"/>
      <c r="JG25" s="307"/>
      <c r="JH25" s="103"/>
      <c r="JI25" s="121" t="s">
        <v>109</v>
      </c>
      <c r="JJ25" s="168"/>
      <c r="JK25" s="122" t="s">
        <v>109</v>
      </c>
      <c r="JL25" s="73"/>
      <c r="JM25" s="105"/>
      <c r="JN25" s="78"/>
      <c r="JO25" s="305" t="s">
        <v>100</v>
      </c>
      <c r="JP25" s="306"/>
      <c r="JQ25" s="306"/>
      <c r="JR25" s="306"/>
      <c r="JS25" s="306"/>
      <c r="JT25" s="307"/>
      <c r="JU25" s="103"/>
      <c r="JV25" s="121" t="s">
        <v>109</v>
      </c>
      <c r="JW25" s="168"/>
      <c r="JX25" s="122" t="s">
        <v>109</v>
      </c>
      <c r="JY25" s="73"/>
      <c r="JZ25" s="105"/>
      <c r="KA25" s="78"/>
      <c r="KB25" s="305" t="s">
        <v>100</v>
      </c>
      <c r="KC25" s="306"/>
      <c r="KD25" s="306"/>
      <c r="KE25" s="306"/>
      <c r="KF25" s="306"/>
      <c r="KG25" s="307"/>
      <c r="KH25" s="103"/>
      <c r="KI25" s="121" t="s">
        <v>109</v>
      </c>
      <c r="KJ25" s="168"/>
      <c r="KK25" s="122" t="s">
        <v>109</v>
      </c>
      <c r="KL25" s="73"/>
      <c r="KM25" s="105"/>
      <c r="KN25" s="78"/>
      <c r="KO25" s="305" t="s">
        <v>100</v>
      </c>
      <c r="KP25" s="306"/>
      <c r="KQ25" s="306"/>
      <c r="KR25" s="306"/>
      <c r="KS25" s="306"/>
      <c r="KT25" s="307"/>
      <c r="KU25" s="103"/>
      <c r="KV25" s="121" t="s">
        <v>109</v>
      </c>
      <c r="KW25" s="168"/>
      <c r="KX25" s="122" t="s">
        <v>109</v>
      </c>
      <c r="KY25" s="73"/>
      <c r="KZ25" s="105"/>
      <c r="LA25" s="78"/>
      <c r="LB25" s="305" t="s">
        <v>100</v>
      </c>
      <c r="LC25" s="306"/>
      <c r="LD25" s="306"/>
      <c r="LE25" s="306"/>
      <c r="LF25" s="306"/>
      <c r="LG25" s="307"/>
      <c r="LH25" s="103"/>
      <c r="LI25" s="121" t="s">
        <v>109</v>
      </c>
      <c r="LJ25" s="168"/>
      <c r="LK25" s="122" t="s">
        <v>109</v>
      </c>
      <c r="LL25" s="73"/>
      <c r="LM25" s="105"/>
      <c r="LN25" s="78"/>
      <c r="LO25" s="305" t="s">
        <v>100</v>
      </c>
      <c r="LP25" s="306"/>
      <c r="LQ25" s="306"/>
      <c r="LR25" s="306"/>
      <c r="LS25" s="306"/>
      <c r="LT25" s="307"/>
      <c r="LU25" s="103"/>
      <c r="LV25" s="121" t="s">
        <v>109</v>
      </c>
      <c r="LW25" s="168"/>
      <c r="LX25" s="122" t="s">
        <v>109</v>
      </c>
      <c r="LY25" s="73"/>
      <c r="LZ25" s="105"/>
      <c r="MA25" s="78"/>
      <c r="MB25" s="305" t="s">
        <v>100</v>
      </c>
      <c r="MC25" s="306"/>
      <c r="MD25" s="306"/>
      <c r="ME25" s="306"/>
      <c r="MF25" s="306"/>
      <c r="MG25" s="307"/>
      <c r="MH25" s="103"/>
      <c r="MI25" s="121" t="s">
        <v>109</v>
      </c>
      <c r="MJ25" s="168"/>
      <c r="MK25" s="122" t="s">
        <v>109</v>
      </c>
      <c r="ML25" s="73"/>
      <c r="MM25" s="105"/>
      <c r="MN25" s="78"/>
      <c r="MO25" s="305" t="s">
        <v>100</v>
      </c>
      <c r="MP25" s="306"/>
      <c r="MQ25" s="306"/>
      <c r="MR25" s="306"/>
      <c r="MS25" s="306"/>
      <c r="MT25" s="307"/>
      <c r="MU25" s="103"/>
      <c r="MV25" s="121" t="s">
        <v>109</v>
      </c>
      <c r="MW25" s="168"/>
      <c r="MX25" s="122" t="s">
        <v>109</v>
      </c>
      <c r="MY25" s="73"/>
      <c r="MZ25" s="105"/>
      <c r="NA25" s="78"/>
      <c r="NB25" s="305" t="s">
        <v>100</v>
      </c>
      <c r="NC25" s="306"/>
      <c r="ND25" s="306"/>
      <c r="NE25" s="306"/>
      <c r="NF25" s="306"/>
      <c r="NG25" s="307"/>
      <c r="NH25" s="103"/>
      <c r="NI25" s="121" t="s">
        <v>109</v>
      </c>
      <c r="NJ25" s="168"/>
      <c r="NK25" s="122" t="s">
        <v>109</v>
      </c>
      <c r="NL25" s="73"/>
      <c r="NM25" s="105"/>
      <c r="NN25" s="78"/>
      <c r="NO25" s="305" t="s">
        <v>100</v>
      </c>
      <c r="NP25" s="306"/>
      <c r="NQ25" s="306"/>
      <c r="NR25" s="306"/>
      <c r="NS25" s="306"/>
      <c r="NT25" s="307"/>
      <c r="NU25" s="103"/>
      <c r="NV25" s="121" t="s">
        <v>109</v>
      </c>
      <c r="NW25" s="168"/>
      <c r="NX25" s="122" t="s">
        <v>109</v>
      </c>
      <c r="NY25" s="73"/>
      <c r="NZ25" s="105"/>
      <c r="OA25" s="78"/>
      <c r="OB25" s="305" t="s">
        <v>100</v>
      </c>
      <c r="OC25" s="306"/>
      <c r="OD25" s="306"/>
      <c r="OE25" s="306"/>
      <c r="OF25" s="306"/>
      <c r="OG25" s="307"/>
      <c r="OH25" s="103"/>
      <c r="OI25" s="121" t="s">
        <v>109</v>
      </c>
      <c r="OJ25" s="168"/>
      <c r="OK25" s="122" t="s">
        <v>109</v>
      </c>
      <c r="OL25" s="73"/>
      <c r="OM25" s="105"/>
      <c r="ON25" s="78"/>
      <c r="OO25" s="305" t="s">
        <v>100</v>
      </c>
      <c r="OP25" s="306"/>
      <c r="OQ25" s="306"/>
      <c r="OR25" s="306"/>
      <c r="OS25" s="306"/>
      <c r="OT25" s="307"/>
      <c r="OU25" s="103"/>
      <c r="OV25" s="121" t="s">
        <v>109</v>
      </c>
      <c r="OW25" s="168"/>
      <c r="OX25" s="122" t="s">
        <v>109</v>
      </c>
      <c r="OY25" s="73"/>
      <c r="OZ25" s="105"/>
      <c r="PA25" s="78"/>
      <c r="PB25" s="305" t="s">
        <v>100</v>
      </c>
      <c r="PC25" s="306"/>
      <c r="PD25" s="306"/>
      <c r="PE25" s="306"/>
      <c r="PF25" s="306"/>
      <c r="PG25" s="307"/>
      <c r="PH25" s="103"/>
      <c r="PI25" s="121" t="s">
        <v>109</v>
      </c>
      <c r="PJ25" s="168"/>
      <c r="PK25" s="122" t="s">
        <v>109</v>
      </c>
      <c r="PL25" s="73"/>
      <c r="PM25" s="105"/>
      <c r="PN25" s="78"/>
      <c r="PO25" s="305" t="s">
        <v>100</v>
      </c>
      <c r="PP25" s="306"/>
      <c r="PQ25" s="306"/>
      <c r="PR25" s="306"/>
      <c r="PS25" s="306"/>
      <c r="PT25" s="307"/>
      <c r="PU25" s="103"/>
      <c r="PV25" s="121" t="s">
        <v>109</v>
      </c>
      <c r="PW25" s="168"/>
      <c r="PX25" s="122" t="s">
        <v>109</v>
      </c>
      <c r="PY25" s="73"/>
      <c r="PZ25" s="105"/>
      <c r="QA25" s="78"/>
      <c r="QB25" s="305" t="s">
        <v>100</v>
      </c>
      <c r="QC25" s="306"/>
      <c r="QD25" s="306"/>
      <c r="QE25" s="306"/>
      <c r="QF25" s="306"/>
      <c r="QG25" s="307"/>
      <c r="QH25" s="103"/>
      <c r="QI25" s="121" t="s">
        <v>109</v>
      </c>
      <c r="QJ25" s="168"/>
      <c r="QK25" s="122" t="s">
        <v>109</v>
      </c>
      <c r="QL25" s="73"/>
      <c r="QM25" s="105"/>
      <c r="QN25" s="78"/>
      <c r="QO25" s="305" t="s">
        <v>100</v>
      </c>
      <c r="QP25" s="306"/>
      <c r="QQ25" s="306"/>
      <c r="QR25" s="306"/>
      <c r="QS25" s="306"/>
      <c r="QT25" s="307"/>
      <c r="QU25" s="103"/>
      <c r="QV25" s="121" t="s">
        <v>109</v>
      </c>
      <c r="QW25" s="168"/>
      <c r="QX25" s="122" t="s">
        <v>109</v>
      </c>
      <c r="QY25" s="73"/>
      <c r="QZ25" s="105"/>
      <c r="RA25" s="78"/>
      <c r="RB25" s="305" t="s">
        <v>100</v>
      </c>
      <c r="RC25" s="306"/>
      <c r="RD25" s="306"/>
      <c r="RE25" s="306"/>
      <c r="RF25" s="306"/>
      <c r="RG25" s="307"/>
      <c r="RH25" s="103"/>
      <c r="RI25" s="121" t="s">
        <v>109</v>
      </c>
      <c r="RJ25" s="168"/>
      <c r="RK25" s="122" t="s">
        <v>109</v>
      </c>
      <c r="RL25" s="73"/>
      <c r="RM25" s="105"/>
      <c r="RN25" s="78"/>
      <c r="RO25" s="305" t="s">
        <v>100</v>
      </c>
      <c r="RP25" s="306"/>
      <c r="RQ25" s="306"/>
      <c r="RR25" s="306"/>
      <c r="RS25" s="306"/>
      <c r="RT25" s="307"/>
      <c r="RU25" s="103"/>
      <c r="RV25" s="121" t="s">
        <v>109</v>
      </c>
      <c r="RW25" s="168"/>
      <c r="RX25" s="122" t="s">
        <v>109</v>
      </c>
      <c r="RY25" s="73"/>
      <c r="RZ25" s="105"/>
      <c r="SA25" s="78"/>
      <c r="SB25" s="305" t="s">
        <v>100</v>
      </c>
      <c r="SC25" s="306"/>
      <c r="SD25" s="306"/>
      <c r="SE25" s="306"/>
      <c r="SF25" s="306"/>
      <c r="SG25" s="307"/>
      <c r="SH25" s="103"/>
      <c r="SI25" s="121" t="s">
        <v>109</v>
      </c>
      <c r="SJ25" s="168"/>
      <c r="SK25" s="122" t="s">
        <v>109</v>
      </c>
      <c r="SL25" s="73"/>
      <c r="SM25" s="105"/>
      <c r="SN25" s="78"/>
      <c r="SO25" s="305" t="s">
        <v>100</v>
      </c>
      <c r="SP25" s="306"/>
      <c r="SQ25" s="306"/>
      <c r="SR25" s="306"/>
      <c r="SS25" s="306"/>
      <c r="ST25" s="307"/>
      <c r="SU25" s="103"/>
      <c r="SV25" s="121" t="s">
        <v>109</v>
      </c>
      <c r="SW25" s="168"/>
      <c r="SX25" s="122" t="s">
        <v>109</v>
      </c>
      <c r="SY25" s="73"/>
      <c r="SZ25" s="105"/>
      <c r="TA25" s="78"/>
      <c r="TB25" s="305" t="s">
        <v>100</v>
      </c>
      <c r="TC25" s="306"/>
      <c r="TD25" s="306"/>
      <c r="TE25" s="306"/>
      <c r="TF25" s="306"/>
      <c r="TG25" s="307"/>
      <c r="TH25" s="103"/>
      <c r="TI25" s="121" t="s">
        <v>109</v>
      </c>
      <c r="TJ25" s="168"/>
      <c r="TK25" s="122" t="s">
        <v>109</v>
      </c>
      <c r="TL25" s="73"/>
      <c r="TM25" s="105"/>
      <c r="TN25" s="78"/>
      <c r="TO25" s="305" t="s">
        <v>100</v>
      </c>
      <c r="TP25" s="306"/>
      <c r="TQ25" s="306"/>
      <c r="TR25" s="306"/>
      <c r="TS25" s="306"/>
      <c r="TT25" s="307"/>
      <c r="TU25" s="103"/>
      <c r="TV25" s="121" t="s">
        <v>109</v>
      </c>
      <c r="TW25" s="168"/>
      <c r="TX25" s="122" t="s">
        <v>109</v>
      </c>
      <c r="TY25" s="73"/>
      <c r="TZ25" s="105"/>
      <c r="UA25" s="78"/>
      <c r="UB25" s="305" t="s">
        <v>100</v>
      </c>
      <c r="UC25" s="306"/>
      <c r="UD25" s="306"/>
      <c r="UE25" s="306"/>
      <c r="UF25" s="306"/>
      <c r="UG25" s="307"/>
      <c r="UH25" s="103"/>
      <c r="UI25" s="121" t="s">
        <v>109</v>
      </c>
      <c r="UJ25" s="168"/>
      <c r="UK25" s="122" t="s">
        <v>109</v>
      </c>
      <c r="UL25" s="73"/>
      <c r="UM25" s="105"/>
      <c r="UN25" s="78"/>
      <c r="UO25" s="305" t="s">
        <v>100</v>
      </c>
      <c r="UP25" s="306"/>
      <c r="UQ25" s="306"/>
      <c r="UR25" s="306"/>
      <c r="US25" s="306"/>
      <c r="UT25" s="307"/>
      <c r="UU25" s="103"/>
      <c r="UV25" s="260" t="s">
        <v>109</v>
      </c>
      <c r="UW25" s="168"/>
      <c r="UX25" s="261" t="s">
        <v>109</v>
      </c>
      <c r="UY25" s="73"/>
      <c r="UZ25" s="105"/>
      <c r="VA25" s="78"/>
      <c r="VB25" s="305" t="s">
        <v>100</v>
      </c>
      <c r="VC25" s="306"/>
      <c r="VD25" s="306"/>
      <c r="VE25" s="306"/>
      <c r="VF25" s="306"/>
      <c r="VG25" s="307"/>
      <c r="VH25" s="103"/>
      <c r="VI25" s="260" t="s">
        <v>109</v>
      </c>
      <c r="VJ25" s="168"/>
      <c r="VK25" s="261" t="s">
        <v>109</v>
      </c>
      <c r="VL25" s="73"/>
      <c r="VM25" s="105"/>
      <c r="VN25" s="78"/>
      <c r="VO25" s="305" t="s">
        <v>100</v>
      </c>
      <c r="VP25" s="306"/>
      <c r="VQ25" s="306"/>
      <c r="VR25" s="306"/>
      <c r="VS25" s="306"/>
      <c r="VT25" s="307"/>
      <c r="VU25" s="103"/>
      <c r="VV25" s="260" t="s">
        <v>109</v>
      </c>
      <c r="VW25" s="168"/>
      <c r="VX25" s="261" t="s">
        <v>109</v>
      </c>
      <c r="VY25" s="73"/>
      <c r="VZ25" s="105"/>
      <c r="WA25" s="78"/>
      <c r="WB25" s="305" t="s">
        <v>100</v>
      </c>
      <c r="WC25" s="306"/>
      <c r="WD25" s="306"/>
      <c r="WE25" s="306"/>
      <c r="WF25" s="306"/>
      <c r="WG25" s="307"/>
      <c r="WH25" s="103"/>
      <c r="WI25" s="260" t="s">
        <v>109</v>
      </c>
      <c r="WJ25" s="168"/>
      <c r="WK25" s="261" t="s">
        <v>109</v>
      </c>
      <c r="WL25" s="73"/>
      <c r="WM25" s="105"/>
      <c r="WN25" s="78"/>
      <c r="WO25" s="305" t="s">
        <v>100</v>
      </c>
      <c r="WP25" s="306"/>
      <c r="WQ25" s="306"/>
      <c r="WR25" s="306"/>
      <c r="WS25" s="306"/>
      <c r="WT25" s="307"/>
      <c r="WU25" s="103"/>
      <c r="WV25" s="260" t="s">
        <v>109</v>
      </c>
      <c r="WW25" s="168"/>
      <c r="WX25" s="261" t="s">
        <v>109</v>
      </c>
      <c r="WY25" s="73"/>
      <c r="WZ25" s="105"/>
      <c r="XA25" s="78"/>
      <c r="XB25" s="305" t="s">
        <v>100</v>
      </c>
      <c r="XC25" s="306"/>
      <c r="XD25" s="306"/>
      <c r="XE25" s="306"/>
      <c r="XF25" s="306"/>
      <c r="XG25" s="307"/>
      <c r="XH25" s="103"/>
      <c r="XI25" s="260" t="s">
        <v>109</v>
      </c>
      <c r="XJ25" s="168"/>
      <c r="XK25" s="261" t="s">
        <v>109</v>
      </c>
      <c r="XL25" s="73"/>
      <c r="XM25" s="105"/>
      <c r="XN25" s="78"/>
      <c r="XO25" s="305" t="s">
        <v>100</v>
      </c>
      <c r="XP25" s="306"/>
      <c r="XQ25" s="306"/>
      <c r="XR25" s="306"/>
      <c r="XS25" s="306"/>
      <c r="XT25" s="307"/>
      <c r="XU25" s="103"/>
      <c r="XV25" s="260" t="s">
        <v>109</v>
      </c>
      <c r="XW25" s="168"/>
      <c r="XX25" s="261" t="s">
        <v>109</v>
      </c>
      <c r="XY25" s="73"/>
      <c r="XZ25" s="105"/>
      <c r="YA25" s="78"/>
      <c r="YB25" s="305" t="s">
        <v>100</v>
      </c>
      <c r="YC25" s="306"/>
      <c r="YD25" s="306"/>
      <c r="YE25" s="306"/>
      <c r="YF25" s="306"/>
      <c r="YG25" s="307"/>
      <c r="YH25" s="103"/>
      <c r="YI25" s="260" t="s">
        <v>109</v>
      </c>
      <c r="YJ25" s="168"/>
      <c r="YK25" s="261" t="s">
        <v>109</v>
      </c>
      <c r="YL25" s="73"/>
      <c r="YM25" s="105"/>
      <c r="YN25" s="78"/>
      <c r="YO25" s="305" t="s">
        <v>100</v>
      </c>
      <c r="YP25" s="306"/>
      <c r="YQ25" s="306"/>
      <c r="YR25" s="306"/>
      <c r="YS25" s="306"/>
      <c r="YT25" s="307"/>
      <c r="YU25" s="103"/>
      <c r="YV25" s="260" t="s">
        <v>109</v>
      </c>
      <c r="YW25" s="168"/>
      <c r="YX25" s="261" t="s">
        <v>109</v>
      </c>
      <c r="YY25" s="73"/>
      <c r="YZ25" s="105"/>
      <c r="ZA25" s="78"/>
      <c r="ZB25" s="305" t="s">
        <v>100</v>
      </c>
      <c r="ZC25" s="306"/>
      <c r="ZD25" s="306"/>
      <c r="ZE25" s="306"/>
      <c r="ZF25" s="306"/>
      <c r="ZG25" s="307"/>
      <c r="ZH25" s="103"/>
      <c r="ZI25" s="260" t="s">
        <v>109</v>
      </c>
      <c r="ZJ25" s="168"/>
      <c r="ZK25" s="261" t="s">
        <v>109</v>
      </c>
      <c r="ZL25" s="73"/>
      <c r="ZM25" s="105"/>
      <c r="ZN25" s="78"/>
      <c r="ZO25" s="305" t="s">
        <v>100</v>
      </c>
      <c r="ZP25" s="306"/>
      <c r="ZQ25" s="306"/>
      <c r="ZR25" s="306"/>
      <c r="ZS25" s="306"/>
      <c r="ZT25" s="307"/>
      <c r="ZU25" s="103"/>
      <c r="ZV25" s="260" t="s">
        <v>109</v>
      </c>
      <c r="ZW25" s="168"/>
      <c r="ZX25" s="261" t="s">
        <v>109</v>
      </c>
      <c r="ZY25" s="73"/>
      <c r="ZZ25" s="105"/>
      <c r="AAA25" s="78"/>
      <c r="AAB25" s="305" t="s">
        <v>100</v>
      </c>
      <c r="AAC25" s="306"/>
      <c r="AAD25" s="306"/>
      <c r="AAE25" s="306"/>
      <c r="AAF25" s="306"/>
      <c r="AAG25" s="307"/>
      <c r="AAH25" s="103"/>
      <c r="AAI25" s="260" t="s">
        <v>109</v>
      </c>
      <c r="AAJ25" s="168"/>
      <c r="AAK25" s="261" t="s">
        <v>109</v>
      </c>
      <c r="AAL25" s="73"/>
      <c r="AAM25" s="105"/>
      <c r="AAN25" s="78"/>
      <c r="AAO25" s="305" t="s">
        <v>100</v>
      </c>
      <c r="AAP25" s="306"/>
      <c r="AAQ25" s="306"/>
      <c r="AAR25" s="306"/>
      <c r="AAS25" s="306"/>
      <c r="AAT25" s="307"/>
      <c r="AAU25" s="103"/>
      <c r="AAV25" s="260" t="s">
        <v>109</v>
      </c>
      <c r="AAW25" s="168"/>
      <c r="AAX25" s="261" t="s">
        <v>109</v>
      </c>
      <c r="AAY25" s="73"/>
      <c r="AAZ25" s="105"/>
      <c r="ABA25" s="78"/>
      <c r="ABB25" s="305" t="s">
        <v>100</v>
      </c>
      <c r="ABC25" s="306"/>
      <c r="ABD25" s="306"/>
      <c r="ABE25" s="306"/>
      <c r="ABF25" s="306"/>
      <c r="ABG25" s="307"/>
      <c r="ABH25" s="103"/>
      <c r="ABI25" s="260" t="s">
        <v>109</v>
      </c>
      <c r="ABJ25" s="168"/>
      <c r="ABK25" s="261" t="s">
        <v>109</v>
      </c>
      <c r="ABL25" s="73"/>
      <c r="ABM25" s="105"/>
      <c r="ABN25" s="78"/>
      <c r="ABO25" s="305" t="s">
        <v>100</v>
      </c>
      <c r="ABP25" s="306"/>
      <c r="ABQ25" s="306"/>
      <c r="ABR25" s="306"/>
      <c r="ABS25" s="306"/>
      <c r="ABT25" s="307"/>
      <c r="ABU25" s="103"/>
      <c r="ABV25" s="260" t="s">
        <v>109</v>
      </c>
      <c r="ABW25" s="168"/>
      <c r="ABX25" s="261" t="s">
        <v>109</v>
      </c>
      <c r="ABY25" s="73"/>
      <c r="ABZ25" s="105"/>
      <c r="ACA25" s="78"/>
      <c r="ACB25" s="305" t="s">
        <v>100</v>
      </c>
      <c r="ACC25" s="306"/>
      <c r="ACD25" s="306"/>
      <c r="ACE25" s="306"/>
      <c r="ACF25" s="306"/>
      <c r="ACG25" s="307"/>
      <c r="ACH25" s="103"/>
      <c r="ACI25" s="260" t="s">
        <v>109</v>
      </c>
      <c r="ACJ25" s="168"/>
      <c r="ACK25" s="261" t="s">
        <v>109</v>
      </c>
      <c r="ACL25" s="73"/>
      <c r="ACM25" s="105"/>
      <c r="ACN25" s="78"/>
      <c r="ACO25" s="305" t="s">
        <v>100</v>
      </c>
      <c r="ACP25" s="306"/>
      <c r="ACQ25" s="306"/>
      <c r="ACR25" s="306"/>
      <c r="ACS25" s="306"/>
      <c r="ACT25" s="307"/>
      <c r="ACU25" s="103"/>
      <c r="ACV25" s="260" t="s">
        <v>109</v>
      </c>
      <c r="ACW25" s="168"/>
      <c r="ACX25" s="261" t="s">
        <v>109</v>
      </c>
      <c r="ACY25" s="73"/>
      <c r="ACZ25" s="105"/>
      <c r="ADA25" s="78"/>
      <c r="ADB25" s="305" t="s">
        <v>100</v>
      </c>
      <c r="ADC25" s="306"/>
      <c r="ADD25" s="306"/>
      <c r="ADE25" s="306"/>
      <c r="ADF25" s="306"/>
      <c r="ADG25" s="307"/>
      <c r="ADH25" s="103"/>
      <c r="ADI25" s="260" t="s">
        <v>109</v>
      </c>
      <c r="ADJ25" s="168"/>
      <c r="ADK25" s="261" t="s">
        <v>109</v>
      </c>
      <c r="ADL25" s="73"/>
      <c r="ADM25" s="105"/>
      <c r="ADN25" s="78"/>
      <c r="ADO25" s="305" t="s">
        <v>100</v>
      </c>
      <c r="ADP25" s="306"/>
      <c r="ADQ25" s="306"/>
      <c r="ADR25" s="306"/>
      <c r="ADS25" s="306"/>
      <c r="ADT25" s="307"/>
      <c r="ADU25" s="103"/>
      <c r="ADV25" s="260" t="s">
        <v>109</v>
      </c>
      <c r="ADW25" s="168"/>
      <c r="ADX25" s="261" t="s">
        <v>109</v>
      </c>
      <c r="ADY25" s="73"/>
      <c r="ADZ25" s="105"/>
      <c r="AEA25" s="78"/>
      <c r="AEB25" s="305" t="s">
        <v>100</v>
      </c>
      <c r="AEC25" s="306"/>
      <c r="AED25" s="306"/>
      <c r="AEE25" s="306"/>
      <c r="AEF25" s="306"/>
      <c r="AEG25" s="307"/>
      <c r="AEH25" s="103"/>
      <c r="AEI25" s="260" t="s">
        <v>109</v>
      </c>
      <c r="AEJ25" s="168"/>
      <c r="AEK25" s="261" t="s">
        <v>109</v>
      </c>
      <c r="AEL25" s="73"/>
      <c r="AEM25" s="105"/>
      <c r="AEN25" s="78"/>
      <c r="AEO25" s="305" t="s">
        <v>100</v>
      </c>
      <c r="AEP25" s="306"/>
      <c r="AEQ25" s="306"/>
      <c r="AER25" s="306"/>
      <c r="AES25" s="306"/>
      <c r="AET25" s="307"/>
      <c r="AEU25" s="103"/>
      <c r="AEV25" s="260" t="s">
        <v>109</v>
      </c>
      <c r="AEW25" s="168"/>
      <c r="AEX25" s="261" t="s">
        <v>109</v>
      </c>
      <c r="AEY25" s="73"/>
      <c r="AEZ25" s="105"/>
      <c r="AFA25" s="78"/>
      <c r="AFB25" s="305" t="s">
        <v>100</v>
      </c>
      <c r="AFC25" s="306"/>
      <c r="AFD25" s="306"/>
      <c r="AFE25" s="306"/>
      <c r="AFF25" s="306"/>
      <c r="AFG25" s="307"/>
      <c r="AFH25" s="103"/>
      <c r="AFI25" s="260" t="s">
        <v>109</v>
      </c>
      <c r="AFJ25" s="168"/>
      <c r="AFK25" s="261" t="s">
        <v>109</v>
      </c>
      <c r="AFL25" s="73"/>
      <c r="AFM25" s="105"/>
      <c r="AFN25" s="78"/>
      <c r="AFO25" s="305" t="s">
        <v>100</v>
      </c>
      <c r="AFP25" s="306"/>
      <c r="AFQ25" s="306"/>
      <c r="AFR25" s="306"/>
      <c r="AFS25" s="306"/>
      <c r="AFT25" s="307"/>
      <c r="AFU25" s="103"/>
      <c r="AFV25" s="260" t="s">
        <v>109</v>
      </c>
      <c r="AFW25" s="168"/>
      <c r="AFX25" s="261" t="s">
        <v>109</v>
      </c>
      <c r="AFY25" s="73"/>
      <c r="AFZ25" s="105"/>
      <c r="AGA25" s="78"/>
      <c r="AGB25" s="305" t="s">
        <v>100</v>
      </c>
      <c r="AGC25" s="306"/>
      <c r="AGD25" s="306"/>
      <c r="AGE25" s="306"/>
      <c r="AGF25" s="306"/>
      <c r="AGG25" s="307"/>
      <c r="AGH25" s="103"/>
      <c r="AGI25" s="260" t="s">
        <v>109</v>
      </c>
      <c r="AGJ25" s="168"/>
      <c r="AGK25" s="261" t="s">
        <v>109</v>
      </c>
      <c r="AGL25" s="73"/>
      <c r="AGM25" s="105"/>
      <c r="AGN25" s="78"/>
      <c r="AGO25" s="305" t="s">
        <v>100</v>
      </c>
      <c r="AGP25" s="306"/>
      <c r="AGQ25" s="306"/>
      <c r="AGR25" s="306"/>
      <c r="AGS25" s="306"/>
      <c r="AGT25" s="307"/>
      <c r="AGU25" s="103"/>
      <c r="AGV25" s="260" t="s">
        <v>109</v>
      </c>
      <c r="AGW25" s="168"/>
      <c r="AGX25" s="261" t="s">
        <v>109</v>
      </c>
      <c r="AGY25" s="73"/>
      <c r="AGZ25" s="105"/>
      <c r="AHA25" s="78"/>
      <c r="AHB25" s="305" t="s">
        <v>100</v>
      </c>
      <c r="AHC25" s="306"/>
      <c r="AHD25" s="306"/>
      <c r="AHE25" s="306"/>
      <c r="AHF25" s="306"/>
      <c r="AHG25" s="307"/>
      <c r="AHH25" s="103"/>
      <c r="AHI25" s="260" t="s">
        <v>109</v>
      </c>
      <c r="AHJ25" s="168"/>
      <c r="AHK25" s="261" t="s">
        <v>109</v>
      </c>
      <c r="AHL25" s="73"/>
      <c r="AHM25" s="105"/>
      <c r="AHN25" s="78"/>
      <c r="AHO25" s="305" t="s">
        <v>100</v>
      </c>
      <c r="AHP25" s="306"/>
      <c r="AHQ25" s="306"/>
      <c r="AHR25" s="306"/>
      <c r="AHS25" s="306"/>
      <c r="AHT25" s="307"/>
      <c r="AHU25" s="103"/>
      <c r="AHV25" s="260" t="s">
        <v>109</v>
      </c>
      <c r="AHW25" s="168"/>
      <c r="AHX25" s="261" t="s">
        <v>109</v>
      </c>
      <c r="AHY25" s="73"/>
      <c r="AHZ25" s="105"/>
      <c r="AIA25" s="78"/>
      <c r="AIB25" s="305" t="s">
        <v>100</v>
      </c>
      <c r="AIC25" s="306"/>
      <c r="AID25" s="306"/>
      <c r="AIE25" s="306"/>
      <c r="AIF25" s="306"/>
      <c r="AIG25" s="307"/>
      <c r="AIH25" s="103"/>
      <c r="AII25" s="260" t="s">
        <v>109</v>
      </c>
      <c r="AIJ25" s="168"/>
      <c r="AIK25" s="261" t="s">
        <v>109</v>
      </c>
      <c r="AIL25" s="73"/>
      <c r="AIM25" s="105"/>
      <c r="AIN25" s="78"/>
      <c r="AIO25" s="305" t="s">
        <v>100</v>
      </c>
      <c r="AIP25" s="306"/>
      <c r="AIQ25" s="306"/>
      <c r="AIR25" s="306"/>
      <c r="AIS25" s="306"/>
      <c r="AIT25" s="307"/>
      <c r="AIU25" s="103"/>
      <c r="AIV25" s="260" t="s">
        <v>109</v>
      </c>
      <c r="AIW25" s="168"/>
      <c r="AIX25" s="261" t="s">
        <v>109</v>
      </c>
      <c r="AIY25" s="73"/>
      <c r="AIZ25" s="105"/>
      <c r="AJA25" s="78"/>
      <c r="AJB25" s="305" t="s">
        <v>100</v>
      </c>
      <c r="AJC25" s="306"/>
      <c r="AJD25" s="306"/>
      <c r="AJE25" s="306"/>
      <c r="AJF25" s="306"/>
      <c r="AJG25" s="307"/>
      <c r="AJH25" s="103"/>
      <c r="AJI25" s="260" t="s">
        <v>109</v>
      </c>
      <c r="AJJ25" s="168"/>
      <c r="AJK25" s="261" t="s">
        <v>109</v>
      </c>
      <c r="AJL25" s="73"/>
    </row>
    <row r="26" spans="1:948" x14ac:dyDescent="0.3">
      <c r="A26" s="78"/>
      <c r="B26" s="150" t="s">
        <v>22</v>
      </c>
      <c r="C26" s="131">
        <v>1</v>
      </c>
      <c r="D26" s="81" t="str">
        <f>IF(ISERROR(VLOOKUP(B26,'Lista de mercado'!$B:$I,5,0)),0,VLOOKUP(B26,'Lista de mercado'!$B:$I,5,0))</f>
        <v>und</v>
      </c>
      <c r="E26" s="144">
        <f ca="1">IF(ISERROR(VLOOKUP(B26,'Lista de mercado'!$B:$I,8,0)),0,VLOOKUP(B26,'Lista de mercado'!$B:$I,8,0))</f>
        <v>1200</v>
      </c>
      <c r="F26" s="145">
        <f>+C26*I$8</f>
        <v>1</v>
      </c>
      <c r="G26" s="146">
        <f ca="1">+F26*E26</f>
        <v>1200</v>
      </c>
      <c r="H26" s="103"/>
      <c r="I26" s="170">
        <f ca="1">IF(ISERROR(I24/(I6*I8)),0,(I24/(I6*I8)))</f>
        <v>0.72436130561809042</v>
      </c>
      <c r="J26" s="124"/>
      <c r="K26" s="171">
        <f ca="1">IF(ISERROR(K24/(K6*I8)),0,(K24/(K6*I8)))</f>
        <v>0.28696130561809036</v>
      </c>
      <c r="L26" s="73"/>
      <c r="M26" s="105"/>
      <c r="N26" s="78"/>
      <c r="O26" s="150" t="s">
        <v>22</v>
      </c>
      <c r="P26" s="131">
        <v>1</v>
      </c>
      <c r="Q26" s="81" t="str">
        <f ca="1">IF(ISERROR(VLOOKUP(O26,'Lista de mercado'!$B:$I,5,0)),0,VLOOKUP(O26,'Lista de mercado'!$B:$I,5,0))</f>
        <v>und</v>
      </c>
      <c r="R26" s="144">
        <f ca="1">IF(ISERROR(VLOOKUP(O26,'Lista de mercado'!$B:$I,8,0)),0,VLOOKUP(O26,'Lista de mercado'!$B:$I,8,0))</f>
        <v>1200</v>
      </c>
      <c r="S26" s="145">
        <f>+P26*V$8</f>
        <v>1</v>
      </c>
      <c r="T26" s="146">
        <f ca="1">+S26*R26</f>
        <v>1200</v>
      </c>
      <c r="U26" s="103"/>
      <c r="V26" s="170">
        <f ca="1">IF(ISERROR(V24/(V6*V8)),0,(V24/(V6*V8)))</f>
        <v>0.86035875000000006</v>
      </c>
      <c r="W26" s="124"/>
      <c r="X26" s="171">
        <f ca="1">IF(ISERROR(X24/(X6*V8)),0,(X24/(X6*V8)))</f>
        <v>0.47094287500000004</v>
      </c>
      <c r="Y26" s="73"/>
      <c r="Z26" s="105"/>
      <c r="AA26" s="78"/>
      <c r="AB26" s="150" t="s">
        <v>22</v>
      </c>
      <c r="AC26" s="131">
        <v>1</v>
      </c>
      <c r="AD26" s="81" t="str">
        <f ca="1">IF(ISERROR(VLOOKUP(AB26,'Lista de mercado'!$B:$I,5,0)),0,VLOOKUP(AB26,'Lista de mercado'!$B:$I,5,0))</f>
        <v>und</v>
      </c>
      <c r="AE26" s="144">
        <f ca="1">IF(ISERROR(VLOOKUP(AB26,'Lista de mercado'!$B:$I,8,0)),0,VLOOKUP(AB26,'Lista de mercado'!$B:$I,8,0))</f>
        <v>1200</v>
      </c>
      <c r="AF26" s="145">
        <f t="shared" ref="AF26:AF29" si="1021">+AC26*AI$8</f>
        <v>1</v>
      </c>
      <c r="AG26" s="146">
        <f t="shared" ref="AG26:AG29" ca="1" si="1022">+AF26*AE26</f>
        <v>1200</v>
      </c>
      <c r="AH26" s="103"/>
      <c r="AI26" s="170">
        <f t="shared" ref="AI26" ca="1" si="1023">IF(ISERROR(AI24/(AI6*AI8)),0,(AI24/(AI6*AI8)))</f>
        <v>0.50394274988896404</v>
      </c>
      <c r="AJ26" s="124"/>
      <c r="AK26" s="171">
        <f t="shared" ref="AK26" ca="1" si="1024">IF(ISERROR(AK24/(AK6*AI8)),0,(AK24/(AK6*AI8)))</f>
        <v>0.14024371657043544</v>
      </c>
      <c r="AL26" s="73"/>
      <c r="AM26" s="105"/>
      <c r="AN26" s="78"/>
      <c r="AO26" s="150" t="s">
        <v>22</v>
      </c>
      <c r="AP26" s="131">
        <v>1</v>
      </c>
      <c r="AQ26" s="81" t="str">
        <f ca="1">IF(ISERROR(VLOOKUP(AO26,'Lista de mercado'!$B:$I,5,0)),0,VLOOKUP(AO26,'Lista de mercado'!$B:$I,5,0))</f>
        <v>und</v>
      </c>
      <c r="AR26" s="144">
        <f ca="1">IF(ISERROR(VLOOKUP(AO26,'Lista de mercado'!$B:$I,8,0)),0,VLOOKUP(AO26,'Lista de mercado'!$B:$I,8,0))</f>
        <v>1200</v>
      </c>
      <c r="AS26" s="145">
        <f t="shared" ref="AS26:AS29" si="1025">+AP26*AV$8</f>
        <v>1</v>
      </c>
      <c r="AT26" s="146">
        <f t="shared" ref="AT26:AT29" ca="1" si="1026">+AS26*AR26</f>
        <v>1200</v>
      </c>
      <c r="AU26" s="103"/>
      <c r="AV26" s="170">
        <f t="shared" ref="AV26" ca="1" si="1027">IF(ISERROR(AV24/(AV6*AV8)),0,(AV24/(AV6*AV8)))</f>
        <v>0.41963193374999996</v>
      </c>
      <c r="AW26" s="124"/>
      <c r="AX26" s="171">
        <f t="shared" ref="AX26" ca="1" si="1028">IF(ISERROR(AX24/(AX6*AV8)),0,(AX24/(AX6*AV8)))</f>
        <v>4.227395031249985E-2</v>
      </c>
      <c r="AY26" s="73"/>
      <c r="AZ26" s="105"/>
      <c r="BA26" s="78"/>
      <c r="BB26" s="150"/>
      <c r="BC26" s="131"/>
      <c r="BD26" s="81">
        <f ca="1">IF(ISERROR(VLOOKUP(BB26,'Lista de mercado'!$B:$I,5,0)),0,VLOOKUP(BB26,'Lista de mercado'!$B:$I,5,0))</f>
        <v>0</v>
      </c>
      <c r="BE26" s="144">
        <f ca="1">IF(ISERROR(VLOOKUP(BB26,'Lista de mercado'!$B:$I,8,0)),0,VLOOKUP(BB26,'Lista de mercado'!$B:$I,8,0))</f>
        <v>0</v>
      </c>
      <c r="BF26" s="145">
        <f t="shared" ref="BF26:BF29" si="1029">+BC26*BI$8</f>
        <v>0</v>
      </c>
      <c r="BG26" s="146">
        <f t="shared" ref="BG26:BG29" ca="1" si="1030">+BF26*BE26</f>
        <v>0</v>
      </c>
      <c r="BH26" s="103"/>
      <c r="BI26" s="170">
        <f t="shared" ref="BI26" ca="1" si="1031">IF(ISERROR(BI24/(BI6*BI8)),0,(BI24/(BI6*BI8)))</f>
        <v>0</v>
      </c>
      <c r="BJ26" s="124"/>
      <c r="BK26" s="171">
        <f t="shared" ref="BK26" ca="1" si="1032">IF(ISERROR(BK24/(BK6*BI8)),0,(BK24/(BK6*BI8)))</f>
        <v>0</v>
      </c>
      <c r="BL26" s="73"/>
      <c r="BM26" s="105"/>
      <c r="BN26" s="78"/>
      <c r="BO26" s="150"/>
      <c r="BP26" s="131"/>
      <c r="BQ26" s="81">
        <f ca="1">IF(ISERROR(VLOOKUP(BO26,'Lista de mercado'!$B:$I,5,0)),0,VLOOKUP(BO26,'Lista de mercado'!$B:$I,5,0))</f>
        <v>0</v>
      </c>
      <c r="BR26" s="144">
        <f ca="1">IF(ISERROR(VLOOKUP(BO26,'Lista de mercado'!$B:$I,8,0)),0,VLOOKUP(BO26,'Lista de mercado'!$B:$I,8,0))</f>
        <v>0</v>
      </c>
      <c r="BS26" s="145">
        <f t="shared" ref="BS26:BS29" si="1033">+BP26*BV$8</f>
        <v>0</v>
      </c>
      <c r="BT26" s="146">
        <f t="shared" ref="BT26:BT29" ca="1" si="1034">+BS26*BR26</f>
        <v>0</v>
      </c>
      <c r="BU26" s="103"/>
      <c r="BV26" s="170">
        <f t="shared" ref="BV26" ca="1" si="1035">IF(ISERROR(BV24/(BV6*BV8)),0,(BV24/(BV6*BV8)))</f>
        <v>0</v>
      </c>
      <c r="BW26" s="124"/>
      <c r="BX26" s="171">
        <f t="shared" ref="BX26" ca="1" si="1036">IF(ISERROR(BX24/(BX6*BV8)),0,(BX24/(BX6*BV8)))</f>
        <v>0</v>
      </c>
      <c r="BY26" s="73"/>
      <c r="BZ26" s="105"/>
      <c r="CA26" s="78"/>
      <c r="CB26" s="150"/>
      <c r="CC26" s="131"/>
      <c r="CD26" s="81">
        <f ca="1">IF(ISERROR(VLOOKUP(CB26,'Lista de mercado'!$B:$I,5,0)),0,VLOOKUP(CB26,'Lista de mercado'!$B:$I,5,0))</f>
        <v>0</v>
      </c>
      <c r="CE26" s="144">
        <f ca="1">IF(ISERROR(VLOOKUP(CB26,'Lista de mercado'!$B:$I,8,0)),0,VLOOKUP(CB26,'Lista de mercado'!$B:$I,8,0))</f>
        <v>0</v>
      </c>
      <c r="CF26" s="145">
        <f t="shared" ref="CF26:CF29" si="1037">+CC26*CI$8</f>
        <v>0</v>
      </c>
      <c r="CG26" s="146">
        <f t="shared" ref="CG26:CG29" ca="1" si="1038">+CF26*CE26</f>
        <v>0</v>
      </c>
      <c r="CH26" s="103"/>
      <c r="CI26" s="170">
        <f t="shared" ref="CI26" ca="1" si="1039">IF(ISERROR(CI24/(CI6*CI8)),0,(CI24/(CI6*CI8)))</f>
        <v>0</v>
      </c>
      <c r="CJ26" s="124"/>
      <c r="CK26" s="171">
        <f t="shared" ref="CK26" ca="1" si="1040">IF(ISERROR(CK24/(CK6*CI8)),0,(CK24/(CK6*CI8)))</f>
        <v>0</v>
      </c>
      <c r="CL26" s="73"/>
      <c r="CM26" s="105"/>
      <c r="CN26" s="78"/>
      <c r="CO26" s="150"/>
      <c r="CP26" s="131"/>
      <c r="CQ26" s="81">
        <f ca="1">IF(ISERROR(VLOOKUP(CO26,'Lista de mercado'!$B:$I,5,0)),0,VLOOKUP(CO26,'Lista de mercado'!$B:$I,5,0))</f>
        <v>0</v>
      </c>
      <c r="CR26" s="144">
        <f ca="1">IF(ISERROR(VLOOKUP(CO26,'Lista de mercado'!$B:$I,8,0)),0,VLOOKUP(CO26,'Lista de mercado'!$B:$I,8,0))</f>
        <v>0</v>
      </c>
      <c r="CS26" s="145">
        <f t="shared" ref="CS26:CS29" si="1041">+CP26*CV$8</f>
        <v>0</v>
      </c>
      <c r="CT26" s="146">
        <f t="shared" ref="CT26:CT29" ca="1" si="1042">+CS26*CR26</f>
        <v>0</v>
      </c>
      <c r="CU26" s="103"/>
      <c r="CV26" s="170">
        <f t="shared" ref="CV26" ca="1" si="1043">IF(ISERROR(CV24/(CV6*CV8)),0,(CV24/(CV6*CV8)))</f>
        <v>0</v>
      </c>
      <c r="CW26" s="124"/>
      <c r="CX26" s="171">
        <f t="shared" ref="CX26" ca="1" si="1044">IF(ISERROR(CX24/(CX6*CV8)),0,(CX24/(CX6*CV8)))</f>
        <v>0</v>
      </c>
      <c r="CY26" s="73"/>
      <c r="CZ26" s="105"/>
      <c r="DA26" s="78"/>
      <c r="DB26" s="150"/>
      <c r="DC26" s="131"/>
      <c r="DD26" s="81">
        <f ca="1">IF(ISERROR(VLOOKUP(DB26,'Lista de mercado'!$B:$I,5,0)),0,VLOOKUP(DB26,'Lista de mercado'!$B:$I,5,0))</f>
        <v>0</v>
      </c>
      <c r="DE26" s="144">
        <f ca="1">IF(ISERROR(VLOOKUP(DB26,'Lista de mercado'!$B:$I,8,0)),0,VLOOKUP(DB26,'Lista de mercado'!$B:$I,8,0))</f>
        <v>0</v>
      </c>
      <c r="DF26" s="145">
        <f t="shared" ref="DF26:DF29" si="1045">+DC26*DI$8</f>
        <v>0</v>
      </c>
      <c r="DG26" s="146">
        <f t="shared" ref="DG26:DG29" ca="1" si="1046">+DF26*DE26</f>
        <v>0</v>
      </c>
      <c r="DH26" s="103"/>
      <c r="DI26" s="170">
        <f t="shared" ref="DI26" ca="1" si="1047">IF(ISERROR(DI24/(DI6*DI8)),0,(DI24/(DI6*DI8)))</f>
        <v>0</v>
      </c>
      <c r="DJ26" s="124"/>
      <c r="DK26" s="171">
        <f t="shared" ref="DK26" ca="1" si="1048">IF(ISERROR(DK24/(DK6*DI8)),0,(DK24/(DK6*DI8)))</f>
        <v>0</v>
      </c>
      <c r="DL26" s="73"/>
      <c r="DM26" s="105"/>
      <c r="DN26" s="78"/>
      <c r="DO26" s="150"/>
      <c r="DP26" s="131"/>
      <c r="DQ26" s="81">
        <f ca="1">IF(ISERROR(VLOOKUP(DO26,'Lista de mercado'!$B:$I,5,0)),0,VLOOKUP(DO26,'Lista de mercado'!$B:$I,5,0))</f>
        <v>0</v>
      </c>
      <c r="DR26" s="144">
        <f ca="1">IF(ISERROR(VLOOKUP(DO26,'Lista de mercado'!$B:$I,8,0)),0,VLOOKUP(DO26,'Lista de mercado'!$B:$I,8,0))</f>
        <v>0</v>
      </c>
      <c r="DS26" s="145">
        <f t="shared" ref="DS26:DS29" si="1049">+DP26*DV$8</f>
        <v>0</v>
      </c>
      <c r="DT26" s="146">
        <f t="shared" ref="DT26:DT29" ca="1" si="1050">+DS26*DR26</f>
        <v>0</v>
      </c>
      <c r="DU26" s="103"/>
      <c r="DV26" s="170">
        <f t="shared" ref="DV26" ca="1" si="1051">IF(ISERROR(DV24/(DV6*DV8)),0,(DV24/(DV6*DV8)))</f>
        <v>0</v>
      </c>
      <c r="DW26" s="124"/>
      <c r="DX26" s="171">
        <f t="shared" ref="DX26" ca="1" si="1052">IF(ISERROR(DX24/(DX6*DV8)),0,(DX24/(DX6*DV8)))</f>
        <v>0</v>
      </c>
      <c r="DY26" s="73"/>
      <c r="DZ26" s="105"/>
      <c r="EA26" s="78"/>
      <c r="EB26" s="150"/>
      <c r="EC26" s="131"/>
      <c r="ED26" s="81">
        <f ca="1">IF(ISERROR(VLOOKUP(EB26,'Lista de mercado'!$B:$I,5,0)),0,VLOOKUP(EB26,'Lista de mercado'!$B:$I,5,0))</f>
        <v>0</v>
      </c>
      <c r="EE26" s="144">
        <f ca="1">IF(ISERROR(VLOOKUP(EB26,'Lista de mercado'!$B:$I,8,0)),0,VLOOKUP(EB26,'Lista de mercado'!$B:$I,8,0))</f>
        <v>0</v>
      </c>
      <c r="EF26" s="145">
        <f t="shared" ref="EF26:EF29" si="1053">+EC26*EI$8</f>
        <v>0</v>
      </c>
      <c r="EG26" s="146">
        <f t="shared" ref="EG26:EG29" ca="1" si="1054">+EF26*EE26</f>
        <v>0</v>
      </c>
      <c r="EH26" s="103"/>
      <c r="EI26" s="170">
        <f t="shared" ref="EI26" ca="1" si="1055">IF(ISERROR(EI24/(EI6*EI8)),0,(EI24/(EI6*EI8)))</f>
        <v>0</v>
      </c>
      <c r="EJ26" s="124"/>
      <c r="EK26" s="171">
        <f t="shared" ref="EK26" ca="1" si="1056">IF(ISERROR(EK24/(EK6*EI8)),0,(EK24/(EK6*EI8)))</f>
        <v>0</v>
      </c>
      <c r="EL26" s="73"/>
      <c r="EM26" s="105"/>
      <c r="EN26" s="78"/>
      <c r="EO26" s="150"/>
      <c r="EP26" s="131"/>
      <c r="EQ26" s="81">
        <f ca="1">IF(ISERROR(VLOOKUP(EO26,'Lista de mercado'!$B:$I,5,0)),0,VLOOKUP(EO26,'Lista de mercado'!$B:$I,5,0))</f>
        <v>0</v>
      </c>
      <c r="ER26" s="144">
        <f ca="1">IF(ISERROR(VLOOKUP(EO26,'Lista de mercado'!$B:$I,8,0)),0,VLOOKUP(EO26,'Lista de mercado'!$B:$I,8,0))</f>
        <v>0</v>
      </c>
      <c r="ES26" s="145">
        <f t="shared" ref="ES26:ES29" si="1057">+EP26*EV$8</f>
        <v>0</v>
      </c>
      <c r="ET26" s="146">
        <f t="shared" ref="ET26:ET29" ca="1" si="1058">+ES26*ER26</f>
        <v>0</v>
      </c>
      <c r="EU26" s="103"/>
      <c r="EV26" s="170">
        <f t="shared" ref="EV26" ca="1" si="1059">IF(ISERROR(EV24/(EV6*EV8)),0,(EV24/(EV6*EV8)))</f>
        <v>0</v>
      </c>
      <c r="EW26" s="124"/>
      <c r="EX26" s="171">
        <f t="shared" ref="EX26" ca="1" si="1060">IF(ISERROR(EX24/(EX6*EV8)),0,(EX24/(EX6*EV8)))</f>
        <v>0</v>
      </c>
      <c r="EY26" s="73"/>
      <c r="EZ26" s="105"/>
      <c r="FA26" s="78"/>
      <c r="FB26" s="150"/>
      <c r="FC26" s="131"/>
      <c r="FD26" s="81">
        <f ca="1">IF(ISERROR(VLOOKUP(FB26,'Lista de mercado'!$B:$I,5,0)),0,VLOOKUP(FB26,'Lista de mercado'!$B:$I,5,0))</f>
        <v>0</v>
      </c>
      <c r="FE26" s="144">
        <f ca="1">IF(ISERROR(VLOOKUP(FB26,'Lista de mercado'!$B:$I,8,0)),0,VLOOKUP(FB26,'Lista de mercado'!$B:$I,8,0))</f>
        <v>0</v>
      </c>
      <c r="FF26" s="145">
        <f t="shared" ref="FF26:FF29" si="1061">+FC26*FI$8</f>
        <v>0</v>
      </c>
      <c r="FG26" s="146">
        <f t="shared" ref="FG26:FG29" ca="1" si="1062">+FF26*FE26</f>
        <v>0</v>
      </c>
      <c r="FH26" s="103"/>
      <c r="FI26" s="170">
        <f t="shared" ref="FI26" ca="1" si="1063">IF(ISERROR(FI24/(FI6*FI8)),0,(FI24/(FI6*FI8)))</f>
        <v>0</v>
      </c>
      <c r="FJ26" s="124"/>
      <c r="FK26" s="171">
        <f t="shared" ref="FK26" ca="1" si="1064">IF(ISERROR(FK24/(FK6*FI8)),0,(FK24/(FK6*FI8)))</f>
        <v>0</v>
      </c>
      <c r="FL26" s="73"/>
      <c r="FM26" s="105"/>
      <c r="FN26" s="78"/>
      <c r="FO26" s="150"/>
      <c r="FP26" s="131"/>
      <c r="FQ26" s="81">
        <f ca="1">IF(ISERROR(VLOOKUP(FO26,'Lista de mercado'!$B:$I,5,0)),0,VLOOKUP(FO26,'Lista de mercado'!$B:$I,5,0))</f>
        <v>0</v>
      </c>
      <c r="FR26" s="144">
        <f ca="1">IF(ISERROR(VLOOKUP(FO26,'Lista de mercado'!$B:$I,8,0)),0,VLOOKUP(FO26,'Lista de mercado'!$B:$I,8,0))</f>
        <v>0</v>
      </c>
      <c r="FS26" s="145">
        <f t="shared" ref="FS26:FS29" si="1065">+FP26*FV$8</f>
        <v>0</v>
      </c>
      <c r="FT26" s="146">
        <f t="shared" ref="FT26:FT29" ca="1" si="1066">+FS26*FR26</f>
        <v>0</v>
      </c>
      <c r="FU26" s="103"/>
      <c r="FV26" s="170">
        <f t="shared" ref="FV26" ca="1" si="1067">IF(ISERROR(FV24/(FV6*FV8)),0,(FV24/(FV6*FV8)))</f>
        <v>0</v>
      </c>
      <c r="FW26" s="124"/>
      <c r="FX26" s="171">
        <f t="shared" ref="FX26" ca="1" si="1068">IF(ISERROR(FX24/(FX6*FV8)),0,(FX24/(FX6*FV8)))</f>
        <v>0</v>
      </c>
      <c r="FY26" s="73"/>
      <c r="FZ26" s="105"/>
      <c r="GA26" s="78"/>
      <c r="GB26" s="150"/>
      <c r="GC26" s="131"/>
      <c r="GD26" s="81">
        <f ca="1">IF(ISERROR(VLOOKUP(GB26,'Lista de mercado'!$B:$I,5,0)),0,VLOOKUP(GB26,'Lista de mercado'!$B:$I,5,0))</f>
        <v>0</v>
      </c>
      <c r="GE26" s="144">
        <f ca="1">IF(ISERROR(VLOOKUP(GB26,'Lista de mercado'!$B:$I,8,0)),0,VLOOKUP(GB26,'Lista de mercado'!$B:$I,8,0))</f>
        <v>0</v>
      </c>
      <c r="GF26" s="145">
        <f t="shared" ref="GF26:GF29" si="1069">+GC26*GI$8</f>
        <v>0</v>
      </c>
      <c r="GG26" s="146">
        <f t="shared" ref="GG26:GG29" ca="1" si="1070">+GF26*GE26</f>
        <v>0</v>
      </c>
      <c r="GH26" s="103"/>
      <c r="GI26" s="170">
        <f t="shared" ref="GI26" ca="1" si="1071">IF(ISERROR(GI24/(GI6*GI8)),0,(GI24/(GI6*GI8)))</f>
        <v>0</v>
      </c>
      <c r="GJ26" s="124"/>
      <c r="GK26" s="171">
        <f t="shared" ref="GK26" ca="1" si="1072">IF(ISERROR(GK24/(GK6*GI8)),0,(GK24/(GK6*GI8)))</f>
        <v>0</v>
      </c>
      <c r="GL26" s="73"/>
      <c r="GM26" s="105"/>
      <c r="GN26" s="78"/>
      <c r="GO26" s="150"/>
      <c r="GP26" s="131"/>
      <c r="GQ26" s="81">
        <f ca="1">IF(ISERROR(VLOOKUP(GO26,'Lista de mercado'!$B:$I,5,0)),0,VLOOKUP(GO26,'Lista de mercado'!$B:$I,5,0))</f>
        <v>0</v>
      </c>
      <c r="GR26" s="144">
        <f ca="1">IF(ISERROR(VLOOKUP(GO26,'Lista de mercado'!$B:$I,8,0)),0,VLOOKUP(GO26,'Lista de mercado'!$B:$I,8,0))</f>
        <v>0</v>
      </c>
      <c r="GS26" s="145">
        <f t="shared" ref="GS26:GS29" si="1073">+GP26*GV$8</f>
        <v>0</v>
      </c>
      <c r="GT26" s="146">
        <f t="shared" ref="GT26:GT29" ca="1" si="1074">+GS26*GR26</f>
        <v>0</v>
      </c>
      <c r="GU26" s="103"/>
      <c r="GV26" s="170">
        <f t="shared" ref="GV26" ca="1" si="1075">IF(ISERROR(GV24/(GV6*GV8)),0,(GV24/(GV6*GV8)))</f>
        <v>0</v>
      </c>
      <c r="GW26" s="124"/>
      <c r="GX26" s="171">
        <f t="shared" ref="GX26" ca="1" si="1076">IF(ISERROR(GX24/(GX6*GV8)),0,(GX24/(GX6*GV8)))</f>
        <v>0</v>
      </c>
      <c r="GY26" s="73"/>
      <c r="GZ26" s="105"/>
      <c r="HA26" s="78"/>
      <c r="HB26" s="150"/>
      <c r="HC26" s="131"/>
      <c r="HD26" s="81">
        <f ca="1">IF(ISERROR(VLOOKUP(HB26,'Lista de mercado'!$B:$I,5,0)),0,VLOOKUP(HB26,'Lista de mercado'!$B:$I,5,0))</f>
        <v>0</v>
      </c>
      <c r="HE26" s="144">
        <f ca="1">IF(ISERROR(VLOOKUP(HB26,'Lista de mercado'!$B:$I,8,0)),0,VLOOKUP(HB26,'Lista de mercado'!$B:$I,8,0))</f>
        <v>0</v>
      </c>
      <c r="HF26" s="145">
        <f t="shared" ref="HF26:HF29" si="1077">+HC26*HI$8</f>
        <v>0</v>
      </c>
      <c r="HG26" s="146">
        <f t="shared" ref="HG26:HG29" ca="1" si="1078">+HF26*HE26</f>
        <v>0</v>
      </c>
      <c r="HH26" s="103"/>
      <c r="HI26" s="170">
        <f t="shared" ref="HI26" ca="1" si="1079">IF(ISERROR(HI24/(HI6*HI8)),0,(HI24/(HI6*HI8)))</f>
        <v>0</v>
      </c>
      <c r="HJ26" s="124"/>
      <c r="HK26" s="171">
        <f t="shared" ref="HK26" ca="1" si="1080">IF(ISERROR(HK24/(HK6*HI8)),0,(HK24/(HK6*HI8)))</f>
        <v>0</v>
      </c>
      <c r="HL26" s="73"/>
      <c r="HM26" s="105"/>
      <c r="HN26" s="78"/>
      <c r="HO26" s="150"/>
      <c r="HP26" s="131"/>
      <c r="HQ26" s="81">
        <f ca="1">IF(ISERROR(VLOOKUP(HO26,'Lista de mercado'!$B:$I,5,0)),0,VLOOKUP(HO26,'Lista de mercado'!$B:$I,5,0))</f>
        <v>0</v>
      </c>
      <c r="HR26" s="144">
        <f ca="1">IF(ISERROR(VLOOKUP(HO26,'Lista de mercado'!$B:$I,8,0)),0,VLOOKUP(HO26,'Lista de mercado'!$B:$I,8,0))</f>
        <v>0</v>
      </c>
      <c r="HS26" s="145">
        <f t="shared" ref="HS26:HS29" si="1081">+HP26*HV$8</f>
        <v>0</v>
      </c>
      <c r="HT26" s="146">
        <f t="shared" ref="HT26:HT29" ca="1" si="1082">+HS26*HR26</f>
        <v>0</v>
      </c>
      <c r="HU26" s="103"/>
      <c r="HV26" s="170">
        <f t="shared" ref="HV26" ca="1" si="1083">IF(ISERROR(HV24/(HV6*HV8)),0,(HV24/(HV6*HV8)))</f>
        <v>0</v>
      </c>
      <c r="HW26" s="124"/>
      <c r="HX26" s="171">
        <f t="shared" ref="HX26" ca="1" si="1084">IF(ISERROR(HX24/(HX6*HV8)),0,(HX24/(HX6*HV8)))</f>
        <v>0</v>
      </c>
      <c r="HY26" s="73"/>
      <c r="HZ26" s="105"/>
      <c r="IA26" s="78"/>
      <c r="IB26" s="150"/>
      <c r="IC26" s="131"/>
      <c r="ID26" s="81">
        <f ca="1">IF(ISERROR(VLOOKUP(IB26,'Lista de mercado'!$B:$I,5,0)),0,VLOOKUP(IB26,'Lista de mercado'!$B:$I,5,0))</f>
        <v>0</v>
      </c>
      <c r="IE26" s="144">
        <f ca="1">IF(ISERROR(VLOOKUP(IB26,'Lista de mercado'!$B:$I,8,0)),0,VLOOKUP(IB26,'Lista de mercado'!$B:$I,8,0))</f>
        <v>0</v>
      </c>
      <c r="IF26" s="145">
        <f t="shared" ref="IF26:IF29" si="1085">+IC26*II$8</f>
        <v>0</v>
      </c>
      <c r="IG26" s="146">
        <f t="shared" ref="IG26:IG29" ca="1" si="1086">+IF26*IE26</f>
        <v>0</v>
      </c>
      <c r="IH26" s="103"/>
      <c r="II26" s="170">
        <f t="shared" ref="II26" ca="1" si="1087">IF(ISERROR(II24/(II6*II8)),0,(II24/(II6*II8)))</f>
        <v>0</v>
      </c>
      <c r="IJ26" s="124"/>
      <c r="IK26" s="171">
        <f t="shared" ref="IK26" ca="1" si="1088">IF(ISERROR(IK24/(IK6*II8)),0,(IK24/(IK6*II8)))</f>
        <v>0</v>
      </c>
      <c r="IL26" s="73"/>
      <c r="IM26" s="105"/>
      <c r="IN26" s="78"/>
      <c r="IO26" s="150"/>
      <c r="IP26" s="131"/>
      <c r="IQ26" s="81">
        <f ca="1">IF(ISERROR(VLOOKUP(IO26,'Lista de mercado'!$B:$I,5,0)),0,VLOOKUP(IO26,'Lista de mercado'!$B:$I,5,0))</f>
        <v>0</v>
      </c>
      <c r="IR26" s="144">
        <f ca="1">IF(ISERROR(VLOOKUP(IO26,'Lista de mercado'!$B:$I,8,0)),0,VLOOKUP(IO26,'Lista de mercado'!$B:$I,8,0))</f>
        <v>0</v>
      </c>
      <c r="IS26" s="145">
        <f t="shared" ref="IS26:IS29" si="1089">+IP26*IV$8</f>
        <v>0</v>
      </c>
      <c r="IT26" s="146">
        <f t="shared" ref="IT26:IT29" ca="1" si="1090">+IS26*IR26</f>
        <v>0</v>
      </c>
      <c r="IU26" s="103"/>
      <c r="IV26" s="170">
        <f t="shared" ref="IV26" ca="1" si="1091">IF(ISERROR(IV24/(IV6*IV8)),0,(IV24/(IV6*IV8)))</f>
        <v>0</v>
      </c>
      <c r="IW26" s="124"/>
      <c r="IX26" s="171">
        <f t="shared" ref="IX26" ca="1" si="1092">IF(ISERROR(IX24/(IX6*IV8)),0,(IX24/(IX6*IV8)))</f>
        <v>0</v>
      </c>
      <c r="IY26" s="73"/>
      <c r="IZ26" s="105"/>
      <c r="JA26" s="78"/>
      <c r="JB26" s="150"/>
      <c r="JC26" s="131"/>
      <c r="JD26" s="81">
        <f ca="1">IF(ISERROR(VLOOKUP(JB26,'Lista de mercado'!$B:$I,5,0)),0,VLOOKUP(JB26,'Lista de mercado'!$B:$I,5,0))</f>
        <v>0</v>
      </c>
      <c r="JE26" s="144">
        <f ca="1">IF(ISERROR(VLOOKUP(JB26,'Lista de mercado'!$B:$I,8,0)),0,VLOOKUP(JB26,'Lista de mercado'!$B:$I,8,0))</f>
        <v>0</v>
      </c>
      <c r="JF26" s="145">
        <f t="shared" ref="JF26:JF29" si="1093">+JC26*JI$8</f>
        <v>0</v>
      </c>
      <c r="JG26" s="146">
        <f t="shared" ref="JG26:JG29" ca="1" si="1094">+JF26*JE26</f>
        <v>0</v>
      </c>
      <c r="JH26" s="103"/>
      <c r="JI26" s="170">
        <f t="shared" ref="JI26" ca="1" si="1095">IF(ISERROR(JI24/(JI6*JI8)),0,(JI24/(JI6*JI8)))</f>
        <v>0</v>
      </c>
      <c r="JJ26" s="124"/>
      <c r="JK26" s="171">
        <f t="shared" ref="JK26" ca="1" si="1096">IF(ISERROR(JK24/(JK6*JI8)),0,(JK24/(JK6*JI8)))</f>
        <v>0</v>
      </c>
      <c r="JL26" s="73"/>
      <c r="JM26" s="105"/>
      <c r="JN26" s="78"/>
      <c r="JO26" s="150"/>
      <c r="JP26" s="131"/>
      <c r="JQ26" s="81">
        <f ca="1">IF(ISERROR(VLOOKUP(JO26,'Lista de mercado'!$B:$I,5,0)),0,VLOOKUP(JO26,'Lista de mercado'!$B:$I,5,0))</f>
        <v>0</v>
      </c>
      <c r="JR26" s="144">
        <f ca="1">IF(ISERROR(VLOOKUP(JO26,'Lista de mercado'!$B:$I,8,0)),0,VLOOKUP(JO26,'Lista de mercado'!$B:$I,8,0))</f>
        <v>0</v>
      </c>
      <c r="JS26" s="145">
        <f t="shared" ref="JS26:JS29" si="1097">+JP26*JV$8</f>
        <v>0</v>
      </c>
      <c r="JT26" s="146">
        <f t="shared" ref="JT26:JT29" ca="1" si="1098">+JS26*JR26</f>
        <v>0</v>
      </c>
      <c r="JU26" s="103"/>
      <c r="JV26" s="170">
        <f t="shared" ref="JV26" ca="1" si="1099">IF(ISERROR(JV24/(JV6*JV8)),0,(JV24/(JV6*JV8)))</f>
        <v>0</v>
      </c>
      <c r="JW26" s="124"/>
      <c r="JX26" s="171">
        <f t="shared" ref="JX26" ca="1" si="1100">IF(ISERROR(JX24/(JX6*JV8)),0,(JX24/(JX6*JV8)))</f>
        <v>0</v>
      </c>
      <c r="JY26" s="73"/>
      <c r="JZ26" s="105"/>
      <c r="KA26" s="78"/>
      <c r="KB26" s="150"/>
      <c r="KC26" s="131"/>
      <c r="KD26" s="81">
        <f ca="1">IF(ISERROR(VLOOKUP(KB26,'Lista de mercado'!$B:$I,5,0)),0,VLOOKUP(KB26,'Lista de mercado'!$B:$I,5,0))</f>
        <v>0</v>
      </c>
      <c r="KE26" s="144">
        <f ca="1">IF(ISERROR(VLOOKUP(KB26,'Lista de mercado'!$B:$I,8,0)),0,VLOOKUP(KB26,'Lista de mercado'!$B:$I,8,0))</f>
        <v>0</v>
      </c>
      <c r="KF26" s="145">
        <f t="shared" ref="KF26:KF29" si="1101">+KC26*KI$8</f>
        <v>0</v>
      </c>
      <c r="KG26" s="146">
        <f t="shared" ref="KG26:KG29" ca="1" si="1102">+KF26*KE26</f>
        <v>0</v>
      </c>
      <c r="KH26" s="103"/>
      <c r="KI26" s="170">
        <f t="shared" ref="KI26" ca="1" si="1103">IF(ISERROR(KI24/(KI6*KI8)),0,(KI24/(KI6*KI8)))</f>
        <v>0</v>
      </c>
      <c r="KJ26" s="124"/>
      <c r="KK26" s="171">
        <f t="shared" ref="KK26" ca="1" si="1104">IF(ISERROR(KK24/(KK6*KI8)),0,(KK24/(KK6*KI8)))</f>
        <v>0</v>
      </c>
      <c r="KL26" s="73"/>
      <c r="KM26" s="105"/>
      <c r="KN26" s="78"/>
      <c r="KO26" s="150"/>
      <c r="KP26" s="131"/>
      <c r="KQ26" s="81">
        <f ca="1">IF(ISERROR(VLOOKUP(KO26,'Lista de mercado'!$B:$I,5,0)),0,VLOOKUP(KO26,'Lista de mercado'!$B:$I,5,0))</f>
        <v>0</v>
      </c>
      <c r="KR26" s="144">
        <f ca="1">IF(ISERROR(VLOOKUP(KO26,'Lista de mercado'!$B:$I,8,0)),0,VLOOKUP(KO26,'Lista de mercado'!$B:$I,8,0))</f>
        <v>0</v>
      </c>
      <c r="KS26" s="145">
        <f t="shared" ref="KS26:KS29" si="1105">+KP26*KV$8</f>
        <v>0</v>
      </c>
      <c r="KT26" s="146">
        <f t="shared" ref="KT26:KT29" ca="1" si="1106">+KS26*KR26</f>
        <v>0</v>
      </c>
      <c r="KU26" s="103"/>
      <c r="KV26" s="170">
        <f t="shared" ref="KV26" ca="1" si="1107">IF(ISERROR(KV24/(KV6*KV8)),0,(KV24/(KV6*KV8)))</f>
        <v>0</v>
      </c>
      <c r="KW26" s="124"/>
      <c r="KX26" s="171">
        <f t="shared" ref="KX26" ca="1" si="1108">IF(ISERROR(KX24/(KX6*KV8)),0,(KX24/(KX6*KV8)))</f>
        <v>0</v>
      </c>
      <c r="KY26" s="73"/>
      <c r="KZ26" s="105"/>
      <c r="LA26" s="78"/>
      <c r="LB26" s="150"/>
      <c r="LC26" s="131"/>
      <c r="LD26" s="81">
        <f ca="1">IF(ISERROR(VLOOKUP(LB26,'Lista de mercado'!$B:$I,5,0)),0,VLOOKUP(LB26,'Lista de mercado'!$B:$I,5,0))</f>
        <v>0</v>
      </c>
      <c r="LE26" s="144">
        <f ca="1">IF(ISERROR(VLOOKUP(LB26,'Lista de mercado'!$B:$I,8,0)),0,VLOOKUP(LB26,'Lista de mercado'!$B:$I,8,0))</f>
        <v>0</v>
      </c>
      <c r="LF26" s="145">
        <f t="shared" ref="LF26:LF29" si="1109">+LC26*LI$8</f>
        <v>0</v>
      </c>
      <c r="LG26" s="146">
        <f t="shared" ref="LG26:LG29" ca="1" si="1110">+LF26*LE26</f>
        <v>0</v>
      </c>
      <c r="LH26" s="103"/>
      <c r="LI26" s="170">
        <f t="shared" ref="LI26" ca="1" si="1111">IF(ISERROR(LI24/(LI6*LI8)),0,(LI24/(LI6*LI8)))</f>
        <v>0</v>
      </c>
      <c r="LJ26" s="124"/>
      <c r="LK26" s="171">
        <f t="shared" ref="LK26" ca="1" si="1112">IF(ISERROR(LK24/(LK6*LI8)),0,(LK24/(LK6*LI8)))</f>
        <v>0</v>
      </c>
      <c r="LL26" s="73"/>
      <c r="LM26" s="105"/>
      <c r="LN26" s="78"/>
      <c r="LO26" s="150"/>
      <c r="LP26" s="131"/>
      <c r="LQ26" s="81">
        <f ca="1">IF(ISERROR(VLOOKUP(LO26,'Lista de mercado'!$B:$I,5,0)),0,VLOOKUP(LO26,'Lista de mercado'!$B:$I,5,0))</f>
        <v>0</v>
      </c>
      <c r="LR26" s="144">
        <f ca="1">IF(ISERROR(VLOOKUP(LO26,'Lista de mercado'!$B:$I,8,0)),0,VLOOKUP(LO26,'Lista de mercado'!$B:$I,8,0))</f>
        <v>0</v>
      </c>
      <c r="LS26" s="145">
        <f t="shared" ref="LS26:LS29" si="1113">+LP26*LV$8</f>
        <v>0</v>
      </c>
      <c r="LT26" s="146">
        <f t="shared" ref="LT26:LT29" ca="1" si="1114">+LS26*LR26</f>
        <v>0</v>
      </c>
      <c r="LU26" s="103"/>
      <c r="LV26" s="170">
        <f t="shared" ref="LV26" ca="1" si="1115">IF(ISERROR(LV24/(LV6*LV8)),0,(LV24/(LV6*LV8)))</f>
        <v>0</v>
      </c>
      <c r="LW26" s="124"/>
      <c r="LX26" s="171">
        <f t="shared" ref="LX26" ca="1" si="1116">IF(ISERROR(LX24/(LX6*LV8)),0,(LX24/(LX6*LV8)))</f>
        <v>0</v>
      </c>
      <c r="LY26" s="73"/>
      <c r="LZ26" s="105"/>
      <c r="MA26" s="78"/>
      <c r="MB26" s="150"/>
      <c r="MC26" s="131"/>
      <c r="MD26" s="81">
        <f ca="1">IF(ISERROR(VLOOKUP(MB26,'Lista de mercado'!$B:$I,5,0)),0,VLOOKUP(MB26,'Lista de mercado'!$B:$I,5,0))</f>
        <v>0</v>
      </c>
      <c r="ME26" s="144">
        <f ca="1">IF(ISERROR(VLOOKUP(MB26,'Lista de mercado'!$B:$I,8,0)),0,VLOOKUP(MB26,'Lista de mercado'!$B:$I,8,0))</f>
        <v>0</v>
      </c>
      <c r="MF26" s="145">
        <f t="shared" ref="MF26:MF29" si="1117">+MC26*MI$8</f>
        <v>0</v>
      </c>
      <c r="MG26" s="146">
        <f t="shared" ref="MG26:MG29" ca="1" si="1118">+MF26*ME26</f>
        <v>0</v>
      </c>
      <c r="MH26" s="103"/>
      <c r="MI26" s="170">
        <f t="shared" ref="MI26" ca="1" si="1119">IF(ISERROR(MI24/(MI6*MI8)),0,(MI24/(MI6*MI8)))</f>
        <v>0</v>
      </c>
      <c r="MJ26" s="124"/>
      <c r="MK26" s="171">
        <f t="shared" ref="MK26" ca="1" si="1120">IF(ISERROR(MK24/(MK6*MI8)),0,(MK24/(MK6*MI8)))</f>
        <v>0</v>
      </c>
      <c r="ML26" s="73"/>
      <c r="MM26" s="105"/>
      <c r="MN26" s="78"/>
      <c r="MO26" s="150"/>
      <c r="MP26" s="131"/>
      <c r="MQ26" s="81">
        <f ca="1">IF(ISERROR(VLOOKUP(MO26,'Lista de mercado'!$B:$I,5,0)),0,VLOOKUP(MO26,'Lista de mercado'!$B:$I,5,0))</f>
        <v>0</v>
      </c>
      <c r="MR26" s="144">
        <f ca="1">IF(ISERROR(VLOOKUP(MO26,'Lista de mercado'!$B:$I,8,0)),0,VLOOKUP(MO26,'Lista de mercado'!$B:$I,8,0))</f>
        <v>0</v>
      </c>
      <c r="MS26" s="145">
        <f t="shared" ref="MS26:MS29" si="1121">+MP26*MV$8</f>
        <v>0</v>
      </c>
      <c r="MT26" s="146">
        <f t="shared" ref="MT26:MT29" ca="1" si="1122">+MS26*MR26</f>
        <v>0</v>
      </c>
      <c r="MU26" s="103"/>
      <c r="MV26" s="170">
        <f t="shared" ref="MV26" ca="1" si="1123">IF(ISERROR(MV24/(MV6*MV8)),0,(MV24/(MV6*MV8)))</f>
        <v>0</v>
      </c>
      <c r="MW26" s="124"/>
      <c r="MX26" s="171">
        <f t="shared" ref="MX26" ca="1" si="1124">IF(ISERROR(MX24/(MX6*MV8)),0,(MX24/(MX6*MV8)))</f>
        <v>0</v>
      </c>
      <c r="MY26" s="73"/>
      <c r="MZ26" s="105"/>
      <c r="NA26" s="78"/>
      <c r="NB26" s="150"/>
      <c r="NC26" s="131"/>
      <c r="ND26" s="81">
        <f ca="1">IF(ISERROR(VLOOKUP(NB26,'Lista de mercado'!$B:$I,5,0)),0,VLOOKUP(NB26,'Lista de mercado'!$B:$I,5,0))</f>
        <v>0</v>
      </c>
      <c r="NE26" s="144">
        <f ca="1">IF(ISERROR(VLOOKUP(NB26,'Lista de mercado'!$B:$I,8,0)),0,VLOOKUP(NB26,'Lista de mercado'!$B:$I,8,0))</f>
        <v>0</v>
      </c>
      <c r="NF26" s="145">
        <f t="shared" ref="NF26:NF29" si="1125">+NC26*NI$8</f>
        <v>0</v>
      </c>
      <c r="NG26" s="146">
        <f t="shared" ref="NG26:NG29" ca="1" si="1126">+NF26*NE26</f>
        <v>0</v>
      </c>
      <c r="NH26" s="103"/>
      <c r="NI26" s="170">
        <f t="shared" ref="NI26" ca="1" si="1127">IF(ISERROR(NI24/(NI6*NI8)),0,(NI24/(NI6*NI8)))</f>
        <v>0</v>
      </c>
      <c r="NJ26" s="124"/>
      <c r="NK26" s="171">
        <f t="shared" ref="NK26" ca="1" si="1128">IF(ISERROR(NK24/(NK6*NI8)),0,(NK24/(NK6*NI8)))</f>
        <v>0</v>
      </c>
      <c r="NL26" s="73"/>
      <c r="NM26" s="105"/>
      <c r="NN26" s="78"/>
      <c r="NO26" s="150"/>
      <c r="NP26" s="131"/>
      <c r="NQ26" s="81">
        <f ca="1">IF(ISERROR(VLOOKUP(NO26,'Lista de mercado'!$B:$I,5,0)),0,VLOOKUP(NO26,'Lista de mercado'!$B:$I,5,0))</f>
        <v>0</v>
      </c>
      <c r="NR26" s="144">
        <f ca="1">IF(ISERROR(VLOOKUP(NO26,'Lista de mercado'!$B:$I,8,0)),0,VLOOKUP(NO26,'Lista de mercado'!$B:$I,8,0))</f>
        <v>0</v>
      </c>
      <c r="NS26" s="145">
        <f t="shared" ref="NS26:NS29" si="1129">+NP26*NV$8</f>
        <v>0</v>
      </c>
      <c r="NT26" s="146">
        <f t="shared" ref="NT26:NT29" ca="1" si="1130">+NS26*NR26</f>
        <v>0</v>
      </c>
      <c r="NU26" s="103"/>
      <c r="NV26" s="170">
        <f t="shared" ref="NV26" ca="1" si="1131">IF(ISERROR(NV24/(NV6*NV8)),0,(NV24/(NV6*NV8)))</f>
        <v>0</v>
      </c>
      <c r="NW26" s="124"/>
      <c r="NX26" s="171">
        <f t="shared" ref="NX26" ca="1" si="1132">IF(ISERROR(NX24/(NX6*NV8)),0,(NX24/(NX6*NV8)))</f>
        <v>0</v>
      </c>
      <c r="NY26" s="73"/>
      <c r="NZ26" s="105"/>
      <c r="OA26" s="78"/>
      <c r="OB26" s="150"/>
      <c r="OC26" s="131"/>
      <c r="OD26" s="81">
        <f ca="1">IF(ISERROR(VLOOKUP(OB26,'Lista de mercado'!$B:$I,5,0)),0,VLOOKUP(OB26,'Lista de mercado'!$B:$I,5,0))</f>
        <v>0</v>
      </c>
      <c r="OE26" s="144">
        <f ca="1">IF(ISERROR(VLOOKUP(OB26,'Lista de mercado'!$B:$I,8,0)),0,VLOOKUP(OB26,'Lista de mercado'!$B:$I,8,0))</f>
        <v>0</v>
      </c>
      <c r="OF26" s="145">
        <f t="shared" ref="OF26:OF29" si="1133">+OC26*OI$8</f>
        <v>0</v>
      </c>
      <c r="OG26" s="146">
        <f t="shared" ref="OG26:OG29" ca="1" si="1134">+OF26*OE26</f>
        <v>0</v>
      </c>
      <c r="OH26" s="103"/>
      <c r="OI26" s="170">
        <f t="shared" ref="OI26" ca="1" si="1135">IF(ISERROR(OI24/(OI6*OI8)),0,(OI24/(OI6*OI8)))</f>
        <v>0</v>
      </c>
      <c r="OJ26" s="124"/>
      <c r="OK26" s="171">
        <f t="shared" ref="OK26" ca="1" si="1136">IF(ISERROR(OK24/(OK6*OI8)),0,(OK24/(OK6*OI8)))</f>
        <v>0</v>
      </c>
      <c r="OL26" s="73"/>
      <c r="OM26" s="105"/>
      <c r="ON26" s="78"/>
      <c r="OO26" s="150"/>
      <c r="OP26" s="131"/>
      <c r="OQ26" s="81">
        <f ca="1">IF(ISERROR(VLOOKUP(OO26,'Lista de mercado'!$B:$I,5,0)),0,VLOOKUP(OO26,'Lista de mercado'!$B:$I,5,0))</f>
        <v>0</v>
      </c>
      <c r="OR26" s="144">
        <f ca="1">IF(ISERROR(VLOOKUP(OO26,'Lista de mercado'!$B:$I,8,0)),0,VLOOKUP(OO26,'Lista de mercado'!$B:$I,8,0))</f>
        <v>0</v>
      </c>
      <c r="OS26" s="145">
        <f t="shared" ref="OS26:OS29" si="1137">+OP26*OV$8</f>
        <v>0</v>
      </c>
      <c r="OT26" s="146">
        <f t="shared" ref="OT26:OT29" ca="1" si="1138">+OS26*OR26</f>
        <v>0</v>
      </c>
      <c r="OU26" s="103"/>
      <c r="OV26" s="170">
        <f t="shared" ref="OV26" ca="1" si="1139">IF(ISERROR(OV24/(OV6*OV8)),0,(OV24/(OV6*OV8)))</f>
        <v>0</v>
      </c>
      <c r="OW26" s="124"/>
      <c r="OX26" s="171">
        <f t="shared" ref="OX26" ca="1" si="1140">IF(ISERROR(OX24/(OX6*OV8)),0,(OX24/(OX6*OV8)))</f>
        <v>0</v>
      </c>
      <c r="OY26" s="73"/>
      <c r="OZ26" s="105"/>
      <c r="PA26" s="78"/>
      <c r="PB26" s="150"/>
      <c r="PC26" s="131"/>
      <c r="PD26" s="81">
        <f ca="1">IF(ISERROR(VLOOKUP(PB26,'Lista de mercado'!$B:$I,5,0)),0,VLOOKUP(PB26,'Lista de mercado'!$B:$I,5,0))</f>
        <v>0</v>
      </c>
      <c r="PE26" s="144">
        <f ca="1">IF(ISERROR(VLOOKUP(PB26,'Lista de mercado'!$B:$I,8,0)),0,VLOOKUP(PB26,'Lista de mercado'!$B:$I,8,0))</f>
        <v>0</v>
      </c>
      <c r="PF26" s="145">
        <f t="shared" ref="PF26:PF29" si="1141">+PC26*PI$8</f>
        <v>0</v>
      </c>
      <c r="PG26" s="146">
        <f t="shared" ref="PG26:PG29" ca="1" si="1142">+PF26*PE26</f>
        <v>0</v>
      </c>
      <c r="PH26" s="103"/>
      <c r="PI26" s="170">
        <f t="shared" ref="PI26" ca="1" si="1143">IF(ISERROR(PI24/(PI6*PI8)),0,(PI24/(PI6*PI8)))</f>
        <v>0</v>
      </c>
      <c r="PJ26" s="124"/>
      <c r="PK26" s="171">
        <f t="shared" ref="PK26" ca="1" si="1144">IF(ISERROR(PK24/(PK6*PI8)),0,(PK24/(PK6*PI8)))</f>
        <v>0</v>
      </c>
      <c r="PL26" s="73"/>
      <c r="PM26" s="105"/>
      <c r="PN26" s="78"/>
      <c r="PO26" s="150"/>
      <c r="PP26" s="131"/>
      <c r="PQ26" s="81">
        <f ca="1">IF(ISERROR(VLOOKUP(PO26,'Lista de mercado'!$B:$I,5,0)),0,VLOOKUP(PO26,'Lista de mercado'!$B:$I,5,0))</f>
        <v>0</v>
      </c>
      <c r="PR26" s="144">
        <f ca="1">IF(ISERROR(VLOOKUP(PO26,'Lista de mercado'!$B:$I,8,0)),0,VLOOKUP(PO26,'Lista de mercado'!$B:$I,8,0))</f>
        <v>0</v>
      </c>
      <c r="PS26" s="145">
        <f t="shared" ref="PS26:PS29" si="1145">+PP26*PV$8</f>
        <v>0</v>
      </c>
      <c r="PT26" s="146">
        <f t="shared" ref="PT26:PT29" ca="1" si="1146">+PS26*PR26</f>
        <v>0</v>
      </c>
      <c r="PU26" s="103"/>
      <c r="PV26" s="170">
        <f t="shared" ref="PV26" ca="1" si="1147">IF(ISERROR(PV24/(PV6*PV8)),0,(PV24/(PV6*PV8)))</f>
        <v>0</v>
      </c>
      <c r="PW26" s="124"/>
      <c r="PX26" s="171">
        <f t="shared" ref="PX26" ca="1" si="1148">IF(ISERROR(PX24/(PX6*PV8)),0,(PX24/(PX6*PV8)))</f>
        <v>0</v>
      </c>
      <c r="PY26" s="73"/>
      <c r="PZ26" s="105"/>
      <c r="QA26" s="78"/>
      <c r="QB26" s="150"/>
      <c r="QC26" s="131"/>
      <c r="QD26" s="81">
        <f ca="1">IF(ISERROR(VLOOKUP(QB26,'Lista de mercado'!$B:$I,5,0)),0,VLOOKUP(QB26,'Lista de mercado'!$B:$I,5,0))</f>
        <v>0</v>
      </c>
      <c r="QE26" s="144">
        <f ca="1">IF(ISERROR(VLOOKUP(QB26,'Lista de mercado'!$B:$I,8,0)),0,VLOOKUP(QB26,'Lista de mercado'!$B:$I,8,0))</f>
        <v>0</v>
      </c>
      <c r="QF26" s="145">
        <f t="shared" ref="QF26:QF29" si="1149">+QC26*QI$8</f>
        <v>0</v>
      </c>
      <c r="QG26" s="146">
        <f t="shared" ref="QG26:QG29" ca="1" si="1150">+QF26*QE26</f>
        <v>0</v>
      </c>
      <c r="QH26" s="103"/>
      <c r="QI26" s="170">
        <f t="shared" ref="QI26" ca="1" si="1151">IF(ISERROR(QI24/(QI6*QI8)),0,(QI24/(QI6*QI8)))</f>
        <v>0</v>
      </c>
      <c r="QJ26" s="124"/>
      <c r="QK26" s="171">
        <f t="shared" ref="QK26" ca="1" si="1152">IF(ISERROR(QK24/(QK6*QI8)),0,(QK24/(QK6*QI8)))</f>
        <v>0</v>
      </c>
      <c r="QL26" s="73"/>
      <c r="QM26" s="105"/>
      <c r="QN26" s="78"/>
      <c r="QO26" s="150"/>
      <c r="QP26" s="131"/>
      <c r="QQ26" s="81">
        <f ca="1">IF(ISERROR(VLOOKUP(QO26,'Lista de mercado'!$B:$I,5,0)),0,VLOOKUP(QO26,'Lista de mercado'!$B:$I,5,0))</f>
        <v>0</v>
      </c>
      <c r="QR26" s="144">
        <f ca="1">IF(ISERROR(VLOOKUP(QO26,'Lista de mercado'!$B:$I,8,0)),0,VLOOKUP(QO26,'Lista de mercado'!$B:$I,8,0))</f>
        <v>0</v>
      </c>
      <c r="QS26" s="145">
        <f t="shared" ref="QS26:QS29" si="1153">+QP26*QV$8</f>
        <v>0</v>
      </c>
      <c r="QT26" s="146">
        <f t="shared" ref="QT26:QT29" ca="1" si="1154">+QS26*QR26</f>
        <v>0</v>
      </c>
      <c r="QU26" s="103"/>
      <c r="QV26" s="170">
        <f t="shared" ref="QV26" ca="1" si="1155">IF(ISERROR(QV24/(QV6*QV8)),0,(QV24/(QV6*QV8)))</f>
        <v>0</v>
      </c>
      <c r="QW26" s="124"/>
      <c r="QX26" s="171">
        <f t="shared" ref="QX26" ca="1" si="1156">IF(ISERROR(QX24/(QX6*QV8)),0,(QX24/(QX6*QV8)))</f>
        <v>0</v>
      </c>
      <c r="QY26" s="73"/>
      <c r="QZ26" s="105"/>
      <c r="RA26" s="78"/>
      <c r="RB26" s="150"/>
      <c r="RC26" s="131"/>
      <c r="RD26" s="81">
        <f ca="1">IF(ISERROR(VLOOKUP(RB26,'Lista de mercado'!$B:$I,5,0)),0,VLOOKUP(RB26,'Lista de mercado'!$B:$I,5,0))</f>
        <v>0</v>
      </c>
      <c r="RE26" s="144">
        <f ca="1">IF(ISERROR(VLOOKUP(RB26,'Lista de mercado'!$B:$I,8,0)),0,VLOOKUP(RB26,'Lista de mercado'!$B:$I,8,0))</f>
        <v>0</v>
      </c>
      <c r="RF26" s="145">
        <f t="shared" ref="RF26:RF29" si="1157">+RC26*RI$8</f>
        <v>0</v>
      </c>
      <c r="RG26" s="146">
        <f t="shared" ref="RG26:RG29" ca="1" si="1158">+RF26*RE26</f>
        <v>0</v>
      </c>
      <c r="RH26" s="103"/>
      <c r="RI26" s="170">
        <f t="shared" ref="RI26" ca="1" si="1159">IF(ISERROR(RI24/(RI6*RI8)),0,(RI24/(RI6*RI8)))</f>
        <v>0</v>
      </c>
      <c r="RJ26" s="124"/>
      <c r="RK26" s="171">
        <f t="shared" ref="RK26" ca="1" si="1160">IF(ISERROR(RK24/(RK6*RI8)),0,(RK24/(RK6*RI8)))</f>
        <v>0</v>
      </c>
      <c r="RL26" s="73"/>
      <c r="RM26" s="105"/>
      <c r="RN26" s="78"/>
      <c r="RO26" s="150"/>
      <c r="RP26" s="131"/>
      <c r="RQ26" s="81">
        <f ca="1">IF(ISERROR(VLOOKUP(RO26,'Lista de mercado'!$B:$I,5,0)),0,VLOOKUP(RO26,'Lista de mercado'!$B:$I,5,0))</f>
        <v>0</v>
      </c>
      <c r="RR26" s="144">
        <f ca="1">IF(ISERROR(VLOOKUP(RO26,'Lista de mercado'!$B:$I,8,0)),0,VLOOKUP(RO26,'Lista de mercado'!$B:$I,8,0))</f>
        <v>0</v>
      </c>
      <c r="RS26" s="145">
        <f t="shared" ref="RS26:RS29" si="1161">+RP26*RV$8</f>
        <v>0</v>
      </c>
      <c r="RT26" s="146">
        <f t="shared" ref="RT26:RT29" ca="1" si="1162">+RS26*RR26</f>
        <v>0</v>
      </c>
      <c r="RU26" s="103"/>
      <c r="RV26" s="170">
        <f t="shared" ref="RV26" ca="1" si="1163">IF(ISERROR(RV24/(RV6*RV8)),0,(RV24/(RV6*RV8)))</f>
        <v>0</v>
      </c>
      <c r="RW26" s="124"/>
      <c r="RX26" s="171">
        <f t="shared" ref="RX26" ca="1" si="1164">IF(ISERROR(RX24/(RX6*RV8)),0,(RX24/(RX6*RV8)))</f>
        <v>0</v>
      </c>
      <c r="RY26" s="73"/>
      <c r="RZ26" s="105"/>
      <c r="SA26" s="78"/>
      <c r="SB26" s="150"/>
      <c r="SC26" s="131"/>
      <c r="SD26" s="81">
        <f ca="1">IF(ISERROR(VLOOKUP(SB26,'Lista de mercado'!$B:$I,5,0)),0,VLOOKUP(SB26,'Lista de mercado'!$B:$I,5,0))</f>
        <v>0</v>
      </c>
      <c r="SE26" s="144">
        <f ca="1">IF(ISERROR(VLOOKUP(SB26,'Lista de mercado'!$B:$I,8,0)),0,VLOOKUP(SB26,'Lista de mercado'!$B:$I,8,0))</f>
        <v>0</v>
      </c>
      <c r="SF26" s="145">
        <f t="shared" ref="SF26:SF29" si="1165">+SC26*SI$8</f>
        <v>0</v>
      </c>
      <c r="SG26" s="146">
        <f t="shared" ref="SG26:SG29" ca="1" si="1166">+SF26*SE26</f>
        <v>0</v>
      </c>
      <c r="SH26" s="103"/>
      <c r="SI26" s="170">
        <f t="shared" ref="SI26" ca="1" si="1167">IF(ISERROR(SI24/(SI6*SI8)),0,(SI24/(SI6*SI8)))</f>
        <v>0</v>
      </c>
      <c r="SJ26" s="124"/>
      <c r="SK26" s="171">
        <f t="shared" ref="SK26" ca="1" si="1168">IF(ISERROR(SK24/(SK6*SI8)),0,(SK24/(SK6*SI8)))</f>
        <v>0</v>
      </c>
      <c r="SL26" s="73"/>
      <c r="SM26" s="105"/>
      <c r="SN26" s="78"/>
      <c r="SO26" s="150"/>
      <c r="SP26" s="131"/>
      <c r="SQ26" s="81">
        <f ca="1">IF(ISERROR(VLOOKUP(SO26,'Lista de mercado'!$B:$I,5,0)),0,VLOOKUP(SO26,'Lista de mercado'!$B:$I,5,0))</f>
        <v>0</v>
      </c>
      <c r="SR26" s="144">
        <f ca="1">IF(ISERROR(VLOOKUP(SO26,'Lista de mercado'!$B:$I,8,0)),0,VLOOKUP(SO26,'Lista de mercado'!$B:$I,8,0))</f>
        <v>0</v>
      </c>
      <c r="SS26" s="145">
        <f t="shared" ref="SS26:SS29" si="1169">+SP26*SV$8</f>
        <v>0</v>
      </c>
      <c r="ST26" s="146">
        <f t="shared" ref="ST26:ST29" ca="1" si="1170">+SS26*SR26</f>
        <v>0</v>
      </c>
      <c r="SU26" s="103"/>
      <c r="SV26" s="170">
        <f t="shared" ref="SV26" ca="1" si="1171">IF(ISERROR(SV24/(SV6*SV8)),0,(SV24/(SV6*SV8)))</f>
        <v>0</v>
      </c>
      <c r="SW26" s="124"/>
      <c r="SX26" s="171">
        <f t="shared" ref="SX26" ca="1" si="1172">IF(ISERROR(SX24/(SX6*SV8)),0,(SX24/(SX6*SV8)))</f>
        <v>0</v>
      </c>
      <c r="SY26" s="73"/>
      <c r="SZ26" s="105"/>
      <c r="TA26" s="78"/>
      <c r="TB26" s="150"/>
      <c r="TC26" s="131"/>
      <c r="TD26" s="81">
        <f ca="1">IF(ISERROR(VLOOKUP(TB26,'Lista de mercado'!$B:$I,5,0)),0,VLOOKUP(TB26,'Lista de mercado'!$B:$I,5,0))</f>
        <v>0</v>
      </c>
      <c r="TE26" s="144">
        <f ca="1">IF(ISERROR(VLOOKUP(TB26,'Lista de mercado'!$B:$I,8,0)),0,VLOOKUP(TB26,'Lista de mercado'!$B:$I,8,0))</f>
        <v>0</v>
      </c>
      <c r="TF26" s="145">
        <f t="shared" ref="TF26:TF29" si="1173">+TC26*TI$8</f>
        <v>0</v>
      </c>
      <c r="TG26" s="146">
        <f t="shared" ref="TG26:TG29" ca="1" si="1174">+TF26*TE26</f>
        <v>0</v>
      </c>
      <c r="TH26" s="103"/>
      <c r="TI26" s="170">
        <f t="shared" ref="TI26" ca="1" si="1175">IF(ISERROR(TI24/(TI6*TI8)),0,(TI24/(TI6*TI8)))</f>
        <v>0</v>
      </c>
      <c r="TJ26" s="124"/>
      <c r="TK26" s="171">
        <f t="shared" ref="TK26" ca="1" si="1176">IF(ISERROR(TK24/(TK6*TI8)),0,(TK24/(TK6*TI8)))</f>
        <v>0</v>
      </c>
      <c r="TL26" s="73"/>
      <c r="TM26" s="105"/>
      <c r="TN26" s="78"/>
      <c r="TO26" s="150"/>
      <c r="TP26" s="131"/>
      <c r="TQ26" s="81">
        <f ca="1">IF(ISERROR(VLOOKUP(TO26,'Lista de mercado'!$B:$I,5,0)),0,VLOOKUP(TO26,'Lista de mercado'!$B:$I,5,0))</f>
        <v>0</v>
      </c>
      <c r="TR26" s="144">
        <f ca="1">IF(ISERROR(VLOOKUP(TO26,'Lista de mercado'!$B:$I,8,0)),0,VLOOKUP(TO26,'Lista de mercado'!$B:$I,8,0))</f>
        <v>0</v>
      </c>
      <c r="TS26" s="145">
        <f t="shared" ref="TS26:TS29" si="1177">+TP26*TV$8</f>
        <v>0</v>
      </c>
      <c r="TT26" s="146">
        <f t="shared" ref="TT26:TT29" ca="1" si="1178">+TS26*TR26</f>
        <v>0</v>
      </c>
      <c r="TU26" s="103"/>
      <c r="TV26" s="170">
        <f t="shared" ref="TV26" ca="1" si="1179">IF(ISERROR(TV24/(TV6*TV8)),0,(TV24/(TV6*TV8)))</f>
        <v>0</v>
      </c>
      <c r="TW26" s="124"/>
      <c r="TX26" s="171">
        <f t="shared" ref="TX26" ca="1" si="1180">IF(ISERROR(TX24/(TX6*TV8)),0,(TX24/(TX6*TV8)))</f>
        <v>0</v>
      </c>
      <c r="TY26" s="73"/>
      <c r="TZ26" s="105"/>
      <c r="UA26" s="78"/>
      <c r="UB26" s="150"/>
      <c r="UC26" s="131"/>
      <c r="UD26" s="81">
        <f ca="1">IF(ISERROR(VLOOKUP(UB26,'Lista de mercado'!$B:$I,5,0)),0,VLOOKUP(UB26,'Lista de mercado'!$B:$I,5,0))</f>
        <v>0</v>
      </c>
      <c r="UE26" s="144">
        <f ca="1">IF(ISERROR(VLOOKUP(UB26,'Lista de mercado'!$B:$I,8,0)),0,VLOOKUP(UB26,'Lista de mercado'!$B:$I,8,0))</f>
        <v>0</v>
      </c>
      <c r="UF26" s="145">
        <f t="shared" ref="UF26:UF29" si="1181">+UC26*UI$8</f>
        <v>0</v>
      </c>
      <c r="UG26" s="146">
        <f t="shared" ref="UG26:UG29" ca="1" si="1182">+UF26*UE26</f>
        <v>0</v>
      </c>
      <c r="UH26" s="103"/>
      <c r="UI26" s="170">
        <f t="shared" ref="UI26" ca="1" si="1183">IF(ISERROR(UI24/(UI6*UI8)),0,(UI24/(UI6*UI8)))</f>
        <v>0</v>
      </c>
      <c r="UJ26" s="124"/>
      <c r="UK26" s="171">
        <f t="shared" ref="UK26" ca="1" si="1184">IF(ISERROR(UK24/(UK6*UI8)),0,(UK24/(UK6*UI8)))</f>
        <v>0</v>
      </c>
      <c r="UL26" s="73"/>
      <c r="UM26" s="105"/>
      <c r="UN26" s="78"/>
      <c r="UO26" s="150"/>
      <c r="UP26" s="131"/>
      <c r="UQ26" s="81">
        <f ca="1">IF(ISERROR(VLOOKUP(UO26,'Lista de mercado'!$B:$I,5,0)),0,VLOOKUP(UO26,'Lista de mercado'!$B:$I,5,0))</f>
        <v>0</v>
      </c>
      <c r="UR26" s="144">
        <f ca="1">IF(ISERROR(VLOOKUP(UO26,'Lista de mercado'!$B:$I,8,0)),0,VLOOKUP(UO26,'Lista de mercado'!$B:$I,8,0))</f>
        <v>0</v>
      </c>
      <c r="US26" s="145">
        <f t="shared" ref="US26:US29" si="1185">+UP26*UV$8</f>
        <v>0</v>
      </c>
      <c r="UT26" s="146">
        <f t="shared" ref="UT26:UT29" ca="1" si="1186">+US26*UR26</f>
        <v>0</v>
      </c>
      <c r="UU26" s="103"/>
      <c r="UV26" s="170">
        <f t="shared" ref="UV26:WV26" ca="1" si="1187">IF(ISERROR(UV24/(UV6*UV8)),0,(UV24/(UV6*UV8)))</f>
        <v>0</v>
      </c>
      <c r="UW26" s="258"/>
      <c r="UX26" s="171">
        <f t="shared" ref="UX26" ca="1" si="1188">IF(ISERROR(UX24/(UX6*UV8)),0,(UX24/(UX6*UV8)))</f>
        <v>0</v>
      </c>
      <c r="UY26" s="73"/>
      <c r="UZ26" s="105"/>
      <c r="VA26" s="78"/>
      <c r="VB26" s="150"/>
      <c r="VC26" s="131"/>
      <c r="VD26" s="81">
        <f ca="1">IF(ISERROR(VLOOKUP(VB26,'Lista de mercado'!$B:$I,5,0)),0,VLOOKUP(VB26,'Lista de mercado'!$B:$I,5,0))</f>
        <v>0</v>
      </c>
      <c r="VE26" s="144">
        <f ca="1">IF(ISERROR(VLOOKUP(VB26,'Lista de mercado'!$B:$I,8,0)),0,VLOOKUP(VB26,'Lista de mercado'!$B:$I,8,0))</f>
        <v>0</v>
      </c>
      <c r="VF26" s="145">
        <f t="shared" ref="VF26:VF29" si="1189">+VC26*VI$8</f>
        <v>0</v>
      </c>
      <c r="VG26" s="146">
        <f t="shared" ref="VG26:VG29" ca="1" si="1190">+VF26*VE26</f>
        <v>0</v>
      </c>
      <c r="VH26" s="103"/>
      <c r="VI26" s="170">
        <f t="shared" ref="VI26:XI26" ca="1" si="1191">IF(ISERROR(VI24/(VI6*VI8)),0,(VI24/(VI6*VI8)))</f>
        <v>0</v>
      </c>
      <c r="VJ26" s="258"/>
      <c r="VK26" s="171">
        <f t="shared" ref="VK26" ca="1" si="1192">IF(ISERROR(VK24/(VK6*VI8)),0,(VK24/(VK6*VI8)))</f>
        <v>0</v>
      </c>
      <c r="VL26" s="73"/>
      <c r="VM26" s="105"/>
      <c r="VN26" s="78"/>
      <c r="VO26" s="150"/>
      <c r="VP26" s="131"/>
      <c r="VQ26" s="81">
        <f ca="1">IF(ISERROR(VLOOKUP(VO26,'Lista de mercado'!$B:$I,5,0)),0,VLOOKUP(VO26,'Lista de mercado'!$B:$I,5,0))</f>
        <v>0</v>
      </c>
      <c r="VR26" s="144">
        <f ca="1">IF(ISERROR(VLOOKUP(VO26,'Lista de mercado'!$B:$I,8,0)),0,VLOOKUP(VO26,'Lista de mercado'!$B:$I,8,0))</f>
        <v>0</v>
      </c>
      <c r="VS26" s="145">
        <f t="shared" ref="VS26:VS29" si="1193">+VP26*VV$8</f>
        <v>0</v>
      </c>
      <c r="VT26" s="146">
        <f t="shared" ref="VT26:VT29" ca="1" si="1194">+VS26*VR26</f>
        <v>0</v>
      </c>
      <c r="VU26" s="103"/>
      <c r="VV26" s="170">
        <f t="shared" ca="1" si="1187"/>
        <v>0</v>
      </c>
      <c r="VW26" s="258"/>
      <c r="VX26" s="171">
        <f t="shared" ref="VX26" ca="1" si="1195">IF(ISERROR(VX24/(VX6*VV8)),0,(VX24/(VX6*VV8)))</f>
        <v>0</v>
      </c>
      <c r="VY26" s="73"/>
      <c r="VZ26" s="105"/>
      <c r="WA26" s="78"/>
      <c r="WB26" s="150"/>
      <c r="WC26" s="131"/>
      <c r="WD26" s="81">
        <f ca="1">IF(ISERROR(VLOOKUP(WB26,'Lista de mercado'!$B:$I,5,0)),0,VLOOKUP(WB26,'Lista de mercado'!$B:$I,5,0))</f>
        <v>0</v>
      </c>
      <c r="WE26" s="144">
        <f ca="1">IF(ISERROR(VLOOKUP(WB26,'Lista de mercado'!$B:$I,8,0)),0,VLOOKUP(WB26,'Lista de mercado'!$B:$I,8,0))</f>
        <v>0</v>
      </c>
      <c r="WF26" s="145">
        <f t="shared" ref="WF26:WF29" si="1196">+WC26*WI$8</f>
        <v>0</v>
      </c>
      <c r="WG26" s="146">
        <f t="shared" ref="WG26:WG29" ca="1" si="1197">+WF26*WE26</f>
        <v>0</v>
      </c>
      <c r="WH26" s="103"/>
      <c r="WI26" s="170">
        <f t="shared" ca="1" si="1191"/>
        <v>0</v>
      </c>
      <c r="WJ26" s="258"/>
      <c r="WK26" s="171">
        <f t="shared" ref="WK26" ca="1" si="1198">IF(ISERROR(WK24/(WK6*WI8)),0,(WK24/(WK6*WI8)))</f>
        <v>0</v>
      </c>
      <c r="WL26" s="73"/>
      <c r="WM26" s="105"/>
      <c r="WN26" s="78"/>
      <c r="WO26" s="150"/>
      <c r="WP26" s="131"/>
      <c r="WQ26" s="81">
        <f ca="1">IF(ISERROR(VLOOKUP(WO26,'Lista de mercado'!$B:$I,5,0)),0,VLOOKUP(WO26,'Lista de mercado'!$B:$I,5,0))</f>
        <v>0</v>
      </c>
      <c r="WR26" s="144">
        <f ca="1">IF(ISERROR(VLOOKUP(WO26,'Lista de mercado'!$B:$I,8,0)),0,VLOOKUP(WO26,'Lista de mercado'!$B:$I,8,0))</f>
        <v>0</v>
      </c>
      <c r="WS26" s="145">
        <f t="shared" ref="WS26:WS29" si="1199">+WP26*WV$8</f>
        <v>0</v>
      </c>
      <c r="WT26" s="146">
        <f t="shared" ref="WT26:WT29" ca="1" si="1200">+WS26*WR26</f>
        <v>0</v>
      </c>
      <c r="WU26" s="103"/>
      <c r="WV26" s="170">
        <f t="shared" ca="1" si="1187"/>
        <v>0</v>
      </c>
      <c r="WW26" s="258"/>
      <c r="WX26" s="171">
        <f t="shared" ref="WX26" ca="1" si="1201">IF(ISERROR(WX24/(WX6*WV8)),0,(WX24/(WX6*WV8)))</f>
        <v>0</v>
      </c>
      <c r="WY26" s="73"/>
      <c r="WZ26" s="105"/>
      <c r="XA26" s="78"/>
      <c r="XB26" s="150"/>
      <c r="XC26" s="131"/>
      <c r="XD26" s="81">
        <f ca="1">IF(ISERROR(VLOOKUP(XB26,'Lista de mercado'!$B:$I,5,0)),0,VLOOKUP(XB26,'Lista de mercado'!$B:$I,5,0))</f>
        <v>0</v>
      </c>
      <c r="XE26" s="144">
        <f ca="1">IF(ISERROR(VLOOKUP(XB26,'Lista de mercado'!$B:$I,8,0)),0,VLOOKUP(XB26,'Lista de mercado'!$B:$I,8,0))</f>
        <v>0</v>
      </c>
      <c r="XF26" s="145">
        <f t="shared" ref="XF26:XF29" si="1202">+XC26*XI$8</f>
        <v>0</v>
      </c>
      <c r="XG26" s="146">
        <f t="shared" ref="XG26:XG29" ca="1" si="1203">+XF26*XE26</f>
        <v>0</v>
      </c>
      <c r="XH26" s="103"/>
      <c r="XI26" s="170">
        <f t="shared" ca="1" si="1191"/>
        <v>0</v>
      </c>
      <c r="XJ26" s="258"/>
      <c r="XK26" s="171">
        <f t="shared" ref="XK26" ca="1" si="1204">IF(ISERROR(XK24/(XK6*XI8)),0,(XK24/(XK6*XI8)))</f>
        <v>0</v>
      </c>
      <c r="XL26" s="73"/>
      <c r="XM26" s="105"/>
      <c r="XN26" s="78"/>
      <c r="XO26" s="150"/>
      <c r="XP26" s="131"/>
      <c r="XQ26" s="81">
        <f ca="1">IF(ISERROR(VLOOKUP(XO26,'Lista de mercado'!$B:$I,5,0)),0,VLOOKUP(XO26,'Lista de mercado'!$B:$I,5,0))</f>
        <v>0</v>
      </c>
      <c r="XR26" s="144">
        <f ca="1">IF(ISERROR(VLOOKUP(XO26,'Lista de mercado'!$B:$I,8,0)),0,VLOOKUP(XO26,'Lista de mercado'!$B:$I,8,0))</f>
        <v>0</v>
      </c>
      <c r="XS26" s="145">
        <f t="shared" ref="XS26:XS29" si="1205">+XP26*XV$8</f>
        <v>0</v>
      </c>
      <c r="XT26" s="146">
        <f t="shared" ref="XT26:XT29" ca="1" si="1206">+XS26*XR26</f>
        <v>0</v>
      </c>
      <c r="XU26" s="103"/>
      <c r="XV26" s="170">
        <f t="shared" ref="XV26:ZV26" ca="1" si="1207">IF(ISERROR(XV24/(XV6*XV8)),0,(XV24/(XV6*XV8)))</f>
        <v>0</v>
      </c>
      <c r="XW26" s="258"/>
      <c r="XX26" s="171">
        <f t="shared" ref="XX26" ca="1" si="1208">IF(ISERROR(XX24/(XX6*XV8)),0,(XX24/(XX6*XV8)))</f>
        <v>0</v>
      </c>
      <c r="XY26" s="73"/>
      <c r="XZ26" s="105"/>
      <c r="YA26" s="78"/>
      <c r="YB26" s="150"/>
      <c r="YC26" s="131"/>
      <c r="YD26" s="81">
        <f ca="1">IF(ISERROR(VLOOKUP(YB26,'Lista de mercado'!$B:$I,5,0)),0,VLOOKUP(YB26,'Lista de mercado'!$B:$I,5,0))</f>
        <v>0</v>
      </c>
      <c r="YE26" s="144">
        <f ca="1">IF(ISERROR(VLOOKUP(YB26,'Lista de mercado'!$B:$I,8,0)),0,VLOOKUP(YB26,'Lista de mercado'!$B:$I,8,0))</f>
        <v>0</v>
      </c>
      <c r="YF26" s="145">
        <f t="shared" ref="YF26:YF29" si="1209">+YC26*YI$8</f>
        <v>0</v>
      </c>
      <c r="YG26" s="146">
        <f t="shared" ref="YG26:YG29" ca="1" si="1210">+YF26*YE26</f>
        <v>0</v>
      </c>
      <c r="YH26" s="103"/>
      <c r="YI26" s="170">
        <f t="shared" ref="YI26:AAI26" ca="1" si="1211">IF(ISERROR(YI24/(YI6*YI8)),0,(YI24/(YI6*YI8)))</f>
        <v>0</v>
      </c>
      <c r="YJ26" s="258"/>
      <c r="YK26" s="171">
        <f t="shared" ref="YK26" ca="1" si="1212">IF(ISERROR(YK24/(YK6*YI8)),0,(YK24/(YK6*YI8)))</f>
        <v>0</v>
      </c>
      <c r="YL26" s="73"/>
      <c r="YM26" s="105"/>
      <c r="YN26" s="78"/>
      <c r="YO26" s="150"/>
      <c r="YP26" s="131"/>
      <c r="YQ26" s="81">
        <f ca="1">IF(ISERROR(VLOOKUP(YO26,'Lista de mercado'!$B:$I,5,0)),0,VLOOKUP(YO26,'Lista de mercado'!$B:$I,5,0))</f>
        <v>0</v>
      </c>
      <c r="YR26" s="144">
        <f ca="1">IF(ISERROR(VLOOKUP(YO26,'Lista de mercado'!$B:$I,8,0)),0,VLOOKUP(YO26,'Lista de mercado'!$B:$I,8,0))</f>
        <v>0</v>
      </c>
      <c r="YS26" s="145">
        <f t="shared" ref="YS26:YS29" si="1213">+YP26*YV$8</f>
        <v>0</v>
      </c>
      <c r="YT26" s="146">
        <f t="shared" ref="YT26:YT29" ca="1" si="1214">+YS26*YR26</f>
        <v>0</v>
      </c>
      <c r="YU26" s="103"/>
      <c r="YV26" s="170">
        <f t="shared" ca="1" si="1207"/>
        <v>0</v>
      </c>
      <c r="YW26" s="258"/>
      <c r="YX26" s="171">
        <f t="shared" ref="YX26" ca="1" si="1215">IF(ISERROR(YX24/(YX6*YV8)),0,(YX24/(YX6*YV8)))</f>
        <v>0</v>
      </c>
      <c r="YY26" s="73"/>
      <c r="YZ26" s="105"/>
      <c r="ZA26" s="78"/>
      <c r="ZB26" s="150"/>
      <c r="ZC26" s="131"/>
      <c r="ZD26" s="81">
        <f ca="1">IF(ISERROR(VLOOKUP(ZB26,'Lista de mercado'!$B:$I,5,0)),0,VLOOKUP(ZB26,'Lista de mercado'!$B:$I,5,0))</f>
        <v>0</v>
      </c>
      <c r="ZE26" s="144">
        <f ca="1">IF(ISERROR(VLOOKUP(ZB26,'Lista de mercado'!$B:$I,8,0)),0,VLOOKUP(ZB26,'Lista de mercado'!$B:$I,8,0))</f>
        <v>0</v>
      </c>
      <c r="ZF26" s="145">
        <f t="shared" ref="ZF26:ZF29" si="1216">+ZC26*ZI$8</f>
        <v>0</v>
      </c>
      <c r="ZG26" s="146">
        <f t="shared" ref="ZG26:ZG29" ca="1" si="1217">+ZF26*ZE26</f>
        <v>0</v>
      </c>
      <c r="ZH26" s="103"/>
      <c r="ZI26" s="170">
        <f t="shared" ca="1" si="1211"/>
        <v>0</v>
      </c>
      <c r="ZJ26" s="258"/>
      <c r="ZK26" s="171">
        <f t="shared" ref="ZK26" ca="1" si="1218">IF(ISERROR(ZK24/(ZK6*ZI8)),0,(ZK24/(ZK6*ZI8)))</f>
        <v>0</v>
      </c>
      <c r="ZL26" s="73"/>
      <c r="ZM26" s="105"/>
      <c r="ZN26" s="78"/>
      <c r="ZO26" s="150"/>
      <c r="ZP26" s="131"/>
      <c r="ZQ26" s="81">
        <f ca="1">IF(ISERROR(VLOOKUP(ZO26,'Lista de mercado'!$B:$I,5,0)),0,VLOOKUP(ZO26,'Lista de mercado'!$B:$I,5,0))</f>
        <v>0</v>
      </c>
      <c r="ZR26" s="144">
        <f ca="1">IF(ISERROR(VLOOKUP(ZO26,'Lista de mercado'!$B:$I,8,0)),0,VLOOKUP(ZO26,'Lista de mercado'!$B:$I,8,0))</f>
        <v>0</v>
      </c>
      <c r="ZS26" s="145">
        <f t="shared" ref="ZS26:ZS29" si="1219">+ZP26*ZV$8</f>
        <v>0</v>
      </c>
      <c r="ZT26" s="146">
        <f t="shared" ref="ZT26:ZT29" ca="1" si="1220">+ZS26*ZR26</f>
        <v>0</v>
      </c>
      <c r="ZU26" s="103"/>
      <c r="ZV26" s="170">
        <f t="shared" ca="1" si="1207"/>
        <v>0</v>
      </c>
      <c r="ZW26" s="258"/>
      <c r="ZX26" s="171">
        <f t="shared" ref="ZX26" ca="1" si="1221">IF(ISERROR(ZX24/(ZX6*ZV8)),0,(ZX24/(ZX6*ZV8)))</f>
        <v>0</v>
      </c>
      <c r="ZY26" s="73"/>
      <c r="ZZ26" s="105"/>
      <c r="AAA26" s="78"/>
      <c r="AAB26" s="150"/>
      <c r="AAC26" s="131"/>
      <c r="AAD26" s="81">
        <f ca="1">IF(ISERROR(VLOOKUP(AAB26,'Lista de mercado'!$B:$I,5,0)),0,VLOOKUP(AAB26,'Lista de mercado'!$B:$I,5,0))</f>
        <v>0</v>
      </c>
      <c r="AAE26" s="144">
        <f ca="1">IF(ISERROR(VLOOKUP(AAB26,'Lista de mercado'!$B:$I,8,0)),0,VLOOKUP(AAB26,'Lista de mercado'!$B:$I,8,0))</f>
        <v>0</v>
      </c>
      <c r="AAF26" s="145">
        <f t="shared" ref="AAF26:AAF29" si="1222">+AAC26*AAI$8</f>
        <v>0</v>
      </c>
      <c r="AAG26" s="146">
        <f t="shared" ref="AAG26:AAG29" ca="1" si="1223">+AAF26*AAE26</f>
        <v>0</v>
      </c>
      <c r="AAH26" s="103"/>
      <c r="AAI26" s="170">
        <f t="shared" ca="1" si="1211"/>
        <v>0</v>
      </c>
      <c r="AAJ26" s="258"/>
      <c r="AAK26" s="171">
        <f t="shared" ref="AAK26" ca="1" si="1224">IF(ISERROR(AAK24/(AAK6*AAI8)),0,(AAK24/(AAK6*AAI8)))</f>
        <v>0</v>
      </c>
      <c r="AAL26" s="73"/>
      <c r="AAM26" s="105"/>
      <c r="AAN26" s="78"/>
      <c r="AAO26" s="150"/>
      <c r="AAP26" s="131"/>
      <c r="AAQ26" s="81">
        <f ca="1">IF(ISERROR(VLOOKUP(AAO26,'Lista de mercado'!$B:$I,5,0)),0,VLOOKUP(AAO26,'Lista de mercado'!$B:$I,5,0))</f>
        <v>0</v>
      </c>
      <c r="AAR26" s="144">
        <f ca="1">IF(ISERROR(VLOOKUP(AAO26,'Lista de mercado'!$B:$I,8,0)),0,VLOOKUP(AAO26,'Lista de mercado'!$B:$I,8,0))</f>
        <v>0</v>
      </c>
      <c r="AAS26" s="145">
        <f t="shared" ref="AAS26:AAS29" si="1225">+AAP26*AAV$8</f>
        <v>0</v>
      </c>
      <c r="AAT26" s="146">
        <f t="shared" ref="AAT26:AAT29" ca="1" si="1226">+AAS26*AAR26</f>
        <v>0</v>
      </c>
      <c r="AAU26" s="103"/>
      <c r="AAV26" s="170">
        <f t="shared" ref="AAV26" ca="1" si="1227">IF(ISERROR(AAV24/(AAV6*AAV8)),0,(AAV24/(AAV6*AAV8)))</f>
        <v>0</v>
      </c>
      <c r="AAW26" s="258"/>
      <c r="AAX26" s="171">
        <f t="shared" ref="AAX26" ca="1" si="1228">IF(ISERROR(AAX24/(AAX6*AAV8)),0,(AAX24/(AAX6*AAV8)))</f>
        <v>0</v>
      </c>
      <c r="AAY26" s="73"/>
      <c r="AAZ26" s="105"/>
      <c r="ABA26" s="78"/>
      <c r="ABB26" s="150"/>
      <c r="ABC26" s="131"/>
      <c r="ABD26" s="81">
        <f ca="1">IF(ISERROR(VLOOKUP(ABB26,'Lista de mercado'!$B:$I,5,0)),0,VLOOKUP(ABB26,'Lista de mercado'!$B:$I,5,0))</f>
        <v>0</v>
      </c>
      <c r="ABE26" s="144">
        <f ca="1">IF(ISERROR(VLOOKUP(ABB26,'Lista de mercado'!$B:$I,8,0)),0,VLOOKUP(ABB26,'Lista de mercado'!$B:$I,8,0))</f>
        <v>0</v>
      </c>
      <c r="ABF26" s="145">
        <f t="shared" ref="ABF26:ABF29" si="1229">+ABC26*ABI$8</f>
        <v>0</v>
      </c>
      <c r="ABG26" s="146">
        <f t="shared" ref="ABG26:ABG29" ca="1" si="1230">+ABF26*ABE26</f>
        <v>0</v>
      </c>
      <c r="ABH26" s="103"/>
      <c r="ABI26" s="170">
        <f t="shared" ref="ABI26" ca="1" si="1231">IF(ISERROR(ABI24/(ABI6*ABI8)),0,(ABI24/(ABI6*ABI8)))</f>
        <v>0</v>
      </c>
      <c r="ABJ26" s="258"/>
      <c r="ABK26" s="171">
        <f t="shared" ref="ABK26" ca="1" si="1232">IF(ISERROR(ABK24/(ABK6*ABI8)),0,(ABK24/(ABK6*ABI8)))</f>
        <v>0</v>
      </c>
      <c r="ABL26" s="73"/>
      <c r="ABM26" s="105"/>
      <c r="ABN26" s="78"/>
      <c r="ABO26" s="150"/>
      <c r="ABP26" s="131"/>
      <c r="ABQ26" s="81">
        <f ca="1">IF(ISERROR(VLOOKUP(ABO26,'Lista de mercado'!$B:$I,5,0)),0,VLOOKUP(ABO26,'Lista de mercado'!$B:$I,5,0))</f>
        <v>0</v>
      </c>
      <c r="ABR26" s="144">
        <f ca="1">IF(ISERROR(VLOOKUP(ABO26,'Lista de mercado'!$B:$I,8,0)),0,VLOOKUP(ABO26,'Lista de mercado'!$B:$I,8,0))</f>
        <v>0</v>
      </c>
      <c r="ABS26" s="145">
        <f t="shared" ref="ABS26:ABS29" si="1233">+ABP26*ABV$8</f>
        <v>0</v>
      </c>
      <c r="ABT26" s="146">
        <f t="shared" ref="ABT26:ABT29" ca="1" si="1234">+ABS26*ABR26</f>
        <v>0</v>
      </c>
      <c r="ABU26" s="103"/>
      <c r="ABV26" s="170">
        <f t="shared" ref="ABV26" ca="1" si="1235">IF(ISERROR(ABV24/(ABV6*ABV8)),0,(ABV24/(ABV6*ABV8)))</f>
        <v>0</v>
      </c>
      <c r="ABW26" s="258"/>
      <c r="ABX26" s="171">
        <f t="shared" ref="ABX26" ca="1" si="1236">IF(ISERROR(ABX24/(ABX6*ABV8)),0,(ABX24/(ABX6*ABV8)))</f>
        <v>0</v>
      </c>
      <c r="ABY26" s="73"/>
      <c r="ABZ26" s="105"/>
      <c r="ACA26" s="78"/>
      <c r="ACB26" s="150"/>
      <c r="ACC26" s="131"/>
      <c r="ACD26" s="81">
        <f ca="1">IF(ISERROR(VLOOKUP(ACB26,'Lista de mercado'!$B:$I,5,0)),0,VLOOKUP(ACB26,'Lista de mercado'!$B:$I,5,0))</f>
        <v>0</v>
      </c>
      <c r="ACE26" s="144">
        <f ca="1">IF(ISERROR(VLOOKUP(ACB26,'Lista de mercado'!$B:$I,8,0)),0,VLOOKUP(ACB26,'Lista de mercado'!$B:$I,8,0))</f>
        <v>0</v>
      </c>
      <c r="ACF26" s="145">
        <f t="shared" ref="ACF26:ACF29" si="1237">+ACC26*ACI$8</f>
        <v>0</v>
      </c>
      <c r="ACG26" s="146">
        <f t="shared" ref="ACG26:ACG29" ca="1" si="1238">+ACF26*ACE26</f>
        <v>0</v>
      </c>
      <c r="ACH26" s="103"/>
      <c r="ACI26" s="170">
        <f t="shared" ref="ACI26" ca="1" si="1239">IF(ISERROR(ACI24/(ACI6*ACI8)),0,(ACI24/(ACI6*ACI8)))</f>
        <v>0</v>
      </c>
      <c r="ACJ26" s="258"/>
      <c r="ACK26" s="171">
        <f t="shared" ref="ACK26" ca="1" si="1240">IF(ISERROR(ACK24/(ACK6*ACI8)),0,(ACK24/(ACK6*ACI8)))</f>
        <v>0</v>
      </c>
      <c r="ACL26" s="73"/>
      <c r="ACM26" s="105"/>
      <c r="ACN26" s="78"/>
      <c r="ACO26" s="150"/>
      <c r="ACP26" s="131"/>
      <c r="ACQ26" s="81">
        <f ca="1">IF(ISERROR(VLOOKUP(ACO26,'Lista de mercado'!$B:$I,5,0)),0,VLOOKUP(ACO26,'Lista de mercado'!$B:$I,5,0))</f>
        <v>0</v>
      </c>
      <c r="ACR26" s="144">
        <f ca="1">IF(ISERROR(VLOOKUP(ACO26,'Lista de mercado'!$B:$I,8,0)),0,VLOOKUP(ACO26,'Lista de mercado'!$B:$I,8,0))</f>
        <v>0</v>
      </c>
      <c r="ACS26" s="145">
        <f t="shared" ref="ACS26:ACS29" si="1241">+ACP26*ACV$8</f>
        <v>0</v>
      </c>
      <c r="ACT26" s="146">
        <f t="shared" ref="ACT26:ACT29" ca="1" si="1242">+ACS26*ACR26</f>
        <v>0</v>
      </c>
      <c r="ACU26" s="103"/>
      <c r="ACV26" s="170">
        <f t="shared" ref="ACV26" ca="1" si="1243">IF(ISERROR(ACV24/(ACV6*ACV8)),0,(ACV24/(ACV6*ACV8)))</f>
        <v>0</v>
      </c>
      <c r="ACW26" s="258"/>
      <c r="ACX26" s="171">
        <f t="shared" ref="ACX26" ca="1" si="1244">IF(ISERROR(ACX24/(ACX6*ACV8)),0,(ACX24/(ACX6*ACV8)))</f>
        <v>0</v>
      </c>
      <c r="ACY26" s="73"/>
      <c r="ACZ26" s="105"/>
      <c r="ADA26" s="78"/>
      <c r="ADB26" s="150"/>
      <c r="ADC26" s="131"/>
      <c r="ADD26" s="81">
        <f ca="1">IF(ISERROR(VLOOKUP(ADB26,'Lista de mercado'!$B:$I,5,0)),0,VLOOKUP(ADB26,'Lista de mercado'!$B:$I,5,0))</f>
        <v>0</v>
      </c>
      <c r="ADE26" s="144">
        <f ca="1">IF(ISERROR(VLOOKUP(ADB26,'Lista de mercado'!$B:$I,8,0)),0,VLOOKUP(ADB26,'Lista de mercado'!$B:$I,8,0))</f>
        <v>0</v>
      </c>
      <c r="ADF26" s="145">
        <f t="shared" ref="ADF26:ADF29" si="1245">+ADC26*ADI$8</f>
        <v>0</v>
      </c>
      <c r="ADG26" s="146">
        <f t="shared" ref="ADG26:ADG29" ca="1" si="1246">+ADF26*ADE26</f>
        <v>0</v>
      </c>
      <c r="ADH26" s="103"/>
      <c r="ADI26" s="170">
        <f t="shared" ref="ADI26" ca="1" si="1247">IF(ISERROR(ADI24/(ADI6*ADI8)),0,(ADI24/(ADI6*ADI8)))</f>
        <v>0</v>
      </c>
      <c r="ADJ26" s="258"/>
      <c r="ADK26" s="171">
        <f t="shared" ref="ADK26" ca="1" si="1248">IF(ISERROR(ADK24/(ADK6*ADI8)),0,(ADK24/(ADK6*ADI8)))</f>
        <v>0</v>
      </c>
      <c r="ADL26" s="73"/>
      <c r="ADM26" s="105"/>
      <c r="ADN26" s="78"/>
      <c r="ADO26" s="150"/>
      <c r="ADP26" s="131"/>
      <c r="ADQ26" s="81">
        <f ca="1">IF(ISERROR(VLOOKUP(ADO26,'Lista de mercado'!$B:$I,5,0)),0,VLOOKUP(ADO26,'Lista de mercado'!$B:$I,5,0))</f>
        <v>0</v>
      </c>
      <c r="ADR26" s="144">
        <f ca="1">IF(ISERROR(VLOOKUP(ADO26,'Lista de mercado'!$B:$I,8,0)),0,VLOOKUP(ADO26,'Lista de mercado'!$B:$I,8,0))</f>
        <v>0</v>
      </c>
      <c r="ADS26" s="145">
        <f t="shared" ref="ADS26:ADS29" si="1249">+ADP26*ADV$8</f>
        <v>0</v>
      </c>
      <c r="ADT26" s="146">
        <f t="shared" ref="ADT26:ADT29" ca="1" si="1250">+ADS26*ADR26</f>
        <v>0</v>
      </c>
      <c r="ADU26" s="103"/>
      <c r="ADV26" s="170">
        <f t="shared" ref="ADV26" ca="1" si="1251">IF(ISERROR(ADV24/(ADV6*ADV8)),0,(ADV24/(ADV6*ADV8)))</f>
        <v>0</v>
      </c>
      <c r="ADW26" s="258"/>
      <c r="ADX26" s="171">
        <f t="shared" ref="ADX26" ca="1" si="1252">IF(ISERROR(ADX24/(ADX6*ADV8)),0,(ADX24/(ADX6*ADV8)))</f>
        <v>0</v>
      </c>
      <c r="ADY26" s="73"/>
      <c r="ADZ26" s="105"/>
      <c r="AEA26" s="78"/>
      <c r="AEB26" s="150"/>
      <c r="AEC26" s="131"/>
      <c r="AED26" s="81">
        <f ca="1">IF(ISERROR(VLOOKUP(AEB26,'Lista de mercado'!$B:$I,5,0)),0,VLOOKUP(AEB26,'Lista de mercado'!$B:$I,5,0))</f>
        <v>0</v>
      </c>
      <c r="AEE26" s="144">
        <f ca="1">IF(ISERROR(VLOOKUP(AEB26,'Lista de mercado'!$B:$I,8,0)),0,VLOOKUP(AEB26,'Lista de mercado'!$B:$I,8,0))</f>
        <v>0</v>
      </c>
      <c r="AEF26" s="145">
        <f t="shared" ref="AEF26:AEF29" si="1253">+AEC26*AEI$8</f>
        <v>0</v>
      </c>
      <c r="AEG26" s="146">
        <f t="shared" ref="AEG26:AEG29" ca="1" si="1254">+AEF26*AEE26</f>
        <v>0</v>
      </c>
      <c r="AEH26" s="103"/>
      <c r="AEI26" s="170">
        <f t="shared" ref="AEI26" ca="1" si="1255">IF(ISERROR(AEI24/(AEI6*AEI8)),0,(AEI24/(AEI6*AEI8)))</f>
        <v>0</v>
      </c>
      <c r="AEJ26" s="258"/>
      <c r="AEK26" s="171">
        <f t="shared" ref="AEK26" ca="1" si="1256">IF(ISERROR(AEK24/(AEK6*AEI8)),0,(AEK24/(AEK6*AEI8)))</f>
        <v>0</v>
      </c>
      <c r="AEL26" s="73"/>
      <c r="AEM26" s="105"/>
      <c r="AEN26" s="78"/>
      <c r="AEO26" s="150"/>
      <c r="AEP26" s="131"/>
      <c r="AEQ26" s="81">
        <f ca="1">IF(ISERROR(VLOOKUP(AEO26,'Lista de mercado'!$B:$I,5,0)),0,VLOOKUP(AEO26,'Lista de mercado'!$B:$I,5,0))</f>
        <v>0</v>
      </c>
      <c r="AER26" s="144">
        <f ca="1">IF(ISERROR(VLOOKUP(AEO26,'Lista de mercado'!$B:$I,8,0)),0,VLOOKUP(AEO26,'Lista de mercado'!$B:$I,8,0))</f>
        <v>0</v>
      </c>
      <c r="AES26" s="145">
        <f t="shared" ref="AES26:AES29" si="1257">+AEP26*AEV$8</f>
        <v>0</v>
      </c>
      <c r="AET26" s="146">
        <f t="shared" ref="AET26:AET29" ca="1" si="1258">+AES26*AER26</f>
        <v>0</v>
      </c>
      <c r="AEU26" s="103"/>
      <c r="AEV26" s="170">
        <f t="shared" ref="AEV26" ca="1" si="1259">IF(ISERROR(AEV24/(AEV6*AEV8)),0,(AEV24/(AEV6*AEV8)))</f>
        <v>0</v>
      </c>
      <c r="AEW26" s="258"/>
      <c r="AEX26" s="171">
        <f t="shared" ref="AEX26" ca="1" si="1260">IF(ISERROR(AEX24/(AEX6*AEV8)),0,(AEX24/(AEX6*AEV8)))</f>
        <v>0</v>
      </c>
      <c r="AEY26" s="73"/>
      <c r="AEZ26" s="105"/>
      <c r="AFA26" s="78"/>
      <c r="AFB26" s="150"/>
      <c r="AFC26" s="131"/>
      <c r="AFD26" s="81">
        <f ca="1">IF(ISERROR(VLOOKUP(AFB26,'Lista de mercado'!$B:$I,5,0)),0,VLOOKUP(AFB26,'Lista de mercado'!$B:$I,5,0))</f>
        <v>0</v>
      </c>
      <c r="AFE26" s="144">
        <f ca="1">IF(ISERROR(VLOOKUP(AFB26,'Lista de mercado'!$B:$I,8,0)),0,VLOOKUP(AFB26,'Lista de mercado'!$B:$I,8,0))</f>
        <v>0</v>
      </c>
      <c r="AFF26" s="145">
        <f t="shared" ref="AFF26:AFF29" si="1261">+AFC26*AFI$8</f>
        <v>0</v>
      </c>
      <c r="AFG26" s="146">
        <f t="shared" ref="AFG26:AFG29" ca="1" si="1262">+AFF26*AFE26</f>
        <v>0</v>
      </c>
      <c r="AFH26" s="103"/>
      <c r="AFI26" s="170">
        <f t="shared" ref="AFI26" ca="1" si="1263">IF(ISERROR(AFI24/(AFI6*AFI8)),0,(AFI24/(AFI6*AFI8)))</f>
        <v>0</v>
      </c>
      <c r="AFJ26" s="258"/>
      <c r="AFK26" s="171">
        <f t="shared" ref="AFK26" ca="1" si="1264">IF(ISERROR(AFK24/(AFK6*AFI8)),0,(AFK24/(AFK6*AFI8)))</f>
        <v>0</v>
      </c>
      <c r="AFL26" s="73"/>
      <c r="AFM26" s="105"/>
      <c r="AFN26" s="78"/>
      <c r="AFO26" s="150"/>
      <c r="AFP26" s="131"/>
      <c r="AFQ26" s="81">
        <f ca="1">IF(ISERROR(VLOOKUP(AFO26,'Lista de mercado'!$B:$I,5,0)),0,VLOOKUP(AFO26,'Lista de mercado'!$B:$I,5,0))</f>
        <v>0</v>
      </c>
      <c r="AFR26" s="144">
        <f ca="1">IF(ISERROR(VLOOKUP(AFO26,'Lista de mercado'!$B:$I,8,0)),0,VLOOKUP(AFO26,'Lista de mercado'!$B:$I,8,0))</f>
        <v>0</v>
      </c>
      <c r="AFS26" s="145">
        <f t="shared" ref="AFS26:AFS29" si="1265">+AFP26*AFV$8</f>
        <v>0</v>
      </c>
      <c r="AFT26" s="146">
        <f t="shared" ref="AFT26:AFT29" ca="1" si="1266">+AFS26*AFR26</f>
        <v>0</v>
      </c>
      <c r="AFU26" s="103"/>
      <c r="AFV26" s="170">
        <f t="shared" ref="AFV26" ca="1" si="1267">IF(ISERROR(AFV24/(AFV6*AFV8)),0,(AFV24/(AFV6*AFV8)))</f>
        <v>0</v>
      </c>
      <c r="AFW26" s="258"/>
      <c r="AFX26" s="171">
        <f t="shared" ref="AFX26" ca="1" si="1268">IF(ISERROR(AFX24/(AFX6*AFV8)),0,(AFX24/(AFX6*AFV8)))</f>
        <v>0</v>
      </c>
      <c r="AFY26" s="73"/>
      <c r="AFZ26" s="105"/>
      <c r="AGA26" s="78"/>
      <c r="AGB26" s="150"/>
      <c r="AGC26" s="131"/>
      <c r="AGD26" s="81">
        <f ca="1">IF(ISERROR(VLOOKUP(AGB26,'Lista de mercado'!$B:$I,5,0)),0,VLOOKUP(AGB26,'Lista de mercado'!$B:$I,5,0))</f>
        <v>0</v>
      </c>
      <c r="AGE26" s="144">
        <f ca="1">IF(ISERROR(VLOOKUP(AGB26,'Lista de mercado'!$B:$I,8,0)),0,VLOOKUP(AGB26,'Lista de mercado'!$B:$I,8,0))</f>
        <v>0</v>
      </c>
      <c r="AGF26" s="145">
        <f t="shared" ref="AGF26:AGF29" si="1269">+AGC26*AGI$8</f>
        <v>0</v>
      </c>
      <c r="AGG26" s="146">
        <f t="shared" ref="AGG26:AGG29" ca="1" si="1270">+AGF26*AGE26</f>
        <v>0</v>
      </c>
      <c r="AGH26" s="103"/>
      <c r="AGI26" s="170">
        <f t="shared" ref="AGI26" ca="1" si="1271">IF(ISERROR(AGI24/(AGI6*AGI8)),0,(AGI24/(AGI6*AGI8)))</f>
        <v>0</v>
      </c>
      <c r="AGJ26" s="258"/>
      <c r="AGK26" s="171">
        <f t="shared" ref="AGK26" ca="1" si="1272">IF(ISERROR(AGK24/(AGK6*AGI8)),0,(AGK24/(AGK6*AGI8)))</f>
        <v>0</v>
      </c>
      <c r="AGL26" s="73"/>
      <c r="AGM26" s="105"/>
      <c r="AGN26" s="78"/>
      <c r="AGO26" s="150"/>
      <c r="AGP26" s="131"/>
      <c r="AGQ26" s="81">
        <f ca="1">IF(ISERROR(VLOOKUP(AGO26,'Lista de mercado'!$B:$I,5,0)),0,VLOOKUP(AGO26,'Lista de mercado'!$B:$I,5,0))</f>
        <v>0</v>
      </c>
      <c r="AGR26" s="144">
        <f ca="1">IF(ISERROR(VLOOKUP(AGO26,'Lista de mercado'!$B:$I,8,0)),0,VLOOKUP(AGO26,'Lista de mercado'!$B:$I,8,0))</f>
        <v>0</v>
      </c>
      <c r="AGS26" s="145">
        <f t="shared" ref="AGS26:AGS29" si="1273">+AGP26*AGV$8</f>
        <v>0</v>
      </c>
      <c r="AGT26" s="146">
        <f t="shared" ref="AGT26:AGT29" ca="1" si="1274">+AGS26*AGR26</f>
        <v>0</v>
      </c>
      <c r="AGU26" s="103"/>
      <c r="AGV26" s="170">
        <f t="shared" ref="AGV26" ca="1" si="1275">IF(ISERROR(AGV24/(AGV6*AGV8)),0,(AGV24/(AGV6*AGV8)))</f>
        <v>0</v>
      </c>
      <c r="AGW26" s="258"/>
      <c r="AGX26" s="171">
        <f t="shared" ref="AGX26" ca="1" si="1276">IF(ISERROR(AGX24/(AGX6*AGV8)),0,(AGX24/(AGX6*AGV8)))</f>
        <v>0</v>
      </c>
      <c r="AGY26" s="73"/>
      <c r="AGZ26" s="105"/>
      <c r="AHA26" s="78"/>
      <c r="AHB26" s="150"/>
      <c r="AHC26" s="131"/>
      <c r="AHD26" s="81">
        <f ca="1">IF(ISERROR(VLOOKUP(AHB26,'Lista de mercado'!$B:$I,5,0)),0,VLOOKUP(AHB26,'Lista de mercado'!$B:$I,5,0))</f>
        <v>0</v>
      </c>
      <c r="AHE26" s="144">
        <f ca="1">IF(ISERROR(VLOOKUP(AHB26,'Lista de mercado'!$B:$I,8,0)),0,VLOOKUP(AHB26,'Lista de mercado'!$B:$I,8,0))</f>
        <v>0</v>
      </c>
      <c r="AHF26" s="145">
        <f t="shared" ref="AHF26:AHF29" si="1277">+AHC26*AHI$8</f>
        <v>0</v>
      </c>
      <c r="AHG26" s="146">
        <f t="shared" ref="AHG26:AHG29" ca="1" si="1278">+AHF26*AHE26</f>
        <v>0</v>
      </c>
      <c r="AHH26" s="103"/>
      <c r="AHI26" s="170">
        <f t="shared" ref="AHI26" ca="1" si="1279">IF(ISERROR(AHI24/(AHI6*AHI8)),0,(AHI24/(AHI6*AHI8)))</f>
        <v>0</v>
      </c>
      <c r="AHJ26" s="258"/>
      <c r="AHK26" s="171">
        <f t="shared" ref="AHK26" ca="1" si="1280">IF(ISERROR(AHK24/(AHK6*AHI8)),0,(AHK24/(AHK6*AHI8)))</f>
        <v>0</v>
      </c>
      <c r="AHL26" s="73"/>
      <c r="AHM26" s="105"/>
      <c r="AHN26" s="78"/>
      <c r="AHO26" s="150"/>
      <c r="AHP26" s="131"/>
      <c r="AHQ26" s="81">
        <f ca="1">IF(ISERROR(VLOOKUP(AHO26,'Lista de mercado'!$B:$I,5,0)),0,VLOOKUP(AHO26,'Lista de mercado'!$B:$I,5,0))</f>
        <v>0</v>
      </c>
      <c r="AHR26" s="144">
        <f ca="1">IF(ISERROR(VLOOKUP(AHO26,'Lista de mercado'!$B:$I,8,0)),0,VLOOKUP(AHO26,'Lista de mercado'!$B:$I,8,0))</f>
        <v>0</v>
      </c>
      <c r="AHS26" s="145">
        <f t="shared" ref="AHS26:AHS29" si="1281">+AHP26*AHV$8</f>
        <v>0</v>
      </c>
      <c r="AHT26" s="146">
        <f t="shared" ref="AHT26:AHT29" ca="1" si="1282">+AHS26*AHR26</f>
        <v>0</v>
      </c>
      <c r="AHU26" s="103"/>
      <c r="AHV26" s="170">
        <f t="shared" ref="AHV26" ca="1" si="1283">IF(ISERROR(AHV24/(AHV6*AHV8)),0,(AHV24/(AHV6*AHV8)))</f>
        <v>0</v>
      </c>
      <c r="AHW26" s="258"/>
      <c r="AHX26" s="171">
        <f t="shared" ref="AHX26" ca="1" si="1284">IF(ISERROR(AHX24/(AHX6*AHV8)),0,(AHX24/(AHX6*AHV8)))</f>
        <v>0</v>
      </c>
      <c r="AHY26" s="73"/>
      <c r="AHZ26" s="105"/>
      <c r="AIA26" s="78"/>
      <c r="AIB26" s="150"/>
      <c r="AIC26" s="131"/>
      <c r="AID26" s="81">
        <f ca="1">IF(ISERROR(VLOOKUP(AIB26,'Lista de mercado'!$B:$I,5,0)),0,VLOOKUP(AIB26,'Lista de mercado'!$B:$I,5,0))</f>
        <v>0</v>
      </c>
      <c r="AIE26" s="144">
        <f ca="1">IF(ISERROR(VLOOKUP(AIB26,'Lista de mercado'!$B:$I,8,0)),0,VLOOKUP(AIB26,'Lista de mercado'!$B:$I,8,0))</f>
        <v>0</v>
      </c>
      <c r="AIF26" s="145">
        <f t="shared" ref="AIF26:AIF29" si="1285">+AIC26*AII$8</f>
        <v>0</v>
      </c>
      <c r="AIG26" s="146">
        <f t="shared" ref="AIG26:AIG29" ca="1" si="1286">+AIF26*AIE26</f>
        <v>0</v>
      </c>
      <c r="AIH26" s="103"/>
      <c r="AII26" s="170">
        <f t="shared" ref="AII26" ca="1" si="1287">IF(ISERROR(AII24/(AII6*AII8)),0,(AII24/(AII6*AII8)))</f>
        <v>0</v>
      </c>
      <c r="AIJ26" s="258"/>
      <c r="AIK26" s="171">
        <f t="shared" ref="AIK26" ca="1" si="1288">IF(ISERROR(AIK24/(AIK6*AII8)),0,(AIK24/(AIK6*AII8)))</f>
        <v>0</v>
      </c>
      <c r="AIL26" s="73"/>
      <c r="AIM26" s="105"/>
      <c r="AIN26" s="78"/>
      <c r="AIO26" s="150"/>
      <c r="AIP26" s="131"/>
      <c r="AIQ26" s="81">
        <f ca="1">IF(ISERROR(VLOOKUP(AIO26,'Lista de mercado'!$B:$I,5,0)),0,VLOOKUP(AIO26,'Lista de mercado'!$B:$I,5,0))</f>
        <v>0</v>
      </c>
      <c r="AIR26" s="144">
        <f ca="1">IF(ISERROR(VLOOKUP(AIO26,'Lista de mercado'!$B:$I,8,0)),0,VLOOKUP(AIO26,'Lista de mercado'!$B:$I,8,0))</f>
        <v>0</v>
      </c>
      <c r="AIS26" s="145">
        <f t="shared" ref="AIS26:AIS29" si="1289">+AIP26*AIV$8</f>
        <v>0</v>
      </c>
      <c r="AIT26" s="146">
        <f t="shared" ref="AIT26:AIT29" ca="1" si="1290">+AIS26*AIR26</f>
        <v>0</v>
      </c>
      <c r="AIU26" s="103"/>
      <c r="AIV26" s="170">
        <f t="shared" ref="AIV26" ca="1" si="1291">IF(ISERROR(AIV24/(AIV6*AIV8)),0,(AIV24/(AIV6*AIV8)))</f>
        <v>0</v>
      </c>
      <c r="AIW26" s="258"/>
      <c r="AIX26" s="171">
        <f t="shared" ref="AIX26" ca="1" si="1292">IF(ISERROR(AIX24/(AIX6*AIV8)),0,(AIX24/(AIX6*AIV8)))</f>
        <v>0</v>
      </c>
      <c r="AIY26" s="73"/>
      <c r="AIZ26" s="105"/>
      <c r="AJA26" s="78"/>
      <c r="AJB26" s="150"/>
      <c r="AJC26" s="131"/>
      <c r="AJD26" s="81">
        <f ca="1">IF(ISERROR(VLOOKUP(AJB26,'Lista de mercado'!$B:$I,5,0)),0,VLOOKUP(AJB26,'Lista de mercado'!$B:$I,5,0))</f>
        <v>0</v>
      </c>
      <c r="AJE26" s="144">
        <f ca="1">IF(ISERROR(VLOOKUP(AJB26,'Lista de mercado'!$B:$I,8,0)),0,VLOOKUP(AJB26,'Lista de mercado'!$B:$I,8,0))</f>
        <v>0</v>
      </c>
      <c r="AJF26" s="145">
        <f t="shared" ref="AJF26:AJF29" si="1293">+AJC26*AJI$8</f>
        <v>0</v>
      </c>
      <c r="AJG26" s="146">
        <f t="shared" ref="AJG26:AJG29" ca="1" si="1294">+AJF26*AJE26</f>
        <v>0</v>
      </c>
      <c r="AJH26" s="103"/>
      <c r="AJI26" s="170">
        <f t="shared" ref="AJI26" ca="1" si="1295">IF(ISERROR(AJI24/(AJI6*AJI8)),0,(AJI24/(AJI6*AJI8)))</f>
        <v>0</v>
      </c>
      <c r="AJJ26" s="258"/>
      <c r="AJK26" s="171">
        <f t="shared" ref="AJK26" ca="1" si="1296">IF(ISERROR(AJK24/(AJK6*AJI8)),0,(AJK24/(AJK6*AJI8)))</f>
        <v>0</v>
      </c>
      <c r="AJL26" s="73"/>
    </row>
    <row r="27" spans="1:948" x14ac:dyDescent="0.3">
      <c r="A27" s="78"/>
      <c r="B27" s="130" t="s">
        <v>23</v>
      </c>
      <c r="C27" s="131">
        <v>1</v>
      </c>
      <c r="D27" s="81" t="str">
        <f>IF(ISERROR(VLOOKUP(B27,'Lista de mercado'!$B:$I,5,0)),0,VLOOKUP(B27,'Lista de mercado'!$B:$I,5,0))</f>
        <v>und</v>
      </c>
      <c r="E27" s="144">
        <f ca="1">IF(ISERROR(VLOOKUP(B27,'Lista de mercado'!$B:$I,8,0)),0,VLOOKUP(B27,'Lista de mercado'!$B:$I,8,0))</f>
        <v>200</v>
      </c>
      <c r="F27" s="145">
        <f>+C27*I$8</f>
        <v>1</v>
      </c>
      <c r="G27" s="146">
        <f ca="1">+F27*E27</f>
        <v>200</v>
      </c>
      <c r="H27" s="103"/>
      <c r="I27" s="151"/>
      <c r="J27" s="152"/>
      <c r="K27" s="153"/>
      <c r="L27" s="73"/>
      <c r="M27" s="105"/>
      <c r="N27" s="78"/>
      <c r="O27" s="130" t="s">
        <v>23</v>
      </c>
      <c r="P27" s="131">
        <v>1</v>
      </c>
      <c r="Q27" s="81" t="str">
        <f ca="1">IF(ISERROR(VLOOKUP(O27,'Lista de mercado'!$B:$I,5,0)),0,VLOOKUP(O27,'Lista de mercado'!$B:$I,5,0))</f>
        <v>und</v>
      </c>
      <c r="R27" s="144">
        <f ca="1">IF(ISERROR(VLOOKUP(O27,'Lista de mercado'!$B:$I,8,0)),0,VLOOKUP(O27,'Lista de mercado'!$B:$I,8,0))</f>
        <v>200</v>
      </c>
      <c r="S27" s="145">
        <f>+P27*V$8</f>
        <v>1</v>
      </c>
      <c r="T27" s="146">
        <f ca="1">+S27*R27</f>
        <v>200</v>
      </c>
      <c r="U27" s="103"/>
      <c r="V27" s="151"/>
      <c r="W27" s="152"/>
      <c r="X27" s="153"/>
      <c r="Y27" s="73"/>
      <c r="Z27" s="105"/>
      <c r="AA27" s="78"/>
      <c r="AB27" s="130" t="s">
        <v>23</v>
      </c>
      <c r="AC27" s="131">
        <v>1</v>
      </c>
      <c r="AD27" s="81" t="str">
        <f ca="1">IF(ISERROR(VLOOKUP(AB27,'Lista de mercado'!$B:$I,5,0)),0,VLOOKUP(AB27,'Lista de mercado'!$B:$I,5,0))</f>
        <v>und</v>
      </c>
      <c r="AE27" s="144">
        <f>IF(ISERROR(VLOOKUP(AB27,'Lista de mercado'!$B:$I,8,0)),0,VLOOKUP(AB27,'Lista de mercado'!$B:$I,8,0))</f>
        <v>200</v>
      </c>
      <c r="AF27" s="145">
        <f t="shared" si="1021"/>
        <v>1</v>
      </c>
      <c r="AG27" s="146">
        <f t="shared" si="1022"/>
        <v>200</v>
      </c>
      <c r="AH27" s="103"/>
      <c r="AI27" s="151"/>
      <c r="AJ27" s="152"/>
      <c r="AK27" s="153"/>
      <c r="AL27" s="73"/>
      <c r="AM27" s="105"/>
      <c r="AN27" s="78"/>
      <c r="AO27" s="130" t="s">
        <v>23</v>
      </c>
      <c r="AP27" s="131">
        <v>1</v>
      </c>
      <c r="AQ27" s="81" t="str">
        <f ca="1">IF(ISERROR(VLOOKUP(AO27,'Lista de mercado'!$B:$I,5,0)),0,VLOOKUP(AO27,'Lista de mercado'!$B:$I,5,0))</f>
        <v>und</v>
      </c>
      <c r="AR27" s="144">
        <f ca="1">IF(ISERROR(VLOOKUP(AO27,'Lista de mercado'!$B:$I,8,0)),0,VLOOKUP(AO27,'Lista de mercado'!$B:$I,8,0))</f>
        <v>200</v>
      </c>
      <c r="AS27" s="145">
        <f t="shared" si="1025"/>
        <v>1</v>
      </c>
      <c r="AT27" s="146">
        <f t="shared" ca="1" si="1026"/>
        <v>200</v>
      </c>
      <c r="AU27" s="103"/>
      <c r="AV27" s="151"/>
      <c r="AW27" s="152"/>
      <c r="AX27" s="153"/>
      <c r="AY27" s="73"/>
      <c r="AZ27" s="105"/>
      <c r="BA27" s="78"/>
      <c r="BB27" s="130"/>
      <c r="BC27" s="131"/>
      <c r="BD27" s="81">
        <f ca="1">IF(ISERROR(VLOOKUP(BB27,'Lista de mercado'!$B:$I,5,0)),0,VLOOKUP(BB27,'Lista de mercado'!$B:$I,5,0))</f>
        <v>0</v>
      </c>
      <c r="BE27" s="144">
        <f ca="1">IF(ISERROR(VLOOKUP(BB27,'Lista de mercado'!$B:$I,8,0)),0,VLOOKUP(BB27,'Lista de mercado'!$B:$I,8,0))</f>
        <v>0</v>
      </c>
      <c r="BF27" s="145">
        <f t="shared" si="1029"/>
        <v>0</v>
      </c>
      <c r="BG27" s="146">
        <f t="shared" ca="1" si="1030"/>
        <v>0</v>
      </c>
      <c r="BH27" s="103"/>
      <c r="BI27" s="151"/>
      <c r="BJ27" s="152"/>
      <c r="BK27" s="153"/>
      <c r="BL27" s="73"/>
      <c r="BM27" s="105"/>
      <c r="BN27" s="78"/>
      <c r="BO27" s="130"/>
      <c r="BP27" s="131"/>
      <c r="BQ27" s="81">
        <f ca="1">IF(ISERROR(VLOOKUP(BO27,'Lista de mercado'!$B:$I,5,0)),0,VLOOKUP(BO27,'Lista de mercado'!$B:$I,5,0))</f>
        <v>0</v>
      </c>
      <c r="BR27" s="144">
        <f ca="1">IF(ISERROR(VLOOKUP(BO27,'Lista de mercado'!$B:$I,8,0)),0,VLOOKUP(BO27,'Lista de mercado'!$B:$I,8,0))</f>
        <v>0</v>
      </c>
      <c r="BS27" s="145">
        <f t="shared" si="1033"/>
        <v>0</v>
      </c>
      <c r="BT27" s="146">
        <f t="shared" ca="1" si="1034"/>
        <v>0</v>
      </c>
      <c r="BU27" s="103"/>
      <c r="BV27" s="151"/>
      <c r="BW27" s="152"/>
      <c r="BX27" s="153"/>
      <c r="BY27" s="73"/>
      <c r="BZ27" s="105"/>
      <c r="CA27" s="78"/>
      <c r="CB27" s="130"/>
      <c r="CC27" s="131"/>
      <c r="CD27" s="81">
        <f ca="1">IF(ISERROR(VLOOKUP(CB27,'Lista de mercado'!$B:$I,5,0)),0,VLOOKUP(CB27,'Lista de mercado'!$B:$I,5,0))</f>
        <v>0</v>
      </c>
      <c r="CE27" s="144">
        <f ca="1">IF(ISERROR(VLOOKUP(CB27,'Lista de mercado'!$B:$I,8,0)),0,VLOOKUP(CB27,'Lista de mercado'!$B:$I,8,0))</f>
        <v>0</v>
      </c>
      <c r="CF27" s="145">
        <f t="shared" si="1037"/>
        <v>0</v>
      </c>
      <c r="CG27" s="146">
        <f t="shared" ca="1" si="1038"/>
        <v>0</v>
      </c>
      <c r="CH27" s="103"/>
      <c r="CI27" s="151"/>
      <c r="CJ27" s="152"/>
      <c r="CK27" s="153"/>
      <c r="CL27" s="73"/>
      <c r="CM27" s="105"/>
      <c r="CN27" s="78"/>
      <c r="CO27" s="130"/>
      <c r="CP27" s="131"/>
      <c r="CQ27" s="81">
        <f ca="1">IF(ISERROR(VLOOKUP(CO27,'Lista de mercado'!$B:$I,5,0)),0,VLOOKUP(CO27,'Lista de mercado'!$B:$I,5,0))</f>
        <v>0</v>
      </c>
      <c r="CR27" s="144">
        <f ca="1">IF(ISERROR(VLOOKUP(CO27,'Lista de mercado'!$B:$I,8,0)),0,VLOOKUP(CO27,'Lista de mercado'!$B:$I,8,0))</f>
        <v>0</v>
      </c>
      <c r="CS27" s="145">
        <f t="shared" si="1041"/>
        <v>0</v>
      </c>
      <c r="CT27" s="146">
        <f t="shared" ca="1" si="1042"/>
        <v>0</v>
      </c>
      <c r="CU27" s="103"/>
      <c r="CV27" s="151"/>
      <c r="CW27" s="152"/>
      <c r="CX27" s="153"/>
      <c r="CY27" s="73"/>
      <c r="CZ27" s="105"/>
      <c r="DA27" s="78"/>
      <c r="DB27" s="130"/>
      <c r="DC27" s="131"/>
      <c r="DD27" s="81">
        <f ca="1">IF(ISERROR(VLOOKUP(DB27,'Lista de mercado'!$B:$I,5,0)),0,VLOOKUP(DB27,'Lista de mercado'!$B:$I,5,0))</f>
        <v>0</v>
      </c>
      <c r="DE27" s="144">
        <f ca="1">IF(ISERROR(VLOOKUP(DB27,'Lista de mercado'!$B:$I,8,0)),0,VLOOKUP(DB27,'Lista de mercado'!$B:$I,8,0))</f>
        <v>0</v>
      </c>
      <c r="DF27" s="145">
        <f t="shared" si="1045"/>
        <v>0</v>
      </c>
      <c r="DG27" s="146">
        <f t="shared" ca="1" si="1046"/>
        <v>0</v>
      </c>
      <c r="DH27" s="103"/>
      <c r="DI27" s="151"/>
      <c r="DJ27" s="152"/>
      <c r="DK27" s="153"/>
      <c r="DL27" s="73"/>
      <c r="DM27" s="105"/>
      <c r="DN27" s="78"/>
      <c r="DO27" s="130"/>
      <c r="DP27" s="131"/>
      <c r="DQ27" s="81">
        <f ca="1">IF(ISERROR(VLOOKUP(DO27,'Lista de mercado'!$B:$I,5,0)),0,VLOOKUP(DO27,'Lista de mercado'!$B:$I,5,0))</f>
        <v>0</v>
      </c>
      <c r="DR27" s="144">
        <f ca="1">IF(ISERROR(VLOOKUP(DO27,'Lista de mercado'!$B:$I,8,0)),0,VLOOKUP(DO27,'Lista de mercado'!$B:$I,8,0))</f>
        <v>0</v>
      </c>
      <c r="DS27" s="145">
        <f t="shared" si="1049"/>
        <v>0</v>
      </c>
      <c r="DT27" s="146">
        <f t="shared" ca="1" si="1050"/>
        <v>0</v>
      </c>
      <c r="DU27" s="103"/>
      <c r="DV27" s="151"/>
      <c r="DW27" s="152"/>
      <c r="DX27" s="153"/>
      <c r="DY27" s="73"/>
      <c r="DZ27" s="105"/>
      <c r="EA27" s="78"/>
      <c r="EB27" s="130"/>
      <c r="EC27" s="131"/>
      <c r="ED27" s="81">
        <f ca="1">IF(ISERROR(VLOOKUP(EB27,'Lista de mercado'!$B:$I,5,0)),0,VLOOKUP(EB27,'Lista de mercado'!$B:$I,5,0))</f>
        <v>0</v>
      </c>
      <c r="EE27" s="144">
        <f ca="1">IF(ISERROR(VLOOKUP(EB27,'Lista de mercado'!$B:$I,8,0)),0,VLOOKUP(EB27,'Lista de mercado'!$B:$I,8,0))</f>
        <v>0</v>
      </c>
      <c r="EF27" s="145">
        <f t="shared" si="1053"/>
        <v>0</v>
      </c>
      <c r="EG27" s="146">
        <f t="shared" ca="1" si="1054"/>
        <v>0</v>
      </c>
      <c r="EH27" s="103"/>
      <c r="EI27" s="151"/>
      <c r="EJ27" s="152"/>
      <c r="EK27" s="153"/>
      <c r="EL27" s="73"/>
      <c r="EM27" s="105"/>
      <c r="EN27" s="78"/>
      <c r="EO27" s="130"/>
      <c r="EP27" s="131"/>
      <c r="EQ27" s="81">
        <f ca="1">IF(ISERROR(VLOOKUP(EO27,'Lista de mercado'!$B:$I,5,0)),0,VLOOKUP(EO27,'Lista de mercado'!$B:$I,5,0))</f>
        <v>0</v>
      </c>
      <c r="ER27" s="144">
        <f ca="1">IF(ISERROR(VLOOKUP(EO27,'Lista de mercado'!$B:$I,8,0)),0,VLOOKUP(EO27,'Lista de mercado'!$B:$I,8,0))</f>
        <v>0</v>
      </c>
      <c r="ES27" s="145">
        <f t="shared" si="1057"/>
        <v>0</v>
      </c>
      <c r="ET27" s="146">
        <f t="shared" ca="1" si="1058"/>
        <v>0</v>
      </c>
      <c r="EU27" s="103"/>
      <c r="EV27" s="151"/>
      <c r="EW27" s="152"/>
      <c r="EX27" s="153"/>
      <c r="EY27" s="73"/>
      <c r="EZ27" s="105"/>
      <c r="FA27" s="78"/>
      <c r="FB27" s="130"/>
      <c r="FC27" s="131"/>
      <c r="FD27" s="81">
        <f ca="1">IF(ISERROR(VLOOKUP(FB27,'Lista de mercado'!$B:$I,5,0)),0,VLOOKUP(FB27,'Lista de mercado'!$B:$I,5,0))</f>
        <v>0</v>
      </c>
      <c r="FE27" s="144">
        <f ca="1">IF(ISERROR(VLOOKUP(FB27,'Lista de mercado'!$B:$I,8,0)),0,VLOOKUP(FB27,'Lista de mercado'!$B:$I,8,0))</f>
        <v>0</v>
      </c>
      <c r="FF27" s="145">
        <f t="shared" si="1061"/>
        <v>0</v>
      </c>
      <c r="FG27" s="146">
        <f t="shared" ca="1" si="1062"/>
        <v>0</v>
      </c>
      <c r="FH27" s="103"/>
      <c r="FI27" s="151"/>
      <c r="FJ27" s="152"/>
      <c r="FK27" s="153"/>
      <c r="FL27" s="73"/>
      <c r="FM27" s="105"/>
      <c r="FN27" s="78"/>
      <c r="FO27" s="130"/>
      <c r="FP27" s="131"/>
      <c r="FQ27" s="81">
        <f ca="1">IF(ISERROR(VLOOKUP(FO27,'Lista de mercado'!$B:$I,5,0)),0,VLOOKUP(FO27,'Lista de mercado'!$B:$I,5,0))</f>
        <v>0</v>
      </c>
      <c r="FR27" s="144">
        <f ca="1">IF(ISERROR(VLOOKUP(FO27,'Lista de mercado'!$B:$I,8,0)),0,VLOOKUP(FO27,'Lista de mercado'!$B:$I,8,0))</f>
        <v>0</v>
      </c>
      <c r="FS27" s="145">
        <f t="shared" si="1065"/>
        <v>0</v>
      </c>
      <c r="FT27" s="146">
        <f t="shared" ca="1" si="1066"/>
        <v>0</v>
      </c>
      <c r="FU27" s="103"/>
      <c r="FV27" s="151"/>
      <c r="FW27" s="152"/>
      <c r="FX27" s="153"/>
      <c r="FY27" s="73"/>
      <c r="FZ27" s="105"/>
      <c r="GA27" s="78"/>
      <c r="GB27" s="130"/>
      <c r="GC27" s="131"/>
      <c r="GD27" s="81">
        <f ca="1">IF(ISERROR(VLOOKUP(GB27,'Lista de mercado'!$B:$I,5,0)),0,VLOOKUP(GB27,'Lista de mercado'!$B:$I,5,0))</f>
        <v>0</v>
      </c>
      <c r="GE27" s="144">
        <f ca="1">IF(ISERROR(VLOOKUP(GB27,'Lista de mercado'!$B:$I,8,0)),0,VLOOKUP(GB27,'Lista de mercado'!$B:$I,8,0))</f>
        <v>0</v>
      </c>
      <c r="GF27" s="145">
        <f t="shared" si="1069"/>
        <v>0</v>
      </c>
      <c r="GG27" s="146">
        <f t="shared" ca="1" si="1070"/>
        <v>0</v>
      </c>
      <c r="GH27" s="103"/>
      <c r="GI27" s="151"/>
      <c r="GJ27" s="152"/>
      <c r="GK27" s="153"/>
      <c r="GL27" s="73"/>
      <c r="GM27" s="105"/>
      <c r="GN27" s="78"/>
      <c r="GO27" s="130"/>
      <c r="GP27" s="131"/>
      <c r="GQ27" s="81">
        <f ca="1">IF(ISERROR(VLOOKUP(GO27,'Lista de mercado'!$B:$I,5,0)),0,VLOOKUP(GO27,'Lista de mercado'!$B:$I,5,0))</f>
        <v>0</v>
      </c>
      <c r="GR27" s="144">
        <f ca="1">IF(ISERROR(VLOOKUP(GO27,'Lista de mercado'!$B:$I,8,0)),0,VLOOKUP(GO27,'Lista de mercado'!$B:$I,8,0))</f>
        <v>0</v>
      </c>
      <c r="GS27" s="145">
        <f t="shared" si="1073"/>
        <v>0</v>
      </c>
      <c r="GT27" s="146">
        <f t="shared" ca="1" si="1074"/>
        <v>0</v>
      </c>
      <c r="GU27" s="103"/>
      <c r="GV27" s="151"/>
      <c r="GW27" s="152"/>
      <c r="GX27" s="153"/>
      <c r="GY27" s="73"/>
      <c r="GZ27" s="105"/>
      <c r="HA27" s="78"/>
      <c r="HB27" s="130"/>
      <c r="HC27" s="131"/>
      <c r="HD27" s="81">
        <f ca="1">IF(ISERROR(VLOOKUP(HB27,'Lista de mercado'!$B:$I,5,0)),0,VLOOKUP(HB27,'Lista de mercado'!$B:$I,5,0))</f>
        <v>0</v>
      </c>
      <c r="HE27" s="144">
        <f ca="1">IF(ISERROR(VLOOKUP(HB27,'Lista de mercado'!$B:$I,8,0)),0,VLOOKUP(HB27,'Lista de mercado'!$B:$I,8,0))</f>
        <v>0</v>
      </c>
      <c r="HF27" s="145">
        <f t="shared" si="1077"/>
        <v>0</v>
      </c>
      <c r="HG27" s="146">
        <f t="shared" ca="1" si="1078"/>
        <v>0</v>
      </c>
      <c r="HH27" s="103"/>
      <c r="HI27" s="151"/>
      <c r="HJ27" s="152"/>
      <c r="HK27" s="153"/>
      <c r="HL27" s="73"/>
      <c r="HM27" s="105"/>
      <c r="HN27" s="78"/>
      <c r="HO27" s="130"/>
      <c r="HP27" s="131"/>
      <c r="HQ27" s="81">
        <f ca="1">IF(ISERROR(VLOOKUP(HO27,'Lista de mercado'!$B:$I,5,0)),0,VLOOKUP(HO27,'Lista de mercado'!$B:$I,5,0))</f>
        <v>0</v>
      </c>
      <c r="HR27" s="144">
        <f ca="1">IF(ISERROR(VLOOKUP(HO27,'Lista de mercado'!$B:$I,8,0)),0,VLOOKUP(HO27,'Lista de mercado'!$B:$I,8,0))</f>
        <v>0</v>
      </c>
      <c r="HS27" s="145">
        <f t="shared" si="1081"/>
        <v>0</v>
      </c>
      <c r="HT27" s="146">
        <f t="shared" ca="1" si="1082"/>
        <v>0</v>
      </c>
      <c r="HU27" s="103"/>
      <c r="HV27" s="151"/>
      <c r="HW27" s="152"/>
      <c r="HX27" s="153"/>
      <c r="HY27" s="73"/>
      <c r="HZ27" s="105"/>
      <c r="IA27" s="78"/>
      <c r="IB27" s="130"/>
      <c r="IC27" s="131"/>
      <c r="ID27" s="81">
        <f ca="1">IF(ISERROR(VLOOKUP(IB27,'Lista de mercado'!$B:$I,5,0)),0,VLOOKUP(IB27,'Lista de mercado'!$B:$I,5,0))</f>
        <v>0</v>
      </c>
      <c r="IE27" s="144">
        <f ca="1">IF(ISERROR(VLOOKUP(IB27,'Lista de mercado'!$B:$I,8,0)),0,VLOOKUP(IB27,'Lista de mercado'!$B:$I,8,0))</f>
        <v>0</v>
      </c>
      <c r="IF27" s="145">
        <f t="shared" si="1085"/>
        <v>0</v>
      </c>
      <c r="IG27" s="146">
        <f t="shared" ca="1" si="1086"/>
        <v>0</v>
      </c>
      <c r="IH27" s="103"/>
      <c r="II27" s="151"/>
      <c r="IJ27" s="152"/>
      <c r="IK27" s="153"/>
      <c r="IL27" s="73"/>
      <c r="IM27" s="105"/>
      <c r="IN27" s="78"/>
      <c r="IO27" s="130"/>
      <c r="IP27" s="131"/>
      <c r="IQ27" s="81">
        <f ca="1">IF(ISERROR(VLOOKUP(IO27,'Lista de mercado'!$B:$I,5,0)),0,VLOOKUP(IO27,'Lista de mercado'!$B:$I,5,0))</f>
        <v>0</v>
      </c>
      <c r="IR27" s="144">
        <f ca="1">IF(ISERROR(VLOOKUP(IO27,'Lista de mercado'!$B:$I,8,0)),0,VLOOKUP(IO27,'Lista de mercado'!$B:$I,8,0))</f>
        <v>0</v>
      </c>
      <c r="IS27" s="145">
        <f t="shared" si="1089"/>
        <v>0</v>
      </c>
      <c r="IT27" s="146">
        <f t="shared" ca="1" si="1090"/>
        <v>0</v>
      </c>
      <c r="IU27" s="103"/>
      <c r="IV27" s="151"/>
      <c r="IW27" s="152"/>
      <c r="IX27" s="153"/>
      <c r="IY27" s="73"/>
      <c r="IZ27" s="105"/>
      <c r="JA27" s="78"/>
      <c r="JB27" s="130"/>
      <c r="JC27" s="131"/>
      <c r="JD27" s="81">
        <f ca="1">IF(ISERROR(VLOOKUP(JB27,'Lista de mercado'!$B:$I,5,0)),0,VLOOKUP(JB27,'Lista de mercado'!$B:$I,5,0))</f>
        <v>0</v>
      </c>
      <c r="JE27" s="144">
        <f ca="1">IF(ISERROR(VLOOKUP(JB27,'Lista de mercado'!$B:$I,8,0)),0,VLOOKUP(JB27,'Lista de mercado'!$B:$I,8,0))</f>
        <v>0</v>
      </c>
      <c r="JF27" s="145">
        <f t="shared" si="1093"/>
        <v>0</v>
      </c>
      <c r="JG27" s="146">
        <f t="shared" ca="1" si="1094"/>
        <v>0</v>
      </c>
      <c r="JH27" s="103"/>
      <c r="JI27" s="151"/>
      <c r="JJ27" s="152"/>
      <c r="JK27" s="153"/>
      <c r="JL27" s="73"/>
      <c r="JM27" s="105"/>
      <c r="JN27" s="78"/>
      <c r="JO27" s="130"/>
      <c r="JP27" s="131"/>
      <c r="JQ27" s="81">
        <f ca="1">IF(ISERROR(VLOOKUP(JO27,'Lista de mercado'!$B:$I,5,0)),0,VLOOKUP(JO27,'Lista de mercado'!$B:$I,5,0))</f>
        <v>0</v>
      </c>
      <c r="JR27" s="144">
        <f ca="1">IF(ISERROR(VLOOKUP(JO27,'Lista de mercado'!$B:$I,8,0)),0,VLOOKUP(JO27,'Lista de mercado'!$B:$I,8,0))</f>
        <v>0</v>
      </c>
      <c r="JS27" s="145">
        <f t="shared" si="1097"/>
        <v>0</v>
      </c>
      <c r="JT27" s="146">
        <f t="shared" ca="1" si="1098"/>
        <v>0</v>
      </c>
      <c r="JU27" s="103"/>
      <c r="JV27" s="151"/>
      <c r="JW27" s="152"/>
      <c r="JX27" s="153"/>
      <c r="JY27" s="73"/>
      <c r="JZ27" s="105"/>
      <c r="KA27" s="78"/>
      <c r="KB27" s="130"/>
      <c r="KC27" s="131"/>
      <c r="KD27" s="81">
        <f ca="1">IF(ISERROR(VLOOKUP(KB27,'Lista de mercado'!$B:$I,5,0)),0,VLOOKUP(KB27,'Lista de mercado'!$B:$I,5,0))</f>
        <v>0</v>
      </c>
      <c r="KE27" s="144">
        <f ca="1">IF(ISERROR(VLOOKUP(KB27,'Lista de mercado'!$B:$I,8,0)),0,VLOOKUP(KB27,'Lista de mercado'!$B:$I,8,0))</f>
        <v>0</v>
      </c>
      <c r="KF27" s="145">
        <f t="shared" si="1101"/>
        <v>0</v>
      </c>
      <c r="KG27" s="146">
        <f t="shared" ca="1" si="1102"/>
        <v>0</v>
      </c>
      <c r="KH27" s="103"/>
      <c r="KI27" s="151"/>
      <c r="KJ27" s="152"/>
      <c r="KK27" s="153"/>
      <c r="KL27" s="73"/>
      <c r="KM27" s="105"/>
      <c r="KN27" s="78"/>
      <c r="KO27" s="130"/>
      <c r="KP27" s="131"/>
      <c r="KQ27" s="81">
        <f ca="1">IF(ISERROR(VLOOKUP(KO27,'Lista de mercado'!$B:$I,5,0)),0,VLOOKUP(KO27,'Lista de mercado'!$B:$I,5,0))</f>
        <v>0</v>
      </c>
      <c r="KR27" s="144">
        <f ca="1">IF(ISERROR(VLOOKUP(KO27,'Lista de mercado'!$B:$I,8,0)),0,VLOOKUP(KO27,'Lista de mercado'!$B:$I,8,0))</f>
        <v>0</v>
      </c>
      <c r="KS27" s="145">
        <f t="shared" si="1105"/>
        <v>0</v>
      </c>
      <c r="KT27" s="146">
        <f t="shared" ca="1" si="1106"/>
        <v>0</v>
      </c>
      <c r="KU27" s="103"/>
      <c r="KV27" s="151"/>
      <c r="KW27" s="152"/>
      <c r="KX27" s="153"/>
      <c r="KY27" s="73"/>
      <c r="KZ27" s="105"/>
      <c r="LA27" s="78"/>
      <c r="LB27" s="130"/>
      <c r="LC27" s="131"/>
      <c r="LD27" s="81">
        <f ca="1">IF(ISERROR(VLOOKUP(LB27,'Lista de mercado'!$B:$I,5,0)),0,VLOOKUP(LB27,'Lista de mercado'!$B:$I,5,0))</f>
        <v>0</v>
      </c>
      <c r="LE27" s="144">
        <f ca="1">IF(ISERROR(VLOOKUP(LB27,'Lista de mercado'!$B:$I,8,0)),0,VLOOKUP(LB27,'Lista de mercado'!$B:$I,8,0))</f>
        <v>0</v>
      </c>
      <c r="LF27" s="145">
        <f t="shared" si="1109"/>
        <v>0</v>
      </c>
      <c r="LG27" s="146">
        <f t="shared" ca="1" si="1110"/>
        <v>0</v>
      </c>
      <c r="LH27" s="103"/>
      <c r="LI27" s="151"/>
      <c r="LJ27" s="152"/>
      <c r="LK27" s="153"/>
      <c r="LL27" s="73"/>
      <c r="LM27" s="105"/>
      <c r="LN27" s="78"/>
      <c r="LO27" s="130"/>
      <c r="LP27" s="131"/>
      <c r="LQ27" s="81">
        <f ca="1">IF(ISERROR(VLOOKUP(LO27,'Lista de mercado'!$B:$I,5,0)),0,VLOOKUP(LO27,'Lista de mercado'!$B:$I,5,0))</f>
        <v>0</v>
      </c>
      <c r="LR27" s="144">
        <f ca="1">IF(ISERROR(VLOOKUP(LO27,'Lista de mercado'!$B:$I,8,0)),0,VLOOKUP(LO27,'Lista de mercado'!$B:$I,8,0))</f>
        <v>0</v>
      </c>
      <c r="LS27" s="145">
        <f t="shared" si="1113"/>
        <v>0</v>
      </c>
      <c r="LT27" s="146">
        <f t="shared" ca="1" si="1114"/>
        <v>0</v>
      </c>
      <c r="LU27" s="103"/>
      <c r="LV27" s="151"/>
      <c r="LW27" s="152"/>
      <c r="LX27" s="153"/>
      <c r="LY27" s="73"/>
      <c r="LZ27" s="105"/>
      <c r="MA27" s="78"/>
      <c r="MB27" s="130"/>
      <c r="MC27" s="131"/>
      <c r="MD27" s="81">
        <f ca="1">IF(ISERROR(VLOOKUP(MB27,'Lista de mercado'!$B:$I,5,0)),0,VLOOKUP(MB27,'Lista de mercado'!$B:$I,5,0))</f>
        <v>0</v>
      </c>
      <c r="ME27" s="144">
        <f ca="1">IF(ISERROR(VLOOKUP(MB27,'Lista de mercado'!$B:$I,8,0)),0,VLOOKUP(MB27,'Lista de mercado'!$B:$I,8,0))</f>
        <v>0</v>
      </c>
      <c r="MF27" s="145">
        <f t="shared" si="1117"/>
        <v>0</v>
      </c>
      <c r="MG27" s="146">
        <f t="shared" ca="1" si="1118"/>
        <v>0</v>
      </c>
      <c r="MH27" s="103"/>
      <c r="MI27" s="151"/>
      <c r="MJ27" s="152"/>
      <c r="MK27" s="153"/>
      <c r="ML27" s="73"/>
      <c r="MM27" s="105"/>
      <c r="MN27" s="78"/>
      <c r="MO27" s="130"/>
      <c r="MP27" s="131"/>
      <c r="MQ27" s="81">
        <f ca="1">IF(ISERROR(VLOOKUP(MO27,'Lista de mercado'!$B:$I,5,0)),0,VLOOKUP(MO27,'Lista de mercado'!$B:$I,5,0))</f>
        <v>0</v>
      </c>
      <c r="MR27" s="144">
        <f ca="1">IF(ISERROR(VLOOKUP(MO27,'Lista de mercado'!$B:$I,8,0)),0,VLOOKUP(MO27,'Lista de mercado'!$B:$I,8,0))</f>
        <v>0</v>
      </c>
      <c r="MS27" s="145">
        <f t="shared" si="1121"/>
        <v>0</v>
      </c>
      <c r="MT27" s="146">
        <f t="shared" ca="1" si="1122"/>
        <v>0</v>
      </c>
      <c r="MU27" s="103"/>
      <c r="MV27" s="151"/>
      <c r="MW27" s="152"/>
      <c r="MX27" s="153"/>
      <c r="MY27" s="73"/>
      <c r="MZ27" s="105"/>
      <c r="NA27" s="78"/>
      <c r="NB27" s="130"/>
      <c r="NC27" s="131"/>
      <c r="ND27" s="81">
        <f ca="1">IF(ISERROR(VLOOKUP(NB27,'Lista de mercado'!$B:$I,5,0)),0,VLOOKUP(NB27,'Lista de mercado'!$B:$I,5,0))</f>
        <v>0</v>
      </c>
      <c r="NE27" s="144">
        <f ca="1">IF(ISERROR(VLOOKUP(NB27,'Lista de mercado'!$B:$I,8,0)),0,VLOOKUP(NB27,'Lista de mercado'!$B:$I,8,0))</f>
        <v>0</v>
      </c>
      <c r="NF27" s="145">
        <f t="shared" si="1125"/>
        <v>0</v>
      </c>
      <c r="NG27" s="146">
        <f t="shared" ca="1" si="1126"/>
        <v>0</v>
      </c>
      <c r="NH27" s="103"/>
      <c r="NI27" s="151"/>
      <c r="NJ27" s="152"/>
      <c r="NK27" s="153"/>
      <c r="NL27" s="73"/>
      <c r="NM27" s="105"/>
      <c r="NN27" s="78"/>
      <c r="NO27" s="130"/>
      <c r="NP27" s="131"/>
      <c r="NQ27" s="81">
        <f ca="1">IF(ISERROR(VLOOKUP(NO27,'Lista de mercado'!$B:$I,5,0)),0,VLOOKUP(NO27,'Lista de mercado'!$B:$I,5,0))</f>
        <v>0</v>
      </c>
      <c r="NR27" s="144">
        <f ca="1">IF(ISERROR(VLOOKUP(NO27,'Lista de mercado'!$B:$I,8,0)),0,VLOOKUP(NO27,'Lista de mercado'!$B:$I,8,0))</f>
        <v>0</v>
      </c>
      <c r="NS27" s="145">
        <f t="shared" si="1129"/>
        <v>0</v>
      </c>
      <c r="NT27" s="146">
        <f t="shared" ca="1" si="1130"/>
        <v>0</v>
      </c>
      <c r="NU27" s="103"/>
      <c r="NV27" s="151"/>
      <c r="NW27" s="152"/>
      <c r="NX27" s="153"/>
      <c r="NY27" s="73"/>
      <c r="NZ27" s="105"/>
      <c r="OA27" s="78"/>
      <c r="OB27" s="130"/>
      <c r="OC27" s="131"/>
      <c r="OD27" s="81">
        <f ca="1">IF(ISERROR(VLOOKUP(OB27,'Lista de mercado'!$B:$I,5,0)),0,VLOOKUP(OB27,'Lista de mercado'!$B:$I,5,0))</f>
        <v>0</v>
      </c>
      <c r="OE27" s="144">
        <f ca="1">IF(ISERROR(VLOOKUP(OB27,'Lista de mercado'!$B:$I,8,0)),0,VLOOKUP(OB27,'Lista de mercado'!$B:$I,8,0))</f>
        <v>0</v>
      </c>
      <c r="OF27" s="145">
        <f t="shared" si="1133"/>
        <v>0</v>
      </c>
      <c r="OG27" s="146">
        <f t="shared" ca="1" si="1134"/>
        <v>0</v>
      </c>
      <c r="OH27" s="103"/>
      <c r="OI27" s="151"/>
      <c r="OJ27" s="152"/>
      <c r="OK27" s="153"/>
      <c r="OL27" s="73"/>
      <c r="OM27" s="105"/>
      <c r="ON27" s="78"/>
      <c r="OO27" s="130"/>
      <c r="OP27" s="131"/>
      <c r="OQ27" s="81">
        <f ca="1">IF(ISERROR(VLOOKUP(OO27,'Lista de mercado'!$B:$I,5,0)),0,VLOOKUP(OO27,'Lista de mercado'!$B:$I,5,0))</f>
        <v>0</v>
      </c>
      <c r="OR27" s="144">
        <f ca="1">IF(ISERROR(VLOOKUP(OO27,'Lista de mercado'!$B:$I,8,0)),0,VLOOKUP(OO27,'Lista de mercado'!$B:$I,8,0))</f>
        <v>0</v>
      </c>
      <c r="OS27" s="145">
        <f t="shared" si="1137"/>
        <v>0</v>
      </c>
      <c r="OT27" s="146">
        <f t="shared" ca="1" si="1138"/>
        <v>0</v>
      </c>
      <c r="OU27" s="103"/>
      <c r="OV27" s="151"/>
      <c r="OW27" s="152"/>
      <c r="OX27" s="153"/>
      <c r="OY27" s="73"/>
      <c r="OZ27" s="105"/>
      <c r="PA27" s="78"/>
      <c r="PB27" s="130"/>
      <c r="PC27" s="131"/>
      <c r="PD27" s="81">
        <f ca="1">IF(ISERROR(VLOOKUP(PB27,'Lista de mercado'!$B:$I,5,0)),0,VLOOKUP(PB27,'Lista de mercado'!$B:$I,5,0))</f>
        <v>0</v>
      </c>
      <c r="PE27" s="144">
        <f ca="1">IF(ISERROR(VLOOKUP(PB27,'Lista de mercado'!$B:$I,8,0)),0,VLOOKUP(PB27,'Lista de mercado'!$B:$I,8,0))</f>
        <v>0</v>
      </c>
      <c r="PF27" s="145">
        <f t="shared" si="1141"/>
        <v>0</v>
      </c>
      <c r="PG27" s="146">
        <f t="shared" ca="1" si="1142"/>
        <v>0</v>
      </c>
      <c r="PH27" s="103"/>
      <c r="PI27" s="151"/>
      <c r="PJ27" s="152"/>
      <c r="PK27" s="153"/>
      <c r="PL27" s="73"/>
      <c r="PM27" s="105"/>
      <c r="PN27" s="78"/>
      <c r="PO27" s="130"/>
      <c r="PP27" s="131"/>
      <c r="PQ27" s="81">
        <f ca="1">IF(ISERROR(VLOOKUP(PO27,'Lista de mercado'!$B:$I,5,0)),0,VLOOKUP(PO27,'Lista de mercado'!$B:$I,5,0))</f>
        <v>0</v>
      </c>
      <c r="PR27" s="144">
        <f ca="1">IF(ISERROR(VLOOKUP(PO27,'Lista de mercado'!$B:$I,8,0)),0,VLOOKUP(PO27,'Lista de mercado'!$B:$I,8,0))</f>
        <v>0</v>
      </c>
      <c r="PS27" s="145">
        <f t="shared" si="1145"/>
        <v>0</v>
      </c>
      <c r="PT27" s="146">
        <f t="shared" ca="1" si="1146"/>
        <v>0</v>
      </c>
      <c r="PU27" s="103"/>
      <c r="PV27" s="151"/>
      <c r="PW27" s="152"/>
      <c r="PX27" s="153"/>
      <c r="PY27" s="73"/>
      <c r="PZ27" s="105"/>
      <c r="QA27" s="78"/>
      <c r="QB27" s="130"/>
      <c r="QC27" s="131"/>
      <c r="QD27" s="81">
        <f ca="1">IF(ISERROR(VLOOKUP(QB27,'Lista de mercado'!$B:$I,5,0)),0,VLOOKUP(QB27,'Lista de mercado'!$B:$I,5,0))</f>
        <v>0</v>
      </c>
      <c r="QE27" s="144">
        <f ca="1">IF(ISERROR(VLOOKUP(QB27,'Lista de mercado'!$B:$I,8,0)),0,VLOOKUP(QB27,'Lista de mercado'!$B:$I,8,0))</f>
        <v>0</v>
      </c>
      <c r="QF27" s="145">
        <f t="shared" si="1149"/>
        <v>0</v>
      </c>
      <c r="QG27" s="146">
        <f t="shared" ca="1" si="1150"/>
        <v>0</v>
      </c>
      <c r="QH27" s="103"/>
      <c r="QI27" s="151"/>
      <c r="QJ27" s="152"/>
      <c r="QK27" s="153"/>
      <c r="QL27" s="73"/>
      <c r="QM27" s="105"/>
      <c r="QN27" s="78"/>
      <c r="QO27" s="130"/>
      <c r="QP27" s="131"/>
      <c r="QQ27" s="81">
        <f ca="1">IF(ISERROR(VLOOKUP(QO27,'Lista de mercado'!$B:$I,5,0)),0,VLOOKUP(QO27,'Lista de mercado'!$B:$I,5,0))</f>
        <v>0</v>
      </c>
      <c r="QR27" s="144">
        <f ca="1">IF(ISERROR(VLOOKUP(QO27,'Lista de mercado'!$B:$I,8,0)),0,VLOOKUP(QO27,'Lista de mercado'!$B:$I,8,0))</f>
        <v>0</v>
      </c>
      <c r="QS27" s="145">
        <f t="shared" si="1153"/>
        <v>0</v>
      </c>
      <c r="QT27" s="146">
        <f t="shared" ca="1" si="1154"/>
        <v>0</v>
      </c>
      <c r="QU27" s="103"/>
      <c r="QV27" s="151"/>
      <c r="QW27" s="152"/>
      <c r="QX27" s="153"/>
      <c r="QY27" s="73"/>
      <c r="QZ27" s="105"/>
      <c r="RA27" s="78"/>
      <c r="RB27" s="130"/>
      <c r="RC27" s="131"/>
      <c r="RD27" s="81">
        <f ca="1">IF(ISERROR(VLOOKUP(RB27,'Lista de mercado'!$B:$I,5,0)),0,VLOOKUP(RB27,'Lista de mercado'!$B:$I,5,0))</f>
        <v>0</v>
      </c>
      <c r="RE27" s="144">
        <f ca="1">IF(ISERROR(VLOOKUP(RB27,'Lista de mercado'!$B:$I,8,0)),0,VLOOKUP(RB27,'Lista de mercado'!$B:$I,8,0))</f>
        <v>0</v>
      </c>
      <c r="RF27" s="145">
        <f t="shared" si="1157"/>
        <v>0</v>
      </c>
      <c r="RG27" s="146">
        <f t="shared" ca="1" si="1158"/>
        <v>0</v>
      </c>
      <c r="RH27" s="103"/>
      <c r="RI27" s="151"/>
      <c r="RJ27" s="152"/>
      <c r="RK27" s="153"/>
      <c r="RL27" s="73"/>
      <c r="RM27" s="105"/>
      <c r="RN27" s="78"/>
      <c r="RO27" s="130"/>
      <c r="RP27" s="131"/>
      <c r="RQ27" s="81">
        <f ca="1">IF(ISERROR(VLOOKUP(RO27,'Lista de mercado'!$B:$I,5,0)),0,VLOOKUP(RO27,'Lista de mercado'!$B:$I,5,0))</f>
        <v>0</v>
      </c>
      <c r="RR27" s="144">
        <f ca="1">IF(ISERROR(VLOOKUP(RO27,'Lista de mercado'!$B:$I,8,0)),0,VLOOKUP(RO27,'Lista de mercado'!$B:$I,8,0))</f>
        <v>0</v>
      </c>
      <c r="RS27" s="145">
        <f t="shared" si="1161"/>
        <v>0</v>
      </c>
      <c r="RT27" s="146">
        <f t="shared" ca="1" si="1162"/>
        <v>0</v>
      </c>
      <c r="RU27" s="103"/>
      <c r="RV27" s="151"/>
      <c r="RW27" s="152"/>
      <c r="RX27" s="153"/>
      <c r="RY27" s="73"/>
      <c r="RZ27" s="105"/>
      <c r="SA27" s="78"/>
      <c r="SB27" s="130"/>
      <c r="SC27" s="131"/>
      <c r="SD27" s="81">
        <f ca="1">IF(ISERROR(VLOOKUP(SB27,'Lista de mercado'!$B:$I,5,0)),0,VLOOKUP(SB27,'Lista de mercado'!$B:$I,5,0))</f>
        <v>0</v>
      </c>
      <c r="SE27" s="144">
        <f ca="1">IF(ISERROR(VLOOKUP(SB27,'Lista de mercado'!$B:$I,8,0)),0,VLOOKUP(SB27,'Lista de mercado'!$B:$I,8,0))</f>
        <v>0</v>
      </c>
      <c r="SF27" s="145">
        <f t="shared" si="1165"/>
        <v>0</v>
      </c>
      <c r="SG27" s="146">
        <f t="shared" ca="1" si="1166"/>
        <v>0</v>
      </c>
      <c r="SH27" s="103"/>
      <c r="SI27" s="151"/>
      <c r="SJ27" s="152"/>
      <c r="SK27" s="153"/>
      <c r="SL27" s="73"/>
      <c r="SM27" s="105"/>
      <c r="SN27" s="78"/>
      <c r="SO27" s="130"/>
      <c r="SP27" s="131"/>
      <c r="SQ27" s="81">
        <f ca="1">IF(ISERROR(VLOOKUP(SO27,'Lista de mercado'!$B:$I,5,0)),0,VLOOKUP(SO27,'Lista de mercado'!$B:$I,5,0))</f>
        <v>0</v>
      </c>
      <c r="SR27" s="144">
        <f ca="1">IF(ISERROR(VLOOKUP(SO27,'Lista de mercado'!$B:$I,8,0)),0,VLOOKUP(SO27,'Lista de mercado'!$B:$I,8,0))</f>
        <v>0</v>
      </c>
      <c r="SS27" s="145">
        <f t="shared" si="1169"/>
        <v>0</v>
      </c>
      <c r="ST27" s="146">
        <f t="shared" ca="1" si="1170"/>
        <v>0</v>
      </c>
      <c r="SU27" s="103"/>
      <c r="SV27" s="151"/>
      <c r="SW27" s="152"/>
      <c r="SX27" s="153"/>
      <c r="SY27" s="73"/>
      <c r="SZ27" s="105"/>
      <c r="TA27" s="78"/>
      <c r="TB27" s="130"/>
      <c r="TC27" s="131"/>
      <c r="TD27" s="81">
        <f ca="1">IF(ISERROR(VLOOKUP(TB27,'Lista de mercado'!$B:$I,5,0)),0,VLOOKUP(TB27,'Lista de mercado'!$B:$I,5,0))</f>
        <v>0</v>
      </c>
      <c r="TE27" s="144">
        <f ca="1">IF(ISERROR(VLOOKUP(TB27,'Lista de mercado'!$B:$I,8,0)),0,VLOOKUP(TB27,'Lista de mercado'!$B:$I,8,0))</f>
        <v>0</v>
      </c>
      <c r="TF27" s="145">
        <f t="shared" si="1173"/>
        <v>0</v>
      </c>
      <c r="TG27" s="146">
        <f t="shared" ca="1" si="1174"/>
        <v>0</v>
      </c>
      <c r="TH27" s="103"/>
      <c r="TI27" s="151"/>
      <c r="TJ27" s="152"/>
      <c r="TK27" s="153"/>
      <c r="TL27" s="73"/>
      <c r="TM27" s="105"/>
      <c r="TN27" s="78"/>
      <c r="TO27" s="130"/>
      <c r="TP27" s="131"/>
      <c r="TQ27" s="81">
        <f ca="1">IF(ISERROR(VLOOKUP(TO27,'Lista de mercado'!$B:$I,5,0)),0,VLOOKUP(TO27,'Lista de mercado'!$B:$I,5,0))</f>
        <v>0</v>
      </c>
      <c r="TR27" s="144">
        <f ca="1">IF(ISERROR(VLOOKUP(TO27,'Lista de mercado'!$B:$I,8,0)),0,VLOOKUP(TO27,'Lista de mercado'!$B:$I,8,0))</f>
        <v>0</v>
      </c>
      <c r="TS27" s="145">
        <f t="shared" si="1177"/>
        <v>0</v>
      </c>
      <c r="TT27" s="146">
        <f t="shared" ca="1" si="1178"/>
        <v>0</v>
      </c>
      <c r="TU27" s="103"/>
      <c r="TV27" s="151"/>
      <c r="TW27" s="152"/>
      <c r="TX27" s="153"/>
      <c r="TY27" s="73"/>
      <c r="TZ27" s="105"/>
      <c r="UA27" s="78"/>
      <c r="UB27" s="130"/>
      <c r="UC27" s="131"/>
      <c r="UD27" s="81">
        <f ca="1">IF(ISERROR(VLOOKUP(UB27,'Lista de mercado'!$B:$I,5,0)),0,VLOOKUP(UB27,'Lista de mercado'!$B:$I,5,0))</f>
        <v>0</v>
      </c>
      <c r="UE27" s="144">
        <f ca="1">IF(ISERROR(VLOOKUP(UB27,'Lista de mercado'!$B:$I,8,0)),0,VLOOKUP(UB27,'Lista de mercado'!$B:$I,8,0))</f>
        <v>0</v>
      </c>
      <c r="UF27" s="145">
        <f t="shared" si="1181"/>
        <v>0</v>
      </c>
      <c r="UG27" s="146">
        <f t="shared" ca="1" si="1182"/>
        <v>0</v>
      </c>
      <c r="UH27" s="103"/>
      <c r="UI27" s="151"/>
      <c r="UJ27" s="152"/>
      <c r="UK27" s="153"/>
      <c r="UL27" s="73"/>
      <c r="UM27" s="105"/>
      <c r="UN27" s="78"/>
      <c r="UO27" s="130"/>
      <c r="UP27" s="131"/>
      <c r="UQ27" s="81">
        <f ca="1">IF(ISERROR(VLOOKUP(UO27,'Lista de mercado'!$B:$I,5,0)),0,VLOOKUP(UO27,'Lista de mercado'!$B:$I,5,0))</f>
        <v>0</v>
      </c>
      <c r="UR27" s="144">
        <f ca="1">IF(ISERROR(VLOOKUP(UO27,'Lista de mercado'!$B:$I,8,0)),0,VLOOKUP(UO27,'Lista de mercado'!$B:$I,8,0))</f>
        <v>0</v>
      </c>
      <c r="US27" s="145">
        <f t="shared" si="1185"/>
        <v>0</v>
      </c>
      <c r="UT27" s="146">
        <f t="shared" ca="1" si="1186"/>
        <v>0</v>
      </c>
      <c r="UU27" s="103"/>
      <c r="UV27" s="151"/>
      <c r="UW27" s="152"/>
      <c r="UX27" s="153"/>
      <c r="UY27" s="73"/>
      <c r="UZ27" s="105"/>
      <c r="VA27" s="78"/>
      <c r="VB27" s="130"/>
      <c r="VC27" s="131"/>
      <c r="VD27" s="81">
        <f ca="1">IF(ISERROR(VLOOKUP(VB27,'Lista de mercado'!$B:$I,5,0)),0,VLOOKUP(VB27,'Lista de mercado'!$B:$I,5,0))</f>
        <v>0</v>
      </c>
      <c r="VE27" s="144">
        <f ca="1">IF(ISERROR(VLOOKUP(VB27,'Lista de mercado'!$B:$I,8,0)),0,VLOOKUP(VB27,'Lista de mercado'!$B:$I,8,0))</f>
        <v>0</v>
      </c>
      <c r="VF27" s="145">
        <f t="shared" si="1189"/>
        <v>0</v>
      </c>
      <c r="VG27" s="146">
        <f t="shared" ca="1" si="1190"/>
        <v>0</v>
      </c>
      <c r="VH27" s="103"/>
      <c r="VI27" s="151"/>
      <c r="VJ27" s="152"/>
      <c r="VK27" s="153"/>
      <c r="VL27" s="73"/>
      <c r="VM27" s="105"/>
      <c r="VN27" s="78"/>
      <c r="VO27" s="130"/>
      <c r="VP27" s="131"/>
      <c r="VQ27" s="81">
        <f ca="1">IF(ISERROR(VLOOKUP(VO27,'Lista de mercado'!$B:$I,5,0)),0,VLOOKUP(VO27,'Lista de mercado'!$B:$I,5,0))</f>
        <v>0</v>
      </c>
      <c r="VR27" s="144">
        <f ca="1">IF(ISERROR(VLOOKUP(VO27,'Lista de mercado'!$B:$I,8,0)),0,VLOOKUP(VO27,'Lista de mercado'!$B:$I,8,0))</f>
        <v>0</v>
      </c>
      <c r="VS27" s="145">
        <f t="shared" si="1193"/>
        <v>0</v>
      </c>
      <c r="VT27" s="146">
        <f t="shared" ca="1" si="1194"/>
        <v>0</v>
      </c>
      <c r="VU27" s="103"/>
      <c r="VV27" s="151"/>
      <c r="VW27" s="152"/>
      <c r="VX27" s="153"/>
      <c r="VY27" s="73"/>
      <c r="VZ27" s="105"/>
      <c r="WA27" s="78"/>
      <c r="WB27" s="130"/>
      <c r="WC27" s="131"/>
      <c r="WD27" s="81">
        <f ca="1">IF(ISERROR(VLOOKUP(WB27,'Lista de mercado'!$B:$I,5,0)),0,VLOOKUP(WB27,'Lista de mercado'!$B:$I,5,0))</f>
        <v>0</v>
      </c>
      <c r="WE27" s="144">
        <f ca="1">IF(ISERROR(VLOOKUP(WB27,'Lista de mercado'!$B:$I,8,0)),0,VLOOKUP(WB27,'Lista de mercado'!$B:$I,8,0))</f>
        <v>0</v>
      </c>
      <c r="WF27" s="145">
        <f t="shared" si="1196"/>
        <v>0</v>
      </c>
      <c r="WG27" s="146">
        <f t="shared" ca="1" si="1197"/>
        <v>0</v>
      </c>
      <c r="WH27" s="103"/>
      <c r="WI27" s="151"/>
      <c r="WJ27" s="152"/>
      <c r="WK27" s="153"/>
      <c r="WL27" s="73"/>
      <c r="WM27" s="105"/>
      <c r="WN27" s="78"/>
      <c r="WO27" s="130"/>
      <c r="WP27" s="131"/>
      <c r="WQ27" s="81">
        <f ca="1">IF(ISERROR(VLOOKUP(WO27,'Lista de mercado'!$B:$I,5,0)),0,VLOOKUP(WO27,'Lista de mercado'!$B:$I,5,0))</f>
        <v>0</v>
      </c>
      <c r="WR27" s="144">
        <f ca="1">IF(ISERROR(VLOOKUP(WO27,'Lista de mercado'!$B:$I,8,0)),0,VLOOKUP(WO27,'Lista de mercado'!$B:$I,8,0))</f>
        <v>0</v>
      </c>
      <c r="WS27" s="145">
        <f t="shared" si="1199"/>
        <v>0</v>
      </c>
      <c r="WT27" s="146">
        <f t="shared" ca="1" si="1200"/>
        <v>0</v>
      </c>
      <c r="WU27" s="103"/>
      <c r="WV27" s="151"/>
      <c r="WW27" s="152"/>
      <c r="WX27" s="153"/>
      <c r="WY27" s="73"/>
      <c r="WZ27" s="105"/>
      <c r="XA27" s="78"/>
      <c r="XB27" s="130"/>
      <c r="XC27" s="131"/>
      <c r="XD27" s="81">
        <f ca="1">IF(ISERROR(VLOOKUP(XB27,'Lista de mercado'!$B:$I,5,0)),0,VLOOKUP(XB27,'Lista de mercado'!$B:$I,5,0))</f>
        <v>0</v>
      </c>
      <c r="XE27" s="144">
        <f ca="1">IF(ISERROR(VLOOKUP(XB27,'Lista de mercado'!$B:$I,8,0)),0,VLOOKUP(XB27,'Lista de mercado'!$B:$I,8,0))</f>
        <v>0</v>
      </c>
      <c r="XF27" s="145">
        <f t="shared" si="1202"/>
        <v>0</v>
      </c>
      <c r="XG27" s="146">
        <f t="shared" ca="1" si="1203"/>
        <v>0</v>
      </c>
      <c r="XH27" s="103"/>
      <c r="XI27" s="151"/>
      <c r="XJ27" s="152"/>
      <c r="XK27" s="153"/>
      <c r="XL27" s="73"/>
      <c r="XM27" s="105"/>
      <c r="XN27" s="78"/>
      <c r="XO27" s="130"/>
      <c r="XP27" s="131"/>
      <c r="XQ27" s="81">
        <f ca="1">IF(ISERROR(VLOOKUP(XO27,'Lista de mercado'!$B:$I,5,0)),0,VLOOKUP(XO27,'Lista de mercado'!$B:$I,5,0))</f>
        <v>0</v>
      </c>
      <c r="XR27" s="144">
        <f ca="1">IF(ISERROR(VLOOKUP(XO27,'Lista de mercado'!$B:$I,8,0)),0,VLOOKUP(XO27,'Lista de mercado'!$B:$I,8,0))</f>
        <v>0</v>
      </c>
      <c r="XS27" s="145">
        <f t="shared" si="1205"/>
        <v>0</v>
      </c>
      <c r="XT27" s="146">
        <f t="shared" ca="1" si="1206"/>
        <v>0</v>
      </c>
      <c r="XU27" s="103"/>
      <c r="XV27" s="151"/>
      <c r="XW27" s="152"/>
      <c r="XX27" s="153"/>
      <c r="XY27" s="73"/>
      <c r="XZ27" s="105"/>
      <c r="YA27" s="78"/>
      <c r="YB27" s="130"/>
      <c r="YC27" s="131"/>
      <c r="YD27" s="81">
        <f ca="1">IF(ISERROR(VLOOKUP(YB27,'Lista de mercado'!$B:$I,5,0)),0,VLOOKUP(YB27,'Lista de mercado'!$B:$I,5,0))</f>
        <v>0</v>
      </c>
      <c r="YE27" s="144">
        <f ca="1">IF(ISERROR(VLOOKUP(YB27,'Lista de mercado'!$B:$I,8,0)),0,VLOOKUP(YB27,'Lista de mercado'!$B:$I,8,0))</f>
        <v>0</v>
      </c>
      <c r="YF27" s="145">
        <f t="shared" si="1209"/>
        <v>0</v>
      </c>
      <c r="YG27" s="146">
        <f t="shared" ca="1" si="1210"/>
        <v>0</v>
      </c>
      <c r="YH27" s="103"/>
      <c r="YI27" s="151"/>
      <c r="YJ27" s="152"/>
      <c r="YK27" s="153"/>
      <c r="YL27" s="73"/>
      <c r="YM27" s="105"/>
      <c r="YN27" s="78"/>
      <c r="YO27" s="130"/>
      <c r="YP27" s="131"/>
      <c r="YQ27" s="81">
        <f ca="1">IF(ISERROR(VLOOKUP(YO27,'Lista de mercado'!$B:$I,5,0)),0,VLOOKUP(YO27,'Lista de mercado'!$B:$I,5,0))</f>
        <v>0</v>
      </c>
      <c r="YR27" s="144">
        <f ca="1">IF(ISERROR(VLOOKUP(YO27,'Lista de mercado'!$B:$I,8,0)),0,VLOOKUP(YO27,'Lista de mercado'!$B:$I,8,0))</f>
        <v>0</v>
      </c>
      <c r="YS27" s="145">
        <f t="shared" si="1213"/>
        <v>0</v>
      </c>
      <c r="YT27" s="146">
        <f t="shared" ca="1" si="1214"/>
        <v>0</v>
      </c>
      <c r="YU27" s="103"/>
      <c r="YV27" s="151"/>
      <c r="YW27" s="152"/>
      <c r="YX27" s="153"/>
      <c r="YY27" s="73"/>
      <c r="YZ27" s="105"/>
      <c r="ZA27" s="78"/>
      <c r="ZB27" s="130"/>
      <c r="ZC27" s="131"/>
      <c r="ZD27" s="81">
        <f ca="1">IF(ISERROR(VLOOKUP(ZB27,'Lista de mercado'!$B:$I,5,0)),0,VLOOKUP(ZB27,'Lista de mercado'!$B:$I,5,0))</f>
        <v>0</v>
      </c>
      <c r="ZE27" s="144">
        <f ca="1">IF(ISERROR(VLOOKUP(ZB27,'Lista de mercado'!$B:$I,8,0)),0,VLOOKUP(ZB27,'Lista de mercado'!$B:$I,8,0))</f>
        <v>0</v>
      </c>
      <c r="ZF27" s="145">
        <f t="shared" si="1216"/>
        <v>0</v>
      </c>
      <c r="ZG27" s="146">
        <f t="shared" ca="1" si="1217"/>
        <v>0</v>
      </c>
      <c r="ZH27" s="103"/>
      <c r="ZI27" s="151"/>
      <c r="ZJ27" s="152"/>
      <c r="ZK27" s="153"/>
      <c r="ZL27" s="73"/>
      <c r="ZM27" s="105"/>
      <c r="ZN27" s="78"/>
      <c r="ZO27" s="130"/>
      <c r="ZP27" s="131"/>
      <c r="ZQ27" s="81">
        <f ca="1">IF(ISERROR(VLOOKUP(ZO27,'Lista de mercado'!$B:$I,5,0)),0,VLOOKUP(ZO27,'Lista de mercado'!$B:$I,5,0))</f>
        <v>0</v>
      </c>
      <c r="ZR27" s="144">
        <f ca="1">IF(ISERROR(VLOOKUP(ZO27,'Lista de mercado'!$B:$I,8,0)),0,VLOOKUP(ZO27,'Lista de mercado'!$B:$I,8,0))</f>
        <v>0</v>
      </c>
      <c r="ZS27" s="145">
        <f t="shared" si="1219"/>
        <v>0</v>
      </c>
      <c r="ZT27" s="146">
        <f t="shared" ca="1" si="1220"/>
        <v>0</v>
      </c>
      <c r="ZU27" s="103"/>
      <c r="ZV27" s="151"/>
      <c r="ZW27" s="152"/>
      <c r="ZX27" s="153"/>
      <c r="ZY27" s="73"/>
      <c r="ZZ27" s="105"/>
      <c r="AAA27" s="78"/>
      <c r="AAB27" s="130"/>
      <c r="AAC27" s="131"/>
      <c r="AAD27" s="81">
        <f ca="1">IF(ISERROR(VLOOKUP(AAB27,'Lista de mercado'!$B:$I,5,0)),0,VLOOKUP(AAB27,'Lista de mercado'!$B:$I,5,0))</f>
        <v>0</v>
      </c>
      <c r="AAE27" s="144">
        <f ca="1">IF(ISERROR(VLOOKUP(AAB27,'Lista de mercado'!$B:$I,8,0)),0,VLOOKUP(AAB27,'Lista de mercado'!$B:$I,8,0))</f>
        <v>0</v>
      </c>
      <c r="AAF27" s="145">
        <f t="shared" si="1222"/>
        <v>0</v>
      </c>
      <c r="AAG27" s="146">
        <f t="shared" ca="1" si="1223"/>
        <v>0</v>
      </c>
      <c r="AAH27" s="103"/>
      <c r="AAI27" s="151"/>
      <c r="AAJ27" s="152"/>
      <c r="AAK27" s="153"/>
      <c r="AAL27" s="73"/>
      <c r="AAM27" s="105"/>
      <c r="AAN27" s="78"/>
      <c r="AAO27" s="130"/>
      <c r="AAP27" s="131"/>
      <c r="AAQ27" s="81">
        <f ca="1">IF(ISERROR(VLOOKUP(AAO27,'Lista de mercado'!$B:$I,5,0)),0,VLOOKUP(AAO27,'Lista de mercado'!$B:$I,5,0))</f>
        <v>0</v>
      </c>
      <c r="AAR27" s="144">
        <f ca="1">IF(ISERROR(VLOOKUP(AAO27,'Lista de mercado'!$B:$I,8,0)),0,VLOOKUP(AAO27,'Lista de mercado'!$B:$I,8,0))</f>
        <v>0</v>
      </c>
      <c r="AAS27" s="145">
        <f t="shared" si="1225"/>
        <v>0</v>
      </c>
      <c r="AAT27" s="146">
        <f t="shared" ca="1" si="1226"/>
        <v>0</v>
      </c>
      <c r="AAU27" s="103"/>
      <c r="AAV27" s="151"/>
      <c r="AAW27" s="152"/>
      <c r="AAX27" s="153"/>
      <c r="AAY27" s="73"/>
      <c r="AAZ27" s="105"/>
      <c r="ABA27" s="78"/>
      <c r="ABB27" s="130"/>
      <c r="ABC27" s="131"/>
      <c r="ABD27" s="81">
        <f ca="1">IF(ISERROR(VLOOKUP(ABB27,'Lista de mercado'!$B:$I,5,0)),0,VLOOKUP(ABB27,'Lista de mercado'!$B:$I,5,0))</f>
        <v>0</v>
      </c>
      <c r="ABE27" s="144">
        <f ca="1">IF(ISERROR(VLOOKUP(ABB27,'Lista de mercado'!$B:$I,8,0)),0,VLOOKUP(ABB27,'Lista de mercado'!$B:$I,8,0))</f>
        <v>0</v>
      </c>
      <c r="ABF27" s="145">
        <f t="shared" si="1229"/>
        <v>0</v>
      </c>
      <c r="ABG27" s="146">
        <f t="shared" ca="1" si="1230"/>
        <v>0</v>
      </c>
      <c r="ABH27" s="103"/>
      <c r="ABI27" s="151"/>
      <c r="ABJ27" s="152"/>
      <c r="ABK27" s="153"/>
      <c r="ABL27" s="73"/>
      <c r="ABM27" s="105"/>
      <c r="ABN27" s="78"/>
      <c r="ABO27" s="130"/>
      <c r="ABP27" s="131"/>
      <c r="ABQ27" s="81">
        <f ca="1">IF(ISERROR(VLOOKUP(ABO27,'Lista de mercado'!$B:$I,5,0)),0,VLOOKUP(ABO27,'Lista de mercado'!$B:$I,5,0))</f>
        <v>0</v>
      </c>
      <c r="ABR27" s="144">
        <f ca="1">IF(ISERROR(VLOOKUP(ABO27,'Lista de mercado'!$B:$I,8,0)),0,VLOOKUP(ABO27,'Lista de mercado'!$B:$I,8,0))</f>
        <v>0</v>
      </c>
      <c r="ABS27" s="145">
        <f t="shared" si="1233"/>
        <v>0</v>
      </c>
      <c r="ABT27" s="146">
        <f t="shared" ca="1" si="1234"/>
        <v>0</v>
      </c>
      <c r="ABU27" s="103"/>
      <c r="ABV27" s="151"/>
      <c r="ABW27" s="152"/>
      <c r="ABX27" s="153"/>
      <c r="ABY27" s="73"/>
      <c r="ABZ27" s="105"/>
      <c r="ACA27" s="78"/>
      <c r="ACB27" s="130"/>
      <c r="ACC27" s="131"/>
      <c r="ACD27" s="81">
        <f ca="1">IF(ISERROR(VLOOKUP(ACB27,'Lista de mercado'!$B:$I,5,0)),0,VLOOKUP(ACB27,'Lista de mercado'!$B:$I,5,0))</f>
        <v>0</v>
      </c>
      <c r="ACE27" s="144">
        <f ca="1">IF(ISERROR(VLOOKUP(ACB27,'Lista de mercado'!$B:$I,8,0)),0,VLOOKUP(ACB27,'Lista de mercado'!$B:$I,8,0))</f>
        <v>0</v>
      </c>
      <c r="ACF27" s="145">
        <f t="shared" si="1237"/>
        <v>0</v>
      </c>
      <c r="ACG27" s="146">
        <f t="shared" ca="1" si="1238"/>
        <v>0</v>
      </c>
      <c r="ACH27" s="103"/>
      <c r="ACI27" s="151"/>
      <c r="ACJ27" s="152"/>
      <c r="ACK27" s="153"/>
      <c r="ACL27" s="73"/>
      <c r="ACM27" s="105"/>
      <c r="ACN27" s="78"/>
      <c r="ACO27" s="130"/>
      <c r="ACP27" s="131"/>
      <c r="ACQ27" s="81">
        <f ca="1">IF(ISERROR(VLOOKUP(ACO27,'Lista de mercado'!$B:$I,5,0)),0,VLOOKUP(ACO27,'Lista de mercado'!$B:$I,5,0))</f>
        <v>0</v>
      </c>
      <c r="ACR27" s="144">
        <f ca="1">IF(ISERROR(VLOOKUP(ACO27,'Lista de mercado'!$B:$I,8,0)),0,VLOOKUP(ACO27,'Lista de mercado'!$B:$I,8,0))</f>
        <v>0</v>
      </c>
      <c r="ACS27" s="145">
        <f t="shared" si="1241"/>
        <v>0</v>
      </c>
      <c r="ACT27" s="146">
        <f t="shared" ca="1" si="1242"/>
        <v>0</v>
      </c>
      <c r="ACU27" s="103"/>
      <c r="ACV27" s="151"/>
      <c r="ACW27" s="152"/>
      <c r="ACX27" s="153"/>
      <c r="ACY27" s="73"/>
      <c r="ACZ27" s="105"/>
      <c r="ADA27" s="78"/>
      <c r="ADB27" s="130"/>
      <c r="ADC27" s="131"/>
      <c r="ADD27" s="81">
        <f ca="1">IF(ISERROR(VLOOKUP(ADB27,'Lista de mercado'!$B:$I,5,0)),0,VLOOKUP(ADB27,'Lista de mercado'!$B:$I,5,0))</f>
        <v>0</v>
      </c>
      <c r="ADE27" s="144">
        <f ca="1">IF(ISERROR(VLOOKUP(ADB27,'Lista de mercado'!$B:$I,8,0)),0,VLOOKUP(ADB27,'Lista de mercado'!$B:$I,8,0))</f>
        <v>0</v>
      </c>
      <c r="ADF27" s="145">
        <f t="shared" si="1245"/>
        <v>0</v>
      </c>
      <c r="ADG27" s="146">
        <f t="shared" ca="1" si="1246"/>
        <v>0</v>
      </c>
      <c r="ADH27" s="103"/>
      <c r="ADI27" s="151"/>
      <c r="ADJ27" s="152"/>
      <c r="ADK27" s="153"/>
      <c r="ADL27" s="73"/>
      <c r="ADM27" s="105"/>
      <c r="ADN27" s="78"/>
      <c r="ADO27" s="130"/>
      <c r="ADP27" s="131"/>
      <c r="ADQ27" s="81">
        <f ca="1">IF(ISERROR(VLOOKUP(ADO27,'Lista de mercado'!$B:$I,5,0)),0,VLOOKUP(ADO27,'Lista de mercado'!$B:$I,5,0))</f>
        <v>0</v>
      </c>
      <c r="ADR27" s="144">
        <f ca="1">IF(ISERROR(VLOOKUP(ADO27,'Lista de mercado'!$B:$I,8,0)),0,VLOOKUP(ADO27,'Lista de mercado'!$B:$I,8,0))</f>
        <v>0</v>
      </c>
      <c r="ADS27" s="145">
        <f t="shared" si="1249"/>
        <v>0</v>
      </c>
      <c r="ADT27" s="146">
        <f t="shared" ca="1" si="1250"/>
        <v>0</v>
      </c>
      <c r="ADU27" s="103"/>
      <c r="ADV27" s="151"/>
      <c r="ADW27" s="152"/>
      <c r="ADX27" s="153"/>
      <c r="ADY27" s="73"/>
      <c r="ADZ27" s="105"/>
      <c r="AEA27" s="78"/>
      <c r="AEB27" s="130"/>
      <c r="AEC27" s="131"/>
      <c r="AED27" s="81">
        <f ca="1">IF(ISERROR(VLOOKUP(AEB27,'Lista de mercado'!$B:$I,5,0)),0,VLOOKUP(AEB27,'Lista de mercado'!$B:$I,5,0))</f>
        <v>0</v>
      </c>
      <c r="AEE27" s="144">
        <f ca="1">IF(ISERROR(VLOOKUP(AEB27,'Lista de mercado'!$B:$I,8,0)),0,VLOOKUP(AEB27,'Lista de mercado'!$B:$I,8,0))</f>
        <v>0</v>
      </c>
      <c r="AEF27" s="145">
        <f t="shared" si="1253"/>
        <v>0</v>
      </c>
      <c r="AEG27" s="146">
        <f t="shared" ca="1" si="1254"/>
        <v>0</v>
      </c>
      <c r="AEH27" s="103"/>
      <c r="AEI27" s="151"/>
      <c r="AEJ27" s="152"/>
      <c r="AEK27" s="153"/>
      <c r="AEL27" s="73"/>
      <c r="AEM27" s="105"/>
      <c r="AEN27" s="78"/>
      <c r="AEO27" s="130"/>
      <c r="AEP27" s="131"/>
      <c r="AEQ27" s="81">
        <f ca="1">IF(ISERROR(VLOOKUP(AEO27,'Lista de mercado'!$B:$I,5,0)),0,VLOOKUP(AEO27,'Lista de mercado'!$B:$I,5,0))</f>
        <v>0</v>
      </c>
      <c r="AER27" s="144">
        <f ca="1">IF(ISERROR(VLOOKUP(AEO27,'Lista de mercado'!$B:$I,8,0)),0,VLOOKUP(AEO27,'Lista de mercado'!$B:$I,8,0))</f>
        <v>0</v>
      </c>
      <c r="AES27" s="145">
        <f t="shared" si="1257"/>
        <v>0</v>
      </c>
      <c r="AET27" s="146">
        <f t="shared" ca="1" si="1258"/>
        <v>0</v>
      </c>
      <c r="AEU27" s="103"/>
      <c r="AEV27" s="151"/>
      <c r="AEW27" s="152"/>
      <c r="AEX27" s="153"/>
      <c r="AEY27" s="73"/>
      <c r="AEZ27" s="105"/>
      <c r="AFA27" s="78"/>
      <c r="AFB27" s="130"/>
      <c r="AFC27" s="131"/>
      <c r="AFD27" s="81">
        <f ca="1">IF(ISERROR(VLOOKUP(AFB27,'Lista de mercado'!$B:$I,5,0)),0,VLOOKUP(AFB27,'Lista de mercado'!$B:$I,5,0))</f>
        <v>0</v>
      </c>
      <c r="AFE27" s="144">
        <f ca="1">IF(ISERROR(VLOOKUP(AFB27,'Lista de mercado'!$B:$I,8,0)),0,VLOOKUP(AFB27,'Lista de mercado'!$B:$I,8,0))</f>
        <v>0</v>
      </c>
      <c r="AFF27" s="145">
        <f t="shared" si="1261"/>
        <v>0</v>
      </c>
      <c r="AFG27" s="146">
        <f t="shared" ca="1" si="1262"/>
        <v>0</v>
      </c>
      <c r="AFH27" s="103"/>
      <c r="AFI27" s="151"/>
      <c r="AFJ27" s="152"/>
      <c r="AFK27" s="153"/>
      <c r="AFL27" s="73"/>
      <c r="AFM27" s="105"/>
      <c r="AFN27" s="78"/>
      <c r="AFO27" s="130"/>
      <c r="AFP27" s="131"/>
      <c r="AFQ27" s="81">
        <f ca="1">IF(ISERROR(VLOOKUP(AFO27,'Lista de mercado'!$B:$I,5,0)),0,VLOOKUP(AFO27,'Lista de mercado'!$B:$I,5,0))</f>
        <v>0</v>
      </c>
      <c r="AFR27" s="144">
        <f ca="1">IF(ISERROR(VLOOKUP(AFO27,'Lista de mercado'!$B:$I,8,0)),0,VLOOKUP(AFO27,'Lista de mercado'!$B:$I,8,0))</f>
        <v>0</v>
      </c>
      <c r="AFS27" s="145">
        <f t="shared" si="1265"/>
        <v>0</v>
      </c>
      <c r="AFT27" s="146">
        <f t="shared" ca="1" si="1266"/>
        <v>0</v>
      </c>
      <c r="AFU27" s="103"/>
      <c r="AFV27" s="151"/>
      <c r="AFW27" s="152"/>
      <c r="AFX27" s="153"/>
      <c r="AFY27" s="73"/>
      <c r="AFZ27" s="105"/>
      <c r="AGA27" s="78"/>
      <c r="AGB27" s="130"/>
      <c r="AGC27" s="131"/>
      <c r="AGD27" s="81">
        <f ca="1">IF(ISERROR(VLOOKUP(AGB27,'Lista de mercado'!$B:$I,5,0)),0,VLOOKUP(AGB27,'Lista de mercado'!$B:$I,5,0))</f>
        <v>0</v>
      </c>
      <c r="AGE27" s="144">
        <f ca="1">IF(ISERROR(VLOOKUP(AGB27,'Lista de mercado'!$B:$I,8,0)),0,VLOOKUP(AGB27,'Lista de mercado'!$B:$I,8,0))</f>
        <v>0</v>
      </c>
      <c r="AGF27" s="145">
        <f t="shared" si="1269"/>
        <v>0</v>
      </c>
      <c r="AGG27" s="146">
        <f t="shared" ca="1" si="1270"/>
        <v>0</v>
      </c>
      <c r="AGH27" s="103"/>
      <c r="AGI27" s="151"/>
      <c r="AGJ27" s="152"/>
      <c r="AGK27" s="153"/>
      <c r="AGL27" s="73"/>
      <c r="AGM27" s="105"/>
      <c r="AGN27" s="78"/>
      <c r="AGO27" s="130"/>
      <c r="AGP27" s="131"/>
      <c r="AGQ27" s="81">
        <f ca="1">IF(ISERROR(VLOOKUP(AGO27,'Lista de mercado'!$B:$I,5,0)),0,VLOOKUP(AGO27,'Lista de mercado'!$B:$I,5,0))</f>
        <v>0</v>
      </c>
      <c r="AGR27" s="144">
        <f ca="1">IF(ISERROR(VLOOKUP(AGO27,'Lista de mercado'!$B:$I,8,0)),0,VLOOKUP(AGO27,'Lista de mercado'!$B:$I,8,0))</f>
        <v>0</v>
      </c>
      <c r="AGS27" s="145">
        <f t="shared" si="1273"/>
        <v>0</v>
      </c>
      <c r="AGT27" s="146">
        <f t="shared" ca="1" si="1274"/>
        <v>0</v>
      </c>
      <c r="AGU27" s="103"/>
      <c r="AGV27" s="151"/>
      <c r="AGW27" s="152"/>
      <c r="AGX27" s="153"/>
      <c r="AGY27" s="73"/>
      <c r="AGZ27" s="105"/>
      <c r="AHA27" s="78"/>
      <c r="AHB27" s="130"/>
      <c r="AHC27" s="131"/>
      <c r="AHD27" s="81">
        <f ca="1">IF(ISERROR(VLOOKUP(AHB27,'Lista de mercado'!$B:$I,5,0)),0,VLOOKUP(AHB27,'Lista de mercado'!$B:$I,5,0))</f>
        <v>0</v>
      </c>
      <c r="AHE27" s="144">
        <f ca="1">IF(ISERROR(VLOOKUP(AHB27,'Lista de mercado'!$B:$I,8,0)),0,VLOOKUP(AHB27,'Lista de mercado'!$B:$I,8,0))</f>
        <v>0</v>
      </c>
      <c r="AHF27" s="145">
        <f t="shared" si="1277"/>
        <v>0</v>
      </c>
      <c r="AHG27" s="146">
        <f t="shared" ca="1" si="1278"/>
        <v>0</v>
      </c>
      <c r="AHH27" s="103"/>
      <c r="AHI27" s="151"/>
      <c r="AHJ27" s="152"/>
      <c r="AHK27" s="153"/>
      <c r="AHL27" s="73"/>
      <c r="AHM27" s="105"/>
      <c r="AHN27" s="78"/>
      <c r="AHO27" s="130"/>
      <c r="AHP27" s="131"/>
      <c r="AHQ27" s="81">
        <f ca="1">IF(ISERROR(VLOOKUP(AHO27,'Lista de mercado'!$B:$I,5,0)),0,VLOOKUP(AHO27,'Lista de mercado'!$B:$I,5,0))</f>
        <v>0</v>
      </c>
      <c r="AHR27" s="144">
        <f ca="1">IF(ISERROR(VLOOKUP(AHO27,'Lista de mercado'!$B:$I,8,0)),0,VLOOKUP(AHO27,'Lista de mercado'!$B:$I,8,0))</f>
        <v>0</v>
      </c>
      <c r="AHS27" s="145">
        <f t="shared" si="1281"/>
        <v>0</v>
      </c>
      <c r="AHT27" s="146">
        <f t="shared" ca="1" si="1282"/>
        <v>0</v>
      </c>
      <c r="AHU27" s="103"/>
      <c r="AHV27" s="151"/>
      <c r="AHW27" s="152"/>
      <c r="AHX27" s="153"/>
      <c r="AHY27" s="73"/>
      <c r="AHZ27" s="105"/>
      <c r="AIA27" s="78"/>
      <c r="AIB27" s="130"/>
      <c r="AIC27" s="131"/>
      <c r="AID27" s="81">
        <f ca="1">IF(ISERROR(VLOOKUP(AIB27,'Lista de mercado'!$B:$I,5,0)),0,VLOOKUP(AIB27,'Lista de mercado'!$B:$I,5,0))</f>
        <v>0</v>
      </c>
      <c r="AIE27" s="144">
        <f ca="1">IF(ISERROR(VLOOKUP(AIB27,'Lista de mercado'!$B:$I,8,0)),0,VLOOKUP(AIB27,'Lista de mercado'!$B:$I,8,0))</f>
        <v>0</v>
      </c>
      <c r="AIF27" s="145">
        <f t="shared" si="1285"/>
        <v>0</v>
      </c>
      <c r="AIG27" s="146">
        <f t="shared" ca="1" si="1286"/>
        <v>0</v>
      </c>
      <c r="AIH27" s="103"/>
      <c r="AII27" s="151"/>
      <c r="AIJ27" s="152"/>
      <c r="AIK27" s="153"/>
      <c r="AIL27" s="73"/>
      <c r="AIM27" s="105"/>
      <c r="AIN27" s="78"/>
      <c r="AIO27" s="130"/>
      <c r="AIP27" s="131"/>
      <c r="AIQ27" s="81">
        <f ca="1">IF(ISERROR(VLOOKUP(AIO27,'Lista de mercado'!$B:$I,5,0)),0,VLOOKUP(AIO27,'Lista de mercado'!$B:$I,5,0))</f>
        <v>0</v>
      </c>
      <c r="AIR27" s="144">
        <f ca="1">IF(ISERROR(VLOOKUP(AIO27,'Lista de mercado'!$B:$I,8,0)),0,VLOOKUP(AIO27,'Lista de mercado'!$B:$I,8,0))</f>
        <v>0</v>
      </c>
      <c r="AIS27" s="145">
        <f t="shared" si="1289"/>
        <v>0</v>
      </c>
      <c r="AIT27" s="146">
        <f t="shared" ca="1" si="1290"/>
        <v>0</v>
      </c>
      <c r="AIU27" s="103"/>
      <c r="AIV27" s="151"/>
      <c r="AIW27" s="152"/>
      <c r="AIX27" s="153"/>
      <c r="AIY27" s="73"/>
      <c r="AIZ27" s="105"/>
      <c r="AJA27" s="78"/>
      <c r="AJB27" s="130"/>
      <c r="AJC27" s="131"/>
      <c r="AJD27" s="81">
        <f ca="1">IF(ISERROR(VLOOKUP(AJB27,'Lista de mercado'!$B:$I,5,0)),0,VLOOKUP(AJB27,'Lista de mercado'!$B:$I,5,0))</f>
        <v>0</v>
      </c>
      <c r="AJE27" s="144">
        <f ca="1">IF(ISERROR(VLOOKUP(AJB27,'Lista de mercado'!$B:$I,8,0)),0,VLOOKUP(AJB27,'Lista de mercado'!$B:$I,8,0))</f>
        <v>0</v>
      </c>
      <c r="AJF27" s="145">
        <f t="shared" si="1293"/>
        <v>0</v>
      </c>
      <c r="AJG27" s="146">
        <f t="shared" ca="1" si="1294"/>
        <v>0</v>
      </c>
      <c r="AJH27" s="103"/>
      <c r="AJI27" s="151"/>
      <c r="AJJ27" s="152"/>
      <c r="AJK27" s="153"/>
      <c r="AJL27" s="73"/>
    </row>
    <row r="28" spans="1:948" x14ac:dyDescent="0.3">
      <c r="A28" s="78"/>
      <c r="B28" s="130"/>
      <c r="C28" s="131"/>
      <c r="D28" s="81">
        <f ca="1">IF(ISERROR(VLOOKUP(B28,'Lista de mercado'!$B:$I,5,0)),0,VLOOKUP(B28,'Lista de mercado'!$B:$I,5,0))</f>
        <v>0</v>
      </c>
      <c r="E28" s="144">
        <f ca="1">IF(ISERROR(VLOOKUP(B28,'Lista de mercado'!$B:$I,8,0)),0,VLOOKUP(B28,'Lista de mercado'!$B:$I,8,0))</f>
        <v>0</v>
      </c>
      <c r="F28" s="145">
        <f>+C28*I$8</f>
        <v>0</v>
      </c>
      <c r="G28" s="146">
        <f ca="1">+F28*E28</f>
        <v>0</v>
      </c>
      <c r="H28" s="103"/>
      <c r="I28" s="166"/>
      <c r="J28" s="101"/>
      <c r="K28" s="166"/>
      <c r="L28" s="73"/>
      <c r="M28" s="105"/>
      <c r="N28" s="78"/>
      <c r="O28" s="130"/>
      <c r="P28" s="131"/>
      <c r="Q28" s="81">
        <f ca="1">IF(ISERROR(VLOOKUP(O28,'Lista de mercado'!$B:$I,5,0)),0,VLOOKUP(O28,'Lista de mercado'!$B:$I,5,0))</f>
        <v>0</v>
      </c>
      <c r="R28" s="144">
        <f ca="1">IF(ISERROR(VLOOKUP(O28,'Lista de mercado'!$B:$I,8,0)),0,VLOOKUP(O28,'Lista de mercado'!$B:$I,8,0))</f>
        <v>0</v>
      </c>
      <c r="S28" s="145">
        <f>+P28*V$8</f>
        <v>0</v>
      </c>
      <c r="T28" s="146">
        <f ca="1">+S28*R28</f>
        <v>0</v>
      </c>
      <c r="U28" s="103"/>
      <c r="V28" s="166"/>
      <c r="W28" s="101"/>
      <c r="X28" s="166"/>
      <c r="Y28" s="73"/>
      <c r="Z28" s="105"/>
      <c r="AA28" s="78"/>
      <c r="AB28" s="130"/>
      <c r="AC28" s="131"/>
      <c r="AD28" s="81">
        <f ca="1">IF(ISERROR(VLOOKUP(AB28,'Lista de mercado'!$B:$I,5,0)),0,VLOOKUP(AB28,'Lista de mercado'!$B:$I,5,0))</f>
        <v>0</v>
      </c>
      <c r="AE28" s="144">
        <f ca="1">IF(ISERROR(VLOOKUP(AB28,'Lista de mercado'!$B:$I,8,0)),0,VLOOKUP(AB28,'Lista de mercado'!$B:$I,8,0))</f>
        <v>0</v>
      </c>
      <c r="AF28" s="145">
        <f t="shared" si="1021"/>
        <v>0</v>
      </c>
      <c r="AG28" s="146">
        <f t="shared" ca="1" si="1022"/>
        <v>0</v>
      </c>
      <c r="AH28" s="103"/>
      <c r="AI28" s="166"/>
      <c r="AJ28" s="101"/>
      <c r="AK28" s="166"/>
      <c r="AL28" s="73"/>
      <c r="AM28" s="105"/>
      <c r="AN28" s="78"/>
      <c r="AO28" s="130"/>
      <c r="AP28" s="131"/>
      <c r="AQ28" s="81">
        <f ca="1">IF(ISERROR(VLOOKUP(AO28,'Lista de mercado'!$B:$I,5,0)),0,VLOOKUP(AO28,'Lista de mercado'!$B:$I,5,0))</f>
        <v>0</v>
      </c>
      <c r="AR28" s="144">
        <f ca="1">IF(ISERROR(VLOOKUP(AO28,'Lista de mercado'!$B:$I,8,0)),0,VLOOKUP(AO28,'Lista de mercado'!$B:$I,8,0))</f>
        <v>0</v>
      </c>
      <c r="AS28" s="145">
        <f t="shared" si="1025"/>
        <v>0</v>
      </c>
      <c r="AT28" s="146">
        <f t="shared" ca="1" si="1026"/>
        <v>0</v>
      </c>
      <c r="AU28" s="103"/>
      <c r="AV28" s="166"/>
      <c r="AW28" s="101"/>
      <c r="AX28" s="166"/>
      <c r="AY28" s="73"/>
      <c r="AZ28" s="105"/>
      <c r="BA28" s="78"/>
      <c r="BB28" s="130"/>
      <c r="BC28" s="131"/>
      <c r="BD28" s="81">
        <f ca="1">IF(ISERROR(VLOOKUP(BB28,'Lista de mercado'!$B:$I,5,0)),0,VLOOKUP(BB28,'Lista de mercado'!$B:$I,5,0))</f>
        <v>0</v>
      </c>
      <c r="BE28" s="144">
        <f ca="1">IF(ISERROR(VLOOKUP(BB28,'Lista de mercado'!$B:$I,8,0)),0,VLOOKUP(BB28,'Lista de mercado'!$B:$I,8,0))</f>
        <v>0</v>
      </c>
      <c r="BF28" s="145">
        <f t="shared" si="1029"/>
        <v>0</v>
      </c>
      <c r="BG28" s="146">
        <f t="shared" ca="1" si="1030"/>
        <v>0</v>
      </c>
      <c r="BH28" s="103"/>
      <c r="BI28" s="166"/>
      <c r="BJ28" s="101"/>
      <c r="BK28" s="166"/>
      <c r="BL28" s="73"/>
      <c r="BM28" s="105"/>
      <c r="BN28" s="78"/>
      <c r="BO28" s="130"/>
      <c r="BP28" s="131"/>
      <c r="BQ28" s="81">
        <f ca="1">IF(ISERROR(VLOOKUP(BO28,'Lista de mercado'!$B:$I,5,0)),0,VLOOKUP(BO28,'Lista de mercado'!$B:$I,5,0))</f>
        <v>0</v>
      </c>
      <c r="BR28" s="144">
        <f ca="1">IF(ISERROR(VLOOKUP(BO28,'Lista de mercado'!$B:$I,8,0)),0,VLOOKUP(BO28,'Lista de mercado'!$B:$I,8,0))</f>
        <v>0</v>
      </c>
      <c r="BS28" s="145">
        <f t="shared" si="1033"/>
        <v>0</v>
      </c>
      <c r="BT28" s="146">
        <f t="shared" ca="1" si="1034"/>
        <v>0</v>
      </c>
      <c r="BU28" s="103"/>
      <c r="BV28" s="166"/>
      <c r="BW28" s="101"/>
      <c r="BX28" s="166"/>
      <c r="BY28" s="73"/>
      <c r="BZ28" s="105"/>
      <c r="CA28" s="78"/>
      <c r="CB28" s="130"/>
      <c r="CC28" s="131"/>
      <c r="CD28" s="81">
        <f ca="1">IF(ISERROR(VLOOKUP(CB28,'Lista de mercado'!$B:$I,5,0)),0,VLOOKUP(CB28,'Lista de mercado'!$B:$I,5,0))</f>
        <v>0</v>
      </c>
      <c r="CE28" s="144">
        <f ca="1">IF(ISERROR(VLOOKUP(CB28,'Lista de mercado'!$B:$I,8,0)),0,VLOOKUP(CB28,'Lista de mercado'!$B:$I,8,0))</f>
        <v>0</v>
      </c>
      <c r="CF28" s="145">
        <f t="shared" si="1037"/>
        <v>0</v>
      </c>
      <c r="CG28" s="146">
        <f t="shared" ca="1" si="1038"/>
        <v>0</v>
      </c>
      <c r="CH28" s="103"/>
      <c r="CI28" s="166"/>
      <c r="CJ28" s="101"/>
      <c r="CK28" s="166"/>
      <c r="CL28" s="73"/>
      <c r="CM28" s="105"/>
      <c r="CN28" s="78"/>
      <c r="CO28" s="130"/>
      <c r="CP28" s="131"/>
      <c r="CQ28" s="81">
        <f ca="1">IF(ISERROR(VLOOKUP(CO28,'Lista de mercado'!$B:$I,5,0)),0,VLOOKUP(CO28,'Lista de mercado'!$B:$I,5,0))</f>
        <v>0</v>
      </c>
      <c r="CR28" s="144">
        <f ca="1">IF(ISERROR(VLOOKUP(CO28,'Lista de mercado'!$B:$I,8,0)),0,VLOOKUP(CO28,'Lista de mercado'!$B:$I,8,0))</f>
        <v>0</v>
      </c>
      <c r="CS28" s="145">
        <f t="shared" si="1041"/>
        <v>0</v>
      </c>
      <c r="CT28" s="146">
        <f t="shared" ca="1" si="1042"/>
        <v>0</v>
      </c>
      <c r="CU28" s="103"/>
      <c r="CV28" s="166"/>
      <c r="CW28" s="101"/>
      <c r="CX28" s="166"/>
      <c r="CY28" s="73"/>
      <c r="CZ28" s="105"/>
      <c r="DA28" s="78"/>
      <c r="DB28" s="130"/>
      <c r="DC28" s="131"/>
      <c r="DD28" s="81">
        <f ca="1">IF(ISERROR(VLOOKUP(DB28,'Lista de mercado'!$B:$I,5,0)),0,VLOOKUP(DB28,'Lista de mercado'!$B:$I,5,0))</f>
        <v>0</v>
      </c>
      <c r="DE28" s="144">
        <f ca="1">IF(ISERROR(VLOOKUP(DB28,'Lista de mercado'!$B:$I,8,0)),0,VLOOKUP(DB28,'Lista de mercado'!$B:$I,8,0))</f>
        <v>0</v>
      </c>
      <c r="DF28" s="145">
        <f t="shared" si="1045"/>
        <v>0</v>
      </c>
      <c r="DG28" s="146">
        <f t="shared" ca="1" si="1046"/>
        <v>0</v>
      </c>
      <c r="DH28" s="103"/>
      <c r="DI28" s="166"/>
      <c r="DJ28" s="101"/>
      <c r="DK28" s="166"/>
      <c r="DL28" s="73"/>
      <c r="DM28" s="105"/>
      <c r="DN28" s="78"/>
      <c r="DO28" s="130"/>
      <c r="DP28" s="131"/>
      <c r="DQ28" s="81">
        <f ca="1">IF(ISERROR(VLOOKUP(DO28,'Lista de mercado'!$B:$I,5,0)),0,VLOOKUP(DO28,'Lista de mercado'!$B:$I,5,0))</f>
        <v>0</v>
      </c>
      <c r="DR28" s="144">
        <f ca="1">IF(ISERROR(VLOOKUP(DO28,'Lista de mercado'!$B:$I,8,0)),0,VLOOKUP(DO28,'Lista de mercado'!$B:$I,8,0))</f>
        <v>0</v>
      </c>
      <c r="DS28" s="145">
        <f t="shared" si="1049"/>
        <v>0</v>
      </c>
      <c r="DT28" s="146">
        <f t="shared" ca="1" si="1050"/>
        <v>0</v>
      </c>
      <c r="DU28" s="103"/>
      <c r="DV28" s="166"/>
      <c r="DW28" s="101"/>
      <c r="DX28" s="166"/>
      <c r="DY28" s="73"/>
      <c r="DZ28" s="105"/>
      <c r="EA28" s="78"/>
      <c r="EB28" s="130"/>
      <c r="EC28" s="131"/>
      <c r="ED28" s="81">
        <f ca="1">IF(ISERROR(VLOOKUP(EB28,'Lista de mercado'!$B:$I,5,0)),0,VLOOKUP(EB28,'Lista de mercado'!$B:$I,5,0))</f>
        <v>0</v>
      </c>
      <c r="EE28" s="144">
        <f ca="1">IF(ISERROR(VLOOKUP(EB28,'Lista de mercado'!$B:$I,8,0)),0,VLOOKUP(EB28,'Lista de mercado'!$B:$I,8,0))</f>
        <v>0</v>
      </c>
      <c r="EF28" s="145">
        <f t="shared" si="1053"/>
        <v>0</v>
      </c>
      <c r="EG28" s="146">
        <f t="shared" ca="1" si="1054"/>
        <v>0</v>
      </c>
      <c r="EH28" s="103"/>
      <c r="EI28" s="166"/>
      <c r="EJ28" s="101"/>
      <c r="EK28" s="166"/>
      <c r="EL28" s="73"/>
      <c r="EM28" s="105"/>
      <c r="EN28" s="78"/>
      <c r="EO28" s="130"/>
      <c r="EP28" s="131"/>
      <c r="EQ28" s="81">
        <f ca="1">IF(ISERROR(VLOOKUP(EO28,'Lista de mercado'!$B:$I,5,0)),0,VLOOKUP(EO28,'Lista de mercado'!$B:$I,5,0))</f>
        <v>0</v>
      </c>
      <c r="ER28" s="144">
        <f ca="1">IF(ISERROR(VLOOKUP(EO28,'Lista de mercado'!$B:$I,8,0)),0,VLOOKUP(EO28,'Lista de mercado'!$B:$I,8,0))</f>
        <v>0</v>
      </c>
      <c r="ES28" s="145">
        <f t="shared" si="1057"/>
        <v>0</v>
      </c>
      <c r="ET28" s="146">
        <f t="shared" ca="1" si="1058"/>
        <v>0</v>
      </c>
      <c r="EU28" s="103"/>
      <c r="EV28" s="166"/>
      <c r="EW28" s="101"/>
      <c r="EX28" s="166"/>
      <c r="EY28" s="73"/>
      <c r="EZ28" s="105"/>
      <c r="FA28" s="78"/>
      <c r="FB28" s="130"/>
      <c r="FC28" s="131"/>
      <c r="FD28" s="81">
        <f ca="1">IF(ISERROR(VLOOKUP(FB28,'Lista de mercado'!$B:$I,5,0)),0,VLOOKUP(FB28,'Lista de mercado'!$B:$I,5,0))</f>
        <v>0</v>
      </c>
      <c r="FE28" s="144">
        <f ca="1">IF(ISERROR(VLOOKUP(FB28,'Lista de mercado'!$B:$I,8,0)),0,VLOOKUP(FB28,'Lista de mercado'!$B:$I,8,0))</f>
        <v>0</v>
      </c>
      <c r="FF28" s="145">
        <f t="shared" si="1061"/>
        <v>0</v>
      </c>
      <c r="FG28" s="146">
        <f t="shared" ca="1" si="1062"/>
        <v>0</v>
      </c>
      <c r="FH28" s="103"/>
      <c r="FI28" s="166"/>
      <c r="FJ28" s="101"/>
      <c r="FK28" s="166"/>
      <c r="FL28" s="73"/>
      <c r="FM28" s="105"/>
      <c r="FN28" s="78"/>
      <c r="FO28" s="130"/>
      <c r="FP28" s="131"/>
      <c r="FQ28" s="81">
        <f ca="1">IF(ISERROR(VLOOKUP(FO28,'Lista de mercado'!$B:$I,5,0)),0,VLOOKUP(FO28,'Lista de mercado'!$B:$I,5,0))</f>
        <v>0</v>
      </c>
      <c r="FR28" s="144">
        <f ca="1">IF(ISERROR(VLOOKUP(FO28,'Lista de mercado'!$B:$I,8,0)),0,VLOOKUP(FO28,'Lista de mercado'!$B:$I,8,0))</f>
        <v>0</v>
      </c>
      <c r="FS28" s="145">
        <f t="shared" si="1065"/>
        <v>0</v>
      </c>
      <c r="FT28" s="146">
        <f t="shared" ca="1" si="1066"/>
        <v>0</v>
      </c>
      <c r="FU28" s="103"/>
      <c r="FV28" s="166"/>
      <c r="FW28" s="101"/>
      <c r="FX28" s="166"/>
      <c r="FY28" s="73"/>
      <c r="FZ28" s="105"/>
      <c r="GA28" s="78"/>
      <c r="GB28" s="130"/>
      <c r="GC28" s="131"/>
      <c r="GD28" s="81">
        <f ca="1">IF(ISERROR(VLOOKUP(GB28,'Lista de mercado'!$B:$I,5,0)),0,VLOOKUP(GB28,'Lista de mercado'!$B:$I,5,0))</f>
        <v>0</v>
      </c>
      <c r="GE28" s="144">
        <f ca="1">IF(ISERROR(VLOOKUP(GB28,'Lista de mercado'!$B:$I,8,0)),0,VLOOKUP(GB28,'Lista de mercado'!$B:$I,8,0))</f>
        <v>0</v>
      </c>
      <c r="GF28" s="145">
        <f t="shared" si="1069"/>
        <v>0</v>
      </c>
      <c r="GG28" s="146">
        <f t="shared" ca="1" si="1070"/>
        <v>0</v>
      </c>
      <c r="GH28" s="103"/>
      <c r="GI28" s="166"/>
      <c r="GJ28" s="101"/>
      <c r="GK28" s="166"/>
      <c r="GL28" s="73"/>
      <c r="GM28" s="105"/>
      <c r="GN28" s="78"/>
      <c r="GO28" s="130"/>
      <c r="GP28" s="131"/>
      <c r="GQ28" s="81">
        <f ca="1">IF(ISERROR(VLOOKUP(GO28,'Lista de mercado'!$B:$I,5,0)),0,VLOOKUP(GO28,'Lista de mercado'!$B:$I,5,0))</f>
        <v>0</v>
      </c>
      <c r="GR28" s="144">
        <f ca="1">IF(ISERROR(VLOOKUP(GO28,'Lista de mercado'!$B:$I,8,0)),0,VLOOKUP(GO28,'Lista de mercado'!$B:$I,8,0))</f>
        <v>0</v>
      </c>
      <c r="GS28" s="145">
        <f t="shared" si="1073"/>
        <v>0</v>
      </c>
      <c r="GT28" s="146">
        <f t="shared" ca="1" si="1074"/>
        <v>0</v>
      </c>
      <c r="GU28" s="103"/>
      <c r="GV28" s="166"/>
      <c r="GW28" s="101"/>
      <c r="GX28" s="166"/>
      <c r="GY28" s="73"/>
      <c r="GZ28" s="105"/>
      <c r="HA28" s="78"/>
      <c r="HB28" s="130"/>
      <c r="HC28" s="131"/>
      <c r="HD28" s="81">
        <f ca="1">IF(ISERROR(VLOOKUP(HB28,'Lista de mercado'!$B:$I,5,0)),0,VLOOKUP(HB28,'Lista de mercado'!$B:$I,5,0))</f>
        <v>0</v>
      </c>
      <c r="HE28" s="144">
        <f ca="1">IF(ISERROR(VLOOKUP(HB28,'Lista de mercado'!$B:$I,8,0)),0,VLOOKUP(HB28,'Lista de mercado'!$B:$I,8,0))</f>
        <v>0</v>
      </c>
      <c r="HF28" s="145">
        <f t="shared" si="1077"/>
        <v>0</v>
      </c>
      <c r="HG28" s="146">
        <f t="shared" ca="1" si="1078"/>
        <v>0</v>
      </c>
      <c r="HH28" s="103"/>
      <c r="HI28" s="166"/>
      <c r="HJ28" s="101"/>
      <c r="HK28" s="166"/>
      <c r="HL28" s="73"/>
      <c r="HM28" s="105"/>
      <c r="HN28" s="78"/>
      <c r="HO28" s="130"/>
      <c r="HP28" s="131"/>
      <c r="HQ28" s="81">
        <f ca="1">IF(ISERROR(VLOOKUP(HO28,'Lista de mercado'!$B:$I,5,0)),0,VLOOKUP(HO28,'Lista de mercado'!$B:$I,5,0))</f>
        <v>0</v>
      </c>
      <c r="HR28" s="144">
        <f ca="1">IF(ISERROR(VLOOKUP(HO28,'Lista de mercado'!$B:$I,8,0)),0,VLOOKUP(HO28,'Lista de mercado'!$B:$I,8,0))</f>
        <v>0</v>
      </c>
      <c r="HS28" s="145">
        <f t="shared" si="1081"/>
        <v>0</v>
      </c>
      <c r="HT28" s="146">
        <f t="shared" ca="1" si="1082"/>
        <v>0</v>
      </c>
      <c r="HU28" s="103"/>
      <c r="HV28" s="166"/>
      <c r="HW28" s="101"/>
      <c r="HX28" s="166"/>
      <c r="HY28" s="73"/>
      <c r="HZ28" s="105"/>
      <c r="IA28" s="78"/>
      <c r="IB28" s="130"/>
      <c r="IC28" s="131"/>
      <c r="ID28" s="81">
        <f ca="1">IF(ISERROR(VLOOKUP(IB28,'Lista de mercado'!$B:$I,5,0)),0,VLOOKUP(IB28,'Lista de mercado'!$B:$I,5,0))</f>
        <v>0</v>
      </c>
      <c r="IE28" s="144">
        <f ca="1">IF(ISERROR(VLOOKUP(IB28,'Lista de mercado'!$B:$I,8,0)),0,VLOOKUP(IB28,'Lista de mercado'!$B:$I,8,0))</f>
        <v>0</v>
      </c>
      <c r="IF28" s="145">
        <f t="shared" si="1085"/>
        <v>0</v>
      </c>
      <c r="IG28" s="146">
        <f t="shared" ca="1" si="1086"/>
        <v>0</v>
      </c>
      <c r="IH28" s="103"/>
      <c r="II28" s="166"/>
      <c r="IJ28" s="101"/>
      <c r="IK28" s="166"/>
      <c r="IL28" s="73"/>
      <c r="IM28" s="105"/>
      <c r="IN28" s="78"/>
      <c r="IO28" s="130"/>
      <c r="IP28" s="131"/>
      <c r="IQ28" s="81">
        <f ca="1">IF(ISERROR(VLOOKUP(IO28,'Lista de mercado'!$B:$I,5,0)),0,VLOOKUP(IO28,'Lista de mercado'!$B:$I,5,0))</f>
        <v>0</v>
      </c>
      <c r="IR28" s="144">
        <f ca="1">IF(ISERROR(VLOOKUP(IO28,'Lista de mercado'!$B:$I,8,0)),0,VLOOKUP(IO28,'Lista de mercado'!$B:$I,8,0))</f>
        <v>0</v>
      </c>
      <c r="IS28" s="145">
        <f t="shared" si="1089"/>
        <v>0</v>
      </c>
      <c r="IT28" s="146">
        <f t="shared" ca="1" si="1090"/>
        <v>0</v>
      </c>
      <c r="IU28" s="103"/>
      <c r="IV28" s="166"/>
      <c r="IW28" s="101"/>
      <c r="IX28" s="166"/>
      <c r="IY28" s="73"/>
      <c r="IZ28" s="105"/>
      <c r="JA28" s="78"/>
      <c r="JB28" s="130"/>
      <c r="JC28" s="131"/>
      <c r="JD28" s="81">
        <f ca="1">IF(ISERROR(VLOOKUP(JB28,'Lista de mercado'!$B:$I,5,0)),0,VLOOKUP(JB28,'Lista de mercado'!$B:$I,5,0))</f>
        <v>0</v>
      </c>
      <c r="JE28" s="144">
        <f ca="1">IF(ISERROR(VLOOKUP(JB28,'Lista de mercado'!$B:$I,8,0)),0,VLOOKUP(JB28,'Lista de mercado'!$B:$I,8,0))</f>
        <v>0</v>
      </c>
      <c r="JF28" s="145">
        <f t="shared" si="1093"/>
        <v>0</v>
      </c>
      <c r="JG28" s="146">
        <f t="shared" ca="1" si="1094"/>
        <v>0</v>
      </c>
      <c r="JH28" s="103"/>
      <c r="JI28" s="166"/>
      <c r="JJ28" s="101"/>
      <c r="JK28" s="166"/>
      <c r="JL28" s="73"/>
      <c r="JM28" s="105"/>
      <c r="JN28" s="78"/>
      <c r="JO28" s="130"/>
      <c r="JP28" s="131"/>
      <c r="JQ28" s="81">
        <f ca="1">IF(ISERROR(VLOOKUP(JO28,'Lista de mercado'!$B:$I,5,0)),0,VLOOKUP(JO28,'Lista de mercado'!$B:$I,5,0))</f>
        <v>0</v>
      </c>
      <c r="JR28" s="144">
        <f ca="1">IF(ISERROR(VLOOKUP(JO28,'Lista de mercado'!$B:$I,8,0)),0,VLOOKUP(JO28,'Lista de mercado'!$B:$I,8,0))</f>
        <v>0</v>
      </c>
      <c r="JS28" s="145">
        <f t="shared" si="1097"/>
        <v>0</v>
      </c>
      <c r="JT28" s="146">
        <f t="shared" ca="1" si="1098"/>
        <v>0</v>
      </c>
      <c r="JU28" s="103"/>
      <c r="JV28" s="166"/>
      <c r="JW28" s="101"/>
      <c r="JX28" s="166"/>
      <c r="JY28" s="73"/>
      <c r="JZ28" s="105"/>
      <c r="KA28" s="78"/>
      <c r="KB28" s="130"/>
      <c r="KC28" s="131"/>
      <c r="KD28" s="81">
        <f ca="1">IF(ISERROR(VLOOKUP(KB28,'Lista de mercado'!$B:$I,5,0)),0,VLOOKUP(KB28,'Lista de mercado'!$B:$I,5,0))</f>
        <v>0</v>
      </c>
      <c r="KE28" s="144">
        <f ca="1">IF(ISERROR(VLOOKUP(KB28,'Lista de mercado'!$B:$I,8,0)),0,VLOOKUP(KB28,'Lista de mercado'!$B:$I,8,0))</f>
        <v>0</v>
      </c>
      <c r="KF28" s="145">
        <f t="shared" si="1101"/>
        <v>0</v>
      </c>
      <c r="KG28" s="146">
        <f t="shared" ca="1" si="1102"/>
        <v>0</v>
      </c>
      <c r="KH28" s="103"/>
      <c r="KI28" s="166"/>
      <c r="KJ28" s="101"/>
      <c r="KK28" s="166"/>
      <c r="KL28" s="73"/>
      <c r="KM28" s="105"/>
      <c r="KN28" s="78"/>
      <c r="KO28" s="130"/>
      <c r="KP28" s="131"/>
      <c r="KQ28" s="81">
        <f ca="1">IF(ISERROR(VLOOKUP(KO28,'Lista de mercado'!$B:$I,5,0)),0,VLOOKUP(KO28,'Lista de mercado'!$B:$I,5,0))</f>
        <v>0</v>
      </c>
      <c r="KR28" s="144">
        <f ca="1">IF(ISERROR(VLOOKUP(KO28,'Lista de mercado'!$B:$I,8,0)),0,VLOOKUP(KO28,'Lista de mercado'!$B:$I,8,0))</f>
        <v>0</v>
      </c>
      <c r="KS28" s="145">
        <f t="shared" si="1105"/>
        <v>0</v>
      </c>
      <c r="KT28" s="146">
        <f t="shared" ca="1" si="1106"/>
        <v>0</v>
      </c>
      <c r="KU28" s="103"/>
      <c r="KV28" s="166"/>
      <c r="KW28" s="101"/>
      <c r="KX28" s="166"/>
      <c r="KY28" s="73"/>
      <c r="KZ28" s="105"/>
      <c r="LA28" s="78"/>
      <c r="LB28" s="130"/>
      <c r="LC28" s="131"/>
      <c r="LD28" s="81">
        <f ca="1">IF(ISERROR(VLOOKUP(LB28,'Lista de mercado'!$B:$I,5,0)),0,VLOOKUP(LB28,'Lista de mercado'!$B:$I,5,0))</f>
        <v>0</v>
      </c>
      <c r="LE28" s="144">
        <f ca="1">IF(ISERROR(VLOOKUP(LB28,'Lista de mercado'!$B:$I,8,0)),0,VLOOKUP(LB28,'Lista de mercado'!$B:$I,8,0))</f>
        <v>0</v>
      </c>
      <c r="LF28" s="145">
        <f t="shared" si="1109"/>
        <v>0</v>
      </c>
      <c r="LG28" s="146">
        <f t="shared" ca="1" si="1110"/>
        <v>0</v>
      </c>
      <c r="LH28" s="103"/>
      <c r="LI28" s="166"/>
      <c r="LJ28" s="101"/>
      <c r="LK28" s="166"/>
      <c r="LL28" s="73"/>
      <c r="LM28" s="105"/>
      <c r="LN28" s="78"/>
      <c r="LO28" s="130"/>
      <c r="LP28" s="131"/>
      <c r="LQ28" s="81">
        <f ca="1">IF(ISERROR(VLOOKUP(LO28,'Lista de mercado'!$B:$I,5,0)),0,VLOOKUP(LO28,'Lista de mercado'!$B:$I,5,0))</f>
        <v>0</v>
      </c>
      <c r="LR28" s="144">
        <f ca="1">IF(ISERROR(VLOOKUP(LO28,'Lista de mercado'!$B:$I,8,0)),0,VLOOKUP(LO28,'Lista de mercado'!$B:$I,8,0))</f>
        <v>0</v>
      </c>
      <c r="LS28" s="145">
        <f t="shared" si="1113"/>
        <v>0</v>
      </c>
      <c r="LT28" s="146">
        <f t="shared" ca="1" si="1114"/>
        <v>0</v>
      </c>
      <c r="LU28" s="103"/>
      <c r="LV28" s="166"/>
      <c r="LW28" s="101"/>
      <c r="LX28" s="166"/>
      <c r="LY28" s="73"/>
      <c r="LZ28" s="105"/>
      <c r="MA28" s="78"/>
      <c r="MB28" s="130"/>
      <c r="MC28" s="131"/>
      <c r="MD28" s="81">
        <f ca="1">IF(ISERROR(VLOOKUP(MB28,'Lista de mercado'!$B:$I,5,0)),0,VLOOKUP(MB28,'Lista de mercado'!$B:$I,5,0))</f>
        <v>0</v>
      </c>
      <c r="ME28" s="144">
        <f ca="1">IF(ISERROR(VLOOKUP(MB28,'Lista de mercado'!$B:$I,8,0)),0,VLOOKUP(MB28,'Lista de mercado'!$B:$I,8,0))</f>
        <v>0</v>
      </c>
      <c r="MF28" s="145">
        <f t="shared" si="1117"/>
        <v>0</v>
      </c>
      <c r="MG28" s="146">
        <f t="shared" ca="1" si="1118"/>
        <v>0</v>
      </c>
      <c r="MH28" s="103"/>
      <c r="MI28" s="166"/>
      <c r="MJ28" s="101"/>
      <c r="MK28" s="166"/>
      <c r="ML28" s="73"/>
      <c r="MM28" s="105"/>
      <c r="MN28" s="78"/>
      <c r="MO28" s="130"/>
      <c r="MP28" s="131"/>
      <c r="MQ28" s="81">
        <f ca="1">IF(ISERROR(VLOOKUP(MO28,'Lista de mercado'!$B:$I,5,0)),0,VLOOKUP(MO28,'Lista de mercado'!$B:$I,5,0))</f>
        <v>0</v>
      </c>
      <c r="MR28" s="144">
        <f ca="1">IF(ISERROR(VLOOKUP(MO28,'Lista de mercado'!$B:$I,8,0)),0,VLOOKUP(MO28,'Lista de mercado'!$B:$I,8,0))</f>
        <v>0</v>
      </c>
      <c r="MS28" s="145">
        <f t="shared" si="1121"/>
        <v>0</v>
      </c>
      <c r="MT28" s="146">
        <f t="shared" ca="1" si="1122"/>
        <v>0</v>
      </c>
      <c r="MU28" s="103"/>
      <c r="MV28" s="166"/>
      <c r="MW28" s="101"/>
      <c r="MX28" s="166"/>
      <c r="MY28" s="73"/>
      <c r="MZ28" s="105"/>
      <c r="NA28" s="78"/>
      <c r="NB28" s="130"/>
      <c r="NC28" s="131"/>
      <c r="ND28" s="81">
        <f ca="1">IF(ISERROR(VLOOKUP(NB28,'Lista de mercado'!$B:$I,5,0)),0,VLOOKUP(NB28,'Lista de mercado'!$B:$I,5,0))</f>
        <v>0</v>
      </c>
      <c r="NE28" s="144">
        <f ca="1">IF(ISERROR(VLOOKUP(NB28,'Lista de mercado'!$B:$I,8,0)),0,VLOOKUP(NB28,'Lista de mercado'!$B:$I,8,0))</f>
        <v>0</v>
      </c>
      <c r="NF28" s="145">
        <f t="shared" si="1125"/>
        <v>0</v>
      </c>
      <c r="NG28" s="146">
        <f t="shared" ca="1" si="1126"/>
        <v>0</v>
      </c>
      <c r="NH28" s="103"/>
      <c r="NI28" s="166"/>
      <c r="NJ28" s="101"/>
      <c r="NK28" s="166"/>
      <c r="NL28" s="73"/>
      <c r="NM28" s="105"/>
      <c r="NN28" s="78"/>
      <c r="NO28" s="130"/>
      <c r="NP28" s="131"/>
      <c r="NQ28" s="81">
        <f ca="1">IF(ISERROR(VLOOKUP(NO28,'Lista de mercado'!$B:$I,5,0)),0,VLOOKUP(NO28,'Lista de mercado'!$B:$I,5,0))</f>
        <v>0</v>
      </c>
      <c r="NR28" s="144">
        <f ca="1">IF(ISERROR(VLOOKUP(NO28,'Lista de mercado'!$B:$I,8,0)),0,VLOOKUP(NO28,'Lista de mercado'!$B:$I,8,0))</f>
        <v>0</v>
      </c>
      <c r="NS28" s="145">
        <f t="shared" si="1129"/>
        <v>0</v>
      </c>
      <c r="NT28" s="146">
        <f t="shared" ca="1" si="1130"/>
        <v>0</v>
      </c>
      <c r="NU28" s="103"/>
      <c r="NV28" s="166"/>
      <c r="NW28" s="101"/>
      <c r="NX28" s="166"/>
      <c r="NY28" s="73"/>
      <c r="NZ28" s="105"/>
      <c r="OA28" s="78"/>
      <c r="OB28" s="130"/>
      <c r="OC28" s="131"/>
      <c r="OD28" s="81">
        <f ca="1">IF(ISERROR(VLOOKUP(OB28,'Lista de mercado'!$B:$I,5,0)),0,VLOOKUP(OB28,'Lista de mercado'!$B:$I,5,0))</f>
        <v>0</v>
      </c>
      <c r="OE28" s="144">
        <f ca="1">IF(ISERROR(VLOOKUP(OB28,'Lista de mercado'!$B:$I,8,0)),0,VLOOKUP(OB28,'Lista de mercado'!$B:$I,8,0))</f>
        <v>0</v>
      </c>
      <c r="OF28" s="145">
        <f t="shared" si="1133"/>
        <v>0</v>
      </c>
      <c r="OG28" s="146">
        <f t="shared" ca="1" si="1134"/>
        <v>0</v>
      </c>
      <c r="OH28" s="103"/>
      <c r="OI28" s="166"/>
      <c r="OJ28" s="101"/>
      <c r="OK28" s="166"/>
      <c r="OL28" s="73"/>
      <c r="OM28" s="105"/>
      <c r="ON28" s="78"/>
      <c r="OO28" s="130"/>
      <c r="OP28" s="131"/>
      <c r="OQ28" s="81">
        <f ca="1">IF(ISERROR(VLOOKUP(OO28,'Lista de mercado'!$B:$I,5,0)),0,VLOOKUP(OO28,'Lista de mercado'!$B:$I,5,0))</f>
        <v>0</v>
      </c>
      <c r="OR28" s="144">
        <f ca="1">IF(ISERROR(VLOOKUP(OO28,'Lista de mercado'!$B:$I,8,0)),0,VLOOKUP(OO28,'Lista de mercado'!$B:$I,8,0))</f>
        <v>0</v>
      </c>
      <c r="OS28" s="145">
        <f t="shared" si="1137"/>
        <v>0</v>
      </c>
      <c r="OT28" s="146">
        <f t="shared" ca="1" si="1138"/>
        <v>0</v>
      </c>
      <c r="OU28" s="103"/>
      <c r="OV28" s="166"/>
      <c r="OW28" s="101"/>
      <c r="OX28" s="166"/>
      <c r="OY28" s="73"/>
      <c r="OZ28" s="105"/>
      <c r="PA28" s="78"/>
      <c r="PB28" s="130"/>
      <c r="PC28" s="131"/>
      <c r="PD28" s="81">
        <f ca="1">IF(ISERROR(VLOOKUP(PB28,'Lista de mercado'!$B:$I,5,0)),0,VLOOKUP(PB28,'Lista de mercado'!$B:$I,5,0))</f>
        <v>0</v>
      </c>
      <c r="PE28" s="144">
        <f ca="1">IF(ISERROR(VLOOKUP(PB28,'Lista de mercado'!$B:$I,8,0)),0,VLOOKUP(PB28,'Lista de mercado'!$B:$I,8,0))</f>
        <v>0</v>
      </c>
      <c r="PF28" s="145">
        <f t="shared" si="1141"/>
        <v>0</v>
      </c>
      <c r="PG28" s="146">
        <f t="shared" ca="1" si="1142"/>
        <v>0</v>
      </c>
      <c r="PH28" s="103"/>
      <c r="PI28" s="166"/>
      <c r="PJ28" s="101"/>
      <c r="PK28" s="166"/>
      <c r="PL28" s="73"/>
      <c r="PM28" s="105"/>
      <c r="PN28" s="78"/>
      <c r="PO28" s="130"/>
      <c r="PP28" s="131"/>
      <c r="PQ28" s="81">
        <f ca="1">IF(ISERROR(VLOOKUP(PO28,'Lista de mercado'!$B:$I,5,0)),0,VLOOKUP(PO28,'Lista de mercado'!$B:$I,5,0))</f>
        <v>0</v>
      </c>
      <c r="PR28" s="144">
        <f ca="1">IF(ISERROR(VLOOKUP(PO28,'Lista de mercado'!$B:$I,8,0)),0,VLOOKUP(PO28,'Lista de mercado'!$B:$I,8,0))</f>
        <v>0</v>
      </c>
      <c r="PS28" s="145">
        <f t="shared" si="1145"/>
        <v>0</v>
      </c>
      <c r="PT28" s="146">
        <f t="shared" ca="1" si="1146"/>
        <v>0</v>
      </c>
      <c r="PU28" s="103"/>
      <c r="PV28" s="166"/>
      <c r="PW28" s="101"/>
      <c r="PX28" s="166"/>
      <c r="PY28" s="73"/>
      <c r="PZ28" s="105"/>
      <c r="QA28" s="78"/>
      <c r="QB28" s="130"/>
      <c r="QC28" s="131"/>
      <c r="QD28" s="81">
        <f ca="1">IF(ISERROR(VLOOKUP(QB28,'Lista de mercado'!$B:$I,5,0)),0,VLOOKUP(QB28,'Lista de mercado'!$B:$I,5,0))</f>
        <v>0</v>
      </c>
      <c r="QE28" s="144">
        <f ca="1">IF(ISERROR(VLOOKUP(QB28,'Lista de mercado'!$B:$I,8,0)),0,VLOOKUP(QB28,'Lista de mercado'!$B:$I,8,0))</f>
        <v>0</v>
      </c>
      <c r="QF28" s="145">
        <f t="shared" si="1149"/>
        <v>0</v>
      </c>
      <c r="QG28" s="146">
        <f t="shared" ca="1" si="1150"/>
        <v>0</v>
      </c>
      <c r="QH28" s="103"/>
      <c r="QI28" s="166"/>
      <c r="QJ28" s="101"/>
      <c r="QK28" s="166"/>
      <c r="QL28" s="73"/>
      <c r="QM28" s="105"/>
      <c r="QN28" s="78"/>
      <c r="QO28" s="130"/>
      <c r="QP28" s="131"/>
      <c r="QQ28" s="81">
        <f ca="1">IF(ISERROR(VLOOKUP(QO28,'Lista de mercado'!$B:$I,5,0)),0,VLOOKUP(QO28,'Lista de mercado'!$B:$I,5,0))</f>
        <v>0</v>
      </c>
      <c r="QR28" s="144">
        <f ca="1">IF(ISERROR(VLOOKUP(QO28,'Lista de mercado'!$B:$I,8,0)),0,VLOOKUP(QO28,'Lista de mercado'!$B:$I,8,0))</f>
        <v>0</v>
      </c>
      <c r="QS28" s="145">
        <f t="shared" si="1153"/>
        <v>0</v>
      </c>
      <c r="QT28" s="146">
        <f t="shared" ca="1" si="1154"/>
        <v>0</v>
      </c>
      <c r="QU28" s="103"/>
      <c r="QV28" s="166"/>
      <c r="QW28" s="101"/>
      <c r="QX28" s="166"/>
      <c r="QY28" s="73"/>
      <c r="QZ28" s="105"/>
      <c r="RA28" s="78"/>
      <c r="RB28" s="130"/>
      <c r="RC28" s="131"/>
      <c r="RD28" s="81">
        <f ca="1">IF(ISERROR(VLOOKUP(RB28,'Lista de mercado'!$B:$I,5,0)),0,VLOOKUP(RB28,'Lista de mercado'!$B:$I,5,0))</f>
        <v>0</v>
      </c>
      <c r="RE28" s="144">
        <f ca="1">IF(ISERROR(VLOOKUP(RB28,'Lista de mercado'!$B:$I,8,0)),0,VLOOKUP(RB28,'Lista de mercado'!$B:$I,8,0))</f>
        <v>0</v>
      </c>
      <c r="RF28" s="145">
        <f t="shared" si="1157"/>
        <v>0</v>
      </c>
      <c r="RG28" s="146">
        <f t="shared" ca="1" si="1158"/>
        <v>0</v>
      </c>
      <c r="RH28" s="103"/>
      <c r="RI28" s="166"/>
      <c r="RJ28" s="101"/>
      <c r="RK28" s="166"/>
      <c r="RL28" s="73"/>
      <c r="RM28" s="105"/>
      <c r="RN28" s="78"/>
      <c r="RO28" s="130"/>
      <c r="RP28" s="131"/>
      <c r="RQ28" s="81">
        <f ca="1">IF(ISERROR(VLOOKUP(RO28,'Lista de mercado'!$B:$I,5,0)),0,VLOOKUP(RO28,'Lista de mercado'!$B:$I,5,0))</f>
        <v>0</v>
      </c>
      <c r="RR28" s="144">
        <f ca="1">IF(ISERROR(VLOOKUP(RO28,'Lista de mercado'!$B:$I,8,0)),0,VLOOKUP(RO28,'Lista de mercado'!$B:$I,8,0))</f>
        <v>0</v>
      </c>
      <c r="RS28" s="145">
        <f t="shared" si="1161"/>
        <v>0</v>
      </c>
      <c r="RT28" s="146">
        <f t="shared" ca="1" si="1162"/>
        <v>0</v>
      </c>
      <c r="RU28" s="103"/>
      <c r="RV28" s="166"/>
      <c r="RW28" s="101"/>
      <c r="RX28" s="166"/>
      <c r="RY28" s="73"/>
      <c r="RZ28" s="105"/>
      <c r="SA28" s="78"/>
      <c r="SB28" s="130"/>
      <c r="SC28" s="131"/>
      <c r="SD28" s="81">
        <f ca="1">IF(ISERROR(VLOOKUP(SB28,'Lista de mercado'!$B:$I,5,0)),0,VLOOKUP(SB28,'Lista de mercado'!$B:$I,5,0))</f>
        <v>0</v>
      </c>
      <c r="SE28" s="144">
        <f ca="1">IF(ISERROR(VLOOKUP(SB28,'Lista de mercado'!$B:$I,8,0)),0,VLOOKUP(SB28,'Lista de mercado'!$B:$I,8,0))</f>
        <v>0</v>
      </c>
      <c r="SF28" s="145">
        <f t="shared" si="1165"/>
        <v>0</v>
      </c>
      <c r="SG28" s="146">
        <f t="shared" ca="1" si="1166"/>
        <v>0</v>
      </c>
      <c r="SH28" s="103"/>
      <c r="SI28" s="166"/>
      <c r="SJ28" s="101"/>
      <c r="SK28" s="166"/>
      <c r="SL28" s="73"/>
      <c r="SM28" s="105"/>
      <c r="SN28" s="78"/>
      <c r="SO28" s="130"/>
      <c r="SP28" s="131"/>
      <c r="SQ28" s="81">
        <f ca="1">IF(ISERROR(VLOOKUP(SO28,'Lista de mercado'!$B:$I,5,0)),0,VLOOKUP(SO28,'Lista de mercado'!$B:$I,5,0))</f>
        <v>0</v>
      </c>
      <c r="SR28" s="144">
        <f ca="1">IF(ISERROR(VLOOKUP(SO28,'Lista de mercado'!$B:$I,8,0)),0,VLOOKUP(SO28,'Lista de mercado'!$B:$I,8,0))</f>
        <v>0</v>
      </c>
      <c r="SS28" s="145">
        <f t="shared" si="1169"/>
        <v>0</v>
      </c>
      <c r="ST28" s="146">
        <f t="shared" ca="1" si="1170"/>
        <v>0</v>
      </c>
      <c r="SU28" s="103"/>
      <c r="SV28" s="166"/>
      <c r="SW28" s="101"/>
      <c r="SX28" s="166"/>
      <c r="SY28" s="73"/>
      <c r="SZ28" s="105"/>
      <c r="TA28" s="78"/>
      <c r="TB28" s="130"/>
      <c r="TC28" s="131"/>
      <c r="TD28" s="81">
        <f ca="1">IF(ISERROR(VLOOKUP(TB28,'Lista de mercado'!$B:$I,5,0)),0,VLOOKUP(TB28,'Lista de mercado'!$B:$I,5,0))</f>
        <v>0</v>
      </c>
      <c r="TE28" s="144">
        <f ca="1">IF(ISERROR(VLOOKUP(TB28,'Lista de mercado'!$B:$I,8,0)),0,VLOOKUP(TB28,'Lista de mercado'!$B:$I,8,0))</f>
        <v>0</v>
      </c>
      <c r="TF28" s="145">
        <f t="shared" si="1173"/>
        <v>0</v>
      </c>
      <c r="TG28" s="146">
        <f t="shared" ca="1" si="1174"/>
        <v>0</v>
      </c>
      <c r="TH28" s="103"/>
      <c r="TI28" s="166"/>
      <c r="TJ28" s="101"/>
      <c r="TK28" s="166"/>
      <c r="TL28" s="73"/>
      <c r="TM28" s="105"/>
      <c r="TN28" s="78"/>
      <c r="TO28" s="130"/>
      <c r="TP28" s="131"/>
      <c r="TQ28" s="81">
        <f ca="1">IF(ISERROR(VLOOKUP(TO28,'Lista de mercado'!$B:$I,5,0)),0,VLOOKUP(TO28,'Lista de mercado'!$B:$I,5,0))</f>
        <v>0</v>
      </c>
      <c r="TR28" s="144">
        <f ca="1">IF(ISERROR(VLOOKUP(TO28,'Lista de mercado'!$B:$I,8,0)),0,VLOOKUP(TO28,'Lista de mercado'!$B:$I,8,0))</f>
        <v>0</v>
      </c>
      <c r="TS28" s="145">
        <f t="shared" si="1177"/>
        <v>0</v>
      </c>
      <c r="TT28" s="146">
        <f t="shared" ca="1" si="1178"/>
        <v>0</v>
      </c>
      <c r="TU28" s="103"/>
      <c r="TV28" s="166"/>
      <c r="TW28" s="101"/>
      <c r="TX28" s="166"/>
      <c r="TY28" s="73"/>
      <c r="TZ28" s="105"/>
      <c r="UA28" s="78"/>
      <c r="UB28" s="130"/>
      <c r="UC28" s="131"/>
      <c r="UD28" s="81">
        <f ca="1">IF(ISERROR(VLOOKUP(UB28,'Lista de mercado'!$B:$I,5,0)),0,VLOOKUP(UB28,'Lista de mercado'!$B:$I,5,0))</f>
        <v>0</v>
      </c>
      <c r="UE28" s="144">
        <f ca="1">IF(ISERROR(VLOOKUP(UB28,'Lista de mercado'!$B:$I,8,0)),0,VLOOKUP(UB28,'Lista de mercado'!$B:$I,8,0))</f>
        <v>0</v>
      </c>
      <c r="UF28" s="145">
        <f t="shared" si="1181"/>
        <v>0</v>
      </c>
      <c r="UG28" s="146">
        <f t="shared" ca="1" si="1182"/>
        <v>0</v>
      </c>
      <c r="UH28" s="103"/>
      <c r="UI28" s="166"/>
      <c r="UJ28" s="101"/>
      <c r="UK28" s="166"/>
      <c r="UL28" s="73"/>
      <c r="UM28" s="105"/>
      <c r="UN28" s="78"/>
      <c r="UO28" s="130"/>
      <c r="UP28" s="131"/>
      <c r="UQ28" s="81">
        <f ca="1">IF(ISERROR(VLOOKUP(UO28,'Lista de mercado'!$B:$I,5,0)),0,VLOOKUP(UO28,'Lista de mercado'!$B:$I,5,0))</f>
        <v>0</v>
      </c>
      <c r="UR28" s="144">
        <f ca="1">IF(ISERROR(VLOOKUP(UO28,'Lista de mercado'!$B:$I,8,0)),0,VLOOKUP(UO28,'Lista de mercado'!$B:$I,8,0))</f>
        <v>0</v>
      </c>
      <c r="US28" s="145">
        <f t="shared" si="1185"/>
        <v>0</v>
      </c>
      <c r="UT28" s="146">
        <f t="shared" ca="1" si="1186"/>
        <v>0</v>
      </c>
      <c r="UU28" s="103"/>
      <c r="UV28" s="166"/>
      <c r="UW28" s="101"/>
      <c r="UX28" s="166"/>
      <c r="UY28" s="73"/>
      <c r="UZ28" s="105"/>
      <c r="VA28" s="78"/>
      <c r="VB28" s="130"/>
      <c r="VC28" s="131"/>
      <c r="VD28" s="81">
        <f ca="1">IF(ISERROR(VLOOKUP(VB28,'Lista de mercado'!$B:$I,5,0)),0,VLOOKUP(VB28,'Lista de mercado'!$B:$I,5,0))</f>
        <v>0</v>
      </c>
      <c r="VE28" s="144">
        <f ca="1">IF(ISERROR(VLOOKUP(VB28,'Lista de mercado'!$B:$I,8,0)),0,VLOOKUP(VB28,'Lista de mercado'!$B:$I,8,0))</f>
        <v>0</v>
      </c>
      <c r="VF28" s="145">
        <f t="shared" si="1189"/>
        <v>0</v>
      </c>
      <c r="VG28" s="146">
        <f t="shared" ca="1" si="1190"/>
        <v>0</v>
      </c>
      <c r="VH28" s="103"/>
      <c r="VI28" s="166"/>
      <c r="VJ28" s="101"/>
      <c r="VK28" s="166"/>
      <c r="VL28" s="73"/>
      <c r="VM28" s="105"/>
      <c r="VN28" s="78"/>
      <c r="VO28" s="130"/>
      <c r="VP28" s="131"/>
      <c r="VQ28" s="81">
        <f ca="1">IF(ISERROR(VLOOKUP(VO28,'Lista de mercado'!$B:$I,5,0)),0,VLOOKUP(VO28,'Lista de mercado'!$B:$I,5,0))</f>
        <v>0</v>
      </c>
      <c r="VR28" s="144">
        <f ca="1">IF(ISERROR(VLOOKUP(VO28,'Lista de mercado'!$B:$I,8,0)),0,VLOOKUP(VO28,'Lista de mercado'!$B:$I,8,0))</f>
        <v>0</v>
      </c>
      <c r="VS28" s="145">
        <f t="shared" si="1193"/>
        <v>0</v>
      </c>
      <c r="VT28" s="146">
        <f t="shared" ca="1" si="1194"/>
        <v>0</v>
      </c>
      <c r="VU28" s="103"/>
      <c r="VV28" s="166"/>
      <c r="VW28" s="101"/>
      <c r="VX28" s="166"/>
      <c r="VY28" s="73"/>
      <c r="VZ28" s="105"/>
      <c r="WA28" s="78"/>
      <c r="WB28" s="130"/>
      <c r="WC28" s="131"/>
      <c r="WD28" s="81">
        <f ca="1">IF(ISERROR(VLOOKUP(WB28,'Lista de mercado'!$B:$I,5,0)),0,VLOOKUP(WB28,'Lista de mercado'!$B:$I,5,0))</f>
        <v>0</v>
      </c>
      <c r="WE28" s="144">
        <f ca="1">IF(ISERROR(VLOOKUP(WB28,'Lista de mercado'!$B:$I,8,0)),0,VLOOKUP(WB28,'Lista de mercado'!$B:$I,8,0))</f>
        <v>0</v>
      </c>
      <c r="WF28" s="145">
        <f t="shared" si="1196"/>
        <v>0</v>
      </c>
      <c r="WG28" s="146">
        <f t="shared" ca="1" si="1197"/>
        <v>0</v>
      </c>
      <c r="WH28" s="103"/>
      <c r="WI28" s="166"/>
      <c r="WJ28" s="101"/>
      <c r="WK28" s="166"/>
      <c r="WL28" s="73"/>
      <c r="WM28" s="105"/>
      <c r="WN28" s="78"/>
      <c r="WO28" s="130"/>
      <c r="WP28" s="131"/>
      <c r="WQ28" s="81">
        <f ca="1">IF(ISERROR(VLOOKUP(WO28,'Lista de mercado'!$B:$I,5,0)),0,VLOOKUP(WO28,'Lista de mercado'!$B:$I,5,0))</f>
        <v>0</v>
      </c>
      <c r="WR28" s="144">
        <f ca="1">IF(ISERROR(VLOOKUP(WO28,'Lista de mercado'!$B:$I,8,0)),0,VLOOKUP(WO28,'Lista de mercado'!$B:$I,8,0))</f>
        <v>0</v>
      </c>
      <c r="WS28" s="145">
        <f t="shared" si="1199"/>
        <v>0</v>
      </c>
      <c r="WT28" s="146">
        <f t="shared" ca="1" si="1200"/>
        <v>0</v>
      </c>
      <c r="WU28" s="103"/>
      <c r="WV28" s="166"/>
      <c r="WW28" s="101"/>
      <c r="WX28" s="166"/>
      <c r="WY28" s="73"/>
      <c r="WZ28" s="105"/>
      <c r="XA28" s="78"/>
      <c r="XB28" s="130"/>
      <c r="XC28" s="131"/>
      <c r="XD28" s="81">
        <f ca="1">IF(ISERROR(VLOOKUP(XB28,'Lista de mercado'!$B:$I,5,0)),0,VLOOKUP(XB28,'Lista de mercado'!$B:$I,5,0))</f>
        <v>0</v>
      </c>
      <c r="XE28" s="144">
        <f ca="1">IF(ISERROR(VLOOKUP(XB28,'Lista de mercado'!$B:$I,8,0)),0,VLOOKUP(XB28,'Lista de mercado'!$B:$I,8,0))</f>
        <v>0</v>
      </c>
      <c r="XF28" s="145">
        <f t="shared" si="1202"/>
        <v>0</v>
      </c>
      <c r="XG28" s="146">
        <f t="shared" ca="1" si="1203"/>
        <v>0</v>
      </c>
      <c r="XH28" s="103"/>
      <c r="XI28" s="166"/>
      <c r="XJ28" s="101"/>
      <c r="XK28" s="166"/>
      <c r="XL28" s="73"/>
      <c r="XM28" s="105"/>
      <c r="XN28" s="78"/>
      <c r="XO28" s="130"/>
      <c r="XP28" s="131"/>
      <c r="XQ28" s="81">
        <f ca="1">IF(ISERROR(VLOOKUP(XO28,'Lista de mercado'!$B:$I,5,0)),0,VLOOKUP(XO28,'Lista de mercado'!$B:$I,5,0))</f>
        <v>0</v>
      </c>
      <c r="XR28" s="144">
        <f ca="1">IF(ISERROR(VLOOKUP(XO28,'Lista de mercado'!$B:$I,8,0)),0,VLOOKUP(XO28,'Lista de mercado'!$B:$I,8,0))</f>
        <v>0</v>
      </c>
      <c r="XS28" s="145">
        <f t="shared" si="1205"/>
        <v>0</v>
      </c>
      <c r="XT28" s="146">
        <f t="shared" ca="1" si="1206"/>
        <v>0</v>
      </c>
      <c r="XU28" s="103"/>
      <c r="XV28" s="166"/>
      <c r="XW28" s="101"/>
      <c r="XX28" s="166"/>
      <c r="XY28" s="73"/>
      <c r="XZ28" s="105"/>
      <c r="YA28" s="78"/>
      <c r="YB28" s="130"/>
      <c r="YC28" s="131"/>
      <c r="YD28" s="81">
        <f ca="1">IF(ISERROR(VLOOKUP(YB28,'Lista de mercado'!$B:$I,5,0)),0,VLOOKUP(YB28,'Lista de mercado'!$B:$I,5,0))</f>
        <v>0</v>
      </c>
      <c r="YE28" s="144">
        <f ca="1">IF(ISERROR(VLOOKUP(YB28,'Lista de mercado'!$B:$I,8,0)),0,VLOOKUP(YB28,'Lista de mercado'!$B:$I,8,0))</f>
        <v>0</v>
      </c>
      <c r="YF28" s="145">
        <f t="shared" si="1209"/>
        <v>0</v>
      </c>
      <c r="YG28" s="146">
        <f t="shared" ca="1" si="1210"/>
        <v>0</v>
      </c>
      <c r="YH28" s="103"/>
      <c r="YI28" s="166"/>
      <c r="YJ28" s="101"/>
      <c r="YK28" s="166"/>
      <c r="YL28" s="73"/>
      <c r="YM28" s="105"/>
      <c r="YN28" s="78"/>
      <c r="YO28" s="130"/>
      <c r="YP28" s="131"/>
      <c r="YQ28" s="81">
        <f ca="1">IF(ISERROR(VLOOKUP(YO28,'Lista de mercado'!$B:$I,5,0)),0,VLOOKUP(YO28,'Lista de mercado'!$B:$I,5,0))</f>
        <v>0</v>
      </c>
      <c r="YR28" s="144">
        <f ca="1">IF(ISERROR(VLOOKUP(YO28,'Lista de mercado'!$B:$I,8,0)),0,VLOOKUP(YO28,'Lista de mercado'!$B:$I,8,0))</f>
        <v>0</v>
      </c>
      <c r="YS28" s="145">
        <f t="shared" si="1213"/>
        <v>0</v>
      </c>
      <c r="YT28" s="146">
        <f t="shared" ca="1" si="1214"/>
        <v>0</v>
      </c>
      <c r="YU28" s="103"/>
      <c r="YV28" s="166"/>
      <c r="YW28" s="101"/>
      <c r="YX28" s="166"/>
      <c r="YY28" s="73"/>
      <c r="YZ28" s="105"/>
      <c r="ZA28" s="78"/>
      <c r="ZB28" s="130"/>
      <c r="ZC28" s="131"/>
      <c r="ZD28" s="81">
        <f ca="1">IF(ISERROR(VLOOKUP(ZB28,'Lista de mercado'!$B:$I,5,0)),0,VLOOKUP(ZB28,'Lista de mercado'!$B:$I,5,0))</f>
        <v>0</v>
      </c>
      <c r="ZE28" s="144">
        <f ca="1">IF(ISERROR(VLOOKUP(ZB28,'Lista de mercado'!$B:$I,8,0)),0,VLOOKUP(ZB28,'Lista de mercado'!$B:$I,8,0))</f>
        <v>0</v>
      </c>
      <c r="ZF28" s="145">
        <f t="shared" si="1216"/>
        <v>0</v>
      </c>
      <c r="ZG28" s="146">
        <f t="shared" ca="1" si="1217"/>
        <v>0</v>
      </c>
      <c r="ZH28" s="103"/>
      <c r="ZI28" s="166"/>
      <c r="ZJ28" s="101"/>
      <c r="ZK28" s="166"/>
      <c r="ZL28" s="73"/>
      <c r="ZM28" s="105"/>
      <c r="ZN28" s="78"/>
      <c r="ZO28" s="130"/>
      <c r="ZP28" s="131"/>
      <c r="ZQ28" s="81">
        <f ca="1">IF(ISERROR(VLOOKUP(ZO28,'Lista de mercado'!$B:$I,5,0)),0,VLOOKUP(ZO28,'Lista de mercado'!$B:$I,5,0))</f>
        <v>0</v>
      </c>
      <c r="ZR28" s="144">
        <f ca="1">IF(ISERROR(VLOOKUP(ZO28,'Lista de mercado'!$B:$I,8,0)),0,VLOOKUP(ZO28,'Lista de mercado'!$B:$I,8,0))</f>
        <v>0</v>
      </c>
      <c r="ZS28" s="145">
        <f t="shared" si="1219"/>
        <v>0</v>
      </c>
      <c r="ZT28" s="146">
        <f t="shared" ca="1" si="1220"/>
        <v>0</v>
      </c>
      <c r="ZU28" s="103"/>
      <c r="ZV28" s="166"/>
      <c r="ZW28" s="101"/>
      <c r="ZX28" s="166"/>
      <c r="ZY28" s="73"/>
      <c r="ZZ28" s="105"/>
      <c r="AAA28" s="78"/>
      <c r="AAB28" s="130"/>
      <c r="AAC28" s="131"/>
      <c r="AAD28" s="81">
        <f ca="1">IF(ISERROR(VLOOKUP(AAB28,'Lista de mercado'!$B:$I,5,0)),0,VLOOKUP(AAB28,'Lista de mercado'!$B:$I,5,0))</f>
        <v>0</v>
      </c>
      <c r="AAE28" s="144">
        <f ca="1">IF(ISERROR(VLOOKUP(AAB28,'Lista de mercado'!$B:$I,8,0)),0,VLOOKUP(AAB28,'Lista de mercado'!$B:$I,8,0))</f>
        <v>0</v>
      </c>
      <c r="AAF28" s="145">
        <f t="shared" si="1222"/>
        <v>0</v>
      </c>
      <c r="AAG28" s="146">
        <f t="shared" ca="1" si="1223"/>
        <v>0</v>
      </c>
      <c r="AAH28" s="103"/>
      <c r="AAI28" s="166"/>
      <c r="AAJ28" s="101"/>
      <c r="AAK28" s="166"/>
      <c r="AAL28" s="73"/>
      <c r="AAM28" s="105"/>
      <c r="AAN28" s="78"/>
      <c r="AAO28" s="130"/>
      <c r="AAP28" s="131"/>
      <c r="AAQ28" s="81">
        <f ca="1">IF(ISERROR(VLOOKUP(AAO28,'Lista de mercado'!$B:$I,5,0)),0,VLOOKUP(AAO28,'Lista de mercado'!$B:$I,5,0))</f>
        <v>0</v>
      </c>
      <c r="AAR28" s="144">
        <f ca="1">IF(ISERROR(VLOOKUP(AAO28,'Lista de mercado'!$B:$I,8,0)),0,VLOOKUP(AAO28,'Lista de mercado'!$B:$I,8,0))</f>
        <v>0</v>
      </c>
      <c r="AAS28" s="145">
        <f t="shared" si="1225"/>
        <v>0</v>
      </c>
      <c r="AAT28" s="146">
        <f t="shared" ca="1" si="1226"/>
        <v>0</v>
      </c>
      <c r="AAU28" s="103"/>
      <c r="AAV28" s="166"/>
      <c r="AAW28" s="101"/>
      <c r="AAX28" s="166"/>
      <c r="AAY28" s="73"/>
      <c r="AAZ28" s="105"/>
      <c r="ABA28" s="78"/>
      <c r="ABB28" s="130"/>
      <c r="ABC28" s="131"/>
      <c r="ABD28" s="81">
        <f ca="1">IF(ISERROR(VLOOKUP(ABB28,'Lista de mercado'!$B:$I,5,0)),0,VLOOKUP(ABB28,'Lista de mercado'!$B:$I,5,0))</f>
        <v>0</v>
      </c>
      <c r="ABE28" s="144">
        <f ca="1">IF(ISERROR(VLOOKUP(ABB28,'Lista de mercado'!$B:$I,8,0)),0,VLOOKUP(ABB28,'Lista de mercado'!$B:$I,8,0))</f>
        <v>0</v>
      </c>
      <c r="ABF28" s="145">
        <f t="shared" si="1229"/>
        <v>0</v>
      </c>
      <c r="ABG28" s="146">
        <f t="shared" ca="1" si="1230"/>
        <v>0</v>
      </c>
      <c r="ABH28" s="103"/>
      <c r="ABI28" s="166"/>
      <c r="ABJ28" s="101"/>
      <c r="ABK28" s="166"/>
      <c r="ABL28" s="73"/>
      <c r="ABM28" s="105"/>
      <c r="ABN28" s="78"/>
      <c r="ABO28" s="130"/>
      <c r="ABP28" s="131"/>
      <c r="ABQ28" s="81">
        <f ca="1">IF(ISERROR(VLOOKUP(ABO28,'Lista de mercado'!$B:$I,5,0)),0,VLOOKUP(ABO28,'Lista de mercado'!$B:$I,5,0))</f>
        <v>0</v>
      </c>
      <c r="ABR28" s="144">
        <f ca="1">IF(ISERROR(VLOOKUP(ABO28,'Lista de mercado'!$B:$I,8,0)),0,VLOOKUP(ABO28,'Lista de mercado'!$B:$I,8,0))</f>
        <v>0</v>
      </c>
      <c r="ABS28" s="145">
        <f t="shared" si="1233"/>
        <v>0</v>
      </c>
      <c r="ABT28" s="146">
        <f t="shared" ca="1" si="1234"/>
        <v>0</v>
      </c>
      <c r="ABU28" s="103"/>
      <c r="ABV28" s="166"/>
      <c r="ABW28" s="101"/>
      <c r="ABX28" s="166"/>
      <c r="ABY28" s="73"/>
      <c r="ABZ28" s="105"/>
      <c r="ACA28" s="78"/>
      <c r="ACB28" s="130"/>
      <c r="ACC28" s="131"/>
      <c r="ACD28" s="81">
        <f ca="1">IF(ISERROR(VLOOKUP(ACB28,'Lista de mercado'!$B:$I,5,0)),0,VLOOKUP(ACB28,'Lista de mercado'!$B:$I,5,0))</f>
        <v>0</v>
      </c>
      <c r="ACE28" s="144">
        <f ca="1">IF(ISERROR(VLOOKUP(ACB28,'Lista de mercado'!$B:$I,8,0)),0,VLOOKUP(ACB28,'Lista de mercado'!$B:$I,8,0))</f>
        <v>0</v>
      </c>
      <c r="ACF28" s="145">
        <f t="shared" si="1237"/>
        <v>0</v>
      </c>
      <c r="ACG28" s="146">
        <f t="shared" ca="1" si="1238"/>
        <v>0</v>
      </c>
      <c r="ACH28" s="103"/>
      <c r="ACI28" s="166"/>
      <c r="ACJ28" s="101"/>
      <c r="ACK28" s="166"/>
      <c r="ACL28" s="73"/>
      <c r="ACM28" s="105"/>
      <c r="ACN28" s="78"/>
      <c r="ACO28" s="130"/>
      <c r="ACP28" s="131"/>
      <c r="ACQ28" s="81">
        <f ca="1">IF(ISERROR(VLOOKUP(ACO28,'Lista de mercado'!$B:$I,5,0)),0,VLOOKUP(ACO28,'Lista de mercado'!$B:$I,5,0))</f>
        <v>0</v>
      </c>
      <c r="ACR28" s="144">
        <f ca="1">IF(ISERROR(VLOOKUP(ACO28,'Lista de mercado'!$B:$I,8,0)),0,VLOOKUP(ACO28,'Lista de mercado'!$B:$I,8,0))</f>
        <v>0</v>
      </c>
      <c r="ACS28" s="145">
        <f t="shared" si="1241"/>
        <v>0</v>
      </c>
      <c r="ACT28" s="146">
        <f t="shared" ca="1" si="1242"/>
        <v>0</v>
      </c>
      <c r="ACU28" s="103"/>
      <c r="ACV28" s="166"/>
      <c r="ACW28" s="101"/>
      <c r="ACX28" s="166"/>
      <c r="ACY28" s="73"/>
      <c r="ACZ28" s="105"/>
      <c r="ADA28" s="78"/>
      <c r="ADB28" s="130"/>
      <c r="ADC28" s="131"/>
      <c r="ADD28" s="81">
        <f ca="1">IF(ISERROR(VLOOKUP(ADB28,'Lista de mercado'!$B:$I,5,0)),0,VLOOKUP(ADB28,'Lista de mercado'!$B:$I,5,0))</f>
        <v>0</v>
      </c>
      <c r="ADE28" s="144">
        <f ca="1">IF(ISERROR(VLOOKUP(ADB28,'Lista de mercado'!$B:$I,8,0)),0,VLOOKUP(ADB28,'Lista de mercado'!$B:$I,8,0))</f>
        <v>0</v>
      </c>
      <c r="ADF28" s="145">
        <f t="shared" si="1245"/>
        <v>0</v>
      </c>
      <c r="ADG28" s="146">
        <f t="shared" ca="1" si="1246"/>
        <v>0</v>
      </c>
      <c r="ADH28" s="103"/>
      <c r="ADI28" s="166"/>
      <c r="ADJ28" s="101"/>
      <c r="ADK28" s="166"/>
      <c r="ADL28" s="73"/>
      <c r="ADM28" s="105"/>
      <c r="ADN28" s="78"/>
      <c r="ADO28" s="130"/>
      <c r="ADP28" s="131"/>
      <c r="ADQ28" s="81">
        <f ca="1">IF(ISERROR(VLOOKUP(ADO28,'Lista de mercado'!$B:$I,5,0)),0,VLOOKUP(ADO28,'Lista de mercado'!$B:$I,5,0))</f>
        <v>0</v>
      </c>
      <c r="ADR28" s="144">
        <f ca="1">IF(ISERROR(VLOOKUP(ADO28,'Lista de mercado'!$B:$I,8,0)),0,VLOOKUP(ADO28,'Lista de mercado'!$B:$I,8,0))</f>
        <v>0</v>
      </c>
      <c r="ADS28" s="145">
        <f t="shared" si="1249"/>
        <v>0</v>
      </c>
      <c r="ADT28" s="146">
        <f t="shared" ca="1" si="1250"/>
        <v>0</v>
      </c>
      <c r="ADU28" s="103"/>
      <c r="ADV28" s="166"/>
      <c r="ADW28" s="101"/>
      <c r="ADX28" s="166"/>
      <c r="ADY28" s="73"/>
      <c r="ADZ28" s="105"/>
      <c r="AEA28" s="78"/>
      <c r="AEB28" s="130"/>
      <c r="AEC28" s="131"/>
      <c r="AED28" s="81">
        <f ca="1">IF(ISERROR(VLOOKUP(AEB28,'Lista de mercado'!$B:$I,5,0)),0,VLOOKUP(AEB28,'Lista de mercado'!$B:$I,5,0))</f>
        <v>0</v>
      </c>
      <c r="AEE28" s="144">
        <f ca="1">IF(ISERROR(VLOOKUP(AEB28,'Lista de mercado'!$B:$I,8,0)),0,VLOOKUP(AEB28,'Lista de mercado'!$B:$I,8,0))</f>
        <v>0</v>
      </c>
      <c r="AEF28" s="145">
        <f t="shared" si="1253"/>
        <v>0</v>
      </c>
      <c r="AEG28" s="146">
        <f t="shared" ca="1" si="1254"/>
        <v>0</v>
      </c>
      <c r="AEH28" s="103"/>
      <c r="AEI28" s="166"/>
      <c r="AEJ28" s="101"/>
      <c r="AEK28" s="166"/>
      <c r="AEL28" s="73"/>
      <c r="AEM28" s="105"/>
      <c r="AEN28" s="78"/>
      <c r="AEO28" s="130"/>
      <c r="AEP28" s="131"/>
      <c r="AEQ28" s="81">
        <f ca="1">IF(ISERROR(VLOOKUP(AEO28,'Lista de mercado'!$B:$I,5,0)),0,VLOOKUP(AEO28,'Lista de mercado'!$B:$I,5,0))</f>
        <v>0</v>
      </c>
      <c r="AER28" s="144">
        <f ca="1">IF(ISERROR(VLOOKUP(AEO28,'Lista de mercado'!$B:$I,8,0)),0,VLOOKUP(AEO28,'Lista de mercado'!$B:$I,8,0))</f>
        <v>0</v>
      </c>
      <c r="AES28" s="145">
        <f t="shared" si="1257"/>
        <v>0</v>
      </c>
      <c r="AET28" s="146">
        <f t="shared" ca="1" si="1258"/>
        <v>0</v>
      </c>
      <c r="AEU28" s="103"/>
      <c r="AEV28" s="166"/>
      <c r="AEW28" s="101"/>
      <c r="AEX28" s="166"/>
      <c r="AEY28" s="73"/>
      <c r="AEZ28" s="105"/>
      <c r="AFA28" s="78"/>
      <c r="AFB28" s="130"/>
      <c r="AFC28" s="131"/>
      <c r="AFD28" s="81">
        <f ca="1">IF(ISERROR(VLOOKUP(AFB28,'Lista de mercado'!$B:$I,5,0)),0,VLOOKUP(AFB28,'Lista de mercado'!$B:$I,5,0))</f>
        <v>0</v>
      </c>
      <c r="AFE28" s="144">
        <f ca="1">IF(ISERROR(VLOOKUP(AFB28,'Lista de mercado'!$B:$I,8,0)),0,VLOOKUP(AFB28,'Lista de mercado'!$B:$I,8,0))</f>
        <v>0</v>
      </c>
      <c r="AFF28" s="145">
        <f t="shared" si="1261"/>
        <v>0</v>
      </c>
      <c r="AFG28" s="146">
        <f t="shared" ca="1" si="1262"/>
        <v>0</v>
      </c>
      <c r="AFH28" s="103"/>
      <c r="AFI28" s="166"/>
      <c r="AFJ28" s="101"/>
      <c r="AFK28" s="166"/>
      <c r="AFL28" s="73"/>
      <c r="AFM28" s="105"/>
      <c r="AFN28" s="78"/>
      <c r="AFO28" s="130"/>
      <c r="AFP28" s="131"/>
      <c r="AFQ28" s="81">
        <f ca="1">IF(ISERROR(VLOOKUP(AFO28,'Lista de mercado'!$B:$I,5,0)),0,VLOOKUP(AFO28,'Lista de mercado'!$B:$I,5,0))</f>
        <v>0</v>
      </c>
      <c r="AFR28" s="144">
        <f ca="1">IF(ISERROR(VLOOKUP(AFO28,'Lista de mercado'!$B:$I,8,0)),0,VLOOKUP(AFO28,'Lista de mercado'!$B:$I,8,0))</f>
        <v>0</v>
      </c>
      <c r="AFS28" s="145">
        <f t="shared" si="1265"/>
        <v>0</v>
      </c>
      <c r="AFT28" s="146">
        <f t="shared" ca="1" si="1266"/>
        <v>0</v>
      </c>
      <c r="AFU28" s="103"/>
      <c r="AFV28" s="166"/>
      <c r="AFW28" s="101"/>
      <c r="AFX28" s="166"/>
      <c r="AFY28" s="73"/>
      <c r="AFZ28" s="105"/>
      <c r="AGA28" s="78"/>
      <c r="AGB28" s="130"/>
      <c r="AGC28" s="131"/>
      <c r="AGD28" s="81">
        <f ca="1">IF(ISERROR(VLOOKUP(AGB28,'Lista de mercado'!$B:$I,5,0)),0,VLOOKUP(AGB28,'Lista de mercado'!$B:$I,5,0))</f>
        <v>0</v>
      </c>
      <c r="AGE28" s="144">
        <f ca="1">IF(ISERROR(VLOOKUP(AGB28,'Lista de mercado'!$B:$I,8,0)),0,VLOOKUP(AGB28,'Lista de mercado'!$B:$I,8,0))</f>
        <v>0</v>
      </c>
      <c r="AGF28" s="145">
        <f t="shared" si="1269"/>
        <v>0</v>
      </c>
      <c r="AGG28" s="146">
        <f t="shared" ca="1" si="1270"/>
        <v>0</v>
      </c>
      <c r="AGH28" s="103"/>
      <c r="AGI28" s="166"/>
      <c r="AGJ28" s="101"/>
      <c r="AGK28" s="166"/>
      <c r="AGL28" s="73"/>
      <c r="AGM28" s="105"/>
      <c r="AGN28" s="78"/>
      <c r="AGO28" s="130"/>
      <c r="AGP28" s="131"/>
      <c r="AGQ28" s="81">
        <f ca="1">IF(ISERROR(VLOOKUP(AGO28,'Lista de mercado'!$B:$I,5,0)),0,VLOOKUP(AGO28,'Lista de mercado'!$B:$I,5,0))</f>
        <v>0</v>
      </c>
      <c r="AGR28" s="144">
        <f ca="1">IF(ISERROR(VLOOKUP(AGO28,'Lista de mercado'!$B:$I,8,0)),0,VLOOKUP(AGO28,'Lista de mercado'!$B:$I,8,0))</f>
        <v>0</v>
      </c>
      <c r="AGS28" s="145">
        <f t="shared" si="1273"/>
        <v>0</v>
      </c>
      <c r="AGT28" s="146">
        <f t="shared" ca="1" si="1274"/>
        <v>0</v>
      </c>
      <c r="AGU28" s="103"/>
      <c r="AGV28" s="166"/>
      <c r="AGW28" s="101"/>
      <c r="AGX28" s="166"/>
      <c r="AGY28" s="73"/>
      <c r="AGZ28" s="105"/>
      <c r="AHA28" s="78"/>
      <c r="AHB28" s="130"/>
      <c r="AHC28" s="131"/>
      <c r="AHD28" s="81">
        <f ca="1">IF(ISERROR(VLOOKUP(AHB28,'Lista de mercado'!$B:$I,5,0)),0,VLOOKUP(AHB28,'Lista de mercado'!$B:$I,5,0))</f>
        <v>0</v>
      </c>
      <c r="AHE28" s="144">
        <f ca="1">IF(ISERROR(VLOOKUP(AHB28,'Lista de mercado'!$B:$I,8,0)),0,VLOOKUP(AHB28,'Lista de mercado'!$B:$I,8,0))</f>
        <v>0</v>
      </c>
      <c r="AHF28" s="145">
        <f t="shared" si="1277"/>
        <v>0</v>
      </c>
      <c r="AHG28" s="146">
        <f t="shared" ca="1" si="1278"/>
        <v>0</v>
      </c>
      <c r="AHH28" s="103"/>
      <c r="AHI28" s="166"/>
      <c r="AHJ28" s="101"/>
      <c r="AHK28" s="166"/>
      <c r="AHL28" s="73"/>
      <c r="AHM28" s="105"/>
      <c r="AHN28" s="78"/>
      <c r="AHO28" s="130"/>
      <c r="AHP28" s="131"/>
      <c r="AHQ28" s="81">
        <f ca="1">IF(ISERROR(VLOOKUP(AHO28,'Lista de mercado'!$B:$I,5,0)),0,VLOOKUP(AHO28,'Lista de mercado'!$B:$I,5,0))</f>
        <v>0</v>
      </c>
      <c r="AHR28" s="144">
        <f ca="1">IF(ISERROR(VLOOKUP(AHO28,'Lista de mercado'!$B:$I,8,0)),0,VLOOKUP(AHO28,'Lista de mercado'!$B:$I,8,0))</f>
        <v>0</v>
      </c>
      <c r="AHS28" s="145">
        <f t="shared" si="1281"/>
        <v>0</v>
      </c>
      <c r="AHT28" s="146">
        <f t="shared" ca="1" si="1282"/>
        <v>0</v>
      </c>
      <c r="AHU28" s="103"/>
      <c r="AHV28" s="166"/>
      <c r="AHW28" s="101"/>
      <c r="AHX28" s="166"/>
      <c r="AHY28" s="73"/>
      <c r="AHZ28" s="105"/>
      <c r="AIA28" s="78"/>
      <c r="AIB28" s="130"/>
      <c r="AIC28" s="131"/>
      <c r="AID28" s="81">
        <f ca="1">IF(ISERROR(VLOOKUP(AIB28,'Lista de mercado'!$B:$I,5,0)),0,VLOOKUP(AIB28,'Lista de mercado'!$B:$I,5,0))</f>
        <v>0</v>
      </c>
      <c r="AIE28" s="144">
        <f ca="1">IF(ISERROR(VLOOKUP(AIB28,'Lista de mercado'!$B:$I,8,0)),0,VLOOKUP(AIB28,'Lista de mercado'!$B:$I,8,0))</f>
        <v>0</v>
      </c>
      <c r="AIF28" s="145">
        <f t="shared" si="1285"/>
        <v>0</v>
      </c>
      <c r="AIG28" s="146">
        <f t="shared" ca="1" si="1286"/>
        <v>0</v>
      </c>
      <c r="AIH28" s="103"/>
      <c r="AII28" s="166"/>
      <c r="AIJ28" s="101"/>
      <c r="AIK28" s="166"/>
      <c r="AIL28" s="73"/>
      <c r="AIM28" s="105"/>
      <c r="AIN28" s="78"/>
      <c r="AIO28" s="130"/>
      <c r="AIP28" s="131"/>
      <c r="AIQ28" s="81">
        <f ca="1">IF(ISERROR(VLOOKUP(AIO28,'Lista de mercado'!$B:$I,5,0)),0,VLOOKUP(AIO28,'Lista de mercado'!$B:$I,5,0))</f>
        <v>0</v>
      </c>
      <c r="AIR28" s="144">
        <f ca="1">IF(ISERROR(VLOOKUP(AIO28,'Lista de mercado'!$B:$I,8,0)),0,VLOOKUP(AIO28,'Lista de mercado'!$B:$I,8,0))</f>
        <v>0</v>
      </c>
      <c r="AIS28" s="145">
        <f t="shared" si="1289"/>
        <v>0</v>
      </c>
      <c r="AIT28" s="146">
        <f t="shared" ca="1" si="1290"/>
        <v>0</v>
      </c>
      <c r="AIU28" s="103"/>
      <c r="AIV28" s="166"/>
      <c r="AIW28" s="101"/>
      <c r="AIX28" s="166"/>
      <c r="AIY28" s="73"/>
      <c r="AIZ28" s="105"/>
      <c r="AJA28" s="78"/>
      <c r="AJB28" s="130"/>
      <c r="AJC28" s="131"/>
      <c r="AJD28" s="81">
        <f ca="1">IF(ISERROR(VLOOKUP(AJB28,'Lista de mercado'!$B:$I,5,0)),0,VLOOKUP(AJB28,'Lista de mercado'!$B:$I,5,0))</f>
        <v>0</v>
      </c>
      <c r="AJE28" s="144">
        <f ca="1">IF(ISERROR(VLOOKUP(AJB28,'Lista de mercado'!$B:$I,8,0)),0,VLOOKUP(AJB28,'Lista de mercado'!$B:$I,8,0))</f>
        <v>0</v>
      </c>
      <c r="AJF28" s="145">
        <f t="shared" si="1293"/>
        <v>0</v>
      </c>
      <c r="AJG28" s="146">
        <f t="shared" ca="1" si="1294"/>
        <v>0</v>
      </c>
      <c r="AJH28" s="103"/>
      <c r="AJI28" s="166"/>
      <c r="AJJ28" s="101"/>
      <c r="AJK28" s="166"/>
      <c r="AJL28" s="73"/>
    </row>
    <row r="29" spans="1:948" x14ac:dyDescent="0.3">
      <c r="A29" s="78"/>
      <c r="B29" s="149"/>
      <c r="C29" s="154"/>
      <c r="D29" s="81">
        <f ca="1">IF(ISERROR(VLOOKUP(B29,'Lista de mercado'!$B:$I,5,0)),0,VLOOKUP(B29,'Lista de mercado'!$B:$I,5,0))</f>
        <v>0</v>
      </c>
      <c r="E29" s="144">
        <f ca="1">IF(ISERROR(VLOOKUP(B29,'Lista de mercado'!$B:$I,8,0)),0,VLOOKUP(B29,'Lista de mercado'!$B:$I,8,0))</f>
        <v>0</v>
      </c>
      <c r="F29" s="145">
        <f>+C29*I$8</f>
        <v>0</v>
      </c>
      <c r="G29" s="146">
        <f ca="1">+F29*E29</f>
        <v>0</v>
      </c>
      <c r="H29" s="103"/>
      <c r="I29" s="166"/>
      <c r="J29" s="101"/>
      <c r="K29" s="166"/>
      <c r="L29" s="73"/>
      <c r="M29" s="105"/>
      <c r="N29" s="78"/>
      <c r="O29" s="149"/>
      <c r="P29" s="154"/>
      <c r="Q29" s="81">
        <f ca="1">IF(ISERROR(VLOOKUP(O29,'Lista de mercado'!$B:$I,5,0)),0,VLOOKUP(O29,'Lista de mercado'!$B:$I,5,0))</f>
        <v>0</v>
      </c>
      <c r="R29" s="144">
        <f ca="1">IF(ISERROR(VLOOKUP(O29,'Lista de mercado'!$B:$I,8,0)),0,VLOOKUP(O29,'Lista de mercado'!$B:$I,8,0))</f>
        <v>0</v>
      </c>
      <c r="S29" s="145">
        <f>+P29*V$8</f>
        <v>0</v>
      </c>
      <c r="T29" s="146">
        <f ca="1">+S29*R29</f>
        <v>0</v>
      </c>
      <c r="U29" s="103"/>
      <c r="V29" s="166"/>
      <c r="W29" s="101"/>
      <c r="X29" s="166"/>
      <c r="Y29" s="73"/>
      <c r="Z29" s="105"/>
      <c r="AA29" s="78"/>
      <c r="AB29" s="149"/>
      <c r="AC29" s="154"/>
      <c r="AD29" s="81">
        <f ca="1">IF(ISERROR(VLOOKUP(AB29,'Lista de mercado'!$B:$I,5,0)),0,VLOOKUP(AB29,'Lista de mercado'!$B:$I,5,0))</f>
        <v>0</v>
      </c>
      <c r="AE29" s="144">
        <f ca="1">IF(ISERROR(VLOOKUP(AB29,'Lista de mercado'!$B:$I,8,0)),0,VLOOKUP(AB29,'Lista de mercado'!$B:$I,8,0))</f>
        <v>0</v>
      </c>
      <c r="AF29" s="145">
        <f t="shared" si="1021"/>
        <v>0</v>
      </c>
      <c r="AG29" s="146">
        <f t="shared" ca="1" si="1022"/>
        <v>0</v>
      </c>
      <c r="AH29" s="103"/>
      <c r="AI29" s="166"/>
      <c r="AJ29" s="101"/>
      <c r="AK29" s="166"/>
      <c r="AL29" s="73"/>
      <c r="AM29" s="105"/>
      <c r="AN29" s="78"/>
      <c r="AO29" s="149"/>
      <c r="AP29" s="154"/>
      <c r="AQ29" s="81">
        <f ca="1">IF(ISERROR(VLOOKUP(AO29,'Lista de mercado'!$B:$I,5,0)),0,VLOOKUP(AO29,'Lista de mercado'!$B:$I,5,0))</f>
        <v>0</v>
      </c>
      <c r="AR29" s="144">
        <f ca="1">IF(ISERROR(VLOOKUP(AO29,'Lista de mercado'!$B:$I,8,0)),0,VLOOKUP(AO29,'Lista de mercado'!$B:$I,8,0))</f>
        <v>0</v>
      </c>
      <c r="AS29" s="145">
        <f t="shared" si="1025"/>
        <v>0</v>
      </c>
      <c r="AT29" s="146">
        <f t="shared" ca="1" si="1026"/>
        <v>0</v>
      </c>
      <c r="AU29" s="103"/>
      <c r="AV29" s="166"/>
      <c r="AW29" s="101"/>
      <c r="AX29" s="166"/>
      <c r="AY29" s="73"/>
      <c r="AZ29" s="105"/>
      <c r="BA29" s="78"/>
      <c r="BB29" s="149"/>
      <c r="BC29" s="154"/>
      <c r="BD29" s="81">
        <f ca="1">IF(ISERROR(VLOOKUP(BB29,'Lista de mercado'!$B:$I,5,0)),0,VLOOKUP(BB29,'Lista de mercado'!$B:$I,5,0))</f>
        <v>0</v>
      </c>
      <c r="BE29" s="144">
        <f ca="1">IF(ISERROR(VLOOKUP(BB29,'Lista de mercado'!$B:$I,8,0)),0,VLOOKUP(BB29,'Lista de mercado'!$B:$I,8,0))</f>
        <v>0</v>
      </c>
      <c r="BF29" s="145">
        <f t="shared" si="1029"/>
        <v>0</v>
      </c>
      <c r="BG29" s="146">
        <f t="shared" ca="1" si="1030"/>
        <v>0</v>
      </c>
      <c r="BH29" s="103"/>
      <c r="BI29" s="166"/>
      <c r="BJ29" s="101"/>
      <c r="BK29" s="166"/>
      <c r="BL29" s="73"/>
      <c r="BM29" s="105"/>
      <c r="BN29" s="78"/>
      <c r="BO29" s="149"/>
      <c r="BP29" s="154"/>
      <c r="BQ29" s="81">
        <f ca="1">IF(ISERROR(VLOOKUP(BO29,'Lista de mercado'!$B:$I,5,0)),0,VLOOKUP(BO29,'Lista de mercado'!$B:$I,5,0))</f>
        <v>0</v>
      </c>
      <c r="BR29" s="144">
        <f ca="1">IF(ISERROR(VLOOKUP(BO29,'Lista de mercado'!$B:$I,8,0)),0,VLOOKUP(BO29,'Lista de mercado'!$B:$I,8,0))</f>
        <v>0</v>
      </c>
      <c r="BS29" s="145">
        <f t="shared" si="1033"/>
        <v>0</v>
      </c>
      <c r="BT29" s="146">
        <f t="shared" ca="1" si="1034"/>
        <v>0</v>
      </c>
      <c r="BU29" s="103"/>
      <c r="BV29" s="166"/>
      <c r="BW29" s="101"/>
      <c r="BX29" s="166"/>
      <c r="BY29" s="73"/>
      <c r="BZ29" s="105"/>
      <c r="CA29" s="78"/>
      <c r="CB29" s="149"/>
      <c r="CC29" s="154"/>
      <c r="CD29" s="81">
        <f ca="1">IF(ISERROR(VLOOKUP(CB29,'Lista de mercado'!$B:$I,5,0)),0,VLOOKUP(CB29,'Lista de mercado'!$B:$I,5,0))</f>
        <v>0</v>
      </c>
      <c r="CE29" s="144">
        <f ca="1">IF(ISERROR(VLOOKUP(CB29,'Lista de mercado'!$B:$I,8,0)),0,VLOOKUP(CB29,'Lista de mercado'!$B:$I,8,0))</f>
        <v>0</v>
      </c>
      <c r="CF29" s="145">
        <f t="shared" si="1037"/>
        <v>0</v>
      </c>
      <c r="CG29" s="146">
        <f t="shared" ca="1" si="1038"/>
        <v>0</v>
      </c>
      <c r="CH29" s="103"/>
      <c r="CI29" s="166"/>
      <c r="CJ29" s="101"/>
      <c r="CK29" s="166"/>
      <c r="CL29" s="73"/>
      <c r="CM29" s="105"/>
      <c r="CN29" s="78"/>
      <c r="CO29" s="149"/>
      <c r="CP29" s="154"/>
      <c r="CQ29" s="81">
        <f ca="1">IF(ISERROR(VLOOKUP(CO29,'Lista de mercado'!$B:$I,5,0)),0,VLOOKUP(CO29,'Lista de mercado'!$B:$I,5,0))</f>
        <v>0</v>
      </c>
      <c r="CR29" s="144">
        <f ca="1">IF(ISERROR(VLOOKUP(CO29,'Lista de mercado'!$B:$I,8,0)),0,VLOOKUP(CO29,'Lista de mercado'!$B:$I,8,0))</f>
        <v>0</v>
      </c>
      <c r="CS29" s="145">
        <f t="shared" si="1041"/>
        <v>0</v>
      </c>
      <c r="CT29" s="146">
        <f t="shared" ca="1" si="1042"/>
        <v>0</v>
      </c>
      <c r="CU29" s="103"/>
      <c r="CV29" s="166"/>
      <c r="CW29" s="101"/>
      <c r="CX29" s="166"/>
      <c r="CY29" s="73"/>
      <c r="CZ29" s="105"/>
      <c r="DA29" s="78"/>
      <c r="DB29" s="149"/>
      <c r="DC29" s="154"/>
      <c r="DD29" s="81">
        <f ca="1">IF(ISERROR(VLOOKUP(DB29,'Lista de mercado'!$B:$I,5,0)),0,VLOOKUP(DB29,'Lista de mercado'!$B:$I,5,0))</f>
        <v>0</v>
      </c>
      <c r="DE29" s="144">
        <f ca="1">IF(ISERROR(VLOOKUP(DB29,'Lista de mercado'!$B:$I,8,0)),0,VLOOKUP(DB29,'Lista de mercado'!$B:$I,8,0))</f>
        <v>0</v>
      </c>
      <c r="DF29" s="145">
        <f t="shared" si="1045"/>
        <v>0</v>
      </c>
      <c r="DG29" s="146">
        <f t="shared" ca="1" si="1046"/>
        <v>0</v>
      </c>
      <c r="DH29" s="103"/>
      <c r="DI29" s="166"/>
      <c r="DJ29" s="101"/>
      <c r="DK29" s="166"/>
      <c r="DL29" s="73"/>
      <c r="DM29" s="105"/>
      <c r="DN29" s="78"/>
      <c r="DO29" s="149"/>
      <c r="DP29" s="154"/>
      <c r="DQ29" s="81">
        <f ca="1">IF(ISERROR(VLOOKUP(DO29,'Lista de mercado'!$B:$I,5,0)),0,VLOOKUP(DO29,'Lista de mercado'!$B:$I,5,0))</f>
        <v>0</v>
      </c>
      <c r="DR29" s="144">
        <f ca="1">IF(ISERROR(VLOOKUP(DO29,'Lista de mercado'!$B:$I,8,0)),0,VLOOKUP(DO29,'Lista de mercado'!$B:$I,8,0))</f>
        <v>0</v>
      </c>
      <c r="DS29" s="145">
        <f t="shared" si="1049"/>
        <v>0</v>
      </c>
      <c r="DT29" s="146">
        <f t="shared" ca="1" si="1050"/>
        <v>0</v>
      </c>
      <c r="DU29" s="103"/>
      <c r="DV29" s="166"/>
      <c r="DW29" s="101"/>
      <c r="DX29" s="166"/>
      <c r="DY29" s="73"/>
      <c r="DZ29" s="105"/>
      <c r="EA29" s="78"/>
      <c r="EB29" s="149"/>
      <c r="EC29" s="154"/>
      <c r="ED29" s="81">
        <f ca="1">IF(ISERROR(VLOOKUP(EB29,'Lista de mercado'!$B:$I,5,0)),0,VLOOKUP(EB29,'Lista de mercado'!$B:$I,5,0))</f>
        <v>0</v>
      </c>
      <c r="EE29" s="144">
        <f ca="1">IF(ISERROR(VLOOKUP(EB29,'Lista de mercado'!$B:$I,8,0)),0,VLOOKUP(EB29,'Lista de mercado'!$B:$I,8,0))</f>
        <v>0</v>
      </c>
      <c r="EF29" s="145">
        <f t="shared" si="1053"/>
        <v>0</v>
      </c>
      <c r="EG29" s="146">
        <f t="shared" ca="1" si="1054"/>
        <v>0</v>
      </c>
      <c r="EH29" s="103"/>
      <c r="EI29" s="166"/>
      <c r="EJ29" s="101"/>
      <c r="EK29" s="166"/>
      <c r="EL29" s="73"/>
      <c r="EM29" s="105"/>
      <c r="EN29" s="78"/>
      <c r="EO29" s="149"/>
      <c r="EP29" s="154"/>
      <c r="EQ29" s="81">
        <f ca="1">IF(ISERROR(VLOOKUP(EO29,'Lista de mercado'!$B:$I,5,0)),0,VLOOKUP(EO29,'Lista de mercado'!$B:$I,5,0))</f>
        <v>0</v>
      </c>
      <c r="ER29" s="144">
        <f ca="1">IF(ISERROR(VLOOKUP(EO29,'Lista de mercado'!$B:$I,8,0)),0,VLOOKUP(EO29,'Lista de mercado'!$B:$I,8,0))</f>
        <v>0</v>
      </c>
      <c r="ES29" s="145">
        <f t="shared" si="1057"/>
        <v>0</v>
      </c>
      <c r="ET29" s="146">
        <f t="shared" ca="1" si="1058"/>
        <v>0</v>
      </c>
      <c r="EU29" s="103"/>
      <c r="EV29" s="166"/>
      <c r="EW29" s="101"/>
      <c r="EX29" s="166"/>
      <c r="EY29" s="73"/>
      <c r="EZ29" s="105"/>
      <c r="FA29" s="78"/>
      <c r="FB29" s="149"/>
      <c r="FC29" s="154"/>
      <c r="FD29" s="81">
        <f ca="1">IF(ISERROR(VLOOKUP(FB29,'Lista de mercado'!$B:$I,5,0)),0,VLOOKUP(FB29,'Lista de mercado'!$B:$I,5,0))</f>
        <v>0</v>
      </c>
      <c r="FE29" s="144">
        <f ca="1">IF(ISERROR(VLOOKUP(FB29,'Lista de mercado'!$B:$I,8,0)),0,VLOOKUP(FB29,'Lista de mercado'!$B:$I,8,0))</f>
        <v>0</v>
      </c>
      <c r="FF29" s="145">
        <f t="shared" si="1061"/>
        <v>0</v>
      </c>
      <c r="FG29" s="146">
        <f t="shared" ca="1" si="1062"/>
        <v>0</v>
      </c>
      <c r="FH29" s="103"/>
      <c r="FI29" s="166"/>
      <c r="FJ29" s="101"/>
      <c r="FK29" s="166"/>
      <c r="FL29" s="73"/>
      <c r="FM29" s="105"/>
      <c r="FN29" s="78"/>
      <c r="FO29" s="149"/>
      <c r="FP29" s="154"/>
      <c r="FQ29" s="81">
        <f ca="1">IF(ISERROR(VLOOKUP(FO29,'Lista de mercado'!$B:$I,5,0)),0,VLOOKUP(FO29,'Lista de mercado'!$B:$I,5,0))</f>
        <v>0</v>
      </c>
      <c r="FR29" s="144">
        <f ca="1">IF(ISERROR(VLOOKUP(FO29,'Lista de mercado'!$B:$I,8,0)),0,VLOOKUP(FO29,'Lista de mercado'!$B:$I,8,0))</f>
        <v>0</v>
      </c>
      <c r="FS29" s="145">
        <f t="shared" si="1065"/>
        <v>0</v>
      </c>
      <c r="FT29" s="146">
        <f t="shared" ca="1" si="1066"/>
        <v>0</v>
      </c>
      <c r="FU29" s="103"/>
      <c r="FV29" s="166"/>
      <c r="FW29" s="101"/>
      <c r="FX29" s="166"/>
      <c r="FY29" s="73"/>
      <c r="FZ29" s="105"/>
      <c r="GA29" s="78"/>
      <c r="GB29" s="149"/>
      <c r="GC29" s="154"/>
      <c r="GD29" s="81">
        <f ca="1">IF(ISERROR(VLOOKUP(GB29,'Lista de mercado'!$B:$I,5,0)),0,VLOOKUP(GB29,'Lista de mercado'!$B:$I,5,0))</f>
        <v>0</v>
      </c>
      <c r="GE29" s="144">
        <f ca="1">IF(ISERROR(VLOOKUP(GB29,'Lista de mercado'!$B:$I,8,0)),0,VLOOKUP(GB29,'Lista de mercado'!$B:$I,8,0))</f>
        <v>0</v>
      </c>
      <c r="GF29" s="145">
        <f t="shared" si="1069"/>
        <v>0</v>
      </c>
      <c r="GG29" s="146">
        <f t="shared" ca="1" si="1070"/>
        <v>0</v>
      </c>
      <c r="GH29" s="103"/>
      <c r="GI29" s="166"/>
      <c r="GJ29" s="101"/>
      <c r="GK29" s="166"/>
      <c r="GL29" s="73"/>
      <c r="GM29" s="105"/>
      <c r="GN29" s="78"/>
      <c r="GO29" s="149"/>
      <c r="GP29" s="154"/>
      <c r="GQ29" s="81">
        <f ca="1">IF(ISERROR(VLOOKUP(GO29,'Lista de mercado'!$B:$I,5,0)),0,VLOOKUP(GO29,'Lista de mercado'!$B:$I,5,0))</f>
        <v>0</v>
      </c>
      <c r="GR29" s="144">
        <f ca="1">IF(ISERROR(VLOOKUP(GO29,'Lista de mercado'!$B:$I,8,0)),0,VLOOKUP(GO29,'Lista de mercado'!$B:$I,8,0))</f>
        <v>0</v>
      </c>
      <c r="GS29" s="145">
        <f t="shared" si="1073"/>
        <v>0</v>
      </c>
      <c r="GT29" s="146">
        <f t="shared" ca="1" si="1074"/>
        <v>0</v>
      </c>
      <c r="GU29" s="103"/>
      <c r="GV29" s="166"/>
      <c r="GW29" s="101"/>
      <c r="GX29" s="166"/>
      <c r="GY29" s="73"/>
      <c r="GZ29" s="105"/>
      <c r="HA29" s="78"/>
      <c r="HB29" s="149"/>
      <c r="HC29" s="154"/>
      <c r="HD29" s="81">
        <f ca="1">IF(ISERROR(VLOOKUP(HB29,'Lista de mercado'!$B:$I,5,0)),0,VLOOKUP(HB29,'Lista de mercado'!$B:$I,5,0))</f>
        <v>0</v>
      </c>
      <c r="HE29" s="144">
        <f ca="1">IF(ISERROR(VLOOKUP(HB29,'Lista de mercado'!$B:$I,8,0)),0,VLOOKUP(HB29,'Lista de mercado'!$B:$I,8,0))</f>
        <v>0</v>
      </c>
      <c r="HF29" s="145">
        <f t="shared" si="1077"/>
        <v>0</v>
      </c>
      <c r="HG29" s="146">
        <f t="shared" ca="1" si="1078"/>
        <v>0</v>
      </c>
      <c r="HH29" s="103"/>
      <c r="HI29" s="166"/>
      <c r="HJ29" s="101"/>
      <c r="HK29" s="166"/>
      <c r="HL29" s="73"/>
      <c r="HM29" s="105"/>
      <c r="HN29" s="78"/>
      <c r="HO29" s="149"/>
      <c r="HP29" s="154"/>
      <c r="HQ29" s="81">
        <f ca="1">IF(ISERROR(VLOOKUP(HO29,'Lista de mercado'!$B:$I,5,0)),0,VLOOKUP(HO29,'Lista de mercado'!$B:$I,5,0))</f>
        <v>0</v>
      </c>
      <c r="HR29" s="144">
        <f ca="1">IF(ISERROR(VLOOKUP(HO29,'Lista de mercado'!$B:$I,8,0)),0,VLOOKUP(HO29,'Lista de mercado'!$B:$I,8,0))</f>
        <v>0</v>
      </c>
      <c r="HS29" s="145">
        <f t="shared" si="1081"/>
        <v>0</v>
      </c>
      <c r="HT29" s="146">
        <f t="shared" ca="1" si="1082"/>
        <v>0</v>
      </c>
      <c r="HU29" s="103"/>
      <c r="HV29" s="166"/>
      <c r="HW29" s="101"/>
      <c r="HX29" s="166"/>
      <c r="HY29" s="73"/>
      <c r="HZ29" s="105"/>
      <c r="IA29" s="78"/>
      <c r="IB29" s="149"/>
      <c r="IC29" s="154"/>
      <c r="ID29" s="81">
        <f ca="1">IF(ISERROR(VLOOKUP(IB29,'Lista de mercado'!$B:$I,5,0)),0,VLOOKUP(IB29,'Lista de mercado'!$B:$I,5,0))</f>
        <v>0</v>
      </c>
      <c r="IE29" s="144">
        <f ca="1">IF(ISERROR(VLOOKUP(IB29,'Lista de mercado'!$B:$I,8,0)),0,VLOOKUP(IB29,'Lista de mercado'!$B:$I,8,0))</f>
        <v>0</v>
      </c>
      <c r="IF29" s="145">
        <f t="shared" si="1085"/>
        <v>0</v>
      </c>
      <c r="IG29" s="146">
        <f t="shared" ca="1" si="1086"/>
        <v>0</v>
      </c>
      <c r="IH29" s="103"/>
      <c r="II29" s="166"/>
      <c r="IJ29" s="101"/>
      <c r="IK29" s="166"/>
      <c r="IL29" s="73"/>
      <c r="IM29" s="105"/>
      <c r="IN29" s="78"/>
      <c r="IO29" s="149"/>
      <c r="IP29" s="154"/>
      <c r="IQ29" s="81">
        <f ca="1">IF(ISERROR(VLOOKUP(IO29,'Lista de mercado'!$B:$I,5,0)),0,VLOOKUP(IO29,'Lista de mercado'!$B:$I,5,0))</f>
        <v>0</v>
      </c>
      <c r="IR29" s="144">
        <f ca="1">IF(ISERROR(VLOOKUP(IO29,'Lista de mercado'!$B:$I,8,0)),0,VLOOKUP(IO29,'Lista de mercado'!$B:$I,8,0))</f>
        <v>0</v>
      </c>
      <c r="IS29" s="145">
        <f t="shared" si="1089"/>
        <v>0</v>
      </c>
      <c r="IT29" s="146">
        <f t="shared" ca="1" si="1090"/>
        <v>0</v>
      </c>
      <c r="IU29" s="103"/>
      <c r="IV29" s="166"/>
      <c r="IW29" s="101"/>
      <c r="IX29" s="166"/>
      <c r="IY29" s="73"/>
      <c r="IZ29" s="105"/>
      <c r="JA29" s="78"/>
      <c r="JB29" s="149"/>
      <c r="JC29" s="154"/>
      <c r="JD29" s="81">
        <f ca="1">IF(ISERROR(VLOOKUP(JB29,'Lista de mercado'!$B:$I,5,0)),0,VLOOKUP(JB29,'Lista de mercado'!$B:$I,5,0))</f>
        <v>0</v>
      </c>
      <c r="JE29" s="144">
        <f ca="1">IF(ISERROR(VLOOKUP(JB29,'Lista de mercado'!$B:$I,8,0)),0,VLOOKUP(JB29,'Lista de mercado'!$B:$I,8,0))</f>
        <v>0</v>
      </c>
      <c r="JF29" s="145">
        <f t="shared" si="1093"/>
        <v>0</v>
      </c>
      <c r="JG29" s="146">
        <f t="shared" ca="1" si="1094"/>
        <v>0</v>
      </c>
      <c r="JH29" s="103"/>
      <c r="JI29" s="166"/>
      <c r="JJ29" s="101"/>
      <c r="JK29" s="166"/>
      <c r="JL29" s="73"/>
      <c r="JM29" s="105"/>
      <c r="JN29" s="78"/>
      <c r="JO29" s="149"/>
      <c r="JP29" s="154"/>
      <c r="JQ29" s="81">
        <f ca="1">IF(ISERROR(VLOOKUP(JO29,'Lista de mercado'!$B:$I,5,0)),0,VLOOKUP(JO29,'Lista de mercado'!$B:$I,5,0))</f>
        <v>0</v>
      </c>
      <c r="JR29" s="144">
        <f ca="1">IF(ISERROR(VLOOKUP(JO29,'Lista de mercado'!$B:$I,8,0)),0,VLOOKUP(JO29,'Lista de mercado'!$B:$I,8,0))</f>
        <v>0</v>
      </c>
      <c r="JS29" s="145">
        <f t="shared" si="1097"/>
        <v>0</v>
      </c>
      <c r="JT29" s="146">
        <f t="shared" ca="1" si="1098"/>
        <v>0</v>
      </c>
      <c r="JU29" s="103"/>
      <c r="JV29" s="166"/>
      <c r="JW29" s="101"/>
      <c r="JX29" s="166"/>
      <c r="JY29" s="73"/>
      <c r="JZ29" s="105"/>
      <c r="KA29" s="78"/>
      <c r="KB29" s="149"/>
      <c r="KC29" s="154"/>
      <c r="KD29" s="81">
        <f ca="1">IF(ISERROR(VLOOKUP(KB29,'Lista de mercado'!$B:$I,5,0)),0,VLOOKUP(KB29,'Lista de mercado'!$B:$I,5,0))</f>
        <v>0</v>
      </c>
      <c r="KE29" s="144">
        <f ca="1">IF(ISERROR(VLOOKUP(KB29,'Lista de mercado'!$B:$I,8,0)),0,VLOOKUP(KB29,'Lista de mercado'!$B:$I,8,0))</f>
        <v>0</v>
      </c>
      <c r="KF29" s="145">
        <f t="shared" si="1101"/>
        <v>0</v>
      </c>
      <c r="KG29" s="146">
        <f t="shared" ca="1" si="1102"/>
        <v>0</v>
      </c>
      <c r="KH29" s="103"/>
      <c r="KI29" s="166"/>
      <c r="KJ29" s="101"/>
      <c r="KK29" s="166"/>
      <c r="KL29" s="73"/>
      <c r="KM29" s="105"/>
      <c r="KN29" s="78"/>
      <c r="KO29" s="149"/>
      <c r="KP29" s="154"/>
      <c r="KQ29" s="81">
        <f ca="1">IF(ISERROR(VLOOKUP(KO29,'Lista de mercado'!$B:$I,5,0)),0,VLOOKUP(KO29,'Lista de mercado'!$B:$I,5,0))</f>
        <v>0</v>
      </c>
      <c r="KR29" s="144">
        <f ca="1">IF(ISERROR(VLOOKUP(KO29,'Lista de mercado'!$B:$I,8,0)),0,VLOOKUP(KO29,'Lista de mercado'!$B:$I,8,0))</f>
        <v>0</v>
      </c>
      <c r="KS29" s="145">
        <f t="shared" si="1105"/>
        <v>0</v>
      </c>
      <c r="KT29" s="146">
        <f t="shared" ca="1" si="1106"/>
        <v>0</v>
      </c>
      <c r="KU29" s="103"/>
      <c r="KV29" s="166"/>
      <c r="KW29" s="101"/>
      <c r="KX29" s="166"/>
      <c r="KY29" s="73"/>
      <c r="KZ29" s="105"/>
      <c r="LA29" s="78"/>
      <c r="LB29" s="149"/>
      <c r="LC29" s="154"/>
      <c r="LD29" s="81">
        <f ca="1">IF(ISERROR(VLOOKUP(LB29,'Lista de mercado'!$B:$I,5,0)),0,VLOOKUP(LB29,'Lista de mercado'!$B:$I,5,0))</f>
        <v>0</v>
      </c>
      <c r="LE29" s="144">
        <f ca="1">IF(ISERROR(VLOOKUP(LB29,'Lista de mercado'!$B:$I,8,0)),0,VLOOKUP(LB29,'Lista de mercado'!$B:$I,8,0))</f>
        <v>0</v>
      </c>
      <c r="LF29" s="145">
        <f t="shared" si="1109"/>
        <v>0</v>
      </c>
      <c r="LG29" s="146">
        <f t="shared" ca="1" si="1110"/>
        <v>0</v>
      </c>
      <c r="LH29" s="103"/>
      <c r="LI29" s="166"/>
      <c r="LJ29" s="101"/>
      <c r="LK29" s="166"/>
      <c r="LL29" s="73"/>
      <c r="LM29" s="105"/>
      <c r="LN29" s="78"/>
      <c r="LO29" s="149"/>
      <c r="LP29" s="154"/>
      <c r="LQ29" s="81">
        <f ca="1">IF(ISERROR(VLOOKUP(LO29,'Lista de mercado'!$B:$I,5,0)),0,VLOOKUP(LO29,'Lista de mercado'!$B:$I,5,0))</f>
        <v>0</v>
      </c>
      <c r="LR29" s="144">
        <f ca="1">IF(ISERROR(VLOOKUP(LO29,'Lista de mercado'!$B:$I,8,0)),0,VLOOKUP(LO29,'Lista de mercado'!$B:$I,8,0))</f>
        <v>0</v>
      </c>
      <c r="LS29" s="145">
        <f t="shared" si="1113"/>
        <v>0</v>
      </c>
      <c r="LT29" s="146">
        <f t="shared" ca="1" si="1114"/>
        <v>0</v>
      </c>
      <c r="LU29" s="103"/>
      <c r="LV29" s="166"/>
      <c r="LW29" s="101"/>
      <c r="LX29" s="166"/>
      <c r="LY29" s="73"/>
      <c r="LZ29" s="105"/>
      <c r="MA29" s="78"/>
      <c r="MB29" s="149"/>
      <c r="MC29" s="154"/>
      <c r="MD29" s="81">
        <f ca="1">IF(ISERROR(VLOOKUP(MB29,'Lista de mercado'!$B:$I,5,0)),0,VLOOKUP(MB29,'Lista de mercado'!$B:$I,5,0))</f>
        <v>0</v>
      </c>
      <c r="ME29" s="144">
        <f ca="1">IF(ISERROR(VLOOKUP(MB29,'Lista de mercado'!$B:$I,8,0)),0,VLOOKUP(MB29,'Lista de mercado'!$B:$I,8,0))</f>
        <v>0</v>
      </c>
      <c r="MF29" s="145">
        <f t="shared" si="1117"/>
        <v>0</v>
      </c>
      <c r="MG29" s="146">
        <f t="shared" ca="1" si="1118"/>
        <v>0</v>
      </c>
      <c r="MH29" s="103"/>
      <c r="MI29" s="166"/>
      <c r="MJ29" s="101"/>
      <c r="MK29" s="166"/>
      <c r="ML29" s="73"/>
      <c r="MM29" s="105"/>
      <c r="MN29" s="78"/>
      <c r="MO29" s="149"/>
      <c r="MP29" s="154"/>
      <c r="MQ29" s="81">
        <f ca="1">IF(ISERROR(VLOOKUP(MO29,'Lista de mercado'!$B:$I,5,0)),0,VLOOKUP(MO29,'Lista de mercado'!$B:$I,5,0))</f>
        <v>0</v>
      </c>
      <c r="MR29" s="144">
        <f ca="1">IF(ISERROR(VLOOKUP(MO29,'Lista de mercado'!$B:$I,8,0)),0,VLOOKUP(MO29,'Lista de mercado'!$B:$I,8,0))</f>
        <v>0</v>
      </c>
      <c r="MS29" s="145">
        <f t="shared" si="1121"/>
        <v>0</v>
      </c>
      <c r="MT29" s="146">
        <f t="shared" ca="1" si="1122"/>
        <v>0</v>
      </c>
      <c r="MU29" s="103"/>
      <c r="MV29" s="166"/>
      <c r="MW29" s="101"/>
      <c r="MX29" s="166"/>
      <c r="MY29" s="73"/>
      <c r="MZ29" s="105"/>
      <c r="NA29" s="78"/>
      <c r="NB29" s="149"/>
      <c r="NC29" s="154"/>
      <c r="ND29" s="81">
        <f ca="1">IF(ISERROR(VLOOKUP(NB29,'Lista de mercado'!$B:$I,5,0)),0,VLOOKUP(NB29,'Lista de mercado'!$B:$I,5,0))</f>
        <v>0</v>
      </c>
      <c r="NE29" s="144">
        <f ca="1">IF(ISERROR(VLOOKUP(NB29,'Lista de mercado'!$B:$I,8,0)),0,VLOOKUP(NB29,'Lista de mercado'!$B:$I,8,0))</f>
        <v>0</v>
      </c>
      <c r="NF29" s="145">
        <f t="shared" si="1125"/>
        <v>0</v>
      </c>
      <c r="NG29" s="146">
        <f t="shared" ca="1" si="1126"/>
        <v>0</v>
      </c>
      <c r="NH29" s="103"/>
      <c r="NI29" s="166"/>
      <c r="NJ29" s="101"/>
      <c r="NK29" s="166"/>
      <c r="NL29" s="73"/>
      <c r="NM29" s="105"/>
      <c r="NN29" s="78"/>
      <c r="NO29" s="149"/>
      <c r="NP29" s="154"/>
      <c r="NQ29" s="81">
        <f ca="1">IF(ISERROR(VLOOKUP(NO29,'Lista de mercado'!$B:$I,5,0)),0,VLOOKUP(NO29,'Lista de mercado'!$B:$I,5,0))</f>
        <v>0</v>
      </c>
      <c r="NR29" s="144">
        <f ca="1">IF(ISERROR(VLOOKUP(NO29,'Lista de mercado'!$B:$I,8,0)),0,VLOOKUP(NO29,'Lista de mercado'!$B:$I,8,0))</f>
        <v>0</v>
      </c>
      <c r="NS29" s="145">
        <f t="shared" si="1129"/>
        <v>0</v>
      </c>
      <c r="NT29" s="146">
        <f t="shared" ca="1" si="1130"/>
        <v>0</v>
      </c>
      <c r="NU29" s="103"/>
      <c r="NV29" s="166"/>
      <c r="NW29" s="101"/>
      <c r="NX29" s="166"/>
      <c r="NY29" s="73"/>
      <c r="NZ29" s="105"/>
      <c r="OA29" s="78"/>
      <c r="OB29" s="149"/>
      <c r="OC29" s="154"/>
      <c r="OD29" s="81">
        <f ca="1">IF(ISERROR(VLOOKUP(OB29,'Lista de mercado'!$B:$I,5,0)),0,VLOOKUP(OB29,'Lista de mercado'!$B:$I,5,0))</f>
        <v>0</v>
      </c>
      <c r="OE29" s="144">
        <f ca="1">IF(ISERROR(VLOOKUP(OB29,'Lista de mercado'!$B:$I,8,0)),0,VLOOKUP(OB29,'Lista de mercado'!$B:$I,8,0))</f>
        <v>0</v>
      </c>
      <c r="OF29" s="145">
        <f t="shared" si="1133"/>
        <v>0</v>
      </c>
      <c r="OG29" s="146">
        <f t="shared" ca="1" si="1134"/>
        <v>0</v>
      </c>
      <c r="OH29" s="103"/>
      <c r="OI29" s="166"/>
      <c r="OJ29" s="101"/>
      <c r="OK29" s="166"/>
      <c r="OL29" s="73"/>
      <c r="OM29" s="105"/>
      <c r="ON29" s="78"/>
      <c r="OO29" s="149"/>
      <c r="OP29" s="154"/>
      <c r="OQ29" s="81">
        <f ca="1">IF(ISERROR(VLOOKUP(OO29,'Lista de mercado'!$B:$I,5,0)),0,VLOOKUP(OO29,'Lista de mercado'!$B:$I,5,0))</f>
        <v>0</v>
      </c>
      <c r="OR29" s="144">
        <f ca="1">IF(ISERROR(VLOOKUP(OO29,'Lista de mercado'!$B:$I,8,0)),0,VLOOKUP(OO29,'Lista de mercado'!$B:$I,8,0))</f>
        <v>0</v>
      </c>
      <c r="OS29" s="145">
        <f t="shared" si="1137"/>
        <v>0</v>
      </c>
      <c r="OT29" s="146">
        <f t="shared" ca="1" si="1138"/>
        <v>0</v>
      </c>
      <c r="OU29" s="103"/>
      <c r="OV29" s="166"/>
      <c r="OW29" s="101"/>
      <c r="OX29" s="166"/>
      <c r="OY29" s="73"/>
      <c r="OZ29" s="105"/>
      <c r="PA29" s="78"/>
      <c r="PB29" s="149"/>
      <c r="PC29" s="154"/>
      <c r="PD29" s="81">
        <f ca="1">IF(ISERROR(VLOOKUP(PB29,'Lista de mercado'!$B:$I,5,0)),0,VLOOKUP(PB29,'Lista de mercado'!$B:$I,5,0))</f>
        <v>0</v>
      </c>
      <c r="PE29" s="144">
        <f ca="1">IF(ISERROR(VLOOKUP(PB29,'Lista de mercado'!$B:$I,8,0)),0,VLOOKUP(PB29,'Lista de mercado'!$B:$I,8,0))</f>
        <v>0</v>
      </c>
      <c r="PF29" s="145">
        <f t="shared" si="1141"/>
        <v>0</v>
      </c>
      <c r="PG29" s="146">
        <f t="shared" ca="1" si="1142"/>
        <v>0</v>
      </c>
      <c r="PH29" s="103"/>
      <c r="PI29" s="166"/>
      <c r="PJ29" s="101"/>
      <c r="PK29" s="166"/>
      <c r="PL29" s="73"/>
      <c r="PM29" s="105"/>
      <c r="PN29" s="78"/>
      <c r="PO29" s="149"/>
      <c r="PP29" s="154"/>
      <c r="PQ29" s="81">
        <f ca="1">IF(ISERROR(VLOOKUP(PO29,'Lista de mercado'!$B:$I,5,0)),0,VLOOKUP(PO29,'Lista de mercado'!$B:$I,5,0))</f>
        <v>0</v>
      </c>
      <c r="PR29" s="144">
        <f ca="1">IF(ISERROR(VLOOKUP(PO29,'Lista de mercado'!$B:$I,8,0)),0,VLOOKUP(PO29,'Lista de mercado'!$B:$I,8,0))</f>
        <v>0</v>
      </c>
      <c r="PS29" s="145">
        <f t="shared" si="1145"/>
        <v>0</v>
      </c>
      <c r="PT29" s="146">
        <f t="shared" ca="1" si="1146"/>
        <v>0</v>
      </c>
      <c r="PU29" s="103"/>
      <c r="PV29" s="166"/>
      <c r="PW29" s="101"/>
      <c r="PX29" s="166"/>
      <c r="PY29" s="73"/>
      <c r="PZ29" s="105"/>
      <c r="QA29" s="78"/>
      <c r="QB29" s="149"/>
      <c r="QC29" s="154"/>
      <c r="QD29" s="81">
        <f ca="1">IF(ISERROR(VLOOKUP(QB29,'Lista de mercado'!$B:$I,5,0)),0,VLOOKUP(QB29,'Lista de mercado'!$B:$I,5,0))</f>
        <v>0</v>
      </c>
      <c r="QE29" s="144">
        <f ca="1">IF(ISERROR(VLOOKUP(QB29,'Lista de mercado'!$B:$I,8,0)),0,VLOOKUP(QB29,'Lista de mercado'!$B:$I,8,0))</f>
        <v>0</v>
      </c>
      <c r="QF29" s="145">
        <f t="shared" si="1149"/>
        <v>0</v>
      </c>
      <c r="QG29" s="146">
        <f t="shared" ca="1" si="1150"/>
        <v>0</v>
      </c>
      <c r="QH29" s="103"/>
      <c r="QI29" s="166"/>
      <c r="QJ29" s="101"/>
      <c r="QK29" s="166"/>
      <c r="QL29" s="73"/>
      <c r="QM29" s="105"/>
      <c r="QN29" s="78"/>
      <c r="QO29" s="149"/>
      <c r="QP29" s="154"/>
      <c r="QQ29" s="81">
        <f ca="1">IF(ISERROR(VLOOKUP(QO29,'Lista de mercado'!$B:$I,5,0)),0,VLOOKUP(QO29,'Lista de mercado'!$B:$I,5,0))</f>
        <v>0</v>
      </c>
      <c r="QR29" s="144">
        <f ca="1">IF(ISERROR(VLOOKUP(QO29,'Lista de mercado'!$B:$I,8,0)),0,VLOOKUP(QO29,'Lista de mercado'!$B:$I,8,0))</f>
        <v>0</v>
      </c>
      <c r="QS29" s="145">
        <f t="shared" si="1153"/>
        <v>0</v>
      </c>
      <c r="QT29" s="146">
        <f t="shared" ca="1" si="1154"/>
        <v>0</v>
      </c>
      <c r="QU29" s="103"/>
      <c r="QV29" s="166"/>
      <c r="QW29" s="101"/>
      <c r="QX29" s="166"/>
      <c r="QY29" s="73"/>
      <c r="QZ29" s="105"/>
      <c r="RA29" s="78"/>
      <c r="RB29" s="149"/>
      <c r="RC29" s="154"/>
      <c r="RD29" s="81">
        <f ca="1">IF(ISERROR(VLOOKUP(RB29,'Lista de mercado'!$B:$I,5,0)),0,VLOOKUP(RB29,'Lista de mercado'!$B:$I,5,0))</f>
        <v>0</v>
      </c>
      <c r="RE29" s="144">
        <f ca="1">IF(ISERROR(VLOOKUP(RB29,'Lista de mercado'!$B:$I,8,0)),0,VLOOKUP(RB29,'Lista de mercado'!$B:$I,8,0))</f>
        <v>0</v>
      </c>
      <c r="RF29" s="145">
        <f t="shared" si="1157"/>
        <v>0</v>
      </c>
      <c r="RG29" s="146">
        <f t="shared" ca="1" si="1158"/>
        <v>0</v>
      </c>
      <c r="RH29" s="103"/>
      <c r="RI29" s="166"/>
      <c r="RJ29" s="101"/>
      <c r="RK29" s="166"/>
      <c r="RL29" s="73"/>
      <c r="RM29" s="105"/>
      <c r="RN29" s="78"/>
      <c r="RO29" s="149"/>
      <c r="RP29" s="154"/>
      <c r="RQ29" s="81">
        <f ca="1">IF(ISERROR(VLOOKUP(RO29,'Lista de mercado'!$B:$I,5,0)),0,VLOOKUP(RO29,'Lista de mercado'!$B:$I,5,0))</f>
        <v>0</v>
      </c>
      <c r="RR29" s="144">
        <f ca="1">IF(ISERROR(VLOOKUP(RO29,'Lista de mercado'!$B:$I,8,0)),0,VLOOKUP(RO29,'Lista de mercado'!$B:$I,8,0))</f>
        <v>0</v>
      </c>
      <c r="RS29" s="145">
        <f t="shared" si="1161"/>
        <v>0</v>
      </c>
      <c r="RT29" s="146">
        <f t="shared" ca="1" si="1162"/>
        <v>0</v>
      </c>
      <c r="RU29" s="103"/>
      <c r="RV29" s="166"/>
      <c r="RW29" s="101"/>
      <c r="RX29" s="166"/>
      <c r="RY29" s="73"/>
      <c r="RZ29" s="105"/>
      <c r="SA29" s="78"/>
      <c r="SB29" s="149"/>
      <c r="SC29" s="154"/>
      <c r="SD29" s="81">
        <f ca="1">IF(ISERROR(VLOOKUP(SB29,'Lista de mercado'!$B:$I,5,0)),0,VLOOKUP(SB29,'Lista de mercado'!$B:$I,5,0))</f>
        <v>0</v>
      </c>
      <c r="SE29" s="144">
        <f ca="1">IF(ISERROR(VLOOKUP(SB29,'Lista de mercado'!$B:$I,8,0)),0,VLOOKUP(SB29,'Lista de mercado'!$B:$I,8,0))</f>
        <v>0</v>
      </c>
      <c r="SF29" s="145">
        <f t="shared" si="1165"/>
        <v>0</v>
      </c>
      <c r="SG29" s="146">
        <f t="shared" ca="1" si="1166"/>
        <v>0</v>
      </c>
      <c r="SH29" s="103"/>
      <c r="SI29" s="166"/>
      <c r="SJ29" s="101"/>
      <c r="SK29" s="166"/>
      <c r="SL29" s="73"/>
      <c r="SM29" s="105"/>
      <c r="SN29" s="78"/>
      <c r="SO29" s="149"/>
      <c r="SP29" s="154"/>
      <c r="SQ29" s="81">
        <f ca="1">IF(ISERROR(VLOOKUP(SO29,'Lista de mercado'!$B:$I,5,0)),0,VLOOKUP(SO29,'Lista de mercado'!$B:$I,5,0))</f>
        <v>0</v>
      </c>
      <c r="SR29" s="144">
        <f ca="1">IF(ISERROR(VLOOKUP(SO29,'Lista de mercado'!$B:$I,8,0)),0,VLOOKUP(SO29,'Lista de mercado'!$B:$I,8,0))</f>
        <v>0</v>
      </c>
      <c r="SS29" s="145">
        <f t="shared" si="1169"/>
        <v>0</v>
      </c>
      <c r="ST29" s="146">
        <f t="shared" ca="1" si="1170"/>
        <v>0</v>
      </c>
      <c r="SU29" s="103"/>
      <c r="SV29" s="166"/>
      <c r="SW29" s="101"/>
      <c r="SX29" s="166"/>
      <c r="SY29" s="73"/>
      <c r="SZ29" s="105"/>
      <c r="TA29" s="78"/>
      <c r="TB29" s="149"/>
      <c r="TC29" s="154"/>
      <c r="TD29" s="81">
        <f ca="1">IF(ISERROR(VLOOKUP(TB29,'Lista de mercado'!$B:$I,5,0)),0,VLOOKUP(TB29,'Lista de mercado'!$B:$I,5,0))</f>
        <v>0</v>
      </c>
      <c r="TE29" s="144">
        <f ca="1">IF(ISERROR(VLOOKUP(TB29,'Lista de mercado'!$B:$I,8,0)),0,VLOOKUP(TB29,'Lista de mercado'!$B:$I,8,0))</f>
        <v>0</v>
      </c>
      <c r="TF29" s="145">
        <f t="shared" si="1173"/>
        <v>0</v>
      </c>
      <c r="TG29" s="146">
        <f t="shared" ca="1" si="1174"/>
        <v>0</v>
      </c>
      <c r="TH29" s="103"/>
      <c r="TI29" s="166"/>
      <c r="TJ29" s="101"/>
      <c r="TK29" s="166"/>
      <c r="TL29" s="73"/>
      <c r="TM29" s="105"/>
      <c r="TN29" s="78"/>
      <c r="TO29" s="149"/>
      <c r="TP29" s="154"/>
      <c r="TQ29" s="81">
        <f ca="1">IF(ISERROR(VLOOKUP(TO29,'Lista de mercado'!$B:$I,5,0)),0,VLOOKUP(TO29,'Lista de mercado'!$B:$I,5,0))</f>
        <v>0</v>
      </c>
      <c r="TR29" s="144">
        <f ca="1">IF(ISERROR(VLOOKUP(TO29,'Lista de mercado'!$B:$I,8,0)),0,VLOOKUP(TO29,'Lista de mercado'!$B:$I,8,0))</f>
        <v>0</v>
      </c>
      <c r="TS29" s="145">
        <f t="shared" si="1177"/>
        <v>0</v>
      </c>
      <c r="TT29" s="146">
        <f t="shared" ca="1" si="1178"/>
        <v>0</v>
      </c>
      <c r="TU29" s="103"/>
      <c r="TV29" s="166"/>
      <c r="TW29" s="101"/>
      <c r="TX29" s="166"/>
      <c r="TY29" s="73"/>
      <c r="TZ29" s="105"/>
      <c r="UA29" s="78"/>
      <c r="UB29" s="149"/>
      <c r="UC29" s="154"/>
      <c r="UD29" s="81">
        <f ca="1">IF(ISERROR(VLOOKUP(UB29,'Lista de mercado'!$B:$I,5,0)),0,VLOOKUP(UB29,'Lista de mercado'!$B:$I,5,0))</f>
        <v>0</v>
      </c>
      <c r="UE29" s="144">
        <f ca="1">IF(ISERROR(VLOOKUP(UB29,'Lista de mercado'!$B:$I,8,0)),0,VLOOKUP(UB29,'Lista de mercado'!$B:$I,8,0))</f>
        <v>0</v>
      </c>
      <c r="UF29" s="145">
        <f t="shared" si="1181"/>
        <v>0</v>
      </c>
      <c r="UG29" s="146">
        <f t="shared" ca="1" si="1182"/>
        <v>0</v>
      </c>
      <c r="UH29" s="103"/>
      <c r="UI29" s="166"/>
      <c r="UJ29" s="101"/>
      <c r="UK29" s="166"/>
      <c r="UL29" s="73"/>
      <c r="UM29" s="105"/>
      <c r="UN29" s="78"/>
      <c r="UO29" s="149"/>
      <c r="UP29" s="154"/>
      <c r="UQ29" s="81">
        <f ca="1">IF(ISERROR(VLOOKUP(UO29,'Lista de mercado'!$B:$I,5,0)),0,VLOOKUP(UO29,'Lista de mercado'!$B:$I,5,0))</f>
        <v>0</v>
      </c>
      <c r="UR29" s="144">
        <f ca="1">IF(ISERROR(VLOOKUP(UO29,'Lista de mercado'!$B:$I,8,0)),0,VLOOKUP(UO29,'Lista de mercado'!$B:$I,8,0))</f>
        <v>0</v>
      </c>
      <c r="US29" s="145">
        <f t="shared" si="1185"/>
        <v>0</v>
      </c>
      <c r="UT29" s="146">
        <f t="shared" ca="1" si="1186"/>
        <v>0</v>
      </c>
      <c r="UU29" s="103"/>
      <c r="UV29" s="166"/>
      <c r="UW29" s="101"/>
      <c r="UX29" s="166"/>
      <c r="UY29" s="73"/>
      <c r="UZ29" s="105"/>
      <c r="VA29" s="78"/>
      <c r="VB29" s="149"/>
      <c r="VC29" s="154"/>
      <c r="VD29" s="81">
        <f ca="1">IF(ISERROR(VLOOKUP(VB29,'Lista de mercado'!$B:$I,5,0)),0,VLOOKUP(VB29,'Lista de mercado'!$B:$I,5,0))</f>
        <v>0</v>
      </c>
      <c r="VE29" s="144">
        <f ca="1">IF(ISERROR(VLOOKUP(VB29,'Lista de mercado'!$B:$I,8,0)),0,VLOOKUP(VB29,'Lista de mercado'!$B:$I,8,0))</f>
        <v>0</v>
      </c>
      <c r="VF29" s="145">
        <f t="shared" si="1189"/>
        <v>0</v>
      </c>
      <c r="VG29" s="146">
        <f t="shared" ca="1" si="1190"/>
        <v>0</v>
      </c>
      <c r="VH29" s="103"/>
      <c r="VI29" s="166"/>
      <c r="VJ29" s="101"/>
      <c r="VK29" s="166"/>
      <c r="VL29" s="73"/>
      <c r="VM29" s="105"/>
      <c r="VN29" s="78"/>
      <c r="VO29" s="149"/>
      <c r="VP29" s="154"/>
      <c r="VQ29" s="81">
        <f ca="1">IF(ISERROR(VLOOKUP(VO29,'Lista de mercado'!$B:$I,5,0)),0,VLOOKUP(VO29,'Lista de mercado'!$B:$I,5,0))</f>
        <v>0</v>
      </c>
      <c r="VR29" s="144">
        <f ca="1">IF(ISERROR(VLOOKUP(VO29,'Lista de mercado'!$B:$I,8,0)),0,VLOOKUP(VO29,'Lista de mercado'!$B:$I,8,0))</f>
        <v>0</v>
      </c>
      <c r="VS29" s="145">
        <f t="shared" si="1193"/>
        <v>0</v>
      </c>
      <c r="VT29" s="146">
        <f t="shared" ca="1" si="1194"/>
        <v>0</v>
      </c>
      <c r="VU29" s="103"/>
      <c r="VV29" s="166"/>
      <c r="VW29" s="101"/>
      <c r="VX29" s="166"/>
      <c r="VY29" s="73"/>
      <c r="VZ29" s="105"/>
      <c r="WA29" s="78"/>
      <c r="WB29" s="149"/>
      <c r="WC29" s="154"/>
      <c r="WD29" s="81">
        <f ca="1">IF(ISERROR(VLOOKUP(WB29,'Lista de mercado'!$B:$I,5,0)),0,VLOOKUP(WB29,'Lista de mercado'!$B:$I,5,0))</f>
        <v>0</v>
      </c>
      <c r="WE29" s="144">
        <f ca="1">IF(ISERROR(VLOOKUP(WB29,'Lista de mercado'!$B:$I,8,0)),0,VLOOKUP(WB29,'Lista de mercado'!$B:$I,8,0))</f>
        <v>0</v>
      </c>
      <c r="WF29" s="145">
        <f t="shared" si="1196"/>
        <v>0</v>
      </c>
      <c r="WG29" s="146">
        <f t="shared" ca="1" si="1197"/>
        <v>0</v>
      </c>
      <c r="WH29" s="103"/>
      <c r="WI29" s="166"/>
      <c r="WJ29" s="101"/>
      <c r="WK29" s="166"/>
      <c r="WL29" s="73"/>
      <c r="WM29" s="105"/>
      <c r="WN29" s="78"/>
      <c r="WO29" s="149"/>
      <c r="WP29" s="154"/>
      <c r="WQ29" s="81">
        <f ca="1">IF(ISERROR(VLOOKUP(WO29,'Lista de mercado'!$B:$I,5,0)),0,VLOOKUP(WO29,'Lista de mercado'!$B:$I,5,0))</f>
        <v>0</v>
      </c>
      <c r="WR29" s="144">
        <f ca="1">IF(ISERROR(VLOOKUP(WO29,'Lista de mercado'!$B:$I,8,0)),0,VLOOKUP(WO29,'Lista de mercado'!$B:$I,8,0))</f>
        <v>0</v>
      </c>
      <c r="WS29" s="145">
        <f t="shared" si="1199"/>
        <v>0</v>
      </c>
      <c r="WT29" s="146">
        <f t="shared" ca="1" si="1200"/>
        <v>0</v>
      </c>
      <c r="WU29" s="103"/>
      <c r="WV29" s="166"/>
      <c r="WW29" s="101"/>
      <c r="WX29" s="166"/>
      <c r="WY29" s="73"/>
      <c r="WZ29" s="105"/>
      <c r="XA29" s="78"/>
      <c r="XB29" s="149"/>
      <c r="XC29" s="154"/>
      <c r="XD29" s="81">
        <f ca="1">IF(ISERROR(VLOOKUP(XB29,'Lista de mercado'!$B:$I,5,0)),0,VLOOKUP(XB29,'Lista de mercado'!$B:$I,5,0))</f>
        <v>0</v>
      </c>
      <c r="XE29" s="144">
        <f ca="1">IF(ISERROR(VLOOKUP(XB29,'Lista de mercado'!$B:$I,8,0)),0,VLOOKUP(XB29,'Lista de mercado'!$B:$I,8,0))</f>
        <v>0</v>
      </c>
      <c r="XF29" s="145">
        <f t="shared" si="1202"/>
        <v>0</v>
      </c>
      <c r="XG29" s="146">
        <f t="shared" ca="1" si="1203"/>
        <v>0</v>
      </c>
      <c r="XH29" s="103"/>
      <c r="XI29" s="166"/>
      <c r="XJ29" s="101"/>
      <c r="XK29" s="166"/>
      <c r="XL29" s="73"/>
      <c r="XM29" s="105"/>
      <c r="XN29" s="78"/>
      <c r="XO29" s="149"/>
      <c r="XP29" s="154"/>
      <c r="XQ29" s="81">
        <f ca="1">IF(ISERROR(VLOOKUP(XO29,'Lista de mercado'!$B:$I,5,0)),0,VLOOKUP(XO29,'Lista de mercado'!$B:$I,5,0))</f>
        <v>0</v>
      </c>
      <c r="XR29" s="144">
        <f ca="1">IF(ISERROR(VLOOKUP(XO29,'Lista de mercado'!$B:$I,8,0)),0,VLOOKUP(XO29,'Lista de mercado'!$B:$I,8,0))</f>
        <v>0</v>
      </c>
      <c r="XS29" s="145">
        <f t="shared" si="1205"/>
        <v>0</v>
      </c>
      <c r="XT29" s="146">
        <f t="shared" ca="1" si="1206"/>
        <v>0</v>
      </c>
      <c r="XU29" s="103"/>
      <c r="XV29" s="166"/>
      <c r="XW29" s="101"/>
      <c r="XX29" s="166"/>
      <c r="XY29" s="73"/>
      <c r="XZ29" s="105"/>
      <c r="YA29" s="78"/>
      <c r="YB29" s="149"/>
      <c r="YC29" s="154"/>
      <c r="YD29" s="81">
        <f ca="1">IF(ISERROR(VLOOKUP(YB29,'Lista de mercado'!$B:$I,5,0)),0,VLOOKUP(YB29,'Lista de mercado'!$B:$I,5,0))</f>
        <v>0</v>
      </c>
      <c r="YE29" s="144">
        <f ca="1">IF(ISERROR(VLOOKUP(YB29,'Lista de mercado'!$B:$I,8,0)),0,VLOOKUP(YB29,'Lista de mercado'!$B:$I,8,0))</f>
        <v>0</v>
      </c>
      <c r="YF29" s="145">
        <f t="shared" si="1209"/>
        <v>0</v>
      </c>
      <c r="YG29" s="146">
        <f t="shared" ca="1" si="1210"/>
        <v>0</v>
      </c>
      <c r="YH29" s="103"/>
      <c r="YI29" s="166"/>
      <c r="YJ29" s="101"/>
      <c r="YK29" s="166"/>
      <c r="YL29" s="73"/>
      <c r="YM29" s="105"/>
      <c r="YN29" s="78"/>
      <c r="YO29" s="149"/>
      <c r="YP29" s="154"/>
      <c r="YQ29" s="81">
        <f ca="1">IF(ISERROR(VLOOKUP(YO29,'Lista de mercado'!$B:$I,5,0)),0,VLOOKUP(YO29,'Lista de mercado'!$B:$I,5,0))</f>
        <v>0</v>
      </c>
      <c r="YR29" s="144">
        <f ca="1">IF(ISERROR(VLOOKUP(YO29,'Lista de mercado'!$B:$I,8,0)),0,VLOOKUP(YO29,'Lista de mercado'!$B:$I,8,0))</f>
        <v>0</v>
      </c>
      <c r="YS29" s="145">
        <f t="shared" si="1213"/>
        <v>0</v>
      </c>
      <c r="YT29" s="146">
        <f t="shared" ca="1" si="1214"/>
        <v>0</v>
      </c>
      <c r="YU29" s="103"/>
      <c r="YV29" s="166"/>
      <c r="YW29" s="101"/>
      <c r="YX29" s="166"/>
      <c r="YY29" s="73"/>
      <c r="YZ29" s="105"/>
      <c r="ZA29" s="78"/>
      <c r="ZB29" s="149"/>
      <c r="ZC29" s="154"/>
      <c r="ZD29" s="81">
        <f ca="1">IF(ISERROR(VLOOKUP(ZB29,'Lista de mercado'!$B:$I,5,0)),0,VLOOKUP(ZB29,'Lista de mercado'!$B:$I,5,0))</f>
        <v>0</v>
      </c>
      <c r="ZE29" s="144">
        <f ca="1">IF(ISERROR(VLOOKUP(ZB29,'Lista de mercado'!$B:$I,8,0)),0,VLOOKUP(ZB29,'Lista de mercado'!$B:$I,8,0))</f>
        <v>0</v>
      </c>
      <c r="ZF29" s="145">
        <f t="shared" si="1216"/>
        <v>0</v>
      </c>
      <c r="ZG29" s="146">
        <f t="shared" ca="1" si="1217"/>
        <v>0</v>
      </c>
      <c r="ZH29" s="103"/>
      <c r="ZI29" s="166"/>
      <c r="ZJ29" s="101"/>
      <c r="ZK29" s="166"/>
      <c r="ZL29" s="73"/>
      <c r="ZM29" s="105"/>
      <c r="ZN29" s="78"/>
      <c r="ZO29" s="149"/>
      <c r="ZP29" s="154"/>
      <c r="ZQ29" s="81">
        <f ca="1">IF(ISERROR(VLOOKUP(ZO29,'Lista de mercado'!$B:$I,5,0)),0,VLOOKUP(ZO29,'Lista de mercado'!$B:$I,5,0))</f>
        <v>0</v>
      </c>
      <c r="ZR29" s="144">
        <f ca="1">IF(ISERROR(VLOOKUP(ZO29,'Lista de mercado'!$B:$I,8,0)),0,VLOOKUP(ZO29,'Lista de mercado'!$B:$I,8,0))</f>
        <v>0</v>
      </c>
      <c r="ZS29" s="145">
        <f t="shared" si="1219"/>
        <v>0</v>
      </c>
      <c r="ZT29" s="146">
        <f t="shared" ca="1" si="1220"/>
        <v>0</v>
      </c>
      <c r="ZU29" s="103"/>
      <c r="ZV29" s="166"/>
      <c r="ZW29" s="101"/>
      <c r="ZX29" s="166"/>
      <c r="ZY29" s="73"/>
      <c r="ZZ29" s="105"/>
      <c r="AAA29" s="78"/>
      <c r="AAB29" s="149"/>
      <c r="AAC29" s="154"/>
      <c r="AAD29" s="81">
        <f ca="1">IF(ISERROR(VLOOKUP(AAB29,'Lista de mercado'!$B:$I,5,0)),0,VLOOKUP(AAB29,'Lista de mercado'!$B:$I,5,0))</f>
        <v>0</v>
      </c>
      <c r="AAE29" s="144">
        <f ca="1">IF(ISERROR(VLOOKUP(AAB29,'Lista de mercado'!$B:$I,8,0)),0,VLOOKUP(AAB29,'Lista de mercado'!$B:$I,8,0))</f>
        <v>0</v>
      </c>
      <c r="AAF29" s="145">
        <f t="shared" si="1222"/>
        <v>0</v>
      </c>
      <c r="AAG29" s="146">
        <f t="shared" ca="1" si="1223"/>
        <v>0</v>
      </c>
      <c r="AAH29" s="103"/>
      <c r="AAI29" s="166"/>
      <c r="AAJ29" s="101"/>
      <c r="AAK29" s="166"/>
      <c r="AAL29" s="73"/>
      <c r="AAM29" s="105"/>
      <c r="AAN29" s="78"/>
      <c r="AAO29" s="149"/>
      <c r="AAP29" s="154"/>
      <c r="AAQ29" s="81">
        <f ca="1">IF(ISERROR(VLOOKUP(AAO29,'Lista de mercado'!$B:$I,5,0)),0,VLOOKUP(AAO29,'Lista de mercado'!$B:$I,5,0))</f>
        <v>0</v>
      </c>
      <c r="AAR29" s="144">
        <f ca="1">IF(ISERROR(VLOOKUP(AAO29,'Lista de mercado'!$B:$I,8,0)),0,VLOOKUP(AAO29,'Lista de mercado'!$B:$I,8,0))</f>
        <v>0</v>
      </c>
      <c r="AAS29" s="145">
        <f t="shared" si="1225"/>
        <v>0</v>
      </c>
      <c r="AAT29" s="146">
        <f t="shared" ca="1" si="1226"/>
        <v>0</v>
      </c>
      <c r="AAU29" s="103"/>
      <c r="AAV29" s="166"/>
      <c r="AAW29" s="101"/>
      <c r="AAX29" s="166"/>
      <c r="AAY29" s="73"/>
      <c r="AAZ29" s="105"/>
      <c r="ABA29" s="78"/>
      <c r="ABB29" s="149"/>
      <c r="ABC29" s="154"/>
      <c r="ABD29" s="81">
        <f ca="1">IF(ISERROR(VLOOKUP(ABB29,'Lista de mercado'!$B:$I,5,0)),0,VLOOKUP(ABB29,'Lista de mercado'!$B:$I,5,0))</f>
        <v>0</v>
      </c>
      <c r="ABE29" s="144">
        <f ca="1">IF(ISERROR(VLOOKUP(ABB29,'Lista de mercado'!$B:$I,8,0)),0,VLOOKUP(ABB29,'Lista de mercado'!$B:$I,8,0))</f>
        <v>0</v>
      </c>
      <c r="ABF29" s="145">
        <f t="shared" si="1229"/>
        <v>0</v>
      </c>
      <c r="ABG29" s="146">
        <f t="shared" ca="1" si="1230"/>
        <v>0</v>
      </c>
      <c r="ABH29" s="103"/>
      <c r="ABI29" s="166"/>
      <c r="ABJ29" s="101"/>
      <c r="ABK29" s="166"/>
      <c r="ABL29" s="73"/>
      <c r="ABM29" s="105"/>
      <c r="ABN29" s="78"/>
      <c r="ABO29" s="149"/>
      <c r="ABP29" s="154"/>
      <c r="ABQ29" s="81">
        <f ca="1">IF(ISERROR(VLOOKUP(ABO29,'Lista de mercado'!$B:$I,5,0)),0,VLOOKUP(ABO29,'Lista de mercado'!$B:$I,5,0))</f>
        <v>0</v>
      </c>
      <c r="ABR29" s="144">
        <f ca="1">IF(ISERROR(VLOOKUP(ABO29,'Lista de mercado'!$B:$I,8,0)),0,VLOOKUP(ABO29,'Lista de mercado'!$B:$I,8,0))</f>
        <v>0</v>
      </c>
      <c r="ABS29" s="145">
        <f t="shared" si="1233"/>
        <v>0</v>
      </c>
      <c r="ABT29" s="146">
        <f t="shared" ca="1" si="1234"/>
        <v>0</v>
      </c>
      <c r="ABU29" s="103"/>
      <c r="ABV29" s="166"/>
      <c r="ABW29" s="101"/>
      <c r="ABX29" s="166"/>
      <c r="ABY29" s="73"/>
      <c r="ABZ29" s="105"/>
      <c r="ACA29" s="78"/>
      <c r="ACB29" s="149"/>
      <c r="ACC29" s="154"/>
      <c r="ACD29" s="81">
        <f ca="1">IF(ISERROR(VLOOKUP(ACB29,'Lista de mercado'!$B:$I,5,0)),0,VLOOKUP(ACB29,'Lista de mercado'!$B:$I,5,0))</f>
        <v>0</v>
      </c>
      <c r="ACE29" s="144">
        <f ca="1">IF(ISERROR(VLOOKUP(ACB29,'Lista de mercado'!$B:$I,8,0)),0,VLOOKUP(ACB29,'Lista de mercado'!$B:$I,8,0))</f>
        <v>0</v>
      </c>
      <c r="ACF29" s="145">
        <f t="shared" si="1237"/>
        <v>0</v>
      </c>
      <c r="ACG29" s="146">
        <f t="shared" ca="1" si="1238"/>
        <v>0</v>
      </c>
      <c r="ACH29" s="103"/>
      <c r="ACI29" s="166"/>
      <c r="ACJ29" s="101"/>
      <c r="ACK29" s="166"/>
      <c r="ACL29" s="73"/>
      <c r="ACM29" s="105"/>
      <c r="ACN29" s="78"/>
      <c r="ACO29" s="149"/>
      <c r="ACP29" s="154"/>
      <c r="ACQ29" s="81">
        <f ca="1">IF(ISERROR(VLOOKUP(ACO29,'Lista de mercado'!$B:$I,5,0)),0,VLOOKUP(ACO29,'Lista de mercado'!$B:$I,5,0))</f>
        <v>0</v>
      </c>
      <c r="ACR29" s="144">
        <f ca="1">IF(ISERROR(VLOOKUP(ACO29,'Lista de mercado'!$B:$I,8,0)),0,VLOOKUP(ACO29,'Lista de mercado'!$B:$I,8,0))</f>
        <v>0</v>
      </c>
      <c r="ACS29" s="145">
        <f t="shared" si="1241"/>
        <v>0</v>
      </c>
      <c r="ACT29" s="146">
        <f t="shared" ca="1" si="1242"/>
        <v>0</v>
      </c>
      <c r="ACU29" s="103"/>
      <c r="ACV29" s="166"/>
      <c r="ACW29" s="101"/>
      <c r="ACX29" s="166"/>
      <c r="ACY29" s="73"/>
      <c r="ACZ29" s="105"/>
      <c r="ADA29" s="78"/>
      <c r="ADB29" s="149"/>
      <c r="ADC29" s="154"/>
      <c r="ADD29" s="81">
        <f ca="1">IF(ISERROR(VLOOKUP(ADB29,'Lista de mercado'!$B:$I,5,0)),0,VLOOKUP(ADB29,'Lista de mercado'!$B:$I,5,0))</f>
        <v>0</v>
      </c>
      <c r="ADE29" s="144">
        <f ca="1">IF(ISERROR(VLOOKUP(ADB29,'Lista de mercado'!$B:$I,8,0)),0,VLOOKUP(ADB29,'Lista de mercado'!$B:$I,8,0))</f>
        <v>0</v>
      </c>
      <c r="ADF29" s="145">
        <f t="shared" si="1245"/>
        <v>0</v>
      </c>
      <c r="ADG29" s="146">
        <f t="shared" ca="1" si="1246"/>
        <v>0</v>
      </c>
      <c r="ADH29" s="103"/>
      <c r="ADI29" s="166"/>
      <c r="ADJ29" s="101"/>
      <c r="ADK29" s="166"/>
      <c r="ADL29" s="73"/>
      <c r="ADM29" s="105"/>
      <c r="ADN29" s="78"/>
      <c r="ADO29" s="149"/>
      <c r="ADP29" s="154"/>
      <c r="ADQ29" s="81">
        <f ca="1">IF(ISERROR(VLOOKUP(ADO29,'Lista de mercado'!$B:$I,5,0)),0,VLOOKUP(ADO29,'Lista de mercado'!$B:$I,5,0))</f>
        <v>0</v>
      </c>
      <c r="ADR29" s="144">
        <f ca="1">IF(ISERROR(VLOOKUP(ADO29,'Lista de mercado'!$B:$I,8,0)),0,VLOOKUP(ADO29,'Lista de mercado'!$B:$I,8,0))</f>
        <v>0</v>
      </c>
      <c r="ADS29" s="145">
        <f t="shared" si="1249"/>
        <v>0</v>
      </c>
      <c r="ADT29" s="146">
        <f t="shared" ca="1" si="1250"/>
        <v>0</v>
      </c>
      <c r="ADU29" s="103"/>
      <c r="ADV29" s="166"/>
      <c r="ADW29" s="101"/>
      <c r="ADX29" s="166"/>
      <c r="ADY29" s="73"/>
      <c r="ADZ29" s="105"/>
      <c r="AEA29" s="78"/>
      <c r="AEB29" s="149"/>
      <c r="AEC29" s="154"/>
      <c r="AED29" s="81">
        <f ca="1">IF(ISERROR(VLOOKUP(AEB29,'Lista de mercado'!$B:$I,5,0)),0,VLOOKUP(AEB29,'Lista de mercado'!$B:$I,5,0))</f>
        <v>0</v>
      </c>
      <c r="AEE29" s="144">
        <f ca="1">IF(ISERROR(VLOOKUP(AEB29,'Lista de mercado'!$B:$I,8,0)),0,VLOOKUP(AEB29,'Lista de mercado'!$B:$I,8,0))</f>
        <v>0</v>
      </c>
      <c r="AEF29" s="145">
        <f t="shared" si="1253"/>
        <v>0</v>
      </c>
      <c r="AEG29" s="146">
        <f t="shared" ca="1" si="1254"/>
        <v>0</v>
      </c>
      <c r="AEH29" s="103"/>
      <c r="AEI29" s="166"/>
      <c r="AEJ29" s="101"/>
      <c r="AEK29" s="166"/>
      <c r="AEL29" s="73"/>
      <c r="AEM29" s="105"/>
      <c r="AEN29" s="78"/>
      <c r="AEO29" s="149"/>
      <c r="AEP29" s="154"/>
      <c r="AEQ29" s="81">
        <f ca="1">IF(ISERROR(VLOOKUP(AEO29,'Lista de mercado'!$B:$I,5,0)),0,VLOOKUP(AEO29,'Lista de mercado'!$B:$I,5,0))</f>
        <v>0</v>
      </c>
      <c r="AER29" s="144">
        <f ca="1">IF(ISERROR(VLOOKUP(AEO29,'Lista de mercado'!$B:$I,8,0)),0,VLOOKUP(AEO29,'Lista de mercado'!$B:$I,8,0))</f>
        <v>0</v>
      </c>
      <c r="AES29" s="145">
        <f t="shared" si="1257"/>
        <v>0</v>
      </c>
      <c r="AET29" s="146">
        <f t="shared" ca="1" si="1258"/>
        <v>0</v>
      </c>
      <c r="AEU29" s="103"/>
      <c r="AEV29" s="166"/>
      <c r="AEW29" s="101"/>
      <c r="AEX29" s="166"/>
      <c r="AEY29" s="73"/>
      <c r="AEZ29" s="105"/>
      <c r="AFA29" s="78"/>
      <c r="AFB29" s="149"/>
      <c r="AFC29" s="154"/>
      <c r="AFD29" s="81">
        <f ca="1">IF(ISERROR(VLOOKUP(AFB29,'Lista de mercado'!$B:$I,5,0)),0,VLOOKUP(AFB29,'Lista de mercado'!$B:$I,5,0))</f>
        <v>0</v>
      </c>
      <c r="AFE29" s="144">
        <f ca="1">IF(ISERROR(VLOOKUP(AFB29,'Lista de mercado'!$B:$I,8,0)),0,VLOOKUP(AFB29,'Lista de mercado'!$B:$I,8,0))</f>
        <v>0</v>
      </c>
      <c r="AFF29" s="145">
        <f t="shared" si="1261"/>
        <v>0</v>
      </c>
      <c r="AFG29" s="146">
        <f t="shared" ca="1" si="1262"/>
        <v>0</v>
      </c>
      <c r="AFH29" s="103"/>
      <c r="AFI29" s="166"/>
      <c r="AFJ29" s="101"/>
      <c r="AFK29" s="166"/>
      <c r="AFL29" s="73"/>
      <c r="AFM29" s="105"/>
      <c r="AFN29" s="78"/>
      <c r="AFO29" s="149"/>
      <c r="AFP29" s="154"/>
      <c r="AFQ29" s="81">
        <f ca="1">IF(ISERROR(VLOOKUP(AFO29,'Lista de mercado'!$B:$I,5,0)),0,VLOOKUP(AFO29,'Lista de mercado'!$B:$I,5,0))</f>
        <v>0</v>
      </c>
      <c r="AFR29" s="144">
        <f ca="1">IF(ISERROR(VLOOKUP(AFO29,'Lista de mercado'!$B:$I,8,0)),0,VLOOKUP(AFO29,'Lista de mercado'!$B:$I,8,0))</f>
        <v>0</v>
      </c>
      <c r="AFS29" s="145">
        <f t="shared" si="1265"/>
        <v>0</v>
      </c>
      <c r="AFT29" s="146">
        <f t="shared" ca="1" si="1266"/>
        <v>0</v>
      </c>
      <c r="AFU29" s="103"/>
      <c r="AFV29" s="166"/>
      <c r="AFW29" s="101"/>
      <c r="AFX29" s="166"/>
      <c r="AFY29" s="73"/>
      <c r="AFZ29" s="105"/>
      <c r="AGA29" s="78"/>
      <c r="AGB29" s="149"/>
      <c r="AGC29" s="154"/>
      <c r="AGD29" s="81">
        <f ca="1">IF(ISERROR(VLOOKUP(AGB29,'Lista de mercado'!$B:$I,5,0)),0,VLOOKUP(AGB29,'Lista de mercado'!$B:$I,5,0))</f>
        <v>0</v>
      </c>
      <c r="AGE29" s="144">
        <f ca="1">IF(ISERROR(VLOOKUP(AGB29,'Lista de mercado'!$B:$I,8,0)),0,VLOOKUP(AGB29,'Lista de mercado'!$B:$I,8,0))</f>
        <v>0</v>
      </c>
      <c r="AGF29" s="145">
        <f t="shared" si="1269"/>
        <v>0</v>
      </c>
      <c r="AGG29" s="146">
        <f t="shared" ca="1" si="1270"/>
        <v>0</v>
      </c>
      <c r="AGH29" s="103"/>
      <c r="AGI29" s="166"/>
      <c r="AGJ29" s="101"/>
      <c r="AGK29" s="166"/>
      <c r="AGL29" s="73"/>
      <c r="AGM29" s="105"/>
      <c r="AGN29" s="78"/>
      <c r="AGO29" s="149"/>
      <c r="AGP29" s="154"/>
      <c r="AGQ29" s="81">
        <f ca="1">IF(ISERROR(VLOOKUP(AGO29,'Lista de mercado'!$B:$I,5,0)),0,VLOOKUP(AGO29,'Lista de mercado'!$B:$I,5,0))</f>
        <v>0</v>
      </c>
      <c r="AGR29" s="144">
        <f ca="1">IF(ISERROR(VLOOKUP(AGO29,'Lista de mercado'!$B:$I,8,0)),0,VLOOKUP(AGO29,'Lista de mercado'!$B:$I,8,0))</f>
        <v>0</v>
      </c>
      <c r="AGS29" s="145">
        <f t="shared" si="1273"/>
        <v>0</v>
      </c>
      <c r="AGT29" s="146">
        <f t="shared" ca="1" si="1274"/>
        <v>0</v>
      </c>
      <c r="AGU29" s="103"/>
      <c r="AGV29" s="166"/>
      <c r="AGW29" s="101"/>
      <c r="AGX29" s="166"/>
      <c r="AGY29" s="73"/>
      <c r="AGZ29" s="105"/>
      <c r="AHA29" s="78"/>
      <c r="AHB29" s="149"/>
      <c r="AHC29" s="154"/>
      <c r="AHD29" s="81">
        <f ca="1">IF(ISERROR(VLOOKUP(AHB29,'Lista de mercado'!$B:$I,5,0)),0,VLOOKUP(AHB29,'Lista de mercado'!$B:$I,5,0))</f>
        <v>0</v>
      </c>
      <c r="AHE29" s="144">
        <f ca="1">IF(ISERROR(VLOOKUP(AHB29,'Lista de mercado'!$B:$I,8,0)),0,VLOOKUP(AHB29,'Lista de mercado'!$B:$I,8,0))</f>
        <v>0</v>
      </c>
      <c r="AHF29" s="145">
        <f t="shared" si="1277"/>
        <v>0</v>
      </c>
      <c r="AHG29" s="146">
        <f t="shared" ca="1" si="1278"/>
        <v>0</v>
      </c>
      <c r="AHH29" s="103"/>
      <c r="AHI29" s="166"/>
      <c r="AHJ29" s="101"/>
      <c r="AHK29" s="166"/>
      <c r="AHL29" s="73"/>
      <c r="AHM29" s="105"/>
      <c r="AHN29" s="78"/>
      <c r="AHO29" s="149"/>
      <c r="AHP29" s="154"/>
      <c r="AHQ29" s="81">
        <f ca="1">IF(ISERROR(VLOOKUP(AHO29,'Lista de mercado'!$B:$I,5,0)),0,VLOOKUP(AHO29,'Lista de mercado'!$B:$I,5,0))</f>
        <v>0</v>
      </c>
      <c r="AHR29" s="144">
        <f ca="1">IF(ISERROR(VLOOKUP(AHO29,'Lista de mercado'!$B:$I,8,0)),0,VLOOKUP(AHO29,'Lista de mercado'!$B:$I,8,0))</f>
        <v>0</v>
      </c>
      <c r="AHS29" s="145">
        <f t="shared" si="1281"/>
        <v>0</v>
      </c>
      <c r="AHT29" s="146">
        <f t="shared" ca="1" si="1282"/>
        <v>0</v>
      </c>
      <c r="AHU29" s="103"/>
      <c r="AHV29" s="166"/>
      <c r="AHW29" s="101"/>
      <c r="AHX29" s="166"/>
      <c r="AHY29" s="73"/>
      <c r="AHZ29" s="105"/>
      <c r="AIA29" s="78"/>
      <c r="AIB29" s="149"/>
      <c r="AIC29" s="154"/>
      <c r="AID29" s="81">
        <f ca="1">IF(ISERROR(VLOOKUP(AIB29,'Lista de mercado'!$B:$I,5,0)),0,VLOOKUP(AIB29,'Lista de mercado'!$B:$I,5,0))</f>
        <v>0</v>
      </c>
      <c r="AIE29" s="144">
        <f ca="1">IF(ISERROR(VLOOKUP(AIB29,'Lista de mercado'!$B:$I,8,0)),0,VLOOKUP(AIB29,'Lista de mercado'!$B:$I,8,0))</f>
        <v>0</v>
      </c>
      <c r="AIF29" s="145">
        <f t="shared" si="1285"/>
        <v>0</v>
      </c>
      <c r="AIG29" s="146">
        <f t="shared" ca="1" si="1286"/>
        <v>0</v>
      </c>
      <c r="AIH29" s="103"/>
      <c r="AII29" s="166"/>
      <c r="AIJ29" s="101"/>
      <c r="AIK29" s="166"/>
      <c r="AIL29" s="73"/>
      <c r="AIM29" s="105"/>
      <c r="AIN29" s="78"/>
      <c r="AIO29" s="149"/>
      <c r="AIP29" s="154"/>
      <c r="AIQ29" s="81">
        <f ca="1">IF(ISERROR(VLOOKUP(AIO29,'Lista de mercado'!$B:$I,5,0)),0,VLOOKUP(AIO29,'Lista de mercado'!$B:$I,5,0))</f>
        <v>0</v>
      </c>
      <c r="AIR29" s="144">
        <f ca="1">IF(ISERROR(VLOOKUP(AIO29,'Lista de mercado'!$B:$I,8,0)),0,VLOOKUP(AIO29,'Lista de mercado'!$B:$I,8,0))</f>
        <v>0</v>
      </c>
      <c r="AIS29" s="145">
        <f t="shared" si="1289"/>
        <v>0</v>
      </c>
      <c r="AIT29" s="146">
        <f t="shared" ca="1" si="1290"/>
        <v>0</v>
      </c>
      <c r="AIU29" s="103"/>
      <c r="AIV29" s="166"/>
      <c r="AIW29" s="101"/>
      <c r="AIX29" s="166"/>
      <c r="AIY29" s="73"/>
      <c r="AIZ29" s="105"/>
      <c r="AJA29" s="78"/>
      <c r="AJB29" s="149"/>
      <c r="AJC29" s="154"/>
      <c r="AJD29" s="81">
        <f ca="1">IF(ISERROR(VLOOKUP(AJB29,'Lista de mercado'!$B:$I,5,0)),0,VLOOKUP(AJB29,'Lista de mercado'!$B:$I,5,0))</f>
        <v>0</v>
      </c>
      <c r="AJE29" s="144">
        <f ca="1">IF(ISERROR(VLOOKUP(AJB29,'Lista de mercado'!$B:$I,8,0)),0,VLOOKUP(AJB29,'Lista de mercado'!$B:$I,8,0))</f>
        <v>0</v>
      </c>
      <c r="AJF29" s="145">
        <f t="shared" si="1293"/>
        <v>0</v>
      </c>
      <c r="AJG29" s="146">
        <f t="shared" ca="1" si="1294"/>
        <v>0</v>
      </c>
      <c r="AJH29" s="103"/>
      <c r="AJI29" s="166"/>
      <c r="AJJ29" s="101"/>
      <c r="AJK29" s="166"/>
      <c r="AJL29" s="73"/>
    </row>
    <row r="30" spans="1:948" x14ac:dyDescent="0.3">
      <c r="A30" s="72"/>
      <c r="B30" s="101"/>
      <c r="C30" s="101"/>
      <c r="D30" s="101"/>
      <c r="E30" s="101"/>
      <c r="F30" s="101"/>
      <c r="G30" s="101"/>
      <c r="H30" s="101"/>
      <c r="I30" s="166"/>
      <c r="J30" s="101"/>
      <c r="K30" s="166"/>
      <c r="L30" s="73"/>
      <c r="M30" s="105"/>
      <c r="N30" s="72"/>
      <c r="O30" s="101"/>
      <c r="P30" s="101"/>
      <c r="Q30" s="101"/>
      <c r="R30" s="101"/>
      <c r="S30" s="101"/>
      <c r="T30" s="101"/>
      <c r="U30" s="101"/>
      <c r="V30" s="166"/>
      <c r="W30" s="101"/>
      <c r="X30" s="166"/>
      <c r="Y30" s="73"/>
      <c r="Z30" s="105"/>
      <c r="AA30" s="72"/>
      <c r="AB30" s="101"/>
      <c r="AC30" s="101"/>
      <c r="AD30" s="101"/>
      <c r="AE30" s="101"/>
      <c r="AF30" s="101"/>
      <c r="AG30" s="101"/>
      <c r="AH30" s="101"/>
      <c r="AI30" s="166"/>
      <c r="AJ30" s="101"/>
      <c r="AK30" s="166"/>
      <c r="AL30" s="73"/>
      <c r="AM30" s="105"/>
      <c r="AN30" s="72"/>
      <c r="AO30" s="101"/>
      <c r="AP30" s="101"/>
      <c r="AQ30" s="101"/>
      <c r="AR30" s="101"/>
      <c r="AS30" s="101"/>
      <c r="AT30" s="101"/>
      <c r="AU30" s="101"/>
      <c r="AV30" s="166"/>
      <c r="AW30" s="101"/>
      <c r="AX30" s="166"/>
      <c r="AY30" s="73"/>
      <c r="AZ30" s="105"/>
      <c r="BA30" s="72"/>
      <c r="BB30" s="101"/>
      <c r="BC30" s="101"/>
      <c r="BD30" s="101"/>
      <c r="BE30" s="101"/>
      <c r="BF30" s="101"/>
      <c r="BG30" s="101"/>
      <c r="BH30" s="101"/>
      <c r="BI30" s="166"/>
      <c r="BJ30" s="101"/>
      <c r="BK30" s="166"/>
      <c r="BL30" s="73"/>
      <c r="BM30" s="105"/>
      <c r="BN30" s="72"/>
      <c r="BO30" s="101"/>
      <c r="BP30" s="101"/>
      <c r="BQ30" s="101"/>
      <c r="BR30" s="101"/>
      <c r="BS30" s="101"/>
      <c r="BT30" s="101"/>
      <c r="BU30" s="101"/>
      <c r="BV30" s="166"/>
      <c r="BW30" s="101"/>
      <c r="BX30" s="166"/>
      <c r="BY30" s="73"/>
      <c r="BZ30" s="105"/>
      <c r="CA30" s="72"/>
      <c r="CB30" s="101"/>
      <c r="CC30" s="101"/>
      <c r="CD30" s="101"/>
      <c r="CE30" s="101"/>
      <c r="CF30" s="101"/>
      <c r="CG30" s="101"/>
      <c r="CH30" s="101"/>
      <c r="CI30" s="166"/>
      <c r="CJ30" s="101"/>
      <c r="CK30" s="166"/>
      <c r="CL30" s="73"/>
      <c r="CM30" s="105"/>
      <c r="CN30" s="72"/>
      <c r="CO30" s="101"/>
      <c r="CP30" s="101"/>
      <c r="CQ30" s="101"/>
      <c r="CR30" s="101"/>
      <c r="CS30" s="101"/>
      <c r="CT30" s="101"/>
      <c r="CU30" s="101"/>
      <c r="CV30" s="166"/>
      <c r="CW30" s="101"/>
      <c r="CX30" s="166"/>
      <c r="CY30" s="73"/>
      <c r="CZ30" s="105"/>
      <c r="DA30" s="72"/>
      <c r="DB30" s="101"/>
      <c r="DC30" s="101"/>
      <c r="DD30" s="101"/>
      <c r="DE30" s="101"/>
      <c r="DF30" s="101"/>
      <c r="DG30" s="101"/>
      <c r="DH30" s="101"/>
      <c r="DI30" s="166"/>
      <c r="DJ30" s="101"/>
      <c r="DK30" s="166"/>
      <c r="DL30" s="73"/>
      <c r="DM30" s="105"/>
      <c r="DN30" s="72"/>
      <c r="DO30" s="101"/>
      <c r="DP30" s="101"/>
      <c r="DQ30" s="101"/>
      <c r="DR30" s="101"/>
      <c r="DS30" s="101"/>
      <c r="DT30" s="101"/>
      <c r="DU30" s="101"/>
      <c r="DV30" s="166"/>
      <c r="DW30" s="101"/>
      <c r="DX30" s="166"/>
      <c r="DY30" s="73"/>
      <c r="DZ30" s="105"/>
      <c r="EA30" s="72"/>
      <c r="EB30" s="101"/>
      <c r="EC30" s="101"/>
      <c r="ED30" s="101"/>
      <c r="EE30" s="101"/>
      <c r="EF30" s="101"/>
      <c r="EG30" s="101"/>
      <c r="EH30" s="101"/>
      <c r="EI30" s="166"/>
      <c r="EJ30" s="101"/>
      <c r="EK30" s="166"/>
      <c r="EL30" s="73"/>
      <c r="EM30" s="105"/>
      <c r="EN30" s="72"/>
      <c r="EO30" s="101"/>
      <c r="EP30" s="101"/>
      <c r="EQ30" s="101"/>
      <c r="ER30" s="101"/>
      <c r="ES30" s="101"/>
      <c r="ET30" s="101"/>
      <c r="EU30" s="101"/>
      <c r="EV30" s="166"/>
      <c r="EW30" s="101"/>
      <c r="EX30" s="166"/>
      <c r="EY30" s="73"/>
      <c r="EZ30" s="105"/>
      <c r="FA30" s="72"/>
      <c r="FB30" s="101"/>
      <c r="FC30" s="101"/>
      <c r="FD30" s="101"/>
      <c r="FE30" s="101"/>
      <c r="FF30" s="101"/>
      <c r="FG30" s="101"/>
      <c r="FH30" s="101"/>
      <c r="FI30" s="166"/>
      <c r="FJ30" s="101"/>
      <c r="FK30" s="166"/>
      <c r="FL30" s="73"/>
      <c r="FM30" s="105"/>
      <c r="FN30" s="72"/>
      <c r="FO30" s="101"/>
      <c r="FP30" s="101"/>
      <c r="FQ30" s="101"/>
      <c r="FR30" s="101"/>
      <c r="FS30" s="101"/>
      <c r="FT30" s="101"/>
      <c r="FU30" s="101"/>
      <c r="FV30" s="166"/>
      <c r="FW30" s="101"/>
      <c r="FX30" s="166"/>
      <c r="FY30" s="73"/>
      <c r="FZ30" s="105"/>
      <c r="GA30" s="72"/>
      <c r="GB30" s="101"/>
      <c r="GC30" s="101"/>
      <c r="GD30" s="101"/>
      <c r="GE30" s="101"/>
      <c r="GF30" s="101"/>
      <c r="GG30" s="101"/>
      <c r="GH30" s="101"/>
      <c r="GI30" s="166"/>
      <c r="GJ30" s="101"/>
      <c r="GK30" s="166"/>
      <c r="GL30" s="73"/>
      <c r="GM30" s="105"/>
      <c r="GN30" s="72"/>
      <c r="GO30" s="101"/>
      <c r="GP30" s="101"/>
      <c r="GQ30" s="101"/>
      <c r="GR30" s="101"/>
      <c r="GS30" s="101"/>
      <c r="GT30" s="101"/>
      <c r="GU30" s="101"/>
      <c r="GV30" s="166"/>
      <c r="GW30" s="101"/>
      <c r="GX30" s="166"/>
      <c r="GY30" s="73"/>
      <c r="GZ30" s="105"/>
      <c r="HA30" s="72"/>
      <c r="HB30" s="101"/>
      <c r="HC30" s="101"/>
      <c r="HD30" s="101"/>
      <c r="HE30" s="101"/>
      <c r="HF30" s="101"/>
      <c r="HG30" s="101"/>
      <c r="HH30" s="101"/>
      <c r="HI30" s="166"/>
      <c r="HJ30" s="101"/>
      <c r="HK30" s="166"/>
      <c r="HL30" s="73"/>
      <c r="HM30" s="105"/>
      <c r="HN30" s="72"/>
      <c r="HO30" s="101"/>
      <c r="HP30" s="101"/>
      <c r="HQ30" s="101"/>
      <c r="HR30" s="101"/>
      <c r="HS30" s="101"/>
      <c r="HT30" s="101"/>
      <c r="HU30" s="101"/>
      <c r="HV30" s="166"/>
      <c r="HW30" s="101"/>
      <c r="HX30" s="166"/>
      <c r="HY30" s="73"/>
      <c r="HZ30" s="105"/>
      <c r="IA30" s="72"/>
      <c r="IB30" s="101"/>
      <c r="IC30" s="101"/>
      <c r="ID30" s="101"/>
      <c r="IE30" s="101"/>
      <c r="IF30" s="101"/>
      <c r="IG30" s="101"/>
      <c r="IH30" s="101"/>
      <c r="II30" s="166"/>
      <c r="IJ30" s="101"/>
      <c r="IK30" s="166"/>
      <c r="IL30" s="73"/>
      <c r="IM30" s="105"/>
      <c r="IN30" s="72"/>
      <c r="IO30" s="101"/>
      <c r="IP30" s="101"/>
      <c r="IQ30" s="101"/>
      <c r="IR30" s="101"/>
      <c r="IS30" s="101"/>
      <c r="IT30" s="101"/>
      <c r="IU30" s="101"/>
      <c r="IV30" s="166"/>
      <c r="IW30" s="101"/>
      <c r="IX30" s="166"/>
      <c r="IY30" s="73"/>
      <c r="IZ30" s="105"/>
      <c r="JA30" s="72"/>
      <c r="JB30" s="101"/>
      <c r="JC30" s="101"/>
      <c r="JD30" s="101"/>
      <c r="JE30" s="101"/>
      <c r="JF30" s="101"/>
      <c r="JG30" s="101"/>
      <c r="JH30" s="101"/>
      <c r="JI30" s="166"/>
      <c r="JJ30" s="101"/>
      <c r="JK30" s="166"/>
      <c r="JL30" s="73"/>
      <c r="JM30" s="105"/>
      <c r="JN30" s="72"/>
      <c r="JO30" s="101"/>
      <c r="JP30" s="101"/>
      <c r="JQ30" s="101"/>
      <c r="JR30" s="101"/>
      <c r="JS30" s="101"/>
      <c r="JT30" s="101"/>
      <c r="JU30" s="101"/>
      <c r="JV30" s="166"/>
      <c r="JW30" s="101"/>
      <c r="JX30" s="166"/>
      <c r="JY30" s="73"/>
      <c r="JZ30" s="105"/>
      <c r="KA30" s="72"/>
      <c r="KB30" s="101"/>
      <c r="KC30" s="101"/>
      <c r="KD30" s="101"/>
      <c r="KE30" s="101"/>
      <c r="KF30" s="101"/>
      <c r="KG30" s="101"/>
      <c r="KH30" s="101"/>
      <c r="KI30" s="166"/>
      <c r="KJ30" s="101"/>
      <c r="KK30" s="166"/>
      <c r="KL30" s="73"/>
      <c r="KM30" s="105"/>
      <c r="KN30" s="72"/>
      <c r="KO30" s="101"/>
      <c r="KP30" s="101"/>
      <c r="KQ30" s="101"/>
      <c r="KR30" s="101"/>
      <c r="KS30" s="101"/>
      <c r="KT30" s="101"/>
      <c r="KU30" s="101"/>
      <c r="KV30" s="166"/>
      <c r="KW30" s="101"/>
      <c r="KX30" s="166"/>
      <c r="KY30" s="73"/>
      <c r="KZ30" s="105"/>
      <c r="LA30" s="72"/>
      <c r="LB30" s="101"/>
      <c r="LC30" s="101"/>
      <c r="LD30" s="101"/>
      <c r="LE30" s="101"/>
      <c r="LF30" s="101"/>
      <c r="LG30" s="101"/>
      <c r="LH30" s="101"/>
      <c r="LI30" s="166"/>
      <c r="LJ30" s="101"/>
      <c r="LK30" s="166"/>
      <c r="LL30" s="73"/>
      <c r="LM30" s="105"/>
      <c r="LN30" s="72"/>
      <c r="LO30" s="101"/>
      <c r="LP30" s="101"/>
      <c r="LQ30" s="101"/>
      <c r="LR30" s="101"/>
      <c r="LS30" s="101"/>
      <c r="LT30" s="101"/>
      <c r="LU30" s="101"/>
      <c r="LV30" s="166"/>
      <c r="LW30" s="101"/>
      <c r="LX30" s="166"/>
      <c r="LY30" s="73"/>
      <c r="LZ30" s="105"/>
      <c r="MA30" s="72"/>
      <c r="MB30" s="101"/>
      <c r="MC30" s="101"/>
      <c r="MD30" s="101"/>
      <c r="ME30" s="101"/>
      <c r="MF30" s="101"/>
      <c r="MG30" s="101"/>
      <c r="MH30" s="101"/>
      <c r="MI30" s="166"/>
      <c r="MJ30" s="101"/>
      <c r="MK30" s="166"/>
      <c r="ML30" s="73"/>
      <c r="MM30" s="105"/>
      <c r="MN30" s="72"/>
      <c r="MO30" s="101"/>
      <c r="MP30" s="101"/>
      <c r="MQ30" s="101"/>
      <c r="MR30" s="101"/>
      <c r="MS30" s="101"/>
      <c r="MT30" s="101"/>
      <c r="MU30" s="101"/>
      <c r="MV30" s="166"/>
      <c r="MW30" s="101"/>
      <c r="MX30" s="166"/>
      <c r="MY30" s="73"/>
      <c r="MZ30" s="105"/>
      <c r="NA30" s="72"/>
      <c r="NB30" s="101"/>
      <c r="NC30" s="101"/>
      <c r="ND30" s="101"/>
      <c r="NE30" s="101"/>
      <c r="NF30" s="101"/>
      <c r="NG30" s="101"/>
      <c r="NH30" s="101"/>
      <c r="NI30" s="166"/>
      <c r="NJ30" s="101"/>
      <c r="NK30" s="166"/>
      <c r="NL30" s="73"/>
      <c r="NM30" s="105"/>
      <c r="NN30" s="72"/>
      <c r="NO30" s="101"/>
      <c r="NP30" s="101"/>
      <c r="NQ30" s="101"/>
      <c r="NR30" s="101"/>
      <c r="NS30" s="101"/>
      <c r="NT30" s="101"/>
      <c r="NU30" s="101"/>
      <c r="NV30" s="166"/>
      <c r="NW30" s="101"/>
      <c r="NX30" s="166"/>
      <c r="NY30" s="73"/>
      <c r="NZ30" s="105"/>
      <c r="OA30" s="72"/>
      <c r="OB30" s="101"/>
      <c r="OC30" s="101"/>
      <c r="OD30" s="101"/>
      <c r="OE30" s="101"/>
      <c r="OF30" s="101"/>
      <c r="OG30" s="101"/>
      <c r="OH30" s="101"/>
      <c r="OI30" s="166"/>
      <c r="OJ30" s="101"/>
      <c r="OK30" s="166"/>
      <c r="OL30" s="73"/>
      <c r="OM30" s="105"/>
      <c r="ON30" s="72"/>
      <c r="OO30" s="101"/>
      <c r="OP30" s="101"/>
      <c r="OQ30" s="101"/>
      <c r="OR30" s="101"/>
      <c r="OS30" s="101"/>
      <c r="OT30" s="101"/>
      <c r="OU30" s="101"/>
      <c r="OV30" s="166"/>
      <c r="OW30" s="101"/>
      <c r="OX30" s="166"/>
      <c r="OY30" s="73"/>
      <c r="OZ30" s="105"/>
      <c r="PA30" s="72"/>
      <c r="PB30" s="101"/>
      <c r="PC30" s="101"/>
      <c r="PD30" s="101"/>
      <c r="PE30" s="101"/>
      <c r="PF30" s="101"/>
      <c r="PG30" s="101"/>
      <c r="PH30" s="101"/>
      <c r="PI30" s="166"/>
      <c r="PJ30" s="101"/>
      <c r="PK30" s="166"/>
      <c r="PL30" s="73"/>
      <c r="PM30" s="105"/>
      <c r="PN30" s="72"/>
      <c r="PO30" s="101"/>
      <c r="PP30" s="101"/>
      <c r="PQ30" s="101"/>
      <c r="PR30" s="101"/>
      <c r="PS30" s="101"/>
      <c r="PT30" s="101"/>
      <c r="PU30" s="101"/>
      <c r="PV30" s="166"/>
      <c r="PW30" s="101"/>
      <c r="PX30" s="166"/>
      <c r="PY30" s="73"/>
      <c r="PZ30" s="105"/>
      <c r="QA30" s="72"/>
      <c r="QB30" s="101"/>
      <c r="QC30" s="101"/>
      <c r="QD30" s="101"/>
      <c r="QE30" s="101"/>
      <c r="QF30" s="101"/>
      <c r="QG30" s="101"/>
      <c r="QH30" s="101"/>
      <c r="QI30" s="166"/>
      <c r="QJ30" s="101"/>
      <c r="QK30" s="166"/>
      <c r="QL30" s="73"/>
      <c r="QM30" s="105"/>
      <c r="QN30" s="72"/>
      <c r="QO30" s="101"/>
      <c r="QP30" s="101"/>
      <c r="QQ30" s="101"/>
      <c r="QR30" s="101"/>
      <c r="QS30" s="101"/>
      <c r="QT30" s="101"/>
      <c r="QU30" s="101"/>
      <c r="QV30" s="166"/>
      <c r="QW30" s="101"/>
      <c r="QX30" s="166"/>
      <c r="QY30" s="73"/>
      <c r="QZ30" s="105"/>
      <c r="RA30" s="72"/>
      <c r="RB30" s="101"/>
      <c r="RC30" s="101"/>
      <c r="RD30" s="101"/>
      <c r="RE30" s="101"/>
      <c r="RF30" s="101"/>
      <c r="RG30" s="101"/>
      <c r="RH30" s="101"/>
      <c r="RI30" s="166"/>
      <c r="RJ30" s="101"/>
      <c r="RK30" s="166"/>
      <c r="RL30" s="73"/>
      <c r="RM30" s="105"/>
      <c r="RN30" s="72"/>
      <c r="RO30" s="101"/>
      <c r="RP30" s="101"/>
      <c r="RQ30" s="101"/>
      <c r="RR30" s="101"/>
      <c r="RS30" s="101"/>
      <c r="RT30" s="101"/>
      <c r="RU30" s="101"/>
      <c r="RV30" s="166"/>
      <c r="RW30" s="101"/>
      <c r="RX30" s="166"/>
      <c r="RY30" s="73"/>
      <c r="RZ30" s="105"/>
      <c r="SA30" s="72"/>
      <c r="SB30" s="101"/>
      <c r="SC30" s="101"/>
      <c r="SD30" s="101"/>
      <c r="SE30" s="101"/>
      <c r="SF30" s="101"/>
      <c r="SG30" s="101"/>
      <c r="SH30" s="101"/>
      <c r="SI30" s="166"/>
      <c r="SJ30" s="101"/>
      <c r="SK30" s="166"/>
      <c r="SL30" s="73"/>
      <c r="SM30" s="105"/>
      <c r="SN30" s="72"/>
      <c r="SO30" s="101"/>
      <c r="SP30" s="101"/>
      <c r="SQ30" s="101"/>
      <c r="SR30" s="101"/>
      <c r="SS30" s="101"/>
      <c r="ST30" s="101"/>
      <c r="SU30" s="101"/>
      <c r="SV30" s="166"/>
      <c r="SW30" s="101"/>
      <c r="SX30" s="166"/>
      <c r="SY30" s="73"/>
      <c r="SZ30" s="105"/>
      <c r="TA30" s="72"/>
      <c r="TB30" s="101"/>
      <c r="TC30" s="101"/>
      <c r="TD30" s="101"/>
      <c r="TE30" s="101"/>
      <c r="TF30" s="101"/>
      <c r="TG30" s="101"/>
      <c r="TH30" s="101"/>
      <c r="TI30" s="166"/>
      <c r="TJ30" s="101"/>
      <c r="TK30" s="166"/>
      <c r="TL30" s="73"/>
      <c r="TM30" s="105"/>
      <c r="TN30" s="72"/>
      <c r="TO30" s="101"/>
      <c r="TP30" s="101"/>
      <c r="TQ30" s="101"/>
      <c r="TR30" s="101"/>
      <c r="TS30" s="101"/>
      <c r="TT30" s="101"/>
      <c r="TU30" s="101"/>
      <c r="TV30" s="166"/>
      <c r="TW30" s="101"/>
      <c r="TX30" s="166"/>
      <c r="TY30" s="73"/>
      <c r="TZ30" s="105"/>
      <c r="UA30" s="72"/>
      <c r="UB30" s="101"/>
      <c r="UC30" s="101"/>
      <c r="UD30" s="101"/>
      <c r="UE30" s="101"/>
      <c r="UF30" s="101"/>
      <c r="UG30" s="101"/>
      <c r="UH30" s="101"/>
      <c r="UI30" s="166"/>
      <c r="UJ30" s="101"/>
      <c r="UK30" s="166"/>
      <c r="UL30" s="73"/>
      <c r="UM30" s="105"/>
      <c r="UN30" s="72"/>
      <c r="UO30" s="101"/>
      <c r="UP30" s="101"/>
      <c r="UQ30" s="101"/>
      <c r="UR30" s="101"/>
      <c r="US30" s="101"/>
      <c r="UT30" s="101"/>
      <c r="UU30" s="101"/>
      <c r="UV30" s="166"/>
      <c r="UW30" s="101"/>
      <c r="UX30" s="166"/>
      <c r="UY30" s="73"/>
      <c r="UZ30" s="105"/>
      <c r="VA30" s="72"/>
      <c r="VB30" s="101"/>
      <c r="VC30" s="101"/>
      <c r="VD30" s="101"/>
      <c r="VE30" s="101"/>
      <c r="VF30" s="101"/>
      <c r="VG30" s="101"/>
      <c r="VH30" s="101"/>
      <c r="VI30" s="166"/>
      <c r="VJ30" s="101"/>
      <c r="VK30" s="166"/>
      <c r="VL30" s="73"/>
      <c r="VM30" s="105"/>
      <c r="VN30" s="72"/>
      <c r="VO30" s="101"/>
      <c r="VP30" s="101"/>
      <c r="VQ30" s="101"/>
      <c r="VR30" s="101"/>
      <c r="VS30" s="101"/>
      <c r="VT30" s="101"/>
      <c r="VU30" s="101"/>
      <c r="VV30" s="166"/>
      <c r="VW30" s="101"/>
      <c r="VX30" s="166"/>
      <c r="VY30" s="73"/>
      <c r="VZ30" s="105"/>
      <c r="WA30" s="72"/>
      <c r="WB30" s="101"/>
      <c r="WC30" s="101"/>
      <c r="WD30" s="101"/>
      <c r="WE30" s="101"/>
      <c r="WF30" s="101"/>
      <c r="WG30" s="101"/>
      <c r="WH30" s="101"/>
      <c r="WI30" s="166"/>
      <c r="WJ30" s="101"/>
      <c r="WK30" s="166"/>
      <c r="WL30" s="73"/>
      <c r="WM30" s="105"/>
      <c r="WN30" s="72"/>
      <c r="WO30" s="101"/>
      <c r="WP30" s="101"/>
      <c r="WQ30" s="101"/>
      <c r="WR30" s="101"/>
      <c r="WS30" s="101"/>
      <c r="WT30" s="101"/>
      <c r="WU30" s="101"/>
      <c r="WV30" s="166"/>
      <c r="WW30" s="101"/>
      <c r="WX30" s="166"/>
      <c r="WY30" s="73"/>
      <c r="WZ30" s="105"/>
      <c r="XA30" s="72"/>
      <c r="XB30" s="101"/>
      <c r="XC30" s="101"/>
      <c r="XD30" s="101"/>
      <c r="XE30" s="101"/>
      <c r="XF30" s="101"/>
      <c r="XG30" s="101"/>
      <c r="XH30" s="101"/>
      <c r="XI30" s="166"/>
      <c r="XJ30" s="101"/>
      <c r="XK30" s="166"/>
      <c r="XL30" s="73"/>
      <c r="XM30" s="105"/>
      <c r="XN30" s="72"/>
      <c r="XO30" s="101"/>
      <c r="XP30" s="101"/>
      <c r="XQ30" s="101"/>
      <c r="XR30" s="101"/>
      <c r="XS30" s="101"/>
      <c r="XT30" s="101"/>
      <c r="XU30" s="101"/>
      <c r="XV30" s="166"/>
      <c r="XW30" s="101"/>
      <c r="XX30" s="166"/>
      <c r="XY30" s="73"/>
      <c r="XZ30" s="105"/>
      <c r="YA30" s="72"/>
      <c r="YB30" s="101"/>
      <c r="YC30" s="101"/>
      <c r="YD30" s="101"/>
      <c r="YE30" s="101"/>
      <c r="YF30" s="101"/>
      <c r="YG30" s="101"/>
      <c r="YH30" s="101"/>
      <c r="YI30" s="166"/>
      <c r="YJ30" s="101"/>
      <c r="YK30" s="166"/>
      <c r="YL30" s="73"/>
      <c r="YM30" s="105"/>
      <c r="YN30" s="72"/>
      <c r="YO30" s="101"/>
      <c r="YP30" s="101"/>
      <c r="YQ30" s="101"/>
      <c r="YR30" s="101"/>
      <c r="YS30" s="101"/>
      <c r="YT30" s="101"/>
      <c r="YU30" s="101"/>
      <c r="YV30" s="166"/>
      <c r="YW30" s="101"/>
      <c r="YX30" s="166"/>
      <c r="YY30" s="73"/>
      <c r="YZ30" s="105"/>
      <c r="ZA30" s="72"/>
      <c r="ZB30" s="101"/>
      <c r="ZC30" s="101"/>
      <c r="ZD30" s="101"/>
      <c r="ZE30" s="101"/>
      <c r="ZF30" s="101"/>
      <c r="ZG30" s="101"/>
      <c r="ZH30" s="101"/>
      <c r="ZI30" s="166"/>
      <c r="ZJ30" s="101"/>
      <c r="ZK30" s="166"/>
      <c r="ZL30" s="73"/>
      <c r="ZM30" s="105"/>
      <c r="ZN30" s="72"/>
      <c r="ZO30" s="101"/>
      <c r="ZP30" s="101"/>
      <c r="ZQ30" s="101"/>
      <c r="ZR30" s="101"/>
      <c r="ZS30" s="101"/>
      <c r="ZT30" s="101"/>
      <c r="ZU30" s="101"/>
      <c r="ZV30" s="166"/>
      <c r="ZW30" s="101"/>
      <c r="ZX30" s="166"/>
      <c r="ZY30" s="73"/>
      <c r="ZZ30" s="105"/>
      <c r="AAA30" s="72"/>
      <c r="AAB30" s="101"/>
      <c r="AAC30" s="101"/>
      <c r="AAD30" s="101"/>
      <c r="AAE30" s="101"/>
      <c r="AAF30" s="101"/>
      <c r="AAG30" s="101"/>
      <c r="AAH30" s="101"/>
      <c r="AAI30" s="166"/>
      <c r="AAJ30" s="101"/>
      <c r="AAK30" s="166"/>
      <c r="AAL30" s="73"/>
      <c r="AAM30" s="105"/>
      <c r="AAN30" s="72"/>
      <c r="AAO30" s="101"/>
      <c r="AAP30" s="101"/>
      <c r="AAQ30" s="101"/>
      <c r="AAR30" s="101"/>
      <c r="AAS30" s="101"/>
      <c r="AAT30" s="101"/>
      <c r="AAU30" s="101"/>
      <c r="AAV30" s="166"/>
      <c r="AAW30" s="101"/>
      <c r="AAX30" s="166"/>
      <c r="AAY30" s="73"/>
      <c r="AAZ30" s="105"/>
      <c r="ABA30" s="72"/>
      <c r="ABB30" s="101"/>
      <c r="ABC30" s="101"/>
      <c r="ABD30" s="101"/>
      <c r="ABE30" s="101"/>
      <c r="ABF30" s="101"/>
      <c r="ABG30" s="101"/>
      <c r="ABH30" s="101"/>
      <c r="ABI30" s="166"/>
      <c r="ABJ30" s="101"/>
      <c r="ABK30" s="166"/>
      <c r="ABL30" s="73"/>
      <c r="ABM30" s="105"/>
      <c r="ABN30" s="72"/>
      <c r="ABO30" s="101"/>
      <c r="ABP30" s="101"/>
      <c r="ABQ30" s="101"/>
      <c r="ABR30" s="101"/>
      <c r="ABS30" s="101"/>
      <c r="ABT30" s="101"/>
      <c r="ABU30" s="101"/>
      <c r="ABV30" s="166"/>
      <c r="ABW30" s="101"/>
      <c r="ABX30" s="166"/>
      <c r="ABY30" s="73"/>
      <c r="ABZ30" s="105"/>
      <c r="ACA30" s="72"/>
      <c r="ACB30" s="101"/>
      <c r="ACC30" s="101"/>
      <c r="ACD30" s="101"/>
      <c r="ACE30" s="101"/>
      <c r="ACF30" s="101"/>
      <c r="ACG30" s="101"/>
      <c r="ACH30" s="101"/>
      <c r="ACI30" s="166"/>
      <c r="ACJ30" s="101"/>
      <c r="ACK30" s="166"/>
      <c r="ACL30" s="73"/>
      <c r="ACM30" s="105"/>
      <c r="ACN30" s="72"/>
      <c r="ACO30" s="101"/>
      <c r="ACP30" s="101"/>
      <c r="ACQ30" s="101"/>
      <c r="ACR30" s="101"/>
      <c r="ACS30" s="101"/>
      <c r="ACT30" s="101"/>
      <c r="ACU30" s="101"/>
      <c r="ACV30" s="166"/>
      <c r="ACW30" s="101"/>
      <c r="ACX30" s="166"/>
      <c r="ACY30" s="73"/>
      <c r="ACZ30" s="105"/>
      <c r="ADA30" s="72"/>
      <c r="ADB30" s="101"/>
      <c r="ADC30" s="101"/>
      <c r="ADD30" s="101"/>
      <c r="ADE30" s="101"/>
      <c r="ADF30" s="101"/>
      <c r="ADG30" s="101"/>
      <c r="ADH30" s="101"/>
      <c r="ADI30" s="166"/>
      <c r="ADJ30" s="101"/>
      <c r="ADK30" s="166"/>
      <c r="ADL30" s="73"/>
      <c r="ADM30" s="105"/>
      <c r="ADN30" s="72"/>
      <c r="ADO30" s="101"/>
      <c r="ADP30" s="101"/>
      <c r="ADQ30" s="101"/>
      <c r="ADR30" s="101"/>
      <c r="ADS30" s="101"/>
      <c r="ADT30" s="101"/>
      <c r="ADU30" s="101"/>
      <c r="ADV30" s="166"/>
      <c r="ADW30" s="101"/>
      <c r="ADX30" s="166"/>
      <c r="ADY30" s="73"/>
      <c r="ADZ30" s="105"/>
      <c r="AEA30" s="72"/>
      <c r="AEB30" s="101"/>
      <c r="AEC30" s="101"/>
      <c r="AED30" s="101"/>
      <c r="AEE30" s="101"/>
      <c r="AEF30" s="101"/>
      <c r="AEG30" s="101"/>
      <c r="AEH30" s="101"/>
      <c r="AEI30" s="166"/>
      <c r="AEJ30" s="101"/>
      <c r="AEK30" s="166"/>
      <c r="AEL30" s="73"/>
      <c r="AEM30" s="105"/>
      <c r="AEN30" s="72"/>
      <c r="AEO30" s="101"/>
      <c r="AEP30" s="101"/>
      <c r="AEQ30" s="101"/>
      <c r="AER30" s="101"/>
      <c r="AES30" s="101"/>
      <c r="AET30" s="101"/>
      <c r="AEU30" s="101"/>
      <c r="AEV30" s="166"/>
      <c r="AEW30" s="101"/>
      <c r="AEX30" s="166"/>
      <c r="AEY30" s="73"/>
      <c r="AEZ30" s="105"/>
      <c r="AFA30" s="72"/>
      <c r="AFB30" s="101"/>
      <c r="AFC30" s="101"/>
      <c r="AFD30" s="101"/>
      <c r="AFE30" s="101"/>
      <c r="AFF30" s="101"/>
      <c r="AFG30" s="101"/>
      <c r="AFH30" s="101"/>
      <c r="AFI30" s="166"/>
      <c r="AFJ30" s="101"/>
      <c r="AFK30" s="166"/>
      <c r="AFL30" s="73"/>
      <c r="AFM30" s="105"/>
      <c r="AFN30" s="72"/>
      <c r="AFO30" s="101"/>
      <c r="AFP30" s="101"/>
      <c r="AFQ30" s="101"/>
      <c r="AFR30" s="101"/>
      <c r="AFS30" s="101"/>
      <c r="AFT30" s="101"/>
      <c r="AFU30" s="101"/>
      <c r="AFV30" s="166"/>
      <c r="AFW30" s="101"/>
      <c r="AFX30" s="166"/>
      <c r="AFY30" s="73"/>
      <c r="AFZ30" s="105"/>
      <c r="AGA30" s="72"/>
      <c r="AGB30" s="101"/>
      <c r="AGC30" s="101"/>
      <c r="AGD30" s="101"/>
      <c r="AGE30" s="101"/>
      <c r="AGF30" s="101"/>
      <c r="AGG30" s="101"/>
      <c r="AGH30" s="101"/>
      <c r="AGI30" s="166"/>
      <c r="AGJ30" s="101"/>
      <c r="AGK30" s="166"/>
      <c r="AGL30" s="73"/>
      <c r="AGM30" s="105"/>
      <c r="AGN30" s="72"/>
      <c r="AGO30" s="101"/>
      <c r="AGP30" s="101"/>
      <c r="AGQ30" s="101"/>
      <c r="AGR30" s="101"/>
      <c r="AGS30" s="101"/>
      <c r="AGT30" s="101"/>
      <c r="AGU30" s="101"/>
      <c r="AGV30" s="166"/>
      <c r="AGW30" s="101"/>
      <c r="AGX30" s="166"/>
      <c r="AGY30" s="73"/>
      <c r="AGZ30" s="105"/>
      <c r="AHA30" s="72"/>
      <c r="AHB30" s="101"/>
      <c r="AHC30" s="101"/>
      <c r="AHD30" s="101"/>
      <c r="AHE30" s="101"/>
      <c r="AHF30" s="101"/>
      <c r="AHG30" s="101"/>
      <c r="AHH30" s="101"/>
      <c r="AHI30" s="166"/>
      <c r="AHJ30" s="101"/>
      <c r="AHK30" s="166"/>
      <c r="AHL30" s="73"/>
      <c r="AHM30" s="105"/>
      <c r="AHN30" s="72"/>
      <c r="AHO30" s="101"/>
      <c r="AHP30" s="101"/>
      <c r="AHQ30" s="101"/>
      <c r="AHR30" s="101"/>
      <c r="AHS30" s="101"/>
      <c r="AHT30" s="101"/>
      <c r="AHU30" s="101"/>
      <c r="AHV30" s="166"/>
      <c r="AHW30" s="101"/>
      <c r="AHX30" s="166"/>
      <c r="AHY30" s="73"/>
      <c r="AHZ30" s="105"/>
      <c r="AIA30" s="72"/>
      <c r="AIB30" s="101"/>
      <c r="AIC30" s="101"/>
      <c r="AID30" s="101"/>
      <c r="AIE30" s="101"/>
      <c r="AIF30" s="101"/>
      <c r="AIG30" s="101"/>
      <c r="AIH30" s="101"/>
      <c r="AII30" s="166"/>
      <c r="AIJ30" s="101"/>
      <c r="AIK30" s="166"/>
      <c r="AIL30" s="73"/>
      <c r="AIM30" s="105"/>
      <c r="AIN30" s="72"/>
      <c r="AIO30" s="101"/>
      <c r="AIP30" s="101"/>
      <c r="AIQ30" s="101"/>
      <c r="AIR30" s="101"/>
      <c r="AIS30" s="101"/>
      <c r="AIT30" s="101"/>
      <c r="AIU30" s="101"/>
      <c r="AIV30" s="166"/>
      <c r="AIW30" s="101"/>
      <c r="AIX30" s="166"/>
      <c r="AIY30" s="73"/>
      <c r="AIZ30" s="105"/>
      <c r="AJA30" s="72"/>
      <c r="AJB30" s="101"/>
      <c r="AJC30" s="101"/>
      <c r="AJD30" s="101"/>
      <c r="AJE30" s="101"/>
      <c r="AJF30" s="101"/>
      <c r="AJG30" s="101"/>
      <c r="AJH30" s="101"/>
      <c r="AJI30" s="166"/>
      <c r="AJJ30" s="101"/>
      <c r="AJK30" s="166"/>
      <c r="AJL30" s="73"/>
    </row>
    <row r="31" spans="1:948" x14ac:dyDescent="0.3">
      <c r="A31" s="92"/>
      <c r="B31" s="125" t="s">
        <v>80</v>
      </c>
      <c r="C31" s="155"/>
      <c r="D31" s="155"/>
      <c r="E31" s="155"/>
      <c r="F31" s="155"/>
      <c r="G31" s="155"/>
      <c r="H31" s="155"/>
      <c r="I31" s="155"/>
      <c r="J31" s="155"/>
      <c r="K31" s="156"/>
      <c r="L31" s="73"/>
      <c r="M31" s="105"/>
      <c r="N31" s="92"/>
      <c r="O31" s="125" t="s">
        <v>80</v>
      </c>
      <c r="P31" s="155"/>
      <c r="Q31" s="155"/>
      <c r="R31" s="155"/>
      <c r="S31" s="155"/>
      <c r="T31" s="155"/>
      <c r="U31" s="155"/>
      <c r="V31" s="155"/>
      <c r="W31" s="155"/>
      <c r="X31" s="156"/>
      <c r="Y31" s="73"/>
      <c r="Z31" s="105"/>
      <c r="AA31" s="92"/>
      <c r="AB31" s="125" t="s">
        <v>80</v>
      </c>
      <c r="AC31" s="155"/>
      <c r="AD31" s="155"/>
      <c r="AE31" s="155"/>
      <c r="AF31" s="155"/>
      <c r="AG31" s="155"/>
      <c r="AH31" s="155"/>
      <c r="AI31" s="155"/>
      <c r="AJ31" s="155"/>
      <c r="AK31" s="156"/>
      <c r="AL31" s="73"/>
      <c r="AM31" s="105"/>
      <c r="AN31" s="92"/>
      <c r="AO31" s="125" t="s">
        <v>80</v>
      </c>
      <c r="AP31" s="155"/>
      <c r="AQ31" s="155"/>
      <c r="AR31" s="155"/>
      <c r="AS31" s="155"/>
      <c r="AT31" s="155"/>
      <c r="AU31" s="155"/>
      <c r="AV31" s="155"/>
      <c r="AW31" s="155"/>
      <c r="AX31" s="156"/>
      <c r="AY31" s="73"/>
      <c r="AZ31" s="105"/>
      <c r="BA31" s="92"/>
      <c r="BB31" s="125" t="s">
        <v>80</v>
      </c>
      <c r="BC31" s="155"/>
      <c r="BD31" s="155"/>
      <c r="BE31" s="155"/>
      <c r="BF31" s="155"/>
      <c r="BG31" s="155"/>
      <c r="BH31" s="155"/>
      <c r="BI31" s="155"/>
      <c r="BJ31" s="155"/>
      <c r="BK31" s="156"/>
      <c r="BL31" s="73"/>
      <c r="BM31" s="105"/>
      <c r="BN31" s="92"/>
      <c r="BO31" s="125" t="s">
        <v>80</v>
      </c>
      <c r="BP31" s="155"/>
      <c r="BQ31" s="155"/>
      <c r="BR31" s="155"/>
      <c r="BS31" s="155"/>
      <c r="BT31" s="155"/>
      <c r="BU31" s="155"/>
      <c r="BV31" s="155"/>
      <c r="BW31" s="155"/>
      <c r="BX31" s="156"/>
      <c r="BY31" s="73"/>
      <c r="BZ31" s="105"/>
      <c r="CA31" s="92"/>
      <c r="CB31" s="125" t="s">
        <v>80</v>
      </c>
      <c r="CC31" s="155"/>
      <c r="CD31" s="155"/>
      <c r="CE31" s="155"/>
      <c r="CF31" s="155"/>
      <c r="CG31" s="155"/>
      <c r="CH31" s="155"/>
      <c r="CI31" s="155"/>
      <c r="CJ31" s="155"/>
      <c r="CK31" s="156"/>
      <c r="CL31" s="73"/>
      <c r="CM31" s="105"/>
      <c r="CN31" s="92"/>
      <c r="CO31" s="125" t="s">
        <v>80</v>
      </c>
      <c r="CP31" s="155"/>
      <c r="CQ31" s="155"/>
      <c r="CR31" s="155"/>
      <c r="CS31" s="155"/>
      <c r="CT31" s="155"/>
      <c r="CU31" s="155"/>
      <c r="CV31" s="155"/>
      <c r="CW31" s="155"/>
      <c r="CX31" s="156"/>
      <c r="CY31" s="73"/>
      <c r="CZ31" s="105"/>
      <c r="DA31" s="92"/>
      <c r="DB31" s="125" t="s">
        <v>80</v>
      </c>
      <c r="DC31" s="155"/>
      <c r="DD31" s="155"/>
      <c r="DE31" s="155"/>
      <c r="DF31" s="155"/>
      <c r="DG31" s="155"/>
      <c r="DH31" s="155"/>
      <c r="DI31" s="155"/>
      <c r="DJ31" s="155"/>
      <c r="DK31" s="156"/>
      <c r="DL31" s="73"/>
      <c r="DM31" s="105"/>
      <c r="DN31" s="92"/>
      <c r="DO31" s="125" t="s">
        <v>80</v>
      </c>
      <c r="DP31" s="155"/>
      <c r="DQ31" s="155"/>
      <c r="DR31" s="155"/>
      <c r="DS31" s="155"/>
      <c r="DT31" s="155"/>
      <c r="DU31" s="155"/>
      <c r="DV31" s="155"/>
      <c r="DW31" s="155"/>
      <c r="DX31" s="156"/>
      <c r="DY31" s="73"/>
      <c r="DZ31" s="105"/>
      <c r="EA31" s="92"/>
      <c r="EB31" s="125" t="s">
        <v>80</v>
      </c>
      <c r="EC31" s="155"/>
      <c r="ED31" s="155"/>
      <c r="EE31" s="155"/>
      <c r="EF31" s="155"/>
      <c r="EG31" s="155"/>
      <c r="EH31" s="155"/>
      <c r="EI31" s="155"/>
      <c r="EJ31" s="155"/>
      <c r="EK31" s="156"/>
      <c r="EL31" s="73"/>
      <c r="EM31" s="105"/>
      <c r="EN31" s="92"/>
      <c r="EO31" s="125" t="s">
        <v>80</v>
      </c>
      <c r="EP31" s="155"/>
      <c r="EQ31" s="155"/>
      <c r="ER31" s="155"/>
      <c r="ES31" s="155"/>
      <c r="ET31" s="155"/>
      <c r="EU31" s="155"/>
      <c r="EV31" s="155"/>
      <c r="EW31" s="155"/>
      <c r="EX31" s="156"/>
      <c r="EY31" s="73"/>
      <c r="EZ31" s="105"/>
      <c r="FA31" s="92"/>
      <c r="FB31" s="125" t="s">
        <v>80</v>
      </c>
      <c r="FC31" s="155"/>
      <c r="FD31" s="155"/>
      <c r="FE31" s="155"/>
      <c r="FF31" s="155"/>
      <c r="FG31" s="155"/>
      <c r="FH31" s="155"/>
      <c r="FI31" s="155"/>
      <c r="FJ31" s="155"/>
      <c r="FK31" s="156"/>
      <c r="FL31" s="73"/>
      <c r="FM31" s="105"/>
      <c r="FN31" s="92"/>
      <c r="FO31" s="125" t="s">
        <v>80</v>
      </c>
      <c r="FP31" s="155"/>
      <c r="FQ31" s="155"/>
      <c r="FR31" s="155"/>
      <c r="FS31" s="155"/>
      <c r="FT31" s="155"/>
      <c r="FU31" s="155"/>
      <c r="FV31" s="155"/>
      <c r="FW31" s="155"/>
      <c r="FX31" s="156"/>
      <c r="FY31" s="73"/>
      <c r="FZ31" s="105"/>
      <c r="GA31" s="92"/>
      <c r="GB31" s="125" t="s">
        <v>80</v>
      </c>
      <c r="GC31" s="155"/>
      <c r="GD31" s="155"/>
      <c r="GE31" s="155"/>
      <c r="GF31" s="155"/>
      <c r="GG31" s="155"/>
      <c r="GH31" s="155"/>
      <c r="GI31" s="155"/>
      <c r="GJ31" s="155"/>
      <c r="GK31" s="156"/>
      <c r="GL31" s="73"/>
      <c r="GM31" s="105"/>
      <c r="GN31" s="92"/>
      <c r="GO31" s="125" t="s">
        <v>80</v>
      </c>
      <c r="GP31" s="155"/>
      <c r="GQ31" s="155"/>
      <c r="GR31" s="155"/>
      <c r="GS31" s="155"/>
      <c r="GT31" s="155"/>
      <c r="GU31" s="155"/>
      <c r="GV31" s="155"/>
      <c r="GW31" s="155"/>
      <c r="GX31" s="156"/>
      <c r="GY31" s="73"/>
      <c r="GZ31" s="105"/>
      <c r="HA31" s="92"/>
      <c r="HB31" s="125" t="s">
        <v>80</v>
      </c>
      <c r="HC31" s="155"/>
      <c r="HD31" s="155"/>
      <c r="HE31" s="155"/>
      <c r="HF31" s="155"/>
      <c r="HG31" s="155"/>
      <c r="HH31" s="155"/>
      <c r="HI31" s="155"/>
      <c r="HJ31" s="155"/>
      <c r="HK31" s="156"/>
      <c r="HL31" s="73"/>
      <c r="HM31" s="105"/>
      <c r="HN31" s="92"/>
      <c r="HO31" s="125" t="s">
        <v>80</v>
      </c>
      <c r="HP31" s="155"/>
      <c r="HQ31" s="155"/>
      <c r="HR31" s="155"/>
      <c r="HS31" s="155"/>
      <c r="HT31" s="155"/>
      <c r="HU31" s="155"/>
      <c r="HV31" s="155"/>
      <c r="HW31" s="155"/>
      <c r="HX31" s="156"/>
      <c r="HY31" s="73"/>
      <c r="HZ31" s="105"/>
      <c r="IA31" s="92"/>
      <c r="IB31" s="125" t="s">
        <v>80</v>
      </c>
      <c r="IC31" s="155"/>
      <c r="ID31" s="155"/>
      <c r="IE31" s="155"/>
      <c r="IF31" s="155"/>
      <c r="IG31" s="155"/>
      <c r="IH31" s="155"/>
      <c r="II31" s="155"/>
      <c r="IJ31" s="155"/>
      <c r="IK31" s="156"/>
      <c r="IL31" s="73"/>
      <c r="IM31" s="105"/>
      <c r="IN31" s="92"/>
      <c r="IO31" s="125" t="s">
        <v>80</v>
      </c>
      <c r="IP31" s="155"/>
      <c r="IQ31" s="155"/>
      <c r="IR31" s="155"/>
      <c r="IS31" s="155"/>
      <c r="IT31" s="155"/>
      <c r="IU31" s="155"/>
      <c r="IV31" s="155"/>
      <c r="IW31" s="155"/>
      <c r="IX31" s="156"/>
      <c r="IY31" s="73"/>
      <c r="IZ31" s="105"/>
      <c r="JA31" s="92"/>
      <c r="JB31" s="125" t="s">
        <v>80</v>
      </c>
      <c r="JC31" s="155"/>
      <c r="JD31" s="155"/>
      <c r="JE31" s="155"/>
      <c r="JF31" s="155"/>
      <c r="JG31" s="155"/>
      <c r="JH31" s="155"/>
      <c r="JI31" s="155"/>
      <c r="JJ31" s="155"/>
      <c r="JK31" s="156"/>
      <c r="JL31" s="73"/>
      <c r="JM31" s="105"/>
      <c r="JN31" s="92"/>
      <c r="JO31" s="125" t="s">
        <v>80</v>
      </c>
      <c r="JP31" s="155"/>
      <c r="JQ31" s="155"/>
      <c r="JR31" s="155"/>
      <c r="JS31" s="155"/>
      <c r="JT31" s="155"/>
      <c r="JU31" s="155"/>
      <c r="JV31" s="155"/>
      <c r="JW31" s="155"/>
      <c r="JX31" s="156"/>
      <c r="JY31" s="73"/>
      <c r="JZ31" s="105"/>
      <c r="KA31" s="92"/>
      <c r="KB31" s="125" t="s">
        <v>80</v>
      </c>
      <c r="KC31" s="155"/>
      <c r="KD31" s="155"/>
      <c r="KE31" s="155"/>
      <c r="KF31" s="155"/>
      <c r="KG31" s="155"/>
      <c r="KH31" s="155"/>
      <c r="KI31" s="155"/>
      <c r="KJ31" s="155"/>
      <c r="KK31" s="156"/>
      <c r="KL31" s="73"/>
      <c r="KM31" s="105"/>
      <c r="KN31" s="92"/>
      <c r="KO31" s="125" t="s">
        <v>80</v>
      </c>
      <c r="KP31" s="155"/>
      <c r="KQ31" s="155"/>
      <c r="KR31" s="155"/>
      <c r="KS31" s="155"/>
      <c r="KT31" s="155"/>
      <c r="KU31" s="155"/>
      <c r="KV31" s="155"/>
      <c r="KW31" s="155"/>
      <c r="KX31" s="156"/>
      <c r="KY31" s="73"/>
      <c r="KZ31" s="105"/>
      <c r="LA31" s="92"/>
      <c r="LB31" s="125" t="s">
        <v>80</v>
      </c>
      <c r="LC31" s="155"/>
      <c r="LD31" s="155"/>
      <c r="LE31" s="155"/>
      <c r="LF31" s="155"/>
      <c r="LG31" s="155"/>
      <c r="LH31" s="155"/>
      <c r="LI31" s="155"/>
      <c r="LJ31" s="155"/>
      <c r="LK31" s="156"/>
      <c r="LL31" s="73"/>
      <c r="LM31" s="105"/>
      <c r="LN31" s="92"/>
      <c r="LO31" s="125" t="s">
        <v>80</v>
      </c>
      <c r="LP31" s="155"/>
      <c r="LQ31" s="155"/>
      <c r="LR31" s="155"/>
      <c r="LS31" s="155"/>
      <c r="LT31" s="155"/>
      <c r="LU31" s="155"/>
      <c r="LV31" s="155"/>
      <c r="LW31" s="155"/>
      <c r="LX31" s="156"/>
      <c r="LY31" s="73"/>
      <c r="LZ31" s="105"/>
      <c r="MA31" s="92"/>
      <c r="MB31" s="125" t="s">
        <v>80</v>
      </c>
      <c r="MC31" s="155"/>
      <c r="MD31" s="155"/>
      <c r="ME31" s="155"/>
      <c r="MF31" s="155"/>
      <c r="MG31" s="155"/>
      <c r="MH31" s="155"/>
      <c r="MI31" s="155"/>
      <c r="MJ31" s="155"/>
      <c r="MK31" s="156"/>
      <c r="ML31" s="73"/>
      <c r="MM31" s="105"/>
      <c r="MN31" s="92"/>
      <c r="MO31" s="125" t="s">
        <v>80</v>
      </c>
      <c r="MP31" s="155"/>
      <c r="MQ31" s="155"/>
      <c r="MR31" s="155"/>
      <c r="MS31" s="155"/>
      <c r="MT31" s="155"/>
      <c r="MU31" s="155"/>
      <c r="MV31" s="155"/>
      <c r="MW31" s="155"/>
      <c r="MX31" s="156"/>
      <c r="MY31" s="73"/>
      <c r="MZ31" s="105"/>
      <c r="NA31" s="92"/>
      <c r="NB31" s="125" t="s">
        <v>80</v>
      </c>
      <c r="NC31" s="155"/>
      <c r="ND31" s="155"/>
      <c r="NE31" s="155"/>
      <c r="NF31" s="155"/>
      <c r="NG31" s="155"/>
      <c r="NH31" s="155"/>
      <c r="NI31" s="155"/>
      <c r="NJ31" s="155"/>
      <c r="NK31" s="156"/>
      <c r="NL31" s="73"/>
      <c r="NM31" s="105"/>
      <c r="NN31" s="92"/>
      <c r="NO31" s="125" t="s">
        <v>80</v>
      </c>
      <c r="NP31" s="155"/>
      <c r="NQ31" s="155"/>
      <c r="NR31" s="155"/>
      <c r="NS31" s="155"/>
      <c r="NT31" s="155"/>
      <c r="NU31" s="155"/>
      <c r="NV31" s="155"/>
      <c r="NW31" s="155"/>
      <c r="NX31" s="156"/>
      <c r="NY31" s="73"/>
      <c r="NZ31" s="105"/>
      <c r="OA31" s="92"/>
      <c r="OB31" s="125" t="s">
        <v>80</v>
      </c>
      <c r="OC31" s="155"/>
      <c r="OD31" s="155"/>
      <c r="OE31" s="155"/>
      <c r="OF31" s="155"/>
      <c r="OG31" s="155"/>
      <c r="OH31" s="155"/>
      <c r="OI31" s="155"/>
      <c r="OJ31" s="155"/>
      <c r="OK31" s="156"/>
      <c r="OL31" s="73"/>
      <c r="OM31" s="105"/>
      <c r="ON31" s="92"/>
      <c r="OO31" s="125" t="s">
        <v>80</v>
      </c>
      <c r="OP31" s="155"/>
      <c r="OQ31" s="155"/>
      <c r="OR31" s="155"/>
      <c r="OS31" s="155"/>
      <c r="OT31" s="155"/>
      <c r="OU31" s="155"/>
      <c r="OV31" s="155"/>
      <c r="OW31" s="155"/>
      <c r="OX31" s="156"/>
      <c r="OY31" s="73"/>
      <c r="OZ31" s="105"/>
      <c r="PA31" s="92"/>
      <c r="PB31" s="125" t="s">
        <v>80</v>
      </c>
      <c r="PC31" s="155"/>
      <c r="PD31" s="155"/>
      <c r="PE31" s="155"/>
      <c r="PF31" s="155"/>
      <c r="PG31" s="155"/>
      <c r="PH31" s="155"/>
      <c r="PI31" s="155"/>
      <c r="PJ31" s="155"/>
      <c r="PK31" s="156"/>
      <c r="PL31" s="73"/>
      <c r="PM31" s="105"/>
      <c r="PN31" s="92"/>
      <c r="PO31" s="125" t="s">
        <v>80</v>
      </c>
      <c r="PP31" s="155"/>
      <c r="PQ31" s="155"/>
      <c r="PR31" s="155"/>
      <c r="PS31" s="155"/>
      <c r="PT31" s="155"/>
      <c r="PU31" s="155"/>
      <c r="PV31" s="155"/>
      <c r="PW31" s="155"/>
      <c r="PX31" s="156"/>
      <c r="PY31" s="73"/>
      <c r="PZ31" s="105"/>
      <c r="QA31" s="92"/>
      <c r="QB31" s="125" t="s">
        <v>80</v>
      </c>
      <c r="QC31" s="155"/>
      <c r="QD31" s="155"/>
      <c r="QE31" s="155"/>
      <c r="QF31" s="155"/>
      <c r="QG31" s="155"/>
      <c r="QH31" s="155"/>
      <c r="QI31" s="155"/>
      <c r="QJ31" s="155"/>
      <c r="QK31" s="156"/>
      <c r="QL31" s="73"/>
      <c r="QM31" s="105"/>
      <c r="QN31" s="92"/>
      <c r="QO31" s="125" t="s">
        <v>80</v>
      </c>
      <c r="QP31" s="155"/>
      <c r="QQ31" s="155"/>
      <c r="QR31" s="155"/>
      <c r="QS31" s="155"/>
      <c r="QT31" s="155"/>
      <c r="QU31" s="155"/>
      <c r="QV31" s="155"/>
      <c r="QW31" s="155"/>
      <c r="QX31" s="156"/>
      <c r="QY31" s="73"/>
      <c r="QZ31" s="105"/>
      <c r="RA31" s="92"/>
      <c r="RB31" s="125" t="s">
        <v>80</v>
      </c>
      <c r="RC31" s="155"/>
      <c r="RD31" s="155"/>
      <c r="RE31" s="155"/>
      <c r="RF31" s="155"/>
      <c r="RG31" s="155"/>
      <c r="RH31" s="155"/>
      <c r="RI31" s="155"/>
      <c r="RJ31" s="155"/>
      <c r="RK31" s="156"/>
      <c r="RL31" s="73"/>
      <c r="RM31" s="105"/>
      <c r="RN31" s="92"/>
      <c r="RO31" s="125" t="s">
        <v>80</v>
      </c>
      <c r="RP31" s="155"/>
      <c r="RQ31" s="155"/>
      <c r="RR31" s="155"/>
      <c r="RS31" s="155"/>
      <c r="RT31" s="155"/>
      <c r="RU31" s="155"/>
      <c r="RV31" s="155"/>
      <c r="RW31" s="155"/>
      <c r="RX31" s="156"/>
      <c r="RY31" s="73"/>
      <c r="RZ31" s="105"/>
      <c r="SA31" s="92"/>
      <c r="SB31" s="125" t="s">
        <v>80</v>
      </c>
      <c r="SC31" s="155"/>
      <c r="SD31" s="155"/>
      <c r="SE31" s="155"/>
      <c r="SF31" s="155"/>
      <c r="SG31" s="155"/>
      <c r="SH31" s="155"/>
      <c r="SI31" s="155"/>
      <c r="SJ31" s="155"/>
      <c r="SK31" s="156"/>
      <c r="SL31" s="73"/>
      <c r="SM31" s="105"/>
      <c r="SN31" s="92"/>
      <c r="SO31" s="125" t="s">
        <v>80</v>
      </c>
      <c r="SP31" s="155"/>
      <c r="SQ31" s="155"/>
      <c r="SR31" s="155"/>
      <c r="SS31" s="155"/>
      <c r="ST31" s="155"/>
      <c r="SU31" s="155"/>
      <c r="SV31" s="155"/>
      <c r="SW31" s="155"/>
      <c r="SX31" s="156"/>
      <c r="SY31" s="73"/>
      <c r="SZ31" s="105"/>
      <c r="TA31" s="92"/>
      <c r="TB31" s="125" t="s">
        <v>80</v>
      </c>
      <c r="TC31" s="155"/>
      <c r="TD31" s="155"/>
      <c r="TE31" s="155"/>
      <c r="TF31" s="155"/>
      <c r="TG31" s="155"/>
      <c r="TH31" s="155"/>
      <c r="TI31" s="155"/>
      <c r="TJ31" s="155"/>
      <c r="TK31" s="156"/>
      <c r="TL31" s="73"/>
      <c r="TM31" s="105"/>
      <c r="TN31" s="92"/>
      <c r="TO31" s="125" t="s">
        <v>80</v>
      </c>
      <c r="TP31" s="155"/>
      <c r="TQ31" s="155"/>
      <c r="TR31" s="155"/>
      <c r="TS31" s="155"/>
      <c r="TT31" s="155"/>
      <c r="TU31" s="155"/>
      <c r="TV31" s="155"/>
      <c r="TW31" s="155"/>
      <c r="TX31" s="156"/>
      <c r="TY31" s="73"/>
      <c r="TZ31" s="105"/>
      <c r="UA31" s="92"/>
      <c r="UB31" s="125" t="s">
        <v>80</v>
      </c>
      <c r="UC31" s="155"/>
      <c r="UD31" s="155"/>
      <c r="UE31" s="155"/>
      <c r="UF31" s="155"/>
      <c r="UG31" s="155"/>
      <c r="UH31" s="155"/>
      <c r="UI31" s="155"/>
      <c r="UJ31" s="155"/>
      <c r="UK31" s="156"/>
      <c r="UL31" s="73"/>
      <c r="UM31" s="105"/>
      <c r="UN31" s="92"/>
      <c r="UO31" s="259" t="s">
        <v>80</v>
      </c>
      <c r="UP31" s="155"/>
      <c r="UQ31" s="155"/>
      <c r="UR31" s="155"/>
      <c r="US31" s="155"/>
      <c r="UT31" s="155"/>
      <c r="UU31" s="155"/>
      <c r="UV31" s="155"/>
      <c r="UW31" s="155"/>
      <c r="UX31" s="156"/>
      <c r="UY31" s="73"/>
      <c r="UZ31" s="105"/>
      <c r="VA31" s="92"/>
      <c r="VB31" s="259" t="s">
        <v>80</v>
      </c>
      <c r="VC31" s="155"/>
      <c r="VD31" s="155"/>
      <c r="VE31" s="155"/>
      <c r="VF31" s="155"/>
      <c r="VG31" s="155"/>
      <c r="VH31" s="155"/>
      <c r="VI31" s="155"/>
      <c r="VJ31" s="155"/>
      <c r="VK31" s="156"/>
      <c r="VL31" s="73"/>
      <c r="VM31" s="105"/>
      <c r="VN31" s="92"/>
      <c r="VO31" s="259" t="s">
        <v>80</v>
      </c>
      <c r="VP31" s="155"/>
      <c r="VQ31" s="155"/>
      <c r="VR31" s="155"/>
      <c r="VS31" s="155"/>
      <c r="VT31" s="155"/>
      <c r="VU31" s="155"/>
      <c r="VV31" s="155"/>
      <c r="VW31" s="155"/>
      <c r="VX31" s="156"/>
      <c r="VY31" s="73"/>
      <c r="VZ31" s="105"/>
      <c r="WA31" s="92"/>
      <c r="WB31" s="259" t="s">
        <v>80</v>
      </c>
      <c r="WC31" s="155"/>
      <c r="WD31" s="155"/>
      <c r="WE31" s="155"/>
      <c r="WF31" s="155"/>
      <c r="WG31" s="155"/>
      <c r="WH31" s="155"/>
      <c r="WI31" s="155"/>
      <c r="WJ31" s="155"/>
      <c r="WK31" s="156"/>
      <c r="WL31" s="73"/>
      <c r="WM31" s="105"/>
      <c r="WN31" s="92"/>
      <c r="WO31" s="259" t="s">
        <v>80</v>
      </c>
      <c r="WP31" s="155"/>
      <c r="WQ31" s="155"/>
      <c r="WR31" s="155"/>
      <c r="WS31" s="155"/>
      <c r="WT31" s="155"/>
      <c r="WU31" s="155"/>
      <c r="WV31" s="155"/>
      <c r="WW31" s="155"/>
      <c r="WX31" s="156"/>
      <c r="WY31" s="73"/>
      <c r="WZ31" s="105"/>
      <c r="XA31" s="92"/>
      <c r="XB31" s="259" t="s">
        <v>80</v>
      </c>
      <c r="XC31" s="155"/>
      <c r="XD31" s="155"/>
      <c r="XE31" s="155"/>
      <c r="XF31" s="155"/>
      <c r="XG31" s="155"/>
      <c r="XH31" s="155"/>
      <c r="XI31" s="155"/>
      <c r="XJ31" s="155"/>
      <c r="XK31" s="156"/>
      <c r="XL31" s="73"/>
      <c r="XM31" s="105"/>
      <c r="XN31" s="92"/>
      <c r="XO31" s="259" t="s">
        <v>80</v>
      </c>
      <c r="XP31" s="155"/>
      <c r="XQ31" s="155"/>
      <c r="XR31" s="155"/>
      <c r="XS31" s="155"/>
      <c r="XT31" s="155"/>
      <c r="XU31" s="155"/>
      <c r="XV31" s="155"/>
      <c r="XW31" s="155"/>
      <c r="XX31" s="156"/>
      <c r="XY31" s="73"/>
      <c r="XZ31" s="105"/>
      <c r="YA31" s="92"/>
      <c r="YB31" s="259" t="s">
        <v>80</v>
      </c>
      <c r="YC31" s="155"/>
      <c r="YD31" s="155"/>
      <c r="YE31" s="155"/>
      <c r="YF31" s="155"/>
      <c r="YG31" s="155"/>
      <c r="YH31" s="155"/>
      <c r="YI31" s="155"/>
      <c r="YJ31" s="155"/>
      <c r="YK31" s="156"/>
      <c r="YL31" s="73"/>
      <c r="YM31" s="105"/>
      <c r="YN31" s="92"/>
      <c r="YO31" s="259" t="s">
        <v>80</v>
      </c>
      <c r="YP31" s="155"/>
      <c r="YQ31" s="155"/>
      <c r="YR31" s="155"/>
      <c r="YS31" s="155"/>
      <c r="YT31" s="155"/>
      <c r="YU31" s="155"/>
      <c r="YV31" s="155"/>
      <c r="YW31" s="155"/>
      <c r="YX31" s="156"/>
      <c r="YY31" s="73"/>
      <c r="YZ31" s="105"/>
      <c r="ZA31" s="92"/>
      <c r="ZB31" s="259" t="s">
        <v>80</v>
      </c>
      <c r="ZC31" s="155"/>
      <c r="ZD31" s="155"/>
      <c r="ZE31" s="155"/>
      <c r="ZF31" s="155"/>
      <c r="ZG31" s="155"/>
      <c r="ZH31" s="155"/>
      <c r="ZI31" s="155"/>
      <c r="ZJ31" s="155"/>
      <c r="ZK31" s="156"/>
      <c r="ZL31" s="73"/>
      <c r="ZM31" s="105"/>
      <c r="ZN31" s="92"/>
      <c r="ZO31" s="259" t="s">
        <v>80</v>
      </c>
      <c r="ZP31" s="155"/>
      <c r="ZQ31" s="155"/>
      <c r="ZR31" s="155"/>
      <c r="ZS31" s="155"/>
      <c r="ZT31" s="155"/>
      <c r="ZU31" s="155"/>
      <c r="ZV31" s="155"/>
      <c r="ZW31" s="155"/>
      <c r="ZX31" s="156"/>
      <c r="ZY31" s="73"/>
      <c r="ZZ31" s="105"/>
      <c r="AAA31" s="92"/>
      <c r="AAB31" s="259" t="s">
        <v>80</v>
      </c>
      <c r="AAC31" s="155"/>
      <c r="AAD31" s="155"/>
      <c r="AAE31" s="155"/>
      <c r="AAF31" s="155"/>
      <c r="AAG31" s="155"/>
      <c r="AAH31" s="155"/>
      <c r="AAI31" s="155"/>
      <c r="AAJ31" s="155"/>
      <c r="AAK31" s="156"/>
      <c r="AAL31" s="73"/>
      <c r="AAM31" s="105"/>
      <c r="AAN31" s="92"/>
      <c r="AAO31" s="259" t="s">
        <v>80</v>
      </c>
      <c r="AAP31" s="155"/>
      <c r="AAQ31" s="155"/>
      <c r="AAR31" s="155"/>
      <c r="AAS31" s="155"/>
      <c r="AAT31" s="155"/>
      <c r="AAU31" s="155"/>
      <c r="AAV31" s="155"/>
      <c r="AAW31" s="155"/>
      <c r="AAX31" s="156"/>
      <c r="AAY31" s="73"/>
      <c r="AAZ31" s="105"/>
      <c r="ABA31" s="92"/>
      <c r="ABB31" s="259" t="s">
        <v>80</v>
      </c>
      <c r="ABC31" s="155"/>
      <c r="ABD31" s="155"/>
      <c r="ABE31" s="155"/>
      <c r="ABF31" s="155"/>
      <c r="ABG31" s="155"/>
      <c r="ABH31" s="155"/>
      <c r="ABI31" s="155"/>
      <c r="ABJ31" s="155"/>
      <c r="ABK31" s="156"/>
      <c r="ABL31" s="73"/>
      <c r="ABM31" s="105"/>
      <c r="ABN31" s="92"/>
      <c r="ABO31" s="259" t="s">
        <v>80</v>
      </c>
      <c r="ABP31" s="155"/>
      <c r="ABQ31" s="155"/>
      <c r="ABR31" s="155"/>
      <c r="ABS31" s="155"/>
      <c r="ABT31" s="155"/>
      <c r="ABU31" s="155"/>
      <c r="ABV31" s="155"/>
      <c r="ABW31" s="155"/>
      <c r="ABX31" s="156"/>
      <c r="ABY31" s="73"/>
      <c r="ABZ31" s="105"/>
      <c r="ACA31" s="92"/>
      <c r="ACB31" s="259" t="s">
        <v>80</v>
      </c>
      <c r="ACC31" s="155"/>
      <c r="ACD31" s="155"/>
      <c r="ACE31" s="155"/>
      <c r="ACF31" s="155"/>
      <c r="ACG31" s="155"/>
      <c r="ACH31" s="155"/>
      <c r="ACI31" s="155"/>
      <c r="ACJ31" s="155"/>
      <c r="ACK31" s="156"/>
      <c r="ACL31" s="73"/>
      <c r="ACM31" s="105"/>
      <c r="ACN31" s="92"/>
      <c r="ACO31" s="259" t="s">
        <v>80</v>
      </c>
      <c r="ACP31" s="155"/>
      <c r="ACQ31" s="155"/>
      <c r="ACR31" s="155"/>
      <c r="ACS31" s="155"/>
      <c r="ACT31" s="155"/>
      <c r="ACU31" s="155"/>
      <c r="ACV31" s="155"/>
      <c r="ACW31" s="155"/>
      <c r="ACX31" s="156"/>
      <c r="ACY31" s="73"/>
      <c r="ACZ31" s="105"/>
      <c r="ADA31" s="92"/>
      <c r="ADB31" s="259" t="s">
        <v>80</v>
      </c>
      <c r="ADC31" s="155"/>
      <c r="ADD31" s="155"/>
      <c r="ADE31" s="155"/>
      <c r="ADF31" s="155"/>
      <c r="ADG31" s="155"/>
      <c r="ADH31" s="155"/>
      <c r="ADI31" s="155"/>
      <c r="ADJ31" s="155"/>
      <c r="ADK31" s="156"/>
      <c r="ADL31" s="73"/>
      <c r="ADM31" s="105"/>
      <c r="ADN31" s="92"/>
      <c r="ADO31" s="259" t="s">
        <v>80</v>
      </c>
      <c r="ADP31" s="155"/>
      <c r="ADQ31" s="155"/>
      <c r="ADR31" s="155"/>
      <c r="ADS31" s="155"/>
      <c r="ADT31" s="155"/>
      <c r="ADU31" s="155"/>
      <c r="ADV31" s="155"/>
      <c r="ADW31" s="155"/>
      <c r="ADX31" s="156"/>
      <c r="ADY31" s="73"/>
      <c r="ADZ31" s="105"/>
      <c r="AEA31" s="92"/>
      <c r="AEB31" s="259" t="s">
        <v>80</v>
      </c>
      <c r="AEC31" s="155"/>
      <c r="AED31" s="155"/>
      <c r="AEE31" s="155"/>
      <c r="AEF31" s="155"/>
      <c r="AEG31" s="155"/>
      <c r="AEH31" s="155"/>
      <c r="AEI31" s="155"/>
      <c r="AEJ31" s="155"/>
      <c r="AEK31" s="156"/>
      <c r="AEL31" s="73"/>
      <c r="AEM31" s="105"/>
      <c r="AEN31" s="92"/>
      <c r="AEO31" s="259" t="s">
        <v>80</v>
      </c>
      <c r="AEP31" s="155"/>
      <c r="AEQ31" s="155"/>
      <c r="AER31" s="155"/>
      <c r="AES31" s="155"/>
      <c r="AET31" s="155"/>
      <c r="AEU31" s="155"/>
      <c r="AEV31" s="155"/>
      <c r="AEW31" s="155"/>
      <c r="AEX31" s="156"/>
      <c r="AEY31" s="73"/>
      <c r="AEZ31" s="105"/>
      <c r="AFA31" s="92"/>
      <c r="AFB31" s="259" t="s">
        <v>80</v>
      </c>
      <c r="AFC31" s="155"/>
      <c r="AFD31" s="155"/>
      <c r="AFE31" s="155"/>
      <c r="AFF31" s="155"/>
      <c r="AFG31" s="155"/>
      <c r="AFH31" s="155"/>
      <c r="AFI31" s="155"/>
      <c r="AFJ31" s="155"/>
      <c r="AFK31" s="156"/>
      <c r="AFL31" s="73"/>
      <c r="AFM31" s="105"/>
      <c r="AFN31" s="92"/>
      <c r="AFO31" s="259" t="s">
        <v>80</v>
      </c>
      <c r="AFP31" s="155"/>
      <c r="AFQ31" s="155"/>
      <c r="AFR31" s="155"/>
      <c r="AFS31" s="155"/>
      <c r="AFT31" s="155"/>
      <c r="AFU31" s="155"/>
      <c r="AFV31" s="155"/>
      <c r="AFW31" s="155"/>
      <c r="AFX31" s="156"/>
      <c r="AFY31" s="73"/>
      <c r="AFZ31" s="105"/>
      <c r="AGA31" s="92"/>
      <c r="AGB31" s="259" t="s">
        <v>80</v>
      </c>
      <c r="AGC31" s="155"/>
      <c r="AGD31" s="155"/>
      <c r="AGE31" s="155"/>
      <c r="AGF31" s="155"/>
      <c r="AGG31" s="155"/>
      <c r="AGH31" s="155"/>
      <c r="AGI31" s="155"/>
      <c r="AGJ31" s="155"/>
      <c r="AGK31" s="156"/>
      <c r="AGL31" s="73"/>
      <c r="AGM31" s="105"/>
      <c r="AGN31" s="92"/>
      <c r="AGO31" s="259" t="s">
        <v>80</v>
      </c>
      <c r="AGP31" s="155"/>
      <c r="AGQ31" s="155"/>
      <c r="AGR31" s="155"/>
      <c r="AGS31" s="155"/>
      <c r="AGT31" s="155"/>
      <c r="AGU31" s="155"/>
      <c r="AGV31" s="155"/>
      <c r="AGW31" s="155"/>
      <c r="AGX31" s="156"/>
      <c r="AGY31" s="73"/>
      <c r="AGZ31" s="105"/>
      <c r="AHA31" s="92"/>
      <c r="AHB31" s="259" t="s">
        <v>80</v>
      </c>
      <c r="AHC31" s="155"/>
      <c r="AHD31" s="155"/>
      <c r="AHE31" s="155"/>
      <c r="AHF31" s="155"/>
      <c r="AHG31" s="155"/>
      <c r="AHH31" s="155"/>
      <c r="AHI31" s="155"/>
      <c r="AHJ31" s="155"/>
      <c r="AHK31" s="156"/>
      <c r="AHL31" s="73"/>
      <c r="AHM31" s="105"/>
      <c r="AHN31" s="92"/>
      <c r="AHO31" s="259" t="s">
        <v>80</v>
      </c>
      <c r="AHP31" s="155"/>
      <c r="AHQ31" s="155"/>
      <c r="AHR31" s="155"/>
      <c r="AHS31" s="155"/>
      <c r="AHT31" s="155"/>
      <c r="AHU31" s="155"/>
      <c r="AHV31" s="155"/>
      <c r="AHW31" s="155"/>
      <c r="AHX31" s="156"/>
      <c r="AHY31" s="73"/>
      <c r="AHZ31" s="105"/>
      <c r="AIA31" s="92"/>
      <c r="AIB31" s="259" t="s">
        <v>80</v>
      </c>
      <c r="AIC31" s="155"/>
      <c r="AID31" s="155"/>
      <c r="AIE31" s="155"/>
      <c r="AIF31" s="155"/>
      <c r="AIG31" s="155"/>
      <c r="AIH31" s="155"/>
      <c r="AII31" s="155"/>
      <c r="AIJ31" s="155"/>
      <c r="AIK31" s="156"/>
      <c r="AIL31" s="73"/>
      <c r="AIM31" s="105"/>
      <c r="AIN31" s="92"/>
      <c r="AIO31" s="259" t="s">
        <v>80</v>
      </c>
      <c r="AIP31" s="155"/>
      <c r="AIQ31" s="155"/>
      <c r="AIR31" s="155"/>
      <c r="AIS31" s="155"/>
      <c r="AIT31" s="155"/>
      <c r="AIU31" s="155"/>
      <c r="AIV31" s="155"/>
      <c r="AIW31" s="155"/>
      <c r="AIX31" s="156"/>
      <c r="AIY31" s="73"/>
      <c r="AIZ31" s="105"/>
      <c r="AJA31" s="92"/>
      <c r="AJB31" s="259" t="s">
        <v>80</v>
      </c>
      <c r="AJC31" s="155"/>
      <c r="AJD31" s="155"/>
      <c r="AJE31" s="155"/>
      <c r="AJF31" s="155"/>
      <c r="AJG31" s="155"/>
      <c r="AJH31" s="155"/>
      <c r="AJI31" s="155"/>
      <c r="AJJ31" s="155"/>
      <c r="AJK31" s="156"/>
      <c r="AJL31" s="73"/>
    </row>
    <row r="32" spans="1:948" ht="14.4" customHeight="1" x14ac:dyDescent="0.3">
      <c r="A32" s="93"/>
      <c r="B32" s="272" t="s">
        <v>101</v>
      </c>
      <c r="C32" s="273"/>
      <c r="D32" s="273"/>
      <c r="E32" s="273"/>
      <c r="F32" s="274"/>
      <c r="G32" s="272" t="s">
        <v>102</v>
      </c>
      <c r="H32" s="273"/>
      <c r="I32" s="273"/>
      <c r="J32" s="273"/>
      <c r="K32" s="274"/>
      <c r="L32" s="73"/>
      <c r="M32" s="105"/>
      <c r="N32" s="93"/>
      <c r="O32" s="272" t="s">
        <v>112</v>
      </c>
      <c r="P32" s="273"/>
      <c r="Q32" s="273"/>
      <c r="R32" s="273"/>
      <c r="S32" s="274"/>
      <c r="T32" s="272" t="s">
        <v>135</v>
      </c>
      <c r="U32" s="273"/>
      <c r="V32" s="273"/>
      <c r="W32" s="273"/>
      <c r="X32" s="274"/>
      <c r="Y32" s="73"/>
      <c r="Z32" s="105"/>
      <c r="AA32" s="93"/>
      <c r="AB32" s="272" t="s">
        <v>123</v>
      </c>
      <c r="AC32" s="273"/>
      <c r="AD32" s="273"/>
      <c r="AE32" s="273"/>
      <c r="AF32" s="274"/>
      <c r="AG32" s="272" t="s">
        <v>136</v>
      </c>
      <c r="AH32" s="273"/>
      <c r="AI32" s="273"/>
      <c r="AJ32" s="273"/>
      <c r="AK32" s="274"/>
      <c r="AL32" s="73"/>
      <c r="AM32" s="105"/>
      <c r="AN32" s="93"/>
      <c r="AO32" s="311" t="s">
        <v>139</v>
      </c>
      <c r="AP32" s="312"/>
      <c r="AQ32" s="312"/>
      <c r="AR32" s="312"/>
      <c r="AS32" s="313"/>
      <c r="AT32" s="272" t="s">
        <v>140</v>
      </c>
      <c r="AU32" s="273"/>
      <c r="AV32" s="273"/>
      <c r="AW32" s="273"/>
      <c r="AX32" s="274"/>
      <c r="AY32" s="73"/>
      <c r="AZ32" s="105"/>
      <c r="BA32" s="93"/>
      <c r="BB32" s="272"/>
      <c r="BC32" s="273"/>
      <c r="BD32" s="273"/>
      <c r="BE32" s="273"/>
      <c r="BF32" s="274"/>
      <c r="BG32" s="272"/>
      <c r="BH32" s="273"/>
      <c r="BI32" s="273"/>
      <c r="BJ32" s="273"/>
      <c r="BK32" s="274"/>
      <c r="BL32" s="73"/>
      <c r="BM32" s="105"/>
      <c r="BN32" s="93"/>
      <c r="BO32" s="272"/>
      <c r="BP32" s="273"/>
      <c r="BQ32" s="273"/>
      <c r="BR32" s="273"/>
      <c r="BS32" s="274"/>
      <c r="BT32" s="272"/>
      <c r="BU32" s="273"/>
      <c r="BV32" s="273"/>
      <c r="BW32" s="273"/>
      <c r="BX32" s="274"/>
      <c r="BY32" s="73"/>
      <c r="BZ32" s="105"/>
      <c r="CA32" s="93"/>
      <c r="CB32" s="272"/>
      <c r="CC32" s="273"/>
      <c r="CD32" s="273"/>
      <c r="CE32" s="273"/>
      <c r="CF32" s="274"/>
      <c r="CG32" s="272"/>
      <c r="CH32" s="273"/>
      <c r="CI32" s="273"/>
      <c r="CJ32" s="273"/>
      <c r="CK32" s="274"/>
      <c r="CL32" s="73"/>
      <c r="CM32" s="105"/>
      <c r="CN32" s="93"/>
      <c r="CO32" s="272"/>
      <c r="CP32" s="273"/>
      <c r="CQ32" s="273"/>
      <c r="CR32" s="273"/>
      <c r="CS32" s="274"/>
      <c r="CT32" s="272"/>
      <c r="CU32" s="273"/>
      <c r="CV32" s="273"/>
      <c r="CW32" s="273"/>
      <c r="CX32" s="274"/>
      <c r="CY32" s="73"/>
      <c r="CZ32" s="105"/>
      <c r="DA32" s="93"/>
      <c r="DB32" s="272"/>
      <c r="DC32" s="273"/>
      <c r="DD32" s="273"/>
      <c r="DE32" s="273"/>
      <c r="DF32" s="274"/>
      <c r="DG32" s="272"/>
      <c r="DH32" s="273"/>
      <c r="DI32" s="273"/>
      <c r="DJ32" s="273"/>
      <c r="DK32" s="274"/>
      <c r="DL32" s="73"/>
      <c r="DM32" s="105"/>
      <c r="DN32" s="93"/>
      <c r="DO32" s="272"/>
      <c r="DP32" s="273"/>
      <c r="DQ32" s="273"/>
      <c r="DR32" s="273"/>
      <c r="DS32" s="274"/>
      <c r="DT32" s="272"/>
      <c r="DU32" s="273"/>
      <c r="DV32" s="273"/>
      <c r="DW32" s="273"/>
      <c r="DX32" s="274"/>
      <c r="DY32" s="73"/>
      <c r="DZ32" s="105"/>
      <c r="EA32" s="93"/>
      <c r="EB32" s="272"/>
      <c r="EC32" s="273"/>
      <c r="ED32" s="273"/>
      <c r="EE32" s="273"/>
      <c r="EF32" s="274"/>
      <c r="EG32" s="272"/>
      <c r="EH32" s="273"/>
      <c r="EI32" s="273"/>
      <c r="EJ32" s="273"/>
      <c r="EK32" s="274"/>
      <c r="EL32" s="73"/>
      <c r="EM32" s="105"/>
      <c r="EN32" s="93"/>
      <c r="EO32" s="272"/>
      <c r="EP32" s="273"/>
      <c r="EQ32" s="273"/>
      <c r="ER32" s="273"/>
      <c r="ES32" s="274"/>
      <c r="ET32" s="272"/>
      <c r="EU32" s="273"/>
      <c r="EV32" s="273"/>
      <c r="EW32" s="273"/>
      <c r="EX32" s="274"/>
      <c r="EY32" s="73"/>
      <c r="EZ32" s="105"/>
      <c r="FA32" s="93"/>
      <c r="FB32" s="272"/>
      <c r="FC32" s="273"/>
      <c r="FD32" s="273"/>
      <c r="FE32" s="273"/>
      <c r="FF32" s="274"/>
      <c r="FG32" s="272"/>
      <c r="FH32" s="273"/>
      <c r="FI32" s="273"/>
      <c r="FJ32" s="273"/>
      <c r="FK32" s="274"/>
      <c r="FL32" s="73"/>
      <c r="FM32" s="105"/>
      <c r="FN32" s="93"/>
      <c r="FO32" s="272"/>
      <c r="FP32" s="273"/>
      <c r="FQ32" s="273"/>
      <c r="FR32" s="273"/>
      <c r="FS32" s="274"/>
      <c r="FT32" s="272"/>
      <c r="FU32" s="273"/>
      <c r="FV32" s="273"/>
      <c r="FW32" s="273"/>
      <c r="FX32" s="274"/>
      <c r="FY32" s="73"/>
      <c r="FZ32" s="105"/>
      <c r="GA32" s="93"/>
      <c r="GB32" s="272"/>
      <c r="GC32" s="273"/>
      <c r="GD32" s="273"/>
      <c r="GE32" s="273"/>
      <c r="GF32" s="274"/>
      <c r="GG32" s="272"/>
      <c r="GH32" s="273"/>
      <c r="GI32" s="273"/>
      <c r="GJ32" s="273"/>
      <c r="GK32" s="274"/>
      <c r="GL32" s="73"/>
      <c r="GM32" s="105"/>
      <c r="GN32" s="93"/>
      <c r="GO32" s="272"/>
      <c r="GP32" s="273"/>
      <c r="GQ32" s="273"/>
      <c r="GR32" s="273"/>
      <c r="GS32" s="274"/>
      <c r="GT32" s="272"/>
      <c r="GU32" s="273"/>
      <c r="GV32" s="273"/>
      <c r="GW32" s="273"/>
      <c r="GX32" s="274"/>
      <c r="GY32" s="73"/>
      <c r="GZ32" s="105"/>
      <c r="HA32" s="93"/>
      <c r="HB32" s="272"/>
      <c r="HC32" s="273"/>
      <c r="HD32" s="273"/>
      <c r="HE32" s="273"/>
      <c r="HF32" s="274"/>
      <c r="HG32" s="272"/>
      <c r="HH32" s="273"/>
      <c r="HI32" s="273"/>
      <c r="HJ32" s="273"/>
      <c r="HK32" s="274"/>
      <c r="HL32" s="73"/>
      <c r="HM32" s="105"/>
      <c r="HN32" s="93"/>
      <c r="HO32" s="272"/>
      <c r="HP32" s="273"/>
      <c r="HQ32" s="273"/>
      <c r="HR32" s="273"/>
      <c r="HS32" s="274"/>
      <c r="HT32" s="272"/>
      <c r="HU32" s="273"/>
      <c r="HV32" s="273"/>
      <c r="HW32" s="273"/>
      <c r="HX32" s="274"/>
      <c r="HY32" s="73"/>
      <c r="HZ32" s="105"/>
      <c r="IA32" s="93"/>
      <c r="IB32" s="272"/>
      <c r="IC32" s="273"/>
      <c r="ID32" s="273"/>
      <c r="IE32" s="273"/>
      <c r="IF32" s="274"/>
      <c r="IG32" s="272"/>
      <c r="IH32" s="273"/>
      <c r="II32" s="273"/>
      <c r="IJ32" s="273"/>
      <c r="IK32" s="274"/>
      <c r="IL32" s="73"/>
      <c r="IM32" s="105"/>
      <c r="IN32" s="93"/>
      <c r="IO32" s="272"/>
      <c r="IP32" s="273"/>
      <c r="IQ32" s="273"/>
      <c r="IR32" s="273"/>
      <c r="IS32" s="274"/>
      <c r="IT32" s="272"/>
      <c r="IU32" s="273"/>
      <c r="IV32" s="273"/>
      <c r="IW32" s="273"/>
      <c r="IX32" s="274"/>
      <c r="IY32" s="73"/>
      <c r="IZ32" s="105"/>
      <c r="JA32" s="93"/>
      <c r="JB32" s="272"/>
      <c r="JC32" s="273"/>
      <c r="JD32" s="273"/>
      <c r="JE32" s="273"/>
      <c r="JF32" s="274"/>
      <c r="JG32" s="272"/>
      <c r="JH32" s="273"/>
      <c r="JI32" s="273"/>
      <c r="JJ32" s="273"/>
      <c r="JK32" s="274"/>
      <c r="JL32" s="73"/>
      <c r="JM32" s="105"/>
      <c r="JN32" s="93"/>
      <c r="JO32" s="272"/>
      <c r="JP32" s="273"/>
      <c r="JQ32" s="273"/>
      <c r="JR32" s="273"/>
      <c r="JS32" s="274"/>
      <c r="JT32" s="272"/>
      <c r="JU32" s="273"/>
      <c r="JV32" s="273"/>
      <c r="JW32" s="273"/>
      <c r="JX32" s="274"/>
      <c r="JY32" s="73"/>
      <c r="JZ32" s="105"/>
      <c r="KA32" s="93"/>
      <c r="KB32" s="272"/>
      <c r="KC32" s="273"/>
      <c r="KD32" s="273"/>
      <c r="KE32" s="273"/>
      <c r="KF32" s="274"/>
      <c r="KG32" s="272"/>
      <c r="KH32" s="273"/>
      <c r="KI32" s="273"/>
      <c r="KJ32" s="273"/>
      <c r="KK32" s="274"/>
      <c r="KL32" s="73"/>
      <c r="KM32" s="105"/>
      <c r="KN32" s="93"/>
      <c r="KO32" s="272"/>
      <c r="KP32" s="273"/>
      <c r="KQ32" s="273"/>
      <c r="KR32" s="273"/>
      <c r="KS32" s="274"/>
      <c r="KT32" s="272"/>
      <c r="KU32" s="273"/>
      <c r="KV32" s="273"/>
      <c r="KW32" s="273"/>
      <c r="KX32" s="274"/>
      <c r="KY32" s="73"/>
      <c r="KZ32" s="105"/>
      <c r="LA32" s="93"/>
      <c r="LB32" s="272"/>
      <c r="LC32" s="273"/>
      <c r="LD32" s="273"/>
      <c r="LE32" s="273"/>
      <c r="LF32" s="274"/>
      <c r="LG32" s="272"/>
      <c r="LH32" s="273"/>
      <c r="LI32" s="273"/>
      <c r="LJ32" s="273"/>
      <c r="LK32" s="274"/>
      <c r="LL32" s="73"/>
      <c r="LM32" s="105"/>
      <c r="LN32" s="93"/>
      <c r="LO32" s="272"/>
      <c r="LP32" s="273"/>
      <c r="LQ32" s="273"/>
      <c r="LR32" s="273"/>
      <c r="LS32" s="274"/>
      <c r="LT32" s="272"/>
      <c r="LU32" s="273"/>
      <c r="LV32" s="273"/>
      <c r="LW32" s="273"/>
      <c r="LX32" s="274"/>
      <c r="LY32" s="73"/>
      <c r="LZ32" s="105"/>
      <c r="MA32" s="93"/>
      <c r="MB32" s="272"/>
      <c r="MC32" s="273"/>
      <c r="MD32" s="273"/>
      <c r="ME32" s="273"/>
      <c r="MF32" s="274"/>
      <c r="MG32" s="272"/>
      <c r="MH32" s="273"/>
      <c r="MI32" s="273"/>
      <c r="MJ32" s="273"/>
      <c r="MK32" s="274"/>
      <c r="ML32" s="73"/>
      <c r="MM32" s="105"/>
      <c r="MN32" s="93"/>
      <c r="MO32" s="272"/>
      <c r="MP32" s="273"/>
      <c r="MQ32" s="273"/>
      <c r="MR32" s="273"/>
      <c r="MS32" s="274"/>
      <c r="MT32" s="272"/>
      <c r="MU32" s="273"/>
      <c r="MV32" s="273"/>
      <c r="MW32" s="273"/>
      <c r="MX32" s="274"/>
      <c r="MY32" s="73"/>
      <c r="MZ32" s="105"/>
      <c r="NA32" s="93"/>
      <c r="NB32" s="272"/>
      <c r="NC32" s="273"/>
      <c r="ND32" s="273"/>
      <c r="NE32" s="273"/>
      <c r="NF32" s="274"/>
      <c r="NG32" s="272"/>
      <c r="NH32" s="273"/>
      <c r="NI32" s="273"/>
      <c r="NJ32" s="273"/>
      <c r="NK32" s="274"/>
      <c r="NL32" s="73"/>
      <c r="NM32" s="105"/>
      <c r="NN32" s="93"/>
      <c r="NO32" s="272"/>
      <c r="NP32" s="273"/>
      <c r="NQ32" s="273"/>
      <c r="NR32" s="273"/>
      <c r="NS32" s="274"/>
      <c r="NT32" s="272"/>
      <c r="NU32" s="273"/>
      <c r="NV32" s="273"/>
      <c r="NW32" s="273"/>
      <c r="NX32" s="274"/>
      <c r="NY32" s="73"/>
      <c r="NZ32" s="105"/>
      <c r="OA32" s="93"/>
      <c r="OB32" s="272"/>
      <c r="OC32" s="273"/>
      <c r="OD32" s="273"/>
      <c r="OE32" s="273"/>
      <c r="OF32" s="274"/>
      <c r="OG32" s="272"/>
      <c r="OH32" s="273"/>
      <c r="OI32" s="273"/>
      <c r="OJ32" s="273"/>
      <c r="OK32" s="274"/>
      <c r="OL32" s="73"/>
      <c r="OM32" s="105"/>
      <c r="ON32" s="93"/>
      <c r="OO32" s="272"/>
      <c r="OP32" s="273"/>
      <c r="OQ32" s="273"/>
      <c r="OR32" s="273"/>
      <c r="OS32" s="274"/>
      <c r="OT32" s="272"/>
      <c r="OU32" s="273"/>
      <c r="OV32" s="273"/>
      <c r="OW32" s="273"/>
      <c r="OX32" s="274"/>
      <c r="OY32" s="73"/>
      <c r="OZ32" s="105"/>
      <c r="PA32" s="93"/>
      <c r="PB32" s="272"/>
      <c r="PC32" s="273"/>
      <c r="PD32" s="273"/>
      <c r="PE32" s="273"/>
      <c r="PF32" s="274"/>
      <c r="PG32" s="272"/>
      <c r="PH32" s="273"/>
      <c r="PI32" s="273"/>
      <c r="PJ32" s="273"/>
      <c r="PK32" s="274"/>
      <c r="PL32" s="73"/>
      <c r="PM32" s="105"/>
      <c r="PN32" s="93"/>
      <c r="PO32" s="272"/>
      <c r="PP32" s="273"/>
      <c r="PQ32" s="273"/>
      <c r="PR32" s="273"/>
      <c r="PS32" s="274"/>
      <c r="PT32" s="272"/>
      <c r="PU32" s="273"/>
      <c r="PV32" s="273"/>
      <c r="PW32" s="273"/>
      <c r="PX32" s="274"/>
      <c r="PY32" s="73"/>
      <c r="PZ32" s="105"/>
      <c r="QA32" s="93"/>
      <c r="QB32" s="272"/>
      <c r="QC32" s="273"/>
      <c r="QD32" s="273"/>
      <c r="QE32" s="273"/>
      <c r="QF32" s="274"/>
      <c r="QG32" s="272"/>
      <c r="QH32" s="273"/>
      <c r="QI32" s="273"/>
      <c r="QJ32" s="273"/>
      <c r="QK32" s="274"/>
      <c r="QL32" s="73"/>
      <c r="QM32" s="105"/>
      <c r="QN32" s="93"/>
      <c r="QO32" s="272"/>
      <c r="QP32" s="273"/>
      <c r="QQ32" s="273"/>
      <c r="QR32" s="273"/>
      <c r="QS32" s="274"/>
      <c r="QT32" s="272"/>
      <c r="QU32" s="273"/>
      <c r="QV32" s="273"/>
      <c r="QW32" s="273"/>
      <c r="QX32" s="274"/>
      <c r="QY32" s="73"/>
      <c r="QZ32" s="105"/>
      <c r="RA32" s="93"/>
      <c r="RB32" s="272"/>
      <c r="RC32" s="273"/>
      <c r="RD32" s="273"/>
      <c r="RE32" s="273"/>
      <c r="RF32" s="274"/>
      <c r="RG32" s="272"/>
      <c r="RH32" s="273"/>
      <c r="RI32" s="273"/>
      <c r="RJ32" s="273"/>
      <c r="RK32" s="274"/>
      <c r="RL32" s="73"/>
      <c r="RM32" s="105"/>
      <c r="RN32" s="93"/>
      <c r="RO32" s="272"/>
      <c r="RP32" s="273"/>
      <c r="RQ32" s="273"/>
      <c r="RR32" s="273"/>
      <c r="RS32" s="274"/>
      <c r="RT32" s="272"/>
      <c r="RU32" s="273"/>
      <c r="RV32" s="273"/>
      <c r="RW32" s="273"/>
      <c r="RX32" s="274"/>
      <c r="RY32" s="73"/>
      <c r="RZ32" s="105"/>
      <c r="SA32" s="93"/>
      <c r="SB32" s="272"/>
      <c r="SC32" s="273"/>
      <c r="SD32" s="273"/>
      <c r="SE32" s="273"/>
      <c r="SF32" s="274"/>
      <c r="SG32" s="272"/>
      <c r="SH32" s="273"/>
      <c r="SI32" s="273"/>
      <c r="SJ32" s="273"/>
      <c r="SK32" s="274"/>
      <c r="SL32" s="73"/>
      <c r="SM32" s="105"/>
      <c r="SN32" s="93"/>
      <c r="SO32" s="272"/>
      <c r="SP32" s="273"/>
      <c r="SQ32" s="273"/>
      <c r="SR32" s="273"/>
      <c r="SS32" s="274"/>
      <c r="ST32" s="272"/>
      <c r="SU32" s="273"/>
      <c r="SV32" s="273"/>
      <c r="SW32" s="273"/>
      <c r="SX32" s="274"/>
      <c r="SY32" s="73"/>
      <c r="SZ32" s="105"/>
      <c r="TA32" s="93"/>
      <c r="TB32" s="272"/>
      <c r="TC32" s="273"/>
      <c r="TD32" s="273"/>
      <c r="TE32" s="273"/>
      <c r="TF32" s="274"/>
      <c r="TG32" s="272"/>
      <c r="TH32" s="273"/>
      <c r="TI32" s="273"/>
      <c r="TJ32" s="273"/>
      <c r="TK32" s="274"/>
      <c r="TL32" s="73"/>
      <c r="TM32" s="105"/>
      <c r="TN32" s="93"/>
      <c r="TO32" s="272"/>
      <c r="TP32" s="273"/>
      <c r="TQ32" s="273"/>
      <c r="TR32" s="273"/>
      <c r="TS32" s="274"/>
      <c r="TT32" s="272"/>
      <c r="TU32" s="273"/>
      <c r="TV32" s="273"/>
      <c r="TW32" s="273"/>
      <c r="TX32" s="274"/>
      <c r="TY32" s="73"/>
      <c r="TZ32" s="105"/>
      <c r="UA32" s="93"/>
      <c r="UB32" s="272"/>
      <c r="UC32" s="273"/>
      <c r="UD32" s="273"/>
      <c r="UE32" s="273"/>
      <c r="UF32" s="274"/>
      <c r="UG32" s="272"/>
      <c r="UH32" s="273"/>
      <c r="UI32" s="273"/>
      <c r="UJ32" s="273"/>
      <c r="UK32" s="274"/>
      <c r="UL32" s="73"/>
      <c r="UM32" s="105"/>
      <c r="UN32" s="93"/>
      <c r="UO32" s="272"/>
      <c r="UP32" s="273"/>
      <c r="UQ32" s="273"/>
      <c r="UR32" s="273"/>
      <c r="US32" s="274"/>
      <c r="UT32" s="272"/>
      <c r="UU32" s="273"/>
      <c r="UV32" s="273"/>
      <c r="UW32" s="273"/>
      <c r="UX32" s="274"/>
      <c r="UY32" s="73"/>
      <c r="UZ32" s="105"/>
      <c r="VA32" s="93"/>
      <c r="VB32" s="272"/>
      <c r="VC32" s="273"/>
      <c r="VD32" s="273"/>
      <c r="VE32" s="273"/>
      <c r="VF32" s="274"/>
      <c r="VG32" s="272"/>
      <c r="VH32" s="273"/>
      <c r="VI32" s="273"/>
      <c r="VJ32" s="273"/>
      <c r="VK32" s="274"/>
      <c r="VL32" s="73"/>
      <c r="VM32" s="105"/>
      <c r="VN32" s="93"/>
      <c r="VO32" s="272"/>
      <c r="VP32" s="273"/>
      <c r="VQ32" s="273"/>
      <c r="VR32" s="273"/>
      <c r="VS32" s="274"/>
      <c r="VT32" s="272"/>
      <c r="VU32" s="273"/>
      <c r="VV32" s="273"/>
      <c r="VW32" s="273"/>
      <c r="VX32" s="274"/>
      <c r="VY32" s="73"/>
      <c r="VZ32" s="105"/>
      <c r="WA32" s="93"/>
      <c r="WB32" s="272"/>
      <c r="WC32" s="273"/>
      <c r="WD32" s="273"/>
      <c r="WE32" s="273"/>
      <c r="WF32" s="274"/>
      <c r="WG32" s="272"/>
      <c r="WH32" s="273"/>
      <c r="WI32" s="273"/>
      <c r="WJ32" s="273"/>
      <c r="WK32" s="274"/>
      <c r="WL32" s="73"/>
      <c r="WM32" s="105"/>
      <c r="WN32" s="93"/>
      <c r="WO32" s="272"/>
      <c r="WP32" s="273"/>
      <c r="WQ32" s="273"/>
      <c r="WR32" s="273"/>
      <c r="WS32" s="274"/>
      <c r="WT32" s="272"/>
      <c r="WU32" s="273"/>
      <c r="WV32" s="273"/>
      <c r="WW32" s="273"/>
      <c r="WX32" s="274"/>
      <c r="WY32" s="73"/>
      <c r="WZ32" s="105"/>
      <c r="XA32" s="93"/>
      <c r="XB32" s="272"/>
      <c r="XC32" s="273"/>
      <c r="XD32" s="273"/>
      <c r="XE32" s="273"/>
      <c r="XF32" s="274"/>
      <c r="XG32" s="272"/>
      <c r="XH32" s="273"/>
      <c r="XI32" s="273"/>
      <c r="XJ32" s="273"/>
      <c r="XK32" s="274"/>
      <c r="XL32" s="73"/>
      <c r="XM32" s="105"/>
      <c r="XN32" s="93"/>
      <c r="XO32" s="272"/>
      <c r="XP32" s="273"/>
      <c r="XQ32" s="273"/>
      <c r="XR32" s="273"/>
      <c r="XS32" s="274"/>
      <c r="XT32" s="272"/>
      <c r="XU32" s="273"/>
      <c r="XV32" s="273"/>
      <c r="XW32" s="273"/>
      <c r="XX32" s="274"/>
      <c r="XY32" s="73"/>
      <c r="XZ32" s="105"/>
      <c r="YA32" s="93"/>
      <c r="YB32" s="272"/>
      <c r="YC32" s="273"/>
      <c r="YD32" s="273"/>
      <c r="YE32" s="273"/>
      <c r="YF32" s="274"/>
      <c r="YG32" s="272"/>
      <c r="YH32" s="273"/>
      <c r="YI32" s="273"/>
      <c r="YJ32" s="273"/>
      <c r="YK32" s="274"/>
      <c r="YL32" s="73"/>
      <c r="YM32" s="105"/>
      <c r="YN32" s="93"/>
      <c r="YO32" s="272"/>
      <c r="YP32" s="273"/>
      <c r="YQ32" s="273"/>
      <c r="YR32" s="273"/>
      <c r="YS32" s="274"/>
      <c r="YT32" s="272"/>
      <c r="YU32" s="273"/>
      <c r="YV32" s="273"/>
      <c r="YW32" s="273"/>
      <c r="YX32" s="274"/>
      <c r="YY32" s="73"/>
      <c r="YZ32" s="105"/>
      <c r="ZA32" s="93"/>
      <c r="ZB32" s="272"/>
      <c r="ZC32" s="273"/>
      <c r="ZD32" s="273"/>
      <c r="ZE32" s="273"/>
      <c r="ZF32" s="274"/>
      <c r="ZG32" s="272"/>
      <c r="ZH32" s="273"/>
      <c r="ZI32" s="273"/>
      <c r="ZJ32" s="273"/>
      <c r="ZK32" s="274"/>
      <c r="ZL32" s="73"/>
      <c r="ZM32" s="105"/>
      <c r="ZN32" s="93"/>
      <c r="ZO32" s="272"/>
      <c r="ZP32" s="273"/>
      <c r="ZQ32" s="273"/>
      <c r="ZR32" s="273"/>
      <c r="ZS32" s="274"/>
      <c r="ZT32" s="272"/>
      <c r="ZU32" s="273"/>
      <c r="ZV32" s="273"/>
      <c r="ZW32" s="273"/>
      <c r="ZX32" s="274"/>
      <c r="ZY32" s="73"/>
      <c r="ZZ32" s="105"/>
      <c r="AAA32" s="93"/>
      <c r="AAB32" s="272"/>
      <c r="AAC32" s="273"/>
      <c r="AAD32" s="273"/>
      <c r="AAE32" s="273"/>
      <c r="AAF32" s="274"/>
      <c r="AAG32" s="272"/>
      <c r="AAH32" s="273"/>
      <c r="AAI32" s="273"/>
      <c r="AAJ32" s="273"/>
      <c r="AAK32" s="274"/>
      <c r="AAL32" s="73"/>
      <c r="AAM32" s="105"/>
      <c r="AAN32" s="93"/>
      <c r="AAO32" s="272"/>
      <c r="AAP32" s="273"/>
      <c r="AAQ32" s="273"/>
      <c r="AAR32" s="273"/>
      <c r="AAS32" s="274"/>
      <c r="AAT32" s="272"/>
      <c r="AAU32" s="273"/>
      <c r="AAV32" s="273"/>
      <c r="AAW32" s="273"/>
      <c r="AAX32" s="274"/>
      <c r="AAY32" s="73"/>
      <c r="AAZ32" s="105"/>
      <c r="ABA32" s="93"/>
      <c r="ABB32" s="272"/>
      <c r="ABC32" s="273"/>
      <c r="ABD32" s="273"/>
      <c r="ABE32" s="273"/>
      <c r="ABF32" s="274"/>
      <c r="ABG32" s="272"/>
      <c r="ABH32" s="273"/>
      <c r="ABI32" s="273"/>
      <c r="ABJ32" s="273"/>
      <c r="ABK32" s="274"/>
      <c r="ABL32" s="73"/>
      <c r="ABM32" s="105"/>
      <c r="ABN32" s="93"/>
      <c r="ABO32" s="272"/>
      <c r="ABP32" s="273"/>
      <c r="ABQ32" s="273"/>
      <c r="ABR32" s="273"/>
      <c r="ABS32" s="274"/>
      <c r="ABT32" s="272"/>
      <c r="ABU32" s="273"/>
      <c r="ABV32" s="273"/>
      <c r="ABW32" s="273"/>
      <c r="ABX32" s="274"/>
      <c r="ABY32" s="73"/>
      <c r="ABZ32" s="105"/>
      <c r="ACA32" s="93"/>
      <c r="ACB32" s="272"/>
      <c r="ACC32" s="273"/>
      <c r="ACD32" s="273"/>
      <c r="ACE32" s="273"/>
      <c r="ACF32" s="274"/>
      <c r="ACG32" s="272"/>
      <c r="ACH32" s="273"/>
      <c r="ACI32" s="273"/>
      <c r="ACJ32" s="273"/>
      <c r="ACK32" s="274"/>
      <c r="ACL32" s="73"/>
      <c r="ACM32" s="105"/>
      <c r="ACN32" s="93"/>
      <c r="ACO32" s="272"/>
      <c r="ACP32" s="273"/>
      <c r="ACQ32" s="273"/>
      <c r="ACR32" s="273"/>
      <c r="ACS32" s="274"/>
      <c r="ACT32" s="272"/>
      <c r="ACU32" s="273"/>
      <c r="ACV32" s="273"/>
      <c r="ACW32" s="273"/>
      <c r="ACX32" s="274"/>
      <c r="ACY32" s="73"/>
      <c r="ACZ32" s="105"/>
      <c r="ADA32" s="93"/>
      <c r="ADB32" s="272"/>
      <c r="ADC32" s="273"/>
      <c r="ADD32" s="273"/>
      <c r="ADE32" s="273"/>
      <c r="ADF32" s="274"/>
      <c r="ADG32" s="272"/>
      <c r="ADH32" s="273"/>
      <c r="ADI32" s="273"/>
      <c r="ADJ32" s="273"/>
      <c r="ADK32" s="274"/>
      <c r="ADL32" s="73"/>
      <c r="ADM32" s="105"/>
      <c r="ADN32" s="93"/>
      <c r="ADO32" s="272"/>
      <c r="ADP32" s="273"/>
      <c r="ADQ32" s="273"/>
      <c r="ADR32" s="273"/>
      <c r="ADS32" s="274"/>
      <c r="ADT32" s="272"/>
      <c r="ADU32" s="273"/>
      <c r="ADV32" s="273"/>
      <c r="ADW32" s="273"/>
      <c r="ADX32" s="274"/>
      <c r="ADY32" s="73"/>
      <c r="ADZ32" s="105"/>
      <c r="AEA32" s="93"/>
      <c r="AEB32" s="272"/>
      <c r="AEC32" s="273"/>
      <c r="AED32" s="273"/>
      <c r="AEE32" s="273"/>
      <c r="AEF32" s="274"/>
      <c r="AEG32" s="272"/>
      <c r="AEH32" s="273"/>
      <c r="AEI32" s="273"/>
      <c r="AEJ32" s="273"/>
      <c r="AEK32" s="274"/>
      <c r="AEL32" s="73"/>
      <c r="AEM32" s="105"/>
      <c r="AEN32" s="93"/>
      <c r="AEO32" s="272"/>
      <c r="AEP32" s="273"/>
      <c r="AEQ32" s="273"/>
      <c r="AER32" s="273"/>
      <c r="AES32" s="274"/>
      <c r="AET32" s="272"/>
      <c r="AEU32" s="273"/>
      <c r="AEV32" s="273"/>
      <c r="AEW32" s="273"/>
      <c r="AEX32" s="274"/>
      <c r="AEY32" s="73"/>
      <c r="AEZ32" s="105"/>
      <c r="AFA32" s="93"/>
      <c r="AFB32" s="272"/>
      <c r="AFC32" s="273"/>
      <c r="AFD32" s="273"/>
      <c r="AFE32" s="273"/>
      <c r="AFF32" s="274"/>
      <c r="AFG32" s="272"/>
      <c r="AFH32" s="273"/>
      <c r="AFI32" s="273"/>
      <c r="AFJ32" s="273"/>
      <c r="AFK32" s="274"/>
      <c r="AFL32" s="73"/>
      <c r="AFM32" s="105"/>
      <c r="AFN32" s="93"/>
      <c r="AFO32" s="272"/>
      <c r="AFP32" s="273"/>
      <c r="AFQ32" s="273"/>
      <c r="AFR32" s="273"/>
      <c r="AFS32" s="274"/>
      <c r="AFT32" s="272"/>
      <c r="AFU32" s="273"/>
      <c r="AFV32" s="273"/>
      <c r="AFW32" s="273"/>
      <c r="AFX32" s="274"/>
      <c r="AFY32" s="73"/>
      <c r="AFZ32" s="105"/>
      <c r="AGA32" s="93"/>
      <c r="AGB32" s="272"/>
      <c r="AGC32" s="273"/>
      <c r="AGD32" s="273"/>
      <c r="AGE32" s="273"/>
      <c r="AGF32" s="274"/>
      <c r="AGG32" s="272"/>
      <c r="AGH32" s="273"/>
      <c r="AGI32" s="273"/>
      <c r="AGJ32" s="273"/>
      <c r="AGK32" s="274"/>
      <c r="AGL32" s="73"/>
      <c r="AGM32" s="105"/>
      <c r="AGN32" s="93"/>
      <c r="AGO32" s="272"/>
      <c r="AGP32" s="273"/>
      <c r="AGQ32" s="273"/>
      <c r="AGR32" s="273"/>
      <c r="AGS32" s="274"/>
      <c r="AGT32" s="272"/>
      <c r="AGU32" s="273"/>
      <c r="AGV32" s="273"/>
      <c r="AGW32" s="273"/>
      <c r="AGX32" s="274"/>
      <c r="AGY32" s="73"/>
      <c r="AGZ32" s="105"/>
      <c r="AHA32" s="93"/>
      <c r="AHB32" s="272"/>
      <c r="AHC32" s="273"/>
      <c r="AHD32" s="273"/>
      <c r="AHE32" s="273"/>
      <c r="AHF32" s="274"/>
      <c r="AHG32" s="272"/>
      <c r="AHH32" s="273"/>
      <c r="AHI32" s="273"/>
      <c r="AHJ32" s="273"/>
      <c r="AHK32" s="274"/>
      <c r="AHL32" s="73"/>
      <c r="AHM32" s="105"/>
      <c r="AHN32" s="93"/>
      <c r="AHO32" s="272"/>
      <c r="AHP32" s="273"/>
      <c r="AHQ32" s="273"/>
      <c r="AHR32" s="273"/>
      <c r="AHS32" s="274"/>
      <c r="AHT32" s="272"/>
      <c r="AHU32" s="273"/>
      <c r="AHV32" s="273"/>
      <c r="AHW32" s="273"/>
      <c r="AHX32" s="274"/>
      <c r="AHY32" s="73"/>
      <c r="AHZ32" s="105"/>
      <c r="AIA32" s="93"/>
      <c r="AIB32" s="272"/>
      <c r="AIC32" s="273"/>
      <c r="AID32" s="273"/>
      <c r="AIE32" s="273"/>
      <c r="AIF32" s="274"/>
      <c r="AIG32" s="272"/>
      <c r="AIH32" s="273"/>
      <c r="AII32" s="273"/>
      <c r="AIJ32" s="273"/>
      <c r="AIK32" s="274"/>
      <c r="AIL32" s="73"/>
      <c r="AIM32" s="105"/>
      <c r="AIN32" s="93"/>
      <c r="AIO32" s="272"/>
      <c r="AIP32" s="273"/>
      <c r="AIQ32" s="273"/>
      <c r="AIR32" s="273"/>
      <c r="AIS32" s="274"/>
      <c r="AIT32" s="272"/>
      <c r="AIU32" s="273"/>
      <c r="AIV32" s="273"/>
      <c r="AIW32" s="273"/>
      <c r="AIX32" s="274"/>
      <c r="AIY32" s="73"/>
      <c r="AIZ32" s="105"/>
      <c r="AJA32" s="93"/>
      <c r="AJB32" s="272"/>
      <c r="AJC32" s="273"/>
      <c r="AJD32" s="273"/>
      <c r="AJE32" s="273"/>
      <c r="AJF32" s="274"/>
      <c r="AJG32" s="272"/>
      <c r="AJH32" s="273"/>
      <c r="AJI32" s="273"/>
      <c r="AJJ32" s="273"/>
      <c r="AJK32" s="274"/>
      <c r="AJL32" s="73"/>
    </row>
    <row r="33" spans="1:948" x14ac:dyDescent="0.3">
      <c r="A33" s="93"/>
      <c r="B33" s="275"/>
      <c r="C33" s="276"/>
      <c r="D33" s="276"/>
      <c r="E33" s="276"/>
      <c r="F33" s="277"/>
      <c r="G33" s="275"/>
      <c r="H33" s="276"/>
      <c r="I33" s="276"/>
      <c r="J33" s="276"/>
      <c r="K33" s="277"/>
      <c r="L33" s="73"/>
      <c r="M33" s="105"/>
      <c r="N33" s="93"/>
      <c r="O33" s="275"/>
      <c r="P33" s="276"/>
      <c r="Q33" s="276"/>
      <c r="R33" s="276"/>
      <c r="S33" s="277"/>
      <c r="T33" s="275"/>
      <c r="U33" s="276"/>
      <c r="V33" s="276"/>
      <c r="W33" s="276"/>
      <c r="X33" s="277"/>
      <c r="Y33" s="73"/>
      <c r="Z33" s="105"/>
      <c r="AA33" s="93"/>
      <c r="AB33" s="275"/>
      <c r="AC33" s="276"/>
      <c r="AD33" s="276"/>
      <c r="AE33" s="276"/>
      <c r="AF33" s="277"/>
      <c r="AG33" s="275"/>
      <c r="AH33" s="276"/>
      <c r="AI33" s="276"/>
      <c r="AJ33" s="276"/>
      <c r="AK33" s="277"/>
      <c r="AL33" s="73"/>
      <c r="AM33" s="105"/>
      <c r="AN33" s="93"/>
      <c r="AO33" s="314"/>
      <c r="AP33" s="315"/>
      <c r="AQ33" s="315"/>
      <c r="AR33" s="315"/>
      <c r="AS33" s="316"/>
      <c r="AT33" s="275"/>
      <c r="AU33" s="276"/>
      <c r="AV33" s="276"/>
      <c r="AW33" s="276"/>
      <c r="AX33" s="277"/>
      <c r="AY33" s="73"/>
      <c r="AZ33" s="105"/>
      <c r="BA33" s="93"/>
      <c r="BB33" s="275"/>
      <c r="BC33" s="276"/>
      <c r="BD33" s="276"/>
      <c r="BE33" s="276"/>
      <c r="BF33" s="277"/>
      <c r="BG33" s="275"/>
      <c r="BH33" s="276"/>
      <c r="BI33" s="276"/>
      <c r="BJ33" s="276"/>
      <c r="BK33" s="277"/>
      <c r="BL33" s="73"/>
      <c r="BM33" s="105"/>
      <c r="BN33" s="93"/>
      <c r="BO33" s="275"/>
      <c r="BP33" s="276"/>
      <c r="BQ33" s="276"/>
      <c r="BR33" s="276"/>
      <c r="BS33" s="277"/>
      <c r="BT33" s="275"/>
      <c r="BU33" s="276"/>
      <c r="BV33" s="276"/>
      <c r="BW33" s="276"/>
      <c r="BX33" s="277"/>
      <c r="BY33" s="73"/>
      <c r="BZ33" s="105"/>
      <c r="CA33" s="93"/>
      <c r="CB33" s="275"/>
      <c r="CC33" s="276"/>
      <c r="CD33" s="276"/>
      <c r="CE33" s="276"/>
      <c r="CF33" s="277"/>
      <c r="CG33" s="275"/>
      <c r="CH33" s="276"/>
      <c r="CI33" s="276"/>
      <c r="CJ33" s="276"/>
      <c r="CK33" s="277"/>
      <c r="CL33" s="73"/>
      <c r="CM33" s="105"/>
      <c r="CN33" s="93"/>
      <c r="CO33" s="275"/>
      <c r="CP33" s="276"/>
      <c r="CQ33" s="276"/>
      <c r="CR33" s="276"/>
      <c r="CS33" s="277"/>
      <c r="CT33" s="275"/>
      <c r="CU33" s="276"/>
      <c r="CV33" s="276"/>
      <c r="CW33" s="276"/>
      <c r="CX33" s="277"/>
      <c r="CY33" s="73"/>
      <c r="CZ33" s="105"/>
      <c r="DA33" s="93"/>
      <c r="DB33" s="275"/>
      <c r="DC33" s="276"/>
      <c r="DD33" s="276"/>
      <c r="DE33" s="276"/>
      <c r="DF33" s="277"/>
      <c r="DG33" s="275"/>
      <c r="DH33" s="276"/>
      <c r="DI33" s="276"/>
      <c r="DJ33" s="276"/>
      <c r="DK33" s="277"/>
      <c r="DL33" s="73"/>
      <c r="DM33" s="105"/>
      <c r="DN33" s="93"/>
      <c r="DO33" s="275"/>
      <c r="DP33" s="276"/>
      <c r="DQ33" s="276"/>
      <c r="DR33" s="276"/>
      <c r="DS33" s="277"/>
      <c r="DT33" s="275"/>
      <c r="DU33" s="276"/>
      <c r="DV33" s="276"/>
      <c r="DW33" s="276"/>
      <c r="DX33" s="277"/>
      <c r="DY33" s="73"/>
      <c r="DZ33" s="105"/>
      <c r="EA33" s="93"/>
      <c r="EB33" s="275"/>
      <c r="EC33" s="276"/>
      <c r="ED33" s="276"/>
      <c r="EE33" s="276"/>
      <c r="EF33" s="277"/>
      <c r="EG33" s="275"/>
      <c r="EH33" s="276"/>
      <c r="EI33" s="276"/>
      <c r="EJ33" s="276"/>
      <c r="EK33" s="277"/>
      <c r="EL33" s="73"/>
      <c r="EM33" s="105"/>
      <c r="EN33" s="93"/>
      <c r="EO33" s="275"/>
      <c r="EP33" s="276"/>
      <c r="EQ33" s="276"/>
      <c r="ER33" s="276"/>
      <c r="ES33" s="277"/>
      <c r="ET33" s="275"/>
      <c r="EU33" s="276"/>
      <c r="EV33" s="276"/>
      <c r="EW33" s="276"/>
      <c r="EX33" s="277"/>
      <c r="EY33" s="73"/>
      <c r="EZ33" s="105"/>
      <c r="FA33" s="93"/>
      <c r="FB33" s="275"/>
      <c r="FC33" s="276"/>
      <c r="FD33" s="276"/>
      <c r="FE33" s="276"/>
      <c r="FF33" s="277"/>
      <c r="FG33" s="275"/>
      <c r="FH33" s="276"/>
      <c r="FI33" s="276"/>
      <c r="FJ33" s="276"/>
      <c r="FK33" s="277"/>
      <c r="FL33" s="73"/>
      <c r="FM33" s="105"/>
      <c r="FN33" s="93"/>
      <c r="FO33" s="275"/>
      <c r="FP33" s="276"/>
      <c r="FQ33" s="276"/>
      <c r="FR33" s="276"/>
      <c r="FS33" s="277"/>
      <c r="FT33" s="275"/>
      <c r="FU33" s="276"/>
      <c r="FV33" s="276"/>
      <c r="FW33" s="276"/>
      <c r="FX33" s="277"/>
      <c r="FY33" s="73"/>
      <c r="FZ33" s="105"/>
      <c r="GA33" s="93"/>
      <c r="GB33" s="275"/>
      <c r="GC33" s="276"/>
      <c r="GD33" s="276"/>
      <c r="GE33" s="276"/>
      <c r="GF33" s="277"/>
      <c r="GG33" s="275"/>
      <c r="GH33" s="276"/>
      <c r="GI33" s="276"/>
      <c r="GJ33" s="276"/>
      <c r="GK33" s="277"/>
      <c r="GL33" s="73"/>
      <c r="GM33" s="105"/>
      <c r="GN33" s="93"/>
      <c r="GO33" s="275"/>
      <c r="GP33" s="276"/>
      <c r="GQ33" s="276"/>
      <c r="GR33" s="276"/>
      <c r="GS33" s="277"/>
      <c r="GT33" s="275"/>
      <c r="GU33" s="276"/>
      <c r="GV33" s="276"/>
      <c r="GW33" s="276"/>
      <c r="GX33" s="277"/>
      <c r="GY33" s="73"/>
      <c r="GZ33" s="105"/>
      <c r="HA33" s="93"/>
      <c r="HB33" s="275"/>
      <c r="HC33" s="276"/>
      <c r="HD33" s="276"/>
      <c r="HE33" s="276"/>
      <c r="HF33" s="277"/>
      <c r="HG33" s="275"/>
      <c r="HH33" s="276"/>
      <c r="HI33" s="276"/>
      <c r="HJ33" s="276"/>
      <c r="HK33" s="277"/>
      <c r="HL33" s="73"/>
      <c r="HM33" s="105"/>
      <c r="HN33" s="93"/>
      <c r="HO33" s="275"/>
      <c r="HP33" s="276"/>
      <c r="HQ33" s="276"/>
      <c r="HR33" s="276"/>
      <c r="HS33" s="277"/>
      <c r="HT33" s="275"/>
      <c r="HU33" s="276"/>
      <c r="HV33" s="276"/>
      <c r="HW33" s="276"/>
      <c r="HX33" s="277"/>
      <c r="HY33" s="73"/>
      <c r="HZ33" s="105"/>
      <c r="IA33" s="93"/>
      <c r="IB33" s="275"/>
      <c r="IC33" s="276"/>
      <c r="ID33" s="276"/>
      <c r="IE33" s="276"/>
      <c r="IF33" s="277"/>
      <c r="IG33" s="275"/>
      <c r="IH33" s="276"/>
      <c r="II33" s="276"/>
      <c r="IJ33" s="276"/>
      <c r="IK33" s="277"/>
      <c r="IL33" s="73"/>
      <c r="IM33" s="105"/>
      <c r="IN33" s="93"/>
      <c r="IO33" s="275"/>
      <c r="IP33" s="276"/>
      <c r="IQ33" s="276"/>
      <c r="IR33" s="276"/>
      <c r="IS33" s="277"/>
      <c r="IT33" s="275"/>
      <c r="IU33" s="276"/>
      <c r="IV33" s="276"/>
      <c r="IW33" s="276"/>
      <c r="IX33" s="277"/>
      <c r="IY33" s="73"/>
      <c r="IZ33" s="105"/>
      <c r="JA33" s="93"/>
      <c r="JB33" s="275"/>
      <c r="JC33" s="276"/>
      <c r="JD33" s="276"/>
      <c r="JE33" s="276"/>
      <c r="JF33" s="277"/>
      <c r="JG33" s="275"/>
      <c r="JH33" s="276"/>
      <c r="JI33" s="276"/>
      <c r="JJ33" s="276"/>
      <c r="JK33" s="277"/>
      <c r="JL33" s="73"/>
      <c r="JM33" s="105"/>
      <c r="JN33" s="93"/>
      <c r="JO33" s="275"/>
      <c r="JP33" s="276"/>
      <c r="JQ33" s="276"/>
      <c r="JR33" s="276"/>
      <c r="JS33" s="277"/>
      <c r="JT33" s="275"/>
      <c r="JU33" s="276"/>
      <c r="JV33" s="276"/>
      <c r="JW33" s="276"/>
      <c r="JX33" s="277"/>
      <c r="JY33" s="73"/>
      <c r="JZ33" s="105"/>
      <c r="KA33" s="93"/>
      <c r="KB33" s="275"/>
      <c r="KC33" s="276"/>
      <c r="KD33" s="276"/>
      <c r="KE33" s="276"/>
      <c r="KF33" s="277"/>
      <c r="KG33" s="275"/>
      <c r="KH33" s="276"/>
      <c r="KI33" s="276"/>
      <c r="KJ33" s="276"/>
      <c r="KK33" s="277"/>
      <c r="KL33" s="73"/>
      <c r="KM33" s="105"/>
      <c r="KN33" s="93"/>
      <c r="KO33" s="275"/>
      <c r="KP33" s="276"/>
      <c r="KQ33" s="276"/>
      <c r="KR33" s="276"/>
      <c r="KS33" s="277"/>
      <c r="KT33" s="275"/>
      <c r="KU33" s="276"/>
      <c r="KV33" s="276"/>
      <c r="KW33" s="276"/>
      <c r="KX33" s="277"/>
      <c r="KY33" s="73"/>
      <c r="KZ33" s="105"/>
      <c r="LA33" s="93"/>
      <c r="LB33" s="275"/>
      <c r="LC33" s="276"/>
      <c r="LD33" s="276"/>
      <c r="LE33" s="276"/>
      <c r="LF33" s="277"/>
      <c r="LG33" s="275"/>
      <c r="LH33" s="276"/>
      <c r="LI33" s="276"/>
      <c r="LJ33" s="276"/>
      <c r="LK33" s="277"/>
      <c r="LL33" s="73"/>
      <c r="LM33" s="105"/>
      <c r="LN33" s="93"/>
      <c r="LO33" s="275"/>
      <c r="LP33" s="276"/>
      <c r="LQ33" s="276"/>
      <c r="LR33" s="276"/>
      <c r="LS33" s="277"/>
      <c r="LT33" s="275"/>
      <c r="LU33" s="276"/>
      <c r="LV33" s="276"/>
      <c r="LW33" s="276"/>
      <c r="LX33" s="277"/>
      <c r="LY33" s="73"/>
      <c r="LZ33" s="105"/>
      <c r="MA33" s="93"/>
      <c r="MB33" s="275"/>
      <c r="MC33" s="276"/>
      <c r="MD33" s="276"/>
      <c r="ME33" s="276"/>
      <c r="MF33" s="277"/>
      <c r="MG33" s="275"/>
      <c r="MH33" s="276"/>
      <c r="MI33" s="276"/>
      <c r="MJ33" s="276"/>
      <c r="MK33" s="277"/>
      <c r="ML33" s="73"/>
      <c r="MM33" s="105"/>
      <c r="MN33" s="93"/>
      <c r="MO33" s="275"/>
      <c r="MP33" s="276"/>
      <c r="MQ33" s="276"/>
      <c r="MR33" s="276"/>
      <c r="MS33" s="277"/>
      <c r="MT33" s="275"/>
      <c r="MU33" s="276"/>
      <c r="MV33" s="276"/>
      <c r="MW33" s="276"/>
      <c r="MX33" s="277"/>
      <c r="MY33" s="73"/>
      <c r="MZ33" s="105"/>
      <c r="NA33" s="93"/>
      <c r="NB33" s="275"/>
      <c r="NC33" s="276"/>
      <c r="ND33" s="276"/>
      <c r="NE33" s="276"/>
      <c r="NF33" s="277"/>
      <c r="NG33" s="275"/>
      <c r="NH33" s="276"/>
      <c r="NI33" s="276"/>
      <c r="NJ33" s="276"/>
      <c r="NK33" s="277"/>
      <c r="NL33" s="73"/>
      <c r="NM33" s="105"/>
      <c r="NN33" s="93"/>
      <c r="NO33" s="275"/>
      <c r="NP33" s="276"/>
      <c r="NQ33" s="276"/>
      <c r="NR33" s="276"/>
      <c r="NS33" s="277"/>
      <c r="NT33" s="275"/>
      <c r="NU33" s="276"/>
      <c r="NV33" s="276"/>
      <c r="NW33" s="276"/>
      <c r="NX33" s="277"/>
      <c r="NY33" s="73"/>
      <c r="NZ33" s="105"/>
      <c r="OA33" s="93"/>
      <c r="OB33" s="275"/>
      <c r="OC33" s="276"/>
      <c r="OD33" s="276"/>
      <c r="OE33" s="276"/>
      <c r="OF33" s="277"/>
      <c r="OG33" s="275"/>
      <c r="OH33" s="276"/>
      <c r="OI33" s="276"/>
      <c r="OJ33" s="276"/>
      <c r="OK33" s="277"/>
      <c r="OL33" s="73"/>
      <c r="OM33" s="105"/>
      <c r="ON33" s="93"/>
      <c r="OO33" s="275"/>
      <c r="OP33" s="276"/>
      <c r="OQ33" s="276"/>
      <c r="OR33" s="276"/>
      <c r="OS33" s="277"/>
      <c r="OT33" s="275"/>
      <c r="OU33" s="276"/>
      <c r="OV33" s="276"/>
      <c r="OW33" s="276"/>
      <c r="OX33" s="277"/>
      <c r="OY33" s="73"/>
      <c r="OZ33" s="105"/>
      <c r="PA33" s="93"/>
      <c r="PB33" s="275"/>
      <c r="PC33" s="276"/>
      <c r="PD33" s="276"/>
      <c r="PE33" s="276"/>
      <c r="PF33" s="277"/>
      <c r="PG33" s="275"/>
      <c r="PH33" s="276"/>
      <c r="PI33" s="276"/>
      <c r="PJ33" s="276"/>
      <c r="PK33" s="277"/>
      <c r="PL33" s="73"/>
      <c r="PM33" s="105"/>
      <c r="PN33" s="93"/>
      <c r="PO33" s="275"/>
      <c r="PP33" s="276"/>
      <c r="PQ33" s="276"/>
      <c r="PR33" s="276"/>
      <c r="PS33" s="277"/>
      <c r="PT33" s="275"/>
      <c r="PU33" s="276"/>
      <c r="PV33" s="276"/>
      <c r="PW33" s="276"/>
      <c r="PX33" s="277"/>
      <c r="PY33" s="73"/>
      <c r="PZ33" s="105"/>
      <c r="QA33" s="93"/>
      <c r="QB33" s="275"/>
      <c r="QC33" s="276"/>
      <c r="QD33" s="276"/>
      <c r="QE33" s="276"/>
      <c r="QF33" s="277"/>
      <c r="QG33" s="275"/>
      <c r="QH33" s="276"/>
      <c r="QI33" s="276"/>
      <c r="QJ33" s="276"/>
      <c r="QK33" s="277"/>
      <c r="QL33" s="73"/>
      <c r="QM33" s="105"/>
      <c r="QN33" s="93"/>
      <c r="QO33" s="275"/>
      <c r="QP33" s="276"/>
      <c r="QQ33" s="276"/>
      <c r="QR33" s="276"/>
      <c r="QS33" s="277"/>
      <c r="QT33" s="275"/>
      <c r="QU33" s="276"/>
      <c r="QV33" s="276"/>
      <c r="QW33" s="276"/>
      <c r="QX33" s="277"/>
      <c r="QY33" s="73"/>
      <c r="QZ33" s="105"/>
      <c r="RA33" s="93"/>
      <c r="RB33" s="275"/>
      <c r="RC33" s="276"/>
      <c r="RD33" s="276"/>
      <c r="RE33" s="276"/>
      <c r="RF33" s="277"/>
      <c r="RG33" s="275"/>
      <c r="RH33" s="276"/>
      <c r="RI33" s="276"/>
      <c r="RJ33" s="276"/>
      <c r="RK33" s="277"/>
      <c r="RL33" s="73"/>
      <c r="RM33" s="105"/>
      <c r="RN33" s="93"/>
      <c r="RO33" s="275"/>
      <c r="RP33" s="276"/>
      <c r="RQ33" s="276"/>
      <c r="RR33" s="276"/>
      <c r="RS33" s="277"/>
      <c r="RT33" s="275"/>
      <c r="RU33" s="276"/>
      <c r="RV33" s="276"/>
      <c r="RW33" s="276"/>
      <c r="RX33" s="277"/>
      <c r="RY33" s="73"/>
      <c r="RZ33" s="105"/>
      <c r="SA33" s="93"/>
      <c r="SB33" s="275"/>
      <c r="SC33" s="276"/>
      <c r="SD33" s="276"/>
      <c r="SE33" s="276"/>
      <c r="SF33" s="277"/>
      <c r="SG33" s="275"/>
      <c r="SH33" s="276"/>
      <c r="SI33" s="276"/>
      <c r="SJ33" s="276"/>
      <c r="SK33" s="277"/>
      <c r="SL33" s="73"/>
      <c r="SM33" s="105"/>
      <c r="SN33" s="93"/>
      <c r="SO33" s="275"/>
      <c r="SP33" s="276"/>
      <c r="SQ33" s="276"/>
      <c r="SR33" s="276"/>
      <c r="SS33" s="277"/>
      <c r="ST33" s="275"/>
      <c r="SU33" s="276"/>
      <c r="SV33" s="276"/>
      <c r="SW33" s="276"/>
      <c r="SX33" s="277"/>
      <c r="SY33" s="73"/>
      <c r="SZ33" s="105"/>
      <c r="TA33" s="93"/>
      <c r="TB33" s="275"/>
      <c r="TC33" s="276"/>
      <c r="TD33" s="276"/>
      <c r="TE33" s="276"/>
      <c r="TF33" s="277"/>
      <c r="TG33" s="275"/>
      <c r="TH33" s="276"/>
      <c r="TI33" s="276"/>
      <c r="TJ33" s="276"/>
      <c r="TK33" s="277"/>
      <c r="TL33" s="73"/>
      <c r="TM33" s="105"/>
      <c r="TN33" s="93"/>
      <c r="TO33" s="275"/>
      <c r="TP33" s="276"/>
      <c r="TQ33" s="276"/>
      <c r="TR33" s="276"/>
      <c r="TS33" s="277"/>
      <c r="TT33" s="275"/>
      <c r="TU33" s="276"/>
      <c r="TV33" s="276"/>
      <c r="TW33" s="276"/>
      <c r="TX33" s="277"/>
      <c r="TY33" s="73"/>
      <c r="TZ33" s="105"/>
      <c r="UA33" s="93"/>
      <c r="UB33" s="275"/>
      <c r="UC33" s="276"/>
      <c r="UD33" s="276"/>
      <c r="UE33" s="276"/>
      <c r="UF33" s="277"/>
      <c r="UG33" s="275"/>
      <c r="UH33" s="276"/>
      <c r="UI33" s="276"/>
      <c r="UJ33" s="276"/>
      <c r="UK33" s="277"/>
      <c r="UL33" s="73"/>
      <c r="UM33" s="105"/>
      <c r="UN33" s="93"/>
      <c r="UO33" s="275"/>
      <c r="UP33" s="276"/>
      <c r="UQ33" s="276"/>
      <c r="UR33" s="276"/>
      <c r="US33" s="277"/>
      <c r="UT33" s="275"/>
      <c r="UU33" s="276"/>
      <c r="UV33" s="276"/>
      <c r="UW33" s="276"/>
      <c r="UX33" s="277"/>
      <c r="UY33" s="73"/>
      <c r="UZ33" s="105"/>
      <c r="VA33" s="93"/>
      <c r="VB33" s="275"/>
      <c r="VC33" s="276"/>
      <c r="VD33" s="276"/>
      <c r="VE33" s="276"/>
      <c r="VF33" s="277"/>
      <c r="VG33" s="275"/>
      <c r="VH33" s="276"/>
      <c r="VI33" s="276"/>
      <c r="VJ33" s="276"/>
      <c r="VK33" s="277"/>
      <c r="VL33" s="73"/>
      <c r="VM33" s="105"/>
      <c r="VN33" s="93"/>
      <c r="VO33" s="275"/>
      <c r="VP33" s="276"/>
      <c r="VQ33" s="276"/>
      <c r="VR33" s="276"/>
      <c r="VS33" s="277"/>
      <c r="VT33" s="275"/>
      <c r="VU33" s="276"/>
      <c r="VV33" s="276"/>
      <c r="VW33" s="276"/>
      <c r="VX33" s="277"/>
      <c r="VY33" s="73"/>
      <c r="VZ33" s="105"/>
      <c r="WA33" s="93"/>
      <c r="WB33" s="275"/>
      <c r="WC33" s="276"/>
      <c r="WD33" s="276"/>
      <c r="WE33" s="276"/>
      <c r="WF33" s="277"/>
      <c r="WG33" s="275"/>
      <c r="WH33" s="276"/>
      <c r="WI33" s="276"/>
      <c r="WJ33" s="276"/>
      <c r="WK33" s="277"/>
      <c r="WL33" s="73"/>
      <c r="WM33" s="105"/>
      <c r="WN33" s="93"/>
      <c r="WO33" s="275"/>
      <c r="WP33" s="276"/>
      <c r="WQ33" s="276"/>
      <c r="WR33" s="276"/>
      <c r="WS33" s="277"/>
      <c r="WT33" s="275"/>
      <c r="WU33" s="276"/>
      <c r="WV33" s="276"/>
      <c r="WW33" s="276"/>
      <c r="WX33" s="277"/>
      <c r="WY33" s="73"/>
      <c r="WZ33" s="105"/>
      <c r="XA33" s="93"/>
      <c r="XB33" s="275"/>
      <c r="XC33" s="276"/>
      <c r="XD33" s="276"/>
      <c r="XE33" s="276"/>
      <c r="XF33" s="277"/>
      <c r="XG33" s="275"/>
      <c r="XH33" s="276"/>
      <c r="XI33" s="276"/>
      <c r="XJ33" s="276"/>
      <c r="XK33" s="277"/>
      <c r="XL33" s="73"/>
      <c r="XM33" s="105"/>
      <c r="XN33" s="93"/>
      <c r="XO33" s="275"/>
      <c r="XP33" s="276"/>
      <c r="XQ33" s="276"/>
      <c r="XR33" s="276"/>
      <c r="XS33" s="277"/>
      <c r="XT33" s="275"/>
      <c r="XU33" s="276"/>
      <c r="XV33" s="276"/>
      <c r="XW33" s="276"/>
      <c r="XX33" s="277"/>
      <c r="XY33" s="73"/>
      <c r="XZ33" s="105"/>
      <c r="YA33" s="93"/>
      <c r="YB33" s="275"/>
      <c r="YC33" s="276"/>
      <c r="YD33" s="276"/>
      <c r="YE33" s="276"/>
      <c r="YF33" s="277"/>
      <c r="YG33" s="275"/>
      <c r="YH33" s="276"/>
      <c r="YI33" s="276"/>
      <c r="YJ33" s="276"/>
      <c r="YK33" s="277"/>
      <c r="YL33" s="73"/>
      <c r="YM33" s="105"/>
      <c r="YN33" s="93"/>
      <c r="YO33" s="275"/>
      <c r="YP33" s="276"/>
      <c r="YQ33" s="276"/>
      <c r="YR33" s="276"/>
      <c r="YS33" s="277"/>
      <c r="YT33" s="275"/>
      <c r="YU33" s="276"/>
      <c r="YV33" s="276"/>
      <c r="YW33" s="276"/>
      <c r="YX33" s="277"/>
      <c r="YY33" s="73"/>
      <c r="YZ33" s="105"/>
      <c r="ZA33" s="93"/>
      <c r="ZB33" s="275"/>
      <c r="ZC33" s="276"/>
      <c r="ZD33" s="276"/>
      <c r="ZE33" s="276"/>
      <c r="ZF33" s="277"/>
      <c r="ZG33" s="275"/>
      <c r="ZH33" s="276"/>
      <c r="ZI33" s="276"/>
      <c r="ZJ33" s="276"/>
      <c r="ZK33" s="277"/>
      <c r="ZL33" s="73"/>
      <c r="ZM33" s="105"/>
      <c r="ZN33" s="93"/>
      <c r="ZO33" s="275"/>
      <c r="ZP33" s="276"/>
      <c r="ZQ33" s="276"/>
      <c r="ZR33" s="276"/>
      <c r="ZS33" s="277"/>
      <c r="ZT33" s="275"/>
      <c r="ZU33" s="276"/>
      <c r="ZV33" s="276"/>
      <c r="ZW33" s="276"/>
      <c r="ZX33" s="277"/>
      <c r="ZY33" s="73"/>
      <c r="ZZ33" s="105"/>
      <c r="AAA33" s="93"/>
      <c r="AAB33" s="275"/>
      <c r="AAC33" s="276"/>
      <c r="AAD33" s="276"/>
      <c r="AAE33" s="276"/>
      <c r="AAF33" s="277"/>
      <c r="AAG33" s="275"/>
      <c r="AAH33" s="276"/>
      <c r="AAI33" s="276"/>
      <c r="AAJ33" s="276"/>
      <c r="AAK33" s="277"/>
      <c r="AAL33" s="73"/>
      <c r="AAM33" s="105"/>
      <c r="AAN33" s="93"/>
      <c r="AAO33" s="275"/>
      <c r="AAP33" s="276"/>
      <c r="AAQ33" s="276"/>
      <c r="AAR33" s="276"/>
      <c r="AAS33" s="277"/>
      <c r="AAT33" s="275"/>
      <c r="AAU33" s="276"/>
      <c r="AAV33" s="276"/>
      <c r="AAW33" s="276"/>
      <c r="AAX33" s="277"/>
      <c r="AAY33" s="73"/>
      <c r="AAZ33" s="105"/>
      <c r="ABA33" s="93"/>
      <c r="ABB33" s="275"/>
      <c r="ABC33" s="276"/>
      <c r="ABD33" s="276"/>
      <c r="ABE33" s="276"/>
      <c r="ABF33" s="277"/>
      <c r="ABG33" s="275"/>
      <c r="ABH33" s="276"/>
      <c r="ABI33" s="276"/>
      <c r="ABJ33" s="276"/>
      <c r="ABK33" s="277"/>
      <c r="ABL33" s="73"/>
      <c r="ABM33" s="105"/>
      <c r="ABN33" s="93"/>
      <c r="ABO33" s="275"/>
      <c r="ABP33" s="276"/>
      <c r="ABQ33" s="276"/>
      <c r="ABR33" s="276"/>
      <c r="ABS33" s="277"/>
      <c r="ABT33" s="275"/>
      <c r="ABU33" s="276"/>
      <c r="ABV33" s="276"/>
      <c r="ABW33" s="276"/>
      <c r="ABX33" s="277"/>
      <c r="ABY33" s="73"/>
      <c r="ABZ33" s="105"/>
      <c r="ACA33" s="93"/>
      <c r="ACB33" s="275"/>
      <c r="ACC33" s="276"/>
      <c r="ACD33" s="276"/>
      <c r="ACE33" s="276"/>
      <c r="ACF33" s="277"/>
      <c r="ACG33" s="275"/>
      <c r="ACH33" s="276"/>
      <c r="ACI33" s="276"/>
      <c r="ACJ33" s="276"/>
      <c r="ACK33" s="277"/>
      <c r="ACL33" s="73"/>
      <c r="ACM33" s="105"/>
      <c r="ACN33" s="93"/>
      <c r="ACO33" s="275"/>
      <c r="ACP33" s="276"/>
      <c r="ACQ33" s="276"/>
      <c r="ACR33" s="276"/>
      <c r="ACS33" s="277"/>
      <c r="ACT33" s="275"/>
      <c r="ACU33" s="276"/>
      <c r="ACV33" s="276"/>
      <c r="ACW33" s="276"/>
      <c r="ACX33" s="277"/>
      <c r="ACY33" s="73"/>
      <c r="ACZ33" s="105"/>
      <c r="ADA33" s="93"/>
      <c r="ADB33" s="275"/>
      <c r="ADC33" s="276"/>
      <c r="ADD33" s="276"/>
      <c r="ADE33" s="276"/>
      <c r="ADF33" s="277"/>
      <c r="ADG33" s="275"/>
      <c r="ADH33" s="276"/>
      <c r="ADI33" s="276"/>
      <c r="ADJ33" s="276"/>
      <c r="ADK33" s="277"/>
      <c r="ADL33" s="73"/>
      <c r="ADM33" s="105"/>
      <c r="ADN33" s="93"/>
      <c r="ADO33" s="275"/>
      <c r="ADP33" s="276"/>
      <c r="ADQ33" s="276"/>
      <c r="ADR33" s="276"/>
      <c r="ADS33" s="277"/>
      <c r="ADT33" s="275"/>
      <c r="ADU33" s="276"/>
      <c r="ADV33" s="276"/>
      <c r="ADW33" s="276"/>
      <c r="ADX33" s="277"/>
      <c r="ADY33" s="73"/>
      <c r="ADZ33" s="105"/>
      <c r="AEA33" s="93"/>
      <c r="AEB33" s="275"/>
      <c r="AEC33" s="276"/>
      <c r="AED33" s="276"/>
      <c r="AEE33" s="276"/>
      <c r="AEF33" s="277"/>
      <c r="AEG33" s="275"/>
      <c r="AEH33" s="276"/>
      <c r="AEI33" s="276"/>
      <c r="AEJ33" s="276"/>
      <c r="AEK33" s="277"/>
      <c r="AEL33" s="73"/>
      <c r="AEM33" s="105"/>
      <c r="AEN33" s="93"/>
      <c r="AEO33" s="275"/>
      <c r="AEP33" s="276"/>
      <c r="AEQ33" s="276"/>
      <c r="AER33" s="276"/>
      <c r="AES33" s="277"/>
      <c r="AET33" s="275"/>
      <c r="AEU33" s="276"/>
      <c r="AEV33" s="276"/>
      <c r="AEW33" s="276"/>
      <c r="AEX33" s="277"/>
      <c r="AEY33" s="73"/>
      <c r="AEZ33" s="105"/>
      <c r="AFA33" s="93"/>
      <c r="AFB33" s="275"/>
      <c r="AFC33" s="276"/>
      <c r="AFD33" s="276"/>
      <c r="AFE33" s="276"/>
      <c r="AFF33" s="277"/>
      <c r="AFG33" s="275"/>
      <c r="AFH33" s="276"/>
      <c r="AFI33" s="276"/>
      <c r="AFJ33" s="276"/>
      <c r="AFK33" s="277"/>
      <c r="AFL33" s="73"/>
      <c r="AFM33" s="105"/>
      <c r="AFN33" s="93"/>
      <c r="AFO33" s="275"/>
      <c r="AFP33" s="276"/>
      <c r="AFQ33" s="276"/>
      <c r="AFR33" s="276"/>
      <c r="AFS33" s="277"/>
      <c r="AFT33" s="275"/>
      <c r="AFU33" s="276"/>
      <c r="AFV33" s="276"/>
      <c r="AFW33" s="276"/>
      <c r="AFX33" s="277"/>
      <c r="AFY33" s="73"/>
      <c r="AFZ33" s="105"/>
      <c r="AGA33" s="93"/>
      <c r="AGB33" s="275"/>
      <c r="AGC33" s="276"/>
      <c r="AGD33" s="276"/>
      <c r="AGE33" s="276"/>
      <c r="AGF33" s="277"/>
      <c r="AGG33" s="275"/>
      <c r="AGH33" s="276"/>
      <c r="AGI33" s="276"/>
      <c r="AGJ33" s="276"/>
      <c r="AGK33" s="277"/>
      <c r="AGL33" s="73"/>
      <c r="AGM33" s="105"/>
      <c r="AGN33" s="93"/>
      <c r="AGO33" s="275"/>
      <c r="AGP33" s="276"/>
      <c r="AGQ33" s="276"/>
      <c r="AGR33" s="276"/>
      <c r="AGS33" s="277"/>
      <c r="AGT33" s="275"/>
      <c r="AGU33" s="276"/>
      <c r="AGV33" s="276"/>
      <c r="AGW33" s="276"/>
      <c r="AGX33" s="277"/>
      <c r="AGY33" s="73"/>
      <c r="AGZ33" s="105"/>
      <c r="AHA33" s="93"/>
      <c r="AHB33" s="275"/>
      <c r="AHC33" s="276"/>
      <c r="AHD33" s="276"/>
      <c r="AHE33" s="276"/>
      <c r="AHF33" s="277"/>
      <c r="AHG33" s="275"/>
      <c r="AHH33" s="276"/>
      <c r="AHI33" s="276"/>
      <c r="AHJ33" s="276"/>
      <c r="AHK33" s="277"/>
      <c r="AHL33" s="73"/>
      <c r="AHM33" s="105"/>
      <c r="AHN33" s="93"/>
      <c r="AHO33" s="275"/>
      <c r="AHP33" s="276"/>
      <c r="AHQ33" s="276"/>
      <c r="AHR33" s="276"/>
      <c r="AHS33" s="277"/>
      <c r="AHT33" s="275"/>
      <c r="AHU33" s="276"/>
      <c r="AHV33" s="276"/>
      <c r="AHW33" s="276"/>
      <c r="AHX33" s="277"/>
      <c r="AHY33" s="73"/>
      <c r="AHZ33" s="105"/>
      <c r="AIA33" s="93"/>
      <c r="AIB33" s="275"/>
      <c r="AIC33" s="276"/>
      <c r="AID33" s="276"/>
      <c r="AIE33" s="276"/>
      <c r="AIF33" s="277"/>
      <c r="AIG33" s="275"/>
      <c r="AIH33" s="276"/>
      <c r="AII33" s="276"/>
      <c r="AIJ33" s="276"/>
      <c r="AIK33" s="277"/>
      <c r="AIL33" s="73"/>
      <c r="AIM33" s="105"/>
      <c r="AIN33" s="93"/>
      <c r="AIO33" s="275"/>
      <c r="AIP33" s="276"/>
      <c r="AIQ33" s="276"/>
      <c r="AIR33" s="276"/>
      <c r="AIS33" s="277"/>
      <c r="AIT33" s="275"/>
      <c r="AIU33" s="276"/>
      <c r="AIV33" s="276"/>
      <c r="AIW33" s="276"/>
      <c r="AIX33" s="277"/>
      <c r="AIY33" s="73"/>
      <c r="AIZ33" s="105"/>
      <c r="AJA33" s="93"/>
      <c r="AJB33" s="275"/>
      <c r="AJC33" s="276"/>
      <c r="AJD33" s="276"/>
      <c r="AJE33" s="276"/>
      <c r="AJF33" s="277"/>
      <c r="AJG33" s="275"/>
      <c r="AJH33" s="276"/>
      <c r="AJI33" s="276"/>
      <c r="AJJ33" s="276"/>
      <c r="AJK33" s="277"/>
      <c r="AJL33" s="73"/>
    </row>
    <row r="34" spans="1:948" x14ac:dyDescent="0.3">
      <c r="A34" s="93"/>
      <c r="B34" s="275"/>
      <c r="C34" s="276"/>
      <c r="D34" s="276"/>
      <c r="E34" s="276"/>
      <c r="F34" s="277"/>
      <c r="G34" s="275"/>
      <c r="H34" s="276"/>
      <c r="I34" s="276"/>
      <c r="J34" s="276"/>
      <c r="K34" s="277"/>
      <c r="L34" s="73"/>
      <c r="M34" s="105"/>
      <c r="N34" s="93"/>
      <c r="O34" s="275"/>
      <c r="P34" s="276"/>
      <c r="Q34" s="276"/>
      <c r="R34" s="276"/>
      <c r="S34" s="277"/>
      <c r="T34" s="275"/>
      <c r="U34" s="276"/>
      <c r="V34" s="276"/>
      <c r="W34" s="276"/>
      <c r="X34" s="277"/>
      <c r="Y34" s="73"/>
      <c r="Z34" s="105"/>
      <c r="AA34" s="93"/>
      <c r="AB34" s="275"/>
      <c r="AC34" s="276"/>
      <c r="AD34" s="276"/>
      <c r="AE34" s="276"/>
      <c r="AF34" s="277"/>
      <c r="AG34" s="275"/>
      <c r="AH34" s="276"/>
      <c r="AI34" s="276"/>
      <c r="AJ34" s="276"/>
      <c r="AK34" s="277"/>
      <c r="AL34" s="73"/>
      <c r="AM34" s="105"/>
      <c r="AN34" s="93"/>
      <c r="AO34" s="314"/>
      <c r="AP34" s="315"/>
      <c r="AQ34" s="315"/>
      <c r="AR34" s="315"/>
      <c r="AS34" s="316"/>
      <c r="AT34" s="275"/>
      <c r="AU34" s="276"/>
      <c r="AV34" s="276"/>
      <c r="AW34" s="276"/>
      <c r="AX34" s="277"/>
      <c r="AY34" s="73"/>
      <c r="AZ34" s="105"/>
      <c r="BA34" s="93"/>
      <c r="BB34" s="275"/>
      <c r="BC34" s="276"/>
      <c r="BD34" s="276"/>
      <c r="BE34" s="276"/>
      <c r="BF34" s="277"/>
      <c r="BG34" s="275"/>
      <c r="BH34" s="276"/>
      <c r="BI34" s="276"/>
      <c r="BJ34" s="276"/>
      <c r="BK34" s="277"/>
      <c r="BL34" s="73"/>
      <c r="BM34" s="105"/>
      <c r="BN34" s="93"/>
      <c r="BO34" s="275"/>
      <c r="BP34" s="276"/>
      <c r="BQ34" s="276"/>
      <c r="BR34" s="276"/>
      <c r="BS34" s="277"/>
      <c r="BT34" s="275"/>
      <c r="BU34" s="276"/>
      <c r="BV34" s="276"/>
      <c r="BW34" s="276"/>
      <c r="BX34" s="277"/>
      <c r="BY34" s="73"/>
      <c r="BZ34" s="105"/>
      <c r="CA34" s="93"/>
      <c r="CB34" s="275"/>
      <c r="CC34" s="276"/>
      <c r="CD34" s="276"/>
      <c r="CE34" s="276"/>
      <c r="CF34" s="277"/>
      <c r="CG34" s="275"/>
      <c r="CH34" s="276"/>
      <c r="CI34" s="276"/>
      <c r="CJ34" s="276"/>
      <c r="CK34" s="277"/>
      <c r="CL34" s="73"/>
      <c r="CM34" s="105"/>
      <c r="CN34" s="93"/>
      <c r="CO34" s="275"/>
      <c r="CP34" s="276"/>
      <c r="CQ34" s="276"/>
      <c r="CR34" s="276"/>
      <c r="CS34" s="277"/>
      <c r="CT34" s="275"/>
      <c r="CU34" s="276"/>
      <c r="CV34" s="276"/>
      <c r="CW34" s="276"/>
      <c r="CX34" s="277"/>
      <c r="CY34" s="73"/>
      <c r="CZ34" s="105"/>
      <c r="DA34" s="93"/>
      <c r="DB34" s="275"/>
      <c r="DC34" s="276"/>
      <c r="DD34" s="276"/>
      <c r="DE34" s="276"/>
      <c r="DF34" s="277"/>
      <c r="DG34" s="275"/>
      <c r="DH34" s="276"/>
      <c r="DI34" s="276"/>
      <c r="DJ34" s="276"/>
      <c r="DK34" s="277"/>
      <c r="DL34" s="73"/>
      <c r="DM34" s="105"/>
      <c r="DN34" s="93"/>
      <c r="DO34" s="275"/>
      <c r="DP34" s="276"/>
      <c r="DQ34" s="276"/>
      <c r="DR34" s="276"/>
      <c r="DS34" s="277"/>
      <c r="DT34" s="275"/>
      <c r="DU34" s="276"/>
      <c r="DV34" s="276"/>
      <c r="DW34" s="276"/>
      <c r="DX34" s="277"/>
      <c r="DY34" s="73"/>
      <c r="DZ34" s="105"/>
      <c r="EA34" s="93"/>
      <c r="EB34" s="275"/>
      <c r="EC34" s="276"/>
      <c r="ED34" s="276"/>
      <c r="EE34" s="276"/>
      <c r="EF34" s="277"/>
      <c r="EG34" s="275"/>
      <c r="EH34" s="276"/>
      <c r="EI34" s="276"/>
      <c r="EJ34" s="276"/>
      <c r="EK34" s="277"/>
      <c r="EL34" s="73"/>
      <c r="EM34" s="105"/>
      <c r="EN34" s="93"/>
      <c r="EO34" s="275"/>
      <c r="EP34" s="276"/>
      <c r="EQ34" s="276"/>
      <c r="ER34" s="276"/>
      <c r="ES34" s="277"/>
      <c r="ET34" s="275"/>
      <c r="EU34" s="276"/>
      <c r="EV34" s="276"/>
      <c r="EW34" s="276"/>
      <c r="EX34" s="277"/>
      <c r="EY34" s="73"/>
      <c r="EZ34" s="105"/>
      <c r="FA34" s="93"/>
      <c r="FB34" s="275"/>
      <c r="FC34" s="276"/>
      <c r="FD34" s="276"/>
      <c r="FE34" s="276"/>
      <c r="FF34" s="277"/>
      <c r="FG34" s="275"/>
      <c r="FH34" s="276"/>
      <c r="FI34" s="276"/>
      <c r="FJ34" s="276"/>
      <c r="FK34" s="277"/>
      <c r="FL34" s="73"/>
      <c r="FM34" s="105"/>
      <c r="FN34" s="93"/>
      <c r="FO34" s="275"/>
      <c r="FP34" s="276"/>
      <c r="FQ34" s="276"/>
      <c r="FR34" s="276"/>
      <c r="FS34" s="277"/>
      <c r="FT34" s="275"/>
      <c r="FU34" s="276"/>
      <c r="FV34" s="276"/>
      <c r="FW34" s="276"/>
      <c r="FX34" s="277"/>
      <c r="FY34" s="73"/>
      <c r="FZ34" s="105"/>
      <c r="GA34" s="93"/>
      <c r="GB34" s="275"/>
      <c r="GC34" s="276"/>
      <c r="GD34" s="276"/>
      <c r="GE34" s="276"/>
      <c r="GF34" s="277"/>
      <c r="GG34" s="275"/>
      <c r="GH34" s="276"/>
      <c r="GI34" s="276"/>
      <c r="GJ34" s="276"/>
      <c r="GK34" s="277"/>
      <c r="GL34" s="73"/>
      <c r="GM34" s="105"/>
      <c r="GN34" s="93"/>
      <c r="GO34" s="275"/>
      <c r="GP34" s="276"/>
      <c r="GQ34" s="276"/>
      <c r="GR34" s="276"/>
      <c r="GS34" s="277"/>
      <c r="GT34" s="275"/>
      <c r="GU34" s="276"/>
      <c r="GV34" s="276"/>
      <c r="GW34" s="276"/>
      <c r="GX34" s="277"/>
      <c r="GY34" s="73"/>
      <c r="GZ34" s="105"/>
      <c r="HA34" s="93"/>
      <c r="HB34" s="275"/>
      <c r="HC34" s="276"/>
      <c r="HD34" s="276"/>
      <c r="HE34" s="276"/>
      <c r="HF34" s="277"/>
      <c r="HG34" s="275"/>
      <c r="HH34" s="276"/>
      <c r="HI34" s="276"/>
      <c r="HJ34" s="276"/>
      <c r="HK34" s="277"/>
      <c r="HL34" s="73"/>
      <c r="HM34" s="105"/>
      <c r="HN34" s="93"/>
      <c r="HO34" s="275"/>
      <c r="HP34" s="276"/>
      <c r="HQ34" s="276"/>
      <c r="HR34" s="276"/>
      <c r="HS34" s="277"/>
      <c r="HT34" s="275"/>
      <c r="HU34" s="276"/>
      <c r="HV34" s="276"/>
      <c r="HW34" s="276"/>
      <c r="HX34" s="277"/>
      <c r="HY34" s="73"/>
      <c r="HZ34" s="105"/>
      <c r="IA34" s="93"/>
      <c r="IB34" s="275"/>
      <c r="IC34" s="276"/>
      <c r="ID34" s="276"/>
      <c r="IE34" s="276"/>
      <c r="IF34" s="277"/>
      <c r="IG34" s="275"/>
      <c r="IH34" s="276"/>
      <c r="II34" s="276"/>
      <c r="IJ34" s="276"/>
      <c r="IK34" s="277"/>
      <c r="IL34" s="73"/>
      <c r="IM34" s="105"/>
      <c r="IN34" s="93"/>
      <c r="IO34" s="275"/>
      <c r="IP34" s="276"/>
      <c r="IQ34" s="276"/>
      <c r="IR34" s="276"/>
      <c r="IS34" s="277"/>
      <c r="IT34" s="275"/>
      <c r="IU34" s="276"/>
      <c r="IV34" s="276"/>
      <c r="IW34" s="276"/>
      <c r="IX34" s="277"/>
      <c r="IY34" s="73"/>
      <c r="IZ34" s="105"/>
      <c r="JA34" s="93"/>
      <c r="JB34" s="275"/>
      <c r="JC34" s="276"/>
      <c r="JD34" s="276"/>
      <c r="JE34" s="276"/>
      <c r="JF34" s="277"/>
      <c r="JG34" s="275"/>
      <c r="JH34" s="276"/>
      <c r="JI34" s="276"/>
      <c r="JJ34" s="276"/>
      <c r="JK34" s="277"/>
      <c r="JL34" s="73"/>
      <c r="JM34" s="105"/>
      <c r="JN34" s="93"/>
      <c r="JO34" s="275"/>
      <c r="JP34" s="276"/>
      <c r="JQ34" s="276"/>
      <c r="JR34" s="276"/>
      <c r="JS34" s="277"/>
      <c r="JT34" s="275"/>
      <c r="JU34" s="276"/>
      <c r="JV34" s="276"/>
      <c r="JW34" s="276"/>
      <c r="JX34" s="277"/>
      <c r="JY34" s="73"/>
      <c r="JZ34" s="105"/>
      <c r="KA34" s="93"/>
      <c r="KB34" s="275"/>
      <c r="KC34" s="276"/>
      <c r="KD34" s="276"/>
      <c r="KE34" s="276"/>
      <c r="KF34" s="277"/>
      <c r="KG34" s="275"/>
      <c r="KH34" s="276"/>
      <c r="KI34" s="276"/>
      <c r="KJ34" s="276"/>
      <c r="KK34" s="277"/>
      <c r="KL34" s="73"/>
      <c r="KM34" s="105"/>
      <c r="KN34" s="93"/>
      <c r="KO34" s="275"/>
      <c r="KP34" s="276"/>
      <c r="KQ34" s="276"/>
      <c r="KR34" s="276"/>
      <c r="KS34" s="277"/>
      <c r="KT34" s="275"/>
      <c r="KU34" s="276"/>
      <c r="KV34" s="276"/>
      <c r="KW34" s="276"/>
      <c r="KX34" s="277"/>
      <c r="KY34" s="73"/>
      <c r="KZ34" s="105"/>
      <c r="LA34" s="93"/>
      <c r="LB34" s="275"/>
      <c r="LC34" s="276"/>
      <c r="LD34" s="276"/>
      <c r="LE34" s="276"/>
      <c r="LF34" s="277"/>
      <c r="LG34" s="275"/>
      <c r="LH34" s="276"/>
      <c r="LI34" s="276"/>
      <c r="LJ34" s="276"/>
      <c r="LK34" s="277"/>
      <c r="LL34" s="73"/>
      <c r="LM34" s="105"/>
      <c r="LN34" s="93"/>
      <c r="LO34" s="275"/>
      <c r="LP34" s="276"/>
      <c r="LQ34" s="276"/>
      <c r="LR34" s="276"/>
      <c r="LS34" s="277"/>
      <c r="LT34" s="275"/>
      <c r="LU34" s="276"/>
      <c r="LV34" s="276"/>
      <c r="LW34" s="276"/>
      <c r="LX34" s="277"/>
      <c r="LY34" s="73"/>
      <c r="LZ34" s="105"/>
      <c r="MA34" s="93"/>
      <c r="MB34" s="275"/>
      <c r="MC34" s="276"/>
      <c r="MD34" s="276"/>
      <c r="ME34" s="276"/>
      <c r="MF34" s="277"/>
      <c r="MG34" s="275"/>
      <c r="MH34" s="276"/>
      <c r="MI34" s="276"/>
      <c r="MJ34" s="276"/>
      <c r="MK34" s="277"/>
      <c r="ML34" s="73"/>
      <c r="MM34" s="105"/>
      <c r="MN34" s="93"/>
      <c r="MO34" s="275"/>
      <c r="MP34" s="276"/>
      <c r="MQ34" s="276"/>
      <c r="MR34" s="276"/>
      <c r="MS34" s="277"/>
      <c r="MT34" s="275"/>
      <c r="MU34" s="276"/>
      <c r="MV34" s="276"/>
      <c r="MW34" s="276"/>
      <c r="MX34" s="277"/>
      <c r="MY34" s="73"/>
      <c r="MZ34" s="105"/>
      <c r="NA34" s="93"/>
      <c r="NB34" s="275"/>
      <c r="NC34" s="276"/>
      <c r="ND34" s="276"/>
      <c r="NE34" s="276"/>
      <c r="NF34" s="277"/>
      <c r="NG34" s="275"/>
      <c r="NH34" s="276"/>
      <c r="NI34" s="276"/>
      <c r="NJ34" s="276"/>
      <c r="NK34" s="277"/>
      <c r="NL34" s="73"/>
      <c r="NM34" s="105"/>
      <c r="NN34" s="93"/>
      <c r="NO34" s="275"/>
      <c r="NP34" s="276"/>
      <c r="NQ34" s="276"/>
      <c r="NR34" s="276"/>
      <c r="NS34" s="277"/>
      <c r="NT34" s="275"/>
      <c r="NU34" s="276"/>
      <c r="NV34" s="276"/>
      <c r="NW34" s="276"/>
      <c r="NX34" s="277"/>
      <c r="NY34" s="73"/>
      <c r="NZ34" s="105"/>
      <c r="OA34" s="93"/>
      <c r="OB34" s="275"/>
      <c r="OC34" s="276"/>
      <c r="OD34" s="276"/>
      <c r="OE34" s="276"/>
      <c r="OF34" s="277"/>
      <c r="OG34" s="275"/>
      <c r="OH34" s="276"/>
      <c r="OI34" s="276"/>
      <c r="OJ34" s="276"/>
      <c r="OK34" s="277"/>
      <c r="OL34" s="73"/>
      <c r="OM34" s="105"/>
      <c r="ON34" s="93"/>
      <c r="OO34" s="275"/>
      <c r="OP34" s="276"/>
      <c r="OQ34" s="276"/>
      <c r="OR34" s="276"/>
      <c r="OS34" s="277"/>
      <c r="OT34" s="275"/>
      <c r="OU34" s="276"/>
      <c r="OV34" s="276"/>
      <c r="OW34" s="276"/>
      <c r="OX34" s="277"/>
      <c r="OY34" s="73"/>
      <c r="OZ34" s="105"/>
      <c r="PA34" s="93"/>
      <c r="PB34" s="275"/>
      <c r="PC34" s="276"/>
      <c r="PD34" s="276"/>
      <c r="PE34" s="276"/>
      <c r="PF34" s="277"/>
      <c r="PG34" s="275"/>
      <c r="PH34" s="276"/>
      <c r="PI34" s="276"/>
      <c r="PJ34" s="276"/>
      <c r="PK34" s="277"/>
      <c r="PL34" s="73"/>
      <c r="PM34" s="105"/>
      <c r="PN34" s="93"/>
      <c r="PO34" s="275"/>
      <c r="PP34" s="276"/>
      <c r="PQ34" s="276"/>
      <c r="PR34" s="276"/>
      <c r="PS34" s="277"/>
      <c r="PT34" s="275"/>
      <c r="PU34" s="276"/>
      <c r="PV34" s="276"/>
      <c r="PW34" s="276"/>
      <c r="PX34" s="277"/>
      <c r="PY34" s="73"/>
      <c r="PZ34" s="105"/>
      <c r="QA34" s="93"/>
      <c r="QB34" s="275"/>
      <c r="QC34" s="276"/>
      <c r="QD34" s="276"/>
      <c r="QE34" s="276"/>
      <c r="QF34" s="277"/>
      <c r="QG34" s="275"/>
      <c r="QH34" s="276"/>
      <c r="QI34" s="276"/>
      <c r="QJ34" s="276"/>
      <c r="QK34" s="277"/>
      <c r="QL34" s="73"/>
      <c r="QM34" s="105"/>
      <c r="QN34" s="93"/>
      <c r="QO34" s="275"/>
      <c r="QP34" s="276"/>
      <c r="QQ34" s="276"/>
      <c r="QR34" s="276"/>
      <c r="QS34" s="277"/>
      <c r="QT34" s="275"/>
      <c r="QU34" s="276"/>
      <c r="QV34" s="276"/>
      <c r="QW34" s="276"/>
      <c r="QX34" s="277"/>
      <c r="QY34" s="73"/>
      <c r="QZ34" s="105"/>
      <c r="RA34" s="93"/>
      <c r="RB34" s="275"/>
      <c r="RC34" s="276"/>
      <c r="RD34" s="276"/>
      <c r="RE34" s="276"/>
      <c r="RF34" s="277"/>
      <c r="RG34" s="275"/>
      <c r="RH34" s="276"/>
      <c r="RI34" s="276"/>
      <c r="RJ34" s="276"/>
      <c r="RK34" s="277"/>
      <c r="RL34" s="73"/>
      <c r="RM34" s="105"/>
      <c r="RN34" s="93"/>
      <c r="RO34" s="275"/>
      <c r="RP34" s="276"/>
      <c r="RQ34" s="276"/>
      <c r="RR34" s="276"/>
      <c r="RS34" s="277"/>
      <c r="RT34" s="275"/>
      <c r="RU34" s="276"/>
      <c r="RV34" s="276"/>
      <c r="RW34" s="276"/>
      <c r="RX34" s="277"/>
      <c r="RY34" s="73"/>
      <c r="RZ34" s="105"/>
      <c r="SA34" s="93"/>
      <c r="SB34" s="275"/>
      <c r="SC34" s="276"/>
      <c r="SD34" s="276"/>
      <c r="SE34" s="276"/>
      <c r="SF34" s="277"/>
      <c r="SG34" s="275"/>
      <c r="SH34" s="276"/>
      <c r="SI34" s="276"/>
      <c r="SJ34" s="276"/>
      <c r="SK34" s="277"/>
      <c r="SL34" s="73"/>
      <c r="SM34" s="105"/>
      <c r="SN34" s="93"/>
      <c r="SO34" s="275"/>
      <c r="SP34" s="276"/>
      <c r="SQ34" s="276"/>
      <c r="SR34" s="276"/>
      <c r="SS34" s="277"/>
      <c r="ST34" s="275"/>
      <c r="SU34" s="276"/>
      <c r="SV34" s="276"/>
      <c r="SW34" s="276"/>
      <c r="SX34" s="277"/>
      <c r="SY34" s="73"/>
      <c r="SZ34" s="105"/>
      <c r="TA34" s="93"/>
      <c r="TB34" s="275"/>
      <c r="TC34" s="276"/>
      <c r="TD34" s="276"/>
      <c r="TE34" s="276"/>
      <c r="TF34" s="277"/>
      <c r="TG34" s="275"/>
      <c r="TH34" s="276"/>
      <c r="TI34" s="276"/>
      <c r="TJ34" s="276"/>
      <c r="TK34" s="277"/>
      <c r="TL34" s="73"/>
      <c r="TM34" s="105"/>
      <c r="TN34" s="93"/>
      <c r="TO34" s="275"/>
      <c r="TP34" s="276"/>
      <c r="TQ34" s="276"/>
      <c r="TR34" s="276"/>
      <c r="TS34" s="277"/>
      <c r="TT34" s="275"/>
      <c r="TU34" s="276"/>
      <c r="TV34" s="276"/>
      <c r="TW34" s="276"/>
      <c r="TX34" s="277"/>
      <c r="TY34" s="73"/>
      <c r="TZ34" s="105"/>
      <c r="UA34" s="93"/>
      <c r="UB34" s="275"/>
      <c r="UC34" s="276"/>
      <c r="UD34" s="276"/>
      <c r="UE34" s="276"/>
      <c r="UF34" s="277"/>
      <c r="UG34" s="275"/>
      <c r="UH34" s="276"/>
      <c r="UI34" s="276"/>
      <c r="UJ34" s="276"/>
      <c r="UK34" s="277"/>
      <c r="UL34" s="73"/>
      <c r="UM34" s="105"/>
      <c r="UN34" s="93"/>
      <c r="UO34" s="275"/>
      <c r="UP34" s="276"/>
      <c r="UQ34" s="276"/>
      <c r="UR34" s="276"/>
      <c r="US34" s="277"/>
      <c r="UT34" s="275"/>
      <c r="UU34" s="276"/>
      <c r="UV34" s="276"/>
      <c r="UW34" s="276"/>
      <c r="UX34" s="277"/>
      <c r="UY34" s="73"/>
      <c r="UZ34" s="105"/>
      <c r="VA34" s="93"/>
      <c r="VB34" s="275"/>
      <c r="VC34" s="276"/>
      <c r="VD34" s="276"/>
      <c r="VE34" s="276"/>
      <c r="VF34" s="277"/>
      <c r="VG34" s="275"/>
      <c r="VH34" s="276"/>
      <c r="VI34" s="276"/>
      <c r="VJ34" s="276"/>
      <c r="VK34" s="277"/>
      <c r="VL34" s="73"/>
      <c r="VM34" s="105"/>
      <c r="VN34" s="93"/>
      <c r="VO34" s="275"/>
      <c r="VP34" s="276"/>
      <c r="VQ34" s="276"/>
      <c r="VR34" s="276"/>
      <c r="VS34" s="277"/>
      <c r="VT34" s="275"/>
      <c r="VU34" s="276"/>
      <c r="VV34" s="276"/>
      <c r="VW34" s="276"/>
      <c r="VX34" s="277"/>
      <c r="VY34" s="73"/>
      <c r="VZ34" s="105"/>
      <c r="WA34" s="93"/>
      <c r="WB34" s="275"/>
      <c r="WC34" s="276"/>
      <c r="WD34" s="276"/>
      <c r="WE34" s="276"/>
      <c r="WF34" s="277"/>
      <c r="WG34" s="275"/>
      <c r="WH34" s="276"/>
      <c r="WI34" s="276"/>
      <c r="WJ34" s="276"/>
      <c r="WK34" s="277"/>
      <c r="WL34" s="73"/>
      <c r="WM34" s="105"/>
      <c r="WN34" s="93"/>
      <c r="WO34" s="275"/>
      <c r="WP34" s="276"/>
      <c r="WQ34" s="276"/>
      <c r="WR34" s="276"/>
      <c r="WS34" s="277"/>
      <c r="WT34" s="275"/>
      <c r="WU34" s="276"/>
      <c r="WV34" s="276"/>
      <c r="WW34" s="276"/>
      <c r="WX34" s="277"/>
      <c r="WY34" s="73"/>
      <c r="WZ34" s="105"/>
      <c r="XA34" s="93"/>
      <c r="XB34" s="275"/>
      <c r="XC34" s="276"/>
      <c r="XD34" s="276"/>
      <c r="XE34" s="276"/>
      <c r="XF34" s="277"/>
      <c r="XG34" s="275"/>
      <c r="XH34" s="276"/>
      <c r="XI34" s="276"/>
      <c r="XJ34" s="276"/>
      <c r="XK34" s="277"/>
      <c r="XL34" s="73"/>
      <c r="XM34" s="105"/>
      <c r="XN34" s="93"/>
      <c r="XO34" s="275"/>
      <c r="XP34" s="276"/>
      <c r="XQ34" s="276"/>
      <c r="XR34" s="276"/>
      <c r="XS34" s="277"/>
      <c r="XT34" s="275"/>
      <c r="XU34" s="276"/>
      <c r="XV34" s="276"/>
      <c r="XW34" s="276"/>
      <c r="XX34" s="277"/>
      <c r="XY34" s="73"/>
      <c r="XZ34" s="105"/>
      <c r="YA34" s="93"/>
      <c r="YB34" s="275"/>
      <c r="YC34" s="276"/>
      <c r="YD34" s="276"/>
      <c r="YE34" s="276"/>
      <c r="YF34" s="277"/>
      <c r="YG34" s="275"/>
      <c r="YH34" s="276"/>
      <c r="YI34" s="276"/>
      <c r="YJ34" s="276"/>
      <c r="YK34" s="277"/>
      <c r="YL34" s="73"/>
      <c r="YM34" s="105"/>
      <c r="YN34" s="93"/>
      <c r="YO34" s="275"/>
      <c r="YP34" s="276"/>
      <c r="YQ34" s="276"/>
      <c r="YR34" s="276"/>
      <c r="YS34" s="277"/>
      <c r="YT34" s="275"/>
      <c r="YU34" s="276"/>
      <c r="YV34" s="276"/>
      <c r="YW34" s="276"/>
      <c r="YX34" s="277"/>
      <c r="YY34" s="73"/>
      <c r="YZ34" s="105"/>
      <c r="ZA34" s="93"/>
      <c r="ZB34" s="275"/>
      <c r="ZC34" s="276"/>
      <c r="ZD34" s="276"/>
      <c r="ZE34" s="276"/>
      <c r="ZF34" s="277"/>
      <c r="ZG34" s="275"/>
      <c r="ZH34" s="276"/>
      <c r="ZI34" s="276"/>
      <c r="ZJ34" s="276"/>
      <c r="ZK34" s="277"/>
      <c r="ZL34" s="73"/>
      <c r="ZM34" s="105"/>
      <c r="ZN34" s="93"/>
      <c r="ZO34" s="275"/>
      <c r="ZP34" s="276"/>
      <c r="ZQ34" s="276"/>
      <c r="ZR34" s="276"/>
      <c r="ZS34" s="277"/>
      <c r="ZT34" s="275"/>
      <c r="ZU34" s="276"/>
      <c r="ZV34" s="276"/>
      <c r="ZW34" s="276"/>
      <c r="ZX34" s="277"/>
      <c r="ZY34" s="73"/>
      <c r="ZZ34" s="105"/>
      <c r="AAA34" s="93"/>
      <c r="AAB34" s="275"/>
      <c r="AAC34" s="276"/>
      <c r="AAD34" s="276"/>
      <c r="AAE34" s="276"/>
      <c r="AAF34" s="277"/>
      <c r="AAG34" s="275"/>
      <c r="AAH34" s="276"/>
      <c r="AAI34" s="276"/>
      <c r="AAJ34" s="276"/>
      <c r="AAK34" s="277"/>
      <c r="AAL34" s="73"/>
      <c r="AAM34" s="105"/>
      <c r="AAN34" s="93"/>
      <c r="AAO34" s="275"/>
      <c r="AAP34" s="276"/>
      <c r="AAQ34" s="276"/>
      <c r="AAR34" s="276"/>
      <c r="AAS34" s="277"/>
      <c r="AAT34" s="275"/>
      <c r="AAU34" s="276"/>
      <c r="AAV34" s="276"/>
      <c r="AAW34" s="276"/>
      <c r="AAX34" s="277"/>
      <c r="AAY34" s="73"/>
      <c r="AAZ34" s="105"/>
      <c r="ABA34" s="93"/>
      <c r="ABB34" s="275"/>
      <c r="ABC34" s="276"/>
      <c r="ABD34" s="276"/>
      <c r="ABE34" s="276"/>
      <c r="ABF34" s="277"/>
      <c r="ABG34" s="275"/>
      <c r="ABH34" s="276"/>
      <c r="ABI34" s="276"/>
      <c r="ABJ34" s="276"/>
      <c r="ABK34" s="277"/>
      <c r="ABL34" s="73"/>
      <c r="ABM34" s="105"/>
      <c r="ABN34" s="93"/>
      <c r="ABO34" s="275"/>
      <c r="ABP34" s="276"/>
      <c r="ABQ34" s="276"/>
      <c r="ABR34" s="276"/>
      <c r="ABS34" s="277"/>
      <c r="ABT34" s="275"/>
      <c r="ABU34" s="276"/>
      <c r="ABV34" s="276"/>
      <c r="ABW34" s="276"/>
      <c r="ABX34" s="277"/>
      <c r="ABY34" s="73"/>
      <c r="ABZ34" s="105"/>
      <c r="ACA34" s="93"/>
      <c r="ACB34" s="275"/>
      <c r="ACC34" s="276"/>
      <c r="ACD34" s="276"/>
      <c r="ACE34" s="276"/>
      <c r="ACF34" s="277"/>
      <c r="ACG34" s="275"/>
      <c r="ACH34" s="276"/>
      <c r="ACI34" s="276"/>
      <c r="ACJ34" s="276"/>
      <c r="ACK34" s="277"/>
      <c r="ACL34" s="73"/>
      <c r="ACM34" s="105"/>
      <c r="ACN34" s="93"/>
      <c r="ACO34" s="275"/>
      <c r="ACP34" s="276"/>
      <c r="ACQ34" s="276"/>
      <c r="ACR34" s="276"/>
      <c r="ACS34" s="277"/>
      <c r="ACT34" s="275"/>
      <c r="ACU34" s="276"/>
      <c r="ACV34" s="276"/>
      <c r="ACW34" s="276"/>
      <c r="ACX34" s="277"/>
      <c r="ACY34" s="73"/>
      <c r="ACZ34" s="105"/>
      <c r="ADA34" s="93"/>
      <c r="ADB34" s="275"/>
      <c r="ADC34" s="276"/>
      <c r="ADD34" s="276"/>
      <c r="ADE34" s="276"/>
      <c r="ADF34" s="277"/>
      <c r="ADG34" s="275"/>
      <c r="ADH34" s="276"/>
      <c r="ADI34" s="276"/>
      <c r="ADJ34" s="276"/>
      <c r="ADK34" s="277"/>
      <c r="ADL34" s="73"/>
      <c r="ADM34" s="105"/>
      <c r="ADN34" s="93"/>
      <c r="ADO34" s="275"/>
      <c r="ADP34" s="276"/>
      <c r="ADQ34" s="276"/>
      <c r="ADR34" s="276"/>
      <c r="ADS34" s="277"/>
      <c r="ADT34" s="275"/>
      <c r="ADU34" s="276"/>
      <c r="ADV34" s="276"/>
      <c r="ADW34" s="276"/>
      <c r="ADX34" s="277"/>
      <c r="ADY34" s="73"/>
      <c r="ADZ34" s="105"/>
      <c r="AEA34" s="93"/>
      <c r="AEB34" s="275"/>
      <c r="AEC34" s="276"/>
      <c r="AED34" s="276"/>
      <c r="AEE34" s="276"/>
      <c r="AEF34" s="277"/>
      <c r="AEG34" s="275"/>
      <c r="AEH34" s="276"/>
      <c r="AEI34" s="276"/>
      <c r="AEJ34" s="276"/>
      <c r="AEK34" s="277"/>
      <c r="AEL34" s="73"/>
      <c r="AEM34" s="105"/>
      <c r="AEN34" s="93"/>
      <c r="AEO34" s="275"/>
      <c r="AEP34" s="276"/>
      <c r="AEQ34" s="276"/>
      <c r="AER34" s="276"/>
      <c r="AES34" s="277"/>
      <c r="AET34" s="275"/>
      <c r="AEU34" s="276"/>
      <c r="AEV34" s="276"/>
      <c r="AEW34" s="276"/>
      <c r="AEX34" s="277"/>
      <c r="AEY34" s="73"/>
      <c r="AEZ34" s="105"/>
      <c r="AFA34" s="93"/>
      <c r="AFB34" s="275"/>
      <c r="AFC34" s="276"/>
      <c r="AFD34" s="276"/>
      <c r="AFE34" s="276"/>
      <c r="AFF34" s="277"/>
      <c r="AFG34" s="275"/>
      <c r="AFH34" s="276"/>
      <c r="AFI34" s="276"/>
      <c r="AFJ34" s="276"/>
      <c r="AFK34" s="277"/>
      <c r="AFL34" s="73"/>
      <c r="AFM34" s="105"/>
      <c r="AFN34" s="93"/>
      <c r="AFO34" s="275"/>
      <c r="AFP34" s="276"/>
      <c r="AFQ34" s="276"/>
      <c r="AFR34" s="276"/>
      <c r="AFS34" s="277"/>
      <c r="AFT34" s="275"/>
      <c r="AFU34" s="276"/>
      <c r="AFV34" s="276"/>
      <c r="AFW34" s="276"/>
      <c r="AFX34" s="277"/>
      <c r="AFY34" s="73"/>
      <c r="AFZ34" s="105"/>
      <c r="AGA34" s="93"/>
      <c r="AGB34" s="275"/>
      <c r="AGC34" s="276"/>
      <c r="AGD34" s="276"/>
      <c r="AGE34" s="276"/>
      <c r="AGF34" s="277"/>
      <c r="AGG34" s="275"/>
      <c r="AGH34" s="276"/>
      <c r="AGI34" s="276"/>
      <c r="AGJ34" s="276"/>
      <c r="AGK34" s="277"/>
      <c r="AGL34" s="73"/>
      <c r="AGM34" s="105"/>
      <c r="AGN34" s="93"/>
      <c r="AGO34" s="275"/>
      <c r="AGP34" s="276"/>
      <c r="AGQ34" s="276"/>
      <c r="AGR34" s="276"/>
      <c r="AGS34" s="277"/>
      <c r="AGT34" s="275"/>
      <c r="AGU34" s="276"/>
      <c r="AGV34" s="276"/>
      <c r="AGW34" s="276"/>
      <c r="AGX34" s="277"/>
      <c r="AGY34" s="73"/>
      <c r="AGZ34" s="105"/>
      <c r="AHA34" s="93"/>
      <c r="AHB34" s="275"/>
      <c r="AHC34" s="276"/>
      <c r="AHD34" s="276"/>
      <c r="AHE34" s="276"/>
      <c r="AHF34" s="277"/>
      <c r="AHG34" s="275"/>
      <c r="AHH34" s="276"/>
      <c r="AHI34" s="276"/>
      <c r="AHJ34" s="276"/>
      <c r="AHK34" s="277"/>
      <c r="AHL34" s="73"/>
      <c r="AHM34" s="105"/>
      <c r="AHN34" s="93"/>
      <c r="AHO34" s="275"/>
      <c r="AHP34" s="276"/>
      <c r="AHQ34" s="276"/>
      <c r="AHR34" s="276"/>
      <c r="AHS34" s="277"/>
      <c r="AHT34" s="275"/>
      <c r="AHU34" s="276"/>
      <c r="AHV34" s="276"/>
      <c r="AHW34" s="276"/>
      <c r="AHX34" s="277"/>
      <c r="AHY34" s="73"/>
      <c r="AHZ34" s="105"/>
      <c r="AIA34" s="93"/>
      <c r="AIB34" s="275"/>
      <c r="AIC34" s="276"/>
      <c r="AID34" s="276"/>
      <c r="AIE34" s="276"/>
      <c r="AIF34" s="277"/>
      <c r="AIG34" s="275"/>
      <c r="AIH34" s="276"/>
      <c r="AII34" s="276"/>
      <c r="AIJ34" s="276"/>
      <c r="AIK34" s="277"/>
      <c r="AIL34" s="73"/>
      <c r="AIM34" s="105"/>
      <c r="AIN34" s="93"/>
      <c r="AIO34" s="275"/>
      <c r="AIP34" s="276"/>
      <c r="AIQ34" s="276"/>
      <c r="AIR34" s="276"/>
      <c r="AIS34" s="277"/>
      <c r="AIT34" s="275"/>
      <c r="AIU34" s="276"/>
      <c r="AIV34" s="276"/>
      <c r="AIW34" s="276"/>
      <c r="AIX34" s="277"/>
      <c r="AIY34" s="73"/>
      <c r="AIZ34" s="105"/>
      <c r="AJA34" s="93"/>
      <c r="AJB34" s="275"/>
      <c r="AJC34" s="276"/>
      <c r="AJD34" s="276"/>
      <c r="AJE34" s="276"/>
      <c r="AJF34" s="277"/>
      <c r="AJG34" s="275"/>
      <c r="AJH34" s="276"/>
      <c r="AJI34" s="276"/>
      <c r="AJJ34" s="276"/>
      <c r="AJK34" s="277"/>
      <c r="AJL34" s="73"/>
    </row>
    <row r="35" spans="1:948" x14ac:dyDescent="0.3">
      <c r="A35" s="93"/>
      <c r="B35" s="275"/>
      <c r="C35" s="276"/>
      <c r="D35" s="276"/>
      <c r="E35" s="276"/>
      <c r="F35" s="277"/>
      <c r="G35" s="275"/>
      <c r="H35" s="276"/>
      <c r="I35" s="276"/>
      <c r="J35" s="276"/>
      <c r="K35" s="277"/>
      <c r="L35" s="73"/>
      <c r="M35" s="105"/>
      <c r="N35" s="93"/>
      <c r="O35" s="275"/>
      <c r="P35" s="276"/>
      <c r="Q35" s="276"/>
      <c r="R35" s="276"/>
      <c r="S35" s="277"/>
      <c r="T35" s="275"/>
      <c r="U35" s="276"/>
      <c r="V35" s="276"/>
      <c r="W35" s="276"/>
      <c r="X35" s="277"/>
      <c r="Y35" s="73"/>
      <c r="Z35" s="105"/>
      <c r="AA35" s="93"/>
      <c r="AB35" s="275"/>
      <c r="AC35" s="276"/>
      <c r="AD35" s="276"/>
      <c r="AE35" s="276"/>
      <c r="AF35" s="277"/>
      <c r="AG35" s="275"/>
      <c r="AH35" s="276"/>
      <c r="AI35" s="276"/>
      <c r="AJ35" s="276"/>
      <c r="AK35" s="277"/>
      <c r="AL35" s="73"/>
      <c r="AM35" s="105"/>
      <c r="AN35" s="93"/>
      <c r="AO35" s="314"/>
      <c r="AP35" s="315"/>
      <c r="AQ35" s="315"/>
      <c r="AR35" s="315"/>
      <c r="AS35" s="316"/>
      <c r="AT35" s="275"/>
      <c r="AU35" s="276"/>
      <c r="AV35" s="276"/>
      <c r="AW35" s="276"/>
      <c r="AX35" s="277"/>
      <c r="AY35" s="73"/>
      <c r="AZ35" s="105"/>
      <c r="BA35" s="93"/>
      <c r="BB35" s="275"/>
      <c r="BC35" s="276"/>
      <c r="BD35" s="276"/>
      <c r="BE35" s="276"/>
      <c r="BF35" s="277"/>
      <c r="BG35" s="275"/>
      <c r="BH35" s="276"/>
      <c r="BI35" s="276"/>
      <c r="BJ35" s="276"/>
      <c r="BK35" s="277"/>
      <c r="BL35" s="73"/>
      <c r="BM35" s="105"/>
      <c r="BN35" s="93"/>
      <c r="BO35" s="275"/>
      <c r="BP35" s="276"/>
      <c r="BQ35" s="276"/>
      <c r="BR35" s="276"/>
      <c r="BS35" s="277"/>
      <c r="BT35" s="275"/>
      <c r="BU35" s="276"/>
      <c r="BV35" s="276"/>
      <c r="BW35" s="276"/>
      <c r="BX35" s="277"/>
      <c r="BY35" s="73"/>
      <c r="BZ35" s="105"/>
      <c r="CA35" s="93"/>
      <c r="CB35" s="275"/>
      <c r="CC35" s="276"/>
      <c r="CD35" s="276"/>
      <c r="CE35" s="276"/>
      <c r="CF35" s="277"/>
      <c r="CG35" s="275"/>
      <c r="CH35" s="276"/>
      <c r="CI35" s="276"/>
      <c r="CJ35" s="276"/>
      <c r="CK35" s="277"/>
      <c r="CL35" s="73"/>
      <c r="CM35" s="105"/>
      <c r="CN35" s="93"/>
      <c r="CO35" s="275"/>
      <c r="CP35" s="276"/>
      <c r="CQ35" s="276"/>
      <c r="CR35" s="276"/>
      <c r="CS35" s="277"/>
      <c r="CT35" s="275"/>
      <c r="CU35" s="276"/>
      <c r="CV35" s="276"/>
      <c r="CW35" s="276"/>
      <c r="CX35" s="277"/>
      <c r="CY35" s="73"/>
      <c r="CZ35" s="105"/>
      <c r="DA35" s="93"/>
      <c r="DB35" s="275"/>
      <c r="DC35" s="276"/>
      <c r="DD35" s="276"/>
      <c r="DE35" s="276"/>
      <c r="DF35" s="277"/>
      <c r="DG35" s="275"/>
      <c r="DH35" s="276"/>
      <c r="DI35" s="276"/>
      <c r="DJ35" s="276"/>
      <c r="DK35" s="277"/>
      <c r="DL35" s="73"/>
      <c r="DM35" s="105"/>
      <c r="DN35" s="93"/>
      <c r="DO35" s="275"/>
      <c r="DP35" s="276"/>
      <c r="DQ35" s="276"/>
      <c r="DR35" s="276"/>
      <c r="DS35" s="277"/>
      <c r="DT35" s="275"/>
      <c r="DU35" s="276"/>
      <c r="DV35" s="276"/>
      <c r="DW35" s="276"/>
      <c r="DX35" s="277"/>
      <c r="DY35" s="73"/>
      <c r="DZ35" s="105"/>
      <c r="EA35" s="93"/>
      <c r="EB35" s="275"/>
      <c r="EC35" s="276"/>
      <c r="ED35" s="276"/>
      <c r="EE35" s="276"/>
      <c r="EF35" s="277"/>
      <c r="EG35" s="275"/>
      <c r="EH35" s="276"/>
      <c r="EI35" s="276"/>
      <c r="EJ35" s="276"/>
      <c r="EK35" s="277"/>
      <c r="EL35" s="73"/>
      <c r="EM35" s="105"/>
      <c r="EN35" s="93"/>
      <c r="EO35" s="275"/>
      <c r="EP35" s="276"/>
      <c r="EQ35" s="276"/>
      <c r="ER35" s="276"/>
      <c r="ES35" s="277"/>
      <c r="ET35" s="275"/>
      <c r="EU35" s="276"/>
      <c r="EV35" s="276"/>
      <c r="EW35" s="276"/>
      <c r="EX35" s="277"/>
      <c r="EY35" s="73"/>
      <c r="EZ35" s="105"/>
      <c r="FA35" s="93"/>
      <c r="FB35" s="275"/>
      <c r="FC35" s="276"/>
      <c r="FD35" s="276"/>
      <c r="FE35" s="276"/>
      <c r="FF35" s="277"/>
      <c r="FG35" s="275"/>
      <c r="FH35" s="276"/>
      <c r="FI35" s="276"/>
      <c r="FJ35" s="276"/>
      <c r="FK35" s="277"/>
      <c r="FL35" s="73"/>
      <c r="FM35" s="105"/>
      <c r="FN35" s="93"/>
      <c r="FO35" s="275"/>
      <c r="FP35" s="276"/>
      <c r="FQ35" s="276"/>
      <c r="FR35" s="276"/>
      <c r="FS35" s="277"/>
      <c r="FT35" s="275"/>
      <c r="FU35" s="276"/>
      <c r="FV35" s="276"/>
      <c r="FW35" s="276"/>
      <c r="FX35" s="277"/>
      <c r="FY35" s="73"/>
      <c r="FZ35" s="105"/>
      <c r="GA35" s="93"/>
      <c r="GB35" s="275"/>
      <c r="GC35" s="276"/>
      <c r="GD35" s="276"/>
      <c r="GE35" s="276"/>
      <c r="GF35" s="277"/>
      <c r="GG35" s="275"/>
      <c r="GH35" s="276"/>
      <c r="GI35" s="276"/>
      <c r="GJ35" s="276"/>
      <c r="GK35" s="277"/>
      <c r="GL35" s="73"/>
      <c r="GM35" s="105"/>
      <c r="GN35" s="93"/>
      <c r="GO35" s="275"/>
      <c r="GP35" s="276"/>
      <c r="GQ35" s="276"/>
      <c r="GR35" s="276"/>
      <c r="GS35" s="277"/>
      <c r="GT35" s="275"/>
      <c r="GU35" s="276"/>
      <c r="GV35" s="276"/>
      <c r="GW35" s="276"/>
      <c r="GX35" s="277"/>
      <c r="GY35" s="73"/>
      <c r="GZ35" s="105"/>
      <c r="HA35" s="93"/>
      <c r="HB35" s="275"/>
      <c r="HC35" s="276"/>
      <c r="HD35" s="276"/>
      <c r="HE35" s="276"/>
      <c r="HF35" s="277"/>
      <c r="HG35" s="275"/>
      <c r="HH35" s="276"/>
      <c r="HI35" s="276"/>
      <c r="HJ35" s="276"/>
      <c r="HK35" s="277"/>
      <c r="HL35" s="73"/>
      <c r="HM35" s="105"/>
      <c r="HN35" s="93"/>
      <c r="HO35" s="275"/>
      <c r="HP35" s="276"/>
      <c r="HQ35" s="276"/>
      <c r="HR35" s="276"/>
      <c r="HS35" s="277"/>
      <c r="HT35" s="275"/>
      <c r="HU35" s="276"/>
      <c r="HV35" s="276"/>
      <c r="HW35" s="276"/>
      <c r="HX35" s="277"/>
      <c r="HY35" s="73"/>
      <c r="HZ35" s="105"/>
      <c r="IA35" s="93"/>
      <c r="IB35" s="275"/>
      <c r="IC35" s="276"/>
      <c r="ID35" s="276"/>
      <c r="IE35" s="276"/>
      <c r="IF35" s="277"/>
      <c r="IG35" s="275"/>
      <c r="IH35" s="276"/>
      <c r="II35" s="276"/>
      <c r="IJ35" s="276"/>
      <c r="IK35" s="277"/>
      <c r="IL35" s="73"/>
      <c r="IM35" s="105"/>
      <c r="IN35" s="93"/>
      <c r="IO35" s="275"/>
      <c r="IP35" s="276"/>
      <c r="IQ35" s="276"/>
      <c r="IR35" s="276"/>
      <c r="IS35" s="277"/>
      <c r="IT35" s="275"/>
      <c r="IU35" s="276"/>
      <c r="IV35" s="276"/>
      <c r="IW35" s="276"/>
      <c r="IX35" s="277"/>
      <c r="IY35" s="73"/>
      <c r="IZ35" s="105"/>
      <c r="JA35" s="93"/>
      <c r="JB35" s="275"/>
      <c r="JC35" s="276"/>
      <c r="JD35" s="276"/>
      <c r="JE35" s="276"/>
      <c r="JF35" s="277"/>
      <c r="JG35" s="275"/>
      <c r="JH35" s="276"/>
      <c r="JI35" s="276"/>
      <c r="JJ35" s="276"/>
      <c r="JK35" s="277"/>
      <c r="JL35" s="73"/>
      <c r="JM35" s="105"/>
      <c r="JN35" s="93"/>
      <c r="JO35" s="275"/>
      <c r="JP35" s="276"/>
      <c r="JQ35" s="276"/>
      <c r="JR35" s="276"/>
      <c r="JS35" s="277"/>
      <c r="JT35" s="275"/>
      <c r="JU35" s="276"/>
      <c r="JV35" s="276"/>
      <c r="JW35" s="276"/>
      <c r="JX35" s="277"/>
      <c r="JY35" s="73"/>
      <c r="JZ35" s="105"/>
      <c r="KA35" s="93"/>
      <c r="KB35" s="275"/>
      <c r="KC35" s="276"/>
      <c r="KD35" s="276"/>
      <c r="KE35" s="276"/>
      <c r="KF35" s="277"/>
      <c r="KG35" s="275"/>
      <c r="KH35" s="276"/>
      <c r="KI35" s="276"/>
      <c r="KJ35" s="276"/>
      <c r="KK35" s="277"/>
      <c r="KL35" s="73"/>
      <c r="KM35" s="105"/>
      <c r="KN35" s="93"/>
      <c r="KO35" s="275"/>
      <c r="KP35" s="276"/>
      <c r="KQ35" s="276"/>
      <c r="KR35" s="276"/>
      <c r="KS35" s="277"/>
      <c r="KT35" s="275"/>
      <c r="KU35" s="276"/>
      <c r="KV35" s="276"/>
      <c r="KW35" s="276"/>
      <c r="KX35" s="277"/>
      <c r="KY35" s="73"/>
      <c r="KZ35" s="105"/>
      <c r="LA35" s="93"/>
      <c r="LB35" s="275"/>
      <c r="LC35" s="276"/>
      <c r="LD35" s="276"/>
      <c r="LE35" s="276"/>
      <c r="LF35" s="277"/>
      <c r="LG35" s="275"/>
      <c r="LH35" s="276"/>
      <c r="LI35" s="276"/>
      <c r="LJ35" s="276"/>
      <c r="LK35" s="277"/>
      <c r="LL35" s="73"/>
      <c r="LM35" s="105"/>
      <c r="LN35" s="93"/>
      <c r="LO35" s="275"/>
      <c r="LP35" s="276"/>
      <c r="LQ35" s="276"/>
      <c r="LR35" s="276"/>
      <c r="LS35" s="277"/>
      <c r="LT35" s="275"/>
      <c r="LU35" s="276"/>
      <c r="LV35" s="276"/>
      <c r="LW35" s="276"/>
      <c r="LX35" s="277"/>
      <c r="LY35" s="73"/>
      <c r="LZ35" s="105"/>
      <c r="MA35" s="93"/>
      <c r="MB35" s="275"/>
      <c r="MC35" s="276"/>
      <c r="MD35" s="276"/>
      <c r="ME35" s="276"/>
      <c r="MF35" s="277"/>
      <c r="MG35" s="275"/>
      <c r="MH35" s="276"/>
      <c r="MI35" s="276"/>
      <c r="MJ35" s="276"/>
      <c r="MK35" s="277"/>
      <c r="ML35" s="73"/>
      <c r="MM35" s="105"/>
      <c r="MN35" s="93"/>
      <c r="MO35" s="275"/>
      <c r="MP35" s="276"/>
      <c r="MQ35" s="276"/>
      <c r="MR35" s="276"/>
      <c r="MS35" s="277"/>
      <c r="MT35" s="275"/>
      <c r="MU35" s="276"/>
      <c r="MV35" s="276"/>
      <c r="MW35" s="276"/>
      <c r="MX35" s="277"/>
      <c r="MY35" s="73"/>
      <c r="MZ35" s="105"/>
      <c r="NA35" s="93"/>
      <c r="NB35" s="275"/>
      <c r="NC35" s="276"/>
      <c r="ND35" s="276"/>
      <c r="NE35" s="276"/>
      <c r="NF35" s="277"/>
      <c r="NG35" s="275"/>
      <c r="NH35" s="276"/>
      <c r="NI35" s="276"/>
      <c r="NJ35" s="276"/>
      <c r="NK35" s="277"/>
      <c r="NL35" s="73"/>
      <c r="NM35" s="105"/>
      <c r="NN35" s="93"/>
      <c r="NO35" s="275"/>
      <c r="NP35" s="276"/>
      <c r="NQ35" s="276"/>
      <c r="NR35" s="276"/>
      <c r="NS35" s="277"/>
      <c r="NT35" s="275"/>
      <c r="NU35" s="276"/>
      <c r="NV35" s="276"/>
      <c r="NW35" s="276"/>
      <c r="NX35" s="277"/>
      <c r="NY35" s="73"/>
      <c r="NZ35" s="105"/>
      <c r="OA35" s="93"/>
      <c r="OB35" s="275"/>
      <c r="OC35" s="276"/>
      <c r="OD35" s="276"/>
      <c r="OE35" s="276"/>
      <c r="OF35" s="277"/>
      <c r="OG35" s="275"/>
      <c r="OH35" s="276"/>
      <c r="OI35" s="276"/>
      <c r="OJ35" s="276"/>
      <c r="OK35" s="277"/>
      <c r="OL35" s="73"/>
      <c r="OM35" s="105"/>
      <c r="ON35" s="93"/>
      <c r="OO35" s="275"/>
      <c r="OP35" s="276"/>
      <c r="OQ35" s="276"/>
      <c r="OR35" s="276"/>
      <c r="OS35" s="277"/>
      <c r="OT35" s="275"/>
      <c r="OU35" s="276"/>
      <c r="OV35" s="276"/>
      <c r="OW35" s="276"/>
      <c r="OX35" s="277"/>
      <c r="OY35" s="73"/>
      <c r="OZ35" s="105"/>
      <c r="PA35" s="93"/>
      <c r="PB35" s="275"/>
      <c r="PC35" s="276"/>
      <c r="PD35" s="276"/>
      <c r="PE35" s="276"/>
      <c r="PF35" s="277"/>
      <c r="PG35" s="275"/>
      <c r="PH35" s="276"/>
      <c r="PI35" s="276"/>
      <c r="PJ35" s="276"/>
      <c r="PK35" s="277"/>
      <c r="PL35" s="73"/>
      <c r="PM35" s="105"/>
      <c r="PN35" s="93"/>
      <c r="PO35" s="275"/>
      <c r="PP35" s="276"/>
      <c r="PQ35" s="276"/>
      <c r="PR35" s="276"/>
      <c r="PS35" s="277"/>
      <c r="PT35" s="275"/>
      <c r="PU35" s="276"/>
      <c r="PV35" s="276"/>
      <c r="PW35" s="276"/>
      <c r="PX35" s="277"/>
      <c r="PY35" s="73"/>
      <c r="PZ35" s="105"/>
      <c r="QA35" s="93"/>
      <c r="QB35" s="275"/>
      <c r="QC35" s="276"/>
      <c r="QD35" s="276"/>
      <c r="QE35" s="276"/>
      <c r="QF35" s="277"/>
      <c r="QG35" s="275"/>
      <c r="QH35" s="276"/>
      <c r="QI35" s="276"/>
      <c r="QJ35" s="276"/>
      <c r="QK35" s="277"/>
      <c r="QL35" s="73"/>
      <c r="QM35" s="105"/>
      <c r="QN35" s="93"/>
      <c r="QO35" s="275"/>
      <c r="QP35" s="276"/>
      <c r="QQ35" s="276"/>
      <c r="QR35" s="276"/>
      <c r="QS35" s="277"/>
      <c r="QT35" s="275"/>
      <c r="QU35" s="276"/>
      <c r="QV35" s="276"/>
      <c r="QW35" s="276"/>
      <c r="QX35" s="277"/>
      <c r="QY35" s="73"/>
      <c r="QZ35" s="105"/>
      <c r="RA35" s="93"/>
      <c r="RB35" s="275"/>
      <c r="RC35" s="276"/>
      <c r="RD35" s="276"/>
      <c r="RE35" s="276"/>
      <c r="RF35" s="277"/>
      <c r="RG35" s="275"/>
      <c r="RH35" s="276"/>
      <c r="RI35" s="276"/>
      <c r="RJ35" s="276"/>
      <c r="RK35" s="277"/>
      <c r="RL35" s="73"/>
      <c r="RM35" s="105"/>
      <c r="RN35" s="93"/>
      <c r="RO35" s="275"/>
      <c r="RP35" s="276"/>
      <c r="RQ35" s="276"/>
      <c r="RR35" s="276"/>
      <c r="RS35" s="277"/>
      <c r="RT35" s="275"/>
      <c r="RU35" s="276"/>
      <c r="RV35" s="276"/>
      <c r="RW35" s="276"/>
      <c r="RX35" s="277"/>
      <c r="RY35" s="73"/>
      <c r="RZ35" s="105"/>
      <c r="SA35" s="93"/>
      <c r="SB35" s="275"/>
      <c r="SC35" s="276"/>
      <c r="SD35" s="276"/>
      <c r="SE35" s="276"/>
      <c r="SF35" s="277"/>
      <c r="SG35" s="275"/>
      <c r="SH35" s="276"/>
      <c r="SI35" s="276"/>
      <c r="SJ35" s="276"/>
      <c r="SK35" s="277"/>
      <c r="SL35" s="73"/>
      <c r="SM35" s="105"/>
      <c r="SN35" s="93"/>
      <c r="SO35" s="275"/>
      <c r="SP35" s="276"/>
      <c r="SQ35" s="276"/>
      <c r="SR35" s="276"/>
      <c r="SS35" s="277"/>
      <c r="ST35" s="275"/>
      <c r="SU35" s="276"/>
      <c r="SV35" s="276"/>
      <c r="SW35" s="276"/>
      <c r="SX35" s="277"/>
      <c r="SY35" s="73"/>
      <c r="SZ35" s="105"/>
      <c r="TA35" s="93"/>
      <c r="TB35" s="275"/>
      <c r="TC35" s="276"/>
      <c r="TD35" s="276"/>
      <c r="TE35" s="276"/>
      <c r="TF35" s="277"/>
      <c r="TG35" s="275"/>
      <c r="TH35" s="276"/>
      <c r="TI35" s="276"/>
      <c r="TJ35" s="276"/>
      <c r="TK35" s="277"/>
      <c r="TL35" s="73"/>
      <c r="TM35" s="105"/>
      <c r="TN35" s="93"/>
      <c r="TO35" s="275"/>
      <c r="TP35" s="276"/>
      <c r="TQ35" s="276"/>
      <c r="TR35" s="276"/>
      <c r="TS35" s="277"/>
      <c r="TT35" s="275"/>
      <c r="TU35" s="276"/>
      <c r="TV35" s="276"/>
      <c r="TW35" s="276"/>
      <c r="TX35" s="277"/>
      <c r="TY35" s="73"/>
      <c r="TZ35" s="105"/>
      <c r="UA35" s="93"/>
      <c r="UB35" s="275"/>
      <c r="UC35" s="276"/>
      <c r="UD35" s="276"/>
      <c r="UE35" s="276"/>
      <c r="UF35" s="277"/>
      <c r="UG35" s="275"/>
      <c r="UH35" s="276"/>
      <c r="UI35" s="276"/>
      <c r="UJ35" s="276"/>
      <c r="UK35" s="277"/>
      <c r="UL35" s="73"/>
      <c r="UM35" s="105"/>
      <c r="UN35" s="93"/>
      <c r="UO35" s="275"/>
      <c r="UP35" s="276"/>
      <c r="UQ35" s="276"/>
      <c r="UR35" s="276"/>
      <c r="US35" s="277"/>
      <c r="UT35" s="275"/>
      <c r="UU35" s="276"/>
      <c r="UV35" s="276"/>
      <c r="UW35" s="276"/>
      <c r="UX35" s="277"/>
      <c r="UY35" s="73"/>
      <c r="UZ35" s="105"/>
      <c r="VA35" s="93"/>
      <c r="VB35" s="275"/>
      <c r="VC35" s="276"/>
      <c r="VD35" s="276"/>
      <c r="VE35" s="276"/>
      <c r="VF35" s="277"/>
      <c r="VG35" s="275"/>
      <c r="VH35" s="276"/>
      <c r="VI35" s="276"/>
      <c r="VJ35" s="276"/>
      <c r="VK35" s="277"/>
      <c r="VL35" s="73"/>
      <c r="VM35" s="105"/>
      <c r="VN35" s="93"/>
      <c r="VO35" s="275"/>
      <c r="VP35" s="276"/>
      <c r="VQ35" s="276"/>
      <c r="VR35" s="276"/>
      <c r="VS35" s="277"/>
      <c r="VT35" s="275"/>
      <c r="VU35" s="276"/>
      <c r="VV35" s="276"/>
      <c r="VW35" s="276"/>
      <c r="VX35" s="277"/>
      <c r="VY35" s="73"/>
      <c r="VZ35" s="105"/>
      <c r="WA35" s="93"/>
      <c r="WB35" s="275"/>
      <c r="WC35" s="276"/>
      <c r="WD35" s="276"/>
      <c r="WE35" s="276"/>
      <c r="WF35" s="277"/>
      <c r="WG35" s="275"/>
      <c r="WH35" s="276"/>
      <c r="WI35" s="276"/>
      <c r="WJ35" s="276"/>
      <c r="WK35" s="277"/>
      <c r="WL35" s="73"/>
      <c r="WM35" s="105"/>
      <c r="WN35" s="93"/>
      <c r="WO35" s="275"/>
      <c r="WP35" s="276"/>
      <c r="WQ35" s="276"/>
      <c r="WR35" s="276"/>
      <c r="WS35" s="277"/>
      <c r="WT35" s="275"/>
      <c r="WU35" s="276"/>
      <c r="WV35" s="276"/>
      <c r="WW35" s="276"/>
      <c r="WX35" s="277"/>
      <c r="WY35" s="73"/>
      <c r="WZ35" s="105"/>
      <c r="XA35" s="93"/>
      <c r="XB35" s="275"/>
      <c r="XC35" s="276"/>
      <c r="XD35" s="276"/>
      <c r="XE35" s="276"/>
      <c r="XF35" s="277"/>
      <c r="XG35" s="275"/>
      <c r="XH35" s="276"/>
      <c r="XI35" s="276"/>
      <c r="XJ35" s="276"/>
      <c r="XK35" s="277"/>
      <c r="XL35" s="73"/>
      <c r="XM35" s="105"/>
      <c r="XN35" s="93"/>
      <c r="XO35" s="275"/>
      <c r="XP35" s="276"/>
      <c r="XQ35" s="276"/>
      <c r="XR35" s="276"/>
      <c r="XS35" s="277"/>
      <c r="XT35" s="275"/>
      <c r="XU35" s="276"/>
      <c r="XV35" s="276"/>
      <c r="XW35" s="276"/>
      <c r="XX35" s="277"/>
      <c r="XY35" s="73"/>
      <c r="XZ35" s="105"/>
      <c r="YA35" s="93"/>
      <c r="YB35" s="275"/>
      <c r="YC35" s="276"/>
      <c r="YD35" s="276"/>
      <c r="YE35" s="276"/>
      <c r="YF35" s="277"/>
      <c r="YG35" s="275"/>
      <c r="YH35" s="276"/>
      <c r="YI35" s="276"/>
      <c r="YJ35" s="276"/>
      <c r="YK35" s="277"/>
      <c r="YL35" s="73"/>
      <c r="YM35" s="105"/>
      <c r="YN35" s="93"/>
      <c r="YO35" s="275"/>
      <c r="YP35" s="276"/>
      <c r="YQ35" s="276"/>
      <c r="YR35" s="276"/>
      <c r="YS35" s="277"/>
      <c r="YT35" s="275"/>
      <c r="YU35" s="276"/>
      <c r="YV35" s="276"/>
      <c r="YW35" s="276"/>
      <c r="YX35" s="277"/>
      <c r="YY35" s="73"/>
      <c r="YZ35" s="105"/>
      <c r="ZA35" s="93"/>
      <c r="ZB35" s="275"/>
      <c r="ZC35" s="276"/>
      <c r="ZD35" s="276"/>
      <c r="ZE35" s="276"/>
      <c r="ZF35" s="277"/>
      <c r="ZG35" s="275"/>
      <c r="ZH35" s="276"/>
      <c r="ZI35" s="276"/>
      <c r="ZJ35" s="276"/>
      <c r="ZK35" s="277"/>
      <c r="ZL35" s="73"/>
      <c r="ZM35" s="105"/>
      <c r="ZN35" s="93"/>
      <c r="ZO35" s="275"/>
      <c r="ZP35" s="276"/>
      <c r="ZQ35" s="276"/>
      <c r="ZR35" s="276"/>
      <c r="ZS35" s="277"/>
      <c r="ZT35" s="275"/>
      <c r="ZU35" s="276"/>
      <c r="ZV35" s="276"/>
      <c r="ZW35" s="276"/>
      <c r="ZX35" s="277"/>
      <c r="ZY35" s="73"/>
      <c r="ZZ35" s="105"/>
      <c r="AAA35" s="93"/>
      <c r="AAB35" s="275"/>
      <c r="AAC35" s="276"/>
      <c r="AAD35" s="276"/>
      <c r="AAE35" s="276"/>
      <c r="AAF35" s="277"/>
      <c r="AAG35" s="275"/>
      <c r="AAH35" s="276"/>
      <c r="AAI35" s="276"/>
      <c r="AAJ35" s="276"/>
      <c r="AAK35" s="277"/>
      <c r="AAL35" s="73"/>
      <c r="AAM35" s="105"/>
      <c r="AAN35" s="93"/>
      <c r="AAO35" s="275"/>
      <c r="AAP35" s="276"/>
      <c r="AAQ35" s="276"/>
      <c r="AAR35" s="276"/>
      <c r="AAS35" s="277"/>
      <c r="AAT35" s="275"/>
      <c r="AAU35" s="276"/>
      <c r="AAV35" s="276"/>
      <c r="AAW35" s="276"/>
      <c r="AAX35" s="277"/>
      <c r="AAY35" s="73"/>
      <c r="AAZ35" s="105"/>
      <c r="ABA35" s="93"/>
      <c r="ABB35" s="275"/>
      <c r="ABC35" s="276"/>
      <c r="ABD35" s="276"/>
      <c r="ABE35" s="276"/>
      <c r="ABF35" s="277"/>
      <c r="ABG35" s="275"/>
      <c r="ABH35" s="276"/>
      <c r="ABI35" s="276"/>
      <c r="ABJ35" s="276"/>
      <c r="ABK35" s="277"/>
      <c r="ABL35" s="73"/>
      <c r="ABM35" s="105"/>
      <c r="ABN35" s="93"/>
      <c r="ABO35" s="275"/>
      <c r="ABP35" s="276"/>
      <c r="ABQ35" s="276"/>
      <c r="ABR35" s="276"/>
      <c r="ABS35" s="277"/>
      <c r="ABT35" s="275"/>
      <c r="ABU35" s="276"/>
      <c r="ABV35" s="276"/>
      <c r="ABW35" s="276"/>
      <c r="ABX35" s="277"/>
      <c r="ABY35" s="73"/>
      <c r="ABZ35" s="105"/>
      <c r="ACA35" s="93"/>
      <c r="ACB35" s="275"/>
      <c r="ACC35" s="276"/>
      <c r="ACD35" s="276"/>
      <c r="ACE35" s="276"/>
      <c r="ACF35" s="277"/>
      <c r="ACG35" s="275"/>
      <c r="ACH35" s="276"/>
      <c r="ACI35" s="276"/>
      <c r="ACJ35" s="276"/>
      <c r="ACK35" s="277"/>
      <c r="ACL35" s="73"/>
      <c r="ACM35" s="105"/>
      <c r="ACN35" s="93"/>
      <c r="ACO35" s="275"/>
      <c r="ACP35" s="276"/>
      <c r="ACQ35" s="276"/>
      <c r="ACR35" s="276"/>
      <c r="ACS35" s="277"/>
      <c r="ACT35" s="275"/>
      <c r="ACU35" s="276"/>
      <c r="ACV35" s="276"/>
      <c r="ACW35" s="276"/>
      <c r="ACX35" s="277"/>
      <c r="ACY35" s="73"/>
      <c r="ACZ35" s="105"/>
      <c r="ADA35" s="93"/>
      <c r="ADB35" s="275"/>
      <c r="ADC35" s="276"/>
      <c r="ADD35" s="276"/>
      <c r="ADE35" s="276"/>
      <c r="ADF35" s="277"/>
      <c r="ADG35" s="275"/>
      <c r="ADH35" s="276"/>
      <c r="ADI35" s="276"/>
      <c r="ADJ35" s="276"/>
      <c r="ADK35" s="277"/>
      <c r="ADL35" s="73"/>
      <c r="ADM35" s="105"/>
      <c r="ADN35" s="93"/>
      <c r="ADO35" s="275"/>
      <c r="ADP35" s="276"/>
      <c r="ADQ35" s="276"/>
      <c r="ADR35" s="276"/>
      <c r="ADS35" s="277"/>
      <c r="ADT35" s="275"/>
      <c r="ADU35" s="276"/>
      <c r="ADV35" s="276"/>
      <c r="ADW35" s="276"/>
      <c r="ADX35" s="277"/>
      <c r="ADY35" s="73"/>
      <c r="ADZ35" s="105"/>
      <c r="AEA35" s="93"/>
      <c r="AEB35" s="275"/>
      <c r="AEC35" s="276"/>
      <c r="AED35" s="276"/>
      <c r="AEE35" s="276"/>
      <c r="AEF35" s="277"/>
      <c r="AEG35" s="275"/>
      <c r="AEH35" s="276"/>
      <c r="AEI35" s="276"/>
      <c r="AEJ35" s="276"/>
      <c r="AEK35" s="277"/>
      <c r="AEL35" s="73"/>
      <c r="AEM35" s="105"/>
      <c r="AEN35" s="93"/>
      <c r="AEO35" s="275"/>
      <c r="AEP35" s="276"/>
      <c r="AEQ35" s="276"/>
      <c r="AER35" s="276"/>
      <c r="AES35" s="277"/>
      <c r="AET35" s="275"/>
      <c r="AEU35" s="276"/>
      <c r="AEV35" s="276"/>
      <c r="AEW35" s="276"/>
      <c r="AEX35" s="277"/>
      <c r="AEY35" s="73"/>
      <c r="AEZ35" s="105"/>
      <c r="AFA35" s="93"/>
      <c r="AFB35" s="275"/>
      <c r="AFC35" s="276"/>
      <c r="AFD35" s="276"/>
      <c r="AFE35" s="276"/>
      <c r="AFF35" s="277"/>
      <c r="AFG35" s="275"/>
      <c r="AFH35" s="276"/>
      <c r="AFI35" s="276"/>
      <c r="AFJ35" s="276"/>
      <c r="AFK35" s="277"/>
      <c r="AFL35" s="73"/>
      <c r="AFM35" s="105"/>
      <c r="AFN35" s="93"/>
      <c r="AFO35" s="275"/>
      <c r="AFP35" s="276"/>
      <c r="AFQ35" s="276"/>
      <c r="AFR35" s="276"/>
      <c r="AFS35" s="277"/>
      <c r="AFT35" s="275"/>
      <c r="AFU35" s="276"/>
      <c r="AFV35" s="276"/>
      <c r="AFW35" s="276"/>
      <c r="AFX35" s="277"/>
      <c r="AFY35" s="73"/>
      <c r="AFZ35" s="105"/>
      <c r="AGA35" s="93"/>
      <c r="AGB35" s="275"/>
      <c r="AGC35" s="276"/>
      <c r="AGD35" s="276"/>
      <c r="AGE35" s="276"/>
      <c r="AGF35" s="277"/>
      <c r="AGG35" s="275"/>
      <c r="AGH35" s="276"/>
      <c r="AGI35" s="276"/>
      <c r="AGJ35" s="276"/>
      <c r="AGK35" s="277"/>
      <c r="AGL35" s="73"/>
      <c r="AGM35" s="105"/>
      <c r="AGN35" s="93"/>
      <c r="AGO35" s="275"/>
      <c r="AGP35" s="276"/>
      <c r="AGQ35" s="276"/>
      <c r="AGR35" s="276"/>
      <c r="AGS35" s="277"/>
      <c r="AGT35" s="275"/>
      <c r="AGU35" s="276"/>
      <c r="AGV35" s="276"/>
      <c r="AGW35" s="276"/>
      <c r="AGX35" s="277"/>
      <c r="AGY35" s="73"/>
      <c r="AGZ35" s="105"/>
      <c r="AHA35" s="93"/>
      <c r="AHB35" s="275"/>
      <c r="AHC35" s="276"/>
      <c r="AHD35" s="276"/>
      <c r="AHE35" s="276"/>
      <c r="AHF35" s="277"/>
      <c r="AHG35" s="275"/>
      <c r="AHH35" s="276"/>
      <c r="AHI35" s="276"/>
      <c r="AHJ35" s="276"/>
      <c r="AHK35" s="277"/>
      <c r="AHL35" s="73"/>
      <c r="AHM35" s="105"/>
      <c r="AHN35" s="93"/>
      <c r="AHO35" s="275"/>
      <c r="AHP35" s="276"/>
      <c r="AHQ35" s="276"/>
      <c r="AHR35" s="276"/>
      <c r="AHS35" s="277"/>
      <c r="AHT35" s="275"/>
      <c r="AHU35" s="276"/>
      <c r="AHV35" s="276"/>
      <c r="AHW35" s="276"/>
      <c r="AHX35" s="277"/>
      <c r="AHY35" s="73"/>
      <c r="AHZ35" s="105"/>
      <c r="AIA35" s="93"/>
      <c r="AIB35" s="275"/>
      <c r="AIC35" s="276"/>
      <c r="AID35" s="276"/>
      <c r="AIE35" s="276"/>
      <c r="AIF35" s="277"/>
      <c r="AIG35" s="275"/>
      <c r="AIH35" s="276"/>
      <c r="AII35" s="276"/>
      <c r="AIJ35" s="276"/>
      <c r="AIK35" s="277"/>
      <c r="AIL35" s="73"/>
      <c r="AIM35" s="105"/>
      <c r="AIN35" s="93"/>
      <c r="AIO35" s="275"/>
      <c r="AIP35" s="276"/>
      <c r="AIQ35" s="276"/>
      <c r="AIR35" s="276"/>
      <c r="AIS35" s="277"/>
      <c r="AIT35" s="275"/>
      <c r="AIU35" s="276"/>
      <c r="AIV35" s="276"/>
      <c r="AIW35" s="276"/>
      <c r="AIX35" s="277"/>
      <c r="AIY35" s="73"/>
      <c r="AIZ35" s="105"/>
      <c r="AJA35" s="93"/>
      <c r="AJB35" s="275"/>
      <c r="AJC35" s="276"/>
      <c r="AJD35" s="276"/>
      <c r="AJE35" s="276"/>
      <c r="AJF35" s="277"/>
      <c r="AJG35" s="275"/>
      <c r="AJH35" s="276"/>
      <c r="AJI35" s="276"/>
      <c r="AJJ35" s="276"/>
      <c r="AJK35" s="277"/>
      <c r="AJL35" s="73"/>
    </row>
    <row r="36" spans="1:948" x14ac:dyDescent="0.3">
      <c r="A36" s="93"/>
      <c r="B36" s="275"/>
      <c r="C36" s="276"/>
      <c r="D36" s="276"/>
      <c r="E36" s="276"/>
      <c r="F36" s="277"/>
      <c r="G36" s="275"/>
      <c r="H36" s="276"/>
      <c r="I36" s="276"/>
      <c r="J36" s="276"/>
      <c r="K36" s="277"/>
      <c r="L36" s="73"/>
      <c r="M36" s="105"/>
      <c r="N36" s="93"/>
      <c r="O36" s="275"/>
      <c r="P36" s="276"/>
      <c r="Q36" s="276"/>
      <c r="R36" s="276"/>
      <c r="S36" s="277"/>
      <c r="T36" s="275"/>
      <c r="U36" s="276"/>
      <c r="V36" s="276"/>
      <c r="W36" s="276"/>
      <c r="X36" s="277"/>
      <c r="Y36" s="73"/>
      <c r="Z36" s="105"/>
      <c r="AA36" s="93"/>
      <c r="AB36" s="275"/>
      <c r="AC36" s="276"/>
      <c r="AD36" s="276"/>
      <c r="AE36" s="276"/>
      <c r="AF36" s="277"/>
      <c r="AG36" s="275"/>
      <c r="AH36" s="276"/>
      <c r="AI36" s="276"/>
      <c r="AJ36" s="276"/>
      <c r="AK36" s="277"/>
      <c r="AL36" s="73"/>
      <c r="AM36" s="105"/>
      <c r="AN36" s="93"/>
      <c r="AO36" s="314"/>
      <c r="AP36" s="315"/>
      <c r="AQ36" s="315"/>
      <c r="AR36" s="315"/>
      <c r="AS36" s="316"/>
      <c r="AT36" s="275"/>
      <c r="AU36" s="276"/>
      <c r="AV36" s="276"/>
      <c r="AW36" s="276"/>
      <c r="AX36" s="277"/>
      <c r="AY36" s="73"/>
      <c r="AZ36" s="105"/>
      <c r="BA36" s="93"/>
      <c r="BB36" s="275"/>
      <c r="BC36" s="276"/>
      <c r="BD36" s="276"/>
      <c r="BE36" s="276"/>
      <c r="BF36" s="277"/>
      <c r="BG36" s="275"/>
      <c r="BH36" s="276"/>
      <c r="BI36" s="276"/>
      <c r="BJ36" s="276"/>
      <c r="BK36" s="277"/>
      <c r="BL36" s="73"/>
      <c r="BM36" s="105"/>
      <c r="BN36" s="93"/>
      <c r="BO36" s="275"/>
      <c r="BP36" s="276"/>
      <c r="BQ36" s="276"/>
      <c r="BR36" s="276"/>
      <c r="BS36" s="277"/>
      <c r="BT36" s="275"/>
      <c r="BU36" s="276"/>
      <c r="BV36" s="276"/>
      <c r="BW36" s="276"/>
      <c r="BX36" s="277"/>
      <c r="BY36" s="73"/>
      <c r="BZ36" s="105"/>
      <c r="CA36" s="93"/>
      <c r="CB36" s="275"/>
      <c r="CC36" s="276"/>
      <c r="CD36" s="276"/>
      <c r="CE36" s="276"/>
      <c r="CF36" s="277"/>
      <c r="CG36" s="275"/>
      <c r="CH36" s="276"/>
      <c r="CI36" s="276"/>
      <c r="CJ36" s="276"/>
      <c r="CK36" s="277"/>
      <c r="CL36" s="73"/>
      <c r="CM36" s="105"/>
      <c r="CN36" s="93"/>
      <c r="CO36" s="275"/>
      <c r="CP36" s="276"/>
      <c r="CQ36" s="276"/>
      <c r="CR36" s="276"/>
      <c r="CS36" s="277"/>
      <c r="CT36" s="275"/>
      <c r="CU36" s="276"/>
      <c r="CV36" s="276"/>
      <c r="CW36" s="276"/>
      <c r="CX36" s="277"/>
      <c r="CY36" s="73"/>
      <c r="CZ36" s="105"/>
      <c r="DA36" s="93"/>
      <c r="DB36" s="275"/>
      <c r="DC36" s="276"/>
      <c r="DD36" s="276"/>
      <c r="DE36" s="276"/>
      <c r="DF36" s="277"/>
      <c r="DG36" s="275"/>
      <c r="DH36" s="276"/>
      <c r="DI36" s="276"/>
      <c r="DJ36" s="276"/>
      <c r="DK36" s="277"/>
      <c r="DL36" s="73"/>
      <c r="DM36" s="105"/>
      <c r="DN36" s="93"/>
      <c r="DO36" s="275"/>
      <c r="DP36" s="276"/>
      <c r="DQ36" s="276"/>
      <c r="DR36" s="276"/>
      <c r="DS36" s="277"/>
      <c r="DT36" s="275"/>
      <c r="DU36" s="276"/>
      <c r="DV36" s="276"/>
      <c r="DW36" s="276"/>
      <c r="DX36" s="277"/>
      <c r="DY36" s="73"/>
      <c r="DZ36" s="105"/>
      <c r="EA36" s="93"/>
      <c r="EB36" s="275"/>
      <c r="EC36" s="276"/>
      <c r="ED36" s="276"/>
      <c r="EE36" s="276"/>
      <c r="EF36" s="277"/>
      <c r="EG36" s="275"/>
      <c r="EH36" s="276"/>
      <c r="EI36" s="276"/>
      <c r="EJ36" s="276"/>
      <c r="EK36" s="277"/>
      <c r="EL36" s="73"/>
      <c r="EM36" s="105"/>
      <c r="EN36" s="93"/>
      <c r="EO36" s="275"/>
      <c r="EP36" s="276"/>
      <c r="EQ36" s="276"/>
      <c r="ER36" s="276"/>
      <c r="ES36" s="277"/>
      <c r="ET36" s="275"/>
      <c r="EU36" s="276"/>
      <c r="EV36" s="276"/>
      <c r="EW36" s="276"/>
      <c r="EX36" s="277"/>
      <c r="EY36" s="73"/>
      <c r="EZ36" s="105"/>
      <c r="FA36" s="93"/>
      <c r="FB36" s="275"/>
      <c r="FC36" s="276"/>
      <c r="FD36" s="276"/>
      <c r="FE36" s="276"/>
      <c r="FF36" s="277"/>
      <c r="FG36" s="275"/>
      <c r="FH36" s="276"/>
      <c r="FI36" s="276"/>
      <c r="FJ36" s="276"/>
      <c r="FK36" s="277"/>
      <c r="FL36" s="73"/>
      <c r="FM36" s="105"/>
      <c r="FN36" s="93"/>
      <c r="FO36" s="275"/>
      <c r="FP36" s="276"/>
      <c r="FQ36" s="276"/>
      <c r="FR36" s="276"/>
      <c r="FS36" s="277"/>
      <c r="FT36" s="275"/>
      <c r="FU36" s="276"/>
      <c r="FV36" s="276"/>
      <c r="FW36" s="276"/>
      <c r="FX36" s="277"/>
      <c r="FY36" s="73"/>
      <c r="FZ36" s="105"/>
      <c r="GA36" s="93"/>
      <c r="GB36" s="275"/>
      <c r="GC36" s="276"/>
      <c r="GD36" s="276"/>
      <c r="GE36" s="276"/>
      <c r="GF36" s="277"/>
      <c r="GG36" s="275"/>
      <c r="GH36" s="276"/>
      <c r="GI36" s="276"/>
      <c r="GJ36" s="276"/>
      <c r="GK36" s="277"/>
      <c r="GL36" s="73"/>
      <c r="GM36" s="105"/>
      <c r="GN36" s="93"/>
      <c r="GO36" s="275"/>
      <c r="GP36" s="276"/>
      <c r="GQ36" s="276"/>
      <c r="GR36" s="276"/>
      <c r="GS36" s="277"/>
      <c r="GT36" s="275"/>
      <c r="GU36" s="276"/>
      <c r="GV36" s="276"/>
      <c r="GW36" s="276"/>
      <c r="GX36" s="277"/>
      <c r="GY36" s="73"/>
      <c r="GZ36" s="105"/>
      <c r="HA36" s="93"/>
      <c r="HB36" s="275"/>
      <c r="HC36" s="276"/>
      <c r="HD36" s="276"/>
      <c r="HE36" s="276"/>
      <c r="HF36" s="277"/>
      <c r="HG36" s="275"/>
      <c r="HH36" s="276"/>
      <c r="HI36" s="276"/>
      <c r="HJ36" s="276"/>
      <c r="HK36" s="277"/>
      <c r="HL36" s="73"/>
      <c r="HM36" s="105"/>
      <c r="HN36" s="93"/>
      <c r="HO36" s="275"/>
      <c r="HP36" s="276"/>
      <c r="HQ36" s="276"/>
      <c r="HR36" s="276"/>
      <c r="HS36" s="277"/>
      <c r="HT36" s="275"/>
      <c r="HU36" s="276"/>
      <c r="HV36" s="276"/>
      <c r="HW36" s="276"/>
      <c r="HX36" s="277"/>
      <c r="HY36" s="73"/>
      <c r="HZ36" s="105"/>
      <c r="IA36" s="93"/>
      <c r="IB36" s="275"/>
      <c r="IC36" s="276"/>
      <c r="ID36" s="276"/>
      <c r="IE36" s="276"/>
      <c r="IF36" s="277"/>
      <c r="IG36" s="275"/>
      <c r="IH36" s="276"/>
      <c r="II36" s="276"/>
      <c r="IJ36" s="276"/>
      <c r="IK36" s="277"/>
      <c r="IL36" s="73"/>
      <c r="IM36" s="105"/>
      <c r="IN36" s="93"/>
      <c r="IO36" s="275"/>
      <c r="IP36" s="276"/>
      <c r="IQ36" s="276"/>
      <c r="IR36" s="276"/>
      <c r="IS36" s="277"/>
      <c r="IT36" s="275"/>
      <c r="IU36" s="276"/>
      <c r="IV36" s="276"/>
      <c r="IW36" s="276"/>
      <c r="IX36" s="277"/>
      <c r="IY36" s="73"/>
      <c r="IZ36" s="105"/>
      <c r="JA36" s="93"/>
      <c r="JB36" s="275"/>
      <c r="JC36" s="276"/>
      <c r="JD36" s="276"/>
      <c r="JE36" s="276"/>
      <c r="JF36" s="277"/>
      <c r="JG36" s="275"/>
      <c r="JH36" s="276"/>
      <c r="JI36" s="276"/>
      <c r="JJ36" s="276"/>
      <c r="JK36" s="277"/>
      <c r="JL36" s="73"/>
      <c r="JM36" s="105"/>
      <c r="JN36" s="93"/>
      <c r="JO36" s="275"/>
      <c r="JP36" s="276"/>
      <c r="JQ36" s="276"/>
      <c r="JR36" s="276"/>
      <c r="JS36" s="277"/>
      <c r="JT36" s="275"/>
      <c r="JU36" s="276"/>
      <c r="JV36" s="276"/>
      <c r="JW36" s="276"/>
      <c r="JX36" s="277"/>
      <c r="JY36" s="73"/>
      <c r="JZ36" s="105"/>
      <c r="KA36" s="93"/>
      <c r="KB36" s="275"/>
      <c r="KC36" s="276"/>
      <c r="KD36" s="276"/>
      <c r="KE36" s="276"/>
      <c r="KF36" s="277"/>
      <c r="KG36" s="275"/>
      <c r="KH36" s="276"/>
      <c r="KI36" s="276"/>
      <c r="KJ36" s="276"/>
      <c r="KK36" s="277"/>
      <c r="KL36" s="73"/>
      <c r="KM36" s="105"/>
      <c r="KN36" s="93"/>
      <c r="KO36" s="275"/>
      <c r="KP36" s="276"/>
      <c r="KQ36" s="276"/>
      <c r="KR36" s="276"/>
      <c r="KS36" s="277"/>
      <c r="KT36" s="275"/>
      <c r="KU36" s="276"/>
      <c r="KV36" s="276"/>
      <c r="KW36" s="276"/>
      <c r="KX36" s="277"/>
      <c r="KY36" s="73"/>
      <c r="KZ36" s="105"/>
      <c r="LA36" s="93"/>
      <c r="LB36" s="275"/>
      <c r="LC36" s="276"/>
      <c r="LD36" s="276"/>
      <c r="LE36" s="276"/>
      <c r="LF36" s="277"/>
      <c r="LG36" s="275"/>
      <c r="LH36" s="276"/>
      <c r="LI36" s="276"/>
      <c r="LJ36" s="276"/>
      <c r="LK36" s="277"/>
      <c r="LL36" s="73"/>
      <c r="LM36" s="105"/>
      <c r="LN36" s="93"/>
      <c r="LO36" s="275"/>
      <c r="LP36" s="276"/>
      <c r="LQ36" s="276"/>
      <c r="LR36" s="276"/>
      <c r="LS36" s="277"/>
      <c r="LT36" s="275"/>
      <c r="LU36" s="276"/>
      <c r="LV36" s="276"/>
      <c r="LW36" s="276"/>
      <c r="LX36" s="277"/>
      <c r="LY36" s="73"/>
      <c r="LZ36" s="105"/>
      <c r="MA36" s="93"/>
      <c r="MB36" s="275"/>
      <c r="MC36" s="276"/>
      <c r="MD36" s="276"/>
      <c r="ME36" s="276"/>
      <c r="MF36" s="277"/>
      <c r="MG36" s="275"/>
      <c r="MH36" s="276"/>
      <c r="MI36" s="276"/>
      <c r="MJ36" s="276"/>
      <c r="MK36" s="277"/>
      <c r="ML36" s="73"/>
      <c r="MM36" s="105"/>
      <c r="MN36" s="93"/>
      <c r="MO36" s="275"/>
      <c r="MP36" s="276"/>
      <c r="MQ36" s="276"/>
      <c r="MR36" s="276"/>
      <c r="MS36" s="277"/>
      <c r="MT36" s="275"/>
      <c r="MU36" s="276"/>
      <c r="MV36" s="276"/>
      <c r="MW36" s="276"/>
      <c r="MX36" s="277"/>
      <c r="MY36" s="73"/>
      <c r="MZ36" s="105"/>
      <c r="NA36" s="93"/>
      <c r="NB36" s="275"/>
      <c r="NC36" s="276"/>
      <c r="ND36" s="276"/>
      <c r="NE36" s="276"/>
      <c r="NF36" s="277"/>
      <c r="NG36" s="275"/>
      <c r="NH36" s="276"/>
      <c r="NI36" s="276"/>
      <c r="NJ36" s="276"/>
      <c r="NK36" s="277"/>
      <c r="NL36" s="73"/>
      <c r="NM36" s="105"/>
      <c r="NN36" s="93"/>
      <c r="NO36" s="275"/>
      <c r="NP36" s="276"/>
      <c r="NQ36" s="276"/>
      <c r="NR36" s="276"/>
      <c r="NS36" s="277"/>
      <c r="NT36" s="275"/>
      <c r="NU36" s="276"/>
      <c r="NV36" s="276"/>
      <c r="NW36" s="276"/>
      <c r="NX36" s="277"/>
      <c r="NY36" s="73"/>
      <c r="NZ36" s="105"/>
      <c r="OA36" s="93"/>
      <c r="OB36" s="275"/>
      <c r="OC36" s="276"/>
      <c r="OD36" s="276"/>
      <c r="OE36" s="276"/>
      <c r="OF36" s="277"/>
      <c r="OG36" s="275"/>
      <c r="OH36" s="276"/>
      <c r="OI36" s="276"/>
      <c r="OJ36" s="276"/>
      <c r="OK36" s="277"/>
      <c r="OL36" s="73"/>
      <c r="OM36" s="105"/>
      <c r="ON36" s="93"/>
      <c r="OO36" s="275"/>
      <c r="OP36" s="276"/>
      <c r="OQ36" s="276"/>
      <c r="OR36" s="276"/>
      <c r="OS36" s="277"/>
      <c r="OT36" s="275"/>
      <c r="OU36" s="276"/>
      <c r="OV36" s="276"/>
      <c r="OW36" s="276"/>
      <c r="OX36" s="277"/>
      <c r="OY36" s="73"/>
      <c r="OZ36" s="105"/>
      <c r="PA36" s="93"/>
      <c r="PB36" s="275"/>
      <c r="PC36" s="276"/>
      <c r="PD36" s="276"/>
      <c r="PE36" s="276"/>
      <c r="PF36" s="277"/>
      <c r="PG36" s="275"/>
      <c r="PH36" s="276"/>
      <c r="PI36" s="276"/>
      <c r="PJ36" s="276"/>
      <c r="PK36" s="277"/>
      <c r="PL36" s="73"/>
      <c r="PM36" s="105"/>
      <c r="PN36" s="93"/>
      <c r="PO36" s="275"/>
      <c r="PP36" s="276"/>
      <c r="PQ36" s="276"/>
      <c r="PR36" s="276"/>
      <c r="PS36" s="277"/>
      <c r="PT36" s="275"/>
      <c r="PU36" s="276"/>
      <c r="PV36" s="276"/>
      <c r="PW36" s="276"/>
      <c r="PX36" s="277"/>
      <c r="PY36" s="73"/>
      <c r="PZ36" s="105"/>
      <c r="QA36" s="93"/>
      <c r="QB36" s="275"/>
      <c r="QC36" s="276"/>
      <c r="QD36" s="276"/>
      <c r="QE36" s="276"/>
      <c r="QF36" s="277"/>
      <c r="QG36" s="275"/>
      <c r="QH36" s="276"/>
      <c r="QI36" s="276"/>
      <c r="QJ36" s="276"/>
      <c r="QK36" s="277"/>
      <c r="QL36" s="73"/>
      <c r="QM36" s="105"/>
      <c r="QN36" s="93"/>
      <c r="QO36" s="275"/>
      <c r="QP36" s="276"/>
      <c r="QQ36" s="276"/>
      <c r="QR36" s="276"/>
      <c r="QS36" s="277"/>
      <c r="QT36" s="275"/>
      <c r="QU36" s="276"/>
      <c r="QV36" s="276"/>
      <c r="QW36" s="276"/>
      <c r="QX36" s="277"/>
      <c r="QY36" s="73"/>
      <c r="QZ36" s="105"/>
      <c r="RA36" s="93"/>
      <c r="RB36" s="275"/>
      <c r="RC36" s="276"/>
      <c r="RD36" s="276"/>
      <c r="RE36" s="276"/>
      <c r="RF36" s="277"/>
      <c r="RG36" s="275"/>
      <c r="RH36" s="276"/>
      <c r="RI36" s="276"/>
      <c r="RJ36" s="276"/>
      <c r="RK36" s="277"/>
      <c r="RL36" s="73"/>
      <c r="RM36" s="105"/>
      <c r="RN36" s="93"/>
      <c r="RO36" s="275"/>
      <c r="RP36" s="276"/>
      <c r="RQ36" s="276"/>
      <c r="RR36" s="276"/>
      <c r="RS36" s="277"/>
      <c r="RT36" s="275"/>
      <c r="RU36" s="276"/>
      <c r="RV36" s="276"/>
      <c r="RW36" s="276"/>
      <c r="RX36" s="277"/>
      <c r="RY36" s="73"/>
      <c r="RZ36" s="105"/>
      <c r="SA36" s="93"/>
      <c r="SB36" s="275"/>
      <c r="SC36" s="276"/>
      <c r="SD36" s="276"/>
      <c r="SE36" s="276"/>
      <c r="SF36" s="277"/>
      <c r="SG36" s="275"/>
      <c r="SH36" s="276"/>
      <c r="SI36" s="276"/>
      <c r="SJ36" s="276"/>
      <c r="SK36" s="277"/>
      <c r="SL36" s="73"/>
      <c r="SM36" s="105"/>
      <c r="SN36" s="93"/>
      <c r="SO36" s="275"/>
      <c r="SP36" s="276"/>
      <c r="SQ36" s="276"/>
      <c r="SR36" s="276"/>
      <c r="SS36" s="277"/>
      <c r="ST36" s="275"/>
      <c r="SU36" s="276"/>
      <c r="SV36" s="276"/>
      <c r="SW36" s="276"/>
      <c r="SX36" s="277"/>
      <c r="SY36" s="73"/>
      <c r="SZ36" s="105"/>
      <c r="TA36" s="93"/>
      <c r="TB36" s="275"/>
      <c r="TC36" s="276"/>
      <c r="TD36" s="276"/>
      <c r="TE36" s="276"/>
      <c r="TF36" s="277"/>
      <c r="TG36" s="275"/>
      <c r="TH36" s="276"/>
      <c r="TI36" s="276"/>
      <c r="TJ36" s="276"/>
      <c r="TK36" s="277"/>
      <c r="TL36" s="73"/>
      <c r="TM36" s="105"/>
      <c r="TN36" s="93"/>
      <c r="TO36" s="275"/>
      <c r="TP36" s="276"/>
      <c r="TQ36" s="276"/>
      <c r="TR36" s="276"/>
      <c r="TS36" s="277"/>
      <c r="TT36" s="275"/>
      <c r="TU36" s="276"/>
      <c r="TV36" s="276"/>
      <c r="TW36" s="276"/>
      <c r="TX36" s="277"/>
      <c r="TY36" s="73"/>
      <c r="TZ36" s="105"/>
      <c r="UA36" s="93"/>
      <c r="UB36" s="275"/>
      <c r="UC36" s="276"/>
      <c r="UD36" s="276"/>
      <c r="UE36" s="276"/>
      <c r="UF36" s="277"/>
      <c r="UG36" s="275"/>
      <c r="UH36" s="276"/>
      <c r="UI36" s="276"/>
      <c r="UJ36" s="276"/>
      <c r="UK36" s="277"/>
      <c r="UL36" s="73"/>
      <c r="UM36" s="105"/>
      <c r="UN36" s="93"/>
      <c r="UO36" s="275"/>
      <c r="UP36" s="276"/>
      <c r="UQ36" s="276"/>
      <c r="UR36" s="276"/>
      <c r="US36" s="277"/>
      <c r="UT36" s="275"/>
      <c r="UU36" s="276"/>
      <c r="UV36" s="276"/>
      <c r="UW36" s="276"/>
      <c r="UX36" s="277"/>
      <c r="UY36" s="73"/>
      <c r="UZ36" s="105"/>
      <c r="VA36" s="93"/>
      <c r="VB36" s="275"/>
      <c r="VC36" s="276"/>
      <c r="VD36" s="276"/>
      <c r="VE36" s="276"/>
      <c r="VF36" s="277"/>
      <c r="VG36" s="275"/>
      <c r="VH36" s="276"/>
      <c r="VI36" s="276"/>
      <c r="VJ36" s="276"/>
      <c r="VK36" s="277"/>
      <c r="VL36" s="73"/>
      <c r="VM36" s="105"/>
      <c r="VN36" s="93"/>
      <c r="VO36" s="275"/>
      <c r="VP36" s="276"/>
      <c r="VQ36" s="276"/>
      <c r="VR36" s="276"/>
      <c r="VS36" s="277"/>
      <c r="VT36" s="275"/>
      <c r="VU36" s="276"/>
      <c r="VV36" s="276"/>
      <c r="VW36" s="276"/>
      <c r="VX36" s="277"/>
      <c r="VY36" s="73"/>
      <c r="VZ36" s="105"/>
      <c r="WA36" s="93"/>
      <c r="WB36" s="275"/>
      <c r="WC36" s="276"/>
      <c r="WD36" s="276"/>
      <c r="WE36" s="276"/>
      <c r="WF36" s="277"/>
      <c r="WG36" s="275"/>
      <c r="WH36" s="276"/>
      <c r="WI36" s="276"/>
      <c r="WJ36" s="276"/>
      <c r="WK36" s="277"/>
      <c r="WL36" s="73"/>
      <c r="WM36" s="105"/>
      <c r="WN36" s="93"/>
      <c r="WO36" s="275"/>
      <c r="WP36" s="276"/>
      <c r="WQ36" s="276"/>
      <c r="WR36" s="276"/>
      <c r="WS36" s="277"/>
      <c r="WT36" s="275"/>
      <c r="WU36" s="276"/>
      <c r="WV36" s="276"/>
      <c r="WW36" s="276"/>
      <c r="WX36" s="277"/>
      <c r="WY36" s="73"/>
      <c r="WZ36" s="105"/>
      <c r="XA36" s="93"/>
      <c r="XB36" s="275"/>
      <c r="XC36" s="276"/>
      <c r="XD36" s="276"/>
      <c r="XE36" s="276"/>
      <c r="XF36" s="277"/>
      <c r="XG36" s="275"/>
      <c r="XH36" s="276"/>
      <c r="XI36" s="276"/>
      <c r="XJ36" s="276"/>
      <c r="XK36" s="277"/>
      <c r="XL36" s="73"/>
      <c r="XM36" s="105"/>
      <c r="XN36" s="93"/>
      <c r="XO36" s="275"/>
      <c r="XP36" s="276"/>
      <c r="XQ36" s="276"/>
      <c r="XR36" s="276"/>
      <c r="XS36" s="277"/>
      <c r="XT36" s="275"/>
      <c r="XU36" s="276"/>
      <c r="XV36" s="276"/>
      <c r="XW36" s="276"/>
      <c r="XX36" s="277"/>
      <c r="XY36" s="73"/>
      <c r="XZ36" s="105"/>
      <c r="YA36" s="93"/>
      <c r="YB36" s="275"/>
      <c r="YC36" s="276"/>
      <c r="YD36" s="276"/>
      <c r="YE36" s="276"/>
      <c r="YF36" s="277"/>
      <c r="YG36" s="275"/>
      <c r="YH36" s="276"/>
      <c r="YI36" s="276"/>
      <c r="YJ36" s="276"/>
      <c r="YK36" s="277"/>
      <c r="YL36" s="73"/>
      <c r="YM36" s="105"/>
      <c r="YN36" s="93"/>
      <c r="YO36" s="275"/>
      <c r="YP36" s="276"/>
      <c r="YQ36" s="276"/>
      <c r="YR36" s="276"/>
      <c r="YS36" s="277"/>
      <c r="YT36" s="275"/>
      <c r="YU36" s="276"/>
      <c r="YV36" s="276"/>
      <c r="YW36" s="276"/>
      <c r="YX36" s="277"/>
      <c r="YY36" s="73"/>
      <c r="YZ36" s="105"/>
      <c r="ZA36" s="93"/>
      <c r="ZB36" s="275"/>
      <c r="ZC36" s="276"/>
      <c r="ZD36" s="276"/>
      <c r="ZE36" s="276"/>
      <c r="ZF36" s="277"/>
      <c r="ZG36" s="275"/>
      <c r="ZH36" s="276"/>
      <c r="ZI36" s="276"/>
      <c r="ZJ36" s="276"/>
      <c r="ZK36" s="277"/>
      <c r="ZL36" s="73"/>
      <c r="ZM36" s="105"/>
      <c r="ZN36" s="93"/>
      <c r="ZO36" s="275"/>
      <c r="ZP36" s="276"/>
      <c r="ZQ36" s="276"/>
      <c r="ZR36" s="276"/>
      <c r="ZS36" s="277"/>
      <c r="ZT36" s="275"/>
      <c r="ZU36" s="276"/>
      <c r="ZV36" s="276"/>
      <c r="ZW36" s="276"/>
      <c r="ZX36" s="277"/>
      <c r="ZY36" s="73"/>
      <c r="ZZ36" s="105"/>
      <c r="AAA36" s="93"/>
      <c r="AAB36" s="275"/>
      <c r="AAC36" s="276"/>
      <c r="AAD36" s="276"/>
      <c r="AAE36" s="276"/>
      <c r="AAF36" s="277"/>
      <c r="AAG36" s="275"/>
      <c r="AAH36" s="276"/>
      <c r="AAI36" s="276"/>
      <c r="AAJ36" s="276"/>
      <c r="AAK36" s="277"/>
      <c r="AAL36" s="73"/>
      <c r="AAM36" s="105"/>
      <c r="AAN36" s="93"/>
      <c r="AAO36" s="275"/>
      <c r="AAP36" s="276"/>
      <c r="AAQ36" s="276"/>
      <c r="AAR36" s="276"/>
      <c r="AAS36" s="277"/>
      <c r="AAT36" s="275"/>
      <c r="AAU36" s="276"/>
      <c r="AAV36" s="276"/>
      <c r="AAW36" s="276"/>
      <c r="AAX36" s="277"/>
      <c r="AAY36" s="73"/>
      <c r="AAZ36" s="105"/>
      <c r="ABA36" s="93"/>
      <c r="ABB36" s="275"/>
      <c r="ABC36" s="276"/>
      <c r="ABD36" s="276"/>
      <c r="ABE36" s="276"/>
      <c r="ABF36" s="277"/>
      <c r="ABG36" s="275"/>
      <c r="ABH36" s="276"/>
      <c r="ABI36" s="276"/>
      <c r="ABJ36" s="276"/>
      <c r="ABK36" s="277"/>
      <c r="ABL36" s="73"/>
      <c r="ABM36" s="105"/>
      <c r="ABN36" s="93"/>
      <c r="ABO36" s="275"/>
      <c r="ABP36" s="276"/>
      <c r="ABQ36" s="276"/>
      <c r="ABR36" s="276"/>
      <c r="ABS36" s="277"/>
      <c r="ABT36" s="275"/>
      <c r="ABU36" s="276"/>
      <c r="ABV36" s="276"/>
      <c r="ABW36" s="276"/>
      <c r="ABX36" s="277"/>
      <c r="ABY36" s="73"/>
      <c r="ABZ36" s="105"/>
      <c r="ACA36" s="93"/>
      <c r="ACB36" s="275"/>
      <c r="ACC36" s="276"/>
      <c r="ACD36" s="276"/>
      <c r="ACE36" s="276"/>
      <c r="ACF36" s="277"/>
      <c r="ACG36" s="275"/>
      <c r="ACH36" s="276"/>
      <c r="ACI36" s="276"/>
      <c r="ACJ36" s="276"/>
      <c r="ACK36" s="277"/>
      <c r="ACL36" s="73"/>
      <c r="ACM36" s="105"/>
      <c r="ACN36" s="93"/>
      <c r="ACO36" s="275"/>
      <c r="ACP36" s="276"/>
      <c r="ACQ36" s="276"/>
      <c r="ACR36" s="276"/>
      <c r="ACS36" s="277"/>
      <c r="ACT36" s="275"/>
      <c r="ACU36" s="276"/>
      <c r="ACV36" s="276"/>
      <c r="ACW36" s="276"/>
      <c r="ACX36" s="277"/>
      <c r="ACY36" s="73"/>
      <c r="ACZ36" s="105"/>
      <c r="ADA36" s="93"/>
      <c r="ADB36" s="275"/>
      <c r="ADC36" s="276"/>
      <c r="ADD36" s="276"/>
      <c r="ADE36" s="276"/>
      <c r="ADF36" s="277"/>
      <c r="ADG36" s="275"/>
      <c r="ADH36" s="276"/>
      <c r="ADI36" s="276"/>
      <c r="ADJ36" s="276"/>
      <c r="ADK36" s="277"/>
      <c r="ADL36" s="73"/>
      <c r="ADM36" s="105"/>
      <c r="ADN36" s="93"/>
      <c r="ADO36" s="275"/>
      <c r="ADP36" s="276"/>
      <c r="ADQ36" s="276"/>
      <c r="ADR36" s="276"/>
      <c r="ADS36" s="277"/>
      <c r="ADT36" s="275"/>
      <c r="ADU36" s="276"/>
      <c r="ADV36" s="276"/>
      <c r="ADW36" s="276"/>
      <c r="ADX36" s="277"/>
      <c r="ADY36" s="73"/>
      <c r="ADZ36" s="105"/>
      <c r="AEA36" s="93"/>
      <c r="AEB36" s="275"/>
      <c r="AEC36" s="276"/>
      <c r="AED36" s="276"/>
      <c r="AEE36" s="276"/>
      <c r="AEF36" s="277"/>
      <c r="AEG36" s="275"/>
      <c r="AEH36" s="276"/>
      <c r="AEI36" s="276"/>
      <c r="AEJ36" s="276"/>
      <c r="AEK36" s="277"/>
      <c r="AEL36" s="73"/>
      <c r="AEM36" s="105"/>
      <c r="AEN36" s="93"/>
      <c r="AEO36" s="275"/>
      <c r="AEP36" s="276"/>
      <c r="AEQ36" s="276"/>
      <c r="AER36" s="276"/>
      <c r="AES36" s="277"/>
      <c r="AET36" s="275"/>
      <c r="AEU36" s="276"/>
      <c r="AEV36" s="276"/>
      <c r="AEW36" s="276"/>
      <c r="AEX36" s="277"/>
      <c r="AEY36" s="73"/>
      <c r="AEZ36" s="105"/>
      <c r="AFA36" s="93"/>
      <c r="AFB36" s="275"/>
      <c r="AFC36" s="276"/>
      <c r="AFD36" s="276"/>
      <c r="AFE36" s="276"/>
      <c r="AFF36" s="277"/>
      <c r="AFG36" s="275"/>
      <c r="AFH36" s="276"/>
      <c r="AFI36" s="276"/>
      <c r="AFJ36" s="276"/>
      <c r="AFK36" s="277"/>
      <c r="AFL36" s="73"/>
      <c r="AFM36" s="105"/>
      <c r="AFN36" s="93"/>
      <c r="AFO36" s="275"/>
      <c r="AFP36" s="276"/>
      <c r="AFQ36" s="276"/>
      <c r="AFR36" s="276"/>
      <c r="AFS36" s="277"/>
      <c r="AFT36" s="275"/>
      <c r="AFU36" s="276"/>
      <c r="AFV36" s="276"/>
      <c r="AFW36" s="276"/>
      <c r="AFX36" s="277"/>
      <c r="AFY36" s="73"/>
      <c r="AFZ36" s="105"/>
      <c r="AGA36" s="93"/>
      <c r="AGB36" s="275"/>
      <c r="AGC36" s="276"/>
      <c r="AGD36" s="276"/>
      <c r="AGE36" s="276"/>
      <c r="AGF36" s="277"/>
      <c r="AGG36" s="275"/>
      <c r="AGH36" s="276"/>
      <c r="AGI36" s="276"/>
      <c r="AGJ36" s="276"/>
      <c r="AGK36" s="277"/>
      <c r="AGL36" s="73"/>
      <c r="AGM36" s="105"/>
      <c r="AGN36" s="93"/>
      <c r="AGO36" s="275"/>
      <c r="AGP36" s="276"/>
      <c r="AGQ36" s="276"/>
      <c r="AGR36" s="276"/>
      <c r="AGS36" s="277"/>
      <c r="AGT36" s="275"/>
      <c r="AGU36" s="276"/>
      <c r="AGV36" s="276"/>
      <c r="AGW36" s="276"/>
      <c r="AGX36" s="277"/>
      <c r="AGY36" s="73"/>
      <c r="AGZ36" s="105"/>
      <c r="AHA36" s="93"/>
      <c r="AHB36" s="275"/>
      <c r="AHC36" s="276"/>
      <c r="AHD36" s="276"/>
      <c r="AHE36" s="276"/>
      <c r="AHF36" s="277"/>
      <c r="AHG36" s="275"/>
      <c r="AHH36" s="276"/>
      <c r="AHI36" s="276"/>
      <c r="AHJ36" s="276"/>
      <c r="AHK36" s="277"/>
      <c r="AHL36" s="73"/>
      <c r="AHM36" s="105"/>
      <c r="AHN36" s="93"/>
      <c r="AHO36" s="275"/>
      <c r="AHP36" s="276"/>
      <c r="AHQ36" s="276"/>
      <c r="AHR36" s="276"/>
      <c r="AHS36" s="277"/>
      <c r="AHT36" s="275"/>
      <c r="AHU36" s="276"/>
      <c r="AHV36" s="276"/>
      <c r="AHW36" s="276"/>
      <c r="AHX36" s="277"/>
      <c r="AHY36" s="73"/>
      <c r="AHZ36" s="105"/>
      <c r="AIA36" s="93"/>
      <c r="AIB36" s="275"/>
      <c r="AIC36" s="276"/>
      <c r="AID36" s="276"/>
      <c r="AIE36" s="276"/>
      <c r="AIF36" s="277"/>
      <c r="AIG36" s="275"/>
      <c r="AIH36" s="276"/>
      <c r="AII36" s="276"/>
      <c r="AIJ36" s="276"/>
      <c r="AIK36" s="277"/>
      <c r="AIL36" s="73"/>
      <c r="AIM36" s="105"/>
      <c r="AIN36" s="93"/>
      <c r="AIO36" s="275"/>
      <c r="AIP36" s="276"/>
      <c r="AIQ36" s="276"/>
      <c r="AIR36" s="276"/>
      <c r="AIS36" s="277"/>
      <c r="AIT36" s="275"/>
      <c r="AIU36" s="276"/>
      <c r="AIV36" s="276"/>
      <c r="AIW36" s="276"/>
      <c r="AIX36" s="277"/>
      <c r="AIY36" s="73"/>
      <c r="AIZ36" s="105"/>
      <c r="AJA36" s="93"/>
      <c r="AJB36" s="275"/>
      <c r="AJC36" s="276"/>
      <c r="AJD36" s="276"/>
      <c r="AJE36" s="276"/>
      <c r="AJF36" s="277"/>
      <c r="AJG36" s="275"/>
      <c r="AJH36" s="276"/>
      <c r="AJI36" s="276"/>
      <c r="AJJ36" s="276"/>
      <c r="AJK36" s="277"/>
      <c r="AJL36" s="73"/>
    </row>
    <row r="37" spans="1:948" x14ac:dyDescent="0.3">
      <c r="A37" s="93"/>
      <c r="B37" s="275"/>
      <c r="C37" s="276"/>
      <c r="D37" s="276"/>
      <c r="E37" s="276"/>
      <c r="F37" s="277"/>
      <c r="G37" s="275"/>
      <c r="H37" s="276"/>
      <c r="I37" s="276"/>
      <c r="J37" s="276"/>
      <c r="K37" s="277"/>
      <c r="L37" s="73"/>
      <c r="M37" s="105"/>
      <c r="N37" s="93"/>
      <c r="O37" s="275"/>
      <c r="P37" s="276"/>
      <c r="Q37" s="276"/>
      <c r="R37" s="276"/>
      <c r="S37" s="277"/>
      <c r="T37" s="275"/>
      <c r="U37" s="276"/>
      <c r="V37" s="276"/>
      <c r="W37" s="276"/>
      <c r="X37" s="277"/>
      <c r="Y37" s="73"/>
      <c r="Z37" s="105"/>
      <c r="AA37" s="93"/>
      <c r="AB37" s="275"/>
      <c r="AC37" s="276"/>
      <c r="AD37" s="276"/>
      <c r="AE37" s="276"/>
      <c r="AF37" s="277"/>
      <c r="AG37" s="275"/>
      <c r="AH37" s="276"/>
      <c r="AI37" s="276"/>
      <c r="AJ37" s="276"/>
      <c r="AK37" s="277"/>
      <c r="AL37" s="73"/>
      <c r="AM37" s="105"/>
      <c r="AN37" s="93"/>
      <c r="AO37" s="314"/>
      <c r="AP37" s="315"/>
      <c r="AQ37" s="315"/>
      <c r="AR37" s="315"/>
      <c r="AS37" s="316"/>
      <c r="AT37" s="275"/>
      <c r="AU37" s="276"/>
      <c r="AV37" s="276"/>
      <c r="AW37" s="276"/>
      <c r="AX37" s="277"/>
      <c r="AY37" s="73"/>
      <c r="AZ37" s="105"/>
      <c r="BA37" s="93"/>
      <c r="BB37" s="275"/>
      <c r="BC37" s="276"/>
      <c r="BD37" s="276"/>
      <c r="BE37" s="276"/>
      <c r="BF37" s="277"/>
      <c r="BG37" s="275"/>
      <c r="BH37" s="276"/>
      <c r="BI37" s="276"/>
      <c r="BJ37" s="276"/>
      <c r="BK37" s="277"/>
      <c r="BL37" s="73"/>
      <c r="BM37" s="105"/>
      <c r="BN37" s="93"/>
      <c r="BO37" s="275"/>
      <c r="BP37" s="276"/>
      <c r="BQ37" s="276"/>
      <c r="BR37" s="276"/>
      <c r="BS37" s="277"/>
      <c r="BT37" s="275"/>
      <c r="BU37" s="276"/>
      <c r="BV37" s="276"/>
      <c r="BW37" s="276"/>
      <c r="BX37" s="277"/>
      <c r="BY37" s="73"/>
      <c r="BZ37" s="105"/>
      <c r="CA37" s="93"/>
      <c r="CB37" s="275"/>
      <c r="CC37" s="276"/>
      <c r="CD37" s="276"/>
      <c r="CE37" s="276"/>
      <c r="CF37" s="277"/>
      <c r="CG37" s="275"/>
      <c r="CH37" s="276"/>
      <c r="CI37" s="276"/>
      <c r="CJ37" s="276"/>
      <c r="CK37" s="277"/>
      <c r="CL37" s="73"/>
      <c r="CM37" s="105"/>
      <c r="CN37" s="93"/>
      <c r="CO37" s="275"/>
      <c r="CP37" s="276"/>
      <c r="CQ37" s="276"/>
      <c r="CR37" s="276"/>
      <c r="CS37" s="277"/>
      <c r="CT37" s="275"/>
      <c r="CU37" s="276"/>
      <c r="CV37" s="276"/>
      <c r="CW37" s="276"/>
      <c r="CX37" s="277"/>
      <c r="CY37" s="73"/>
      <c r="CZ37" s="105"/>
      <c r="DA37" s="93"/>
      <c r="DB37" s="275"/>
      <c r="DC37" s="276"/>
      <c r="DD37" s="276"/>
      <c r="DE37" s="276"/>
      <c r="DF37" s="277"/>
      <c r="DG37" s="275"/>
      <c r="DH37" s="276"/>
      <c r="DI37" s="276"/>
      <c r="DJ37" s="276"/>
      <c r="DK37" s="277"/>
      <c r="DL37" s="73"/>
      <c r="DM37" s="105"/>
      <c r="DN37" s="93"/>
      <c r="DO37" s="275"/>
      <c r="DP37" s="276"/>
      <c r="DQ37" s="276"/>
      <c r="DR37" s="276"/>
      <c r="DS37" s="277"/>
      <c r="DT37" s="275"/>
      <c r="DU37" s="276"/>
      <c r="DV37" s="276"/>
      <c r="DW37" s="276"/>
      <c r="DX37" s="277"/>
      <c r="DY37" s="73"/>
      <c r="DZ37" s="105"/>
      <c r="EA37" s="93"/>
      <c r="EB37" s="275"/>
      <c r="EC37" s="276"/>
      <c r="ED37" s="276"/>
      <c r="EE37" s="276"/>
      <c r="EF37" s="277"/>
      <c r="EG37" s="275"/>
      <c r="EH37" s="276"/>
      <c r="EI37" s="276"/>
      <c r="EJ37" s="276"/>
      <c r="EK37" s="277"/>
      <c r="EL37" s="73"/>
      <c r="EM37" s="105"/>
      <c r="EN37" s="93"/>
      <c r="EO37" s="275"/>
      <c r="EP37" s="276"/>
      <c r="EQ37" s="276"/>
      <c r="ER37" s="276"/>
      <c r="ES37" s="277"/>
      <c r="ET37" s="275"/>
      <c r="EU37" s="276"/>
      <c r="EV37" s="276"/>
      <c r="EW37" s="276"/>
      <c r="EX37" s="277"/>
      <c r="EY37" s="73"/>
      <c r="EZ37" s="105"/>
      <c r="FA37" s="93"/>
      <c r="FB37" s="275"/>
      <c r="FC37" s="276"/>
      <c r="FD37" s="276"/>
      <c r="FE37" s="276"/>
      <c r="FF37" s="277"/>
      <c r="FG37" s="275"/>
      <c r="FH37" s="276"/>
      <c r="FI37" s="276"/>
      <c r="FJ37" s="276"/>
      <c r="FK37" s="277"/>
      <c r="FL37" s="73"/>
      <c r="FM37" s="105"/>
      <c r="FN37" s="93"/>
      <c r="FO37" s="275"/>
      <c r="FP37" s="276"/>
      <c r="FQ37" s="276"/>
      <c r="FR37" s="276"/>
      <c r="FS37" s="277"/>
      <c r="FT37" s="275"/>
      <c r="FU37" s="276"/>
      <c r="FV37" s="276"/>
      <c r="FW37" s="276"/>
      <c r="FX37" s="277"/>
      <c r="FY37" s="73"/>
      <c r="FZ37" s="105"/>
      <c r="GA37" s="93"/>
      <c r="GB37" s="275"/>
      <c r="GC37" s="276"/>
      <c r="GD37" s="276"/>
      <c r="GE37" s="276"/>
      <c r="GF37" s="277"/>
      <c r="GG37" s="275"/>
      <c r="GH37" s="276"/>
      <c r="GI37" s="276"/>
      <c r="GJ37" s="276"/>
      <c r="GK37" s="277"/>
      <c r="GL37" s="73"/>
      <c r="GM37" s="105"/>
      <c r="GN37" s="93"/>
      <c r="GO37" s="275"/>
      <c r="GP37" s="276"/>
      <c r="GQ37" s="276"/>
      <c r="GR37" s="276"/>
      <c r="GS37" s="277"/>
      <c r="GT37" s="275"/>
      <c r="GU37" s="276"/>
      <c r="GV37" s="276"/>
      <c r="GW37" s="276"/>
      <c r="GX37" s="277"/>
      <c r="GY37" s="73"/>
      <c r="GZ37" s="105"/>
      <c r="HA37" s="93"/>
      <c r="HB37" s="275"/>
      <c r="HC37" s="276"/>
      <c r="HD37" s="276"/>
      <c r="HE37" s="276"/>
      <c r="HF37" s="277"/>
      <c r="HG37" s="275"/>
      <c r="HH37" s="276"/>
      <c r="HI37" s="276"/>
      <c r="HJ37" s="276"/>
      <c r="HK37" s="277"/>
      <c r="HL37" s="73"/>
      <c r="HM37" s="105"/>
      <c r="HN37" s="93"/>
      <c r="HO37" s="275"/>
      <c r="HP37" s="276"/>
      <c r="HQ37" s="276"/>
      <c r="HR37" s="276"/>
      <c r="HS37" s="277"/>
      <c r="HT37" s="275"/>
      <c r="HU37" s="276"/>
      <c r="HV37" s="276"/>
      <c r="HW37" s="276"/>
      <c r="HX37" s="277"/>
      <c r="HY37" s="73"/>
      <c r="HZ37" s="105"/>
      <c r="IA37" s="93"/>
      <c r="IB37" s="275"/>
      <c r="IC37" s="276"/>
      <c r="ID37" s="276"/>
      <c r="IE37" s="276"/>
      <c r="IF37" s="277"/>
      <c r="IG37" s="275"/>
      <c r="IH37" s="276"/>
      <c r="II37" s="276"/>
      <c r="IJ37" s="276"/>
      <c r="IK37" s="277"/>
      <c r="IL37" s="73"/>
      <c r="IM37" s="105"/>
      <c r="IN37" s="93"/>
      <c r="IO37" s="275"/>
      <c r="IP37" s="276"/>
      <c r="IQ37" s="276"/>
      <c r="IR37" s="276"/>
      <c r="IS37" s="277"/>
      <c r="IT37" s="275"/>
      <c r="IU37" s="276"/>
      <c r="IV37" s="276"/>
      <c r="IW37" s="276"/>
      <c r="IX37" s="277"/>
      <c r="IY37" s="73"/>
      <c r="IZ37" s="105"/>
      <c r="JA37" s="93"/>
      <c r="JB37" s="275"/>
      <c r="JC37" s="276"/>
      <c r="JD37" s="276"/>
      <c r="JE37" s="276"/>
      <c r="JF37" s="277"/>
      <c r="JG37" s="275"/>
      <c r="JH37" s="276"/>
      <c r="JI37" s="276"/>
      <c r="JJ37" s="276"/>
      <c r="JK37" s="277"/>
      <c r="JL37" s="73"/>
      <c r="JM37" s="105"/>
      <c r="JN37" s="93"/>
      <c r="JO37" s="275"/>
      <c r="JP37" s="276"/>
      <c r="JQ37" s="276"/>
      <c r="JR37" s="276"/>
      <c r="JS37" s="277"/>
      <c r="JT37" s="275"/>
      <c r="JU37" s="276"/>
      <c r="JV37" s="276"/>
      <c r="JW37" s="276"/>
      <c r="JX37" s="277"/>
      <c r="JY37" s="73"/>
      <c r="JZ37" s="105"/>
      <c r="KA37" s="93"/>
      <c r="KB37" s="275"/>
      <c r="KC37" s="276"/>
      <c r="KD37" s="276"/>
      <c r="KE37" s="276"/>
      <c r="KF37" s="277"/>
      <c r="KG37" s="275"/>
      <c r="KH37" s="276"/>
      <c r="KI37" s="276"/>
      <c r="KJ37" s="276"/>
      <c r="KK37" s="277"/>
      <c r="KL37" s="73"/>
      <c r="KM37" s="105"/>
      <c r="KN37" s="93"/>
      <c r="KO37" s="275"/>
      <c r="KP37" s="276"/>
      <c r="KQ37" s="276"/>
      <c r="KR37" s="276"/>
      <c r="KS37" s="277"/>
      <c r="KT37" s="275"/>
      <c r="KU37" s="276"/>
      <c r="KV37" s="276"/>
      <c r="KW37" s="276"/>
      <c r="KX37" s="277"/>
      <c r="KY37" s="73"/>
      <c r="KZ37" s="105"/>
      <c r="LA37" s="93"/>
      <c r="LB37" s="275"/>
      <c r="LC37" s="276"/>
      <c r="LD37" s="276"/>
      <c r="LE37" s="276"/>
      <c r="LF37" s="277"/>
      <c r="LG37" s="275"/>
      <c r="LH37" s="276"/>
      <c r="LI37" s="276"/>
      <c r="LJ37" s="276"/>
      <c r="LK37" s="277"/>
      <c r="LL37" s="73"/>
      <c r="LM37" s="105"/>
      <c r="LN37" s="93"/>
      <c r="LO37" s="275"/>
      <c r="LP37" s="276"/>
      <c r="LQ37" s="276"/>
      <c r="LR37" s="276"/>
      <c r="LS37" s="277"/>
      <c r="LT37" s="275"/>
      <c r="LU37" s="276"/>
      <c r="LV37" s="276"/>
      <c r="LW37" s="276"/>
      <c r="LX37" s="277"/>
      <c r="LY37" s="73"/>
      <c r="LZ37" s="105"/>
      <c r="MA37" s="93"/>
      <c r="MB37" s="275"/>
      <c r="MC37" s="276"/>
      <c r="MD37" s="276"/>
      <c r="ME37" s="276"/>
      <c r="MF37" s="277"/>
      <c r="MG37" s="275"/>
      <c r="MH37" s="276"/>
      <c r="MI37" s="276"/>
      <c r="MJ37" s="276"/>
      <c r="MK37" s="277"/>
      <c r="ML37" s="73"/>
      <c r="MM37" s="105"/>
      <c r="MN37" s="93"/>
      <c r="MO37" s="275"/>
      <c r="MP37" s="276"/>
      <c r="MQ37" s="276"/>
      <c r="MR37" s="276"/>
      <c r="MS37" s="277"/>
      <c r="MT37" s="275"/>
      <c r="MU37" s="276"/>
      <c r="MV37" s="276"/>
      <c r="MW37" s="276"/>
      <c r="MX37" s="277"/>
      <c r="MY37" s="73"/>
      <c r="MZ37" s="105"/>
      <c r="NA37" s="93"/>
      <c r="NB37" s="275"/>
      <c r="NC37" s="276"/>
      <c r="ND37" s="276"/>
      <c r="NE37" s="276"/>
      <c r="NF37" s="277"/>
      <c r="NG37" s="275"/>
      <c r="NH37" s="276"/>
      <c r="NI37" s="276"/>
      <c r="NJ37" s="276"/>
      <c r="NK37" s="277"/>
      <c r="NL37" s="73"/>
      <c r="NM37" s="105"/>
      <c r="NN37" s="93"/>
      <c r="NO37" s="275"/>
      <c r="NP37" s="276"/>
      <c r="NQ37" s="276"/>
      <c r="NR37" s="276"/>
      <c r="NS37" s="277"/>
      <c r="NT37" s="275"/>
      <c r="NU37" s="276"/>
      <c r="NV37" s="276"/>
      <c r="NW37" s="276"/>
      <c r="NX37" s="277"/>
      <c r="NY37" s="73"/>
      <c r="NZ37" s="105"/>
      <c r="OA37" s="93"/>
      <c r="OB37" s="275"/>
      <c r="OC37" s="276"/>
      <c r="OD37" s="276"/>
      <c r="OE37" s="276"/>
      <c r="OF37" s="277"/>
      <c r="OG37" s="275"/>
      <c r="OH37" s="276"/>
      <c r="OI37" s="276"/>
      <c r="OJ37" s="276"/>
      <c r="OK37" s="277"/>
      <c r="OL37" s="73"/>
      <c r="OM37" s="105"/>
      <c r="ON37" s="93"/>
      <c r="OO37" s="275"/>
      <c r="OP37" s="276"/>
      <c r="OQ37" s="276"/>
      <c r="OR37" s="276"/>
      <c r="OS37" s="277"/>
      <c r="OT37" s="275"/>
      <c r="OU37" s="276"/>
      <c r="OV37" s="276"/>
      <c r="OW37" s="276"/>
      <c r="OX37" s="277"/>
      <c r="OY37" s="73"/>
      <c r="OZ37" s="105"/>
      <c r="PA37" s="93"/>
      <c r="PB37" s="275"/>
      <c r="PC37" s="276"/>
      <c r="PD37" s="276"/>
      <c r="PE37" s="276"/>
      <c r="PF37" s="277"/>
      <c r="PG37" s="275"/>
      <c r="PH37" s="276"/>
      <c r="PI37" s="276"/>
      <c r="PJ37" s="276"/>
      <c r="PK37" s="277"/>
      <c r="PL37" s="73"/>
      <c r="PM37" s="105"/>
      <c r="PN37" s="93"/>
      <c r="PO37" s="275"/>
      <c r="PP37" s="276"/>
      <c r="PQ37" s="276"/>
      <c r="PR37" s="276"/>
      <c r="PS37" s="277"/>
      <c r="PT37" s="275"/>
      <c r="PU37" s="276"/>
      <c r="PV37" s="276"/>
      <c r="PW37" s="276"/>
      <c r="PX37" s="277"/>
      <c r="PY37" s="73"/>
      <c r="PZ37" s="105"/>
      <c r="QA37" s="93"/>
      <c r="QB37" s="275"/>
      <c r="QC37" s="276"/>
      <c r="QD37" s="276"/>
      <c r="QE37" s="276"/>
      <c r="QF37" s="277"/>
      <c r="QG37" s="275"/>
      <c r="QH37" s="276"/>
      <c r="QI37" s="276"/>
      <c r="QJ37" s="276"/>
      <c r="QK37" s="277"/>
      <c r="QL37" s="73"/>
      <c r="QM37" s="105"/>
      <c r="QN37" s="93"/>
      <c r="QO37" s="275"/>
      <c r="QP37" s="276"/>
      <c r="QQ37" s="276"/>
      <c r="QR37" s="276"/>
      <c r="QS37" s="277"/>
      <c r="QT37" s="275"/>
      <c r="QU37" s="276"/>
      <c r="QV37" s="276"/>
      <c r="QW37" s="276"/>
      <c r="QX37" s="277"/>
      <c r="QY37" s="73"/>
      <c r="QZ37" s="105"/>
      <c r="RA37" s="93"/>
      <c r="RB37" s="275"/>
      <c r="RC37" s="276"/>
      <c r="RD37" s="276"/>
      <c r="RE37" s="276"/>
      <c r="RF37" s="277"/>
      <c r="RG37" s="275"/>
      <c r="RH37" s="276"/>
      <c r="RI37" s="276"/>
      <c r="RJ37" s="276"/>
      <c r="RK37" s="277"/>
      <c r="RL37" s="73"/>
      <c r="RM37" s="105"/>
      <c r="RN37" s="93"/>
      <c r="RO37" s="275"/>
      <c r="RP37" s="276"/>
      <c r="RQ37" s="276"/>
      <c r="RR37" s="276"/>
      <c r="RS37" s="277"/>
      <c r="RT37" s="275"/>
      <c r="RU37" s="276"/>
      <c r="RV37" s="276"/>
      <c r="RW37" s="276"/>
      <c r="RX37" s="277"/>
      <c r="RY37" s="73"/>
      <c r="RZ37" s="105"/>
      <c r="SA37" s="93"/>
      <c r="SB37" s="275"/>
      <c r="SC37" s="276"/>
      <c r="SD37" s="276"/>
      <c r="SE37" s="276"/>
      <c r="SF37" s="277"/>
      <c r="SG37" s="275"/>
      <c r="SH37" s="276"/>
      <c r="SI37" s="276"/>
      <c r="SJ37" s="276"/>
      <c r="SK37" s="277"/>
      <c r="SL37" s="73"/>
      <c r="SM37" s="105"/>
      <c r="SN37" s="93"/>
      <c r="SO37" s="275"/>
      <c r="SP37" s="276"/>
      <c r="SQ37" s="276"/>
      <c r="SR37" s="276"/>
      <c r="SS37" s="277"/>
      <c r="ST37" s="275"/>
      <c r="SU37" s="276"/>
      <c r="SV37" s="276"/>
      <c r="SW37" s="276"/>
      <c r="SX37" s="277"/>
      <c r="SY37" s="73"/>
      <c r="SZ37" s="105"/>
      <c r="TA37" s="93"/>
      <c r="TB37" s="275"/>
      <c r="TC37" s="276"/>
      <c r="TD37" s="276"/>
      <c r="TE37" s="276"/>
      <c r="TF37" s="277"/>
      <c r="TG37" s="275"/>
      <c r="TH37" s="276"/>
      <c r="TI37" s="276"/>
      <c r="TJ37" s="276"/>
      <c r="TK37" s="277"/>
      <c r="TL37" s="73"/>
      <c r="TM37" s="105"/>
      <c r="TN37" s="93"/>
      <c r="TO37" s="275"/>
      <c r="TP37" s="276"/>
      <c r="TQ37" s="276"/>
      <c r="TR37" s="276"/>
      <c r="TS37" s="277"/>
      <c r="TT37" s="275"/>
      <c r="TU37" s="276"/>
      <c r="TV37" s="276"/>
      <c r="TW37" s="276"/>
      <c r="TX37" s="277"/>
      <c r="TY37" s="73"/>
      <c r="TZ37" s="105"/>
      <c r="UA37" s="93"/>
      <c r="UB37" s="275"/>
      <c r="UC37" s="276"/>
      <c r="UD37" s="276"/>
      <c r="UE37" s="276"/>
      <c r="UF37" s="277"/>
      <c r="UG37" s="275"/>
      <c r="UH37" s="276"/>
      <c r="UI37" s="276"/>
      <c r="UJ37" s="276"/>
      <c r="UK37" s="277"/>
      <c r="UL37" s="73"/>
      <c r="UM37" s="105"/>
      <c r="UN37" s="93"/>
      <c r="UO37" s="275"/>
      <c r="UP37" s="276"/>
      <c r="UQ37" s="276"/>
      <c r="UR37" s="276"/>
      <c r="US37" s="277"/>
      <c r="UT37" s="275"/>
      <c r="UU37" s="276"/>
      <c r="UV37" s="276"/>
      <c r="UW37" s="276"/>
      <c r="UX37" s="277"/>
      <c r="UY37" s="73"/>
      <c r="UZ37" s="105"/>
      <c r="VA37" s="93"/>
      <c r="VB37" s="275"/>
      <c r="VC37" s="276"/>
      <c r="VD37" s="276"/>
      <c r="VE37" s="276"/>
      <c r="VF37" s="277"/>
      <c r="VG37" s="275"/>
      <c r="VH37" s="276"/>
      <c r="VI37" s="276"/>
      <c r="VJ37" s="276"/>
      <c r="VK37" s="277"/>
      <c r="VL37" s="73"/>
      <c r="VM37" s="105"/>
      <c r="VN37" s="93"/>
      <c r="VO37" s="275"/>
      <c r="VP37" s="276"/>
      <c r="VQ37" s="276"/>
      <c r="VR37" s="276"/>
      <c r="VS37" s="277"/>
      <c r="VT37" s="275"/>
      <c r="VU37" s="276"/>
      <c r="VV37" s="276"/>
      <c r="VW37" s="276"/>
      <c r="VX37" s="277"/>
      <c r="VY37" s="73"/>
      <c r="VZ37" s="105"/>
      <c r="WA37" s="93"/>
      <c r="WB37" s="275"/>
      <c r="WC37" s="276"/>
      <c r="WD37" s="276"/>
      <c r="WE37" s="276"/>
      <c r="WF37" s="277"/>
      <c r="WG37" s="275"/>
      <c r="WH37" s="276"/>
      <c r="WI37" s="276"/>
      <c r="WJ37" s="276"/>
      <c r="WK37" s="277"/>
      <c r="WL37" s="73"/>
      <c r="WM37" s="105"/>
      <c r="WN37" s="93"/>
      <c r="WO37" s="275"/>
      <c r="WP37" s="276"/>
      <c r="WQ37" s="276"/>
      <c r="WR37" s="276"/>
      <c r="WS37" s="277"/>
      <c r="WT37" s="275"/>
      <c r="WU37" s="276"/>
      <c r="WV37" s="276"/>
      <c r="WW37" s="276"/>
      <c r="WX37" s="277"/>
      <c r="WY37" s="73"/>
      <c r="WZ37" s="105"/>
      <c r="XA37" s="93"/>
      <c r="XB37" s="275"/>
      <c r="XC37" s="276"/>
      <c r="XD37" s="276"/>
      <c r="XE37" s="276"/>
      <c r="XF37" s="277"/>
      <c r="XG37" s="275"/>
      <c r="XH37" s="276"/>
      <c r="XI37" s="276"/>
      <c r="XJ37" s="276"/>
      <c r="XK37" s="277"/>
      <c r="XL37" s="73"/>
      <c r="XM37" s="105"/>
      <c r="XN37" s="93"/>
      <c r="XO37" s="275"/>
      <c r="XP37" s="276"/>
      <c r="XQ37" s="276"/>
      <c r="XR37" s="276"/>
      <c r="XS37" s="277"/>
      <c r="XT37" s="275"/>
      <c r="XU37" s="276"/>
      <c r="XV37" s="276"/>
      <c r="XW37" s="276"/>
      <c r="XX37" s="277"/>
      <c r="XY37" s="73"/>
      <c r="XZ37" s="105"/>
      <c r="YA37" s="93"/>
      <c r="YB37" s="275"/>
      <c r="YC37" s="276"/>
      <c r="YD37" s="276"/>
      <c r="YE37" s="276"/>
      <c r="YF37" s="277"/>
      <c r="YG37" s="275"/>
      <c r="YH37" s="276"/>
      <c r="YI37" s="276"/>
      <c r="YJ37" s="276"/>
      <c r="YK37" s="277"/>
      <c r="YL37" s="73"/>
      <c r="YM37" s="105"/>
      <c r="YN37" s="93"/>
      <c r="YO37" s="275"/>
      <c r="YP37" s="276"/>
      <c r="YQ37" s="276"/>
      <c r="YR37" s="276"/>
      <c r="YS37" s="277"/>
      <c r="YT37" s="275"/>
      <c r="YU37" s="276"/>
      <c r="YV37" s="276"/>
      <c r="YW37" s="276"/>
      <c r="YX37" s="277"/>
      <c r="YY37" s="73"/>
      <c r="YZ37" s="105"/>
      <c r="ZA37" s="93"/>
      <c r="ZB37" s="275"/>
      <c r="ZC37" s="276"/>
      <c r="ZD37" s="276"/>
      <c r="ZE37" s="276"/>
      <c r="ZF37" s="277"/>
      <c r="ZG37" s="275"/>
      <c r="ZH37" s="276"/>
      <c r="ZI37" s="276"/>
      <c r="ZJ37" s="276"/>
      <c r="ZK37" s="277"/>
      <c r="ZL37" s="73"/>
      <c r="ZM37" s="105"/>
      <c r="ZN37" s="93"/>
      <c r="ZO37" s="275"/>
      <c r="ZP37" s="276"/>
      <c r="ZQ37" s="276"/>
      <c r="ZR37" s="276"/>
      <c r="ZS37" s="277"/>
      <c r="ZT37" s="275"/>
      <c r="ZU37" s="276"/>
      <c r="ZV37" s="276"/>
      <c r="ZW37" s="276"/>
      <c r="ZX37" s="277"/>
      <c r="ZY37" s="73"/>
      <c r="ZZ37" s="105"/>
      <c r="AAA37" s="93"/>
      <c r="AAB37" s="275"/>
      <c r="AAC37" s="276"/>
      <c r="AAD37" s="276"/>
      <c r="AAE37" s="276"/>
      <c r="AAF37" s="277"/>
      <c r="AAG37" s="275"/>
      <c r="AAH37" s="276"/>
      <c r="AAI37" s="276"/>
      <c r="AAJ37" s="276"/>
      <c r="AAK37" s="277"/>
      <c r="AAL37" s="73"/>
      <c r="AAM37" s="105"/>
      <c r="AAN37" s="93"/>
      <c r="AAO37" s="275"/>
      <c r="AAP37" s="276"/>
      <c r="AAQ37" s="276"/>
      <c r="AAR37" s="276"/>
      <c r="AAS37" s="277"/>
      <c r="AAT37" s="275"/>
      <c r="AAU37" s="276"/>
      <c r="AAV37" s="276"/>
      <c r="AAW37" s="276"/>
      <c r="AAX37" s="277"/>
      <c r="AAY37" s="73"/>
      <c r="AAZ37" s="105"/>
      <c r="ABA37" s="93"/>
      <c r="ABB37" s="275"/>
      <c r="ABC37" s="276"/>
      <c r="ABD37" s="276"/>
      <c r="ABE37" s="276"/>
      <c r="ABF37" s="277"/>
      <c r="ABG37" s="275"/>
      <c r="ABH37" s="276"/>
      <c r="ABI37" s="276"/>
      <c r="ABJ37" s="276"/>
      <c r="ABK37" s="277"/>
      <c r="ABL37" s="73"/>
      <c r="ABM37" s="105"/>
      <c r="ABN37" s="93"/>
      <c r="ABO37" s="275"/>
      <c r="ABP37" s="276"/>
      <c r="ABQ37" s="276"/>
      <c r="ABR37" s="276"/>
      <c r="ABS37" s="277"/>
      <c r="ABT37" s="275"/>
      <c r="ABU37" s="276"/>
      <c r="ABV37" s="276"/>
      <c r="ABW37" s="276"/>
      <c r="ABX37" s="277"/>
      <c r="ABY37" s="73"/>
      <c r="ABZ37" s="105"/>
      <c r="ACA37" s="93"/>
      <c r="ACB37" s="275"/>
      <c r="ACC37" s="276"/>
      <c r="ACD37" s="276"/>
      <c r="ACE37" s="276"/>
      <c r="ACF37" s="277"/>
      <c r="ACG37" s="275"/>
      <c r="ACH37" s="276"/>
      <c r="ACI37" s="276"/>
      <c r="ACJ37" s="276"/>
      <c r="ACK37" s="277"/>
      <c r="ACL37" s="73"/>
      <c r="ACM37" s="105"/>
      <c r="ACN37" s="93"/>
      <c r="ACO37" s="275"/>
      <c r="ACP37" s="276"/>
      <c r="ACQ37" s="276"/>
      <c r="ACR37" s="276"/>
      <c r="ACS37" s="277"/>
      <c r="ACT37" s="275"/>
      <c r="ACU37" s="276"/>
      <c r="ACV37" s="276"/>
      <c r="ACW37" s="276"/>
      <c r="ACX37" s="277"/>
      <c r="ACY37" s="73"/>
      <c r="ACZ37" s="105"/>
      <c r="ADA37" s="93"/>
      <c r="ADB37" s="275"/>
      <c r="ADC37" s="276"/>
      <c r="ADD37" s="276"/>
      <c r="ADE37" s="276"/>
      <c r="ADF37" s="277"/>
      <c r="ADG37" s="275"/>
      <c r="ADH37" s="276"/>
      <c r="ADI37" s="276"/>
      <c r="ADJ37" s="276"/>
      <c r="ADK37" s="277"/>
      <c r="ADL37" s="73"/>
      <c r="ADM37" s="105"/>
      <c r="ADN37" s="93"/>
      <c r="ADO37" s="275"/>
      <c r="ADP37" s="276"/>
      <c r="ADQ37" s="276"/>
      <c r="ADR37" s="276"/>
      <c r="ADS37" s="277"/>
      <c r="ADT37" s="275"/>
      <c r="ADU37" s="276"/>
      <c r="ADV37" s="276"/>
      <c r="ADW37" s="276"/>
      <c r="ADX37" s="277"/>
      <c r="ADY37" s="73"/>
      <c r="ADZ37" s="105"/>
      <c r="AEA37" s="93"/>
      <c r="AEB37" s="275"/>
      <c r="AEC37" s="276"/>
      <c r="AED37" s="276"/>
      <c r="AEE37" s="276"/>
      <c r="AEF37" s="277"/>
      <c r="AEG37" s="275"/>
      <c r="AEH37" s="276"/>
      <c r="AEI37" s="276"/>
      <c r="AEJ37" s="276"/>
      <c r="AEK37" s="277"/>
      <c r="AEL37" s="73"/>
      <c r="AEM37" s="105"/>
      <c r="AEN37" s="93"/>
      <c r="AEO37" s="275"/>
      <c r="AEP37" s="276"/>
      <c r="AEQ37" s="276"/>
      <c r="AER37" s="276"/>
      <c r="AES37" s="277"/>
      <c r="AET37" s="275"/>
      <c r="AEU37" s="276"/>
      <c r="AEV37" s="276"/>
      <c r="AEW37" s="276"/>
      <c r="AEX37" s="277"/>
      <c r="AEY37" s="73"/>
      <c r="AEZ37" s="105"/>
      <c r="AFA37" s="93"/>
      <c r="AFB37" s="275"/>
      <c r="AFC37" s="276"/>
      <c r="AFD37" s="276"/>
      <c r="AFE37" s="276"/>
      <c r="AFF37" s="277"/>
      <c r="AFG37" s="275"/>
      <c r="AFH37" s="276"/>
      <c r="AFI37" s="276"/>
      <c r="AFJ37" s="276"/>
      <c r="AFK37" s="277"/>
      <c r="AFL37" s="73"/>
      <c r="AFM37" s="105"/>
      <c r="AFN37" s="93"/>
      <c r="AFO37" s="275"/>
      <c r="AFP37" s="276"/>
      <c r="AFQ37" s="276"/>
      <c r="AFR37" s="276"/>
      <c r="AFS37" s="277"/>
      <c r="AFT37" s="275"/>
      <c r="AFU37" s="276"/>
      <c r="AFV37" s="276"/>
      <c r="AFW37" s="276"/>
      <c r="AFX37" s="277"/>
      <c r="AFY37" s="73"/>
      <c r="AFZ37" s="105"/>
      <c r="AGA37" s="93"/>
      <c r="AGB37" s="275"/>
      <c r="AGC37" s="276"/>
      <c r="AGD37" s="276"/>
      <c r="AGE37" s="276"/>
      <c r="AGF37" s="277"/>
      <c r="AGG37" s="275"/>
      <c r="AGH37" s="276"/>
      <c r="AGI37" s="276"/>
      <c r="AGJ37" s="276"/>
      <c r="AGK37" s="277"/>
      <c r="AGL37" s="73"/>
      <c r="AGM37" s="105"/>
      <c r="AGN37" s="93"/>
      <c r="AGO37" s="275"/>
      <c r="AGP37" s="276"/>
      <c r="AGQ37" s="276"/>
      <c r="AGR37" s="276"/>
      <c r="AGS37" s="277"/>
      <c r="AGT37" s="275"/>
      <c r="AGU37" s="276"/>
      <c r="AGV37" s="276"/>
      <c r="AGW37" s="276"/>
      <c r="AGX37" s="277"/>
      <c r="AGY37" s="73"/>
      <c r="AGZ37" s="105"/>
      <c r="AHA37" s="93"/>
      <c r="AHB37" s="275"/>
      <c r="AHC37" s="276"/>
      <c r="AHD37" s="276"/>
      <c r="AHE37" s="276"/>
      <c r="AHF37" s="277"/>
      <c r="AHG37" s="275"/>
      <c r="AHH37" s="276"/>
      <c r="AHI37" s="276"/>
      <c r="AHJ37" s="276"/>
      <c r="AHK37" s="277"/>
      <c r="AHL37" s="73"/>
      <c r="AHM37" s="105"/>
      <c r="AHN37" s="93"/>
      <c r="AHO37" s="275"/>
      <c r="AHP37" s="276"/>
      <c r="AHQ37" s="276"/>
      <c r="AHR37" s="276"/>
      <c r="AHS37" s="277"/>
      <c r="AHT37" s="275"/>
      <c r="AHU37" s="276"/>
      <c r="AHV37" s="276"/>
      <c r="AHW37" s="276"/>
      <c r="AHX37" s="277"/>
      <c r="AHY37" s="73"/>
      <c r="AHZ37" s="105"/>
      <c r="AIA37" s="93"/>
      <c r="AIB37" s="275"/>
      <c r="AIC37" s="276"/>
      <c r="AID37" s="276"/>
      <c r="AIE37" s="276"/>
      <c r="AIF37" s="277"/>
      <c r="AIG37" s="275"/>
      <c r="AIH37" s="276"/>
      <c r="AII37" s="276"/>
      <c r="AIJ37" s="276"/>
      <c r="AIK37" s="277"/>
      <c r="AIL37" s="73"/>
      <c r="AIM37" s="105"/>
      <c r="AIN37" s="93"/>
      <c r="AIO37" s="275"/>
      <c r="AIP37" s="276"/>
      <c r="AIQ37" s="276"/>
      <c r="AIR37" s="276"/>
      <c r="AIS37" s="277"/>
      <c r="AIT37" s="275"/>
      <c r="AIU37" s="276"/>
      <c r="AIV37" s="276"/>
      <c r="AIW37" s="276"/>
      <c r="AIX37" s="277"/>
      <c r="AIY37" s="73"/>
      <c r="AIZ37" s="105"/>
      <c r="AJA37" s="93"/>
      <c r="AJB37" s="275"/>
      <c r="AJC37" s="276"/>
      <c r="AJD37" s="276"/>
      <c r="AJE37" s="276"/>
      <c r="AJF37" s="277"/>
      <c r="AJG37" s="275"/>
      <c r="AJH37" s="276"/>
      <c r="AJI37" s="276"/>
      <c r="AJJ37" s="276"/>
      <c r="AJK37" s="277"/>
      <c r="AJL37" s="73"/>
    </row>
    <row r="38" spans="1:948" x14ac:dyDescent="0.3">
      <c r="A38" s="93"/>
      <c r="B38" s="275"/>
      <c r="C38" s="276"/>
      <c r="D38" s="276"/>
      <c r="E38" s="276"/>
      <c r="F38" s="277"/>
      <c r="G38" s="275"/>
      <c r="H38" s="276"/>
      <c r="I38" s="276"/>
      <c r="J38" s="276"/>
      <c r="K38" s="277"/>
      <c r="L38" s="73"/>
      <c r="M38" s="105"/>
      <c r="N38" s="93"/>
      <c r="O38" s="275"/>
      <c r="P38" s="276"/>
      <c r="Q38" s="276"/>
      <c r="R38" s="276"/>
      <c r="S38" s="277"/>
      <c r="T38" s="275"/>
      <c r="U38" s="276"/>
      <c r="V38" s="276"/>
      <c r="W38" s="276"/>
      <c r="X38" s="277"/>
      <c r="Y38" s="73"/>
      <c r="Z38" s="105"/>
      <c r="AA38" s="93"/>
      <c r="AB38" s="275"/>
      <c r="AC38" s="276"/>
      <c r="AD38" s="276"/>
      <c r="AE38" s="276"/>
      <c r="AF38" s="277"/>
      <c r="AG38" s="275"/>
      <c r="AH38" s="276"/>
      <c r="AI38" s="276"/>
      <c r="AJ38" s="276"/>
      <c r="AK38" s="277"/>
      <c r="AL38" s="73"/>
      <c r="AM38" s="105"/>
      <c r="AN38" s="93"/>
      <c r="AO38" s="314"/>
      <c r="AP38" s="315"/>
      <c r="AQ38" s="315"/>
      <c r="AR38" s="315"/>
      <c r="AS38" s="316"/>
      <c r="AT38" s="275"/>
      <c r="AU38" s="276"/>
      <c r="AV38" s="276"/>
      <c r="AW38" s="276"/>
      <c r="AX38" s="277"/>
      <c r="AY38" s="73"/>
      <c r="AZ38" s="105"/>
      <c r="BA38" s="93"/>
      <c r="BB38" s="275"/>
      <c r="BC38" s="276"/>
      <c r="BD38" s="276"/>
      <c r="BE38" s="276"/>
      <c r="BF38" s="277"/>
      <c r="BG38" s="275"/>
      <c r="BH38" s="276"/>
      <c r="BI38" s="276"/>
      <c r="BJ38" s="276"/>
      <c r="BK38" s="277"/>
      <c r="BL38" s="73"/>
      <c r="BM38" s="105"/>
      <c r="BN38" s="93"/>
      <c r="BO38" s="275"/>
      <c r="BP38" s="276"/>
      <c r="BQ38" s="276"/>
      <c r="BR38" s="276"/>
      <c r="BS38" s="277"/>
      <c r="BT38" s="275"/>
      <c r="BU38" s="276"/>
      <c r="BV38" s="276"/>
      <c r="BW38" s="276"/>
      <c r="BX38" s="277"/>
      <c r="BY38" s="73"/>
      <c r="BZ38" s="105"/>
      <c r="CA38" s="93"/>
      <c r="CB38" s="275"/>
      <c r="CC38" s="276"/>
      <c r="CD38" s="276"/>
      <c r="CE38" s="276"/>
      <c r="CF38" s="277"/>
      <c r="CG38" s="275"/>
      <c r="CH38" s="276"/>
      <c r="CI38" s="276"/>
      <c r="CJ38" s="276"/>
      <c r="CK38" s="277"/>
      <c r="CL38" s="73"/>
      <c r="CM38" s="105"/>
      <c r="CN38" s="93"/>
      <c r="CO38" s="275"/>
      <c r="CP38" s="276"/>
      <c r="CQ38" s="276"/>
      <c r="CR38" s="276"/>
      <c r="CS38" s="277"/>
      <c r="CT38" s="275"/>
      <c r="CU38" s="276"/>
      <c r="CV38" s="276"/>
      <c r="CW38" s="276"/>
      <c r="CX38" s="277"/>
      <c r="CY38" s="73"/>
      <c r="CZ38" s="105"/>
      <c r="DA38" s="93"/>
      <c r="DB38" s="275"/>
      <c r="DC38" s="276"/>
      <c r="DD38" s="276"/>
      <c r="DE38" s="276"/>
      <c r="DF38" s="277"/>
      <c r="DG38" s="275"/>
      <c r="DH38" s="276"/>
      <c r="DI38" s="276"/>
      <c r="DJ38" s="276"/>
      <c r="DK38" s="277"/>
      <c r="DL38" s="73"/>
      <c r="DM38" s="105"/>
      <c r="DN38" s="93"/>
      <c r="DO38" s="275"/>
      <c r="DP38" s="276"/>
      <c r="DQ38" s="276"/>
      <c r="DR38" s="276"/>
      <c r="DS38" s="277"/>
      <c r="DT38" s="275"/>
      <c r="DU38" s="276"/>
      <c r="DV38" s="276"/>
      <c r="DW38" s="276"/>
      <c r="DX38" s="277"/>
      <c r="DY38" s="73"/>
      <c r="DZ38" s="105"/>
      <c r="EA38" s="93"/>
      <c r="EB38" s="275"/>
      <c r="EC38" s="276"/>
      <c r="ED38" s="276"/>
      <c r="EE38" s="276"/>
      <c r="EF38" s="277"/>
      <c r="EG38" s="275"/>
      <c r="EH38" s="276"/>
      <c r="EI38" s="276"/>
      <c r="EJ38" s="276"/>
      <c r="EK38" s="277"/>
      <c r="EL38" s="73"/>
      <c r="EM38" s="105"/>
      <c r="EN38" s="93"/>
      <c r="EO38" s="275"/>
      <c r="EP38" s="276"/>
      <c r="EQ38" s="276"/>
      <c r="ER38" s="276"/>
      <c r="ES38" s="277"/>
      <c r="ET38" s="275"/>
      <c r="EU38" s="276"/>
      <c r="EV38" s="276"/>
      <c r="EW38" s="276"/>
      <c r="EX38" s="277"/>
      <c r="EY38" s="73"/>
      <c r="EZ38" s="105"/>
      <c r="FA38" s="93"/>
      <c r="FB38" s="275"/>
      <c r="FC38" s="276"/>
      <c r="FD38" s="276"/>
      <c r="FE38" s="276"/>
      <c r="FF38" s="277"/>
      <c r="FG38" s="275"/>
      <c r="FH38" s="276"/>
      <c r="FI38" s="276"/>
      <c r="FJ38" s="276"/>
      <c r="FK38" s="277"/>
      <c r="FL38" s="73"/>
      <c r="FM38" s="105"/>
      <c r="FN38" s="93"/>
      <c r="FO38" s="275"/>
      <c r="FP38" s="276"/>
      <c r="FQ38" s="276"/>
      <c r="FR38" s="276"/>
      <c r="FS38" s="277"/>
      <c r="FT38" s="275"/>
      <c r="FU38" s="276"/>
      <c r="FV38" s="276"/>
      <c r="FW38" s="276"/>
      <c r="FX38" s="277"/>
      <c r="FY38" s="73"/>
      <c r="FZ38" s="105"/>
      <c r="GA38" s="93"/>
      <c r="GB38" s="275"/>
      <c r="GC38" s="276"/>
      <c r="GD38" s="276"/>
      <c r="GE38" s="276"/>
      <c r="GF38" s="277"/>
      <c r="GG38" s="275"/>
      <c r="GH38" s="276"/>
      <c r="GI38" s="276"/>
      <c r="GJ38" s="276"/>
      <c r="GK38" s="277"/>
      <c r="GL38" s="73"/>
      <c r="GM38" s="105"/>
      <c r="GN38" s="93"/>
      <c r="GO38" s="275"/>
      <c r="GP38" s="276"/>
      <c r="GQ38" s="276"/>
      <c r="GR38" s="276"/>
      <c r="GS38" s="277"/>
      <c r="GT38" s="275"/>
      <c r="GU38" s="276"/>
      <c r="GV38" s="276"/>
      <c r="GW38" s="276"/>
      <c r="GX38" s="277"/>
      <c r="GY38" s="73"/>
      <c r="GZ38" s="105"/>
      <c r="HA38" s="93"/>
      <c r="HB38" s="275"/>
      <c r="HC38" s="276"/>
      <c r="HD38" s="276"/>
      <c r="HE38" s="276"/>
      <c r="HF38" s="277"/>
      <c r="HG38" s="275"/>
      <c r="HH38" s="276"/>
      <c r="HI38" s="276"/>
      <c r="HJ38" s="276"/>
      <c r="HK38" s="277"/>
      <c r="HL38" s="73"/>
      <c r="HM38" s="105"/>
      <c r="HN38" s="93"/>
      <c r="HO38" s="275"/>
      <c r="HP38" s="276"/>
      <c r="HQ38" s="276"/>
      <c r="HR38" s="276"/>
      <c r="HS38" s="277"/>
      <c r="HT38" s="275"/>
      <c r="HU38" s="276"/>
      <c r="HV38" s="276"/>
      <c r="HW38" s="276"/>
      <c r="HX38" s="277"/>
      <c r="HY38" s="73"/>
      <c r="HZ38" s="105"/>
      <c r="IA38" s="93"/>
      <c r="IB38" s="275"/>
      <c r="IC38" s="276"/>
      <c r="ID38" s="276"/>
      <c r="IE38" s="276"/>
      <c r="IF38" s="277"/>
      <c r="IG38" s="275"/>
      <c r="IH38" s="276"/>
      <c r="II38" s="276"/>
      <c r="IJ38" s="276"/>
      <c r="IK38" s="277"/>
      <c r="IL38" s="73"/>
      <c r="IM38" s="105"/>
      <c r="IN38" s="93"/>
      <c r="IO38" s="275"/>
      <c r="IP38" s="276"/>
      <c r="IQ38" s="276"/>
      <c r="IR38" s="276"/>
      <c r="IS38" s="277"/>
      <c r="IT38" s="275"/>
      <c r="IU38" s="276"/>
      <c r="IV38" s="276"/>
      <c r="IW38" s="276"/>
      <c r="IX38" s="277"/>
      <c r="IY38" s="73"/>
      <c r="IZ38" s="105"/>
      <c r="JA38" s="93"/>
      <c r="JB38" s="275"/>
      <c r="JC38" s="276"/>
      <c r="JD38" s="276"/>
      <c r="JE38" s="276"/>
      <c r="JF38" s="277"/>
      <c r="JG38" s="275"/>
      <c r="JH38" s="276"/>
      <c r="JI38" s="276"/>
      <c r="JJ38" s="276"/>
      <c r="JK38" s="277"/>
      <c r="JL38" s="73"/>
      <c r="JM38" s="105"/>
      <c r="JN38" s="93"/>
      <c r="JO38" s="275"/>
      <c r="JP38" s="276"/>
      <c r="JQ38" s="276"/>
      <c r="JR38" s="276"/>
      <c r="JS38" s="277"/>
      <c r="JT38" s="275"/>
      <c r="JU38" s="276"/>
      <c r="JV38" s="276"/>
      <c r="JW38" s="276"/>
      <c r="JX38" s="277"/>
      <c r="JY38" s="73"/>
      <c r="JZ38" s="105"/>
      <c r="KA38" s="93"/>
      <c r="KB38" s="275"/>
      <c r="KC38" s="276"/>
      <c r="KD38" s="276"/>
      <c r="KE38" s="276"/>
      <c r="KF38" s="277"/>
      <c r="KG38" s="275"/>
      <c r="KH38" s="276"/>
      <c r="KI38" s="276"/>
      <c r="KJ38" s="276"/>
      <c r="KK38" s="277"/>
      <c r="KL38" s="73"/>
      <c r="KM38" s="105"/>
      <c r="KN38" s="93"/>
      <c r="KO38" s="275"/>
      <c r="KP38" s="276"/>
      <c r="KQ38" s="276"/>
      <c r="KR38" s="276"/>
      <c r="KS38" s="277"/>
      <c r="KT38" s="275"/>
      <c r="KU38" s="276"/>
      <c r="KV38" s="276"/>
      <c r="KW38" s="276"/>
      <c r="KX38" s="277"/>
      <c r="KY38" s="73"/>
      <c r="KZ38" s="105"/>
      <c r="LA38" s="93"/>
      <c r="LB38" s="275"/>
      <c r="LC38" s="276"/>
      <c r="LD38" s="276"/>
      <c r="LE38" s="276"/>
      <c r="LF38" s="277"/>
      <c r="LG38" s="275"/>
      <c r="LH38" s="276"/>
      <c r="LI38" s="276"/>
      <c r="LJ38" s="276"/>
      <c r="LK38" s="277"/>
      <c r="LL38" s="73"/>
      <c r="LM38" s="105"/>
      <c r="LN38" s="93"/>
      <c r="LO38" s="275"/>
      <c r="LP38" s="276"/>
      <c r="LQ38" s="276"/>
      <c r="LR38" s="276"/>
      <c r="LS38" s="277"/>
      <c r="LT38" s="275"/>
      <c r="LU38" s="276"/>
      <c r="LV38" s="276"/>
      <c r="LW38" s="276"/>
      <c r="LX38" s="277"/>
      <c r="LY38" s="73"/>
      <c r="LZ38" s="105"/>
      <c r="MA38" s="93"/>
      <c r="MB38" s="275"/>
      <c r="MC38" s="276"/>
      <c r="MD38" s="276"/>
      <c r="ME38" s="276"/>
      <c r="MF38" s="277"/>
      <c r="MG38" s="275"/>
      <c r="MH38" s="276"/>
      <c r="MI38" s="276"/>
      <c r="MJ38" s="276"/>
      <c r="MK38" s="277"/>
      <c r="ML38" s="73"/>
      <c r="MM38" s="105"/>
      <c r="MN38" s="93"/>
      <c r="MO38" s="275"/>
      <c r="MP38" s="276"/>
      <c r="MQ38" s="276"/>
      <c r="MR38" s="276"/>
      <c r="MS38" s="277"/>
      <c r="MT38" s="275"/>
      <c r="MU38" s="276"/>
      <c r="MV38" s="276"/>
      <c r="MW38" s="276"/>
      <c r="MX38" s="277"/>
      <c r="MY38" s="73"/>
      <c r="MZ38" s="105"/>
      <c r="NA38" s="93"/>
      <c r="NB38" s="275"/>
      <c r="NC38" s="276"/>
      <c r="ND38" s="276"/>
      <c r="NE38" s="276"/>
      <c r="NF38" s="277"/>
      <c r="NG38" s="275"/>
      <c r="NH38" s="276"/>
      <c r="NI38" s="276"/>
      <c r="NJ38" s="276"/>
      <c r="NK38" s="277"/>
      <c r="NL38" s="73"/>
      <c r="NM38" s="105"/>
      <c r="NN38" s="93"/>
      <c r="NO38" s="275"/>
      <c r="NP38" s="276"/>
      <c r="NQ38" s="276"/>
      <c r="NR38" s="276"/>
      <c r="NS38" s="277"/>
      <c r="NT38" s="275"/>
      <c r="NU38" s="276"/>
      <c r="NV38" s="276"/>
      <c r="NW38" s="276"/>
      <c r="NX38" s="277"/>
      <c r="NY38" s="73"/>
      <c r="NZ38" s="105"/>
      <c r="OA38" s="93"/>
      <c r="OB38" s="275"/>
      <c r="OC38" s="276"/>
      <c r="OD38" s="276"/>
      <c r="OE38" s="276"/>
      <c r="OF38" s="277"/>
      <c r="OG38" s="275"/>
      <c r="OH38" s="276"/>
      <c r="OI38" s="276"/>
      <c r="OJ38" s="276"/>
      <c r="OK38" s="277"/>
      <c r="OL38" s="73"/>
      <c r="OM38" s="105"/>
      <c r="ON38" s="93"/>
      <c r="OO38" s="275"/>
      <c r="OP38" s="276"/>
      <c r="OQ38" s="276"/>
      <c r="OR38" s="276"/>
      <c r="OS38" s="277"/>
      <c r="OT38" s="275"/>
      <c r="OU38" s="276"/>
      <c r="OV38" s="276"/>
      <c r="OW38" s="276"/>
      <c r="OX38" s="277"/>
      <c r="OY38" s="73"/>
      <c r="OZ38" s="105"/>
      <c r="PA38" s="93"/>
      <c r="PB38" s="275"/>
      <c r="PC38" s="276"/>
      <c r="PD38" s="276"/>
      <c r="PE38" s="276"/>
      <c r="PF38" s="277"/>
      <c r="PG38" s="275"/>
      <c r="PH38" s="276"/>
      <c r="PI38" s="276"/>
      <c r="PJ38" s="276"/>
      <c r="PK38" s="277"/>
      <c r="PL38" s="73"/>
      <c r="PM38" s="105"/>
      <c r="PN38" s="93"/>
      <c r="PO38" s="275"/>
      <c r="PP38" s="276"/>
      <c r="PQ38" s="276"/>
      <c r="PR38" s="276"/>
      <c r="PS38" s="277"/>
      <c r="PT38" s="275"/>
      <c r="PU38" s="276"/>
      <c r="PV38" s="276"/>
      <c r="PW38" s="276"/>
      <c r="PX38" s="277"/>
      <c r="PY38" s="73"/>
      <c r="PZ38" s="105"/>
      <c r="QA38" s="93"/>
      <c r="QB38" s="275"/>
      <c r="QC38" s="276"/>
      <c r="QD38" s="276"/>
      <c r="QE38" s="276"/>
      <c r="QF38" s="277"/>
      <c r="QG38" s="275"/>
      <c r="QH38" s="276"/>
      <c r="QI38" s="276"/>
      <c r="QJ38" s="276"/>
      <c r="QK38" s="277"/>
      <c r="QL38" s="73"/>
      <c r="QM38" s="105"/>
      <c r="QN38" s="93"/>
      <c r="QO38" s="275"/>
      <c r="QP38" s="276"/>
      <c r="QQ38" s="276"/>
      <c r="QR38" s="276"/>
      <c r="QS38" s="277"/>
      <c r="QT38" s="275"/>
      <c r="QU38" s="276"/>
      <c r="QV38" s="276"/>
      <c r="QW38" s="276"/>
      <c r="QX38" s="277"/>
      <c r="QY38" s="73"/>
      <c r="QZ38" s="105"/>
      <c r="RA38" s="93"/>
      <c r="RB38" s="275"/>
      <c r="RC38" s="276"/>
      <c r="RD38" s="276"/>
      <c r="RE38" s="276"/>
      <c r="RF38" s="277"/>
      <c r="RG38" s="275"/>
      <c r="RH38" s="276"/>
      <c r="RI38" s="276"/>
      <c r="RJ38" s="276"/>
      <c r="RK38" s="277"/>
      <c r="RL38" s="73"/>
      <c r="RM38" s="105"/>
      <c r="RN38" s="93"/>
      <c r="RO38" s="275"/>
      <c r="RP38" s="276"/>
      <c r="RQ38" s="276"/>
      <c r="RR38" s="276"/>
      <c r="RS38" s="277"/>
      <c r="RT38" s="275"/>
      <c r="RU38" s="276"/>
      <c r="RV38" s="276"/>
      <c r="RW38" s="276"/>
      <c r="RX38" s="277"/>
      <c r="RY38" s="73"/>
      <c r="RZ38" s="105"/>
      <c r="SA38" s="93"/>
      <c r="SB38" s="275"/>
      <c r="SC38" s="276"/>
      <c r="SD38" s="276"/>
      <c r="SE38" s="276"/>
      <c r="SF38" s="277"/>
      <c r="SG38" s="275"/>
      <c r="SH38" s="276"/>
      <c r="SI38" s="276"/>
      <c r="SJ38" s="276"/>
      <c r="SK38" s="277"/>
      <c r="SL38" s="73"/>
      <c r="SM38" s="105"/>
      <c r="SN38" s="93"/>
      <c r="SO38" s="275"/>
      <c r="SP38" s="276"/>
      <c r="SQ38" s="276"/>
      <c r="SR38" s="276"/>
      <c r="SS38" s="277"/>
      <c r="ST38" s="275"/>
      <c r="SU38" s="276"/>
      <c r="SV38" s="276"/>
      <c r="SW38" s="276"/>
      <c r="SX38" s="277"/>
      <c r="SY38" s="73"/>
      <c r="SZ38" s="105"/>
      <c r="TA38" s="93"/>
      <c r="TB38" s="275"/>
      <c r="TC38" s="276"/>
      <c r="TD38" s="276"/>
      <c r="TE38" s="276"/>
      <c r="TF38" s="277"/>
      <c r="TG38" s="275"/>
      <c r="TH38" s="276"/>
      <c r="TI38" s="276"/>
      <c r="TJ38" s="276"/>
      <c r="TK38" s="277"/>
      <c r="TL38" s="73"/>
      <c r="TM38" s="105"/>
      <c r="TN38" s="93"/>
      <c r="TO38" s="275"/>
      <c r="TP38" s="276"/>
      <c r="TQ38" s="276"/>
      <c r="TR38" s="276"/>
      <c r="TS38" s="277"/>
      <c r="TT38" s="275"/>
      <c r="TU38" s="276"/>
      <c r="TV38" s="276"/>
      <c r="TW38" s="276"/>
      <c r="TX38" s="277"/>
      <c r="TY38" s="73"/>
      <c r="TZ38" s="105"/>
      <c r="UA38" s="93"/>
      <c r="UB38" s="275"/>
      <c r="UC38" s="276"/>
      <c r="UD38" s="276"/>
      <c r="UE38" s="276"/>
      <c r="UF38" s="277"/>
      <c r="UG38" s="275"/>
      <c r="UH38" s="276"/>
      <c r="UI38" s="276"/>
      <c r="UJ38" s="276"/>
      <c r="UK38" s="277"/>
      <c r="UL38" s="73"/>
      <c r="UM38" s="105"/>
      <c r="UN38" s="93"/>
      <c r="UO38" s="275"/>
      <c r="UP38" s="276"/>
      <c r="UQ38" s="276"/>
      <c r="UR38" s="276"/>
      <c r="US38" s="277"/>
      <c r="UT38" s="275"/>
      <c r="UU38" s="276"/>
      <c r="UV38" s="276"/>
      <c r="UW38" s="276"/>
      <c r="UX38" s="277"/>
      <c r="UY38" s="73"/>
      <c r="UZ38" s="105"/>
      <c r="VA38" s="93"/>
      <c r="VB38" s="275"/>
      <c r="VC38" s="276"/>
      <c r="VD38" s="276"/>
      <c r="VE38" s="276"/>
      <c r="VF38" s="277"/>
      <c r="VG38" s="275"/>
      <c r="VH38" s="276"/>
      <c r="VI38" s="276"/>
      <c r="VJ38" s="276"/>
      <c r="VK38" s="277"/>
      <c r="VL38" s="73"/>
      <c r="VM38" s="105"/>
      <c r="VN38" s="93"/>
      <c r="VO38" s="275"/>
      <c r="VP38" s="276"/>
      <c r="VQ38" s="276"/>
      <c r="VR38" s="276"/>
      <c r="VS38" s="277"/>
      <c r="VT38" s="275"/>
      <c r="VU38" s="276"/>
      <c r="VV38" s="276"/>
      <c r="VW38" s="276"/>
      <c r="VX38" s="277"/>
      <c r="VY38" s="73"/>
      <c r="VZ38" s="105"/>
      <c r="WA38" s="93"/>
      <c r="WB38" s="275"/>
      <c r="WC38" s="276"/>
      <c r="WD38" s="276"/>
      <c r="WE38" s="276"/>
      <c r="WF38" s="277"/>
      <c r="WG38" s="275"/>
      <c r="WH38" s="276"/>
      <c r="WI38" s="276"/>
      <c r="WJ38" s="276"/>
      <c r="WK38" s="277"/>
      <c r="WL38" s="73"/>
      <c r="WM38" s="105"/>
      <c r="WN38" s="93"/>
      <c r="WO38" s="275"/>
      <c r="WP38" s="276"/>
      <c r="WQ38" s="276"/>
      <c r="WR38" s="276"/>
      <c r="WS38" s="277"/>
      <c r="WT38" s="275"/>
      <c r="WU38" s="276"/>
      <c r="WV38" s="276"/>
      <c r="WW38" s="276"/>
      <c r="WX38" s="277"/>
      <c r="WY38" s="73"/>
      <c r="WZ38" s="105"/>
      <c r="XA38" s="93"/>
      <c r="XB38" s="275"/>
      <c r="XC38" s="276"/>
      <c r="XD38" s="276"/>
      <c r="XE38" s="276"/>
      <c r="XF38" s="277"/>
      <c r="XG38" s="275"/>
      <c r="XH38" s="276"/>
      <c r="XI38" s="276"/>
      <c r="XJ38" s="276"/>
      <c r="XK38" s="277"/>
      <c r="XL38" s="73"/>
      <c r="XM38" s="105"/>
      <c r="XN38" s="93"/>
      <c r="XO38" s="275"/>
      <c r="XP38" s="276"/>
      <c r="XQ38" s="276"/>
      <c r="XR38" s="276"/>
      <c r="XS38" s="277"/>
      <c r="XT38" s="275"/>
      <c r="XU38" s="276"/>
      <c r="XV38" s="276"/>
      <c r="XW38" s="276"/>
      <c r="XX38" s="277"/>
      <c r="XY38" s="73"/>
      <c r="XZ38" s="105"/>
      <c r="YA38" s="93"/>
      <c r="YB38" s="275"/>
      <c r="YC38" s="276"/>
      <c r="YD38" s="276"/>
      <c r="YE38" s="276"/>
      <c r="YF38" s="277"/>
      <c r="YG38" s="275"/>
      <c r="YH38" s="276"/>
      <c r="YI38" s="276"/>
      <c r="YJ38" s="276"/>
      <c r="YK38" s="277"/>
      <c r="YL38" s="73"/>
      <c r="YM38" s="105"/>
      <c r="YN38" s="93"/>
      <c r="YO38" s="275"/>
      <c r="YP38" s="276"/>
      <c r="YQ38" s="276"/>
      <c r="YR38" s="276"/>
      <c r="YS38" s="277"/>
      <c r="YT38" s="275"/>
      <c r="YU38" s="276"/>
      <c r="YV38" s="276"/>
      <c r="YW38" s="276"/>
      <c r="YX38" s="277"/>
      <c r="YY38" s="73"/>
      <c r="YZ38" s="105"/>
      <c r="ZA38" s="93"/>
      <c r="ZB38" s="275"/>
      <c r="ZC38" s="276"/>
      <c r="ZD38" s="276"/>
      <c r="ZE38" s="276"/>
      <c r="ZF38" s="277"/>
      <c r="ZG38" s="275"/>
      <c r="ZH38" s="276"/>
      <c r="ZI38" s="276"/>
      <c r="ZJ38" s="276"/>
      <c r="ZK38" s="277"/>
      <c r="ZL38" s="73"/>
      <c r="ZM38" s="105"/>
      <c r="ZN38" s="93"/>
      <c r="ZO38" s="275"/>
      <c r="ZP38" s="276"/>
      <c r="ZQ38" s="276"/>
      <c r="ZR38" s="276"/>
      <c r="ZS38" s="277"/>
      <c r="ZT38" s="275"/>
      <c r="ZU38" s="276"/>
      <c r="ZV38" s="276"/>
      <c r="ZW38" s="276"/>
      <c r="ZX38" s="277"/>
      <c r="ZY38" s="73"/>
      <c r="ZZ38" s="105"/>
      <c r="AAA38" s="93"/>
      <c r="AAB38" s="275"/>
      <c r="AAC38" s="276"/>
      <c r="AAD38" s="276"/>
      <c r="AAE38" s="276"/>
      <c r="AAF38" s="277"/>
      <c r="AAG38" s="275"/>
      <c r="AAH38" s="276"/>
      <c r="AAI38" s="276"/>
      <c r="AAJ38" s="276"/>
      <c r="AAK38" s="277"/>
      <c r="AAL38" s="73"/>
      <c r="AAM38" s="105"/>
      <c r="AAN38" s="93"/>
      <c r="AAO38" s="275"/>
      <c r="AAP38" s="276"/>
      <c r="AAQ38" s="276"/>
      <c r="AAR38" s="276"/>
      <c r="AAS38" s="277"/>
      <c r="AAT38" s="275"/>
      <c r="AAU38" s="276"/>
      <c r="AAV38" s="276"/>
      <c r="AAW38" s="276"/>
      <c r="AAX38" s="277"/>
      <c r="AAY38" s="73"/>
      <c r="AAZ38" s="105"/>
      <c r="ABA38" s="93"/>
      <c r="ABB38" s="275"/>
      <c r="ABC38" s="276"/>
      <c r="ABD38" s="276"/>
      <c r="ABE38" s="276"/>
      <c r="ABF38" s="277"/>
      <c r="ABG38" s="275"/>
      <c r="ABH38" s="276"/>
      <c r="ABI38" s="276"/>
      <c r="ABJ38" s="276"/>
      <c r="ABK38" s="277"/>
      <c r="ABL38" s="73"/>
      <c r="ABM38" s="105"/>
      <c r="ABN38" s="93"/>
      <c r="ABO38" s="275"/>
      <c r="ABP38" s="276"/>
      <c r="ABQ38" s="276"/>
      <c r="ABR38" s="276"/>
      <c r="ABS38" s="277"/>
      <c r="ABT38" s="275"/>
      <c r="ABU38" s="276"/>
      <c r="ABV38" s="276"/>
      <c r="ABW38" s="276"/>
      <c r="ABX38" s="277"/>
      <c r="ABY38" s="73"/>
      <c r="ABZ38" s="105"/>
      <c r="ACA38" s="93"/>
      <c r="ACB38" s="275"/>
      <c r="ACC38" s="276"/>
      <c r="ACD38" s="276"/>
      <c r="ACE38" s="276"/>
      <c r="ACF38" s="277"/>
      <c r="ACG38" s="275"/>
      <c r="ACH38" s="276"/>
      <c r="ACI38" s="276"/>
      <c r="ACJ38" s="276"/>
      <c r="ACK38" s="277"/>
      <c r="ACL38" s="73"/>
      <c r="ACM38" s="105"/>
      <c r="ACN38" s="93"/>
      <c r="ACO38" s="275"/>
      <c r="ACP38" s="276"/>
      <c r="ACQ38" s="276"/>
      <c r="ACR38" s="276"/>
      <c r="ACS38" s="277"/>
      <c r="ACT38" s="275"/>
      <c r="ACU38" s="276"/>
      <c r="ACV38" s="276"/>
      <c r="ACW38" s="276"/>
      <c r="ACX38" s="277"/>
      <c r="ACY38" s="73"/>
      <c r="ACZ38" s="105"/>
      <c r="ADA38" s="93"/>
      <c r="ADB38" s="275"/>
      <c r="ADC38" s="276"/>
      <c r="ADD38" s="276"/>
      <c r="ADE38" s="276"/>
      <c r="ADF38" s="277"/>
      <c r="ADG38" s="275"/>
      <c r="ADH38" s="276"/>
      <c r="ADI38" s="276"/>
      <c r="ADJ38" s="276"/>
      <c r="ADK38" s="277"/>
      <c r="ADL38" s="73"/>
      <c r="ADM38" s="105"/>
      <c r="ADN38" s="93"/>
      <c r="ADO38" s="275"/>
      <c r="ADP38" s="276"/>
      <c r="ADQ38" s="276"/>
      <c r="ADR38" s="276"/>
      <c r="ADS38" s="277"/>
      <c r="ADT38" s="275"/>
      <c r="ADU38" s="276"/>
      <c r="ADV38" s="276"/>
      <c r="ADW38" s="276"/>
      <c r="ADX38" s="277"/>
      <c r="ADY38" s="73"/>
      <c r="ADZ38" s="105"/>
      <c r="AEA38" s="93"/>
      <c r="AEB38" s="275"/>
      <c r="AEC38" s="276"/>
      <c r="AED38" s="276"/>
      <c r="AEE38" s="276"/>
      <c r="AEF38" s="277"/>
      <c r="AEG38" s="275"/>
      <c r="AEH38" s="276"/>
      <c r="AEI38" s="276"/>
      <c r="AEJ38" s="276"/>
      <c r="AEK38" s="277"/>
      <c r="AEL38" s="73"/>
      <c r="AEM38" s="105"/>
      <c r="AEN38" s="93"/>
      <c r="AEO38" s="275"/>
      <c r="AEP38" s="276"/>
      <c r="AEQ38" s="276"/>
      <c r="AER38" s="276"/>
      <c r="AES38" s="277"/>
      <c r="AET38" s="275"/>
      <c r="AEU38" s="276"/>
      <c r="AEV38" s="276"/>
      <c r="AEW38" s="276"/>
      <c r="AEX38" s="277"/>
      <c r="AEY38" s="73"/>
      <c r="AEZ38" s="105"/>
      <c r="AFA38" s="93"/>
      <c r="AFB38" s="275"/>
      <c r="AFC38" s="276"/>
      <c r="AFD38" s="276"/>
      <c r="AFE38" s="276"/>
      <c r="AFF38" s="277"/>
      <c r="AFG38" s="275"/>
      <c r="AFH38" s="276"/>
      <c r="AFI38" s="276"/>
      <c r="AFJ38" s="276"/>
      <c r="AFK38" s="277"/>
      <c r="AFL38" s="73"/>
      <c r="AFM38" s="105"/>
      <c r="AFN38" s="93"/>
      <c r="AFO38" s="275"/>
      <c r="AFP38" s="276"/>
      <c r="AFQ38" s="276"/>
      <c r="AFR38" s="276"/>
      <c r="AFS38" s="277"/>
      <c r="AFT38" s="275"/>
      <c r="AFU38" s="276"/>
      <c r="AFV38" s="276"/>
      <c r="AFW38" s="276"/>
      <c r="AFX38" s="277"/>
      <c r="AFY38" s="73"/>
      <c r="AFZ38" s="105"/>
      <c r="AGA38" s="93"/>
      <c r="AGB38" s="275"/>
      <c r="AGC38" s="276"/>
      <c r="AGD38" s="276"/>
      <c r="AGE38" s="276"/>
      <c r="AGF38" s="277"/>
      <c r="AGG38" s="275"/>
      <c r="AGH38" s="276"/>
      <c r="AGI38" s="276"/>
      <c r="AGJ38" s="276"/>
      <c r="AGK38" s="277"/>
      <c r="AGL38" s="73"/>
      <c r="AGM38" s="105"/>
      <c r="AGN38" s="93"/>
      <c r="AGO38" s="275"/>
      <c r="AGP38" s="276"/>
      <c r="AGQ38" s="276"/>
      <c r="AGR38" s="276"/>
      <c r="AGS38" s="277"/>
      <c r="AGT38" s="275"/>
      <c r="AGU38" s="276"/>
      <c r="AGV38" s="276"/>
      <c r="AGW38" s="276"/>
      <c r="AGX38" s="277"/>
      <c r="AGY38" s="73"/>
      <c r="AGZ38" s="105"/>
      <c r="AHA38" s="93"/>
      <c r="AHB38" s="275"/>
      <c r="AHC38" s="276"/>
      <c r="AHD38" s="276"/>
      <c r="AHE38" s="276"/>
      <c r="AHF38" s="277"/>
      <c r="AHG38" s="275"/>
      <c r="AHH38" s="276"/>
      <c r="AHI38" s="276"/>
      <c r="AHJ38" s="276"/>
      <c r="AHK38" s="277"/>
      <c r="AHL38" s="73"/>
      <c r="AHM38" s="105"/>
      <c r="AHN38" s="93"/>
      <c r="AHO38" s="275"/>
      <c r="AHP38" s="276"/>
      <c r="AHQ38" s="276"/>
      <c r="AHR38" s="276"/>
      <c r="AHS38" s="277"/>
      <c r="AHT38" s="275"/>
      <c r="AHU38" s="276"/>
      <c r="AHV38" s="276"/>
      <c r="AHW38" s="276"/>
      <c r="AHX38" s="277"/>
      <c r="AHY38" s="73"/>
      <c r="AHZ38" s="105"/>
      <c r="AIA38" s="93"/>
      <c r="AIB38" s="275"/>
      <c r="AIC38" s="276"/>
      <c r="AID38" s="276"/>
      <c r="AIE38" s="276"/>
      <c r="AIF38" s="277"/>
      <c r="AIG38" s="275"/>
      <c r="AIH38" s="276"/>
      <c r="AII38" s="276"/>
      <c r="AIJ38" s="276"/>
      <c r="AIK38" s="277"/>
      <c r="AIL38" s="73"/>
      <c r="AIM38" s="105"/>
      <c r="AIN38" s="93"/>
      <c r="AIO38" s="275"/>
      <c r="AIP38" s="276"/>
      <c r="AIQ38" s="276"/>
      <c r="AIR38" s="276"/>
      <c r="AIS38" s="277"/>
      <c r="AIT38" s="275"/>
      <c r="AIU38" s="276"/>
      <c r="AIV38" s="276"/>
      <c r="AIW38" s="276"/>
      <c r="AIX38" s="277"/>
      <c r="AIY38" s="73"/>
      <c r="AIZ38" s="105"/>
      <c r="AJA38" s="93"/>
      <c r="AJB38" s="275"/>
      <c r="AJC38" s="276"/>
      <c r="AJD38" s="276"/>
      <c r="AJE38" s="276"/>
      <c r="AJF38" s="277"/>
      <c r="AJG38" s="275"/>
      <c r="AJH38" s="276"/>
      <c r="AJI38" s="276"/>
      <c r="AJJ38" s="276"/>
      <c r="AJK38" s="277"/>
      <c r="AJL38" s="73"/>
    </row>
    <row r="39" spans="1:948" x14ac:dyDescent="0.3">
      <c r="A39" s="93"/>
      <c r="B39" s="275"/>
      <c r="C39" s="276"/>
      <c r="D39" s="276"/>
      <c r="E39" s="276"/>
      <c r="F39" s="277"/>
      <c r="G39" s="275"/>
      <c r="H39" s="276"/>
      <c r="I39" s="276"/>
      <c r="J39" s="276"/>
      <c r="K39" s="277"/>
      <c r="L39" s="73"/>
      <c r="M39" s="105"/>
      <c r="N39" s="93"/>
      <c r="O39" s="275"/>
      <c r="P39" s="276"/>
      <c r="Q39" s="276"/>
      <c r="R39" s="276"/>
      <c r="S39" s="277"/>
      <c r="T39" s="275"/>
      <c r="U39" s="276"/>
      <c r="V39" s="276"/>
      <c r="W39" s="276"/>
      <c r="X39" s="277"/>
      <c r="Y39" s="73"/>
      <c r="Z39" s="105"/>
      <c r="AA39" s="93"/>
      <c r="AB39" s="275"/>
      <c r="AC39" s="276"/>
      <c r="AD39" s="276"/>
      <c r="AE39" s="276"/>
      <c r="AF39" s="277"/>
      <c r="AG39" s="275"/>
      <c r="AH39" s="276"/>
      <c r="AI39" s="276"/>
      <c r="AJ39" s="276"/>
      <c r="AK39" s="277"/>
      <c r="AL39" s="73"/>
      <c r="AM39" s="105"/>
      <c r="AN39" s="93"/>
      <c r="AO39" s="314"/>
      <c r="AP39" s="315"/>
      <c r="AQ39" s="315"/>
      <c r="AR39" s="315"/>
      <c r="AS39" s="316"/>
      <c r="AT39" s="275"/>
      <c r="AU39" s="276"/>
      <c r="AV39" s="276"/>
      <c r="AW39" s="276"/>
      <c r="AX39" s="277"/>
      <c r="AY39" s="73"/>
      <c r="AZ39" s="105"/>
      <c r="BA39" s="93"/>
      <c r="BB39" s="275"/>
      <c r="BC39" s="276"/>
      <c r="BD39" s="276"/>
      <c r="BE39" s="276"/>
      <c r="BF39" s="277"/>
      <c r="BG39" s="275"/>
      <c r="BH39" s="276"/>
      <c r="BI39" s="276"/>
      <c r="BJ39" s="276"/>
      <c r="BK39" s="277"/>
      <c r="BL39" s="73"/>
      <c r="BM39" s="105"/>
      <c r="BN39" s="93"/>
      <c r="BO39" s="275"/>
      <c r="BP39" s="276"/>
      <c r="BQ39" s="276"/>
      <c r="BR39" s="276"/>
      <c r="BS39" s="277"/>
      <c r="BT39" s="275"/>
      <c r="BU39" s="276"/>
      <c r="BV39" s="276"/>
      <c r="BW39" s="276"/>
      <c r="BX39" s="277"/>
      <c r="BY39" s="73"/>
      <c r="BZ39" s="105"/>
      <c r="CA39" s="93"/>
      <c r="CB39" s="275"/>
      <c r="CC39" s="276"/>
      <c r="CD39" s="276"/>
      <c r="CE39" s="276"/>
      <c r="CF39" s="277"/>
      <c r="CG39" s="275"/>
      <c r="CH39" s="276"/>
      <c r="CI39" s="276"/>
      <c r="CJ39" s="276"/>
      <c r="CK39" s="277"/>
      <c r="CL39" s="73"/>
      <c r="CM39" s="105"/>
      <c r="CN39" s="93"/>
      <c r="CO39" s="275"/>
      <c r="CP39" s="276"/>
      <c r="CQ39" s="276"/>
      <c r="CR39" s="276"/>
      <c r="CS39" s="277"/>
      <c r="CT39" s="275"/>
      <c r="CU39" s="276"/>
      <c r="CV39" s="276"/>
      <c r="CW39" s="276"/>
      <c r="CX39" s="277"/>
      <c r="CY39" s="73"/>
      <c r="CZ39" s="105"/>
      <c r="DA39" s="93"/>
      <c r="DB39" s="275"/>
      <c r="DC39" s="276"/>
      <c r="DD39" s="276"/>
      <c r="DE39" s="276"/>
      <c r="DF39" s="277"/>
      <c r="DG39" s="275"/>
      <c r="DH39" s="276"/>
      <c r="DI39" s="276"/>
      <c r="DJ39" s="276"/>
      <c r="DK39" s="277"/>
      <c r="DL39" s="73"/>
      <c r="DM39" s="105"/>
      <c r="DN39" s="93"/>
      <c r="DO39" s="275"/>
      <c r="DP39" s="276"/>
      <c r="DQ39" s="276"/>
      <c r="DR39" s="276"/>
      <c r="DS39" s="277"/>
      <c r="DT39" s="275"/>
      <c r="DU39" s="276"/>
      <c r="DV39" s="276"/>
      <c r="DW39" s="276"/>
      <c r="DX39" s="277"/>
      <c r="DY39" s="73"/>
      <c r="DZ39" s="105"/>
      <c r="EA39" s="93"/>
      <c r="EB39" s="275"/>
      <c r="EC39" s="276"/>
      <c r="ED39" s="276"/>
      <c r="EE39" s="276"/>
      <c r="EF39" s="277"/>
      <c r="EG39" s="275"/>
      <c r="EH39" s="276"/>
      <c r="EI39" s="276"/>
      <c r="EJ39" s="276"/>
      <c r="EK39" s="277"/>
      <c r="EL39" s="73"/>
      <c r="EM39" s="105"/>
      <c r="EN39" s="93"/>
      <c r="EO39" s="275"/>
      <c r="EP39" s="276"/>
      <c r="EQ39" s="276"/>
      <c r="ER39" s="276"/>
      <c r="ES39" s="277"/>
      <c r="ET39" s="275"/>
      <c r="EU39" s="276"/>
      <c r="EV39" s="276"/>
      <c r="EW39" s="276"/>
      <c r="EX39" s="277"/>
      <c r="EY39" s="73"/>
      <c r="EZ39" s="105"/>
      <c r="FA39" s="93"/>
      <c r="FB39" s="275"/>
      <c r="FC39" s="276"/>
      <c r="FD39" s="276"/>
      <c r="FE39" s="276"/>
      <c r="FF39" s="277"/>
      <c r="FG39" s="275"/>
      <c r="FH39" s="276"/>
      <c r="FI39" s="276"/>
      <c r="FJ39" s="276"/>
      <c r="FK39" s="277"/>
      <c r="FL39" s="73"/>
      <c r="FM39" s="105"/>
      <c r="FN39" s="93"/>
      <c r="FO39" s="275"/>
      <c r="FP39" s="276"/>
      <c r="FQ39" s="276"/>
      <c r="FR39" s="276"/>
      <c r="FS39" s="277"/>
      <c r="FT39" s="275"/>
      <c r="FU39" s="276"/>
      <c r="FV39" s="276"/>
      <c r="FW39" s="276"/>
      <c r="FX39" s="277"/>
      <c r="FY39" s="73"/>
      <c r="FZ39" s="105"/>
      <c r="GA39" s="93"/>
      <c r="GB39" s="275"/>
      <c r="GC39" s="276"/>
      <c r="GD39" s="276"/>
      <c r="GE39" s="276"/>
      <c r="GF39" s="277"/>
      <c r="GG39" s="275"/>
      <c r="GH39" s="276"/>
      <c r="GI39" s="276"/>
      <c r="GJ39" s="276"/>
      <c r="GK39" s="277"/>
      <c r="GL39" s="73"/>
      <c r="GM39" s="105"/>
      <c r="GN39" s="93"/>
      <c r="GO39" s="275"/>
      <c r="GP39" s="276"/>
      <c r="GQ39" s="276"/>
      <c r="GR39" s="276"/>
      <c r="GS39" s="277"/>
      <c r="GT39" s="275"/>
      <c r="GU39" s="276"/>
      <c r="GV39" s="276"/>
      <c r="GW39" s="276"/>
      <c r="GX39" s="277"/>
      <c r="GY39" s="73"/>
      <c r="GZ39" s="105"/>
      <c r="HA39" s="93"/>
      <c r="HB39" s="275"/>
      <c r="HC39" s="276"/>
      <c r="HD39" s="276"/>
      <c r="HE39" s="276"/>
      <c r="HF39" s="277"/>
      <c r="HG39" s="275"/>
      <c r="HH39" s="276"/>
      <c r="HI39" s="276"/>
      <c r="HJ39" s="276"/>
      <c r="HK39" s="277"/>
      <c r="HL39" s="73"/>
      <c r="HM39" s="105"/>
      <c r="HN39" s="93"/>
      <c r="HO39" s="275"/>
      <c r="HP39" s="276"/>
      <c r="HQ39" s="276"/>
      <c r="HR39" s="276"/>
      <c r="HS39" s="277"/>
      <c r="HT39" s="275"/>
      <c r="HU39" s="276"/>
      <c r="HV39" s="276"/>
      <c r="HW39" s="276"/>
      <c r="HX39" s="277"/>
      <c r="HY39" s="73"/>
      <c r="HZ39" s="105"/>
      <c r="IA39" s="93"/>
      <c r="IB39" s="275"/>
      <c r="IC39" s="276"/>
      <c r="ID39" s="276"/>
      <c r="IE39" s="276"/>
      <c r="IF39" s="277"/>
      <c r="IG39" s="275"/>
      <c r="IH39" s="276"/>
      <c r="II39" s="276"/>
      <c r="IJ39" s="276"/>
      <c r="IK39" s="277"/>
      <c r="IL39" s="73"/>
      <c r="IM39" s="105"/>
      <c r="IN39" s="93"/>
      <c r="IO39" s="275"/>
      <c r="IP39" s="276"/>
      <c r="IQ39" s="276"/>
      <c r="IR39" s="276"/>
      <c r="IS39" s="277"/>
      <c r="IT39" s="275"/>
      <c r="IU39" s="276"/>
      <c r="IV39" s="276"/>
      <c r="IW39" s="276"/>
      <c r="IX39" s="277"/>
      <c r="IY39" s="73"/>
      <c r="IZ39" s="105"/>
      <c r="JA39" s="93"/>
      <c r="JB39" s="275"/>
      <c r="JC39" s="276"/>
      <c r="JD39" s="276"/>
      <c r="JE39" s="276"/>
      <c r="JF39" s="277"/>
      <c r="JG39" s="275"/>
      <c r="JH39" s="276"/>
      <c r="JI39" s="276"/>
      <c r="JJ39" s="276"/>
      <c r="JK39" s="277"/>
      <c r="JL39" s="73"/>
      <c r="JM39" s="105"/>
      <c r="JN39" s="93"/>
      <c r="JO39" s="275"/>
      <c r="JP39" s="276"/>
      <c r="JQ39" s="276"/>
      <c r="JR39" s="276"/>
      <c r="JS39" s="277"/>
      <c r="JT39" s="275"/>
      <c r="JU39" s="276"/>
      <c r="JV39" s="276"/>
      <c r="JW39" s="276"/>
      <c r="JX39" s="277"/>
      <c r="JY39" s="73"/>
      <c r="JZ39" s="105"/>
      <c r="KA39" s="93"/>
      <c r="KB39" s="275"/>
      <c r="KC39" s="276"/>
      <c r="KD39" s="276"/>
      <c r="KE39" s="276"/>
      <c r="KF39" s="277"/>
      <c r="KG39" s="275"/>
      <c r="KH39" s="276"/>
      <c r="KI39" s="276"/>
      <c r="KJ39" s="276"/>
      <c r="KK39" s="277"/>
      <c r="KL39" s="73"/>
      <c r="KM39" s="105"/>
      <c r="KN39" s="93"/>
      <c r="KO39" s="275"/>
      <c r="KP39" s="276"/>
      <c r="KQ39" s="276"/>
      <c r="KR39" s="276"/>
      <c r="KS39" s="277"/>
      <c r="KT39" s="275"/>
      <c r="KU39" s="276"/>
      <c r="KV39" s="276"/>
      <c r="KW39" s="276"/>
      <c r="KX39" s="277"/>
      <c r="KY39" s="73"/>
      <c r="KZ39" s="105"/>
      <c r="LA39" s="93"/>
      <c r="LB39" s="275"/>
      <c r="LC39" s="276"/>
      <c r="LD39" s="276"/>
      <c r="LE39" s="276"/>
      <c r="LF39" s="277"/>
      <c r="LG39" s="275"/>
      <c r="LH39" s="276"/>
      <c r="LI39" s="276"/>
      <c r="LJ39" s="276"/>
      <c r="LK39" s="277"/>
      <c r="LL39" s="73"/>
      <c r="LM39" s="105"/>
      <c r="LN39" s="93"/>
      <c r="LO39" s="275"/>
      <c r="LP39" s="276"/>
      <c r="LQ39" s="276"/>
      <c r="LR39" s="276"/>
      <c r="LS39" s="277"/>
      <c r="LT39" s="275"/>
      <c r="LU39" s="276"/>
      <c r="LV39" s="276"/>
      <c r="LW39" s="276"/>
      <c r="LX39" s="277"/>
      <c r="LY39" s="73"/>
      <c r="LZ39" s="105"/>
      <c r="MA39" s="93"/>
      <c r="MB39" s="275"/>
      <c r="MC39" s="276"/>
      <c r="MD39" s="276"/>
      <c r="ME39" s="276"/>
      <c r="MF39" s="277"/>
      <c r="MG39" s="275"/>
      <c r="MH39" s="276"/>
      <c r="MI39" s="276"/>
      <c r="MJ39" s="276"/>
      <c r="MK39" s="277"/>
      <c r="ML39" s="73"/>
      <c r="MM39" s="105"/>
      <c r="MN39" s="93"/>
      <c r="MO39" s="275"/>
      <c r="MP39" s="276"/>
      <c r="MQ39" s="276"/>
      <c r="MR39" s="276"/>
      <c r="MS39" s="277"/>
      <c r="MT39" s="275"/>
      <c r="MU39" s="276"/>
      <c r="MV39" s="276"/>
      <c r="MW39" s="276"/>
      <c r="MX39" s="277"/>
      <c r="MY39" s="73"/>
      <c r="MZ39" s="105"/>
      <c r="NA39" s="93"/>
      <c r="NB39" s="275"/>
      <c r="NC39" s="276"/>
      <c r="ND39" s="276"/>
      <c r="NE39" s="276"/>
      <c r="NF39" s="277"/>
      <c r="NG39" s="275"/>
      <c r="NH39" s="276"/>
      <c r="NI39" s="276"/>
      <c r="NJ39" s="276"/>
      <c r="NK39" s="277"/>
      <c r="NL39" s="73"/>
      <c r="NM39" s="105"/>
      <c r="NN39" s="93"/>
      <c r="NO39" s="275"/>
      <c r="NP39" s="276"/>
      <c r="NQ39" s="276"/>
      <c r="NR39" s="276"/>
      <c r="NS39" s="277"/>
      <c r="NT39" s="275"/>
      <c r="NU39" s="276"/>
      <c r="NV39" s="276"/>
      <c r="NW39" s="276"/>
      <c r="NX39" s="277"/>
      <c r="NY39" s="73"/>
      <c r="NZ39" s="105"/>
      <c r="OA39" s="93"/>
      <c r="OB39" s="275"/>
      <c r="OC39" s="276"/>
      <c r="OD39" s="276"/>
      <c r="OE39" s="276"/>
      <c r="OF39" s="277"/>
      <c r="OG39" s="275"/>
      <c r="OH39" s="276"/>
      <c r="OI39" s="276"/>
      <c r="OJ39" s="276"/>
      <c r="OK39" s="277"/>
      <c r="OL39" s="73"/>
      <c r="OM39" s="105"/>
      <c r="ON39" s="93"/>
      <c r="OO39" s="275"/>
      <c r="OP39" s="276"/>
      <c r="OQ39" s="276"/>
      <c r="OR39" s="276"/>
      <c r="OS39" s="277"/>
      <c r="OT39" s="275"/>
      <c r="OU39" s="276"/>
      <c r="OV39" s="276"/>
      <c r="OW39" s="276"/>
      <c r="OX39" s="277"/>
      <c r="OY39" s="73"/>
      <c r="OZ39" s="105"/>
      <c r="PA39" s="93"/>
      <c r="PB39" s="275"/>
      <c r="PC39" s="276"/>
      <c r="PD39" s="276"/>
      <c r="PE39" s="276"/>
      <c r="PF39" s="277"/>
      <c r="PG39" s="275"/>
      <c r="PH39" s="276"/>
      <c r="PI39" s="276"/>
      <c r="PJ39" s="276"/>
      <c r="PK39" s="277"/>
      <c r="PL39" s="73"/>
      <c r="PM39" s="105"/>
      <c r="PN39" s="93"/>
      <c r="PO39" s="275"/>
      <c r="PP39" s="276"/>
      <c r="PQ39" s="276"/>
      <c r="PR39" s="276"/>
      <c r="PS39" s="277"/>
      <c r="PT39" s="275"/>
      <c r="PU39" s="276"/>
      <c r="PV39" s="276"/>
      <c r="PW39" s="276"/>
      <c r="PX39" s="277"/>
      <c r="PY39" s="73"/>
      <c r="PZ39" s="105"/>
      <c r="QA39" s="93"/>
      <c r="QB39" s="275"/>
      <c r="QC39" s="276"/>
      <c r="QD39" s="276"/>
      <c r="QE39" s="276"/>
      <c r="QF39" s="277"/>
      <c r="QG39" s="275"/>
      <c r="QH39" s="276"/>
      <c r="QI39" s="276"/>
      <c r="QJ39" s="276"/>
      <c r="QK39" s="277"/>
      <c r="QL39" s="73"/>
      <c r="QM39" s="105"/>
      <c r="QN39" s="93"/>
      <c r="QO39" s="275"/>
      <c r="QP39" s="276"/>
      <c r="QQ39" s="276"/>
      <c r="QR39" s="276"/>
      <c r="QS39" s="277"/>
      <c r="QT39" s="275"/>
      <c r="QU39" s="276"/>
      <c r="QV39" s="276"/>
      <c r="QW39" s="276"/>
      <c r="QX39" s="277"/>
      <c r="QY39" s="73"/>
      <c r="QZ39" s="105"/>
      <c r="RA39" s="93"/>
      <c r="RB39" s="275"/>
      <c r="RC39" s="276"/>
      <c r="RD39" s="276"/>
      <c r="RE39" s="276"/>
      <c r="RF39" s="277"/>
      <c r="RG39" s="275"/>
      <c r="RH39" s="276"/>
      <c r="RI39" s="276"/>
      <c r="RJ39" s="276"/>
      <c r="RK39" s="277"/>
      <c r="RL39" s="73"/>
      <c r="RM39" s="105"/>
      <c r="RN39" s="93"/>
      <c r="RO39" s="275"/>
      <c r="RP39" s="276"/>
      <c r="RQ39" s="276"/>
      <c r="RR39" s="276"/>
      <c r="RS39" s="277"/>
      <c r="RT39" s="275"/>
      <c r="RU39" s="276"/>
      <c r="RV39" s="276"/>
      <c r="RW39" s="276"/>
      <c r="RX39" s="277"/>
      <c r="RY39" s="73"/>
      <c r="RZ39" s="105"/>
      <c r="SA39" s="93"/>
      <c r="SB39" s="275"/>
      <c r="SC39" s="276"/>
      <c r="SD39" s="276"/>
      <c r="SE39" s="276"/>
      <c r="SF39" s="277"/>
      <c r="SG39" s="275"/>
      <c r="SH39" s="276"/>
      <c r="SI39" s="276"/>
      <c r="SJ39" s="276"/>
      <c r="SK39" s="277"/>
      <c r="SL39" s="73"/>
      <c r="SM39" s="105"/>
      <c r="SN39" s="93"/>
      <c r="SO39" s="275"/>
      <c r="SP39" s="276"/>
      <c r="SQ39" s="276"/>
      <c r="SR39" s="276"/>
      <c r="SS39" s="277"/>
      <c r="ST39" s="275"/>
      <c r="SU39" s="276"/>
      <c r="SV39" s="276"/>
      <c r="SW39" s="276"/>
      <c r="SX39" s="277"/>
      <c r="SY39" s="73"/>
      <c r="SZ39" s="105"/>
      <c r="TA39" s="93"/>
      <c r="TB39" s="275"/>
      <c r="TC39" s="276"/>
      <c r="TD39" s="276"/>
      <c r="TE39" s="276"/>
      <c r="TF39" s="277"/>
      <c r="TG39" s="275"/>
      <c r="TH39" s="276"/>
      <c r="TI39" s="276"/>
      <c r="TJ39" s="276"/>
      <c r="TK39" s="277"/>
      <c r="TL39" s="73"/>
      <c r="TM39" s="105"/>
      <c r="TN39" s="93"/>
      <c r="TO39" s="275"/>
      <c r="TP39" s="276"/>
      <c r="TQ39" s="276"/>
      <c r="TR39" s="276"/>
      <c r="TS39" s="277"/>
      <c r="TT39" s="275"/>
      <c r="TU39" s="276"/>
      <c r="TV39" s="276"/>
      <c r="TW39" s="276"/>
      <c r="TX39" s="277"/>
      <c r="TY39" s="73"/>
      <c r="TZ39" s="105"/>
      <c r="UA39" s="93"/>
      <c r="UB39" s="275"/>
      <c r="UC39" s="276"/>
      <c r="UD39" s="276"/>
      <c r="UE39" s="276"/>
      <c r="UF39" s="277"/>
      <c r="UG39" s="275"/>
      <c r="UH39" s="276"/>
      <c r="UI39" s="276"/>
      <c r="UJ39" s="276"/>
      <c r="UK39" s="277"/>
      <c r="UL39" s="73"/>
      <c r="UM39" s="105"/>
      <c r="UN39" s="93"/>
      <c r="UO39" s="275"/>
      <c r="UP39" s="276"/>
      <c r="UQ39" s="276"/>
      <c r="UR39" s="276"/>
      <c r="US39" s="277"/>
      <c r="UT39" s="275"/>
      <c r="UU39" s="276"/>
      <c r="UV39" s="276"/>
      <c r="UW39" s="276"/>
      <c r="UX39" s="277"/>
      <c r="UY39" s="73"/>
      <c r="UZ39" s="105"/>
      <c r="VA39" s="93"/>
      <c r="VB39" s="275"/>
      <c r="VC39" s="276"/>
      <c r="VD39" s="276"/>
      <c r="VE39" s="276"/>
      <c r="VF39" s="277"/>
      <c r="VG39" s="275"/>
      <c r="VH39" s="276"/>
      <c r="VI39" s="276"/>
      <c r="VJ39" s="276"/>
      <c r="VK39" s="277"/>
      <c r="VL39" s="73"/>
      <c r="VM39" s="105"/>
      <c r="VN39" s="93"/>
      <c r="VO39" s="275"/>
      <c r="VP39" s="276"/>
      <c r="VQ39" s="276"/>
      <c r="VR39" s="276"/>
      <c r="VS39" s="277"/>
      <c r="VT39" s="275"/>
      <c r="VU39" s="276"/>
      <c r="VV39" s="276"/>
      <c r="VW39" s="276"/>
      <c r="VX39" s="277"/>
      <c r="VY39" s="73"/>
      <c r="VZ39" s="105"/>
      <c r="WA39" s="93"/>
      <c r="WB39" s="275"/>
      <c r="WC39" s="276"/>
      <c r="WD39" s="276"/>
      <c r="WE39" s="276"/>
      <c r="WF39" s="277"/>
      <c r="WG39" s="275"/>
      <c r="WH39" s="276"/>
      <c r="WI39" s="276"/>
      <c r="WJ39" s="276"/>
      <c r="WK39" s="277"/>
      <c r="WL39" s="73"/>
      <c r="WM39" s="105"/>
      <c r="WN39" s="93"/>
      <c r="WO39" s="275"/>
      <c r="WP39" s="276"/>
      <c r="WQ39" s="276"/>
      <c r="WR39" s="276"/>
      <c r="WS39" s="277"/>
      <c r="WT39" s="275"/>
      <c r="WU39" s="276"/>
      <c r="WV39" s="276"/>
      <c r="WW39" s="276"/>
      <c r="WX39" s="277"/>
      <c r="WY39" s="73"/>
      <c r="WZ39" s="105"/>
      <c r="XA39" s="93"/>
      <c r="XB39" s="275"/>
      <c r="XC39" s="276"/>
      <c r="XD39" s="276"/>
      <c r="XE39" s="276"/>
      <c r="XF39" s="277"/>
      <c r="XG39" s="275"/>
      <c r="XH39" s="276"/>
      <c r="XI39" s="276"/>
      <c r="XJ39" s="276"/>
      <c r="XK39" s="277"/>
      <c r="XL39" s="73"/>
      <c r="XM39" s="105"/>
      <c r="XN39" s="93"/>
      <c r="XO39" s="275"/>
      <c r="XP39" s="276"/>
      <c r="XQ39" s="276"/>
      <c r="XR39" s="276"/>
      <c r="XS39" s="277"/>
      <c r="XT39" s="275"/>
      <c r="XU39" s="276"/>
      <c r="XV39" s="276"/>
      <c r="XW39" s="276"/>
      <c r="XX39" s="277"/>
      <c r="XY39" s="73"/>
      <c r="XZ39" s="105"/>
      <c r="YA39" s="93"/>
      <c r="YB39" s="275"/>
      <c r="YC39" s="276"/>
      <c r="YD39" s="276"/>
      <c r="YE39" s="276"/>
      <c r="YF39" s="277"/>
      <c r="YG39" s="275"/>
      <c r="YH39" s="276"/>
      <c r="YI39" s="276"/>
      <c r="YJ39" s="276"/>
      <c r="YK39" s="277"/>
      <c r="YL39" s="73"/>
      <c r="YM39" s="105"/>
      <c r="YN39" s="93"/>
      <c r="YO39" s="275"/>
      <c r="YP39" s="276"/>
      <c r="YQ39" s="276"/>
      <c r="YR39" s="276"/>
      <c r="YS39" s="277"/>
      <c r="YT39" s="275"/>
      <c r="YU39" s="276"/>
      <c r="YV39" s="276"/>
      <c r="YW39" s="276"/>
      <c r="YX39" s="277"/>
      <c r="YY39" s="73"/>
      <c r="YZ39" s="105"/>
      <c r="ZA39" s="93"/>
      <c r="ZB39" s="275"/>
      <c r="ZC39" s="276"/>
      <c r="ZD39" s="276"/>
      <c r="ZE39" s="276"/>
      <c r="ZF39" s="277"/>
      <c r="ZG39" s="275"/>
      <c r="ZH39" s="276"/>
      <c r="ZI39" s="276"/>
      <c r="ZJ39" s="276"/>
      <c r="ZK39" s="277"/>
      <c r="ZL39" s="73"/>
      <c r="ZM39" s="105"/>
      <c r="ZN39" s="93"/>
      <c r="ZO39" s="275"/>
      <c r="ZP39" s="276"/>
      <c r="ZQ39" s="276"/>
      <c r="ZR39" s="276"/>
      <c r="ZS39" s="277"/>
      <c r="ZT39" s="275"/>
      <c r="ZU39" s="276"/>
      <c r="ZV39" s="276"/>
      <c r="ZW39" s="276"/>
      <c r="ZX39" s="277"/>
      <c r="ZY39" s="73"/>
      <c r="ZZ39" s="105"/>
      <c r="AAA39" s="93"/>
      <c r="AAB39" s="275"/>
      <c r="AAC39" s="276"/>
      <c r="AAD39" s="276"/>
      <c r="AAE39" s="276"/>
      <c r="AAF39" s="277"/>
      <c r="AAG39" s="275"/>
      <c r="AAH39" s="276"/>
      <c r="AAI39" s="276"/>
      <c r="AAJ39" s="276"/>
      <c r="AAK39" s="277"/>
      <c r="AAL39" s="73"/>
      <c r="AAM39" s="105"/>
      <c r="AAN39" s="93"/>
      <c r="AAO39" s="275"/>
      <c r="AAP39" s="276"/>
      <c r="AAQ39" s="276"/>
      <c r="AAR39" s="276"/>
      <c r="AAS39" s="277"/>
      <c r="AAT39" s="275"/>
      <c r="AAU39" s="276"/>
      <c r="AAV39" s="276"/>
      <c r="AAW39" s="276"/>
      <c r="AAX39" s="277"/>
      <c r="AAY39" s="73"/>
      <c r="AAZ39" s="105"/>
      <c r="ABA39" s="93"/>
      <c r="ABB39" s="275"/>
      <c r="ABC39" s="276"/>
      <c r="ABD39" s="276"/>
      <c r="ABE39" s="276"/>
      <c r="ABF39" s="277"/>
      <c r="ABG39" s="275"/>
      <c r="ABH39" s="276"/>
      <c r="ABI39" s="276"/>
      <c r="ABJ39" s="276"/>
      <c r="ABK39" s="277"/>
      <c r="ABL39" s="73"/>
      <c r="ABM39" s="105"/>
      <c r="ABN39" s="93"/>
      <c r="ABO39" s="275"/>
      <c r="ABP39" s="276"/>
      <c r="ABQ39" s="276"/>
      <c r="ABR39" s="276"/>
      <c r="ABS39" s="277"/>
      <c r="ABT39" s="275"/>
      <c r="ABU39" s="276"/>
      <c r="ABV39" s="276"/>
      <c r="ABW39" s="276"/>
      <c r="ABX39" s="277"/>
      <c r="ABY39" s="73"/>
      <c r="ABZ39" s="105"/>
      <c r="ACA39" s="93"/>
      <c r="ACB39" s="275"/>
      <c r="ACC39" s="276"/>
      <c r="ACD39" s="276"/>
      <c r="ACE39" s="276"/>
      <c r="ACF39" s="277"/>
      <c r="ACG39" s="275"/>
      <c r="ACH39" s="276"/>
      <c r="ACI39" s="276"/>
      <c r="ACJ39" s="276"/>
      <c r="ACK39" s="277"/>
      <c r="ACL39" s="73"/>
      <c r="ACM39" s="105"/>
      <c r="ACN39" s="93"/>
      <c r="ACO39" s="275"/>
      <c r="ACP39" s="276"/>
      <c r="ACQ39" s="276"/>
      <c r="ACR39" s="276"/>
      <c r="ACS39" s="277"/>
      <c r="ACT39" s="275"/>
      <c r="ACU39" s="276"/>
      <c r="ACV39" s="276"/>
      <c r="ACW39" s="276"/>
      <c r="ACX39" s="277"/>
      <c r="ACY39" s="73"/>
      <c r="ACZ39" s="105"/>
      <c r="ADA39" s="93"/>
      <c r="ADB39" s="275"/>
      <c r="ADC39" s="276"/>
      <c r="ADD39" s="276"/>
      <c r="ADE39" s="276"/>
      <c r="ADF39" s="277"/>
      <c r="ADG39" s="275"/>
      <c r="ADH39" s="276"/>
      <c r="ADI39" s="276"/>
      <c r="ADJ39" s="276"/>
      <c r="ADK39" s="277"/>
      <c r="ADL39" s="73"/>
      <c r="ADM39" s="105"/>
      <c r="ADN39" s="93"/>
      <c r="ADO39" s="275"/>
      <c r="ADP39" s="276"/>
      <c r="ADQ39" s="276"/>
      <c r="ADR39" s="276"/>
      <c r="ADS39" s="277"/>
      <c r="ADT39" s="275"/>
      <c r="ADU39" s="276"/>
      <c r="ADV39" s="276"/>
      <c r="ADW39" s="276"/>
      <c r="ADX39" s="277"/>
      <c r="ADY39" s="73"/>
      <c r="ADZ39" s="105"/>
      <c r="AEA39" s="93"/>
      <c r="AEB39" s="275"/>
      <c r="AEC39" s="276"/>
      <c r="AED39" s="276"/>
      <c r="AEE39" s="276"/>
      <c r="AEF39" s="277"/>
      <c r="AEG39" s="275"/>
      <c r="AEH39" s="276"/>
      <c r="AEI39" s="276"/>
      <c r="AEJ39" s="276"/>
      <c r="AEK39" s="277"/>
      <c r="AEL39" s="73"/>
      <c r="AEM39" s="105"/>
      <c r="AEN39" s="93"/>
      <c r="AEO39" s="275"/>
      <c r="AEP39" s="276"/>
      <c r="AEQ39" s="276"/>
      <c r="AER39" s="276"/>
      <c r="AES39" s="277"/>
      <c r="AET39" s="275"/>
      <c r="AEU39" s="276"/>
      <c r="AEV39" s="276"/>
      <c r="AEW39" s="276"/>
      <c r="AEX39" s="277"/>
      <c r="AEY39" s="73"/>
      <c r="AEZ39" s="105"/>
      <c r="AFA39" s="93"/>
      <c r="AFB39" s="275"/>
      <c r="AFC39" s="276"/>
      <c r="AFD39" s="276"/>
      <c r="AFE39" s="276"/>
      <c r="AFF39" s="277"/>
      <c r="AFG39" s="275"/>
      <c r="AFH39" s="276"/>
      <c r="AFI39" s="276"/>
      <c r="AFJ39" s="276"/>
      <c r="AFK39" s="277"/>
      <c r="AFL39" s="73"/>
      <c r="AFM39" s="105"/>
      <c r="AFN39" s="93"/>
      <c r="AFO39" s="275"/>
      <c r="AFP39" s="276"/>
      <c r="AFQ39" s="276"/>
      <c r="AFR39" s="276"/>
      <c r="AFS39" s="277"/>
      <c r="AFT39" s="275"/>
      <c r="AFU39" s="276"/>
      <c r="AFV39" s="276"/>
      <c r="AFW39" s="276"/>
      <c r="AFX39" s="277"/>
      <c r="AFY39" s="73"/>
      <c r="AFZ39" s="105"/>
      <c r="AGA39" s="93"/>
      <c r="AGB39" s="275"/>
      <c r="AGC39" s="276"/>
      <c r="AGD39" s="276"/>
      <c r="AGE39" s="276"/>
      <c r="AGF39" s="277"/>
      <c r="AGG39" s="275"/>
      <c r="AGH39" s="276"/>
      <c r="AGI39" s="276"/>
      <c r="AGJ39" s="276"/>
      <c r="AGK39" s="277"/>
      <c r="AGL39" s="73"/>
      <c r="AGM39" s="105"/>
      <c r="AGN39" s="93"/>
      <c r="AGO39" s="275"/>
      <c r="AGP39" s="276"/>
      <c r="AGQ39" s="276"/>
      <c r="AGR39" s="276"/>
      <c r="AGS39" s="277"/>
      <c r="AGT39" s="275"/>
      <c r="AGU39" s="276"/>
      <c r="AGV39" s="276"/>
      <c r="AGW39" s="276"/>
      <c r="AGX39" s="277"/>
      <c r="AGY39" s="73"/>
      <c r="AGZ39" s="105"/>
      <c r="AHA39" s="93"/>
      <c r="AHB39" s="275"/>
      <c r="AHC39" s="276"/>
      <c r="AHD39" s="276"/>
      <c r="AHE39" s="276"/>
      <c r="AHF39" s="277"/>
      <c r="AHG39" s="275"/>
      <c r="AHH39" s="276"/>
      <c r="AHI39" s="276"/>
      <c r="AHJ39" s="276"/>
      <c r="AHK39" s="277"/>
      <c r="AHL39" s="73"/>
      <c r="AHM39" s="105"/>
      <c r="AHN39" s="93"/>
      <c r="AHO39" s="275"/>
      <c r="AHP39" s="276"/>
      <c r="AHQ39" s="276"/>
      <c r="AHR39" s="276"/>
      <c r="AHS39" s="277"/>
      <c r="AHT39" s="275"/>
      <c r="AHU39" s="276"/>
      <c r="AHV39" s="276"/>
      <c r="AHW39" s="276"/>
      <c r="AHX39" s="277"/>
      <c r="AHY39" s="73"/>
      <c r="AHZ39" s="105"/>
      <c r="AIA39" s="93"/>
      <c r="AIB39" s="275"/>
      <c r="AIC39" s="276"/>
      <c r="AID39" s="276"/>
      <c r="AIE39" s="276"/>
      <c r="AIF39" s="277"/>
      <c r="AIG39" s="275"/>
      <c r="AIH39" s="276"/>
      <c r="AII39" s="276"/>
      <c r="AIJ39" s="276"/>
      <c r="AIK39" s="277"/>
      <c r="AIL39" s="73"/>
      <c r="AIM39" s="105"/>
      <c r="AIN39" s="93"/>
      <c r="AIO39" s="275"/>
      <c r="AIP39" s="276"/>
      <c r="AIQ39" s="276"/>
      <c r="AIR39" s="276"/>
      <c r="AIS39" s="277"/>
      <c r="AIT39" s="275"/>
      <c r="AIU39" s="276"/>
      <c r="AIV39" s="276"/>
      <c r="AIW39" s="276"/>
      <c r="AIX39" s="277"/>
      <c r="AIY39" s="73"/>
      <c r="AIZ39" s="105"/>
      <c r="AJA39" s="93"/>
      <c r="AJB39" s="275"/>
      <c r="AJC39" s="276"/>
      <c r="AJD39" s="276"/>
      <c r="AJE39" s="276"/>
      <c r="AJF39" s="277"/>
      <c r="AJG39" s="275"/>
      <c r="AJH39" s="276"/>
      <c r="AJI39" s="276"/>
      <c r="AJJ39" s="276"/>
      <c r="AJK39" s="277"/>
      <c r="AJL39" s="73"/>
    </row>
    <row r="40" spans="1:948" x14ac:dyDescent="0.3">
      <c r="A40" s="93"/>
      <c r="B40" s="275"/>
      <c r="C40" s="276"/>
      <c r="D40" s="276"/>
      <c r="E40" s="276"/>
      <c r="F40" s="277"/>
      <c r="G40" s="275"/>
      <c r="H40" s="276"/>
      <c r="I40" s="276"/>
      <c r="J40" s="276"/>
      <c r="K40" s="277"/>
      <c r="L40" s="73"/>
      <c r="M40" s="105"/>
      <c r="N40" s="93"/>
      <c r="O40" s="275"/>
      <c r="P40" s="276"/>
      <c r="Q40" s="276"/>
      <c r="R40" s="276"/>
      <c r="S40" s="277"/>
      <c r="T40" s="275"/>
      <c r="U40" s="276"/>
      <c r="V40" s="276"/>
      <c r="W40" s="276"/>
      <c r="X40" s="277"/>
      <c r="Y40" s="73"/>
      <c r="Z40" s="105"/>
      <c r="AA40" s="93"/>
      <c r="AB40" s="275"/>
      <c r="AC40" s="276"/>
      <c r="AD40" s="276"/>
      <c r="AE40" s="276"/>
      <c r="AF40" s="277"/>
      <c r="AG40" s="275"/>
      <c r="AH40" s="276"/>
      <c r="AI40" s="276"/>
      <c r="AJ40" s="276"/>
      <c r="AK40" s="277"/>
      <c r="AL40" s="73"/>
      <c r="AM40" s="105"/>
      <c r="AN40" s="93"/>
      <c r="AO40" s="314"/>
      <c r="AP40" s="315"/>
      <c r="AQ40" s="315"/>
      <c r="AR40" s="315"/>
      <c r="AS40" s="316"/>
      <c r="AT40" s="275"/>
      <c r="AU40" s="276"/>
      <c r="AV40" s="276"/>
      <c r="AW40" s="276"/>
      <c r="AX40" s="277"/>
      <c r="AY40" s="73"/>
      <c r="AZ40" s="105"/>
      <c r="BA40" s="93"/>
      <c r="BB40" s="275"/>
      <c r="BC40" s="276"/>
      <c r="BD40" s="276"/>
      <c r="BE40" s="276"/>
      <c r="BF40" s="277"/>
      <c r="BG40" s="275"/>
      <c r="BH40" s="276"/>
      <c r="BI40" s="276"/>
      <c r="BJ40" s="276"/>
      <c r="BK40" s="277"/>
      <c r="BL40" s="73"/>
      <c r="BM40" s="105"/>
      <c r="BN40" s="93"/>
      <c r="BO40" s="275"/>
      <c r="BP40" s="276"/>
      <c r="BQ40" s="276"/>
      <c r="BR40" s="276"/>
      <c r="BS40" s="277"/>
      <c r="BT40" s="275"/>
      <c r="BU40" s="276"/>
      <c r="BV40" s="276"/>
      <c r="BW40" s="276"/>
      <c r="BX40" s="277"/>
      <c r="BY40" s="73"/>
      <c r="BZ40" s="105"/>
      <c r="CA40" s="93"/>
      <c r="CB40" s="275"/>
      <c r="CC40" s="276"/>
      <c r="CD40" s="276"/>
      <c r="CE40" s="276"/>
      <c r="CF40" s="277"/>
      <c r="CG40" s="275"/>
      <c r="CH40" s="276"/>
      <c r="CI40" s="276"/>
      <c r="CJ40" s="276"/>
      <c r="CK40" s="277"/>
      <c r="CL40" s="73"/>
      <c r="CM40" s="105"/>
      <c r="CN40" s="93"/>
      <c r="CO40" s="275"/>
      <c r="CP40" s="276"/>
      <c r="CQ40" s="276"/>
      <c r="CR40" s="276"/>
      <c r="CS40" s="277"/>
      <c r="CT40" s="275"/>
      <c r="CU40" s="276"/>
      <c r="CV40" s="276"/>
      <c r="CW40" s="276"/>
      <c r="CX40" s="277"/>
      <c r="CY40" s="73"/>
      <c r="CZ40" s="105"/>
      <c r="DA40" s="93"/>
      <c r="DB40" s="275"/>
      <c r="DC40" s="276"/>
      <c r="DD40" s="276"/>
      <c r="DE40" s="276"/>
      <c r="DF40" s="277"/>
      <c r="DG40" s="275"/>
      <c r="DH40" s="276"/>
      <c r="DI40" s="276"/>
      <c r="DJ40" s="276"/>
      <c r="DK40" s="277"/>
      <c r="DL40" s="73"/>
      <c r="DM40" s="105"/>
      <c r="DN40" s="93"/>
      <c r="DO40" s="275"/>
      <c r="DP40" s="276"/>
      <c r="DQ40" s="276"/>
      <c r="DR40" s="276"/>
      <c r="DS40" s="277"/>
      <c r="DT40" s="275"/>
      <c r="DU40" s="276"/>
      <c r="DV40" s="276"/>
      <c r="DW40" s="276"/>
      <c r="DX40" s="277"/>
      <c r="DY40" s="73"/>
      <c r="DZ40" s="105"/>
      <c r="EA40" s="93"/>
      <c r="EB40" s="275"/>
      <c r="EC40" s="276"/>
      <c r="ED40" s="276"/>
      <c r="EE40" s="276"/>
      <c r="EF40" s="277"/>
      <c r="EG40" s="275"/>
      <c r="EH40" s="276"/>
      <c r="EI40" s="276"/>
      <c r="EJ40" s="276"/>
      <c r="EK40" s="277"/>
      <c r="EL40" s="73"/>
      <c r="EM40" s="105"/>
      <c r="EN40" s="93"/>
      <c r="EO40" s="275"/>
      <c r="EP40" s="276"/>
      <c r="EQ40" s="276"/>
      <c r="ER40" s="276"/>
      <c r="ES40" s="277"/>
      <c r="ET40" s="275"/>
      <c r="EU40" s="276"/>
      <c r="EV40" s="276"/>
      <c r="EW40" s="276"/>
      <c r="EX40" s="277"/>
      <c r="EY40" s="73"/>
      <c r="EZ40" s="105"/>
      <c r="FA40" s="93"/>
      <c r="FB40" s="275"/>
      <c r="FC40" s="276"/>
      <c r="FD40" s="276"/>
      <c r="FE40" s="276"/>
      <c r="FF40" s="277"/>
      <c r="FG40" s="275"/>
      <c r="FH40" s="276"/>
      <c r="FI40" s="276"/>
      <c r="FJ40" s="276"/>
      <c r="FK40" s="277"/>
      <c r="FL40" s="73"/>
      <c r="FM40" s="105"/>
      <c r="FN40" s="93"/>
      <c r="FO40" s="275"/>
      <c r="FP40" s="276"/>
      <c r="FQ40" s="276"/>
      <c r="FR40" s="276"/>
      <c r="FS40" s="277"/>
      <c r="FT40" s="275"/>
      <c r="FU40" s="276"/>
      <c r="FV40" s="276"/>
      <c r="FW40" s="276"/>
      <c r="FX40" s="277"/>
      <c r="FY40" s="73"/>
      <c r="FZ40" s="105"/>
      <c r="GA40" s="93"/>
      <c r="GB40" s="275"/>
      <c r="GC40" s="276"/>
      <c r="GD40" s="276"/>
      <c r="GE40" s="276"/>
      <c r="GF40" s="277"/>
      <c r="GG40" s="275"/>
      <c r="GH40" s="276"/>
      <c r="GI40" s="276"/>
      <c r="GJ40" s="276"/>
      <c r="GK40" s="277"/>
      <c r="GL40" s="73"/>
      <c r="GM40" s="105"/>
      <c r="GN40" s="93"/>
      <c r="GO40" s="275"/>
      <c r="GP40" s="276"/>
      <c r="GQ40" s="276"/>
      <c r="GR40" s="276"/>
      <c r="GS40" s="277"/>
      <c r="GT40" s="275"/>
      <c r="GU40" s="276"/>
      <c r="GV40" s="276"/>
      <c r="GW40" s="276"/>
      <c r="GX40" s="277"/>
      <c r="GY40" s="73"/>
      <c r="GZ40" s="105"/>
      <c r="HA40" s="93"/>
      <c r="HB40" s="275"/>
      <c r="HC40" s="276"/>
      <c r="HD40" s="276"/>
      <c r="HE40" s="276"/>
      <c r="HF40" s="277"/>
      <c r="HG40" s="275"/>
      <c r="HH40" s="276"/>
      <c r="HI40" s="276"/>
      <c r="HJ40" s="276"/>
      <c r="HK40" s="277"/>
      <c r="HL40" s="73"/>
      <c r="HM40" s="105"/>
      <c r="HN40" s="93"/>
      <c r="HO40" s="275"/>
      <c r="HP40" s="276"/>
      <c r="HQ40" s="276"/>
      <c r="HR40" s="276"/>
      <c r="HS40" s="277"/>
      <c r="HT40" s="275"/>
      <c r="HU40" s="276"/>
      <c r="HV40" s="276"/>
      <c r="HW40" s="276"/>
      <c r="HX40" s="277"/>
      <c r="HY40" s="73"/>
      <c r="HZ40" s="105"/>
      <c r="IA40" s="93"/>
      <c r="IB40" s="275"/>
      <c r="IC40" s="276"/>
      <c r="ID40" s="276"/>
      <c r="IE40" s="276"/>
      <c r="IF40" s="277"/>
      <c r="IG40" s="275"/>
      <c r="IH40" s="276"/>
      <c r="II40" s="276"/>
      <c r="IJ40" s="276"/>
      <c r="IK40" s="277"/>
      <c r="IL40" s="73"/>
      <c r="IM40" s="105"/>
      <c r="IN40" s="93"/>
      <c r="IO40" s="275"/>
      <c r="IP40" s="276"/>
      <c r="IQ40" s="276"/>
      <c r="IR40" s="276"/>
      <c r="IS40" s="277"/>
      <c r="IT40" s="275"/>
      <c r="IU40" s="276"/>
      <c r="IV40" s="276"/>
      <c r="IW40" s="276"/>
      <c r="IX40" s="277"/>
      <c r="IY40" s="73"/>
      <c r="IZ40" s="105"/>
      <c r="JA40" s="93"/>
      <c r="JB40" s="275"/>
      <c r="JC40" s="276"/>
      <c r="JD40" s="276"/>
      <c r="JE40" s="276"/>
      <c r="JF40" s="277"/>
      <c r="JG40" s="275"/>
      <c r="JH40" s="276"/>
      <c r="JI40" s="276"/>
      <c r="JJ40" s="276"/>
      <c r="JK40" s="277"/>
      <c r="JL40" s="73"/>
      <c r="JM40" s="105"/>
      <c r="JN40" s="93"/>
      <c r="JO40" s="275"/>
      <c r="JP40" s="276"/>
      <c r="JQ40" s="276"/>
      <c r="JR40" s="276"/>
      <c r="JS40" s="277"/>
      <c r="JT40" s="275"/>
      <c r="JU40" s="276"/>
      <c r="JV40" s="276"/>
      <c r="JW40" s="276"/>
      <c r="JX40" s="277"/>
      <c r="JY40" s="73"/>
      <c r="JZ40" s="105"/>
      <c r="KA40" s="93"/>
      <c r="KB40" s="275"/>
      <c r="KC40" s="276"/>
      <c r="KD40" s="276"/>
      <c r="KE40" s="276"/>
      <c r="KF40" s="277"/>
      <c r="KG40" s="275"/>
      <c r="KH40" s="276"/>
      <c r="KI40" s="276"/>
      <c r="KJ40" s="276"/>
      <c r="KK40" s="277"/>
      <c r="KL40" s="73"/>
      <c r="KM40" s="105"/>
      <c r="KN40" s="93"/>
      <c r="KO40" s="275"/>
      <c r="KP40" s="276"/>
      <c r="KQ40" s="276"/>
      <c r="KR40" s="276"/>
      <c r="KS40" s="277"/>
      <c r="KT40" s="275"/>
      <c r="KU40" s="276"/>
      <c r="KV40" s="276"/>
      <c r="KW40" s="276"/>
      <c r="KX40" s="277"/>
      <c r="KY40" s="73"/>
      <c r="KZ40" s="105"/>
      <c r="LA40" s="93"/>
      <c r="LB40" s="275"/>
      <c r="LC40" s="276"/>
      <c r="LD40" s="276"/>
      <c r="LE40" s="276"/>
      <c r="LF40" s="277"/>
      <c r="LG40" s="275"/>
      <c r="LH40" s="276"/>
      <c r="LI40" s="276"/>
      <c r="LJ40" s="276"/>
      <c r="LK40" s="277"/>
      <c r="LL40" s="73"/>
      <c r="LM40" s="105"/>
      <c r="LN40" s="93"/>
      <c r="LO40" s="275"/>
      <c r="LP40" s="276"/>
      <c r="LQ40" s="276"/>
      <c r="LR40" s="276"/>
      <c r="LS40" s="277"/>
      <c r="LT40" s="275"/>
      <c r="LU40" s="276"/>
      <c r="LV40" s="276"/>
      <c r="LW40" s="276"/>
      <c r="LX40" s="277"/>
      <c r="LY40" s="73"/>
      <c r="LZ40" s="105"/>
      <c r="MA40" s="93"/>
      <c r="MB40" s="275"/>
      <c r="MC40" s="276"/>
      <c r="MD40" s="276"/>
      <c r="ME40" s="276"/>
      <c r="MF40" s="277"/>
      <c r="MG40" s="275"/>
      <c r="MH40" s="276"/>
      <c r="MI40" s="276"/>
      <c r="MJ40" s="276"/>
      <c r="MK40" s="277"/>
      <c r="ML40" s="73"/>
      <c r="MM40" s="105"/>
      <c r="MN40" s="93"/>
      <c r="MO40" s="275"/>
      <c r="MP40" s="276"/>
      <c r="MQ40" s="276"/>
      <c r="MR40" s="276"/>
      <c r="MS40" s="277"/>
      <c r="MT40" s="275"/>
      <c r="MU40" s="276"/>
      <c r="MV40" s="276"/>
      <c r="MW40" s="276"/>
      <c r="MX40" s="277"/>
      <c r="MY40" s="73"/>
      <c r="MZ40" s="105"/>
      <c r="NA40" s="93"/>
      <c r="NB40" s="275"/>
      <c r="NC40" s="276"/>
      <c r="ND40" s="276"/>
      <c r="NE40" s="276"/>
      <c r="NF40" s="277"/>
      <c r="NG40" s="275"/>
      <c r="NH40" s="276"/>
      <c r="NI40" s="276"/>
      <c r="NJ40" s="276"/>
      <c r="NK40" s="277"/>
      <c r="NL40" s="73"/>
      <c r="NM40" s="105"/>
      <c r="NN40" s="93"/>
      <c r="NO40" s="275"/>
      <c r="NP40" s="276"/>
      <c r="NQ40" s="276"/>
      <c r="NR40" s="276"/>
      <c r="NS40" s="277"/>
      <c r="NT40" s="275"/>
      <c r="NU40" s="276"/>
      <c r="NV40" s="276"/>
      <c r="NW40" s="276"/>
      <c r="NX40" s="277"/>
      <c r="NY40" s="73"/>
      <c r="NZ40" s="105"/>
      <c r="OA40" s="93"/>
      <c r="OB40" s="275"/>
      <c r="OC40" s="276"/>
      <c r="OD40" s="276"/>
      <c r="OE40" s="276"/>
      <c r="OF40" s="277"/>
      <c r="OG40" s="275"/>
      <c r="OH40" s="276"/>
      <c r="OI40" s="276"/>
      <c r="OJ40" s="276"/>
      <c r="OK40" s="277"/>
      <c r="OL40" s="73"/>
      <c r="OM40" s="105"/>
      <c r="ON40" s="93"/>
      <c r="OO40" s="275"/>
      <c r="OP40" s="276"/>
      <c r="OQ40" s="276"/>
      <c r="OR40" s="276"/>
      <c r="OS40" s="277"/>
      <c r="OT40" s="275"/>
      <c r="OU40" s="276"/>
      <c r="OV40" s="276"/>
      <c r="OW40" s="276"/>
      <c r="OX40" s="277"/>
      <c r="OY40" s="73"/>
      <c r="OZ40" s="105"/>
      <c r="PA40" s="93"/>
      <c r="PB40" s="275"/>
      <c r="PC40" s="276"/>
      <c r="PD40" s="276"/>
      <c r="PE40" s="276"/>
      <c r="PF40" s="277"/>
      <c r="PG40" s="275"/>
      <c r="PH40" s="276"/>
      <c r="PI40" s="276"/>
      <c r="PJ40" s="276"/>
      <c r="PK40" s="277"/>
      <c r="PL40" s="73"/>
      <c r="PM40" s="105"/>
      <c r="PN40" s="93"/>
      <c r="PO40" s="275"/>
      <c r="PP40" s="276"/>
      <c r="PQ40" s="276"/>
      <c r="PR40" s="276"/>
      <c r="PS40" s="277"/>
      <c r="PT40" s="275"/>
      <c r="PU40" s="276"/>
      <c r="PV40" s="276"/>
      <c r="PW40" s="276"/>
      <c r="PX40" s="277"/>
      <c r="PY40" s="73"/>
      <c r="PZ40" s="105"/>
      <c r="QA40" s="93"/>
      <c r="QB40" s="275"/>
      <c r="QC40" s="276"/>
      <c r="QD40" s="276"/>
      <c r="QE40" s="276"/>
      <c r="QF40" s="277"/>
      <c r="QG40" s="275"/>
      <c r="QH40" s="276"/>
      <c r="QI40" s="276"/>
      <c r="QJ40" s="276"/>
      <c r="QK40" s="277"/>
      <c r="QL40" s="73"/>
      <c r="QM40" s="105"/>
      <c r="QN40" s="93"/>
      <c r="QO40" s="275"/>
      <c r="QP40" s="276"/>
      <c r="QQ40" s="276"/>
      <c r="QR40" s="276"/>
      <c r="QS40" s="277"/>
      <c r="QT40" s="275"/>
      <c r="QU40" s="276"/>
      <c r="QV40" s="276"/>
      <c r="QW40" s="276"/>
      <c r="QX40" s="277"/>
      <c r="QY40" s="73"/>
      <c r="QZ40" s="105"/>
      <c r="RA40" s="93"/>
      <c r="RB40" s="275"/>
      <c r="RC40" s="276"/>
      <c r="RD40" s="276"/>
      <c r="RE40" s="276"/>
      <c r="RF40" s="277"/>
      <c r="RG40" s="275"/>
      <c r="RH40" s="276"/>
      <c r="RI40" s="276"/>
      <c r="RJ40" s="276"/>
      <c r="RK40" s="277"/>
      <c r="RL40" s="73"/>
      <c r="RM40" s="105"/>
      <c r="RN40" s="93"/>
      <c r="RO40" s="275"/>
      <c r="RP40" s="276"/>
      <c r="RQ40" s="276"/>
      <c r="RR40" s="276"/>
      <c r="RS40" s="277"/>
      <c r="RT40" s="275"/>
      <c r="RU40" s="276"/>
      <c r="RV40" s="276"/>
      <c r="RW40" s="276"/>
      <c r="RX40" s="277"/>
      <c r="RY40" s="73"/>
      <c r="RZ40" s="105"/>
      <c r="SA40" s="93"/>
      <c r="SB40" s="275"/>
      <c r="SC40" s="276"/>
      <c r="SD40" s="276"/>
      <c r="SE40" s="276"/>
      <c r="SF40" s="277"/>
      <c r="SG40" s="275"/>
      <c r="SH40" s="276"/>
      <c r="SI40" s="276"/>
      <c r="SJ40" s="276"/>
      <c r="SK40" s="277"/>
      <c r="SL40" s="73"/>
      <c r="SM40" s="105"/>
      <c r="SN40" s="93"/>
      <c r="SO40" s="275"/>
      <c r="SP40" s="276"/>
      <c r="SQ40" s="276"/>
      <c r="SR40" s="276"/>
      <c r="SS40" s="277"/>
      <c r="ST40" s="275"/>
      <c r="SU40" s="276"/>
      <c r="SV40" s="276"/>
      <c r="SW40" s="276"/>
      <c r="SX40" s="277"/>
      <c r="SY40" s="73"/>
      <c r="SZ40" s="105"/>
      <c r="TA40" s="93"/>
      <c r="TB40" s="275"/>
      <c r="TC40" s="276"/>
      <c r="TD40" s="276"/>
      <c r="TE40" s="276"/>
      <c r="TF40" s="277"/>
      <c r="TG40" s="275"/>
      <c r="TH40" s="276"/>
      <c r="TI40" s="276"/>
      <c r="TJ40" s="276"/>
      <c r="TK40" s="277"/>
      <c r="TL40" s="73"/>
      <c r="TM40" s="105"/>
      <c r="TN40" s="93"/>
      <c r="TO40" s="275"/>
      <c r="TP40" s="276"/>
      <c r="TQ40" s="276"/>
      <c r="TR40" s="276"/>
      <c r="TS40" s="277"/>
      <c r="TT40" s="275"/>
      <c r="TU40" s="276"/>
      <c r="TV40" s="276"/>
      <c r="TW40" s="276"/>
      <c r="TX40" s="277"/>
      <c r="TY40" s="73"/>
      <c r="TZ40" s="105"/>
      <c r="UA40" s="93"/>
      <c r="UB40" s="275"/>
      <c r="UC40" s="276"/>
      <c r="UD40" s="276"/>
      <c r="UE40" s="276"/>
      <c r="UF40" s="277"/>
      <c r="UG40" s="275"/>
      <c r="UH40" s="276"/>
      <c r="UI40" s="276"/>
      <c r="UJ40" s="276"/>
      <c r="UK40" s="277"/>
      <c r="UL40" s="73"/>
      <c r="UM40" s="105"/>
      <c r="UN40" s="93"/>
      <c r="UO40" s="275"/>
      <c r="UP40" s="276"/>
      <c r="UQ40" s="276"/>
      <c r="UR40" s="276"/>
      <c r="US40" s="277"/>
      <c r="UT40" s="275"/>
      <c r="UU40" s="276"/>
      <c r="UV40" s="276"/>
      <c r="UW40" s="276"/>
      <c r="UX40" s="277"/>
      <c r="UY40" s="73"/>
      <c r="UZ40" s="105"/>
      <c r="VA40" s="93"/>
      <c r="VB40" s="275"/>
      <c r="VC40" s="276"/>
      <c r="VD40" s="276"/>
      <c r="VE40" s="276"/>
      <c r="VF40" s="277"/>
      <c r="VG40" s="275"/>
      <c r="VH40" s="276"/>
      <c r="VI40" s="276"/>
      <c r="VJ40" s="276"/>
      <c r="VK40" s="277"/>
      <c r="VL40" s="73"/>
      <c r="VM40" s="105"/>
      <c r="VN40" s="93"/>
      <c r="VO40" s="275"/>
      <c r="VP40" s="276"/>
      <c r="VQ40" s="276"/>
      <c r="VR40" s="276"/>
      <c r="VS40" s="277"/>
      <c r="VT40" s="275"/>
      <c r="VU40" s="276"/>
      <c r="VV40" s="276"/>
      <c r="VW40" s="276"/>
      <c r="VX40" s="277"/>
      <c r="VY40" s="73"/>
      <c r="VZ40" s="105"/>
      <c r="WA40" s="93"/>
      <c r="WB40" s="275"/>
      <c r="WC40" s="276"/>
      <c r="WD40" s="276"/>
      <c r="WE40" s="276"/>
      <c r="WF40" s="277"/>
      <c r="WG40" s="275"/>
      <c r="WH40" s="276"/>
      <c r="WI40" s="276"/>
      <c r="WJ40" s="276"/>
      <c r="WK40" s="277"/>
      <c r="WL40" s="73"/>
      <c r="WM40" s="105"/>
      <c r="WN40" s="93"/>
      <c r="WO40" s="275"/>
      <c r="WP40" s="276"/>
      <c r="WQ40" s="276"/>
      <c r="WR40" s="276"/>
      <c r="WS40" s="277"/>
      <c r="WT40" s="275"/>
      <c r="WU40" s="276"/>
      <c r="WV40" s="276"/>
      <c r="WW40" s="276"/>
      <c r="WX40" s="277"/>
      <c r="WY40" s="73"/>
      <c r="WZ40" s="105"/>
      <c r="XA40" s="93"/>
      <c r="XB40" s="275"/>
      <c r="XC40" s="276"/>
      <c r="XD40" s="276"/>
      <c r="XE40" s="276"/>
      <c r="XF40" s="277"/>
      <c r="XG40" s="275"/>
      <c r="XH40" s="276"/>
      <c r="XI40" s="276"/>
      <c r="XJ40" s="276"/>
      <c r="XK40" s="277"/>
      <c r="XL40" s="73"/>
      <c r="XM40" s="105"/>
      <c r="XN40" s="93"/>
      <c r="XO40" s="275"/>
      <c r="XP40" s="276"/>
      <c r="XQ40" s="276"/>
      <c r="XR40" s="276"/>
      <c r="XS40" s="277"/>
      <c r="XT40" s="275"/>
      <c r="XU40" s="276"/>
      <c r="XV40" s="276"/>
      <c r="XW40" s="276"/>
      <c r="XX40" s="277"/>
      <c r="XY40" s="73"/>
      <c r="XZ40" s="105"/>
      <c r="YA40" s="93"/>
      <c r="YB40" s="275"/>
      <c r="YC40" s="276"/>
      <c r="YD40" s="276"/>
      <c r="YE40" s="276"/>
      <c r="YF40" s="277"/>
      <c r="YG40" s="275"/>
      <c r="YH40" s="276"/>
      <c r="YI40" s="276"/>
      <c r="YJ40" s="276"/>
      <c r="YK40" s="277"/>
      <c r="YL40" s="73"/>
      <c r="YM40" s="105"/>
      <c r="YN40" s="93"/>
      <c r="YO40" s="275"/>
      <c r="YP40" s="276"/>
      <c r="YQ40" s="276"/>
      <c r="YR40" s="276"/>
      <c r="YS40" s="277"/>
      <c r="YT40" s="275"/>
      <c r="YU40" s="276"/>
      <c r="YV40" s="276"/>
      <c r="YW40" s="276"/>
      <c r="YX40" s="277"/>
      <c r="YY40" s="73"/>
      <c r="YZ40" s="105"/>
      <c r="ZA40" s="93"/>
      <c r="ZB40" s="275"/>
      <c r="ZC40" s="276"/>
      <c r="ZD40" s="276"/>
      <c r="ZE40" s="276"/>
      <c r="ZF40" s="277"/>
      <c r="ZG40" s="275"/>
      <c r="ZH40" s="276"/>
      <c r="ZI40" s="276"/>
      <c r="ZJ40" s="276"/>
      <c r="ZK40" s="277"/>
      <c r="ZL40" s="73"/>
      <c r="ZM40" s="105"/>
      <c r="ZN40" s="93"/>
      <c r="ZO40" s="275"/>
      <c r="ZP40" s="276"/>
      <c r="ZQ40" s="276"/>
      <c r="ZR40" s="276"/>
      <c r="ZS40" s="277"/>
      <c r="ZT40" s="275"/>
      <c r="ZU40" s="276"/>
      <c r="ZV40" s="276"/>
      <c r="ZW40" s="276"/>
      <c r="ZX40" s="277"/>
      <c r="ZY40" s="73"/>
      <c r="ZZ40" s="105"/>
      <c r="AAA40" s="93"/>
      <c r="AAB40" s="275"/>
      <c r="AAC40" s="276"/>
      <c r="AAD40" s="276"/>
      <c r="AAE40" s="276"/>
      <c r="AAF40" s="277"/>
      <c r="AAG40" s="275"/>
      <c r="AAH40" s="276"/>
      <c r="AAI40" s="276"/>
      <c r="AAJ40" s="276"/>
      <c r="AAK40" s="277"/>
      <c r="AAL40" s="73"/>
      <c r="AAM40" s="105"/>
      <c r="AAN40" s="93"/>
      <c r="AAO40" s="275"/>
      <c r="AAP40" s="276"/>
      <c r="AAQ40" s="276"/>
      <c r="AAR40" s="276"/>
      <c r="AAS40" s="277"/>
      <c r="AAT40" s="275"/>
      <c r="AAU40" s="276"/>
      <c r="AAV40" s="276"/>
      <c r="AAW40" s="276"/>
      <c r="AAX40" s="277"/>
      <c r="AAY40" s="73"/>
      <c r="AAZ40" s="105"/>
      <c r="ABA40" s="93"/>
      <c r="ABB40" s="275"/>
      <c r="ABC40" s="276"/>
      <c r="ABD40" s="276"/>
      <c r="ABE40" s="276"/>
      <c r="ABF40" s="277"/>
      <c r="ABG40" s="275"/>
      <c r="ABH40" s="276"/>
      <c r="ABI40" s="276"/>
      <c r="ABJ40" s="276"/>
      <c r="ABK40" s="277"/>
      <c r="ABL40" s="73"/>
      <c r="ABM40" s="105"/>
      <c r="ABN40" s="93"/>
      <c r="ABO40" s="275"/>
      <c r="ABP40" s="276"/>
      <c r="ABQ40" s="276"/>
      <c r="ABR40" s="276"/>
      <c r="ABS40" s="277"/>
      <c r="ABT40" s="275"/>
      <c r="ABU40" s="276"/>
      <c r="ABV40" s="276"/>
      <c r="ABW40" s="276"/>
      <c r="ABX40" s="277"/>
      <c r="ABY40" s="73"/>
      <c r="ABZ40" s="105"/>
      <c r="ACA40" s="93"/>
      <c r="ACB40" s="275"/>
      <c r="ACC40" s="276"/>
      <c r="ACD40" s="276"/>
      <c r="ACE40" s="276"/>
      <c r="ACF40" s="277"/>
      <c r="ACG40" s="275"/>
      <c r="ACH40" s="276"/>
      <c r="ACI40" s="276"/>
      <c r="ACJ40" s="276"/>
      <c r="ACK40" s="277"/>
      <c r="ACL40" s="73"/>
      <c r="ACM40" s="105"/>
      <c r="ACN40" s="93"/>
      <c r="ACO40" s="275"/>
      <c r="ACP40" s="276"/>
      <c r="ACQ40" s="276"/>
      <c r="ACR40" s="276"/>
      <c r="ACS40" s="277"/>
      <c r="ACT40" s="275"/>
      <c r="ACU40" s="276"/>
      <c r="ACV40" s="276"/>
      <c r="ACW40" s="276"/>
      <c r="ACX40" s="277"/>
      <c r="ACY40" s="73"/>
      <c r="ACZ40" s="105"/>
      <c r="ADA40" s="93"/>
      <c r="ADB40" s="275"/>
      <c r="ADC40" s="276"/>
      <c r="ADD40" s="276"/>
      <c r="ADE40" s="276"/>
      <c r="ADF40" s="277"/>
      <c r="ADG40" s="275"/>
      <c r="ADH40" s="276"/>
      <c r="ADI40" s="276"/>
      <c r="ADJ40" s="276"/>
      <c r="ADK40" s="277"/>
      <c r="ADL40" s="73"/>
      <c r="ADM40" s="105"/>
      <c r="ADN40" s="93"/>
      <c r="ADO40" s="275"/>
      <c r="ADP40" s="276"/>
      <c r="ADQ40" s="276"/>
      <c r="ADR40" s="276"/>
      <c r="ADS40" s="277"/>
      <c r="ADT40" s="275"/>
      <c r="ADU40" s="276"/>
      <c r="ADV40" s="276"/>
      <c r="ADW40" s="276"/>
      <c r="ADX40" s="277"/>
      <c r="ADY40" s="73"/>
      <c r="ADZ40" s="105"/>
      <c r="AEA40" s="93"/>
      <c r="AEB40" s="275"/>
      <c r="AEC40" s="276"/>
      <c r="AED40" s="276"/>
      <c r="AEE40" s="276"/>
      <c r="AEF40" s="277"/>
      <c r="AEG40" s="275"/>
      <c r="AEH40" s="276"/>
      <c r="AEI40" s="276"/>
      <c r="AEJ40" s="276"/>
      <c r="AEK40" s="277"/>
      <c r="AEL40" s="73"/>
      <c r="AEM40" s="105"/>
      <c r="AEN40" s="93"/>
      <c r="AEO40" s="275"/>
      <c r="AEP40" s="276"/>
      <c r="AEQ40" s="276"/>
      <c r="AER40" s="276"/>
      <c r="AES40" s="277"/>
      <c r="AET40" s="275"/>
      <c r="AEU40" s="276"/>
      <c r="AEV40" s="276"/>
      <c r="AEW40" s="276"/>
      <c r="AEX40" s="277"/>
      <c r="AEY40" s="73"/>
      <c r="AEZ40" s="105"/>
      <c r="AFA40" s="93"/>
      <c r="AFB40" s="275"/>
      <c r="AFC40" s="276"/>
      <c r="AFD40" s="276"/>
      <c r="AFE40" s="276"/>
      <c r="AFF40" s="277"/>
      <c r="AFG40" s="275"/>
      <c r="AFH40" s="276"/>
      <c r="AFI40" s="276"/>
      <c r="AFJ40" s="276"/>
      <c r="AFK40" s="277"/>
      <c r="AFL40" s="73"/>
      <c r="AFM40" s="105"/>
      <c r="AFN40" s="93"/>
      <c r="AFO40" s="275"/>
      <c r="AFP40" s="276"/>
      <c r="AFQ40" s="276"/>
      <c r="AFR40" s="276"/>
      <c r="AFS40" s="277"/>
      <c r="AFT40" s="275"/>
      <c r="AFU40" s="276"/>
      <c r="AFV40" s="276"/>
      <c r="AFW40" s="276"/>
      <c r="AFX40" s="277"/>
      <c r="AFY40" s="73"/>
      <c r="AFZ40" s="105"/>
      <c r="AGA40" s="93"/>
      <c r="AGB40" s="275"/>
      <c r="AGC40" s="276"/>
      <c r="AGD40" s="276"/>
      <c r="AGE40" s="276"/>
      <c r="AGF40" s="277"/>
      <c r="AGG40" s="275"/>
      <c r="AGH40" s="276"/>
      <c r="AGI40" s="276"/>
      <c r="AGJ40" s="276"/>
      <c r="AGK40" s="277"/>
      <c r="AGL40" s="73"/>
      <c r="AGM40" s="105"/>
      <c r="AGN40" s="93"/>
      <c r="AGO40" s="275"/>
      <c r="AGP40" s="276"/>
      <c r="AGQ40" s="276"/>
      <c r="AGR40" s="276"/>
      <c r="AGS40" s="277"/>
      <c r="AGT40" s="275"/>
      <c r="AGU40" s="276"/>
      <c r="AGV40" s="276"/>
      <c r="AGW40" s="276"/>
      <c r="AGX40" s="277"/>
      <c r="AGY40" s="73"/>
      <c r="AGZ40" s="105"/>
      <c r="AHA40" s="93"/>
      <c r="AHB40" s="275"/>
      <c r="AHC40" s="276"/>
      <c r="AHD40" s="276"/>
      <c r="AHE40" s="276"/>
      <c r="AHF40" s="277"/>
      <c r="AHG40" s="275"/>
      <c r="AHH40" s="276"/>
      <c r="AHI40" s="276"/>
      <c r="AHJ40" s="276"/>
      <c r="AHK40" s="277"/>
      <c r="AHL40" s="73"/>
      <c r="AHM40" s="105"/>
      <c r="AHN40" s="93"/>
      <c r="AHO40" s="275"/>
      <c r="AHP40" s="276"/>
      <c r="AHQ40" s="276"/>
      <c r="AHR40" s="276"/>
      <c r="AHS40" s="277"/>
      <c r="AHT40" s="275"/>
      <c r="AHU40" s="276"/>
      <c r="AHV40" s="276"/>
      <c r="AHW40" s="276"/>
      <c r="AHX40" s="277"/>
      <c r="AHY40" s="73"/>
      <c r="AHZ40" s="105"/>
      <c r="AIA40" s="93"/>
      <c r="AIB40" s="275"/>
      <c r="AIC40" s="276"/>
      <c r="AID40" s="276"/>
      <c r="AIE40" s="276"/>
      <c r="AIF40" s="277"/>
      <c r="AIG40" s="275"/>
      <c r="AIH40" s="276"/>
      <c r="AII40" s="276"/>
      <c r="AIJ40" s="276"/>
      <c r="AIK40" s="277"/>
      <c r="AIL40" s="73"/>
      <c r="AIM40" s="105"/>
      <c r="AIN40" s="93"/>
      <c r="AIO40" s="275"/>
      <c r="AIP40" s="276"/>
      <c r="AIQ40" s="276"/>
      <c r="AIR40" s="276"/>
      <c r="AIS40" s="277"/>
      <c r="AIT40" s="275"/>
      <c r="AIU40" s="276"/>
      <c r="AIV40" s="276"/>
      <c r="AIW40" s="276"/>
      <c r="AIX40" s="277"/>
      <c r="AIY40" s="73"/>
      <c r="AIZ40" s="105"/>
      <c r="AJA40" s="93"/>
      <c r="AJB40" s="275"/>
      <c r="AJC40" s="276"/>
      <c r="AJD40" s="276"/>
      <c r="AJE40" s="276"/>
      <c r="AJF40" s="277"/>
      <c r="AJG40" s="275"/>
      <c r="AJH40" s="276"/>
      <c r="AJI40" s="276"/>
      <c r="AJJ40" s="276"/>
      <c r="AJK40" s="277"/>
      <c r="AJL40" s="73"/>
    </row>
    <row r="41" spans="1:948" x14ac:dyDescent="0.3">
      <c r="A41" s="93"/>
      <c r="B41" s="275"/>
      <c r="C41" s="276"/>
      <c r="D41" s="276"/>
      <c r="E41" s="276"/>
      <c r="F41" s="277"/>
      <c r="G41" s="275"/>
      <c r="H41" s="276"/>
      <c r="I41" s="276"/>
      <c r="J41" s="276"/>
      <c r="K41" s="277"/>
      <c r="L41" s="73"/>
      <c r="M41" s="105"/>
      <c r="N41" s="93"/>
      <c r="O41" s="275"/>
      <c r="P41" s="276"/>
      <c r="Q41" s="276"/>
      <c r="R41" s="276"/>
      <c r="S41" s="277"/>
      <c r="T41" s="275"/>
      <c r="U41" s="276"/>
      <c r="V41" s="276"/>
      <c r="W41" s="276"/>
      <c r="X41" s="277"/>
      <c r="Y41" s="73"/>
      <c r="Z41" s="105"/>
      <c r="AA41" s="93"/>
      <c r="AB41" s="275"/>
      <c r="AC41" s="276"/>
      <c r="AD41" s="276"/>
      <c r="AE41" s="276"/>
      <c r="AF41" s="277"/>
      <c r="AG41" s="275"/>
      <c r="AH41" s="276"/>
      <c r="AI41" s="276"/>
      <c r="AJ41" s="276"/>
      <c r="AK41" s="277"/>
      <c r="AL41" s="73"/>
      <c r="AM41" s="105"/>
      <c r="AN41" s="93"/>
      <c r="AO41" s="314"/>
      <c r="AP41" s="315"/>
      <c r="AQ41" s="315"/>
      <c r="AR41" s="315"/>
      <c r="AS41" s="316"/>
      <c r="AT41" s="275"/>
      <c r="AU41" s="276"/>
      <c r="AV41" s="276"/>
      <c r="AW41" s="276"/>
      <c r="AX41" s="277"/>
      <c r="AY41" s="73"/>
      <c r="AZ41" s="105"/>
      <c r="BA41" s="93"/>
      <c r="BB41" s="275"/>
      <c r="BC41" s="276"/>
      <c r="BD41" s="276"/>
      <c r="BE41" s="276"/>
      <c r="BF41" s="277"/>
      <c r="BG41" s="275"/>
      <c r="BH41" s="276"/>
      <c r="BI41" s="276"/>
      <c r="BJ41" s="276"/>
      <c r="BK41" s="277"/>
      <c r="BL41" s="73"/>
      <c r="BM41" s="105"/>
      <c r="BN41" s="93"/>
      <c r="BO41" s="275"/>
      <c r="BP41" s="276"/>
      <c r="BQ41" s="276"/>
      <c r="BR41" s="276"/>
      <c r="BS41" s="277"/>
      <c r="BT41" s="275"/>
      <c r="BU41" s="276"/>
      <c r="BV41" s="276"/>
      <c r="BW41" s="276"/>
      <c r="BX41" s="277"/>
      <c r="BY41" s="73"/>
      <c r="BZ41" s="105"/>
      <c r="CA41" s="93"/>
      <c r="CB41" s="275"/>
      <c r="CC41" s="276"/>
      <c r="CD41" s="276"/>
      <c r="CE41" s="276"/>
      <c r="CF41" s="277"/>
      <c r="CG41" s="275"/>
      <c r="CH41" s="276"/>
      <c r="CI41" s="276"/>
      <c r="CJ41" s="276"/>
      <c r="CK41" s="277"/>
      <c r="CL41" s="73"/>
      <c r="CM41" s="105"/>
      <c r="CN41" s="93"/>
      <c r="CO41" s="275"/>
      <c r="CP41" s="276"/>
      <c r="CQ41" s="276"/>
      <c r="CR41" s="276"/>
      <c r="CS41" s="277"/>
      <c r="CT41" s="275"/>
      <c r="CU41" s="276"/>
      <c r="CV41" s="276"/>
      <c r="CW41" s="276"/>
      <c r="CX41" s="277"/>
      <c r="CY41" s="73"/>
      <c r="CZ41" s="105"/>
      <c r="DA41" s="93"/>
      <c r="DB41" s="275"/>
      <c r="DC41" s="276"/>
      <c r="DD41" s="276"/>
      <c r="DE41" s="276"/>
      <c r="DF41" s="277"/>
      <c r="DG41" s="275"/>
      <c r="DH41" s="276"/>
      <c r="DI41" s="276"/>
      <c r="DJ41" s="276"/>
      <c r="DK41" s="277"/>
      <c r="DL41" s="73"/>
      <c r="DM41" s="105"/>
      <c r="DN41" s="93"/>
      <c r="DO41" s="275"/>
      <c r="DP41" s="276"/>
      <c r="DQ41" s="276"/>
      <c r="DR41" s="276"/>
      <c r="DS41" s="277"/>
      <c r="DT41" s="275"/>
      <c r="DU41" s="276"/>
      <c r="DV41" s="276"/>
      <c r="DW41" s="276"/>
      <c r="DX41" s="277"/>
      <c r="DY41" s="73"/>
      <c r="DZ41" s="105"/>
      <c r="EA41" s="93"/>
      <c r="EB41" s="275"/>
      <c r="EC41" s="276"/>
      <c r="ED41" s="276"/>
      <c r="EE41" s="276"/>
      <c r="EF41" s="277"/>
      <c r="EG41" s="275"/>
      <c r="EH41" s="276"/>
      <c r="EI41" s="276"/>
      <c r="EJ41" s="276"/>
      <c r="EK41" s="277"/>
      <c r="EL41" s="73"/>
      <c r="EM41" s="105"/>
      <c r="EN41" s="93"/>
      <c r="EO41" s="275"/>
      <c r="EP41" s="276"/>
      <c r="EQ41" s="276"/>
      <c r="ER41" s="276"/>
      <c r="ES41" s="277"/>
      <c r="ET41" s="275"/>
      <c r="EU41" s="276"/>
      <c r="EV41" s="276"/>
      <c r="EW41" s="276"/>
      <c r="EX41" s="277"/>
      <c r="EY41" s="73"/>
      <c r="EZ41" s="105"/>
      <c r="FA41" s="93"/>
      <c r="FB41" s="275"/>
      <c r="FC41" s="276"/>
      <c r="FD41" s="276"/>
      <c r="FE41" s="276"/>
      <c r="FF41" s="277"/>
      <c r="FG41" s="275"/>
      <c r="FH41" s="276"/>
      <c r="FI41" s="276"/>
      <c r="FJ41" s="276"/>
      <c r="FK41" s="277"/>
      <c r="FL41" s="73"/>
      <c r="FM41" s="105"/>
      <c r="FN41" s="93"/>
      <c r="FO41" s="275"/>
      <c r="FP41" s="276"/>
      <c r="FQ41" s="276"/>
      <c r="FR41" s="276"/>
      <c r="FS41" s="277"/>
      <c r="FT41" s="275"/>
      <c r="FU41" s="276"/>
      <c r="FV41" s="276"/>
      <c r="FW41" s="276"/>
      <c r="FX41" s="277"/>
      <c r="FY41" s="73"/>
      <c r="FZ41" s="105"/>
      <c r="GA41" s="93"/>
      <c r="GB41" s="275"/>
      <c r="GC41" s="276"/>
      <c r="GD41" s="276"/>
      <c r="GE41" s="276"/>
      <c r="GF41" s="277"/>
      <c r="GG41" s="275"/>
      <c r="GH41" s="276"/>
      <c r="GI41" s="276"/>
      <c r="GJ41" s="276"/>
      <c r="GK41" s="277"/>
      <c r="GL41" s="73"/>
      <c r="GM41" s="105"/>
      <c r="GN41" s="93"/>
      <c r="GO41" s="275"/>
      <c r="GP41" s="276"/>
      <c r="GQ41" s="276"/>
      <c r="GR41" s="276"/>
      <c r="GS41" s="277"/>
      <c r="GT41" s="275"/>
      <c r="GU41" s="276"/>
      <c r="GV41" s="276"/>
      <c r="GW41" s="276"/>
      <c r="GX41" s="277"/>
      <c r="GY41" s="73"/>
      <c r="GZ41" s="105"/>
      <c r="HA41" s="93"/>
      <c r="HB41" s="275"/>
      <c r="HC41" s="276"/>
      <c r="HD41" s="276"/>
      <c r="HE41" s="276"/>
      <c r="HF41" s="277"/>
      <c r="HG41" s="275"/>
      <c r="HH41" s="276"/>
      <c r="HI41" s="276"/>
      <c r="HJ41" s="276"/>
      <c r="HK41" s="277"/>
      <c r="HL41" s="73"/>
      <c r="HM41" s="105"/>
      <c r="HN41" s="93"/>
      <c r="HO41" s="275"/>
      <c r="HP41" s="276"/>
      <c r="HQ41" s="276"/>
      <c r="HR41" s="276"/>
      <c r="HS41" s="277"/>
      <c r="HT41" s="275"/>
      <c r="HU41" s="276"/>
      <c r="HV41" s="276"/>
      <c r="HW41" s="276"/>
      <c r="HX41" s="277"/>
      <c r="HY41" s="73"/>
      <c r="HZ41" s="105"/>
      <c r="IA41" s="93"/>
      <c r="IB41" s="275"/>
      <c r="IC41" s="276"/>
      <c r="ID41" s="276"/>
      <c r="IE41" s="276"/>
      <c r="IF41" s="277"/>
      <c r="IG41" s="275"/>
      <c r="IH41" s="276"/>
      <c r="II41" s="276"/>
      <c r="IJ41" s="276"/>
      <c r="IK41" s="277"/>
      <c r="IL41" s="73"/>
      <c r="IM41" s="105"/>
      <c r="IN41" s="93"/>
      <c r="IO41" s="275"/>
      <c r="IP41" s="276"/>
      <c r="IQ41" s="276"/>
      <c r="IR41" s="276"/>
      <c r="IS41" s="277"/>
      <c r="IT41" s="275"/>
      <c r="IU41" s="276"/>
      <c r="IV41" s="276"/>
      <c r="IW41" s="276"/>
      <c r="IX41" s="277"/>
      <c r="IY41" s="73"/>
      <c r="IZ41" s="105"/>
      <c r="JA41" s="93"/>
      <c r="JB41" s="275"/>
      <c r="JC41" s="276"/>
      <c r="JD41" s="276"/>
      <c r="JE41" s="276"/>
      <c r="JF41" s="277"/>
      <c r="JG41" s="275"/>
      <c r="JH41" s="276"/>
      <c r="JI41" s="276"/>
      <c r="JJ41" s="276"/>
      <c r="JK41" s="277"/>
      <c r="JL41" s="73"/>
      <c r="JM41" s="105"/>
      <c r="JN41" s="93"/>
      <c r="JO41" s="275"/>
      <c r="JP41" s="276"/>
      <c r="JQ41" s="276"/>
      <c r="JR41" s="276"/>
      <c r="JS41" s="277"/>
      <c r="JT41" s="275"/>
      <c r="JU41" s="276"/>
      <c r="JV41" s="276"/>
      <c r="JW41" s="276"/>
      <c r="JX41" s="277"/>
      <c r="JY41" s="73"/>
      <c r="JZ41" s="105"/>
      <c r="KA41" s="93"/>
      <c r="KB41" s="275"/>
      <c r="KC41" s="276"/>
      <c r="KD41" s="276"/>
      <c r="KE41" s="276"/>
      <c r="KF41" s="277"/>
      <c r="KG41" s="275"/>
      <c r="KH41" s="276"/>
      <c r="KI41" s="276"/>
      <c r="KJ41" s="276"/>
      <c r="KK41" s="277"/>
      <c r="KL41" s="73"/>
      <c r="KM41" s="105"/>
      <c r="KN41" s="93"/>
      <c r="KO41" s="275"/>
      <c r="KP41" s="276"/>
      <c r="KQ41" s="276"/>
      <c r="KR41" s="276"/>
      <c r="KS41" s="277"/>
      <c r="KT41" s="275"/>
      <c r="KU41" s="276"/>
      <c r="KV41" s="276"/>
      <c r="KW41" s="276"/>
      <c r="KX41" s="277"/>
      <c r="KY41" s="73"/>
      <c r="KZ41" s="105"/>
      <c r="LA41" s="93"/>
      <c r="LB41" s="275"/>
      <c r="LC41" s="276"/>
      <c r="LD41" s="276"/>
      <c r="LE41" s="276"/>
      <c r="LF41" s="277"/>
      <c r="LG41" s="275"/>
      <c r="LH41" s="276"/>
      <c r="LI41" s="276"/>
      <c r="LJ41" s="276"/>
      <c r="LK41" s="277"/>
      <c r="LL41" s="73"/>
      <c r="LM41" s="105"/>
      <c r="LN41" s="93"/>
      <c r="LO41" s="275"/>
      <c r="LP41" s="276"/>
      <c r="LQ41" s="276"/>
      <c r="LR41" s="276"/>
      <c r="LS41" s="277"/>
      <c r="LT41" s="275"/>
      <c r="LU41" s="276"/>
      <c r="LV41" s="276"/>
      <c r="LW41" s="276"/>
      <c r="LX41" s="277"/>
      <c r="LY41" s="73"/>
      <c r="LZ41" s="105"/>
      <c r="MA41" s="93"/>
      <c r="MB41" s="275"/>
      <c r="MC41" s="276"/>
      <c r="MD41" s="276"/>
      <c r="ME41" s="276"/>
      <c r="MF41" s="277"/>
      <c r="MG41" s="275"/>
      <c r="MH41" s="276"/>
      <c r="MI41" s="276"/>
      <c r="MJ41" s="276"/>
      <c r="MK41" s="277"/>
      <c r="ML41" s="73"/>
      <c r="MM41" s="105"/>
      <c r="MN41" s="93"/>
      <c r="MO41" s="275"/>
      <c r="MP41" s="276"/>
      <c r="MQ41" s="276"/>
      <c r="MR41" s="276"/>
      <c r="MS41" s="277"/>
      <c r="MT41" s="275"/>
      <c r="MU41" s="276"/>
      <c r="MV41" s="276"/>
      <c r="MW41" s="276"/>
      <c r="MX41" s="277"/>
      <c r="MY41" s="73"/>
      <c r="MZ41" s="105"/>
      <c r="NA41" s="93"/>
      <c r="NB41" s="275"/>
      <c r="NC41" s="276"/>
      <c r="ND41" s="276"/>
      <c r="NE41" s="276"/>
      <c r="NF41" s="277"/>
      <c r="NG41" s="275"/>
      <c r="NH41" s="276"/>
      <c r="NI41" s="276"/>
      <c r="NJ41" s="276"/>
      <c r="NK41" s="277"/>
      <c r="NL41" s="73"/>
      <c r="NM41" s="105"/>
      <c r="NN41" s="93"/>
      <c r="NO41" s="275"/>
      <c r="NP41" s="276"/>
      <c r="NQ41" s="276"/>
      <c r="NR41" s="276"/>
      <c r="NS41" s="277"/>
      <c r="NT41" s="275"/>
      <c r="NU41" s="276"/>
      <c r="NV41" s="276"/>
      <c r="NW41" s="276"/>
      <c r="NX41" s="277"/>
      <c r="NY41" s="73"/>
      <c r="NZ41" s="105"/>
      <c r="OA41" s="93"/>
      <c r="OB41" s="275"/>
      <c r="OC41" s="276"/>
      <c r="OD41" s="276"/>
      <c r="OE41" s="276"/>
      <c r="OF41" s="277"/>
      <c r="OG41" s="275"/>
      <c r="OH41" s="276"/>
      <c r="OI41" s="276"/>
      <c r="OJ41" s="276"/>
      <c r="OK41" s="277"/>
      <c r="OL41" s="73"/>
      <c r="OM41" s="105"/>
      <c r="ON41" s="93"/>
      <c r="OO41" s="275"/>
      <c r="OP41" s="276"/>
      <c r="OQ41" s="276"/>
      <c r="OR41" s="276"/>
      <c r="OS41" s="277"/>
      <c r="OT41" s="275"/>
      <c r="OU41" s="276"/>
      <c r="OV41" s="276"/>
      <c r="OW41" s="276"/>
      <c r="OX41" s="277"/>
      <c r="OY41" s="73"/>
      <c r="OZ41" s="105"/>
      <c r="PA41" s="93"/>
      <c r="PB41" s="275"/>
      <c r="PC41" s="276"/>
      <c r="PD41" s="276"/>
      <c r="PE41" s="276"/>
      <c r="PF41" s="277"/>
      <c r="PG41" s="275"/>
      <c r="PH41" s="276"/>
      <c r="PI41" s="276"/>
      <c r="PJ41" s="276"/>
      <c r="PK41" s="277"/>
      <c r="PL41" s="73"/>
      <c r="PM41" s="105"/>
      <c r="PN41" s="93"/>
      <c r="PO41" s="275"/>
      <c r="PP41" s="276"/>
      <c r="PQ41" s="276"/>
      <c r="PR41" s="276"/>
      <c r="PS41" s="277"/>
      <c r="PT41" s="275"/>
      <c r="PU41" s="276"/>
      <c r="PV41" s="276"/>
      <c r="PW41" s="276"/>
      <c r="PX41" s="277"/>
      <c r="PY41" s="73"/>
      <c r="PZ41" s="105"/>
      <c r="QA41" s="93"/>
      <c r="QB41" s="275"/>
      <c r="QC41" s="276"/>
      <c r="QD41" s="276"/>
      <c r="QE41" s="276"/>
      <c r="QF41" s="277"/>
      <c r="QG41" s="275"/>
      <c r="QH41" s="276"/>
      <c r="QI41" s="276"/>
      <c r="QJ41" s="276"/>
      <c r="QK41" s="277"/>
      <c r="QL41" s="73"/>
      <c r="QM41" s="105"/>
      <c r="QN41" s="93"/>
      <c r="QO41" s="275"/>
      <c r="QP41" s="276"/>
      <c r="QQ41" s="276"/>
      <c r="QR41" s="276"/>
      <c r="QS41" s="277"/>
      <c r="QT41" s="275"/>
      <c r="QU41" s="276"/>
      <c r="QV41" s="276"/>
      <c r="QW41" s="276"/>
      <c r="QX41" s="277"/>
      <c r="QY41" s="73"/>
      <c r="QZ41" s="105"/>
      <c r="RA41" s="93"/>
      <c r="RB41" s="275"/>
      <c r="RC41" s="276"/>
      <c r="RD41" s="276"/>
      <c r="RE41" s="276"/>
      <c r="RF41" s="277"/>
      <c r="RG41" s="275"/>
      <c r="RH41" s="276"/>
      <c r="RI41" s="276"/>
      <c r="RJ41" s="276"/>
      <c r="RK41" s="277"/>
      <c r="RL41" s="73"/>
      <c r="RM41" s="105"/>
      <c r="RN41" s="93"/>
      <c r="RO41" s="275"/>
      <c r="RP41" s="276"/>
      <c r="RQ41" s="276"/>
      <c r="RR41" s="276"/>
      <c r="RS41" s="277"/>
      <c r="RT41" s="275"/>
      <c r="RU41" s="276"/>
      <c r="RV41" s="276"/>
      <c r="RW41" s="276"/>
      <c r="RX41" s="277"/>
      <c r="RY41" s="73"/>
      <c r="RZ41" s="105"/>
      <c r="SA41" s="93"/>
      <c r="SB41" s="275"/>
      <c r="SC41" s="276"/>
      <c r="SD41" s="276"/>
      <c r="SE41" s="276"/>
      <c r="SF41" s="277"/>
      <c r="SG41" s="275"/>
      <c r="SH41" s="276"/>
      <c r="SI41" s="276"/>
      <c r="SJ41" s="276"/>
      <c r="SK41" s="277"/>
      <c r="SL41" s="73"/>
      <c r="SM41" s="105"/>
      <c r="SN41" s="93"/>
      <c r="SO41" s="275"/>
      <c r="SP41" s="276"/>
      <c r="SQ41" s="276"/>
      <c r="SR41" s="276"/>
      <c r="SS41" s="277"/>
      <c r="ST41" s="275"/>
      <c r="SU41" s="276"/>
      <c r="SV41" s="276"/>
      <c r="SW41" s="276"/>
      <c r="SX41" s="277"/>
      <c r="SY41" s="73"/>
      <c r="SZ41" s="105"/>
      <c r="TA41" s="93"/>
      <c r="TB41" s="275"/>
      <c r="TC41" s="276"/>
      <c r="TD41" s="276"/>
      <c r="TE41" s="276"/>
      <c r="TF41" s="277"/>
      <c r="TG41" s="275"/>
      <c r="TH41" s="276"/>
      <c r="TI41" s="276"/>
      <c r="TJ41" s="276"/>
      <c r="TK41" s="277"/>
      <c r="TL41" s="73"/>
      <c r="TM41" s="105"/>
      <c r="TN41" s="93"/>
      <c r="TO41" s="275"/>
      <c r="TP41" s="276"/>
      <c r="TQ41" s="276"/>
      <c r="TR41" s="276"/>
      <c r="TS41" s="277"/>
      <c r="TT41" s="275"/>
      <c r="TU41" s="276"/>
      <c r="TV41" s="276"/>
      <c r="TW41" s="276"/>
      <c r="TX41" s="277"/>
      <c r="TY41" s="73"/>
      <c r="TZ41" s="105"/>
      <c r="UA41" s="93"/>
      <c r="UB41" s="275"/>
      <c r="UC41" s="276"/>
      <c r="UD41" s="276"/>
      <c r="UE41" s="276"/>
      <c r="UF41" s="277"/>
      <c r="UG41" s="275"/>
      <c r="UH41" s="276"/>
      <c r="UI41" s="276"/>
      <c r="UJ41" s="276"/>
      <c r="UK41" s="277"/>
      <c r="UL41" s="73"/>
      <c r="UM41" s="105"/>
      <c r="UN41" s="93"/>
      <c r="UO41" s="275"/>
      <c r="UP41" s="276"/>
      <c r="UQ41" s="276"/>
      <c r="UR41" s="276"/>
      <c r="US41" s="277"/>
      <c r="UT41" s="275"/>
      <c r="UU41" s="276"/>
      <c r="UV41" s="276"/>
      <c r="UW41" s="276"/>
      <c r="UX41" s="277"/>
      <c r="UY41" s="73"/>
      <c r="UZ41" s="105"/>
      <c r="VA41" s="93"/>
      <c r="VB41" s="275"/>
      <c r="VC41" s="276"/>
      <c r="VD41" s="276"/>
      <c r="VE41" s="276"/>
      <c r="VF41" s="277"/>
      <c r="VG41" s="275"/>
      <c r="VH41" s="276"/>
      <c r="VI41" s="276"/>
      <c r="VJ41" s="276"/>
      <c r="VK41" s="277"/>
      <c r="VL41" s="73"/>
      <c r="VM41" s="105"/>
      <c r="VN41" s="93"/>
      <c r="VO41" s="275"/>
      <c r="VP41" s="276"/>
      <c r="VQ41" s="276"/>
      <c r="VR41" s="276"/>
      <c r="VS41" s="277"/>
      <c r="VT41" s="275"/>
      <c r="VU41" s="276"/>
      <c r="VV41" s="276"/>
      <c r="VW41" s="276"/>
      <c r="VX41" s="277"/>
      <c r="VY41" s="73"/>
      <c r="VZ41" s="105"/>
      <c r="WA41" s="93"/>
      <c r="WB41" s="275"/>
      <c r="WC41" s="276"/>
      <c r="WD41" s="276"/>
      <c r="WE41" s="276"/>
      <c r="WF41" s="277"/>
      <c r="WG41" s="275"/>
      <c r="WH41" s="276"/>
      <c r="WI41" s="276"/>
      <c r="WJ41" s="276"/>
      <c r="WK41" s="277"/>
      <c r="WL41" s="73"/>
      <c r="WM41" s="105"/>
      <c r="WN41" s="93"/>
      <c r="WO41" s="275"/>
      <c r="WP41" s="276"/>
      <c r="WQ41" s="276"/>
      <c r="WR41" s="276"/>
      <c r="WS41" s="277"/>
      <c r="WT41" s="275"/>
      <c r="WU41" s="276"/>
      <c r="WV41" s="276"/>
      <c r="WW41" s="276"/>
      <c r="WX41" s="277"/>
      <c r="WY41" s="73"/>
      <c r="WZ41" s="105"/>
      <c r="XA41" s="93"/>
      <c r="XB41" s="275"/>
      <c r="XC41" s="276"/>
      <c r="XD41" s="276"/>
      <c r="XE41" s="276"/>
      <c r="XF41" s="277"/>
      <c r="XG41" s="275"/>
      <c r="XH41" s="276"/>
      <c r="XI41" s="276"/>
      <c r="XJ41" s="276"/>
      <c r="XK41" s="277"/>
      <c r="XL41" s="73"/>
      <c r="XM41" s="105"/>
      <c r="XN41" s="93"/>
      <c r="XO41" s="275"/>
      <c r="XP41" s="276"/>
      <c r="XQ41" s="276"/>
      <c r="XR41" s="276"/>
      <c r="XS41" s="277"/>
      <c r="XT41" s="275"/>
      <c r="XU41" s="276"/>
      <c r="XV41" s="276"/>
      <c r="XW41" s="276"/>
      <c r="XX41" s="277"/>
      <c r="XY41" s="73"/>
      <c r="XZ41" s="105"/>
      <c r="YA41" s="93"/>
      <c r="YB41" s="275"/>
      <c r="YC41" s="276"/>
      <c r="YD41" s="276"/>
      <c r="YE41" s="276"/>
      <c r="YF41" s="277"/>
      <c r="YG41" s="275"/>
      <c r="YH41" s="276"/>
      <c r="YI41" s="276"/>
      <c r="YJ41" s="276"/>
      <c r="YK41" s="277"/>
      <c r="YL41" s="73"/>
      <c r="YM41" s="105"/>
      <c r="YN41" s="93"/>
      <c r="YO41" s="275"/>
      <c r="YP41" s="276"/>
      <c r="YQ41" s="276"/>
      <c r="YR41" s="276"/>
      <c r="YS41" s="277"/>
      <c r="YT41" s="275"/>
      <c r="YU41" s="276"/>
      <c r="YV41" s="276"/>
      <c r="YW41" s="276"/>
      <c r="YX41" s="277"/>
      <c r="YY41" s="73"/>
      <c r="YZ41" s="105"/>
      <c r="ZA41" s="93"/>
      <c r="ZB41" s="275"/>
      <c r="ZC41" s="276"/>
      <c r="ZD41" s="276"/>
      <c r="ZE41" s="276"/>
      <c r="ZF41" s="277"/>
      <c r="ZG41" s="275"/>
      <c r="ZH41" s="276"/>
      <c r="ZI41" s="276"/>
      <c r="ZJ41" s="276"/>
      <c r="ZK41" s="277"/>
      <c r="ZL41" s="73"/>
      <c r="ZM41" s="105"/>
      <c r="ZN41" s="93"/>
      <c r="ZO41" s="275"/>
      <c r="ZP41" s="276"/>
      <c r="ZQ41" s="276"/>
      <c r="ZR41" s="276"/>
      <c r="ZS41" s="277"/>
      <c r="ZT41" s="275"/>
      <c r="ZU41" s="276"/>
      <c r="ZV41" s="276"/>
      <c r="ZW41" s="276"/>
      <c r="ZX41" s="277"/>
      <c r="ZY41" s="73"/>
      <c r="ZZ41" s="105"/>
      <c r="AAA41" s="93"/>
      <c r="AAB41" s="275"/>
      <c r="AAC41" s="276"/>
      <c r="AAD41" s="276"/>
      <c r="AAE41" s="276"/>
      <c r="AAF41" s="277"/>
      <c r="AAG41" s="275"/>
      <c r="AAH41" s="276"/>
      <c r="AAI41" s="276"/>
      <c r="AAJ41" s="276"/>
      <c r="AAK41" s="277"/>
      <c r="AAL41" s="73"/>
      <c r="AAM41" s="105"/>
      <c r="AAN41" s="93"/>
      <c r="AAO41" s="275"/>
      <c r="AAP41" s="276"/>
      <c r="AAQ41" s="276"/>
      <c r="AAR41" s="276"/>
      <c r="AAS41" s="277"/>
      <c r="AAT41" s="275"/>
      <c r="AAU41" s="276"/>
      <c r="AAV41" s="276"/>
      <c r="AAW41" s="276"/>
      <c r="AAX41" s="277"/>
      <c r="AAY41" s="73"/>
      <c r="AAZ41" s="105"/>
      <c r="ABA41" s="93"/>
      <c r="ABB41" s="275"/>
      <c r="ABC41" s="276"/>
      <c r="ABD41" s="276"/>
      <c r="ABE41" s="276"/>
      <c r="ABF41" s="277"/>
      <c r="ABG41" s="275"/>
      <c r="ABH41" s="276"/>
      <c r="ABI41" s="276"/>
      <c r="ABJ41" s="276"/>
      <c r="ABK41" s="277"/>
      <c r="ABL41" s="73"/>
      <c r="ABM41" s="105"/>
      <c r="ABN41" s="93"/>
      <c r="ABO41" s="275"/>
      <c r="ABP41" s="276"/>
      <c r="ABQ41" s="276"/>
      <c r="ABR41" s="276"/>
      <c r="ABS41" s="277"/>
      <c r="ABT41" s="275"/>
      <c r="ABU41" s="276"/>
      <c r="ABV41" s="276"/>
      <c r="ABW41" s="276"/>
      <c r="ABX41" s="277"/>
      <c r="ABY41" s="73"/>
      <c r="ABZ41" s="105"/>
      <c r="ACA41" s="93"/>
      <c r="ACB41" s="275"/>
      <c r="ACC41" s="276"/>
      <c r="ACD41" s="276"/>
      <c r="ACE41" s="276"/>
      <c r="ACF41" s="277"/>
      <c r="ACG41" s="275"/>
      <c r="ACH41" s="276"/>
      <c r="ACI41" s="276"/>
      <c r="ACJ41" s="276"/>
      <c r="ACK41" s="277"/>
      <c r="ACL41" s="73"/>
      <c r="ACM41" s="105"/>
      <c r="ACN41" s="93"/>
      <c r="ACO41" s="275"/>
      <c r="ACP41" s="276"/>
      <c r="ACQ41" s="276"/>
      <c r="ACR41" s="276"/>
      <c r="ACS41" s="277"/>
      <c r="ACT41" s="275"/>
      <c r="ACU41" s="276"/>
      <c r="ACV41" s="276"/>
      <c r="ACW41" s="276"/>
      <c r="ACX41" s="277"/>
      <c r="ACY41" s="73"/>
      <c r="ACZ41" s="105"/>
      <c r="ADA41" s="93"/>
      <c r="ADB41" s="275"/>
      <c r="ADC41" s="276"/>
      <c r="ADD41" s="276"/>
      <c r="ADE41" s="276"/>
      <c r="ADF41" s="277"/>
      <c r="ADG41" s="275"/>
      <c r="ADH41" s="276"/>
      <c r="ADI41" s="276"/>
      <c r="ADJ41" s="276"/>
      <c r="ADK41" s="277"/>
      <c r="ADL41" s="73"/>
      <c r="ADM41" s="105"/>
      <c r="ADN41" s="93"/>
      <c r="ADO41" s="275"/>
      <c r="ADP41" s="276"/>
      <c r="ADQ41" s="276"/>
      <c r="ADR41" s="276"/>
      <c r="ADS41" s="277"/>
      <c r="ADT41" s="275"/>
      <c r="ADU41" s="276"/>
      <c r="ADV41" s="276"/>
      <c r="ADW41" s="276"/>
      <c r="ADX41" s="277"/>
      <c r="ADY41" s="73"/>
      <c r="ADZ41" s="105"/>
      <c r="AEA41" s="93"/>
      <c r="AEB41" s="275"/>
      <c r="AEC41" s="276"/>
      <c r="AED41" s="276"/>
      <c r="AEE41" s="276"/>
      <c r="AEF41" s="277"/>
      <c r="AEG41" s="275"/>
      <c r="AEH41" s="276"/>
      <c r="AEI41" s="276"/>
      <c r="AEJ41" s="276"/>
      <c r="AEK41" s="277"/>
      <c r="AEL41" s="73"/>
      <c r="AEM41" s="105"/>
      <c r="AEN41" s="93"/>
      <c r="AEO41" s="275"/>
      <c r="AEP41" s="276"/>
      <c r="AEQ41" s="276"/>
      <c r="AER41" s="276"/>
      <c r="AES41" s="277"/>
      <c r="AET41" s="275"/>
      <c r="AEU41" s="276"/>
      <c r="AEV41" s="276"/>
      <c r="AEW41" s="276"/>
      <c r="AEX41" s="277"/>
      <c r="AEY41" s="73"/>
      <c r="AEZ41" s="105"/>
      <c r="AFA41" s="93"/>
      <c r="AFB41" s="275"/>
      <c r="AFC41" s="276"/>
      <c r="AFD41" s="276"/>
      <c r="AFE41" s="276"/>
      <c r="AFF41" s="277"/>
      <c r="AFG41" s="275"/>
      <c r="AFH41" s="276"/>
      <c r="AFI41" s="276"/>
      <c r="AFJ41" s="276"/>
      <c r="AFK41" s="277"/>
      <c r="AFL41" s="73"/>
      <c r="AFM41" s="105"/>
      <c r="AFN41" s="93"/>
      <c r="AFO41" s="275"/>
      <c r="AFP41" s="276"/>
      <c r="AFQ41" s="276"/>
      <c r="AFR41" s="276"/>
      <c r="AFS41" s="277"/>
      <c r="AFT41" s="275"/>
      <c r="AFU41" s="276"/>
      <c r="AFV41" s="276"/>
      <c r="AFW41" s="276"/>
      <c r="AFX41" s="277"/>
      <c r="AFY41" s="73"/>
      <c r="AFZ41" s="105"/>
      <c r="AGA41" s="93"/>
      <c r="AGB41" s="275"/>
      <c r="AGC41" s="276"/>
      <c r="AGD41" s="276"/>
      <c r="AGE41" s="276"/>
      <c r="AGF41" s="277"/>
      <c r="AGG41" s="275"/>
      <c r="AGH41" s="276"/>
      <c r="AGI41" s="276"/>
      <c r="AGJ41" s="276"/>
      <c r="AGK41" s="277"/>
      <c r="AGL41" s="73"/>
      <c r="AGM41" s="105"/>
      <c r="AGN41" s="93"/>
      <c r="AGO41" s="275"/>
      <c r="AGP41" s="276"/>
      <c r="AGQ41" s="276"/>
      <c r="AGR41" s="276"/>
      <c r="AGS41" s="277"/>
      <c r="AGT41" s="275"/>
      <c r="AGU41" s="276"/>
      <c r="AGV41" s="276"/>
      <c r="AGW41" s="276"/>
      <c r="AGX41" s="277"/>
      <c r="AGY41" s="73"/>
      <c r="AGZ41" s="105"/>
      <c r="AHA41" s="93"/>
      <c r="AHB41" s="275"/>
      <c r="AHC41" s="276"/>
      <c r="AHD41" s="276"/>
      <c r="AHE41" s="276"/>
      <c r="AHF41" s="277"/>
      <c r="AHG41" s="275"/>
      <c r="AHH41" s="276"/>
      <c r="AHI41" s="276"/>
      <c r="AHJ41" s="276"/>
      <c r="AHK41" s="277"/>
      <c r="AHL41" s="73"/>
      <c r="AHM41" s="105"/>
      <c r="AHN41" s="93"/>
      <c r="AHO41" s="275"/>
      <c r="AHP41" s="276"/>
      <c r="AHQ41" s="276"/>
      <c r="AHR41" s="276"/>
      <c r="AHS41" s="277"/>
      <c r="AHT41" s="275"/>
      <c r="AHU41" s="276"/>
      <c r="AHV41" s="276"/>
      <c r="AHW41" s="276"/>
      <c r="AHX41" s="277"/>
      <c r="AHY41" s="73"/>
      <c r="AHZ41" s="105"/>
      <c r="AIA41" s="93"/>
      <c r="AIB41" s="275"/>
      <c r="AIC41" s="276"/>
      <c r="AID41" s="276"/>
      <c r="AIE41" s="276"/>
      <c r="AIF41" s="277"/>
      <c r="AIG41" s="275"/>
      <c r="AIH41" s="276"/>
      <c r="AII41" s="276"/>
      <c r="AIJ41" s="276"/>
      <c r="AIK41" s="277"/>
      <c r="AIL41" s="73"/>
      <c r="AIM41" s="105"/>
      <c r="AIN41" s="93"/>
      <c r="AIO41" s="275"/>
      <c r="AIP41" s="276"/>
      <c r="AIQ41" s="276"/>
      <c r="AIR41" s="276"/>
      <c r="AIS41" s="277"/>
      <c r="AIT41" s="275"/>
      <c r="AIU41" s="276"/>
      <c r="AIV41" s="276"/>
      <c r="AIW41" s="276"/>
      <c r="AIX41" s="277"/>
      <c r="AIY41" s="73"/>
      <c r="AIZ41" s="105"/>
      <c r="AJA41" s="93"/>
      <c r="AJB41" s="275"/>
      <c r="AJC41" s="276"/>
      <c r="AJD41" s="276"/>
      <c r="AJE41" s="276"/>
      <c r="AJF41" s="277"/>
      <c r="AJG41" s="275"/>
      <c r="AJH41" s="276"/>
      <c r="AJI41" s="276"/>
      <c r="AJJ41" s="276"/>
      <c r="AJK41" s="277"/>
      <c r="AJL41" s="73"/>
    </row>
    <row r="42" spans="1:948" x14ac:dyDescent="0.3">
      <c r="A42" s="93"/>
      <c r="B42" s="275"/>
      <c r="C42" s="276"/>
      <c r="D42" s="276"/>
      <c r="E42" s="276"/>
      <c r="F42" s="277"/>
      <c r="G42" s="275"/>
      <c r="H42" s="276"/>
      <c r="I42" s="276"/>
      <c r="J42" s="276"/>
      <c r="K42" s="277"/>
      <c r="L42" s="73"/>
      <c r="M42" s="105"/>
      <c r="N42" s="93"/>
      <c r="O42" s="275"/>
      <c r="P42" s="276"/>
      <c r="Q42" s="276"/>
      <c r="R42" s="276"/>
      <c r="S42" s="277"/>
      <c r="T42" s="275"/>
      <c r="U42" s="276"/>
      <c r="V42" s="276"/>
      <c r="W42" s="276"/>
      <c r="X42" s="277"/>
      <c r="Y42" s="73"/>
      <c r="Z42" s="105"/>
      <c r="AA42" s="93"/>
      <c r="AB42" s="275"/>
      <c r="AC42" s="276"/>
      <c r="AD42" s="276"/>
      <c r="AE42" s="276"/>
      <c r="AF42" s="277"/>
      <c r="AG42" s="275"/>
      <c r="AH42" s="276"/>
      <c r="AI42" s="276"/>
      <c r="AJ42" s="276"/>
      <c r="AK42" s="277"/>
      <c r="AL42" s="73"/>
      <c r="AM42" s="105"/>
      <c r="AN42" s="93"/>
      <c r="AO42" s="314"/>
      <c r="AP42" s="315"/>
      <c r="AQ42" s="315"/>
      <c r="AR42" s="315"/>
      <c r="AS42" s="316"/>
      <c r="AT42" s="275"/>
      <c r="AU42" s="276"/>
      <c r="AV42" s="276"/>
      <c r="AW42" s="276"/>
      <c r="AX42" s="277"/>
      <c r="AY42" s="73"/>
      <c r="AZ42" s="105"/>
      <c r="BA42" s="93"/>
      <c r="BB42" s="275"/>
      <c r="BC42" s="276"/>
      <c r="BD42" s="276"/>
      <c r="BE42" s="276"/>
      <c r="BF42" s="277"/>
      <c r="BG42" s="275"/>
      <c r="BH42" s="276"/>
      <c r="BI42" s="276"/>
      <c r="BJ42" s="276"/>
      <c r="BK42" s="277"/>
      <c r="BL42" s="73"/>
      <c r="BM42" s="105"/>
      <c r="BN42" s="93"/>
      <c r="BO42" s="275"/>
      <c r="BP42" s="276"/>
      <c r="BQ42" s="276"/>
      <c r="BR42" s="276"/>
      <c r="BS42" s="277"/>
      <c r="BT42" s="275"/>
      <c r="BU42" s="276"/>
      <c r="BV42" s="276"/>
      <c r="BW42" s="276"/>
      <c r="BX42" s="277"/>
      <c r="BY42" s="73"/>
      <c r="BZ42" s="105"/>
      <c r="CA42" s="93"/>
      <c r="CB42" s="275"/>
      <c r="CC42" s="276"/>
      <c r="CD42" s="276"/>
      <c r="CE42" s="276"/>
      <c r="CF42" s="277"/>
      <c r="CG42" s="275"/>
      <c r="CH42" s="276"/>
      <c r="CI42" s="276"/>
      <c r="CJ42" s="276"/>
      <c r="CK42" s="277"/>
      <c r="CL42" s="73"/>
      <c r="CM42" s="105"/>
      <c r="CN42" s="93"/>
      <c r="CO42" s="275"/>
      <c r="CP42" s="276"/>
      <c r="CQ42" s="276"/>
      <c r="CR42" s="276"/>
      <c r="CS42" s="277"/>
      <c r="CT42" s="275"/>
      <c r="CU42" s="276"/>
      <c r="CV42" s="276"/>
      <c r="CW42" s="276"/>
      <c r="CX42" s="277"/>
      <c r="CY42" s="73"/>
      <c r="CZ42" s="105"/>
      <c r="DA42" s="93"/>
      <c r="DB42" s="275"/>
      <c r="DC42" s="276"/>
      <c r="DD42" s="276"/>
      <c r="DE42" s="276"/>
      <c r="DF42" s="277"/>
      <c r="DG42" s="275"/>
      <c r="DH42" s="276"/>
      <c r="DI42" s="276"/>
      <c r="DJ42" s="276"/>
      <c r="DK42" s="277"/>
      <c r="DL42" s="73"/>
      <c r="DM42" s="105"/>
      <c r="DN42" s="93"/>
      <c r="DO42" s="275"/>
      <c r="DP42" s="276"/>
      <c r="DQ42" s="276"/>
      <c r="DR42" s="276"/>
      <c r="DS42" s="277"/>
      <c r="DT42" s="275"/>
      <c r="DU42" s="276"/>
      <c r="DV42" s="276"/>
      <c r="DW42" s="276"/>
      <c r="DX42" s="277"/>
      <c r="DY42" s="73"/>
      <c r="DZ42" s="105"/>
      <c r="EA42" s="93"/>
      <c r="EB42" s="275"/>
      <c r="EC42" s="276"/>
      <c r="ED42" s="276"/>
      <c r="EE42" s="276"/>
      <c r="EF42" s="277"/>
      <c r="EG42" s="275"/>
      <c r="EH42" s="276"/>
      <c r="EI42" s="276"/>
      <c r="EJ42" s="276"/>
      <c r="EK42" s="277"/>
      <c r="EL42" s="73"/>
      <c r="EM42" s="105"/>
      <c r="EN42" s="93"/>
      <c r="EO42" s="275"/>
      <c r="EP42" s="276"/>
      <c r="EQ42" s="276"/>
      <c r="ER42" s="276"/>
      <c r="ES42" s="277"/>
      <c r="ET42" s="275"/>
      <c r="EU42" s="276"/>
      <c r="EV42" s="276"/>
      <c r="EW42" s="276"/>
      <c r="EX42" s="277"/>
      <c r="EY42" s="73"/>
      <c r="EZ42" s="105"/>
      <c r="FA42" s="93"/>
      <c r="FB42" s="275"/>
      <c r="FC42" s="276"/>
      <c r="FD42" s="276"/>
      <c r="FE42" s="276"/>
      <c r="FF42" s="277"/>
      <c r="FG42" s="275"/>
      <c r="FH42" s="276"/>
      <c r="FI42" s="276"/>
      <c r="FJ42" s="276"/>
      <c r="FK42" s="277"/>
      <c r="FL42" s="73"/>
      <c r="FM42" s="105"/>
      <c r="FN42" s="93"/>
      <c r="FO42" s="275"/>
      <c r="FP42" s="276"/>
      <c r="FQ42" s="276"/>
      <c r="FR42" s="276"/>
      <c r="FS42" s="277"/>
      <c r="FT42" s="275"/>
      <c r="FU42" s="276"/>
      <c r="FV42" s="276"/>
      <c r="FW42" s="276"/>
      <c r="FX42" s="277"/>
      <c r="FY42" s="73"/>
      <c r="FZ42" s="105"/>
      <c r="GA42" s="93"/>
      <c r="GB42" s="275"/>
      <c r="GC42" s="276"/>
      <c r="GD42" s="276"/>
      <c r="GE42" s="276"/>
      <c r="GF42" s="277"/>
      <c r="GG42" s="275"/>
      <c r="GH42" s="276"/>
      <c r="GI42" s="276"/>
      <c r="GJ42" s="276"/>
      <c r="GK42" s="277"/>
      <c r="GL42" s="73"/>
      <c r="GM42" s="105"/>
      <c r="GN42" s="93"/>
      <c r="GO42" s="275"/>
      <c r="GP42" s="276"/>
      <c r="GQ42" s="276"/>
      <c r="GR42" s="276"/>
      <c r="GS42" s="277"/>
      <c r="GT42" s="275"/>
      <c r="GU42" s="276"/>
      <c r="GV42" s="276"/>
      <c r="GW42" s="276"/>
      <c r="GX42" s="277"/>
      <c r="GY42" s="73"/>
      <c r="GZ42" s="105"/>
      <c r="HA42" s="93"/>
      <c r="HB42" s="275"/>
      <c r="HC42" s="276"/>
      <c r="HD42" s="276"/>
      <c r="HE42" s="276"/>
      <c r="HF42" s="277"/>
      <c r="HG42" s="275"/>
      <c r="HH42" s="276"/>
      <c r="HI42" s="276"/>
      <c r="HJ42" s="276"/>
      <c r="HK42" s="277"/>
      <c r="HL42" s="73"/>
      <c r="HM42" s="105"/>
      <c r="HN42" s="93"/>
      <c r="HO42" s="275"/>
      <c r="HP42" s="276"/>
      <c r="HQ42" s="276"/>
      <c r="HR42" s="276"/>
      <c r="HS42" s="277"/>
      <c r="HT42" s="275"/>
      <c r="HU42" s="276"/>
      <c r="HV42" s="276"/>
      <c r="HW42" s="276"/>
      <c r="HX42" s="277"/>
      <c r="HY42" s="73"/>
      <c r="HZ42" s="105"/>
      <c r="IA42" s="93"/>
      <c r="IB42" s="275"/>
      <c r="IC42" s="276"/>
      <c r="ID42" s="276"/>
      <c r="IE42" s="276"/>
      <c r="IF42" s="277"/>
      <c r="IG42" s="275"/>
      <c r="IH42" s="276"/>
      <c r="II42" s="276"/>
      <c r="IJ42" s="276"/>
      <c r="IK42" s="277"/>
      <c r="IL42" s="73"/>
      <c r="IM42" s="105"/>
      <c r="IN42" s="93"/>
      <c r="IO42" s="275"/>
      <c r="IP42" s="276"/>
      <c r="IQ42" s="276"/>
      <c r="IR42" s="276"/>
      <c r="IS42" s="277"/>
      <c r="IT42" s="275"/>
      <c r="IU42" s="276"/>
      <c r="IV42" s="276"/>
      <c r="IW42" s="276"/>
      <c r="IX42" s="277"/>
      <c r="IY42" s="73"/>
      <c r="IZ42" s="105"/>
      <c r="JA42" s="93"/>
      <c r="JB42" s="275"/>
      <c r="JC42" s="276"/>
      <c r="JD42" s="276"/>
      <c r="JE42" s="276"/>
      <c r="JF42" s="277"/>
      <c r="JG42" s="275"/>
      <c r="JH42" s="276"/>
      <c r="JI42" s="276"/>
      <c r="JJ42" s="276"/>
      <c r="JK42" s="277"/>
      <c r="JL42" s="73"/>
      <c r="JM42" s="105"/>
      <c r="JN42" s="93"/>
      <c r="JO42" s="275"/>
      <c r="JP42" s="276"/>
      <c r="JQ42" s="276"/>
      <c r="JR42" s="276"/>
      <c r="JS42" s="277"/>
      <c r="JT42" s="275"/>
      <c r="JU42" s="276"/>
      <c r="JV42" s="276"/>
      <c r="JW42" s="276"/>
      <c r="JX42" s="277"/>
      <c r="JY42" s="73"/>
      <c r="JZ42" s="105"/>
      <c r="KA42" s="93"/>
      <c r="KB42" s="275"/>
      <c r="KC42" s="276"/>
      <c r="KD42" s="276"/>
      <c r="KE42" s="276"/>
      <c r="KF42" s="277"/>
      <c r="KG42" s="275"/>
      <c r="KH42" s="276"/>
      <c r="KI42" s="276"/>
      <c r="KJ42" s="276"/>
      <c r="KK42" s="277"/>
      <c r="KL42" s="73"/>
      <c r="KM42" s="105"/>
      <c r="KN42" s="93"/>
      <c r="KO42" s="275"/>
      <c r="KP42" s="276"/>
      <c r="KQ42" s="276"/>
      <c r="KR42" s="276"/>
      <c r="KS42" s="277"/>
      <c r="KT42" s="275"/>
      <c r="KU42" s="276"/>
      <c r="KV42" s="276"/>
      <c r="KW42" s="276"/>
      <c r="KX42" s="277"/>
      <c r="KY42" s="73"/>
      <c r="KZ42" s="105"/>
      <c r="LA42" s="93"/>
      <c r="LB42" s="275"/>
      <c r="LC42" s="276"/>
      <c r="LD42" s="276"/>
      <c r="LE42" s="276"/>
      <c r="LF42" s="277"/>
      <c r="LG42" s="275"/>
      <c r="LH42" s="276"/>
      <c r="LI42" s="276"/>
      <c r="LJ42" s="276"/>
      <c r="LK42" s="277"/>
      <c r="LL42" s="73"/>
      <c r="LM42" s="105"/>
      <c r="LN42" s="93"/>
      <c r="LO42" s="275"/>
      <c r="LP42" s="276"/>
      <c r="LQ42" s="276"/>
      <c r="LR42" s="276"/>
      <c r="LS42" s="277"/>
      <c r="LT42" s="275"/>
      <c r="LU42" s="276"/>
      <c r="LV42" s="276"/>
      <c r="LW42" s="276"/>
      <c r="LX42" s="277"/>
      <c r="LY42" s="73"/>
      <c r="LZ42" s="105"/>
      <c r="MA42" s="93"/>
      <c r="MB42" s="275"/>
      <c r="MC42" s="276"/>
      <c r="MD42" s="276"/>
      <c r="ME42" s="276"/>
      <c r="MF42" s="277"/>
      <c r="MG42" s="275"/>
      <c r="MH42" s="276"/>
      <c r="MI42" s="276"/>
      <c r="MJ42" s="276"/>
      <c r="MK42" s="277"/>
      <c r="ML42" s="73"/>
      <c r="MM42" s="105"/>
      <c r="MN42" s="93"/>
      <c r="MO42" s="275"/>
      <c r="MP42" s="276"/>
      <c r="MQ42" s="276"/>
      <c r="MR42" s="276"/>
      <c r="MS42" s="277"/>
      <c r="MT42" s="275"/>
      <c r="MU42" s="276"/>
      <c r="MV42" s="276"/>
      <c r="MW42" s="276"/>
      <c r="MX42" s="277"/>
      <c r="MY42" s="73"/>
      <c r="MZ42" s="105"/>
      <c r="NA42" s="93"/>
      <c r="NB42" s="275"/>
      <c r="NC42" s="276"/>
      <c r="ND42" s="276"/>
      <c r="NE42" s="276"/>
      <c r="NF42" s="277"/>
      <c r="NG42" s="275"/>
      <c r="NH42" s="276"/>
      <c r="NI42" s="276"/>
      <c r="NJ42" s="276"/>
      <c r="NK42" s="277"/>
      <c r="NL42" s="73"/>
      <c r="NM42" s="105"/>
      <c r="NN42" s="93"/>
      <c r="NO42" s="275"/>
      <c r="NP42" s="276"/>
      <c r="NQ42" s="276"/>
      <c r="NR42" s="276"/>
      <c r="NS42" s="277"/>
      <c r="NT42" s="275"/>
      <c r="NU42" s="276"/>
      <c r="NV42" s="276"/>
      <c r="NW42" s="276"/>
      <c r="NX42" s="277"/>
      <c r="NY42" s="73"/>
      <c r="NZ42" s="105"/>
      <c r="OA42" s="93"/>
      <c r="OB42" s="275"/>
      <c r="OC42" s="276"/>
      <c r="OD42" s="276"/>
      <c r="OE42" s="276"/>
      <c r="OF42" s="277"/>
      <c r="OG42" s="275"/>
      <c r="OH42" s="276"/>
      <c r="OI42" s="276"/>
      <c r="OJ42" s="276"/>
      <c r="OK42" s="277"/>
      <c r="OL42" s="73"/>
      <c r="OM42" s="105"/>
      <c r="ON42" s="93"/>
      <c r="OO42" s="275"/>
      <c r="OP42" s="276"/>
      <c r="OQ42" s="276"/>
      <c r="OR42" s="276"/>
      <c r="OS42" s="277"/>
      <c r="OT42" s="275"/>
      <c r="OU42" s="276"/>
      <c r="OV42" s="276"/>
      <c r="OW42" s="276"/>
      <c r="OX42" s="277"/>
      <c r="OY42" s="73"/>
      <c r="OZ42" s="105"/>
      <c r="PA42" s="93"/>
      <c r="PB42" s="275"/>
      <c r="PC42" s="276"/>
      <c r="PD42" s="276"/>
      <c r="PE42" s="276"/>
      <c r="PF42" s="277"/>
      <c r="PG42" s="275"/>
      <c r="PH42" s="276"/>
      <c r="PI42" s="276"/>
      <c r="PJ42" s="276"/>
      <c r="PK42" s="277"/>
      <c r="PL42" s="73"/>
      <c r="PM42" s="105"/>
      <c r="PN42" s="93"/>
      <c r="PO42" s="275"/>
      <c r="PP42" s="276"/>
      <c r="PQ42" s="276"/>
      <c r="PR42" s="276"/>
      <c r="PS42" s="277"/>
      <c r="PT42" s="275"/>
      <c r="PU42" s="276"/>
      <c r="PV42" s="276"/>
      <c r="PW42" s="276"/>
      <c r="PX42" s="277"/>
      <c r="PY42" s="73"/>
      <c r="PZ42" s="105"/>
      <c r="QA42" s="93"/>
      <c r="QB42" s="275"/>
      <c r="QC42" s="276"/>
      <c r="QD42" s="276"/>
      <c r="QE42" s="276"/>
      <c r="QF42" s="277"/>
      <c r="QG42" s="275"/>
      <c r="QH42" s="276"/>
      <c r="QI42" s="276"/>
      <c r="QJ42" s="276"/>
      <c r="QK42" s="277"/>
      <c r="QL42" s="73"/>
      <c r="QM42" s="105"/>
      <c r="QN42" s="93"/>
      <c r="QO42" s="275"/>
      <c r="QP42" s="276"/>
      <c r="QQ42" s="276"/>
      <c r="QR42" s="276"/>
      <c r="QS42" s="277"/>
      <c r="QT42" s="275"/>
      <c r="QU42" s="276"/>
      <c r="QV42" s="276"/>
      <c r="QW42" s="276"/>
      <c r="QX42" s="277"/>
      <c r="QY42" s="73"/>
      <c r="QZ42" s="105"/>
      <c r="RA42" s="93"/>
      <c r="RB42" s="275"/>
      <c r="RC42" s="276"/>
      <c r="RD42" s="276"/>
      <c r="RE42" s="276"/>
      <c r="RF42" s="277"/>
      <c r="RG42" s="275"/>
      <c r="RH42" s="276"/>
      <c r="RI42" s="276"/>
      <c r="RJ42" s="276"/>
      <c r="RK42" s="277"/>
      <c r="RL42" s="73"/>
      <c r="RM42" s="105"/>
      <c r="RN42" s="93"/>
      <c r="RO42" s="275"/>
      <c r="RP42" s="276"/>
      <c r="RQ42" s="276"/>
      <c r="RR42" s="276"/>
      <c r="RS42" s="277"/>
      <c r="RT42" s="275"/>
      <c r="RU42" s="276"/>
      <c r="RV42" s="276"/>
      <c r="RW42" s="276"/>
      <c r="RX42" s="277"/>
      <c r="RY42" s="73"/>
      <c r="RZ42" s="105"/>
      <c r="SA42" s="93"/>
      <c r="SB42" s="275"/>
      <c r="SC42" s="276"/>
      <c r="SD42" s="276"/>
      <c r="SE42" s="276"/>
      <c r="SF42" s="277"/>
      <c r="SG42" s="275"/>
      <c r="SH42" s="276"/>
      <c r="SI42" s="276"/>
      <c r="SJ42" s="276"/>
      <c r="SK42" s="277"/>
      <c r="SL42" s="73"/>
      <c r="SM42" s="105"/>
      <c r="SN42" s="93"/>
      <c r="SO42" s="275"/>
      <c r="SP42" s="276"/>
      <c r="SQ42" s="276"/>
      <c r="SR42" s="276"/>
      <c r="SS42" s="277"/>
      <c r="ST42" s="275"/>
      <c r="SU42" s="276"/>
      <c r="SV42" s="276"/>
      <c r="SW42" s="276"/>
      <c r="SX42" s="277"/>
      <c r="SY42" s="73"/>
      <c r="SZ42" s="105"/>
      <c r="TA42" s="93"/>
      <c r="TB42" s="275"/>
      <c r="TC42" s="276"/>
      <c r="TD42" s="276"/>
      <c r="TE42" s="276"/>
      <c r="TF42" s="277"/>
      <c r="TG42" s="275"/>
      <c r="TH42" s="276"/>
      <c r="TI42" s="276"/>
      <c r="TJ42" s="276"/>
      <c r="TK42" s="277"/>
      <c r="TL42" s="73"/>
      <c r="TM42" s="105"/>
      <c r="TN42" s="93"/>
      <c r="TO42" s="275"/>
      <c r="TP42" s="276"/>
      <c r="TQ42" s="276"/>
      <c r="TR42" s="276"/>
      <c r="TS42" s="277"/>
      <c r="TT42" s="275"/>
      <c r="TU42" s="276"/>
      <c r="TV42" s="276"/>
      <c r="TW42" s="276"/>
      <c r="TX42" s="277"/>
      <c r="TY42" s="73"/>
      <c r="TZ42" s="105"/>
      <c r="UA42" s="93"/>
      <c r="UB42" s="275"/>
      <c r="UC42" s="276"/>
      <c r="UD42" s="276"/>
      <c r="UE42" s="276"/>
      <c r="UF42" s="277"/>
      <c r="UG42" s="275"/>
      <c r="UH42" s="276"/>
      <c r="UI42" s="276"/>
      <c r="UJ42" s="276"/>
      <c r="UK42" s="277"/>
      <c r="UL42" s="73"/>
      <c r="UM42" s="105"/>
      <c r="UN42" s="93"/>
      <c r="UO42" s="275"/>
      <c r="UP42" s="276"/>
      <c r="UQ42" s="276"/>
      <c r="UR42" s="276"/>
      <c r="US42" s="277"/>
      <c r="UT42" s="275"/>
      <c r="UU42" s="276"/>
      <c r="UV42" s="276"/>
      <c r="UW42" s="276"/>
      <c r="UX42" s="277"/>
      <c r="UY42" s="73"/>
      <c r="UZ42" s="105"/>
      <c r="VA42" s="93"/>
      <c r="VB42" s="275"/>
      <c r="VC42" s="276"/>
      <c r="VD42" s="276"/>
      <c r="VE42" s="276"/>
      <c r="VF42" s="277"/>
      <c r="VG42" s="275"/>
      <c r="VH42" s="276"/>
      <c r="VI42" s="276"/>
      <c r="VJ42" s="276"/>
      <c r="VK42" s="277"/>
      <c r="VL42" s="73"/>
      <c r="VM42" s="105"/>
      <c r="VN42" s="93"/>
      <c r="VO42" s="275"/>
      <c r="VP42" s="276"/>
      <c r="VQ42" s="276"/>
      <c r="VR42" s="276"/>
      <c r="VS42" s="277"/>
      <c r="VT42" s="275"/>
      <c r="VU42" s="276"/>
      <c r="VV42" s="276"/>
      <c r="VW42" s="276"/>
      <c r="VX42" s="277"/>
      <c r="VY42" s="73"/>
      <c r="VZ42" s="105"/>
      <c r="WA42" s="93"/>
      <c r="WB42" s="275"/>
      <c r="WC42" s="276"/>
      <c r="WD42" s="276"/>
      <c r="WE42" s="276"/>
      <c r="WF42" s="277"/>
      <c r="WG42" s="275"/>
      <c r="WH42" s="276"/>
      <c r="WI42" s="276"/>
      <c r="WJ42" s="276"/>
      <c r="WK42" s="277"/>
      <c r="WL42" s="73"/>
      <c r="WM42" s="105"/>
      <c r="WN42" s="93"/>
      <c r="WO42" s="275"/>
      <c r="WP42" s="276"/>
      <c r="WQ42" s="276"/>
      <c r="WR42" s="276"/>
      <c r="WS42" s="277"/>
      <c r="WT42" s="275"/>
      <c r="WU42" s="276"/>
      <c r="WV42" s="276"/>
      <c r="WW42" s="276"/>
      <c r="WX42" s="277"/>
      <c r="WY42" s="73"/>
      <c r="WZ42" s="105"/>
      <c r="XA42" s="93"/>
      <c r="XB42" s="275"/>
      <c r="XC42" s="276"/>
      <c r="XD42" s="276"/>
      <c r="XE42" s="276"/>
      <c r="XF42" s="277"/>
      <c r="XG42" s="275"/>
      <c r="XH42" s="276"/>
      <c r="XI42" s="276"/>
      <c r="XJ42" s="276"/>
      <c r="XK42" s="277"/>
      <c r="XL42" s="73"/>
      <c r="XM42" s="105"/>
      <c r="XN42" s="93"/>
      <c r="XO42" s="275"/>
      <c r="XP42" s="276"/>
      <c r="XQ42" s="276"/>
      <c r="XR42" s="276"/>
      <c r="XS42" s="277"/>
      <c r="XT42" s="275"/>
      <c r="XU42" s="276"/>
      <c r="XV42" s="276"/>
      <c r="XW42" s="276"/>
      <c r="XX42" s="277"/>
      <c r="XY42" s="73"/>
      <c r="XZ42" s="105"/>
      <c r="YA42" s="93"/>
      <c r="YB42" s="275"/>
      <c r="YC42" s="276"/>
      <c r="YD42" s="276"/>
      <c r="YE42" s="276"/>
      <c r="YF42" s="277"/>
      <c r="YG42" s="275"/>
      <c r="YH42" s="276"/>
      <c r="YI42" s="276"/>
      <c r="YJ42" s="276"/>
      <c r="YK42" s="277"/>
      <c r="YL42" s="73"/>
      <c r="YM42" s="105"/>
      <c r="YN42" s="93"/>
      <c r="YO42" s="275"/>
      <c r="YP42" s="276"/>
      <c r="YQ42" s="276"/>
      <c r="YR42" s="276"/>
      <c r="YS42" s="277"/>
      <c r="YT42" s="275"/>
      <c r="YU42" s="276"/>
      <c r="YV42" s="276"/>
      <c r="YW42" s="276"/>
      <c r="YX42" s="277"/>
      <c r="YY42" s="73"/>
      <c r="YZ42" s="105"/>
      <c r="ZA42" s="93"/>
      <c r="ZB42" s="275"/>
      <c r="ZC42" s="276"/>
      <c r="ZD42" s="276"/>
      <c r="ZE42" s="276"/>
      <c r="ZF42" s="277"/>
      <c r="ZG42" s="275"/>
      <c r="ZH42" s="276"/>
      <c r="ZI42" s="276"/>
      <c r="ZJ42" s="276"/>
      <c r="ZK42" s="277"/>
      <c r="ZL42" s="73"/>
      <c r="ZM42" s="105"/>
      <c r="ZN42" s="93"/>
      <c r="ZO42" s="275"/>
      <c r="ZP42" s="276"/>
      <c r="ZQ42" s="276"/>
      <c r="ZR42" s="276"/>
      <c r="ZS42" s="277"/>
      <c r="ZT42" s="275"/>
      <c r="ZU42" s="276"/>
      <c r="ZV42" s="276"/>
      <c r="ZW42" s="276"/>
      <c r="ZX42" s="277"/>
      <c r="ZY42" s="73"/>
      <c r="ZZ42" s="105"/>
      <c r="AAA42" s="93"/>
      <c r="AAB42" s="275"/>
      <c r="AAC42" s="276"/>
      <c r="AAD42" s="276"/>
      <c r="AAE42" s="276"/>
      <c r="AAF42" s="277"/>
      <c r="AAG42" s="275"/>
      <c r="AAH42" s="276"/>
      <c r="AAI42" s="276"/>
      <c r="AAJ42" s="276"/>
      <c r="AAK42" s="277"/>
      <c r="AAL42" s="73"/>
      <c r="AAM42" s="105"/>
      <c r="AAN42" s="93"/>
      <c r="AAO42" s="275"/>
      <c r="AAP42" s="276"/>
      <c r="AAQ42" s="276"/>
      <c r="AAR42" s="276"/>
      <c r="AAS42" s="277"/>
      <c r="AAT42" s="275"/>
      <c r="AAU42" s="276"/>
      <c r="AAV42" s="276"/>
      <c r="AAW42" s="276"/>
      <c r="AAX42" s="277"/>
      <c r="AAY42" s="73"/>
      <c r="AAZ42" s="105"/>
      <c r="ABA42" s="93"/>
      <c r="ABB42" s="275"/>
      <c r="ABC42" s="276"/>
      <c r="ABD42" s="276"/>
      <c r="ABE42" s="276"/>
      <c r="ABF42" s="277"/>
      <c r="ABG42" s="275"/>
      <c r="ABH42" s="276"/>
      <c r="ABI42" s="276"/>
      <c r="ABJ42" s="276"/>
      <c r="ABK42" s="277"/>
      <c r="ABL42" s="73"/>
      <c r="ABM42" s="105"/>
      <c r="ABN42" s="93"/>
      <c r="ABO42" s="275"/>
      <c r="ABP42" s="276"/>
      <c r="ABQ42" s="276"/>
      <c r="ABR42" s="276"/>
      <c r="ABS42" s="277"/>
      <c r="ABT42" s="275"/>
      <c r="ABU42" s="276"/>
      <c r="ABV42" s="276"/>
      <c r="ABW42" s="276"/>
      <c r="ABX42" s="277"/>
      <c r="ABY42" s="73"/>
      <c r="ABZ42" s="105"/>
      <c r="ACA42" s="93"/>
      <c r="ACB42" s="275"/>
      <c r="ACC42" s="276"/>
      <c r="ACD42" s="276"/>
      <c r="ACE42" s="276"/>
      <c r="ACF42" s="277"/>
      <c r="ACG42" s="275"/>
      <c r="ACH42" s="276"/>
      <c r="ACI42" s="276"/>
      <c r="ACJ42" s="276"/>
      <c r="ACK42" s="277"/>
      <c r="ACL42" s="73"/>
      <c r="ACM42" s="105"/>
      <c r="ACN42" s="93"/>
      <c r="ACO42" s="275"/>
      <c r="ACP42" s="276"/>
      <c r="ACQ42" s="276"/>
      <c r="ACR42" s="276"/>
      <c r="ACS42" s="277"/>
      <c r="ACT42" s="275"/>
      <c r="ACU42" s="276"/>
      <c r="ACV42" s="276"/>
      <c r="ACW42" s="276"/>
      <c r="ACX42" s="277"/>
      <c r="ACY42" s="73"/>
      <c r="ACZ42" s="105"/>
      <c r="ADA42" s="93"/>
      <c r="ADB42" s="275"/>
      <c r="ADC42" s="276"/>
      <c r="ADD42" s="276"/>
      <c r="ADE42" s="276"/>
      <c r="ADF42" s="277"/>
      <c r="ADG42" s="275"/>
      <c r="ADH42" s="276"/>
      <c r="ADI42" s="276"/>
      <c r="ADJ42" s="276"/>
      <c r="ADK42" s="277"/>
      <c r="ADL42" s="73"/>
      <c r="ADM42" s="105"/>
      <c r="ADN42" s="93"/>
      <c r="ADO42" s="275"/>
      <c r="ADP42" s="276"/>
      <c r="ADQ42" s="276"/>
      <c r="ADR42" s="276"/>
      <c r="ADS42" s="277"/>
      <c r="ADT42" s="275"/>
      <c r="ADU42" s="276"/>
      <c r="ADV42" s="276"/>
      <c r="ADW42" s="276"/>
      <c r="ADX42" s="277"/>
      <c r="ADY42" s="73"/>
      <c r="ADZ42" s="105"/>
      <c r="AEA42" s="93"/>
      <c r="AEB42" s="275"/>
      <c r="AEC42" s="276"/>
      <c r="AED42" s="276"/>
      <c r="AEE42" s="276"/>
      <c r="AEF42" s="277"/>
      <c r="AEG42" s="275"/>
      <c r="AEH42" s="276"/>
      <c r="AEI42" s="276"/>
      <c r="AEJ42" s="276"/>
      <c r="AEK42" s="277"/>
      <c r="AEL42" s="73"/>
      <c r="AEM42" s="105"/>
      <c r="AEN42" s="93"/>
      <c r="AEO42" s="275"/>
      <c r="AEP42" s="276"/>
      <c r="AEQ42" s="276"/>
      <c r="AER42" s="276"/>
      <c r="AES42" s="277"/>
      <c r="AET42" s="275"/>
      <c r="AEU42" s="276"/>
      <c r="AEV42" s="276"/>
      <c r="AEW42" s="276"/>
      <c r="AEX42" s="277"/>
      <c r="AEY42" s="73"/>
      <c r="AEZ42" s="105"/>
      <c r="AFA42" s="93"/>
      <c r="AFB42" s="275"/>
      <c r="AFC42" s="276"/>
      <c r="AFD42" s="276"/>
      <c r="AFE42" s="276"/>
      <c r="AFF42" s="277"/>
      <c r="AFG42" s="275"/>
      <c r="AFH42" s="276"/>
      <c r="AFI42" s="276"/>
      <c r="AFJ42" s="276"/>
      <c r="AFK42" s="277"/>
      <c r="AFL42" s="73"/>
      <c r="AFM42" s="105"/>
      <c r="AFN42" s="93"/>
      <c r="AFO42" s="275"/>
      <c r="AFP42" s="276"/>
      <c r="AFQ42" s="276"/>
      <c r="AFR42" s="276"/>
      <c r="AFS42" s="277"/>
      <c r="AFT42" s="275"/>
      <c r="AFU42" s="276"/>
      <c r="AFV42" s="276"/>
      <c r="AFW42" s="276"/>
      <c r="AFX42" s="277"/>
      <c r="AFY42" s="73"/>
      <c r="AFZ42" s="105"/>
      <c r="AGA42" s="93"/>
      <c r="AGB42" s="275"/>
      <c r="AGC42" s="276"/>
      <c r="AGD42" s="276"/>
      <c r="AGE42" s="276"/>
      <c r="AGF42" s="277"/>
      <c r="AGG42" s="275"/>
      <c r="AGH42" s="276"/>
      <c r="AGI42" s="276"/>
      <c r="AGJ42" s="276"/>
      <c r="AGK42" s="277"/>
      <c r="AGL42" s="73"/>
      <c r="AGM42" s="105"/>
      <c r="AGN42" s="93"/>
      <c r="AGO42" s="275"/>
      <c r="AGP42" s="276"/>
      <c r="AGQ42" s="276"/>
      <c r="AGR42" s="276"/>
      <c r="AGS42" s="277"/>
      <c r="AGT42" s="275"/>
      <c r="AGU42" s="276"/>
      <c r="AGV42" s="276"/>
      <c r="AGW42" s="276"/>
      <c r="AGX42" s="277"/>
      <c r="AGY42" s="73"/>
      <c r="AGZ42" s="105"/>
      <c r="AHA42" s="93"/>
      <c r="AHB42" s="275"/>
      <c r="AHC42" s="276"/>
      <c r="AHD42" s="276"/>
      <c r="AHE42" s="276"/>
      <c r="AHF42" s="277"/>
      <c r="AHG42" s="275"/>
      <c r="AHH42" s="276"/>
      <c r="AHI42" s="276"/>
      <c r="AHJ42" s="276"/>
      <c r="AHK42" s="277"/>
      <c r="AHL42" s="73"/>
      <c r="AHM42" s="105"/>
      <c r="AHN42" s="93"/>
      <c r="AHO42" s="275"/>
      <c r="AHP42" s="276"/>
      <c r="AHQ42" s="276"/>
      <c r="AHR42" s="276"/>
      <c r="AHS42" s="277"/>
      <c r="AHT42" s="275"/>
      <c r="AHU42" s="276"/>
      <c r="AHV42" s="276"/>
      <c r="AHW42" s="276"/>
      <c r="AHX42" s="277"/>
      <c r="AHY42" s="73"/>
      <c r="AHZ42" s="105"/>
      <c r="AIA42" s="93"/>
      <c r="AIB42" s="275"/>
      <c r="AIC42" s="276"/>
      <c r="AID42" s="276"/>
      <c r="AIE42" s="276"/>
      <c r="AIF42" s="277"/>
      <c r="AIG42" s="275"/>
      <c r="AIH42" s="276"/>
      <c r="AII42" s="276"/>
      <c r="AIJ42" s="276"/>
      <c r="AIK42" s="277"/>
      <c r="AIL42" s="73"/>
      <c r="AIM42" s="105"/>
      <c r="AIN42" s="93"/>
      <c r="AIO42" s="275"/>
      <c r="AIP42" s="276"/>
      <c r="AIQ42" s="276"/>
      <c r="AIR42" s="276"/>
      <c r="AIS42" s="277"/>
      <c r="AIT42" s="275"/>
      <c r="AIU42" s="276"/>
      <c r="AIV42" s="276"/>
      <c r="AIW42" s="276"/>
      <c r="AIX42" s="277"/>
      <c r="AIY42" s="73"/>
      <c r="AIZ42" s="105"/>
      <c r="AJA42" s="93"/>
      <c r="AJB42" s="275"/>
      <c r="AJC42" s="276"/>
      <c r="AJD42" s="276"/>
      <c r="AJE42" s="276"/>
      <c r="AJF42" s="277"/>
      <c r="AJG42" s="275"/>
      <c r="AJH42" s="276"/>
      <c r="AJI42" s="276"/>
      <c r="AJJ42" s="276"/>
      <c r="AJK42" s="277"/>
      <c r="AJL42" s="73"/>
    </row>
    <row r="43" spans="1:948" x14ac:dyDescent="0.3">
      <c r="A43" s="93"/>
      <c r="B43" s="275"/>
      <c r="C43" s="276"/>
      <c r="D43" s="276"/>
      <c r="E43" s="276"/>
      <c r="F43" s="277"/>
      <c r="G43" s="275"/>
      <c r="H43" s="276"/>
      <c r="I43" s="276"/>
      <c r="J43" s="276"/>
      <c r="K43" s="277"/>
      <c r="L43" s="73"/>
      <c r="M43" s="105"/>
      <c r="N43" s="93"/>
      <c r="O43" s="275"/>
      <c r="P43" s="276"/>
      <c r="Q43" s="276"/>
      <c r="R43" s="276"/>
      <c r="S43" s="277"/>
      <c r="T43" s="275"/>
      <c r="U43" s="276"/>
      <c r="V43" s="276"/>
      <c r="W43" s="276"/>
      <c r="X43" s="277"/>
      <c r="Y43" s="73"/>
      <c r="Z43" s="105"/>
      <c r="AA43" s="93"/>
      <c r="AB43" s="275"/>
      <c r="AC43" s="276"/>
      <c r="AD43" s="276"/>
      <c r="AE43" s="276"/>
      <c r="AF43" s="277"/>
      <c r="AG43" s="275"/>
      <c r="AH43" s="276"/>
      <c r="AI43" s="276"/>
      <c r="AJ43" s="276"/>
      <c r="AK43" s="277"/>
      <c r="AL43" s="73"/>
      <c r="AM43" s="105"/>
      <c r="AN43" s="93"/>
      <c r="AO43" s="314"/>
      <c r="AP43" s="315"/>
      <c r="AQ43" s="315"/>
      <c r="AR43" s="315"/>
      <c r="AS43" s="316"/>
      <c r="AT43" s="275"/>
      <c r="AU43" s="276"/>
      <c r="AV43" s="276"/>
      <c r="AW43" s="276"/>
      <c r="AX43" s="277"/>
      <c r="AY43" s="73"/>
      <c r="AZ43" s="105"/>
      <c r="BA43" s="93"/>
      <c r="BB43" s="275"/>
      <c r="BC43" s="276"/>
      <c r="BD43" s="276"/>
      <c r="BE43" s="276"/>
      <c r="BF43" s="277"/>
      <c r="BG43" s="275"/>
      <c r="BH43" s="276"/>
      <c r="BI43" s="276"/>
      <c r="BJ43" s="276"/>
      <c r="BK43" s="277"/>
      <c r="BL43" s="73"/>
      <c r="BM43" s="105"/>
      <c r="BN43" s="93"/>
      <c r="BO43" s="275"/>
      <c r="BP43" s="276"/>
      <c r="BQ43" s="276"/>
      <c r="BR43" s="276"/>
      <c r="BS43" s="277"/>
      <c r="BT43" s="275"/>
      <c r="BU43" s="276"/>
      <c r="BV43" s="276"/>
      <c r="BW43" s="276"/>
      <c r="BX43" s="277"/>
      <c r="BY43" s="73"/>
      <c r="BZ43" s="105"/>
      <c r="CA43" s="93"/>
      <c r="CB43" s="275"/>
      <c r="CC43" s="276"/>
      <c r="CD43" s="276"/>
      <c r="CE43" s="276"/>
      <c r="CF43" s="277"/>
      <c r="CG43" s="275"/>
      <c r="CH43" s="276"/>
      <c r="CI43" s="276"/>
      <c r="CJ43" s="276"/>
      <c r="CK43" s="277"/>
      <c r="CL43" s="73"/>
      <c r="CM43" s="105"/>
      <c r="CN43" s="93"/>
      <c r="CO43" s="275"/>
      <c r="CP43" s="276"/>
      <c r="CQ43" s="276"/>
      <c r="CR43" s="276"/>
      <c r="CS43" s="277"/>
      <c r="CT43" s="275"/>
      <c r="CU43" s="276"/>
      <c r="CV43" s="276"/>
      <c r="CW43" s="276"/>
      <c r="CX43" s="277"/>
      <c r="CY43" s="73"/>
      <c r="CZ43" s="105"/>
      <c r="DA43" s="93"/>
      <c r="DB43" s="275"/>
      <c r="DC43" s="276"/>
      <c r="DD43" s="276"/>
      <c r="DE43" s="276"/>
      <c r="DF43" s="277"/>
      <c r="DG43" s="275"/>
      <c r="DH43" s="276"/>
      <c r="DI43" s="276"/>
      <c r="DJ43" s="276"/>
      <c r="DK43" s="277"/>
      <c r="DL43" s="73"/>
      <c r="DM43" s="105"/>
      <c r="DN43" s="93"/>
      <c r="DO43" s="275"/>
      <c r="DP43" s="276"/>
      <c r="DQ43" s="276"/>
      <c r="DR43" s="276"/>
      <c r="DS43" s="277"/>
      <c r="DT43" s="275"/>
      <c r="DU43" s="276"/>
      <c r="DV43" s="276"/>
      <c r="DW43" s="276"/>
      <c r="DX43" s="277"/>
      <c r="DY43" s="73"/>
      <c r="DZ43" s="105"/>
      <c r="EA43" s="93"/>
      <c r="EB43" s="275"/>
      <c r="EC43" s="276"/>
      <c r="ED43" s="276"/>
      <c r="EE43" s="276"/>
      <c r="EF43" s="277"/>
      <c r="EG43" s="275"/>
      <c r="EH43" s="276"/>
      <c r="EI43" s="276"/>
      <c r="EJ43" s="276"/>
      <c r="EK43" s="277"/>
      <c r="EL43" s="73"/>
      <c r="EM43" s="105"/>
      <c r="EN43" s="93"/>
      <c r="EO43" s="275"/>
      <c r="EP43" s="276"/>
      <c r="EQ43" s="276"/>
      <c r="ER43" s="276"/>
      <c r="ES43" s="277"/>
      <c r="ET43" s="275"/>
      <c r="EU43" s="276"/>
      <c r="EV43" s="276"/>
      <c r="EW43" s="276"/>
      <c r="EX43" s="277"/>
      <c r="EY43" s="73"/>
      <c r="EZ43" s="105"/>
      <c r="FA43" s="93"/>
      <c r="FB43" s="275"/>
      <c r="FC43" s="276"/>
      <c r="FD43" s="276"/>
      <c r="FE43" s="276"/>
      <c r="FF43" s="277"/>
      <c r="FG43" s="275"/>
      <c r="FH43" s="276"/>
      <c r="FI43" s="276"/>
      <c r="FJ43" s="276"/>
      <c r="FK43" s="277"/>
      <c r="FL43" s="73"/>
      <c r="FM43" s="105"/>
      <c r="FN43" s="93"/>
      <c r="FO43" s="275"/>
      <c r="FP43" s="276"/>
      <c r="FQ43" s="276"/>
      <c r="FR43" s="276"/>
      <c r="FS43" s="277"/>
      <c r="FT43" s="275"/>
      <c r="FU43" s="276"/>
      <c r="FV43" s="276"/>
      <c r="FW43" s="276"/>
      <c r="FX43" s="277"/>
      <c r="FY43" s="73"/>
      <c r="FZ43" s="105"/>
      <c r="GA43" s="93"/>
      <c r="GB43" s="275"/>
      <c r="GC43" s="276"/>
      <c r="GD43" s="276"/>
      <c r="GE43" s="276"/>
      <c r="GF43" s="277"/>
      <c r="GG43" s="275"/>
      <c r="GH43" s="276"/>
      <c r="GI43" s="276"/>
      <c r="GJ43" s="276"/>
      <c r="GK43" s="277"/>
      <c r="GL43" s="73"/>
      <c r="GM43" s="105"/>
      <c r="GN43" s="93"/>
      <c r="GO43" s="275"/>
      <c r="GP43" s="276"/>
      <c r="GQ43" s="276"/>
      <c r="GR43" s="276"/>
      <c r="GS43" s="277"/>
      <c r="GT43" s="275"/>
      <c r="GU43" s="276"/>
      <c r="GV43" s="276"/>
      <c r="GW43" s="276"/>
      <c r="GX43" s="277"/>
      <c r="GY43" s="73"/>
      <c r="GZ43" s="105"/>
      <c r="HA43" s="93"/>
      <c r="HB43" s="275"/>
      <c r="HC43" s="276"/>
      <c r="HD43" s="276"/>
      <c r="HE43" s="276"/>
      <c r="HF43" s="277"/>
      <c r="HG43" s="275"/>
      <c r="HH43" s="276"/>
      <c r="HI43" s="276"/>
      <c r="HJ43" s="276"/>
      <c r="HK43" s="277"/>
      <c r="HL43" s="73"/>
      <c r="HM43" s="105"/>
      <c r="HN43" s="93"/>
      <c r="HO43" s="275"/>
      <c r="HP43" s="276"/>
      <c r="HQ43" s="276"/>
      <c r="HR43" s="276"/>
      <c r="HS43" s="277"/>
      <c r="HT43" s="275"/>
      <c r="HU43" s="276"/>
      <c r="HV43" s="276"/>
      <c r="HW43" s="276"/>
      <c r="HX43" s="277"/>
      <c r="HY43" s="73"/>
      <c r="HZ43" s="105"/>
      <c r="IA43" s="93"/>
      <c r="IB43" s="275"/>
      <c r="IC43" s="276"/>
      <c r="ID43" s="276"/>
      <c r="IE43" s="276"/>
      <c r="IF43" s="277"/>
      <c r="IG43" s="275"/>
      <c r="IH43" s="276"/>
      <c r="II43" s="276"/>
      <c r="IJ43" s="276"/>
      <c r="IK43" s="277"/>
      <c r="IL43" s="73"/>
      <c r="IM43" s="105"/>
      <c r="IN43" s="93"/>
      <c r="IO43" s="275"/>
      <c r="IP43" s="276"/>
      <c r="IQ43" s="276"/>
      <c r="IR43" s="276"/>
      <c r="IS43" s="277"/>
      <c r="IT43" s="275"/>
      <c r="IU43" s="276"/>
      <c r="IV43" s="276"/>
      <c r="IW43" s="276"/>
      <c r="IX43" s="277"/>
      <c r="IY43" s="73"/>
      <c r="IZ43" s="105"/>
      <c r="JA43" s="93"/>
      <c r="JB43" s="275"/>
      <c r="JC43" s="276"/>
      <c r="JD43" s="276"/>
      <c r="JE43" s="276"/>
      <c r="JF43" s="277"/>
      <c r="JG43" s="275"/>
      <c r="JH43" s="276"/>
      <c r="JI43" s="276"/>
      <c r="JJ43" s="276"/>
      <c r="JK43" s="277"/>
      <c r="JL43" s="73"/>
      <c r="JM43" s="105"/>
      <c r="JN43" s="93"/>
      <c r="JO43" s="275"/>
      <c r="JP43" s="276"/>
      <c r="JQ43" s="276"/>
      <c r="JR43" s="276"/>
      <c r="JS43" s="277"/>
      <c r="JT43" s="275"/>
      <c r="JU43" s="276"/>
      <c r="JV43" s="276"/>
      <c r="JW43" s="276"/>
      <c r="JX43" s="277"/>
      <c r="JY43" s="73"/>
      <c r="JZ43" s="105"/>
      <c r="KA43" s="93"/>
      <c r="KB43" s="275"/>
      <c r="KC43" s="276"/>
      <c r="KD43" s="276"/>
      <c r="KE43" s="276"/>
      <c r="KF43" s="277"/>
      <c r="KG43" s="275"/>
      <c r="KH43" s="276"/>
      <c r="KI43" s="276"/>
      <c r="KJ43" s="276"/>
      <c r="KK43" s="277"/>
      <c r="KL43" s="73"/>
      <c r="KM43" s="105"/>
      <c r="KN43" s="93"/>
      <c r="KO43" s="275"/>
      <c r="KP43" s="276"/>
      <c r="KQ43" s="276"/>
      <c r="KR43" s="276"/>
      <c r="KS43" s="277"/>
      <c r="KT43" s="275"/>
      <c r="KU43" s="276"/>
      <c r="KV43" s="276"/>
      <c r="KW43" s="276"/>
      <c r="KX43" s="277"/>
      <c r="KY43" s="73"/>
      <c r="KZ43" s="105"/>
      <c r="LA43" s="93"/>
      <c r="LB43" s="275"/>
      <c r="LC43" s="276"/>
      <c r="LD43" s="276"/>
      <c r="LE43" s="276"/>
      <c r="LF43" s="277"/>
      <c r="LG43" s="275"/>
      <c r="LH43" s="276"/>
      <c r="LI43" s="276"/>
      <c r="LJ43" s="276"/>
      <c r="LK43" s="277"/>
      <c r="LL43" s="73"/>
      <c r="LM43" s="105"/>
      <c r="LN43" s="93"/>
      <c r="LO43" s="275"/>
      <c r="LP43" s="276"/>
      <c r="LQ43" s="276"/>
      <c r="LR43" s="276"/>
      <c r="LS43" s="277"/>
      <c r="LT43" s="275"/>
      <c r="LU43" s="276"/>
      <c r="LV43" s="276"/>
      <c r="LW43" s="276"/>
      <c r="LX43" s="277"/>
      <c r="LY43" s="73"/>
      <c r="LZ43" s="105"/>
      <c r="MA43" s="93"/>
      <c r="MB43" s="275"/>
      <c r="MC43" s="276"/>
      <c r="MD43" s="276"/>
      <c r="ME43" s="276"/>
      <c r="MF43" s="277"/>
      <c r="MG43" s="275"/>
      <c r="MH43" s="276"/>
      <c r="MI43" s="276"/>
      <c r="MJ43" s="276"/>
      <c r="MK43" s="277"/>
      <c r="ML43" s="73"/>
      <c r="MM43" s="105"/>
      <c r="MN43" s="93"/>
      <c r="MO43" s="275"/>
      <c r="MP43" s="276"/>
      <c r="MQ43" s="276"/>
      <c r="MR43" s="276"/>
      <c r="MS43" s="277"/>
      <c r="MT43" s="275"/>
      <c r="MU43" s="276"/>
      <c r="MV43" s="276"/>
      <c r="MW43" s="276"/>
      <c r="MX43" s="277"/>
      <c r="MY43" s="73"/>
      <c r="MZ43" s="105"/>
      <c r="NA43" s="93"/>
      <c r="NB43" s="275"/>
      <c r="NC43" s="276"/>
      <c r="ND43" s="276"/>
      <c r="NE43" s="276"/>
      <c r="NF43" s="277"/>
      <c r="NG43" s="275"/>
      <c r="NH43" s="276"/>
      <c r="NI43" s="276"/>
      <c r="NJ43" s="276"/>
      <c r="NK43" s="277"/>
      <c r="NL43" s="73"/>
      <c r="NM43" s="105"/>
      <c r="NN43" s="93"/>
      <c r="NO43" s="275"/>
      <c r="NP43" s="276"/>
      <c r="NQ43" s="276"/>
      <c r="NR43" s="276"/>
      <c r="NS43" s="277"/>
      <c r="NT43" s="275"/>
      <c r="NU43" s="276"/>
      <c r="NV43" s="276"/>
      <c r="NW43" s="276"/>
      <c r="NX43" s="277"/>
      <c r="NY43" s="73"/>
      <c r="NZ43" s="105"/>
      <c r="OA43" s="93"/>
      <c r="OB43" s="275"/>
      <c r="OC43" s="276"/>
      <c r="OD43" s="276"/>
      <c r="OE43" s="276"/>
      <c r="OF43" s="277"/>
      <c r="OG43" s="275"/>
      <c r="OH43" s="276"/>
      <c r="OI43" s="276"/>
      <c r="OJ43" s="276"/>
      <c r="OK43" s="277"/>
      <c r="OL43" s="73"/>
      <c r="OM43" s="105"/>
      <c r="ON43" s="93"/>
      <c r="OO43" s="275"/>
      <c r="OP43" s="276"/>
      <c r="OQ43" s="276"/>
      <c r="OR43" s="276"/>
      <c r="OS43" s="277"/>
      <c r="OT43" s="275"/>
      <c r="OU43" s="276"/>
      <c r="OV43" s="276"/>
      <c r="OW43" s="276"/>
      <c r="OX43" s="277"/>
      <c r="OY43" s="73"/>
      <c r="OZ43" s="105"/>
      <c r="PA43" s="93"/>
      <c r="PB43" s="275"/>
      <c r="PC43" s="276"/>
      <c r="PD43" s="276"/>
      <c r="PE43" s="276"/>
      <c r="PF43" s="277"/>
      <c r="PG43" s="275"/>
      <c r="PH43" s="276"/>
      <c r="PI43" s="276"/>
      <c r="PJ43" s="276"/>
      <c r="PK43" s="277"/>
      <c r="PL43" s="73"/>
      <c r="PM43" s="105"/>
      <c r="PN43" s="93"/>
      <c r="PO43" s="275"/>
      <c r="PP43" s="276"/>
      <c r="PQ43" s="276"/>
      <c r="PR43" s="276"/>
      <c r="PS43" s="277"/>
      <c r="PT43" s="275"/>
      <c r="PU43" s="276"/>
      <c r="PV43" s="276"/>
      <c r="PW43" s="276"/>
      <c r="PX43" s="277"/>
      <c r="PY43" s="73"/>
      <c r="PZ43" s="105"/>
      <c r="QA43" s="93"/>
      <c r="QB43" s="275"/>
      <c r="QC43" s="276"/>
      <c r="QD43" s="276"/>
      <c r="QE43" s="276"/>
      <c r="QF43" s="277"/>
      <c r="QG43" s="275"/>
      <c r="QH43" s="276"/>
      <c r="QI43" s="276"/>
      <c r="QJ43" s="276"/>
      <c r="QK43" s="277"/>
      <c r="QL43" s="73"/>
      <c r="QM43" s="105"/>
      <c r="QN43" s="93"/>
      <c r="QO43" s="275"/>
      <c r="QP43" s="276"/>
      <c r="QQ43" s="276"/>
      <c r="QR43" s="276"/>
      <c r="QS43" s="277"/>
      <c r="QT43" s="275"/>
      <c r="QU43" s="276"/>
      <c r="QV43" s="276"/>
      <c r="QW43" s="276"/>
      <c r="QX43" s="277"/>
      <c r="QY43" s="73"/>
      <c r="QZ43" s="105"/>
      <c r="RA43" s="93"/>
      <c r="RB43" s="275"/>
      <c r="RC43" s="276"/>
      <c r="RD43" s="276"/>
      <c r="RE43" s="276"/>
      <c r="RF43" s="277"/>
      <c r="RG43" s="275"/>
      <c r="RH43" s="276"/>
      <c r="RI43" s="276"/>
      <c r="RJ43" s="276"/>
      <c r="RK43" s="277"/>
      <c r="RL43" s="73"/>
      <c r="RM43" s="105"/>
      <c r="RN43" s="93"/>
      <c r="RO43" s="275"/>
      <c r="RP43" s="276"/>
      <c r="RQ43" s="276"/>
      <c r="RR43" s="276"/>
      <c r="RS43" s="277"/>
      <c r="RT43" s="275"/>
      <c r="RU43" s="276"/>
      <c r="RV43" s="276"/>
      <c r="RW43" s="276"/>
      <c r="RX43" s="277"/>
      <c r="RY43" s="73"/>
      <c r="RZ43" s="105"/>
      <c r="SA43" s="93"/>
      <c r="SB43" s="275"/>
      <c r="SC43" s="276"/>
      <c r="SD43" s="276"/>
      <c r="SE43" s="276"/>
      <c r="SF43" s="277"/>
      <c r="SG43" s="275"/>
      <c r="SH43" s="276"/>
      <c r="SI43" s="276"/>
      <c r="SJ43" s="276"/>
      <c r="SK43" s="277"/>
      <c r="SL43" s="73"/>
      <c r="SM43" s="105"/>
      <c r="SN43" s="93"/>
      <c r="SO43" s="275"/>
      <c r="SP43" s="276"/>
      <c r="SQ43" s="276"/>
      <c r="SR43" s="276"/>
      <c r="SS43" s="277"/>
      <c r="ST43" s="275"/>
      <c r="SU43" s="276"/>
      <c r="SV43" s="276"/>
      <c r="SW43" s="276"/>
      <c r="SX43" s="277"/>
      <c r="SY43" s="73"/>
      <c r="SZ43" s="105"/>
      <c r="TA43" s="93"/>
      <c r="TB43" s="275"/>
      <c r="TC43" s="276"/>
      <c r="TD43" s="276"/>
      <c r="TE43" s="276"/>
      <c r="TF43" s="277"/>
      <c r="TG43" s="275"/>
      <c r="TH43" s="276"/>
      <c r="TI43" s="276"/>
      <c r="TJ43" s="276"/>
      <c r="TK43" s="277"/>
      <c r="TL43" s="73"/>
      <c r="TM43" s="105"/>
      <c r="TN43" s="93"/>
      <c r="TO43" s="275"/>
      <c r="TP43" s="276"/>
      <c r="TQ43" s="276"/>
      <c r="TR43" s="276"/>
      <c r="TS43" s="277"/>
      <c r="TT43" s="275"/>
      <c r="TU43" s="276"/>
      <c r="TV43" s="276"/>
      <c r="TW43" s="276"/>
      <c r="TX43" s="277"/>
      <c r="TY43" s="73"/>
      <c r="TZ43" s="105"/>
      <c r="UA43" s="93"/>
      <c r="UB43" s="275"/>
      <c r="UC43" s="276"/>
      <c r="UD43" s="276"/>
      <c r="UE43" s="276"/>
      <c r="UF43" s="277"/>
      <c r="UG43" s="275"/>
      <c r="UH43" s="276"/>
      <c r="UI43" s="276"/>
      <c r="UJ43" s="276"/>
      <c r="UK43" s="277"/>
      <c r="UL43" s="73"/>
      <c r="UM43" s="105"/>
      <c r="UN43" s="93"/>
      <c r="UO43" s="275"/>
      <c r="UP43" s="276"/>
      <c r="UQ43" s="276"/>
      <c r="UR43" s="276"/>
      <c r="US43" s="277"/>
      <c r="UT43" s="275"/>
      <c r="UU43" s="276"/>
      <c r="UV43" s="276"/>
      <c r="UW43" s="276"/>
      <c r="UX43" s="277"/>
      <c r="UY43" s="73"/>
      <c r="UZ43" s="105"/>
      <c r="VA43" s="93"/>
      <c r="VB43" s="275"/>
      <c r="VC43" s="276"/>
      <c r="VD43" s="276"/>
      <c r="VE43" s="276"/>
      <c r="VF43" s="277"/>
      <c r="VG43" s="275"/>
      <c r="VH43" s="276"/>
      <c r="VI43" s="276"/>
      <c r="VJ43" s="276"/>
      <c r="VK43" s="277"/>
      <c r="VL43" s="73"/>
      <c r="VM43" s="105"/>
      <c r="VN43" s="93"/>
      <c r="VO43" s="275"/>
      <c r="VP43" s="276"/>
      <c r="VQ43" s="276"/>
      <c r="VR43" s="276"/>
      <c r="VS43" s="277"/>
      <c r="VT43" s="275"/>
      <c r="VU43" s="276"/>
      <c r="VV43" s="276"/>
      <c r="VW43" s="276"/>
      <c r="VX43" s="277"/>
      <c r="VY43" s="73"/>
      <c r="VZ43" s="105"/>
      <c r="WA43" s="93"/>
      <c r="WB43" s="275"/>
      <c r="WC43" s="276"/>
      <c r="WD43" s="276"/>
      <c r="WE43" s="276"/>
      <c r="WF43" s="277"/>
      <c r="WG43" s="275"/>
      <c r="WH43" s="276"/>
      <c r="WI43" s="276"/>
      <c r="WJ43" s="276"/>
      <c r="WK43" s="277"/>
      <c r="WL43" s="73"/>
      <c r="WM43" s="105"/>
      <c r="WN43" s="93"/>
      <c r="WO43" s="275"/>
      <c r="WP43" s="276"/>
      <c r="WQ43" s="276"/>
      <c r="WR43" s="276"/>
      <c r="WS43" s="277"/>
      <c r="WT43" s="275"/>
      <c r="WU43" s="276"/>
      <c r="WV43" s="276"/>
      <c r="WW43" s="276"/>
      <c r="WX43" s="277"/>
      <c r="WY43" s="73"/>
      <c r="WZ43" s="105"/>
      <c r="XA43" s="93"/>
      <c r="XB43" s="275"/>
      <c r="XC43" s="276"/>
      <c r="XD43" s="276"/>
      <c r="XE43" s="276"/>
      <c r="XF43" s="277"/>
      <c r="XG43" s="275"/>
      <c r="XH43" s="276"/>
      <c r="XI43" s="276"/>
      <c r="XJ43" s="276"/>
      <c r="XK43" s="277"/>
      <c r="XL43" s="73"/>
      <c r="XM43" s="105"/>
      <c r="XN43" s="93"/>
      <c r="XO43" s="275"/>
      <c r="XP43" s="276"/>
      <c r="XQ43" s="276"/>
      <c r="XR43" s="276"/>
      <c r="XS43" s="277"/>
      <c r="XT43" s="275"/>
      <c r="XU43" s="276"/>
      <c r="XV43" s="276"/>
      <c r="XW43" s="276"/>
      <c r="XX43" s="277"/>
      <c r="XY43" s="73"/>
      <c r="XZ43" s="105"/>
      <c r="YA43" s="93"/>
      <c r="YB43" s="275"/>
      <c r="YC43" s="276"/>
      <c r="YD43" s="276"/>
      <c r="YE43" s="276"/>
      <c r="YF43" s="277"/>
      <c r="YG43" s="275"/>
      <c r="YH43" s="276"/>
      <c r="YI43" s="276"/>
      <c r="YJ43" s="276"/>
      <c r="YK43" s="277"/>
      <c r="YL43" s="73"/>
      <c r="YM43" s="105"/>
      <c r="YN43" s="93"/>
      <c r="YO43" s="275"/>
      <c r="YP43" s="276"/>
      <c r="YQ43" s="276"/>
      <c r="YR43" s="276"/>
      <c r="YS43" s="277"/>
      <c r="YT43" s="275"/>
      <c r="YU43" s="276"/>
      <c r="YV43" s="276"/>
      <c r="YW43" s="276"/>
      <c r="YX43" s="277"/>
      <c r="YY43" s="73"/>
      <c r="YZ43" s="105"/>
      <c r="ZA43" s="93"/>
      <c r="ZB43" s="275"/>
      <c r="ZC43" s="276"/>
      <c r="ZD43" s="276"/>
      <c r="ZE43" s="276"/>
      <c r="ZF43" s="277"/>
      <c r="ZG43" s="275"/>
      <c r="ZH43" s="276"/>
      <c r="ZI43" s="276"/>
      <c r="ZJ43" s="276"/>
      <c r="ZK43" s="277"/>
      <c r="ZL43" s="73"/>
      <c r="ZM43" s="105"/>
      <c r="ZN43" s="93"/>
      <c r="ZO43" s="275"/>
      <c r="ZP43" s="276"/>
      <c r="ZQ43" s="276"/>
      <c r="ZR43" s="276"/>
      <c r="ZS43" s="277"/>
      <c r="ZT43" s="275"/>
      <c r="ZU43" s="276"/>
      <c r="ZV43" s="276"/>
      <c r="ZW43" s="276"/>
      <c r="ZX43" s="277"/>
      <c r="ZY43" s="73"/>
      <c r="ZZ43" s="105"/>
      <c r="AAA43" s="93"/>
      <c r="AAB43" s="275"/>
      <c r="AAC43" s="276"/>
      <c r="AAD43" s="276"/>
      <c r="AAE43" s="276"/>
      <c r="AAF43" s="277"/>
      <c r="AAG43" s="275"/>
      <c r="AAH43" s="276"/>
      <c r="AAI43" s="276"/>
      <c r="AAJ43" s="276"/>
      <c r="AAK43" s="277"/>
      <c r="AAL43" s="73"/>
      <c r="AAM43" s="105"/>
      <c r="AAN43" s="93"/>
      <c r="AAO43" s="275"/>
      <c r="AAP43" s="276"/>
      <c r="AAQ43" s="276"/>
      <c r="AAR43" s="276"/>
      <c r="AAS43" s="277"/>
      <c r="AAT43" s="275"/>
      <c r="AAU43" s="276"/>
      <c r="AAV43" s="276"/>
      <c r="AAW43" s="276"/>
      <c r="AAX43" s="277"/>
      <c r="AAY43" s="73"/>
      <c r="AAZ43" s="105"/>
      <c r="ABA43" s="93"/>
      <c r="ABB43" s="275"/>
      <c r="ABC43" s="276"/>
      <c r="ABD43" s="276"/>
      <c r="ABE43" s="276"/>
      <c r="ABF43" s="277"/>
      <c r="ABG43" s="275"/>
      <c r="ABH43" s="276"/>
      <c r="ABI43" s="276"/>
      <c r="ABJ43" s="276"/>
      <c r="ABK43" s="277"/>
      <c r="ABL43" s="73"/>
      <c r="ABM43" s="105"/>
      <c r="ABN43" s="93"/>
      <c r="ABO43" s="275"/>
      <c r="ABP43" s="276"/>
      <c r="ABQ43" s="276"/>
      <c r="ABR43" s="276"/>
      <c r="ABS43" s="277"/>
      <c r="ABT43" s="275"/>
      <c r="ABU43" s="276"/>
      <c r="ABV43" s="276"/>
      <c r="ABW43" s="276"/>
      <c r="ABX43" s="277"/>
      <c r="ABY43" s="73"/>
      <c r="ABZ43" s="105"/>
      <c r="ACA43" s="93"/>
      <c r="ACB43" s="275"/>
      <c r="ACC43" s="276"/>
      <c r="ACD43" s="276"/>
      <c r="ACE43" s="276"/>
      <c r="ACF43" s="277"/>
      <c r="ACG43" s="275"/>
      <c r="ACH43" s="276"/>
      <c r="ACI43" s="276"/>
      <c r="ACJ43" s="276"/>
      <c r="ACK43" s="277"/>
      <c r="ACL43" s="73"/>
      <c r="ACM43" s="105"/>
      <c r="ACN43" s="93"/>
      <c r="ACO43" s="275"/>
      <c r="ACP43" s="276"/>
      <c r="ACQ43" s="276"/>
      <c r="ACR43" s="276"/>
      <c r="ACS43" s="277"/>
      <c r="ACT43" s="275"/>
      <c r="ACU43" s="276"/>
      <c r="ACV43" s="276"/>
      <c r="ACW43" s="276"/>
      <c r="ACX43" s="277"/>
      <c r="ACY43" s="73"/>
      <c r="ACZ43" s="105"/>
      <c r="ADA43" s="93"/>
      <c r="ADB43" s="275"/>
      <c r="ADC43" s="276"/>
      <c r="ADD43" s="276"/>
      <c r="ADE43" s="276"/>
      <c r="ADF43" s="277"/>
      <c r="ADG43" s="275"/>
      <c r="ADH43" s="276"/>
      <c r="ADI43" s="276"/>
      <c r="ADJ43" s="276"/>
      <c r="ADK43" s="277"/>
      <c r="ADL43" s="73"/>
      <c r="ADM43" s="105"/>
      <c r="ADN43" s="93"/>
      <c r="ADO43" s="275"/>
      <c r="ADP43" s="276"/>
      <c r="ADQ43" s="276"/>
      <c r="ADR43" s="276"/>
      <c r="ADS43" s="277"/>
      <c r="ADT43" s="275"/>
      <c r="ADU43" s="276"/>
      <c r="ADV43" s="276"/>
      <c r="ADW43" s="276"/>
      <c r="ADX43" s="277"/>
      <c r="ADY43" s="73"/>
      <c r="ADZ43" s="105"/>
      <c r="AEA43" s="93"/>
      <c r="AEB43" s="275"/>
      <c r="AEC43" s="276"/>
      <c r="AED43" s="276"/>
      <c r="AEE43" s="276"/>
      <c r="AEF43" s="277"/>
      <c r="AEG43" s="275"/>
      <c r="AEH43" s="276"/>
      <c r="AEI43" s="276"/>
      <c r="AEJ43" s="276"/>
      <c r="AEK43" s="277"/>
      <c r="AEL43" s="73"/>
      <c r="AEM43" s="105"/>
      <c r="AEN43" s="93"/>
      <c r="AEO43" s="275"/>
      <c r="AEP43" s="276"/>
      <c r="AEQ43" s="276"/>
      <c r="AER43" s="276"/>
      <c r="AES43" s="277"/>
      <c r="AET43" s="275"/>
      <c r="AEU43" s="276"/>
      <c r="AEV43" s="276"/>
      <c r="AEW43" s="276"/>
      <c r="AEX43" s="277"/>
      <c r="AEY43" s="73"/>
      <c r="AEZ43" s="105"/>
      <c r="AFA43" s="93"/>
      <c r="AFB43" s="275"/>
      <c r="AFC43" s="276"/>
      <c r="AFD43" s="276"/>
      <c r="AFE43" s="276"/>
      <c r="AFF43" s="277"/>
      <c r="AFG43" s="275"/>
      <c r="AFH43" s="276"/>
      <c r="AFI43" s="276"/>
      <c r="AFJ43" s="276"/>
      <c r="AFK43" s="277"/>
      <c r="AFL43" s="73"/>
      <c r="AFM43" s="105"/>
      <c r="AFN43" s="93"/>
      <c r="AFO43" s="275"/>
      <c r="AFP43" s="276"/>
      <c r="AFQ43" s="276"/>
      <c r="AFR43" s="276"/>
      <c r="AFS43" s="277"/>
      <c r="AFT43" s="275"/>
      <c r="AFU43" s="276"/>
      <c r="AFV43" s="276"/>
      <c r="AFW43" s="276"/>
      <c r="AFX43" s="277"/>
      <c r="AFY43" s="73"/>
      <c r="AFZ43" s="105"/>
      <c r="AGA43" s="93"/>
      <c r="AGB43" s="275"/>
      <c r="AGC43" s="276"/>
      <c r="AGD43" s="276"/>
      <c r="AGE43" s="276"/>
      <c r="AGF43" s="277"/>
      <c r="AGG43" s="275"/>
      <c r="AGH43" s="276"/>
      <c r="AGI43" s="276"/>
      <c r="AGJ43" s="276"/>
      <c r="AGK43" s="277"/>
      <c r="AGL43" s="73"/>
      <c r="AGM43" s="105"/>
      <c r="AGN43" s="93"/>
      <c r="AGO43" s="275"/>
      <c r="AGP43" s="276"/>
      <c r="AGQ43" s="276"/>
      <c r="AGR43" s="276"/>
      <c r="AGS43" s="277"/>
      <c r="AGT43" s="275"/>
      <c r="AGU43" s="276"/>
      <c r="AGV43" s="276"/>
      <c r="AGW43" s="276"/>
      <c r="AGX43" s="277"/>
      <c r="AGY43" s="73"/>
      <c r="AGZ43" s="105"/>
      <c r="AHA43" s="93"/>
      <c r="AHB43" s="275"/>
      <c r="AHC43" s="276"/>
      <c r="AHD43" s="276"/>
      <c r="AHE43" s="276"/>
      <c r="AHF43" s="277"/>
      <c r="AHG43" s="275"/>
      <c r="AHH43" s="276"/>
      <c r="AHI43" s="276"/>
      <c r="AHJ43" s="276"/>
      <c r="AHK43" s="277"/>
      <c r="AHL43" s="73"/>
      <c r="AHM43" s="105"/>
      <c r="AHN43" s="93"/>
      <c r="AHO43" s="275"/>
      <c r="AHP43" s="276"/>
      <c r="AHQ43" s="276"/>
      <c r="AHR43" s="276"/>
      <c r="AHS43" s="277"/>
      <c r="AHT43" s="275"/>
      <c r="AHU43" s="276"/>
      <c r="AHV43" s="276"/>
      <c r="AHW43" s="276"/>
      <c r="AHX43" s="277"/>
      <c r="AHY43" s="73"/>
      <c r="AHZ43" s="105"/>
      <c r="AIA43" s="93"/>
      <c r="AIB43" s="275"/>
      <c r="AIC43" s="276"/>
      <c r="AID43" s="276"/>
      <c r="AIE43" s="276"/>
      <c r="AIF43" s="277"/>
      <c r="AIG43" s="275"/>
      <c r="AIH43" s="276"/>
      <c r="AII43" s="276"/>
      <c r="AIJ43" s="276"/>
      <c r="AIK43" s="277"/>
      <c r="AIL43" s="73"/>
      <c r="AIM43" s="105"/>
      <c r="AIN43" s="93"/>
      <c r="AIO43" s="275"/>
      <c r="AIP43" s="276"/>
      <c r="AIQ43" s="276"/>
      <c r="AIR43" s="276"/>
      <c r="AIS43" s="277"/>
      <c r="AIT43" s="275"/>
      <c r="AIU43" s="276"/>
      <c r="AIV43" s="276"/>
      <c r="AIW43" s="276"/>
      <c r="AIX43" s="277"/>
      <c r="AIY43" s="73"/>
      <c r="AIZ43" s="105"/>
      <c r="AJA43" s="93"/>
      <c r="AJB43" s="275"/>
      <c r="AJC43" s="276"/>
      <c r="AJD43" s="276"/>
      <c r="AJE43" s="276"/>
      <c r="AJF43" s="277"/>
      <c r="AJG43" s="275"/>
      <c r="AJH43" s="276"/>
      <c r="AJI43" s="276"/>
      <c r="AJJ43" s="276"/>
      <c r="AJK43" s="277"/>
      <c r="AJL43" s="73"/>
    </row>
    <row r="44" spans="1:948" x14ac:dyDescent="0.3">
      <c r="A44" s="93"/>
      <c r="B44" s="278"/>
      <c r="C44" s="279"/>
      <c r="D44" s="279"/>
      <c r="E44" s="279"/>
      <c r="F44" s="280"/>
      <c r="G44" s="278"/>
      <c r="H44" s="279"/>
      <c r="I44" s="279"/>
      <c r="J44" s="279"/>
      <c r="K44" s="280"/>
      <c r="L44" s="73"/>
      <c r="M44" s="105"/>
      <c r="N44" s="93"/>
      <c r="O44" s="278"/>
      <c r="P44" s="279"/>
      <c r="Q44" s="279"/>
      <c r="R44" s="279"/>
      <c r="S44" s="280"/>
      <c r="T44" s="278"/>
      <c r="U44" s="279"/>
      <c r="V44" s="279"/>
      <c r="W44" s="279"/>
      <c r="X44" s="280"/>
      <c r="Y44" s="73"/>
      <c r="Z44" s="105"/>
      <c r="AA44" s="93"/>
      <c r="AB44" s="278"/>
      <c r="AC44" s="279"/>
      <c r="AD44" s="279"/>
      <c r="AE44" s="279"/>
      <c r="AF44" s="280"/>
      <c r="AG44" s="278"/>
      <c r="AH44" s="279"/>
      <c r="AI44" s="279"/>
      <c r="AJ44" s="279"/>
      <c r="AK44" s="280"/>
      <c r="AL44" s="73"/>
      <c r="AM44" s="105"/>
      <c r="AN44" s="93"/>
      <c r="AO44" s="317"/>
      <c r="AP44" s="318"/>
      <c r="AQ44" s="318"/>
      <c r="AR44" s="318"/>
      <c r="AS44" s="319"/>
      <c r="AT44" s="278"/>
      <c r="AU44" s="279"/>
      <c r="AV44" s="279"/>
      <c r="AW44" s="279"/>
      <c r="AX44" s="280"/>
      <c r="AY44" s="73"/>
      <c r="AZ44" s="105"/>
      <c r="BA44" s="93"/>
      <c r="BB44" s="278"/>
      <c r="BC44" s="279"/>
      <c r="BD44" s="279"/>
      <c r="BE44" s="279"/>
      <c r="BF44" s="280"/>
      <c r="BG44" s="278"/>
      <c r="BH44" s="279"/>
      <c r="BI44" s="279"/>
      <c r="BJ44" s="279"/>
      <c r="BK44" s="280"/>
      <c r="BL44" s="73"/>
      <c r="BM44" s="105"/>
      <c r="BN44" s="93"/>
      <c r="BO44" s="278"/>
      <c r="BP44" s="279"/>
      <c r="BQ44" s="279"/>
      <c r="BR44" s="279"/>
      <c r="BS44" s="280"/>
      <c r="BT44" s="278"/>
      <c r="BU44" s="279"/>
      <c r="BV44" s="279"/>
      <c r="BW44" s="279"/>
      <c r="BX44" s="280"/>
      <c r="BY44" s="73"/>
      <c r="BZ44" s="105"/>
      <c r="CA44" s="93"/>
      <c r="CB44" s="278"/>
      <c r="CC44" s="279"/>
      <c r="CD44" s="279"/>
      <c r="CE44" s="279"/>
      <c r="CF44" s="280"/>
      <c r="CG44" s="278"/>
      <c r="CH44" s="279"/>
      <c r="CI44" s="279"/>
      <c r="CJ44" s="279"/>
      <c r="CK44" s="280"/>
      <c r="CL44" s="73"/>
      <c r="CM44" s="105"/>
      <c r="CN44" s="93"/>
      <c r="CO44" s="278"/>
      <c r="CP44" s="279"/>
      <c r="CQ44" s="279"/>
      <c r="CR44" s="279"/>
      <c r="CS44" s="280"/>
      <c r="CT44" s="278"/>
      <c r="CU44" s="279"/>
      <c r="CV44" s="279"/>
      <c r="CW44" s="279"/>
      <c r="CX44" s="280"/>
      <c r="CY44" s="73"/>
      <c r="CZ44" s="105"/>
      <c r="DA44" s="93"/>
      <c r="DB44" s="278"/>
      <c r="DC44" s="279"/>
      <c r="DD44" s="279"/>
      <c r="DE44" s="279"/>
      <c r="DF44" s="280"/>
      <c r="DG44" s="278"/>
      <c r="DH44" s="279"/>
      <c r="DI44" s="279"/>
      <c r="DJ44" s="279"/>
      <c r="DK44" s="280"/>
      <c r="DL44" s="73"/>
      <c r="DM44" s="105"/>
      <c r="DN44" s="93"/>
      <c r="DO44" s="278"/>
      <c r="DP44" s="279"/>
      <c r="DQ44" s="279"/>
      <c r="DR44" s="279"/>
      <c r="DS44" s="280"/>
      <c r="DT44" s="278"/>
      <c r="DU44" s="279"/>
      <c r="DV44" s="279"/>
      <c r="DW44" s="279"/>
      <c r="DX44" s="280"/>
      <c r="DY44" s="73"/>
      <c r="DZ44" s="105"/>
      <c r="EA44" s="93"/>
      <c r="EB44" s="278"/>
      <c r="EC44" s="279"/>
      <c r="ED44" s="279"/>
      <c r="EE44" s="279"/>
      <c r="EF44" s="280"/>
      <c r="EG44" s="278"/>
      <c r="EH44" s="279"/>
      <c r="EI44" s="279"/>
      <c r="EJ44" s="279"/>
      <c r="EK44" s="280"/>
      <c r="EL44" s="73"/>
      <c r="EM44" s="105"/>
      <c r="EN44" s="93"/>
      <c r="EO44" s="278"/>
      <c r="EP44" s="279"/>
      <c r="EQ44" s="279"/>
      <c r="ER44" s="279"/>
      <c r="ES44" s="280"/>
      <c r="ET44" s="278"/>
      <c r="EU44" s="279"/>
      <c r="EV44" s="279"/>
      <c r="EW44" s="279"/>
      <c r="EX44" s="280"/>
      <c r="EY44" s="73"/>
      <c r="EZ44" s="105"/>
      <c r="FA44" s="93"/>
      <c r="FB44" s="278"/>
      <c r="FC44" s="279"/>
      <c r="FD44" s="279"/>
      <c r="FE44" s="279"/>
      <c r="FF44" s="280"/>
      <c r="FG44" s="278"/>
      <c r="FH44" s="279"/>
      <c r="FI44" s="279"/>
      <c r="FJ44" s="279"/>
      <c r="FK44" s="280"/>
      <c r="FL44" s="73"/>
      <c r="FM44" s="105"/>
      <c r="FN44" s="93"/>
      <c r="FO44" s="278"/>
      <c r="FP44" s="279"/>
      <c r="FQ44" s="279"/>
      <c r="FR44" s="279"/>
      <c r="FS44" s="280"/>
      <c r="FT44" s="278"/>
      <c r="FU44" s="279"/>
      <c r="FV44" s="279"/>
      <c r="FW44" s="279"/>
      <c r="FX44" s="280"/>
      <c r="FY44" s="73"/>
      <c r="FZ44" s="105"/>
      <c r="GA44" s="93"/>
      <c r="GB44" s="278"/>
      <c r="GC44" s="279"/>
      <c r="GD44" s="279"/>
      <c r="GE44" s="279"/>
      <c r="GF44" s="280"/>
      <c r="GG44" s="278"/>
      <c r="GH44" s="279"/>
      <c r="GI44" s="279"/>
      <c r="GJ44" s="279"/>
      <c r="GK44" s="280"/>
      <c r="GL44" s="73"/>
      <c r="GM44" s="105"/>
      <c r="GN44" s="93"/>
      <c r="GO44" s="278"/>
      <c r="GP44" s="279"/>
      <c r="GQ44" s="279"/>
      <c r="GR44" s="279"/>
      <c r="GS44" s="280"/>
      <c r="GT44" s="278"/>
      <c r="GU44" s="279"/>
      <c r="GV44" s="279"/>
      <c r="GW44" s="279"/>
      <c r="GX44" s="280"/>
      <c r="GY44" s="73"/>
      <c r="GZ44" s="105"/>
      <c r="HA44" s="93"/>
      <c r="HB44" s="278"/>
      <c r="HC44" s="279"/>
      <c r="HD44" s="279"/>
      <c r="HE44" s="279"/>
      <c r="HF44" s="280"/>
      <c r="HG44" s="278"/>
      <c r="HH44" s="279"/>
      <c r="HI44" s="279"/>
      <c r="HJ44" s="279"/>
      <c r="HK44" s="280"/>
      <c r="HL44" s="73"/>
      <c r="HM44" s="105"/>
      <c r="HN44" s="93"/>
      <c r="HO44" s="278"/>
      <c r="HP44" s="279"/>
      <c r="HQ44" s="279"/>
      <c r="HR44" s="279"/>
      <c r="HS44" s="280"/>
      <c r="HT44" s="278"/>
      <c r="HU44" s="279"/>
      <c r="HV44" s="279"/>
      <c r="HW44" s="279"/>
      <c r="HX44" s="280"/>
      <c r="HY44" s="73"/>
      <c r="HZ44" s="105"/>
      <c r="IA44" s="93"/>
      <c r="IB44" s="278"/>
      <c r="IC44" s="279"/>
      <c r="ID44" s="279"/>
      <c r="IE44" s="279"/>
      <c r="IF44" s="280"/>
      <c r="IG44" s="278"/>
      <c r="IH44" s="279"/>
      <c r="II44" s="279"/>
      <c r="IJ44" s="279"/>
      <c r="IK44" s="280"/>
      <c r="IL44" s="73"/>
      <c r="IM44" s="105"/>
      <c r="IN44" s="93"/>
      <c r="IO44" s="278"/>
      <c r="IP44" s="279"/>
      <c r="IQ44" s="279"/>
      <c r="IR44" s="279"/>
      <c r="IS44" s="280"/>
      <c r="IT44" s="278"/>
      <c r="IU44" s="279"/>
      <c r="IV44" s="279"/>
      <c r="IW44" s="279"/>
      <c r="IX44" s="280"/>
      <c r="IY44" s="73"/>
      <c r="IZ44" s="105"/>
      <c r="JA44" s="93"/>
      <c r="JB44" s="278"/>
      <c r="JC44" s="279"/>
      <c r="JD44" s="279"/>
      <c r="JE44" s="279"/>
      <c r="JF44" s="280"/>
      <c r="JG44" s="278"/>
      <c r="JH44" s="279"/>
      <c r="JI44" s="279"/>
      <c r="JJ44" s="279"/>
      <c r="JK44" s="280"/>
      <c r="JL44" s="73"/>
      <c r="JM44" s="105"/>
      <c r="JN44" s="93"/>
      <c r="JO44" s="278"/>
      <c r="JP44" s="279"/>
      <c r="JQ44" s="279"/>
      <c r="JR44" s="279"/>
      <c r="JS44" s="280"/>
      <c r="JT44" s="278"/>
      <c r="JU44" s="279"/>
      <c r="JV44" s="279"/>
      <c r="JW44" s="279"/>
      <c r="JX44" s="280"/>
      <c r="JY44" s="73"/>
      <c r="JZ44" s="105"/>
      <c r="KA44" s="93"/>
      <c r="KB44" s="278"/>
      <c r="KC44" s="279"/>
      <c r="KD44" s="279"/>
      <c r="KE44" s="279"/>
      <c r="KF44" s="280"/>
      <c r="KG44" s="278"/>
      <c r="KH44" s="279"/>
      <c r="KI44" s="279"/>
      <c r="KJ44" s="279"/>
      <c r="KK44" s="280"/>
      <c r="KL44" s="73"/>
      <c r="KM44" s="105"/>
      <c r="KN44" s="93"/>
      <c r="KO44" s="278"/>
      <c r="KP44" s="279"/>
      <c r="KQ44" s="279"/>
      <c r="KR44" s="279"/>
      <c r="KS44" s="280"/>
      <c r="KT44" s="278"/>
      <c r="KU44" s="279"/>
      <c r="KV44" s="279"/>
      <c r="KW44" s="279"/>
      <c r="KX44" s="280"/>
      <c r="KY44" s="73"/>
      <c r="KZ44" s="105"/>
      <c r="LA44" s="93"/>
      <c r="LB44" s="278"/>
      <c r="LC44" s="279"/>
      <c r="LD44" s="279"/>
      <c r="LE44" s="279"/>
      <c r="LF44" s="280"/>
      <c r="LG44" s="278"/>
      <c r="LH44" s="279"/>
      <c r="LI44" s="279"/>
      <c r="LJ44" s="279"/>
      <c r="LK44" s="280"/>
      <c r="LL44" s="73"/>
      <c r="LM44" s="105"/>
      <c r="LN44" s="93"/>
      <c r="LO44" s="278"/>
      <c r="LP44" s="279"/>
      <c r="LQ44" s="279"/>
      <c r="LR44" s="279"/>
      <c r="LS44" s="280"/>
      <c r="LT44" s="278"/>
      <c r="LU44" s="279"/>
      <c r="LV44" s="279"/>
      <c r="LW44" s="279"/>
      <c r="LX44" s="280"/>
      <c r="LY44" s="73"/>
      <c r="LZ44" s="105"/>
      <c r="MA44" s="93"/>
      <c r="MB44" s="278"/>
      <c r="MC44" s="279"/>
      <c r="MD44" s="279"/>
      <c r="ME44" s="279"/>
      <c r="MF44" s="280"/>
      <c r="MG44" s="278"/>
      <c r="MH44" s="279"/>
      <c r="MI44" s="279"/>
      <c r="MJ44" s="279"/>
      <c r="MK44" s="280"/>
      <c r="ML44" s="73"/>
      <c r="MM44" s="105"/>
      <c r="MN44" s="93"/>
      <c r="MO44" s="278"/>
      <c r="MP44" s="279"/>
      <c r="MQ44" s="279"/>
      <c r="MR44" s="279"/>
      <c r="MS44" s="280"/>
      <c r="MT44" s="278"/>
      <c r="MU44" s="279"/>
      <c r="MV44" s="279"/>
      <c r="MW44" s="279"/>
      <c r="MX44" s="280"/>
      <c r="MY44" s="73"/>
      <c r="MZ44" s="105"/>
      <c r="NA44" s="93"/>
      <c r="NB44" s="278"/>
      <c r="NC44" s="279"/>
      <c r="ND44" s="279"/>
      <c r="NE44" s="279"/>
      <c r="NF44" s="280"/>
      <c r="NG44" s="278"/>
      <c r="NH44" s="279"/>
      <c r="NI44" s="279"/>
      <c r="NJ44" s="279"/>
      <c r="NK44" s="280"/>
      <c r="NL44" s="73"/>
      <c r="NM44" s="105"/>
      <c r="NN44" s="93"/>
      <c r="NO44" s="278"/>
      <c r="NP44" s="279"/>
      <c r="NQ44" s="279"/>
      <c r="NR44" s="279"/>
      <c r="NS44" s="280"/>
      <c r="NT44" s="278"/>
      <c r="NU44" s="279"/>
      <c r="NV44" s="279"/>
      <c r="NW44" s="279"/>
      <c r="NX44" s="280"/>
      <c r="NY44" s="73"/>
      <c r="NZ44" s="105"/>
      <c r="OA44" s="93"/>
      <c r="OB44" s="278"/>
      <c r="OC44" s="279"/>
      <c r="OD44" s="279"/>
      <c r="OE44" s="279"/>
      <c r="OF44" s="280"/>
      <c r="OG44" s="278"/>
      <c r="OH44" s="279"/>
      <c r="OI44" s="279"/>
      <c r="OJ44" s="279"/>
      <c r="OK44" s="280"/>
      <c r="OL44" s="73"/>
      <c r="OM44" s="105"/>
      <c r="ON44" s="93"/>
      <c r="OO44" s="278"/>
      <c r="OP44" s="279"/>
      <c r="OQ44" s="279"/>
      <c r="OR44" s="279"/>
      <c r="OS44" s="280"/>
      <c r="OT44" s="278"/>
      <c r="OU44" s="279"/>
      <c r="OV44" s="279"/>
      <c r="OW44" s="279"/>
      <c r="OX44" s="280"/>
      <c r="OY44" s="73"/>
      <c r="OZ44" s="105"/>
      <c r="PA44" s="93"/>
      <c r="PB44" s="278"/>
      <c r="PC44" s="279"/>
      <c r="PD44" s="279"/>
      <c r="PE44" s="279"/>
      <c r="PF44" s="280"/>
      <c r="PG44" s="278"/>
      <c r="PH44" s="279"/>
      <c r="PI44" s="279"/>
      <c r="PJ44" s="279"/>
      <c r="PK44" s="280"/>
      <c r="PL44" s="73"/>
      <c r="PM44" s="105"/>
      <c r="PN44" s="93"/>
      <c r="PO44" s="278"/>
      <c r="PP44" s="279"/>
      <c r="PQ44" s="279"/>
      <c r="PR44" s="279"/>
      <c r="PS44" s="280"/>
      <c r="PT44" s="278"/>
      <c r="PU44" s="279"/>
      <c r="PV44" s="279"/>
      <c r="PW44" s="279"/>
      <c r="PX44" s="280"/>
      <c r="PY44" s="73"/>
      <c r="PZ44" s="105"/>
      <c r="QA44" s="93"/>
      <c r="QB44" s="278"/>
      <c r="QC44" s="279"/>
      <c r="QD44" s="279"/>
      <c r="QE44" s="279"/>
      <c r="QF44" s="280"/>
      <c r="QG44" s="278"/>
      <c r="QH44" s="279"/>
      <c r="QI44" s="279"/>
      <c r="QJ44" s="279"/>
      <c r="QK44" s="280"/>
      <c r="QL44" s="73"/>
      <c r="QM44" s="105"/>
      <c r="QN44" s="93"/>
      <c r="QO44" s="278"/>
      <c r="QP44" s="279"/>
      <c r="QQ44" s="279"/>
      <c r="QR44" s="279"/>
      <c r="QS44" s="280"/>
      <c r="QT44" s="278"/>
      <c r="QU44" s="279"/>
      <c r="QV44" s="279"/>
      <c r="QW44" s="279"/>
      <c r="QX44" s="280"/>
      <c r="QY44" s="73"/>
      <c r="QZ44" s="105"/>
      <c r="RA44" s="93"/>
      <c r="RB44" s="278"/>
      <c r="RC44" s="279"/>
      <c r="RD44" s="279"/>
      <c r="RE44" s="279"/>
      <c r="RF44" s="280"/>
      <c r="RG44" s="278"/>
      <c r="RH44" s="279"/>
      <c r="RI44" s="279"/>
      <c r="RJ44" s="279"/>
      <c r="RK44" s="280"/>
      <c r="RL44" s="73"/>
      <c r="RM44" s="105"/>
      <c r="RN44" s="93"/>
      <c r="RO44" s="278"/>
      <c r="RP44" s="279"/>
      <c r="RQ44" s="279"/>
      <c r="RR44" s="279"/>
      <c r="RS44" s="280"/>
      <c r="RT44" s="278"/>
      <c r="RU44" s="279"/>
      <c r="RV44" s="279"/>
      <c r="RW44" s="279"/>
      <c r="RX44" s="280"/>
      <c r="RY44" s="73"/>
      <c r="RZ44" s="105"/>
      <c r="SA44" s="93"/>
      <c r="SB44" s="278"/>
      <c r="SC44" s="279"/>
      <c r="SD44" s="279"/>
      <c r="SE44" s="279"/>
      <c r="SF44" s="280"/>
      <c r="SG44" s="278"/>
      <c r="SH44" s="279"/>
      <c r="SI44" s="279"/>
      <c r="SJ44" s="279"/>
      <c r="SK44" s="280"/>
      <c r="SL44" s="73"/>
      <c r="SM44" s="105"/>
      <c r="SN44" s="93"/>
      <c r="SO44" s="278"/>
      <c r="SP44" s="279"/>
      <c r="SQ44" s="279"/>
      <c r="SR44" s="279"/>
      <c r="SS44" s="280"/>
      <c r="ST44" s="278"/>
      <c r="SU44" s="279"/>
      <c r="SV44" s="279"/>
      <c r="SW44" s="279"/>
      <c r="SX44" s="280"/>
      <c r="SY44" s="73"/>
      <c r="SZ44" s="105"/>
      <c r="TA44" s="93"/>
      <c r="TB44" s="278"/>
      <c r="TC44" s="279"/>
      <c r="TD44" s="279"/>
      <c r="TE44" s="279"/>
      <c r="TF44" s="280"/>
      <c r="TG44" s="278"/>
      <c r="TH44" s="279"/>
      <c r="TI44" s="279"/>
      <c r="TJ44" s="279"/>
      <c r="TK44" s="280"/>
      <c r="TL44" s="73"/>
      <c r="TM44" s="105"/>
      <c r="TN44" s="93"/>
      <c r="TO44" s="278"/>
      <c r="TP44" s="279"/>
      <c r="TQ44" s="279"/>
      <c r="TR44" s="279"/>
      <c r="TS44" s="280"/>
      <c r="TT44" s="278"/>
      <c r="TU44" s="279"/>
      <c r="TV44" s="279"/>
      <c r="TW44" s="279"/>
      <c r="TX44" s="280"/>
      <c r="TY44" s="73"/>
      <c r="TZ44" s="105"/>
      <c r="UA44" s="93"/>
      <c r="UB44" s="278"/>
      <c r="UC44" s="279"/>
      <c r="UD44" s="279"/>
      <c r="UE44" s="279"/>
      <c r="UF44" s="280"/>
      <c r="UG44" s="278"/>
      <c r="UH44" s="279"/>
      <c r="UI44" s="279"/>
      <c r="UJ44" s="279"/>
      <c r="UK44" s="280"/>
      <c r="UL44" s="73"/>
      <c r="UM44" s="105"/>
      <c r="UN44" s="93"/>
      <c r="UO44" s="278"/>
      <c r="UP44" s="279"/>
      <c r="UQ44" s="279"/>
      <c r="UR44" s="279"/>
      <c r="US44" s="280"/>
      <c r="UT44" s="278"/>
      <c r="UU44" s="279"/>
      <c r="UV44" s="279"/>
      <c r="UW44" s="279"/>
      <c r="UX44" s="280"/>
      <c r="UY44" s="73"/>
      <c r="UZ44" s="105"/>
      <c r="VA44" s="93"/>
      <c r="VB44" s="278"/>
      <c r="VC44" s="279"/>
      <c r="VD44" s="279"/>
      <c r="VE44" s="279"/>
      <c r="VF44" s="280"/>
      <c r="VG44" s="278"/>
      <c r="VH44" s="279"/>
      <c r="VI44" s="279"/>
      <c r="VJ44" s="279"/>
      <c r="VK44" s="280"/>
      <c r="VL44" s="73"/>
      <c r="VM44" s="105"/>
      <c r="VN44" s="93"/>
      <c r="VO44" s="278"/>
      <c r="VP44" s="279"/>
      <c r="VQ44" s="279"/>
      <c r="VR44" s="279"/>
      <c r="VS44" s="280"/>
      <c r="VT44" s="278"/>
      <c r="VU44" s="279"/>
      <c r="VV44" s="279"/>
      <c r="VW44" s="279"/>
      <c r="VX44" s="280"/>
      <c r="VY44" s="73"/>
      <c r="VZ44" s="105"/>
      <c r="WA44" s="93"/>
      <c r="WB44" s="278"/>
      <c r="WC44" s="279"/>
      <c r="WD44" s="279"/>
      <c r="WE44" s="279"/>
      <c r="WF44" s="280"/>
      <c r="WG44" s="278"/>
      <c r="WH44" s="279"/>
      <c r="WI44" s="279"/>
      <c r="WJ44" s="279"/>
      <c r="WK44" s="280"/>
      <c r="WL44" s="73"/>
      <c r="WM44" s="105"/>
      <c r="WN44" s="93"/>
      <c r="WO44" s="278"/>
      <c r="WP44" s="279"/>
      <c r="WQ44" s="279"/>
      <c r="WR44" s="279"/>
      <c r="WS44" s="280"/>
      <c r="WT44" s="278"/>
      <c r="WU44" s="279"/>
      <c r="WV44" s="279"/>
      <c r="WW44" s="279"/>
      <c r="WX44" s="280"/>
      <c r="WY44" s="73"/>
      <c r="WZ44" s="105"/>
      <c r="XA44" s="93"/>
      <c r="XB44" s="278"/>
      <c r="XC44" s="279"/>
      <c r="XD44" s="279"/>
      <c r="XE44" s="279"/>
      <c r="XF44" s="280"/>
      <c r="XG44" s="278"/>
      <c r="XH44" s="279"/>
      <c r="XI44" s="279"/>
      <c r="XJ44" s="279"/>
      <c r="XK44" s="280"/>
      <c r="XL44" s="73"/>
      <c r="XM44" s="105"/>
      <c r="XN44" s="93"/>
      <c r="XO44" s="278"/>
      <c r="XP44" s="279"/>
      <c r="XQ44" s="279"/>
      <c r="XR44" s="279"/>
      <c r="XS44" s="280"/>
      <c r="XT44" s="278"/>
      <c r="XU44" s="279"/>
      <c r="XV44" s="279"/>
      <c r="XW44" s="279"/>
      <c r="XX44" s="280"/>
      <c r="XY44" s="73"/>
      <c r="XZ44" s="105"/>
      <c r="YA44" s="93"/>
      <c r="YB44" s="278"/>
      <c r="YC44" s="279"/>
      <c r="YD44" s="279"/>
      <c r="YE44" s="279"/>
      <c r="YF44" s="280"/>
      <c r="YG44" s="278"/>
      <c r="YH44" s="279"/>
      <c r="YI44" s="279"/>
      <c r="YJ44" s="279"/>
      <c r="YK44" s="280"/>
      <c r="YL44" s="73"/>
      <c r="YM44" s="105"/>
      <c r="YN44" s="93"/>
      <c r="YO44" s="278"/>
      <c r="YP44" s="279"/>
      <c r="YQ44" s="279"/>
      <c r="YR44" s="279"/>
      <c r="YS44" s="280"/>
      <c r="YT44" s="278"/>
      <c r="YU44" s="279"/>
      <c r="YV44" s="279"/>
      <c r="YW44" s="279"/>
      <c r="YX44" s="280"/>
      <c r="YY44" s="73"/>
      <c r="YZ44" s="105"/>
      <c r="ZA44" s="93"/>
      <c r="ZB44" s="278"/>
      <c r="ZC44" s="279"/>
      <c r="ZD44" s="279"/>
      <c r="ZE44" s="279"/>
      <c r="ZF44" s="280"/>
      <c r="ZG44" s="278"/>
      <c r="ZH44" s="279"/>
      <c r="ZI44" s="279"/>
      <c r="ZJ44" s="279"/>
      <c r="ZK44" s="280"/>
      <c r="ZL44" s="73"/>
      <c r="ZM44" s="105"/>
      <c r="ZN44" s="93"/>
      <c r="ZO44" s="278"/>
      <c r="ZP44" s="279"/>
      <c r="ZQ44" s="279"/>
      <c r="ZR44" s="279"/>
      <c r="ZS44" s="280"/>
      <c r="ZT44" s="278"/>
      <c r="ZU44" s="279"/>
      <c r="ZV44" s="279"/>
      <c r="ZW44" s="279"/>
      <c r="ZX44" s="280"/>
      <c r="ZY44" s="73"/>
      <c r="ZZ44" s="105"/>
      <c r="AAA44" s="93"/>
      <c r="AAB44" s="278"/>
      <c r="AAC44" s="279"/>
      <c r="AAD44" s="279"/>
      <c r="AAE44" s="279"/>
      <c r="AAF44" s="280"/>
      <c r="AAG44" s="278"/>
      <c r="AAH44" s="279"/>
      <c r="AAI44" s="279"/>
      <c r="AAJ44" s="279"/>
      <c r="AAK44" s="280"/>
      <c r="AAL44" s="73"/>
      <c r="AAM44" s="105"/>
      <c r="AAN44" s="93"/>
      <c r="AAO44" s="278"/>
      <c r="AAP44" s="279"/>
      <c r="AAQ44" s="279"/>
      <c r="AAR44" s="279"/>
      <c r="AAS44" s="280"/>
      <c r="AAT44" s="278"/>
      <c r="AAU44" s="279"/>
      <c r="AAV44" s="279"/>
      <c r="AAW44" s="279"/>
      <c r="AAX44" s="280"/>
      <c r="AAY44" s="73"/>
      <c r="AAZ44" s="105"/>
      <c r="ABA44" s="93"/>
      <c r="ABB44" s="278"/>
      <c r="ABC44" s="279"/>
      <c r="ABD44" s="279"/>
      <c r="ABE44" s="279"/>
      <c r="ABF44" s="280"/>
      <c r="ABG44" s="278"/>
      <c r="ABH44" s="279"/>
      <c r="ABI44" s="279"/>
      <c r="ABJ44" s="279"/>
      <c r="ABK44" s="280"/>
      <c r="ABL44" s="73"/>
      <c r="ABM44" s="105"/>
      <c r="ABN44" s="93"/>
      <c r="ABO44" s="278"/>
      <c r="ABP44" s="279"/>
      <c r="ABQ44" s="279"/>
      <c r="ABR44" s="279"/>
      <c r="ABS44" s="280"/>
      <c r="ABT44" s="278"/>
      <c r="ABU44" s="279"/>
      <c r="ABV44" s="279"/>
      <c r="ABW44" s="279"/>
      <c r="ABX44" s="280"/>
      <c r="ABY44" s="73"/>
      <c r="ABZ44" s="105"/>
      <c r="ACA44" s="93"/>
      <c r="ACB44" s="278"/>
      <c r="ACC44" s="279"/>
      <c r="ACD44" s="279"/>
      <c r="ACE44" s="279"/>
      <c r="ACF44" s="280"/>
      <c r="ACG44" s="278"/>
      <c r="ACH44" s="279"/>
      <c r="ACI44" s="279"/>
      <c r="ACJ44" s="279"/>
      <c r="ACK44" s="280"/>
      <c r="ACL44" s="73"/>
      <c r="ACM44" s="105"/>
      <c r="ACN44" s="93"/>
      <c r="ACO44" s="278"/>
      <c r="ACP44" s="279"/>
      <c r="ACQ44" s="279"/>
      <c r="ACR44" s="279"/>
      <c r="ACS44" s="280"/>
      <c r="ACT44" s="278"/>
      <c r="ACU44" s="279"/>
      <c r="ACV44" s="279"/>
      <c r="ACW44" s="279"/>
      <c r="ACX44" s="280"/>
      <c r="ACY44" s="73"/>
      <c r="ACZ44" s="105"/>
      <c r="ADA44" s="93"/>
      <c r="ADB44" s="278"/>
      <c r="ADC44" s="279"/>
      <c r="ADD44" s="279"/>
      <c r="ADE44" s="279"/>
      <c r="ADF44" s="280"/>
      <c r="ADG44" s="278"/>
      <c r="ADH44" s="279"/>
      <c r="ADI44" s="279"/>
      <c r="ADJ44" s="279"/>
      <c r="ADK44" s="280"/>
      <c r="ADL44" s="73"/>
      <c r="ADM44" s="105"/>
      <c r="ADN44" s="93"/>
      <c r="ADO44" s="278"/>
      <c r="ADP44" s="279"/>
      <c r="ADQ44" s="279"/>
      <c r="ADR44" s="279"/>
      <c r="ADS44" s="280"/>
      <c r="ADT44" s="278"/>
      <c r="ADU44" s="279"/>
      <c r="ADV44" s="279"/>
      <c r="ADW44" s="279"/>
      <c r="ADX44" s="280"/>
      <c r="ADY44" s="73"/>
      <c r="ADZ44" s="105"/>
      <c r="AEA44" s="93"/>
      <c r="AEB44" s="278"/>
      <c r="AEC44" s="279"/>
      <c r="AED44" s="279"/>
      <c r="AEE44" s="279"/>
      <c r="AEF44" s="280"/>
      <c r="AEG44" s="278"/>
      <c r="AEH44" s="279"/>
      <c r="AEI44" s="279"/>
      <c r="AEJ44" s="279"/>
      <c r="AEK44" s="280"/>
      <c r="AEL44" s="73"/>
      <c r="AEM44" s="105"/>
      <c r="AEN44" s="93"/>
      <c r="AEO44" s="278"/>
      <c r="AEP44" s="279"/>
      <c r="AEQ44" s="279"/>
      <c r="AER44" s="279"/>
      <c r="AES44" s="280"/>
      <c r="AET44" s="278"/>
      <c r="AEU44" s="279"/>
      <c r="AEV44" s="279"/>
      <c r="AEW44" s="279"/>
      <c r="AEX44" s="280"/>
      <c r="AEY44" s="73"/>
      <c r="AEZ44" s="105"/>
      <c r="AFA44" s="93"/>
      <c r="AFB44" s="278"/>
      <c r="AFC44" s="279"/>
      <c r="AFD44" s="279"/>
      <c r="AFE44" s="279"/>
      <c r="AFF44" s="280"/>
      <c r="AFG44" s="278"/>
      <c r="AFH44" s="279"/>
      <c r="AFI44" s="279"/>
      <c r="AFJ44" s="279"/>
      <c r="AFK44" s="280"/>
      <c r="AFL44" s="73"/>
      <c r="AFM44" s="105"/>
      <c r="AFN44" s="93"/>
      <c r="AFO44" s="278"/>
      <c r="AFP44" s="279"/>
      <c r="AFQ44" s="279"/>
      <c r="AFR44" s="279"/>
      <c r="AFS44" s="280"/>
      <c r="AFT44" s="278"/>
      <c r="AFU44" s="279"/>
      <c r="AFV44" s="279"/>
      <c r="AFW44" s="279"/>
      <c r="AFX44" s="280"/>
      <c r="AFY44" s="73"/>
      <c r="AFZ44" s="105"/>
      <c r="AGA44" s="93"/>
      <c r="AGB44" s="278"/>
      <c r="AGC44" s="279"/>
      <c r="AGD44" s="279"/>
      <c r="AGE44" s="279"/>
      <c r="AGF44" s="280"/>
      <c r="AGG44" s="278"/>
      <c r="AGH44" s="279"/>
      <c r="AGI44" s="279"/>
      <c r="AGJ44" s="279"/>
      <c r="AGK44" s="280"/>
      <c r="AGL44" s="73"/>
      <c r="AGM44" s="105"/>
      <c r="AGN44" s="93"/>
      <c r="AGO44" s="278"/>
      <c r="AGP44" s="279"/>
      <c r="AGQ44" s="279"/>
      <c r="AGR44" s="279"/>
      <c r="AGS44" s="280"/>
      <c r="AGT44" s="278"/>
      <c r="AGU44" s="279"/>
      <c r="AGV44" s="279"/>
      <c r="AGW44" s="279"/>
      <c r="AGX44" s="280"/>
      <c r="AGY44" s="73"/>
      <c r="AGZ44" s="105"/>
      <c r="AHA44" s="93"/>
      <c r="AHB44" s="278"/>
      <c r="AHC44" s="279"/>
      <c r="AHD44" s="279"/>
      <c r="AHE44" s="279"/>
      <c r="AHF44" s="280"/>
      <c r="AHG44" s="278"/>
      <c r="AHH44" s="279"/>
      <c r="AHI44" s="279"/>
      <c r="AHJ44" s="279"/>
      <c r="AHK44" s="280"/>
      <c r="AHL44" s="73"/>
      <c r="AHM44" s="105"/>
      <c r="AHN44" s="93"/>
      <c r="AHO44" s="278"/>
      <c r="AHP44" s="279"/>
      <c r="AHQ44" s="279"/>
      <c r="AHR44" s="279"/>
      <c r="AHS44" s="280"/>
      <c r="AHT44" s="278"/>
      <c r="AHU44" s="279"/>
      <c r="AHV44" s="279"/>
      <c r="AHW44" s="279"/>
      <c r="AHX44" s="280"/>
      <c r="AHY44" s="73"/>
      <c r="AHZ44" s="105"/>
      <c r="AIA44" s="93"/>
      <c r="AIB44" s="278"/>
      <c r="AIC44" s="279"/>
      <c r="AID44" s="279"/>
      <c r="AIE44" s="279"/>
      <c r="AIF44" s="280"/>
      <c r="AIG44" s="278"/>
      <c r="AIH44" s="279"/>
      <c r="AII44" s="279"/>
      <c r="AIJ44" s="279"/>
      <c r="AIK44" s="280"/>
      <c r="AIL44" s="73"/>
      <c r="AIM44" s="105"/>
      <c r="AIN44" s="93"/>
      <c r="AIO44" s="278"/>
      <c r="AIP44" s="279"/>
      <c r="AIQ44" s="279"/>
      <c r="AIR44" s="279"/>
      <c r="AIS44" s="280"/>
      <c r="AIT44" s="278"/>
      <c r="AIU44" s="279"/>
      <c r="AIV44" s="279"/>
      <c r="AIW44" s="279"/>
      <c r="AIX44" s="280"/>
      <c r="AIY44" s="73"/>
      <c r="AIZ44" s="105"/>
      <c r="AJA44" s="93"/>
      <c r="AJB44" s="278"/>
      <c r="AJC44" s="279"/>
      <c r="AJD44" s="279"/>
      <c r="AJE44" s="279"/>
      <c r="AJF44" s="280"/>
      <c r="AJG44" s="278"/>
      <c r="AJH44" s="279"/>
      <c r="AJI44" s="279"/>
      <c r="AJJ44" s="279"/>
      <c r="AJK44" s="280"/>
      <c r="AJL44" s="73"/>
    </row>
    <row r="45" spans="1:948" ht="6.6" customHeight="1" thickBot="1" x14ac:dyDescent="0.35">
      <c r="A45" s="94"/>
      <c r="B45" s="95"/>
      <c r="C45" s="95"/>
      <c r="D45" s="95"/>
      <c r="E45" s="95"/>
      <c r="F45" s="95"/>
      <c r="G45" s="95"/>
      <c r="H45" s="95"/>
      <c r="I45" s="157"/>
      <c r="J45" s="95"/>
      <c r="K45" s="157"/>
      <c r="L45" s="96"/>
      <c r="M45" s="105"/>
      <c r="N45" s="94"/>
      <c r="O45" s="95"/>
      <c r="P45" s="95"/>
      <c r="Q45" s="95"/>
      <c r="R45" s="95"/>
      <c r="S45" s="95"/>
      <c r="T45" s="95"/>
      <c r="U45" s="95"/>
      <c r="V45" s="157"/>
      <c r="W45" s="95"/>
      <c r="X45" s="157"/>
      <c r="Y45" s="96"/>
      <c r="Z45" s="105"/>
      <c r="AA45" s="94"/>
      <c r="AB45" s="95"/>
      <c r="AC45" s="95"/>
      <c r="AD45" s="95"/>
      <c r="AE45" s="95"/>
      <c r="AF45" s="95"/>
      <c r="AG45" s="95"/>
      <c r="AH45" s="95"/>
      <c r="AI45" s="157"/>
      <c r="AJ45" s="95"/>
      <c r="AK45" s="157"/>
      <c r="AL45" s="96"/>
      <c r="AM45" s="105"/>
      <c r="AN45" s="94"/>
      <c r="AO45" s="95"/>
      <c r="AP45" s="95"/>
      <c r="AQ45" s="95"/>
      <c r="AR45" s="95"/>
      <c r="AS45" s="95"/>
      <c r="AT45" s="95"/>
      <c r="AU45" s="95"/>
      <c r="AV45" s="157"/>
      <c r="AW45" s="95"/>
      <c r="AX45" s="157"/>
      <c r="AY45" s="96"/>
      <c r="AZ45" s="105"/>
      <c r="BA45" s="94"/>
      <c r="BB45" s="95"/>
      <c r="BC45" s="95"/>
      <c r="BD45" s="95"/>
      <c r="BE45" s="95"/>
      <c r="BF45" s="95"/>
      <c r="BG45" s="95"/>
      <c r="BH45" s="95"/>
      <c r="BI45" s="157"/>
      <c r="BJ45" s="95"/>
      <c r="BK45" s="157"/>
      <c r="BL45" s="96"/>
      <c r="BM45" s="105"/>
      <c r="BN45" s="94"/>
      <c r="BO45" s="95"/>
      <c r="BP45" s="95"/>
      <c r="BQ45" s="95"/>
      <c r="BR45" s="95"/>
      <c r="BS45" s="95"/>
      <c r="BT45" s="95"/>
      <c r="BU45" s="95"/>
      <c r="BV45" s="157"/>
      <c r="BW45" s="95"/>
      <c r="BX45" s="157"/>
      <c r="BY45" s="96"/>
      <c r="BZ45" s="105"/>
      <c r="CA45" s="94"/>
      <c r="CB45" s="95"/>
      <c r="CC45" s="95"/>
      <c r="CD45" s="95"/>
      <c r="CE45" s="95"/>
      <c r="CF45" s="95"/>
      <c r="CG45" s="95"/>
      <c r="CH45" s="95"/>
      <c r="CI45" s="157"/>
      <c r="CJ45" s="95"/>
      <c r="CK45" s="157"/>
      <c r="CL45" s="96"/>
      <c r="CM45" s="105"/>
      <c r="CN45" s="94"/>
      <c r="CO45" s="95"/>
      <c r="CP45" s="95"/>
      <c r="CQ45" s="95"/>
      <c r="CR45" s="95"/>
      <c r="CS45" s="95"/>
      <c r="CT45" s="95"/>
      <c r="CU45" s="95"/>
      <c r="CV45" s="157"/>
      <c r="CW45" s="95"/>
      <c r="CX45" s="157"/>
      <c r="CY45" s="96"/>
      <c r="CZ45" s="105"/>
      <c r="DA45" s="94"/>
      <c r="DB45" s="95"/>
      <c r="DC45" s="95"/>
      <c r="DD45" s="95"/>
      <c r="DE45" s="95"/>
      <c r="DF45" s="95"/>
      <c r="DG45" s="95"/>
      <c r="DH45" s="95"/>
      <c r="DI45" s="157"/>
      <c r="DJ45" s="95"/>
      <c r="DK45" s="157"/>
      <c r="DL45" s="96"/>
      <c r="DM45" s="105"/>
      <c r="DN45" s="94"/>
      <c r="DO45" s="95"/>
      <c r="DP45" s="95"/>
      <c r="DQ45" s="95"/>
      <c r="DR45" s="95"/>
      <c r="DS45" s="95"/>
      <c r="DT45" s="95"/>
      <c r="DU45" s="95"/>
      <c r="DV45" s="157"/>
      <c r="DW45" s="95"/>
      <c r="DX45" s="157"/>
      <c r="DY45" s="96"/>
      <c r="DZ45" s="105"/>
      <c r="EA45" s="94"/>
      <c r="EB45" s="95"/>
      <c r="EC45" s="95"/>
      <c r="ED45" s="95"/>
      <c r="EE45" s="95"/>
      <c r="EF45" s="95"/>
      <c r="EG45" s="95"/>
      <c r="EH45" s="95"/>
      <c r="EI45" s="157"/>
      <c r="EJ45" s="95"/>
      <c r="EK45" s="157"/>
      <c r="EL45" s="96"/>
      <c r="EM45" s="105"/>
      <c r="EN45" s="94"/>
      <c r="EO45" s="95"/>
      <c r="EP45" s="95"/>
      <c r="EQ45" s="95"/>
      <c r="ER45" s="95"/>
      <c r="ES45" s="95"/>
      <c r="ET45" s="95"/>
      <c r="EU45" s="95"/>
      <c r="EV45" s="157"/>
      <c r="EW45" s="95"/>
      <c r="EX45" s="157"/>
      <c r="EY45" s="96"/>
      <c r="EZ45" s="105"/>
      <c r="FA45" s="94"/>
      <c r="FB45" s="95"/>
      <c r="FC45" s="95"/>
      <c r="FD45" s="95"/>
      <c r="FE45" s="95"/>
      <c r="FF45" s="95"/>
      <c r="FG45" s="95"/>
      <c r="FH45" s="95"/>
      <c r="FI45" s="157"/>
      <c r="FJ45" s="95"/>
      <c r="FK45" s="157"/>
      <c r="FL45" s="96"/>
      <c r="FM45" s="105"/>
      <c r="FN45" s="94"/>
      <c r="FO45" s="95"/>
      <c r="FP45" s="95"/>
      <c r="FQ45" s="95"/>
      <c r="FR45" s="95"/>
      <c r="FS45" s="95"/>
      <c r="FT45" s="95"/>
      <c r="FU45" s="95"/>
      <c r="FV45" s="157"/>
      <c r="FW45" s="95"/>
      <c r="FX45" s="157"/>
      <c r="FY45" s="96"/>
      <c r="FZ45" s="105"/>
      <c r="GA45" s="94"/>
      <c r="GB45" s="95"/>
      <c r="GC45" s="95"/>
      <c r="GD45" s="95"/>
      <c r="GE45" s="95"/>
      <c r="GF45" s="95"/>
      <c r="GG45" s="95"/>
      <c r="GH45" s="95"/>
      <c r="GI45" s="157"/>
      <c r="GJ45" s="95"/>
      <c r="GK45" s="157"/>
      <c r="GL45" s="96"/>
      <c r="GM45" s="105"/>
      <c r="GN45" s="94"/>
      <c r="GO45" s="95"/>
      <c r="GP45" s="95"/>
      <c r="GQ45" s="95"/>
      <c r="GR45" s="95"/>
      <c r="GS45" s="95"/>
      <c r="GT45" s="95"/>
      <c r="GU45" s="95"/>
      <c r="GV45" s="157"/>
      <c r="GW45" s="95"/>
      <c r="GX45" s="157"/>
      <c r="GY45" s="96"/>
      <c r="GZ45" s="105"/>
      <c r="HA45" s="94"/>
      <c r="HB45" s="95"/>
      <c r="HC45" s="95"/>
      <c r="HD45" s="95"/>
      <c r="HE45" s="95"/>
      <c r="HF45" s="95"/>
      <c r="HG45" s="95"/>
      <c r="HH45" s="95"/>
      <c r="HI45" s="157"/>
      <c r="HJ45" s="95"/>
      <c r="HK45" s="157"/>
      <c r="HL45" s="96"/>
      <c r="HM45" s="105"/>
      <c r="HN45" s="94"/>
      <c r="HO45" s="95"/>
      <c r="HP45" s="95"/>
      <c r="HQ45" s="95"/>
      <c r="HR45" s="95"/>
      <c r="HS45" s="95"/>
      <c r="HT45" s="95"/>
      <c r="HU45" s="95"/>
      <c r="HV45" s="157"/>
      <c r="HW45" s="95"/>
      <c r="HX45" s="157"/>
      <c r="HY45" s="96"/>
      <c r="HZ45" s="105"/>
      <c r="IA45" s="94"/>
      <c r="IB45" s="95"/>
      <c r="IC45" s="95"/>
      <c r="ID45" s="95"/>
      <c r="IE45" s="95"/>
      <c r="IF45" s="95"/>
      <c r="IG45" s="95"/>
      <c r="IH45" s="95"/>
      <c r="II45" s="157"/>
      <c r="IJ45" s="95"/>
      <c r="IK45" s="157"/>
      <c r="IL45" s="96"/>
      <c r="IM45" s="105"/>
      <c r="IN45" s="94"/>
      <c r="IO45" s="95"/>
      <c r="IP45" s="95"/>
      <c r="IQ45" s="95"/>
      <c r="IR45" s="95"/>
      <c r="IS45" s="95"/>
      <c r="IT45" s="95"/>
      <c r="IU45" s="95"/>
      <c r="IV45" s="157"/>
      <c r="IW45" s="95"/>
      <c r="IX45" s="157"/>
      <c r="IY45" s="96"/>
      <c r="IZ45" s="105"/>
      <c r="JA45" s="94"/>
      <c r="JB45" s="95"/>
      <c r="JC45" s="95"/>
      <c r="JD45" s="95"/>
      <c r="JE45" s="95"/>
      <c r="JF45" s="95"/>
      <c r="JG45" s="95"/>
      <c r="JH45" s="95"/>
      <c r="JI45" s="157"/>
      <c r="JJ45" s="95"/>
      <c r="JK45" s="157"/>
      <c r="JL45" s="96"/>
      <c r="JM45" s="105"/>
      <c r="JN45" s="94"/>
      <c r="JO45" s="95"/>
      <c r="JP45" s="95"/>
      <c r="JQ45" s="95"/>
      <c r="JR45" s="95"/>
      <c r="JS45" s="95"/>
      <c r="JT45" s="95"/>
      <c r="JU45" s="95"/>
      <c r="JV45" s="157"/>
      <c r="JW45" s="95"/>
      <c r="JX45" s="157"/>
      <c r="JY45" s="96"/>
      <c r="JZ45" s="105"/>
      <c r="KA45" s="94"/>
      <c r="KB45" s="95"/>
      <c r="KC45" s="95"/>
      <c r="KD45" s="95"/>
      <c r="KE45" s="95"/>
      <c r="KF45" s="95"/>
      <c r="KG45" s="95"/>
      <c r="KH45" s="95"/>
      <c r="KI45" s="157"/>
      <c r="KJ45" s="95"/>
      <c r="KK45" s="157"/>
      <c r="KL45" s="96"/>
      <c r="KM45" s="105"/>
      <c r="KN45" s="94"/>
      <c r="KO45" s="95"/>
      <c r="KP45" s="95"/>
      <c r="KQ45" s="95"/>
      <c r="KR45" s="95"/>
      <c r="KS45" s="95"/>
      <c r="KT45" s="95"/>
      <c r="KU45" s="95"/>
      <c r="KV45" s="157"/>
      <c r="KW45" s="95"/>
      <c r="KX45" s="157"/>
      <c r="KY45" s="96"/>
      <c r="KZ45" s="105"/>
      <c r="LA45" s="94"/>
      <c r="LB45" s="95"/>
      <c r="LC45" s="95"/>
      <c r="LD45" s="95"/>
      <c r="LE45" s="95"/>
      <c r="LF45" s="95"/>
      <c r="LG45" s="95"/>
      <c r="LH45" s="95"/>
      <c r="LI45" s="157"/>
      <c r="LJ45" s="95"/>
      <c r="LK45" s="157"/>
      <c r="LL45" s="96"/>
      <c r="LM45" s="105"/>
      <c r="LN45" s="94"/>
      <c r="LO45" s="95"/>
      <c r="LP45" s="95"/>
      <c r="LQ45" s="95"/>
      <c r="LR45" s="95"/>
      <c r="LS45" s="95"/>
      <c r="LT45" s="95"/>
      <c r="LU45" s="95"/>
      <c r="LV45" s="157"/>
      <c r="LW45" s="95"/>
      <c r="LX45" s="157"/>
      <c r="LY45" s="96"/>
      <c r="LZ45" s="105"/>
      <c r="MA45" s="94"/>
      <c r="MB45" s="95"/>
      <c r="MC45" s="95"/>
      <c r="MD45" s="95"/>
      <c r="ME45" s="95"/>
      <c r="MF45" s="95"/>
      <c r="MG45" s="95"/>
      <c r="MH45" s="95"/>
      <c r="MI45" s="157"/>
      <c r="MJ45" s="95"/>
      <c r="MK45" s="157"/>
      <c r="ML45" s="96"/>
      <c r="MM45" s="105"/>
      <c r="MN45" s="94"/>
      <c r="MO45" s="95"/>
      <c r="MP45" s="95"/>
      <c r="MQ45" s="95"/>
      <c r="MR45" s="95"/>
      <c r="MS45" s="95"/>
      <c r="MT45" s="95"/>
      <c r="MU45" s="95"/>
      <c r="MV45" s="157"/>
      <c r="MW45" s="95"/>
      <c r="MX45" s="157"/>
      <c r="MY45" s="96"/>
      <c r="MZ45" s="105"/>
      <c r="NA45" s="94"/>
      <c r="NB45" s="95"/>
      <c r="NC45" s="95"/>
      <c r="ND45" s="95"/>
      <c r="NE45" s="95"/>
      <c r="NF45" s="95"/>
      <c r="NG45" s="95"/>
      <c r="NH45" s="95"/>
      <c r="NI45" s="157"/>
      <c r="NJ45" s="95"/>
      <c r="NK45" s="157"/>
      <c r="NL45" s="96"/>
      <c r="NM45" s="105"/>
      <c r="NN45" s="94"/>
      <c r="NO45" s="95"/>
      <c r="NP45" s="95"/>
      <c r="NQ45" s="95"/>
      <c r="NR45" s="95"/>
      <c r="NS45" s="95"/>
      <c r="NT45" s="95"/>
      <c r="NU45" s="95"/>
      <c r="NV45" s="157"/>
      <c r="NW45" s="95"/>
      <c r="NX45" s="157"/>
      <c r="NY45" s="96"/>
      <c r="NZ45" s="105"/>
      <c r="OA45" s="94"/>
      <c r="OB45" s="95"/>
      <c r="OC45" s="95"/>
      <c r="OD45" s="95"/>
      <c r="OE45" s="95"/>
      <c r="OF45" s="95"/>
      <c r="OG45" s="95"/>
      <c r="OH45" s="95"/>
      <c r="OI45" s="157"/>
      <c r="OJ45" s="95"/>
      <c r="OK45" s="157"/>
      <c r="OL45" s="96"/>
      <c r="OM45" s="105"/>
      <c r="ON45" s="94"/>
      <c r="OO45" s="95"/>
      <c r="OP45" s="95"/>
      <c r="OQ45" s="95"/>
      <c r="OR45" s="95"/>
      <c r="OS45" s="95"/>
      <c r="OT45" s="95"/>
      <c r="OU45" s="95"/>
      <c r="OV45" s="157"/>
      <c r="OW45" s="95"/>
      <c r="OX45" s="157"/>
      <c r="OY45" s="96"/>
      <c r="OZ45" s="105"/>
      <c r="PA45" s="94"/>
      <c r="PB45" s="95"/>
      <c r="PC45" s="95"/>
      <c r="PD45" s="95"/>
      <c r="PE45" s="95"/>
      <c r="PF45" s="95"/>
      <c r="PG45" s="95"/>
      <c r="PH45" s="95"/>
      <c r="PI45" s="157"/>
      <c r="PJ45" s="95"/>
      <c r="PK45" s="157"/>
      <c r="PL45" s="96"/>
      <c r="PM45" s="105"/>
      <c r="PN45" s="94"/>
      <c r="PO45" s="95"/>
      <c r="PP45" s="95"/>
      <c r="PQ45" s="95"/>
      <c r="PR45" s="95"/>
      <c r="PS45" s="95"/>
      <c r="PT45" s="95"/>
      <c r="PU45" s="95"/>
      <c r="PV45" s="157"/>
      <c r="PW45" s="95"/>
      <c r="PX45" s="157"/>
      <c r="PY45" s="96"/>
      <c r="PZ45" s="105"/>
      <c r="QA45" s="94"/>
      <c r="QB45" s="95"/>
      <c r="QC45" s="95"/>
      <c r="QD45" s="95"/>
      <c r="QE45" s="95"/>
      <c r="QF45" s="95"/>
      <c r="QG45" s="95"/>
      <c r="QH45" s="95"/>
      <c r="QI45" s="157"/>
      <c r="QJ45" s="95"/>
      <c r="QK45" s="157"/>
      <c r="QL45" s="96"/>
      <c r="QM45" s="105"/>
      <c r="QN45" s="94"/>
      <c r="QO45" s="95"/>
      <c r="QP45" s="95"/>
      <c r="QQ45" s="95"/>
      <c r="QR45" s="95"/>
      <c r="QS45" s="95"/>
      <c r="QT45" s="95"/>
      <c r="QU45" s="95"/>
      <c r="QV45" s="157"/>
      <c r="QW45" s="95"/>
      <c r="QX45" s="157"/>
      <c r="QY45" s="96"/>
      <c r="QZ45" s="105"/>
      <c r="RA45" s="94"/>
      <c r="RB45" s="95"/>
      <c r="RC45" s="95"/>
      <c r="RD45" s="95"/>
      <c r="RE45" s="95"/>
      <c r="RF45" s="95"/>
      <c r="RG45" s="95"/>
      <c r="RH45" s="95"/>
      <c r="RI45" s="157"/>
      <c r="RJ45" s="95"/>
      <c r="RK45" s="157"/>
      <c r="RL45" s="96"/>
      <c r="RM45" s="105"/>
      <c r="RN45" s="94"/>
      <c r="RO45" s="95"/>
      <c r="RP45" s="95"/>
      <c r="RQ45" s="95"/>
      <c r="RR45" s="95"/>
      <c r="RS45" s="95"/>
      <c r="RT45" s="95"/>
      <c r="RU45" s="95"/>
      <c r="RV45" s="157"/>
      <c r="RW45" s="95"/>
      <c r="RX45" s="157"/>
      <c r="RY45" s="96"/>
      <c r="RZ45" s="105"/>
      <c r="SA45" s="94"/>
      <c r="SB45" s="95"/>
      <c r="SC45" s="95"/>
      <c r="SD45" s="95"/>
      <c r="SE45" s="95"/>
      <c r="SF45" s="95"/>
      <c r="SG45" s="95"/>
      <c r="SH45" s="95"/>
      <c r="SI45" s="157"/>
      <c r="SJ45" s="95"/>
      <c r="SK45" s="157"/>
      <c r="SL45" s="96"/>
      <c r="SM45" s="105"/>
      <c r="SN45" s="94"/>
      <c r="SO45" s="95"/>
      <c r="SP45" s="95"/>
      <c r="SQ45" s="95"/>
      <c r="SR45" s="95"/>
      <c r="SS45" s="95"/>
      <c r="ST45" s="95"/>
      <c r="SU45" s="95"/>
      <c r="SV45" s="157"/>
      <c r="SW45" s="95"/>
      <c r="SX45" s="157"/>
      <c r="SY45" s="96"/>
      <c r="SZ45" s="105"/>
      <c r="TA45" s="94"/>
      <c r="TB45" s="95"/>
      <c r="TC45" s="95"/>
      <c r="TD45" s="95"/>
      <c r="TE45" s="95"/>
      <c r="TF45" s="95"/>
      <c r="TG45" s="95"/>
      <c r="TH45" s="95"/>
      <c r="TI45" s="157"/>
      <c r="TJ45" s="95"/>
      <c r="TK45" s="157"/>
      <c r="TL45" s="96"/>
      <c r="TM45" s="105"/>
      <c r="TN45" s="94"/>
      <c r="TO45" s="95"/>
      <c r="TP45" s="95"/>
      <c r="TQ45" s="95"/>
      <c r="TR45" s="95"/>
      <c r="TS45" s="95"/>
      <c r="TT45" s="95"/>
      <c r="TU45" s="95"/>
      <c r="TV45" s="157"/>
      <c r="TW45" s="95"/>
      <c r="TX45" s="157"/>
      <c r="TY45" s="96"/>
      <c r="TZ45" s="105"/>
      <c r="UA45" s="94"/>
      <c r="UB45" s="95"/>
      <c r="UC45" s="95"/>
      <c r="UD45" s="95"/>
      <c r="UE45" s="95"/>
      <c r="UF45" s="95"/>
      <c r="UG45" s="95"/>
      <c r="UH45" s="95"/>
      <c r="UI45" s="157"/>
      <c r="UJ45" s="95"/>
      <c r="UK45" s="157"/>
      <c r="UL45" s="96"/>
      <c r="UM45" s="105"/>
      <c r="UN45" s="94"/>
      <c r="UO45" s="95"/>
      <c r="UP45" s="95"/>
      <c r="UQ45" s="95"/>
      <c r="UR45" s="95"/>
      <c r="US45" s="95"/>
      <c r="UT45" s="95"/>
      <c r="UU45" s="95"/>
      <c r="UV45" s="157"/>
      <c r="UW45" s="95"/>
      <c r="UX45" s="157"/>
      <c r="UY45" s="96"/>
      <c r="UZ45" s="105"/>
      <c r="VA45" s="94"/>
      <c r="VB45" s="95"/>
      <c r="VC45" s="95"/>
      <c r="VD45" s="95"/>
      <c r="VE45" s="95"/>
      <c r="VF45" s="95"/>
      <c r="VG45" s="95"/>
      <c r="VH45" s="95"/>
      <c r="VI45" s="157"/>
      <c r="VJ45" s="95"/>
      <c r="VK45" s="157"/>
      <c r="VL45" s="96"/>
      <c r="VM45" s="105"/>
      <c r="VN45" s="94"/>
      <c r="VO45" s="95"/>
      <c r="VP45" s="95"/>
      <c r="VQ45" s="95"/>
      <c r="VR45" s="95"/>
      <c r="VS45" s="95"/>
      <c r="VT45" s="95"/>
      <c r="VU45" s="95"/>
      <c r="VV45" s="157"/>
      <c r="VW45" s="95"/>
      <c r="VX45" s="157"/>
      <c r="VY45" s="96"/>
      <c r="VZ45" s="105"/>
      <c r="WA45" s="94"/>
      <c r="WB45" s="95"/>
      <c r="WC45" s="95"/>
      <c r="WD45" s="95"/>
      <c r="WE45" s="95"/>
      <c r="WF45" s="95"/>
      <c r="WG45" s="95"/>
      <c r="WH45" s="95"/>
      <c r="WI45" s="157"/>
      <c r="WJ45" s="95"/>
      <c r="WK45" s="157"/>
      <c r="WL45" s="96"/>
      <c r="WM45" s="105"/>
      <c r="WN45" s="94"/>
      <c r="WO45" s="95"/>
      <c r="WP45" s="95"/>
      <c r="WQ45" s="95"/>
      <c r="WR45" s="95"/>
      <c r="WS45" s="95"/>
      <c r="WT45" s="95"/>
      <c r="WU45" s="95"/>
      <c r="WV45" s="157"/>
      <c r="WW45" s="95"/>
      <c r="WX45" s="157"/>
      <c r="WY45" s="96"/>
      <c r="WZ45" s="105"/>
      <c r="XA45" s="94"/>
      <c r="XB45" s="95"/>
      <c r="XC45" s="95"/>
      <c r="XD45" s="95"/>
      <c r="XE45" s="95"/>
      <c r="XF45" s="95"/>
      <c r="XG45" s="95"/>
      <c r="XH45" s="95"/>
      <c r="XI45" s="157"/>
      <c r="XJ45" s="95"/>
      <c r="XK45" s="157"/>
      <c r="XL45" s="96"/>
      <c r="XM45" s="105"/>
      <c r="XN45" s="94"/>
      <c r="XO45" s="95"/>
      <c r="XP45" s="95"/>
      <c r="XQ45" s="95"/>
      <c r="XR45" s="95"/>
      <c r="XS45" s="95"/>
      <c r="XT45" s="95"/>
      <c r="XU45" s="95"/>
      <c r="XV45" s="157"/>
      <c r="XW45" s="95"/>
      <c r="XX45" s="157"/>
      <c r="XY45" s="96"/>
      <c r="XZ45" s="105"/>
      <c r="YA45" s="94"/>
      <c r="YB45" s="95"/>
      <c r="YC45" s="95"/>
      <c r="YD45" s="95"/>
      <c r="YE45" s="95"/>
      <c r="YF45" s="95"/>
      <c r="YG45" s="95"/>
      <c r="YH45" s="95"/>
      <c r="YI45" s="157"/>
      <c r="YJ45" s="95"/>
      <c r="YK45" s="157"/>
      <c r="YL45" s="96"/>
      <c r="YM45" s="105"/>
      <c r="YN45" s="94"/>
      <c r="YO45" s="95"/>
      <c r="YP45" s="95"/>
      <c r="YQ45" s="95"/>
      <c r="YR45" s="95"/>
      <c r="YS45" s="95"/>
      <c r="YT45" s="95"/>
      <c r="YU45" s="95"/>
      <c r="YV45" s="157"/>
      <c r="YW45" s="95"/>
      <c r="YX45" s="157"/>
      <c r="YY45" s="96"/>
      <c r="YZ45" s="105"/>
      <c r="ZA45" s="94"/>
      <c r="ZB45" s="95"/>
      <c r="ZC45" s="95"/>
      <c r="ZD45" s="95"/>
      <c r="ZE45" s="95"/>
      <c r="ZF45" s="95"/>
      <c r="ZG45" s="95"/>
      <c r="ZH45" s="95"/>
      <c r="ZI45" s="157"/>
      <c r="ZJ45" s="95"/>
      <c r="ZK45" s="157"/>
      <c r="ZL45" s="96"/>
      <c r="ZM45" s="105"/>
      <c r="ZN45" s="94"/>
      <c r="ZO45" s="95"/>
      <c r="ZP45" s="95"/>
      <c r="ZQ45" s="95"/>
      <c r="ZR45" s="95"/>
      <c r="ZS45" s="95"/>
      <c r="ZT45" s="95"/>
      <c r="ZU45" s="95"/>
      <c r="ZV45" s="157"/>
      <c r="ZW45" s="95"/>
      <c r="ZX45" s="157"/>
      <c r="ZY45" s="96"/>
      <c r="ZZ45" s="105"/>
      <c r="AAA45" s="94"/>
      <c r="AAB45" s="95"/>
      <c r="AAC45" s="95"/>
      <c r="AAD45" s="95"/>
      <c r="AAE45" s="95"/>
      <c r="AAF45" s="95"/>
      <c r="AAG45" s="95"/>
      <c r="AAH45" s="95"/>
      <c r="AAI45" s="157"/>
      <c r="AAJ45" s="95"/>
      <c r="AAK45" s="157"/>
      <c r="AAL45" s="96"/>
      <c r="AAM45" s="105"/>
      <c r="AAN45" s="94"/>
      <c r="AAO45" s="95"/>
      <c r="AAP45" s="95"/>
      <c r="AAQ45" s="95"/>
      <c r="AAR45" s="95"/>
      <c r="AAS45" s="95"/>
      <c r="AAT45" s="95"/>
      <c r="AAU45" s="95"/>
      <c r="AAV45" s="157"/>
      <c r="AAW45" s="95"/>
      <c r="AAX45" s="157"/>
      <c r="AAY45" s="96"/>
      <c r="AAZ45" s="105"/>
      <c r="ABA45" s="94"/>
      <c r="ABB45" s="95"/>
      <c r="ABC45" s="95"/>
      <c r="ABD45" s="95"/>
      <c r="ABE45" s="95"/>
      <c r="ABF45" s="95"/>
      <c r="ABG45" s="95"/>
      <c r="ABH45" s="95"/>
      <c r="ABI45" s="157"/>
      <c r="ABJ45" s="95"/>
      <c r="ABK45" s="157"/>
      <c r="ABL45" s="96"/>
      <c r="ABM45" s="105"/>
      <c r="ABN45" s="94"/>
      <c r="ABO45" s="95"/>
      <c r="ABP45" s="95"/>
      <c r="ABQ45" s="95"/>
      <c r="ABR45" s="95"/>
      <c r="ABS45" s="95"/>
      <c r="ABT45" s="95"/>
      <c r="ABU45" s="95"/>
      <c r="ABV45" s="157"/>
      <c r="ABW45" s="95"/>
      <c r="ABX45" s="157"/>
      <c r="ABY45" s="96"/>
      <c r="ABZ45" s="105"/>
      <c r="ACA45" s="94"/>
      <c r="ACB45" s="95"/>
      <c r="ACC45" s="95"/>
      <c r="ACD45" s="95"/>
      <c r="ACE45" s="95"/>
      <c r="ACF45" s="95"/>
      <c r="ACG45" s="95"/>
      <c r="ACH45" s="95"/>
      <c r="ACI45" s="157"/>
      <c r="ACJ45" s="95"/>
      <c r="ACK45" s="157"/>
      <c r="ACL45" s="96"/>
      <c r="ACM45" s="105"/>
      <c r="ACN45" s="94"/>
      <c r="ACO45" s="95"/>
      <c r="ACP45" s="95"/>
      <c r="ACQ45" s="95"/>
      <c r="ACR45" s="95"/>
      <c r="ACS45" s="95"/>
      <c r="ACT45" s="95"/>
      <c r="ACU45" s="95"/>
      <c r="ACV45" s="157"/>
      <c r="ACW45" s="95"/>
      <c r="ACX45" s="157"/>
      <c r="ACY45" s="96"/>
      <c r="ACZ45" s="105"/>
      <c r="ADA45" s="94"/>
      <c r="ADB45" s="95"/>
      <c r="ADC45" s="95"/>
      <c r="ADD45" s="95"/>
      <c r="ADE45" s="95"/>
      <c r="ADF45" s="95"/>
      <c r="ADG45" s="95"/>
      <c r="ADH45" s="95"/>
      <c r="ADI45" s="157"/>
      <c r="ADJ45" s="95"/>
      <c r="ADK45" s="157"/>
      <c r="ADL45" s="96"/>
      <c r="ADM45" s="105"/>
      <c r="ADN45" s="94"/>
      <c r="ADO45" s="95"/>
      <c r="ADP45" s="95"/>
      <c r="ADQ45" s="95"/>
      <c r="ADR45" s="95"/>
      <c r="ADS45" s="95"/>
      <c r="ADT45" s="95"/>
      <c r="ADU45" s="95"/>
      <c r="ADV45" s="157"/>
      <c r="ADW45" s="95"/>
      <c r="ADX45" s="157"/>
      <c r="ADY45" s="96"/>
      <c r="ADZ45" s="105"/>
      <c r="AEA45" s="94"/>
      <c r="AEB45" s="95"/>
      <c r="AEC45" s="95"/>
      <c r="AED45" s="95"/>
      <c r="AEE45" s="95"/>
      <c r="AEF45" s="95"/>
      <c r="AEG45" s="95"/>
      <c r="AEH45" s="95"/>
      <c r="AEI45" s="157"/>
      <c r="AEJ45" s="95"/>
      <c r="AEK45" s="157"/>
      <c r="AEL45" s="96"/>
      <c r="AEM45" s="105"/>
      <c r="AEN45" s="94"/>
      <c r="AEO45" s="95"/>
      <c r="AEP45" s="95"/>
      <c r="AEQ45" s="95"/>
      <c r="AER45" s="95"/>
      <c r="AES45" s="95"/>
      <c r="AET45" s="95"/>
      <c r="AEU45" s="95"/>
      <c r="AEV45" s="157"/>
      <c r="AEW45" s="95"/>
      <c r="AEX45" s="157"/>
      <c r="AEY45" s="96"/>
      <c r="AEZ45" s="105"/>
      <c r="AFA45" s="94"/>
      <c r="AFB45" s="95"/>
      <c r="AFC45" s="95"/>
      <c r="AFD45" s="95"/>
      <c r="AFE45" s="95"/>
      <c r="AFF45" s="95"/>
      <c r="AFG45" s="95"/>
      <c r="AFH45" s="95"/>
      <c r="AFI45" s="157"/>
      <c r="AFJ45" s="95"/>
      <c r="AFK45" s="157"/>
      <c r="AFL45" s="96"/>
      <c r="AFM45" s="105"/>
      <c r="AFN45" s="94"/>
      <c r="AFO45" s="95"/>
      <c r="AFP45" s="95"/>
      <c r="AFQ45" s="95"/>
      <c r="AFR45" s="95"/>
      <c r="AFS45" s="95"/>
      <c r="AFT45" s="95"/>
      <c r="AFU45" s="95"/>
      <c r="AFV45" s="157"/>
      <c r="AFW45" s="95"/>
      <c r="AFX45" s="157"/>
      <c r="AFY45" s="96"/>
      <c r="AFZ45" s="105"/>
      <c r="AGA45" s="94"/>
      <c r="AGB45" s="95"/>
      <c r="AGC45" s="95"/>
      <c r="AGD45" s="95"/>
      <c r="AGE45" s="95"/>
      <c r="AGF45" s="95"/>
      <c r="AGG45" s="95"/>
      <c r="AGH45" s="95"/>
      <c r="AGI45" s="157"/>
      <c r="AGJ45" s="95"/>
      <c r="AGK45" s="157"/>
      <c r="AGL45" s="96"/>
      <c r="AGM45" s="105"/>
      <c r="AGN45" s="94"/>
      <c r="AGO45" s="95"/>
      <c r="AGP45" s="95"/>
      <c r="AGQ45" s="95"/>
      <c r="AGR45" s="95"/>
      <c r="AGS45" s="95"/>
      <c r="AGT45" s="95"/>
      <c r="AGU45" s="95"/>
      <c r="AGV45" s="157"/>
      <c r="AGW45" s="95"/>
      <c r="AGX45" s="157"/>
      <c r="AGY45" s="96"/>
      <c r="AGZ45" s="105"/>
      <c r="AHA45" s="94"/>
      <c r="AHB45" s="95"/>
      <c r="AHC45" s="95"/>
      <c r="AHD45" s="95"/>
      <c r="AHE45" s="95"/>
      <c r="AHF45" s="95"/>
      <c r="AHG45" s="95"/>
      <c r="AHH45" s="95"/>
      <c r="AHI45" s="157"/>
      <c r="AHJ45" s="95"/>
      <c r="AHK45" s="157"/>
      <c r="AHL45" s="96"/>
      <c r="AHM45" s="105"/>
      <c r="AHN45" s="94"/>
      <c r="AHO45" s="95"/>
      <c r="AHP45" s="95"/>
      <c r="AHQ45" s="95"/>
      <c r="AHR45" s="95"/>
      <c r="AHS45" s="95"/>
      <c r="AHT45" s="95"/>
      <c r="AHU45" s="95"/>
      <c r="AHV45" s="157"/>
      <c r="AHW45" s="95"/>
      <c r="AHX45" s="157"/>
      <c r="AHY45" s="96"/>
      <c r="AHZ45" s="105"/>
      <c r="AIA45" s="94"/>
      <c r="AIB45" s="95"/>
      <c r="AIC45" s="95"/>
      <c r="AID45" s="95"/>
      <c r="AIE45" s="95"/>
      <c r="AIF45" s="95"/>
      <c r="AIG45" s="95"/>
      <c r="AIH45" s="95"/>
      <c r="AII45" s="157"/>
      <c r="AIJ45" s="95"/>
      <c r="AIK45" s="157"/>
      <c r="AIL45" s="96"/>
      <c r="AIM45" s="105"/>
      <c r="AIN45" s="94"/>
      <c r="AIO45" s="95"/>
      <c r="AIP45" s="95"/>
      <c r="AIQ45" s="95"/>
      <c r="AIR45" s="95"/>
      <c r="AIS45" s="95"/>
      <c r="AIT45" s="95"/>
      <c r="AIU45" s="95"/>
      <c r="AIV45" s="157"/>
      <c r="AIW45" s="95"/>
      <c r="AIX45" s="157"/>
      <c r="AIY45" s="96"/>
      <c r="AIZ45" s="105"/>
      <c r="AJA45" s="94"/>
      <c r="AJB45" s="95"/>
      <c r="AJC45" s="95"/>
      <c r="AJD45" s="95"/>
      <c r="AJE45" s="95"/>
      <c r="AJF45" s="95"/>
      <c r="AJG45" s="95"/>
      <c r="AJH45" s="95"/>
      <c r="AJI45" s="157"/>
      <c r="AJJ45" s="95"/>
      <c r="AJK45" s="157"/>
      <c r="AJL45" s="96"/>
    </row>
    <row r="46" spans="1:948" x14ac:dyDescent="0.3">
      <c r="A46" s="158"/>
      <c r="B46" s="158"/>
      <c r="C46" s="158"/>
      <c r="D46" s="158"/>
      <c r="E46" s="158"/>
      <c r="F46" s="158"/>
      <c r="G46" s="158"/>
      <c r="H46" s="158"/>
      <c r="I46" s="158"/>
      <c r="J46" s="158"/>
      <c r="K46" s="158">
        <v>0</v>
      </c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>
        <v>1</v>
      </c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>
        <v>2</v>
      </c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>
        <v>3</v>
      </c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>
        <v>4</v>
      </c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>
        <v>5</v>
      </c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  <c r="CJ46" s="158"/>
      <c r="CK46" s="158">
        <v>6</v>
      </c>
      <c r="CL46" s="158"/>
      <c r="CM46" s="158"/>
      <c r="CN46" s="158"/>
      <c r="CO46" s="158"/>
      <c r="CP46" s="158"/>
      <c r="CQ46" s="158"/>
      <c r="CR46" s="158"/>
      <c r="CS46" s="158"/>
      <c r="CT46" s="158"/>
      <c r="CU46" s="158"/>
      <c r="CV46" s="158"/>
      <c r="CW46" s="158"/>
      <c r="CX46" s="158">
        <v>7</v>
      </c>
      <c r="CY46" s="158"/>
      <c r="CZ46" s="158"/>
      <c r="DA46" s="158"/>
      <c r="DB46" s="158"/>
      <c r="DC46" s="158"/>
      <c r="DD46" s="158"/>
      <c r="DE46" s="158"/>
      <c r="DF46" s="158"/>
      <c r="DG46" s="158"/>
      <c r="DH46" s="158"/>
      <c r="DI46" s="158"/>
      <c r="DJ46" s="158"/>
      <c r="DK46" s="158">
        <v>8</v>
      </c>
      <c r="DL46" s="158"/>
      <c r="DM46" s="158"/>
      <c r="DN46" s="158"/>
      <c r="DO46" s="158"/>
      <c r="DP46" s="158"/>
      <c r="DQ46" s="158"/>
      <c r="DR46" s="158"/>
      <c r="DS46" s="158"/>
      <c r="DT46" s="158"/>
      <c r="DU46" s="158"/>
      <c r="DV46" s="158"/>
      <c r="DW46" s="158"/>
      <c r="DX46" s="158">
        <v>9</v>
      </c>
      <c r="DY46" s="158"/>
      <c r="DZ46" s="158"/>
      <c r="EA46" s="158"/>
      <c r="EB46" s="158"/>
      <c r="EC46" s="158"/>
      <c r="ED46" s="158"/>
      <c r="EE46" s="158"/>
      <c r="EF46" s="158"/>
      <c r="EG46" s="158"/>
      <c r="EH46" s="158"/>
      <c r="EI46" s="158"/>
      <c r="EJ46" s="158"/>
      <c r="EK46" s="158">
        <v>10</v>
      </c>
      <c r="EL46" s="158"/>
      <c r="EM46" s="158"/>
      <c r="EN46" s="158"/>
      <c r="EO46" s="158"/>
      <c r="EP46" s="158"/>
      <c r="EQ46" s="158"/>
      <c r="ER46" s="158"/>
      <c r="ES46" s="158"/>
      <c r="ET46" s="158"/>
      <c r="EU46" s="158"/>
      <c r="EV46" s="158"/>
      <c r="EW46" s="158"/>
      <c r="EX46" s="158">
        <v>11</v>
      </c>
      <c r="EY46" s="158"/>
      <c r="EZ46" s="158"/>
      <c r="FA46" s="158"/>
      <c r="FB46" s="158"/>
      <c r="FC46" s="158"/>
      <c r="FD46" s="158"/>
      <c r="FE46" s="158"/>
      <c r="FF46" s="158"/>
      <c r="FG46" s="158"/>
      <c r="FH46" s="158"/>
      <c r="FI46" s="158"/>
      <c r="FJ46" s="158"/>
      <c r="FK46" s="158">
        <v>12</v>
      </c>
      <c r="FL46" s="158"/>
      <c r="FM46" s="158"/>
      <c r="FN46" s="158"/>
      <c r="FO46" s="158"/>
      <c r="FP46" s="158"/>
      <c r="FQ46" s="158"/>
      <c r="FR46" s="158"/>
      <c r="FS46" s="158"/>
      <c r="FT46" s="158"/>
      <c r="FU46" s="158"/>
      <c r="FV46" s="158"/>
      <c r="FW46" s="158"/>
      <c r="FX46" s="158">
        <v>13</v>
      </c>
      <c r="FY46" s="158"/>
      <c r="FZ46" s="158"/>
      <c r="GA46" s="158"/>
      <c r="GB46" s="158"/>
      <c r="GC46" s="158"/>
      <c r="GD46" s="158"/>
      <c r="GE46" s="158"/>
      <c r="GF46" s="158"/>
      <c r="GG46" s="158"/>
      <c r="GH46" s="158"/>
      <c r="GI46" s="158"/>
      <c r="GJ46" s="158"/>
      <c r="GK46" s="158">
        <v>14</v>
      </c>
      <c r="GL46" s="158"/>
      <c r="GM46" s="158"/>
      <c r="GN46" s="158"/>
      <c r="GO46" s="158"/>
      <c r="GP46" s="158"/>
      <c r="GQ46" s="158"/>
      <c r="GR46" s="158"/>
      <c r="GS46" s="158"/>
      <c r="GT46" s="158"/>
      <c r="GU46" s="158"/>
      <c r="GV46" s="158"/>
      <c r="GW46" s="158"/>
      <c r="GX46" s="158">
        <v>15</v>
      </c>
      <c r="GY46" s="158"/>
      <c r="GZ46" s="158"/>
      <c r="HA46" s="158"/>
      <c r="HB46" s="158"/>
      <c r="HC46" s="158"/>
      <c r="HD46" s="158"/>
      <c r="HE46" s="158"/>
      <c r="HF46" s="158"/>
      <c r="HG46" s="158"/>
      <c r="HH46" s="158"/>
      <c r="HI46" s="158"/>
      <c r="HJ46" s="158"/>
      <c r="HK46" s="158">
        <v>16</v>
      </c>
      <c r="HL46" s="158"/>
      <c r="HM46" s="158"/>
      <c r="HN46" s="158"/>
      <c r="HO46" s="158"/>
      <c r="HP46" s="158"/>
      <c r="HQ46" s="158"/>
      <c r="HR46" s="158"/>
      <c r="HS46" s="158"/>
      <c r="HT46" s="158"/>
      <c r="HU46" s="158"/>
      <c r="HV46" s="158"/>
      <c r="HW46" s="158"/>
      <c r="HX46" s="158">
        <v>17</v>
      </c>
      <c r="HY46" s="158"/>
      <c r="HZ46" s="158"/>
      <c r="IA46" s="158"/>
      <c r="IB46" s="158"/>
      <c r="IC46" s="158"/>
      <c r="ID46" s="158"/>
      <c r="IE46" s="158"/>
      <c r="IF46" s="158"/>
      <c r="IG46" s="158"/>
      <c r="IH46" s="158"/>
      <c r="II46" s="158"/>
      <c r="IJ46" s="158"/>
      <c r="IK46" s="158">
        <v>18</v>
      </c>
      <c r="IL46" s="158"/>
      <c r="IM46" s="158"/>
      <c r="IN46" s="158"/>
      <c r="IO46" s="158"/>
      <c r="IP46" s="158"/>
      <c r="IQ46" s="158"/>
      <c r="IR46" s="158"/>
      <c r="IS46" s="158"/>
      <c r="IT46" s="158"/>
      <c r="IU46" s="158"/>
      <c r="IV46" s="158"/>
      <c r="IW46" s="158"/>
      <c r="IX46" s="158">
        <v>19</v>
      </c>
      <c r="IY46" s="158"/>
      <c r="IZ46" s="158"/>
      <c r="JA46" s="158"/>
      <c r="JB46" s="158"/>
      <c r="JC46" s="158"/>
      <c r="JD46" s="158"/>
      <c r="JE46" s="158"/>
      <c r="JF46" s="158"/>
      <c r="JG46" s="158"/>
      <c r="JH46" s="158"/>
      <c r="JI46" s="158"/>
      <c r="JJ46" s="158"/>
      <c r="JK46" s="158">
        <v>20</v>
      </c>
      <c r="JL46" s="158"/>
      <c r="JM46" s="158"/>
      <c r="JN46" s="158"/>
      <c r="JO46" s="158"/>
      <c r="JP46" s="158"/>
      <c r="JQ46" s="158"/>
      <c r="JR46" s="158"/>
      <c r="JS46" s="158"/>
      <c r="JT46" s="158"/>
      <c r="JU46" s="158"/>
      <c r="JV46" s="158"/>
      <c r="JW46" s="158"/>
      <c r="JX46" s="158">
        <v>21</v>
      </c>
      <c r="JY46" s="158"/>
      <c r="JZ46" s="158"/>
      <c r="KA46" s="158"/>
      <c r="KB46" s="158"/>
      <c r="KC46" s="158"/>
      <c r="KD46" s="158"/>
      <c r="KE46" s="158"/>
      <c r="KF46" s="158"/>
      <c r="KG46" s="158"/>
      <c r="KH46" s="158"/>
      <c r="KI46" s="158"/>
      <c r="KJ46" s="158"/>
      <c r="KK46" s="158">
        <v>22</v>
      </c>
      <c r="KL46" s="158"/>
      <c r="KM46" s="158"/>
      <c r="KN46" s="158"/>
      <c r="KO46" s="158"/>
      <c r="KP46" s="158"/>
      <c r="KQ46" s="158"/>
      <c r="KR46" s="158"/>
      <c r="KS46" s="158"/>
      <c r="KT46" s="158"/>
      <c r="KU46" s="158"/>
      <c r="KV46" s="158"/>
      <c r="KW46" s="158"/>
      <c r="KX46" s="158">
        <v>23</v>
      </c>
      <c r="KY46" s="158"/>
      <c r="KZ46" s="158"/>
      <c r="LA46" s="158"/>
      <c r="LB46" s="158"/>
      <c r="LC46" s="158"/>
      <c r="LD46" s="158"/>
      <c r="LE46" s="158"/>
      <c r="LF46" s="158"/>
      <c r="LG46" s="158"/>
      <c r="LH46" s="158"/>
      <c r="LI46" s="158"/>
      <c r="LJ46" s="158"/>
      <c r="LK46" s="158">
        <v>24</v>
      </c>
      <c r="LL46" s="158"/>
      <c r="LM46" s="158"/>
      <c r="LN46" s="158"/>
      <c r="LO46" s="158"/>
      <c r="LP46" s="158"/>
      <c r="LQ46" s="158"/>
      <c r="LR46" s="158"/>
      <c r="LS46" s="158"/>
      <c r="LT46" s="158"/>
      <c r="LU46" s="158"/>
      <c r="LV46" s="158"/>
      <c r="LW46" s="158"/>
      <c r="LX46" s="158">
        <v>25</v>
      </c>
      <c r="LY46" s="158"/>
      <c r="LZ46" s="158"/>
      <c r="MA46" s="158"/>
      <c r="MB46" s="158"/>
      <c r="MC46" s="158"/>
      <c r="MD46" s="158"/>
      <c r="ME46" s="158"/>
      <c r="MF46" s="158"/>
      <c r="MG46" s="158"/>
      <c r="MH46" s="158"/>
      <c r="MI46" s="158"/>
      <c r="MJ46" s="158"/>
      <c r="MK46" s="158">
        <v>26</v>
      </c>
      <c r="ML46" s="158"/>
      <c r="MM46" s="158"/>
      <c r="MN46" s="158"/>
      <c r="MO46" s="158"/>
      <c r="MP46" s="158"/>
      <c r="MQ46" s="158"/>
      <c r="MR46" s="158"/>
      <c r="MS46" s="158"/>
      <c r="MT46" s="158"/>
      <c r="MU46" s="158"/>
      <c r="MV46" s="158"/>
      <c r="MW46" s="158"/>
      <c r="MX46" s="158">
        <v>27</v>
      </c>
      <c r="MY46" s="158"/>
      <c r="MZ46" s="158"/>
      <c r="NA46" s="158"/>
      <c r="NB46" s="158"/>
      <c r="NC46" s="158"/>
      <c r="ND46" s="158"/>
      <c r="NE46" s="158"/>
      <c r="NF46" s="158"/>
      <c r="NG46" s="158"/>
      <c r="NH46" s="158"/>
      <c r="NI46" s="158"/>
      <c r="NJ46" s="158"/>
      <c r="NK46" s="158">
        <v>28</v>
      </c>
      <c r="NL46" s="158"/>
      <c r="NM46" s="158"/>
      <c r="NN46" s="158"/>
      <c r="NO46" s="158"/>
      <c r="NP46" s="158"/>
      <c r="NQ46" s="158"/>
      <c r="NR46" s="158"/>
      <c r="NS46" s="158"/>
      <c r="NT46" s="158"/>
      <c r="NU46" s="158"/>
      <c r="NV46" s="158"/>
      <c r="NW46" s="158"/>
      <c r="NX46" s="158">
        <v>29</v>
      </c>
      <c r="NY46" s="158"/>
      <c r="NZ46" s="158"/>
      <c r="OA46" s="158"/>
      <c r="OB46" s="158"/>
      <c r="OC46" s="158"/>
      <c r="OD46" s="158"/>
      <c r="OE46" s="158"/>
      <c r="OF46" s="158"/>
      <c r="OG46" s="158"/>
      <c r="OH46" s="158"/>
      <c r="OI46" s="158"/>
      <c r="OJ46" s="158"/>
      <c r="OK46" s="158">
        <v>30</v>
      </c>
      <c r="OL46" s="158"/>
      <c r="OM46" s="158"/>
      <c r="ON46" s="158"/>
      <c r="OO46" s="158"/>
      <c r="OP46" s="158"/>
      <c r="OQ46" s="158"/>
      <c r="OR46" s="158"/>
      <c r="OS46" s="158"/>
      <c r="OT46" s="158"/>
      <c r="OU46" s="158"/>
      <c r="OV46" s="158"/>
      <c r="OW46" s="158"/>
      <c r="OX46" s="158">
        <v>31</v>
      </c>
      <c r="OY46" s="158"/>
      <c r="OZ46" s="158"/>
      <c r="PA46" s="158"/>
      <c r="PB46" s="158"/>
      <c r="PC46" s="158"/>
      <c r="PD46" s="158"/>
      <c r="PE46" s="158"/>
      <c r="PF46" s="158"/>
      <c r="PG46" s="158"/>
      <c r="PH46" s="158"/>
      <c r="PI46" s="158"/>
      <c r="PJ46" s="158"/>
      <c r="PK46" s="158">
        <v>32</v>
      </c>
      <c r="PL46" s="158"/>
      <c r="PM46" s="158"/>
      <c r="PN46" s="158"/>
      <c r="PO46" s="158"/>
      <c r="PP46" s="158"/>
      <c r="PQ46" s="158"/>
      <c r="PR46" s="158"/>
      <c r="PS46" s="158"/>
      <c r="PT46" s="158"/>
      <c r="PU46" s="158"/>
      <c r="PV46" s="158"/>
      <c r="PW46" s="158"/>
      <c r="PX46" s="158">
        <v>33</v>
      </c>
      <c r="PY46" s="158"/>
      <c r="PZ46" s="158"/>
      <c r="QA46" s="158"/>
      <c r="QB46" s="158"/>
      <c r="QC46" s="158"/>
      <c r="QD46" s="158"/>
      <c r="QE46" s="158"/>
      <c r="QF46" s="158"/>
      <c r="QG46" s="158"/>
      <c r="QH46" s="158"/>
      <c r="QI46" s="158"/>
      <c r="QJ46" s="158"/>
      <c r="QK46" s="158">
        <v>34</v>
      </c>
      <c r="QL46" s="158"/>
      <c r="QM46" s="158"/>
      <c r="QN46" s="158"/>
      <c r="QO46" s="158"/>
      <c r="QP46" s="158"/>
      <c r="QQ46" s="158"/>
      <c r="QR46" s="158"/>
      <c r="QS46" s="158"/>
      <c r="QT46" s="158"/>
      <c r="QU46" s="158"/>
      <c r="QV46" s="158"/>
      <c r="QW46" s="158"/>
      <c r="QX46" s="158">
        <v>35</v>
      </c>
      <c r="QY46" s="158"/>
      <c r="QZ46" s="158"/>
      <c r="RA46" s="158"/>
      <c r="RB46" s="158"/>
      <c r="RC46" s="158"/>
      <c r="RD46" s="158"/>
      <c r="RE46" s="158"/>
      <c r="RF46" s="158"/>
      <c r="RG46" s="158"/>
      <c r="RH46" s="158"/>
      <c r="RI46" s="158"/>
      <c r="RJ46" s="158"/>
      <c r="RK46" s="158">
        <v>36</v>
      </c>
      <c r="RL46" s="158"/>
      <c r="RM46" s="158"/>
      <c r="RN46" s="158"/>
      <c r="RO46" s="158"/>
      <c r="RP46" s="158"/>
      <c r="RQ46" s="158"/>
      <c r="RR46" s="158"/>
      <c r="RS46" s="158"/>
      <c r="RT46" s="158"/>
      <c r="RU46" s="158"/>
      <c r="RV46" s="158"/>
      <c r="RW46" s="158"/>
      <c r="RX46" s="158">
        <v>37</v>
      </c>
      <c r="RY46" s="158"/>
      <c r="RZ46" s="158"/>
      <c r="SA46" s="158"/>
      <c r="SB46" s="158"/>
      <c r="SC46" s="158"/>
      <c r="SD46" s="158"/>
      <c r="SE46" s="158"/>
      <c r="SF46" s="158"/>
      <c r="SG46" s="158"/>
      <c r="SH46" s="158"/>
      <c r="SI46" s="158"/>
      <c r="SJ46" s="158"/>
      <c r="SK46" s="158">
        <v>38</v>
      </c>
      <c r="SL46" s="158"/>
      <c r="SM46" s="158"/>
      <c r="SN46" s="158"/>
      <c r="SO46" s="158"/>
      <c r="SP46" s="158"/>
      <c r="SQ46" s="158"/>
      <c r="SR46" s="158"/>
      <c r="SS46" s="158"/>
      <c r="ST46" s="158"/>
      <c r="SU46" s="158"/>
      <c r="SV46" s="158"/>
      <c r="SW46" s="158"/>
      <c r="SX46" s="158">
        <v>39</v>
      </c>
      <c r="SY46" s="158"/>
      <c r="SZ46" s="158"/>
      <c r="TA46" s="158"/>
      <c r="TB46" s="158"/>
      <c r="TC46" s="158"/>
      <c r="TD46" s="158"/>
      <c r="TE46" s="158"/>
      <c r="TF46" s="158"/>
      <c r="TG46" s="158"/>
      <c r="TH46" s="158"/>
      <c r="TI46" s="158"/>
      <c r="TJ46" s="158"/>
      <c r="TK46" s="158">
        <v>40</v>
      </c>
      <c r="TL46" s="158"/>
      <c r="TM46" s="158"/>
      <c r="TN46" s="158"/>
      <c r="TO46" s="158"/>
      <c r="TP46" s="158"/>
      <c r="TQ46" s="158"/>
      <c r="TR46" s="158"/>
      <c r="TS46" s="158"/>
      <c r="TT46" s="158"/>
      <c r="TU46" s="158"/>
      <c r="TV46" s="158"/>
      <c r="TW46" s="158"/>
      <c r="TX46" s="158">
        <v>41</v>
      </c>
      <c r="TY46" s="158"/>
      <c r="TZ46" s="158"/>
      <c r="UA46" s="158"/>
      <c r="UB46" s="158"/>
      <c r="UC46" s="158"/>
      <c r="UD46" s="158"/>
      <c r="UE46" s="158"/>
      <c r="UF46" s="158"/>
      <c r="UG46" s="158"/>
      <c r="UH46" s="158"/>
      <c r="UI46" s="158"/>
      <c r="UJ46" s="158"/>
      <c r="UK46" s="158">
        <v>42</v>
      </c>
      <c r="UL46" s="158"/>
      <c r="UM46" s="158"/>
      <c r="UN46" s="158"/>
      <c r="UO46" s="158"/>
      <c r="UP46" s="158"/>
      <c r="UQ46" s="158"/>
      <c r="UR46" s="158"/>
      <c r="US46" s="158"/>
      <c r="UT46" s="158"/>
      <c r="UU46" s="158"/>
      <c r="UV46" s="158"/>
      <c r="UW46" s="158"/>
      <c r="UX46" s="158">
        <v>43</v>
      </c>
      <c r="UY46" s="158"/>
      <c r="UZ46" s="158"/>
      <c r="VA46" s="158"/>
      <c r="VB46" s="158"/>
      <c r="VC46" s="158"/>
      <c r="VD46" s="158"/>
      <c r="VE46" s="158"/>
      <c r="VF46" s="158"/>
      <c r="VG46" s="158"/>
      <c r="VH46" s="158"/>
      <c r="VI46" s="158"/>
      <c r="VJ46" s="158"/>
      <c r="VK46" s="158">
        <v>44</v>
      </c>
      <c r="VL46" s="158"/>
      <c r="VM46" s="158"/>
      <c r="VN46" s="158"/>
      <c r="VO46" s="158"/>
      <c r="VP46" s="158"/>
      <c r="VQ46" s="158"/>
      <c r="VR46" s="158"/>
      <c r="VS46" s="158"/>
      <c r="VT46" s="158"/>
      <c r="VU46" s="158"/>
      <c r="VV46" s="158"/>
      <c r="VW46" s="158"/>
      <c r="VX46" s="158">
        <v>45</v>
      </c>
      <c r="VY46" s="158"/>
      <c r="VZ46" s="158"/>
      <c r="WA46" s="158"/>
      <c r="WB46" s="158"/>
      <c r="WC46" s="158"/>
      <c r="WD46" s="158"/>
      <c r="WE46" s="158"/>
      <c r="WF46" s="158"/>
      <c r="WG46" s="158"/>
      <c r="WH46" s="158"/>
      <c r="WI46" s="158"/>
      <c r="WJ46" s="158"/>
      <c r="WK46" s="158">
        <v>46</v>
      </c>
      <c r="WL46" s="158"/>
      <c r="WM46" s="158"/>
      <c r="WN46" s="158"/>
      <c r="WO46" s="158"/>
      <c r="WP46" s="158"/>
      <c r="WQ46" s="158"/>
      <c r="WR46" s="158"/>
      <c r="WS46" s="158"/>
      <c r="WT46" s="158"/>
      <c r="WU46" s="158"/>
      <c r="WV46" s="158"/>
      <c r="WW46" s="158"/>
      <c r="WX46" s="158">
        <v>47</v>
      </c>
      <c r="WY46" s="158"/>
      <c r="WZ46" s="158"/>
      <c r="XA46" s="158"/>
      <c r="XB46" s="158"/>
      <c r="XC46" s="158"/>
      <c r="XD46" s="158"/>
      <c r="XE46" s="158"/>
      <c r="XF46" s="158"/>
      <c r="XG46" s="158"/>
      <c r="XH46" s="158"/>
      <c r="XI46" s="158"/>
      <c r="XJ46" s="158"/>
      <c r="XK46" s="158">
        <v>48</v>
      </c>
      <c r="XL46" s="158"/>
      <c r="XM46" s="158"/>
      <c r="XN46" s="158"/>
      <c r="XO46" s="158"/>
      <c r="XP46" s="158"/>
      <c r="XQ46" s="158"/>
      <c r="XR46" s="158"/>
      <c r="XS46" s="158"/>
      <c r="XT46" s="158"/>
      <c r="XU46" s="158"/>
      <c r="XV46" s="158"/>
      <c r="XW46" s="158"/>
      <c r="XX46" s="158">
        <v>49</v>
      </c>
      <c r="XY46" s="158"/>
      <c r="XZ46" s="158"/>
      <c r="YA46" s="158"/>
      <c r="YB46" s="158"/>
      <c r="YC46" s="158"/>
      <c r="YD46" s="158"/>
      <c r="YE46" s="158"/>
      <c r="YF46" s="158"/>
      <c r="YG46" s="158"/>
      <c r="YH46" s="158"/>
      <c r="YI46" s="158"/>
      <c r="YJ46" s="158"/>
      <c r="YK46" s="158">
        <v>50</v>
      </c>
      <c r="YL46" s="158"/>
      <c r="YM46" s="158"/>
      <c r="YN46" s="158"/>
      <c r="YO46" s="158"/>
      <c r="YP46" s="158"/>
      <c r="YQ46" s="158"/>
      <c r="YR46" s="158"/>
      <c r="YS46" s="158"/>
      <c r="YT46" s="158"/>
      <c r="YU46" s="158"/>
      <c r="YV46" s="158"/>
      <c r="YW46" s="158"/>
      <c r="YX46" s="158">
        <v>51</v>
      </c>
      <c r="YY46" s="158"/>
      <c r="YZ46" s="158"/>
      <c r="ZA46" s="158"/>
      <c r="ZB46" s="158"/>
      <c r="ZC46" s="158"/>
      <c r="ZD46" s="158"/>
      <c r="ZE46" s="158"/>
      <c r="ZF46" s="158"/>
      <c r="ZG46" s="158"/>
      <c r="ZH46" s="158"/>
      <c r="ZI46" s="158"/>
      <c r="ZJ46" s="158"/>
      <c r="ZK46" s="158">
        <v>52</v>
      </c>
      <c r="ZL46" s="158"/>
      <c r="ZM46" s="158"/>
      <c r="ZN46" s="158"/>
      <c r="ZO46" s="158"/>
      <c r="ZP46" s="158"/>
      <c r="ZQ46" s="158"/>
      <c r="ZR46" s="158"/>
      <c r="ZS46" s="158"/>
      <c r="ZT46" s="158"/>
      <c r="ZU46" s="158"/>
      <c r="ZV46" s="158"/>
      <c r="ZW46" s="158"/>
      <c r="ZX46" s="158">
        <v>53</v>
      </c>
      <c r="ZY46" s="158"/>
      <c r="ZZ46" s="158"/>
      <c r="AAA46" s="158"/>
      <c r="AAB46" s="158"/>
      <c r="AAC46" s="158"/>
      <c r="AAD46" s="158"/>
      <c r="AAE46" s="158"/>
      <c r="AAF46" s="158"/>
      <c r="AAG46" s="158"/>
      <c r="AAH46" s="158"/>
      <c r="AAI46" s="158"/>
      <c r="AAJ46" s="158"/>
      <c r="AAK46" s="158">
        <v>54</v>
      </c>
      <c r="AAL46" s="158"/>
      <c r="AAM46" s="158"/>
      <c r="AAN46" s="158"/>
      <c r="AAO46" s="158"/>
      <c r="AAP46" s="158"/>
      <c r="AAQ46" s="158"/>
      <c r="AAR46" s="158"/>
      <c r="AAS46" s="158"/>
      <c r="AAT46" s="158"/>
      <c r="AAU46" s="158"/>
      <c r="AAV46" s="158"/>
      <c r="AAW46" s="158"/>
      <c r="AAX46" s="158">
        <v>55</v>
      </c>
      <c r="AAY46" s="158"/>
      <c r="AAZ46" s="158"/>
      <c r="ABA46" s="158"/>
      <c r="ABB46" s="158"/>
      <c r="ABC46" s="158"/>
      <c r="ABD46" s="158"/>
      <c r="ABE46" s="158"/>
      <c r="ABF46" s="158"/>
      <c r="ABG46" s="158"/>
      <c r="ABH46" s="158"/>
      <c r="ABI46" s="158"/>
      <c r="ABJ46" s="158"/>
      <c r="ABK46" s="158">
        <v>56</v>
      </c>
      <c r="ABL46" s="158"/>
      <c r="ABM46" s="158"/>
      <c r="ABN46" s="158"/>
      <c r="ABO46" s="158"/>
      <c r="ABP46" s="158"/>
      <c r="ABQ46" s="158"/>
      <c r="ABR46" s="158"/>
      <c r="ABS46" s="158"/>
      <c r="ABT46" s="158"/>
      <c r="ABU46" s="158"/>
      <c r="ABV46" s="158"/>
      <c r="ABW46" s="158"/>
      <c r="ABX46" s="158">
        <v>57</v>
      </c>
      <c r="ABY46" s="158"/>
      <c r="ABZ46" s="158"/>
      <c r="ACA46" s="158"/>
      <c r="ACB46" s="158"/>
      <c r="ACC46" s="158"/>
      <c r="ACD46" s="158"/>
      <c r="ACE46" s="158"/>
      <c r="ACF46" s="158"/>
      <c r="ACG46" s="158"/>
      <c r="ACH46" s="158"/>
      <c r="ACI46" s="158"/>
      <c r="ACJ46" s="158"/>
      <c r="ACK46" s="158">
        <v>58</v>
      </c>
      <c r="ACL46" s="158"/>
      <c r="ACM46" s="158"/>
      <c r="ACN46" s="158"/>
      <c r="ACO46" s="158"/>
      <c r="ACP46" s="158"/>
      <c r="ACQ46" s="158"/>
      <c r="ACR46" s="158"/>
      <c r="ACS46" s="158"/>
      <c r="ACT46" s="158"/>
      <c r="ACU46" s="158"/>
      <c r="ACV46" s="158"/>
      <c r="ACW46" s="158"/>
      <c r="ACX46" s="158">
        <v>59</v>
      </c>
      <c r="ACY46" s="158"/>
      <c r="ACZ46" s="158"/>
      <c r="ADA46" s="158"/>
      <c r="ADB46" s="158"/>
      <c r="ADC46" s="158"/>
      <c r="ADD46" s="158"/>
      <c r="ADE46" s="158"/>
      <c r="ADF46" s="158"/>
      <c r="ADG46" s="158"/>
      <c r="ADH46" s="158"/>
      <c r="ADI46" s="158"/>
      <c r="ADJ46" s="158"/>
      <c r="ADK46" s="158">
        <v>60</v>
      </c>
      <c r="ADL46" s="158"/>
      <c r="ADM46" s="158"/>
      <c r="ADN46" s="158"/>
      <c r="ADO46" s="158"/>
      <c r="ADP46" s="158"/>
      <c r="ADQ46" s="158"/>
      <c r="ADR46" s="158"/>
      <c r="ADS46" s="158"/>
      <c r="ADT46" s="158"/>
      <c r="ADU46" s="158"/>
      <c r="ADV46" s="158"/>
      <c r="ADW46" s="158"/>
      <c r="ADX46" s="158">
        <v>61</v>
      </c>
      <c r="ADY46" s="158"/>
      <c r="ADZ46" s="158"/>
      <c r="AEA46" s="158"/>
      <c r="AEB46" s="158"/>
      <c r="AEC46" s="158"/>
      <c r="AED46" s="158"/>
      <c r="AEE46" s="158"/>
      <c r="AEF46" s="158"/>
      <c r="AEG46" s="158"/>
      <c r="AEH46" s="158"/>
      <c r="AEI46" s="158"/>
      <c r="AEJ46" s="158"/>
      <c r="AEK46" s="158">
        <v>62</v>
      </c>
      <c r="AEL46" s="158"/>
      <c r="AEM46" s="158"/>
      <c r="AEN46" s="158"/>
      <c r="AEO46" s="158"/>
      <c r="AEP46" s="158"/>
      <c r="AEQ46" s="158"/>
      <c r="AER46" s="158"/>
      <c r="AES46" s="158"/>
      <c r="AET46" s="158"/>
      <c r="AEU46" s="158"/>
      <c r="AEV46" s="158"/>
      <c r="AEW46" s="158"/>
      <c r="AEX46" s="158">
        <v>63</v>
      </c>
      <c r="AEY46" s="158"/>
      <c r="AEZ46" s="158"/>
      <c r="AFA46" s="158"/>
      <c r="AFB46" s="158"/>
      <c r="AFC46" s="158"/>
      <c r="AFD46" s="158"/>
      <c r="AFE46" s="158"/>
      <c r="AFF46" s="158"/>
      <c r="AFG46" s="158"/>
      <c r="AFH46" s="158"/>
      <c r="AFI46" s="158"/>
      <c r="AFJ46" s="158"/>
      <c r="AFK46" s="158">
        <v>64</v>
      </c>
      <c r="AFL46" s="158"/>
      <c r="AFM46" s="158"/>
      <c r="AFN46" s="158"/>
      <c r="AFO46" s="158"/>
      <c r="AFP46" s="158"/>
      <c r="AFQ46" s="158"/>
      <c r="AFR46" s="158"/>
      <c r="AFS46" s="158"/>
      <c r="AFT46" s="158"/>
      <c r="AFU46" s="158"/>
      <c r="AFV46" s="158"/>
      <c r="AFW46" s="158"/>
      <c r="AFX46" s="158">
        <v>65</v>
      </c>
      <c r="AFY46" s="158"/>
      <c r="AFZ46" s="158"/>
      <c r="AGA46" s="158"/>
      <c r="AGB46" s="158"/>
      <c r="AGC46" s="158"/>
      <c r="AGD46" s="158"/>
      <c r="AGE46" s="158"/>
      <c r="AGF46" s="158"/>
      <c r="AGG46" s="158"/>
      <c r="AGH46" s="158"/>
      <c r="AGI46" s="158"/>
      <c r="AGJ46" s="158"/>
      <c r="AGK46" s="158">
        <v>66</v>
      </c>
      <c r="AGL46" s="158"/>
      <c r="AGM46" s="158"/>
      <c r="AGN46" s="158"/>
      <c r="AGO46" s="158"/>
      <c r="AGP46" s="158"/>
      <c r="AGQ46" s="158"/>
      <c r="AGR46" s="158"/>
      <c r="AGS46" s="158"/>
      <c r="AGT46" s="158"/>
      <c r="AGU46" s="158"/>
      <c r="AGV46" s="158"/>
      <c r="AGW46" s="158"/>
      <c r="AGX46" s="158">
        <v>67</v>
      </c>
      <c r="AGY46" s="158"/>
      <c r="AGZ46" s="158"/>
      <c r="AHA46" s="158"/>
      <c r="AHB46" s="158"/>
      <c r="AHC46" s="158"/>
      <c r="AHD46" s="158"/>
      <c r="AHE46" s="158"/>
      <c r="AHF46" s="158"/>
      <c r="AHG46" s="158"/>
      <c r="AHH46" s="158"/>
      <c r="AHI46" s="158"/>
      <c r="AHJ46" s="158"/>
      <c r="AHK46" s="158">
        <v>68</v>
      </c>
      <c r="AHL46" s="158"/>
      <c r="AHM46" s="158"/>
      <c r="AHN46" s="158"/>
      <c r="AHO46" s="158"/>
      <c r="AHP46" s="158"/>
      <c r="AHQ46" s="158"/>
      <c r="AHR46" s="158"/>
      <c r="AHS46" s="158"/>
      <c r="AHT46" s="158"/>
      <c r="AHU46" s="158"/>
      <c r="AHV46" s="158"/>
      <c r="AHW46" s="158"/>
      <c r="AHX46" s="158">
        <v>69</v>
      </c>
      <c r="AHY46" s="158"/>
      <c r="AHZ46" s="158"/>
      <c r="AIA46" s="158"/>
      <c r="AIB46" s="158"/>
      <c r="AIC46" s="158"/>
      <c r="AID46" s="158"/>
      <c r="AIE46" s="158"/>
      <c r="AIF46" s="158"/>
      <c r="AIG46" s="158"/>
      <c r="AIH46" s="158"/>
      <c r="AII46" s="158"/>
      <c r="AIJ46" s="158"/>
      <c r="AIK46" s="158">
        <v>70</v>
      </c>
      <c r="AIL46" s="158"/>
      <c r="AIM46" s="158"/>
      <c r="AIN46" s="158"/>
      <c r="AIO46" s="158"/>
      <c r="AIP46" s="158"/>
      <c r="AIQ46" s="158"/>
      <c r="AIR46" s="158"/>
      <c r="AIS46" s="158"/>
      <c r="AIT46" s="158"/>
      <c r="AIU46" s="158"/>
      <c r="AIV46" s="158"/>
      <c r="AIW46" s="158"/>
      <c r="AIX46" s="158">
        <v>71</v>
      </c>
      <c r="AIY46" s="158"/>
      <c r="AIZ46" s="158"/>
      <c r="AJA46" s="158"/>
      <c r="AJB46" s="158"/>
      <c r="AJC46" s="158"/>
      <c r="AJD46" s="158"/>
      <c r="AJE46" s="158"/>
      <c r="AJF46" s="158"/>
      <c r="AJG46" s="158"/>
      <c r="AJH46" s="158"/>
      <c r="AJI46" s="158"/>
      <c r="AJJ46" s="158"/>
      <c r="AJK46" s="158">
        <v>72</v>
      </c>
      <c r="AJL46" s="158"/>
    </row>
    <row r="47" spans="1:948" x14ac:dyDescent="0.3">
      <c r="M47" s="2"/>
      <c r="Z47" s="2"/>
      <c r="AM47" s="2"/>
      <c r="AZ47" s="2"/>
      <c r="BM47" s="2"/>
      <c r="BZ47" s="2"/>
      <c r="CM47" s="2"/>
      <c r="CZ47" s="2"/>
      <c r="DM47" s="2"/>
      <c r="DZ47" s="2"/>
      <c r="EM47" s="2"/>
      <c r="EZ47" s="2"/>
      <c r="FM47" s="2"/>
      <c r="FZ47" s="2"/>
      <c r="GM47" s="2"/>
      <c r="GZ47" s="2"/>
      <c r="HM47" s="2"/>
      <c r="HZ47" s="2"/>
      <c r="IM47" s="2"/>
      <c r="IZ47" s="2"/>
      <c r="JM47" s="2"/>
      <c r="JZ47" s="2"/>
      <c r="KM47" s="2"/>
      <c r="KZ47" s="2"/>
      <c r="LM47" s="2"/>
      <c r="LZ47" s="2"/>
      <c r="MM47" s="2"/>
      <c r="MZ47" s="2"/>
      <c r="NM47" s="2"/>
      <c r="NZ47" s="2"/>
      <c r="OM47" s="2"/>
      <c r="OZ47" s="2"/>
      <c r="PM47" s="2"/>
      <c r="PZ47" s="2"/>
      <c r="QM47" s="2"/>
      <c r="QZ47" s="2"/>
      <c r="RM47" s="2"/>
      <c r="RZ47" s="2"/>
      <c r="SM47" s="2"/>
      <c r="SZ47" s="2"/>
      <c r="TM47" s="2"/>
      <c r="TZ47" s="2"/>
      <c r="UM47" s="2"/>
      <c r="UZ47" s="2"/>
      <c r="VM47" s="2"/>
      <c r="VZ47" s="2"/>
      <c r="WM47" s="2"/>
      <c r="WZ47" s="2"/>
      <c r="XM47" s="2"/>
      <c r="XZ47" s="2"/>
      <c r="YM47" s="2"/>
      <c r="YZ47" s="2"/>
      <c r="ZM47" s="2"/>
      <c r="ZZ47" s="2"/>
      <c r="AAM47" s="2"/>
      <c r="AAZ47" s="2"/>
      <c r="ABM47" s="2"/>
      <c r="ABZ47" s="2"/>
      <c r="ACM47" s="2"/>
      <c r="ACZ47" s="2"/>
      <c r="ADM47" s="2"/>
      <c r="ADZ47" s="2"/>
      <c r="AEM47" s="2"/>
      <c r="AEZ47" s="2"/>
      <c r="AFM47" s="2"/>
      <c r="AFZ47" s="2"/>
      <c r="AGM47" s="2"/>
      <c r="AGZ47" s="2"/>
      <c r="AHM47" s="2"/>
      <c r="AHZ47" s="2"/>
      <c r="AIM47" s="2"/>
      <c r="AIZ47" s="2"/>
    </row>
    <row r="48" spans="1:948" x14ac:dyDescent="0.3">
      <c r="M48" s="2"/>
      <c r="Z48" s="2"/>
      <c r="AM48" s="2"/>
      <c r="AZ48" s="2"/>
      <c r="BM48" s="2"/>
      <c r="BZ48" s="2"/>
      <c r="CM48" s="2"/>
      <c r="CZ48" s="2"/>
      <c r="DM48" s="2"/>
      <c r="DZ48" s="2"/>
      <c r="EM48" s="2"/>
      <c r="EZ48" s="2"/>
      <c r="FM48" s="2"/>
      <c r="FZ48" s="2"/>
      <c r="GM48" s="2"/>
      <c r="GZ48" s="2"/>
      <c r="HM48" s="2"/>
      <c r="HZ48" s="2"/>
      <c r="IM48" s="2"/>
      <c r="IZ48" s="2"/>
      <c r="JM48" s="2"/>
      <c r="JZ48" s="2"/>
      <c r="KM48" s="2"/>
      <c r="KZ48" s="2"/>
      <c r="LM48" s="2"/>
      <c r="LZ48" s="2"/>
      <c r="MM48" s="2"/>
      <c r="MZ48" s="2"/>
      <c r="NM48" s="2"/>
      <c r="NZ48" s="2"/>
      <c r="OM48" s="2"/>
      <c r="OZ48" s="2"/>
      <c r="PM48" s="2"/>
      <c r="PZ48" s="2"/>
      <c r="QM48" s="2"/>
      <c r="QZ48" s="2"/>
      <c r="RM48" s="2"/>
      <c r="RZ48" s="2"/>
      <c r="SM48" s="2"/>
      <c r="SZ48" s="2"/>
      <c r="TM48" s="2"/>
      <c r="TZ48" s="2"/>
      <c r="UM48" s="2"/>
      <c r="UZ48" s="2"/>
      <c r="VM48" s="2"/>
      <c r="VZ48" s="2"/>
      <c r="WM48" s="2"/>
      <c r="WZ48" s="2"/>
      <c r="XM48" s="2"/>
      <c r="XZ48" s="2"/>
      <c r="YM48" s="2"/>
      <c r="YZ48" s="2"/>
      <c r="ZM48" s="2"/>
      <c r="ZZ48" s="2"/>
      <c r="AAM48" s="2"/>
      <c r="AAZ48" s="2"/>
      <c r="ABM48" s="2"/>
      <c r="ABZ48" s="2"/>
      <c r="ACM48" s="2"/>
      <c r="ACZ48" s="2"/>
      <c r="ADM48" s="2"/>
      <c r="ADZ48" s="2"/>
      <c r="AEM48" s="2"/>
      <c r="AEZ48" s="2"/>
      <c r="AFM48" s="2"/>
      <c r="AFZ48" s="2"/>
      <c r="AGM48" s="2"/>
      <c r="AGZ48" s="2"/>
      <c r="AHM48" s="2"/>
      <c r="AHZ48" s="2"/>
      <c r="AIM48" s="2"/>
      <c r="AIZ48" s="2"/>
    </row>
    <row r="49" spans="13:936" x14ac:dyDescent="0.3">
      <c r="M49" s="2"/>
      <c r="Z49" s="2"/>
      <c r="AM49" s="2"/>
      <c r="AZ49" s="2"/>
      <c r="BM49" s="2"/>
      <c r="BZ49" s="2"/>
      <c r="CM49" s="2"/>
      <c r="CZ49" s="2"/>
      <c r="DM49" s="2"/>
      <c r="DZ49" s="2"/>
      <c r="EM49" s="2"/>
      <c r="EZ49" s="2"/>
      <c r="FM49" s="2"/>
      <c r="FZ49" s="2"/>
      <c r="GM49" s="2"/>
      <c r="GZ49" s="2"/>
      <c r="HM49" s="2"/>
      <c r="HZ49" s="2"/>
      <c r="IM49" s="2"/>
      <c r="IZ49" s="2"/>
      <c r="JM49" s="2"/>
      <c r="JZ49" s="2"/>
      <c r="KM49" s="2"/>
      <c r="KZ49" s="2"/>
      <c r="LM49" s="2"/>
      <c r="LZ49" s="2"/>
      <c r="MM49" s="2"/>
      <c r="MZ49" s="2"/>
      <c r="NM49" s="2"/>
      <c r="NZ49" s="2"/>
      <c r="OM49" s="2"/>
      <c r="OZ49" s="2"/>
      <c r="PM49" s="2"/>
      <c r="PZ49" s="2"/>
      <c r="QM49" s="2"/>
      <c r="QZ49" s="2"/>
      <c r="RM49" s="2"/>
      <c r="RZ49" s="2"/>
      <c r="SM49" s="2"/>
      <c r="SZ49" s="2"/>
      <c r="TM49" s="2"/>
      <c r="TZ49" s="2"/>
      <c r="UM49" s="2"/>
      <c r="UZ49" s="2"/>
      <c r="VM49" s="2"/>
      <c r="VZ49" s="2"/>
      <c r="WM49" s="2"/>
      <c r="WZ49" s="2"/>
      <c r="XM49" s="2"/>
      <c r="XZ49" s="2"/>
      <c r="YM49" s="2"/>
      <c r="YZ49" s="2"/>
      <c r="ZM49" s="2"/>
      <c r="ZZ49" s="2"/>
      <c r="AAM49" s="2"/>
      <c r="AAZ49" s="2"/>
      <c r="ABM49" s="2"/>
      <c r="ABZ49" s="2"/>
      <c r="ACM49" s="2"/>
      <c r="ACZ49" s="2"/>
      <c r="ADM49" s="2"/>
      <c r="ADZ49" s="2"/>
      <c r="AEM49" s="2"/>
      <c r="AEZ49" s="2"/>
      <c r="AFM49" s="2"/>
      <c r="AFZ49" s="2"/>
      <c r="AGM49" s="2"/>
      <c r="AGZ49" s="2"/>
      <c r="AHM49" s="2"/>
      <c r="AHZ49" s="2"/>
      <c r="AIM49" s="2"/>
      <c r="AIZ49" s="2"/>
    </row>
    <row r="50" spans="13:936" x14ac:dyDescent="0.3">
      <c r="M50" s="2"/>
      <c r="Z50" s="2"/>
      <c r="AM50" s="2"/>
      <c r="AZ50" s="2"/>
      <c r="BM50" s="2"/>
      <c r="BZ50" s="2"/>
      <c r="CM50" s="2"/>
      <c r="CZ50" s="2"/>
      <c r="DM50" s="2"/>
      <c r="DZ50" s="2"/>
      <c r="EM50" s="2"/>
      <c r="EZ50" s="2"/>
      <c r="FM50" s="2"/>
      <c r="FZ50" s="2"/>
      <c r="GM50" s="2"/>
      <c r="GZ50" s="2"/>
      <c r="HM50" s="2"/>
      <c r="HZ50" s="2"/>
      <c r="IM50" s="2"/>
      <c r="IZ50" s="2"/>
      <c r="JM50" s="2"/>
      <c r="JZ50" s="2"/>
      <c r="KM50" s="2"/>
      <c r="KZ50" s="2"/>
      <c r="LM50" s="2"/>
      <c r="LZ50" s="2"/>
      <c r="MM50" s="2"/>
      <c r="MZ50" s="2"/>
      <c r="NM50" s="2"/>
      <c r="NZ50" s="2"/>
      <c r="OM50" s="2"/>
      <c r="OZ50" s="2"/>
      <c r="PM50" s="2"/>
      <c r="PZ50" s="2"/>
      <c r="QM50" s="2"/>
      <c r="QZ50" s="2"/>
      <c r="RM50" s="2"/>
      <c r="RZ50" s="2"/>
      <c r="SM50" s="2"/>
      <c r="SZ50" s="2"/>
      <c r="TM50" s="2"/>
      <c r="TZ50" s="2"/>
      <c r="UM50" s="2"/>
      <c r="UZ50" s="2"/>
      <c r="VM50" s="2"/>
      <c r="VZ50" s="2"/>
      <c r="WM50" s="2"/>
      <c r="WZ50" s="2"/>
      <c r="XM50" s="2"/>
      <c r="XZ50" s="2"/>
      <c r="YM50" s="2"/>
      <c r="YZ50" s="2"/>
      <c r="ZM50" s="2"/>
      <c r="ZZ50" s="2"/>
      <c r="AAM50" s="2"/>
      <c r="AAZ50" s="2"/>
      <c r="ABM50" s="2"/>
      <c r="ABZ50" s="2"/>
      <c r="ACM50" s="2"/>
      <c r="ACZ50" s="2"/>
      <c r="ADM50" s="2"/>
      <c r="ADZ50" s="2"/>
      <c r="AEM50" s="2"/>
      <c r="AEZ50" s="2"/>
      <c r="AFM50" s="2"/>
      <c r="AFZ50" s="2"/>
      <c r="AGM50" s="2"/>
      <c r="AGZ50" s="2"/>
      <c r="AHM50" s="2"/>
      <c r="AHZ50" s="2"/>
      <c r="AIM50" s="2"/>
      <c r="AIZ50" s="2"/>
    </row>
    <row r="51" spans="13:936" x14ac:dyDescent="0.3">
      <c r="M51" s="2"/>
      <c r="Z51" s="2"/>
      <c r="AM51" s="2"/>
      <c r="AZ51" s="2"/>
      <c r="BM51" s="2"/>
      <c r="BZ51" s="2"/>
      <c r="CM51" s="2"/>
      <c r="CZ51" s="2"/>
      <c r="DM51" s="2"/>
      <c r="DZ51" s="2"/>
      <c r="EM51" s="2"/>
      <c r="EZ51" s="2"/>
      <c r="FM51" s="2"/>
      <c r="FZ51" s="2"/>
      <c r="GM51" s="2"/>
      <c r="GZ51" s="2"/>
      <c r="HM51" s="2"/>
      <c r="HZ51" s="2"/>
      <c r="IM51" s="2"/>
      <c r="IZ51" s="2"/>
      <c r="JM51" s="2"/>
      <c r="JZ51" s="2"/>
      <c r="KM51" s="2"/>
      <c r="KZ51" s="2"/>
      <c r="LM51" s="2"/>
      <c r="LZ51" s="2"/>
      <c r="MM51" s="2"/>
      <c r="MZ51" s="2"/>
      <c r="NM51" s="2"/>
      <c r="NZ51" s="2"/>
      <c r="OM51" s="2"/>
      <c r="OZ51" s="2"/>
      <c r="PM51" s="2"/>
      <c r="PZ51" s="2"/>
      <c r="QM51" s="2"/>
      <c r="QZ51" s="2"/>
      <c r="RM51" s="2"/>
      <c r="RZ51" s="2"/>
      <c r="SM51" s="2"/>
      <c r="SZ51" s="2"/>
      <c r="TM51" s="2"/>
      <c r="TZ51" s="2"/>
      <c r="UM51" s="2"/>
      <c r="UZ51" s="2"/>
      <c r="VM51" s="2"/>
      <c r="VZ51" s="2"/>
      <c r="WM51" s="2"/>
      <c r="WZ51" s="2"/>
      <c r="XM51" s="2"/>
      <c r="XZ51" s="2"/>
      <c r="YM51" s="2"/>
      <c r="YZ51" s="2"/>
      <c r="ZM51" s="2"/>
      <c r="ZZ51" s="2"/>
      <c r="AAM51" s="2"/>
      <c r="AAZ51" s="2"/>
      <c r="ABM51" s="2"/>
      <c r="ABZ51" s="2"/>
      <c r="ACM51" s="2"/>
      <c r="ACZ51" s="2"/>
      <c r="ADM51" s="2"/>
      <c r="ADZ51" s="2"/>
      <c r="AEM51" s="2"/>
      <c r="AEZ51" s="2"/>
      <c r="AFM51" s="2"/>
      <c r="AFZ51" s="2"/>
      <c r="AGM51" s="2"/>
      <c r="AGZ51" s="2"/>
      <c r="AHM51" s="2"/>
      <c r="AHZ51" s="2"/>
      <c r="AIM51" s="2"/>
      <c r="AIZ51" s="2"/>
    </row>
    <row r="52" spans="13:936" x14ac:dyDescent="0.3">
      <c r="M52" s="2"/>
      <c r="Z52" s="2"/>
      <c r="AM52" s="2"/>
      <c r="AZ52" s="2"/>
      <c r="BM52" s="2"/>
      <c r="BZ52" s="2"/>
      <c r="CM52" s="2"/>
      <c r="CZ52" s="2"/>
      <c r="DM52" s="2"/>
      <c r="DZ52" s="2"/>
      <c r="EM52" s="2"/>
      <c r="EZ52" s="2"/>
      <c r="FM52" s="2"/>
      <c r="FZ52" s="2"/>
      <c r="GM52" s="2"/>
      <c r="GZ52" s="2"/>
      <c r="HM52" s="2"/>
      <c r="HZ52" s="2"/>
      <c r="IM52" s="2"/>
      <c r="IZ52" s="2"/>
      <c r="JM52" s="2"/>
      <c r="JZ52" s="2"/>
      <c r="KM52" s="2"/>
      <c r="KZ52" s="2"/>
      <c r="LM52" s="2"/>
      <c r="LZ52" s="2"/>
      <c r="MM52" s="2"/>
      <c r="MZ52" s="2"/>
      <c r="NM52" s="2"/>
      <c r="NZ52" s="2"/>
      <c r="OM52" s="2"/>
      <c r="OZ52" s="2"/>
      <c r="PM52" s="2"/>
      <c r="PZ52" s="2"/>
      <c r="QM52" s="2"/>
      <c r="QZ52" s="2"/>
      <c r="RM52" s="2"/>
      <c r="RZ52" s="2"/>
      <c r="SM52" s="2"/>
      <c r="SZ52" s="2"/>
      <c r="TM52" s="2"/>
      <c r="TZ52" s="2"/>
      <c r="UM52" s="2"/>
      <c r="UZ52" s="2"/>
      <c r="VM52" s="2"/>
      <c r="VZ52" s="2"/>
      <c r="WM52" s="2"/>
      <c r="WZ52" s="2"/>
      <c r="XM52" s="2"/>
      <c r="XZ52" s="2"/>
      <c r="YM52" s="2"/>
      <c r="YZ52" s="2"/>
      <c r="ZM52" s="2"/>
      <c r="ZZ52" s="2"/>
      <c r="AAM52" s="2"/>
      <c r="AAZ52" s="2"/>
      <c r="ABM52" s="2"/>
      <c r="ABZ52" s="2"/>
      <c r="ACM52" s="2"/>
      <c r="ACZ52" s="2"/>
      <c r="ADM52" s="2"/>
      <c r="ADZ52" s="2"/>
      <c r="AEM52" s="2"/>
      <c r="AEZ52" s="2"/>
      <c r="AFM52" s="2"/>
      <c r="AFZ52" s="2"/>
      <c r="AGM52" s="2"/>
      <c r="AGZ52" s="2"/>
      <c r="AHM52" s="2"/>
      <c r="AHZ52" s="2"/>
      <c r="AIM52" s="2"/>
      <c r="AIZ52" s="2"/>
    </row>
    <row r="53" spans="13:936" x14ac:dyDescent="0.3">
      <c r="M53" s="2"/>
      <c r="Z53" s="2"/>
      <c r="AM53" s="2"/>
      <c r="AZ53" s="2"/>
      <c r="BM53" s="2"/>
      <c r="BZ53" s="2"/>
      <c r="CM53" s="2"/>
      <c r="CZ53" s="2"/>
      <c r="DM53" s="2"/>
      <c r="DZ53" s="2"/>
      <c r="EM53" s="2"/>
      <c r="EZ53" s="2"/>
      <c r="FM53" s="2"/>
      <c r="FZ53" s="2"/>
      <c r="GM53" s="2"/>
      <c r="GZ53" s="2"/>
      <c r="HM53" s="2"/>
      <c r="HZ53" s="2"/>
      <c r="IM53" s="2"/>
      <c r="IZ53" s="2"/>
      <c r="JM53" s="2"/>
      <c r="JZ53" s="2"/>
      <c r="KM53" s="2"/>
      <c r="KZ53" s="2"/>
      <c r="LM53" s="2"/>
      <c r="LZ53" s="2"/>
      <c r="MM53" s="2"/>
      <c r="MZ53" s="2"/>
      <c r="NM53" s="2"/>
      <c r="NZ53" s="2"/>
      <c r="OM53" s="2"/>
      <c r="OZ53" s="2"/>
      <c r="PM53" s="2"/>
      <c r="PZ53" s="2"/>
      <c r="QM53" s="2"/>
      <c r="QZ53" s="2"/>
      <c r="RM53" s="2"/>
      <c r="RZ53" s="2"/>
      <c r="SM53" s="2"/>
      <c r="SZ53" s="2"/>
      <c r="TM53" s="2"/>
      <c r="TZ53" s="2"/>
      <c r="UM53" s="2"/>
      <c r="UZ53" s="2"/>
      <c r="VM53" s="2"/>
      <c r="VZ53" s="2"/>
      <c r="WM53" s="2"/>
      <c r="WZ53" s="2"/>
      <c r="XM53" s="2"/>
      <c r="XZ53" s="2"/>
      <c r="YM53" s="2"/>
      <c r="YZ53" s="2"/>
      <c r="ZM53" s="2"/>
      <c r="ZZ53" s="2"/>
      <c r="AAM53" s="2"/>
      <c r="AAZ53" s="2"/>
      <c r="ABM53" s="2"/>
      <c r="ABZ53" s="2"/>
      <c r="ACM53" s="2"/>
      <c r="ACZ53" s="2"/>
      <c r="ADM53" s="2"/>
      <c r="ADZ53" s="2"/>
      <c r="AEM53" s="2"/>
      <c r="AEZ53" s="2"/>
      <c r="AFM53" s="2"/>
      <c r="AFZ53" s="2"/>
      <c r="AGM53" s="2"/>
      <c r="AGZ53" s="2"/>
      <c r="AHM53" s="2"/>
      <c r="AHZ53" s="2"/>
      <c r="AIM53" s="2"/>
      <c r="AIZ53" s="2"/>
    </row>
    <row r="54" spans="13:936" x14ac:dyDescent="0.3">
      <c r="M54" s="2"/>
      <c r="Z54" s="2"/>
      <c r="AM54" s="2"/>
      <c r="AZ54" s="2"/>
      <c r="BM54" s="2"/>
      <c r="BZ54" s="2"/>
      <c r="CM54" s="2"/>
      <c r="CZ54" s="2"/>
      <c r="DM54" s="2"/>
      <c r="DZ54" s="2"/>
      <c r="EM54" s="2"/>
      <c r="EZ54" s="2"/>
      <c r="FM54" s="2"/>
      <c r="FZ54" s="2"/>
      <c r="GM54" s="2"/>
      <c r="GZ54" s="2"/>
      <c r="HM54" s="2"/>
      <c r="HZ54" s="2"/>
      <c r="IM54" s="2"/>
      <c r="IZ54" s="2"/>
      <c r="JM54" s="2"/>
      <c r="JZ54" s="2"/>
      <c r="KM54" s="2"/>
      <c r="KZ54" s="2"/>
      <c r="LM54" s="2"/>
      <c r="LZ54" s="2"/>
      <c r="MM54" s="2"/>
      <c r="MZ54" s="2"/>
      <c r="NM54" s="2"/>
      <c r="NZ54" s="2"/>
      <c r="OM54" s="2"/>
      <c r="OZ54" s="2"/>
      <c r="PM54" s="2"/>
      <c r="PZ54" s="2"/>
      <c r="QM54" s="2"/>
      <c r="QZ54" s="2"/>
      <c r="RM54" s="2"/>
      <c r="RZ54" s="2"/>
      <c r="SM54" s="2"/>
      <c r="SZ54" s="2"/>
      <c r="TM54" s="2"/>
      <c r="TZ54" s="2"/>
      <c r="UM54" s="2"/>
      <c r="UZ54" s="2"/>
      <c r="VM54" s="2"/>
      <c r="VZ54" s="2"/>
      <c r="WM54" s="2"/>
      <c r="WZ54" s="2"/>
      <c r="XM54" s="2"/>
      <c r="XZ54" s="2"/>
      <c r="YM54" s="2"/>
      <c r="YZ54" s="2"/>
      <c r="ZM54" s="2"/>
      <c r="ZZ54" s="2"/>
      <c r="AAM54" s="2"/>
      <c r="AAZ54" s="2"/>
      <c r="ABM54" s="2"/>
      <c r="ABZ54" s="2"/>
      <c r="ACM54" s="2"/>
      <c r="ACZ54" s="2"/>
      <c r="ADM54" s="2"/>
      <c r="ADZ54" s="2"/>
      <c r="AEM54" s="2"/>
      <c r="AEZ54" s="2"/>
      <c r="AFM54" s="2"/>
      <c r="AFZ54" s="2"/>
      <c r="AGM54" s="2"/>
      <c r="AGZ54" s="2"/>
      <c r="AHM54" s="2"/>
      <c r="AHZ54" s="2"/>
      <c r="AIM54" s="2"/>
      <c r="AIZ54" s="2"/>
    </row>
    <row r="55" spans="13:936" x14ac:dyDescent="0.3">
      <c r="M55" s="2"/>
      <c r="Z55" s="2"/>
      <c r="AM55" s="2"/>
      <c r="AZ55" s="2"/>
      <c r="BM55" s="2"/>
      <c r="BZ55" s="2"/>
      <c r="CM55" s="2"/>
      <c r="CZ55" s="2"/>
      <c r="DM55" s="2"/>
      <c r="DZ55" s="2"/>
      <c r="EM55" s="2"/>
      <c r="EZ55" s="2"/>
      <c r="FM55" s="2"/>
      <c r="FZ55" s="2"/>
      <c r="GM55" s="2"/>
      <c r="GZ55" s="2"/>
      <c r="HM55" s="2"/>
      <c r="HZ55" s="2"/>
      <c r="IM55" s="2"/>
      <c r="IZ55" s="2"/>
      <c r="JM55" s="2"/>
      <c r="JZ55" s="2"/>
      <c r="KM55" s="2"/>
      <c r="KZ55" s="2"/>
      <c r="LM55" s="2"/>
      <c r="LZ55" s="2"/>
      <c r="MM55" s="2"/>
      <c r="MZ55" s="2"/>
      <c r="NM55" s="2"/>
      <c r="NZ55" s="2"/>
      <c r="OM55" s="2"/>
      <c r="OZ55" s="2"/>
      <c r="PM55" s="2"/>
      <c r="PZ55" s="2"/>
      <c r="QM55" s="2"/>
      <c r="QZ55" s="2"/>
      <c r="RM55" s="2"/>
      <c r="RZ55" s="2"/>
      <c r="SM55" s="2"/>
      <c r="SZ55" s="2"/>
      <c r="TM55" s="2"/>
      <c r="TZ55" s="2"/>
      <c r="UM55" s="2"/>
      <c r="UZ55" s="2"/>
      <c r="VM55" s="2"/>
      <c r="VZ55" s="2"/>
      <c r="WM55" s="2"/>
      <c r="WZ55" s="2"/>
      <c r="XM55" s="2"/>
      <c r="XZ55" s="2"/>
      <c r="YM55" s="2"/>
      <c r="YZ55" s="2"/>
      <c r="ZM55" s="2"/>
      <c r="ZZ55" s="2"/>
      <c r="AAM55" s="2"/>
      <c r="AAZ55" s="2"/>
      <c r="ABM55" s="2"/>
      <c r="ABZ55" s="2"/>
      <c r="ACM55" s="2"/>
      <c r="ACZ55" s="2"/>
      <c r="ADM55" s="2"/>
      <c r="ADZ55" s="2"/>
      <c r="AEM55" s="2"/>
      <c r="AEZ55" s="2"/>
      <c r="AFM55" s="2"/>
      <c r="AFZ55" s="2"/>
      <c r="AGM55" s="2"/>
      <c r="AGZ55" s="2"/>
      <c r="AHM55" s="2"/>
      <c r="AHZ55" s="2"/>
      <c r="AIM55" s="2"/>
      <c r="AIZ55" s="2"/>
    </row>
    <row r="56" spans="13:936" x14ac:dyDescent="0.3">
      <c r="M56" s="2"/>
      <c r="Z56" s="2"/>
      <c r="AM56" s="2"/>
      <c r="AZ56" s="2"/>
      <c r="BM56" s="2"/>
      <c r="BZ56" s="2"/>
      <c r="CM56" s="2"/>
      <c r="CZ56" s="2"/>
      <c r="DM56" s="2"/>
      <c r="DZ56" s="2"/>
      <c r="EM56" s="2"/>
      <c r="EZ56" s="2"/>
      <c r="FM56" s="2"/>
      <c r="FZ56" s="2"/>
      <c r="GM56" s="2"/>
      <c r="GZ56" s="2"/>
      <c r="HM56" s="2"/>
      <c r="HZ56" s="2"/>
      <c r="IM56" s="2"/>
      <c r="IZ56" s="2"/>
      <c r="JM56" s="2"/>
      <c r="JZ56" s="2"/>
      <c r="KM56" s="2"/>
      <c r="KZ56" s="2"/>
      <c r="LM56" s="2"/>
      <c r="LZ56" s="2"/>
      <c r="MM56" s="2"/>
      <c r="MZ56" s="2"/>
      <c r="NM56" s="2"/>
      <c r="NZ56" s="2"/>
      <c r="OM56" s="2"/>
      <c r="OZ56" s="2"/>
      <c r="PM56" s="2"/>
      <c r="PZ56" s="2"/>
      <c r="QM56" s="2"/>
      <c r="QZ56" s="2"/>
      <c r="RM56" s="2"/>
      <c r="RZ56" s="2"/>
      <c r="SM56" s="2"/>
      <c r="SZ56" s="2"/>
      <c r="TM56" s="2"/>
      <c r="TZ56" s="2"/>
      <c r="UM56" s="2"/>
      <c r="UZ56" s="2"/>
      <c r="VM56" s="2"/>
      <c r="VZ56" s="2"/>
      <c r="WM56" s="2"/>
      <c r="WZ56" s="2"/>
      <c r="XM56" s="2"/>
      <c r="XZ56" s="2"/>
      <c r="YM56" s="2"/>
      <c r="YZ56" s="2"/>
      <c r="ZM56" s="2"/>
      <c r="ZZ56" s="2"/>
      <c r="AAM56" s="2"/>
      <c r="AAZ56" s="2"/>
      <c r="ABM56" s="2"/>
      <c r="ABZ56" s="2"/>
      <c r="ACM56" s="2"/>
      <c r="ACZ56" s="2"/>
      <c r="ADM56" s="2"/>
      <c r="ADZ56" s="2"/>
      <c r="AEM56" s="2"/>
      <c r="AEZ56" s="2"/>
      <c r="AFM56" s="2"/>
      <c r="AFZ56" s="2"/>
      <c r="AGM56" s="2"/>
      <c r="AGZ56" s="2"/>
      <c r="AHM56" s="2"/>
      <c r="AHZ56" s="2"/>
      <c r="AIM56" s="2"/>
      <c r="AIZ56" s="2"/>
    </row>
    <row r="57" spans="13:936" x14ac:dyDescent="0.3">
      <c r="M57" s="2"/>
      <c r="Z57" s="2"/>
      <c r="AM57" s="2"/>
      <c r="AZ57" s="2"/>
      <c r="BM57" s="2"/>
      <c r="BZ57" s="2"/>
      <c r="CM57" s="2"/>
      <c r="CZ57" s="2"/>
      <c r="DM57" s="2"/>
      <c r="DZ57" s="2"/>
      <c r="EM57" s="2"/>
      <c r="EZ57" s="2"/>
      <c r="FM57" s="2"/>
      <c r="FZ57" s="2"/>
      <c r="GM57" s="2"/>
      <c r="GZ57" s="2"/>
      <c r="HM57" s="2"/>
      <c r="HZ57" s="2"/>
      <c r="IM57" s="2"/>
      <c r="IZ57" s="2"/>
      <c r="JM57" s="2"/>
      <c r="JZ57" s="2"/>
      <c r="KM57" s="2"/>
      <c r="KZ57" s="2"/>
      <c r="LM57" s="2"/>
      <c r="LZ57" s="2"/>
      <c r="MM57" s="2"/>
      <c r="MZ57" s="2"/>
      <c r="NM57" s="2"/>
      <c r="NZ57" s="2"/>
      <c r="OM57" s="2"/>
      <c r="OZ57" s="2"/>
      <c r="PM57" s="2"/>
      <c r="PZ57" s="2"/>
      <c r="QM57" s="2"/>
      <c r="QZ57" s="2"/>
      <c r="RM57" s="2"/>
      <c r="RZ57" s="2"/>
      <c r="SM57" s="2"/>
      <c r="SZ57" s="2"/>
      <c r="TM57" s="2"/>
      <c r="TZ57" s="2"/>
      <c r="UM57" s="2"/>
      <c r="UZ57" s="2"/>
      <c r="VM57" s="2"/>
      <c r="VZ57" s="2"/>
      <c r="WM57" s="2"/>
      <c r="WZ57" s="2"/>
      <c r="XM57" s="2"/>
      <c r="XZ57" s="2"/>
      <c r="YM57" s="2"/>
      <c r="YZ57" s="2"/>
      <c r="ZM57" s="2"/>
      <c r="ZZ57" s="2"/>
      <c r="AAM57" s="2"/>
      <c r="AAZ57" s="2"/>
      <c r="ABM57" s="2"/>
      <c r="ABZ57" s="2"/>
      <c r="ACM57" s="2"/>
      <c r="ACZ57" s="2"/>
      <c r="ADM57" s="2"/>
      <c r="ADZ57" s="2"/>
      <c r="AEM57" s="2"/>
      <c r="AEZ57" s="2"/>
      <c r="AFM57" s="2"/>
      <c r="AFZ57" s="2"/>
      <c r="AGM57" s="2"/>
      <c r="AGZ57" s="2"/>
      <c r="AHM57" s="2"/>
      <c r="AHZ57" s="2"/>
      <c r="AIM57" s="2"/>
      <c r="AIZ57" s="2"/>
    </row>
    <row r="58" spans="13:936" x14ac:dyDescent="0.3">
      <c r="M58" s="2"/>
      <c r="Z58" s="2"/>
      <c r="AM58" s="2"/>
      <c r="AZ58" s="2"/>
      <c r="BM58" s="2"/>
      <c r="BZ58" s="2"/>
      <c r="CM58" s="2"/>
      <c r="CZ58" s="2"/>
      <c r="DM58" s="2"/>
      <c r="DZ58" s="2"/>
      <c r="EM58" s="2"/>
      <c r="EZ58" s="2"/>
      <c r="FM58" s="2"/>
      <c r="FZ58" s="2"/>
      <c r="GM58" s="2"/>
      <c r="GZ58" s="2"/>
      <c r="HM58" s="2"/>
      <c r="HZ58" s="2"/>
      <c r="IM58" s="2"/>
      <c r="IZ58" s="2"/>
      <c r="JM58" s="2"/>
      <c r="JZ58" s="2"/>
      <c r="KM58" s="2"/>
      <c r="KZ58" s="2"/>
      <c r="LM58" s="2"/>
      <c r="LZ58" s="2"/>
      <c r="MM58" s="2"/>
      <c r="MZ58" s="2"/>
      <c r="NM58" s="2"/>
      <c r="NZ58" s="2"/>
      <c r="OM58" s="2"/>
      <c r="OZ58" s="2"/>
      <c r="PM58" s="2"/>
      <c r="PZ58" s="2"/>
      <c r="QM58" s="2"/>
      <c r="QZ58" s="2"/>
      <c r="RM58" s="2"/>
      <c r="RZ58" s="2"/>
      <c r="SM58" s="2"/>
      <c r="SZ58" s="2"/>
      <c r="TM58" s="2"/>
      <c r="TZ58" s="2"/>
      <c r="UM58" s="2"/>
      <c r="UZ58" s="2"/>
      <c r="VM58" s="2"/>
      <c r="VZ58" s="2"/>
      <c r="WM58" s="2"/>
      <c r="WZ58" s="2"/>
      <c r="XM58" s="2"/>
      <c r="XZ58" s="2"/>
      <c r="YM58" s="2"/>
      <c r="YZ58" s="2"/>
      <c r="ZM58" s="2"/>
      <c r="ZZ58" s="2"/>
      <c r="AAM58" s="2"/>
      <c r="AAZ58" s="2"/>
      <c r="ABM58" s="2"/>
      <c r="ABZ58" s="2"/>
      <c r="ACM58" s="2"/>
      <c r="ACZ58" s="2"/>
      <c r="ADM58" s="2"/>
      <c r="ADZ58" s="2"/>
      <c r="AEM58" s="2"/>
      <c r="AEZ58" s="2"/>
      <c r="AFM58" s="2"/>
      <c r="AFZ58" s="2"/>
      <c r="AGM58" s="2"/>
      <c r="AGZ58" s="2"/>
      <c r="AHM58" s="2"/>
      <c r="AHZ58" s="2"/>
      <c r="AIM58" s="2"/>
      <c r="AIZ58" s="2"/>
    </row>
    <row r="59" spans="13:936" x14ac:dyDescent="0.3">
      <c r="M59" s="2"/>
      <c r="Z59" s="2"/>
      <c r="AM59" s="2"/>
      <c r="AZ59" s="2"/>
      <c r="BM59" s="2"/>
      <c r="BZ59" s="2"/>
      <c r="CM59" s="2"/>
      <c r="CZ59" s="2"/>
      <c r="DM59" s="2"/>
      <c r="DZ59" s="2"/>
      <c r="EM59" s="2"/>
      <c r="EZ59" s="2"/>
      <c r="FM59" s="2"/>
      <c r="FZ59" s="2"/>
      <c r="GM59" s="2"/>
      <c r="GZ59" s="2"/>
      <c r="HM59" s="2"/>
      <c r="HZ59" s="2"/>
      <c r="IM59" s="2"/>
      <c r="IZ59" s="2"/>
      <c r="JM59" s="2"/>
      <c r="JZ59" s="2"/>
      <c r="KM59" s="2"/>
      <c r="KZ59" s="2"/>
      <c r="LM59" s="2"/>
      <c r="LZ59" s="2"/>
      <c r="MM59" s="2"/>
      <c r="MZ59" s="2"/>
      <c r="NM59" s="2"/>
      <c r="NZ59" s="2"/>
      <c r="OM59" s="2"/>
      <c r="OZ59" s="2"/>
      <c r="PM59" s="2"/>
      <c r="PZ59" s="2"/>
      <c r="QM59" s="2"/>
      <c r="QZ59" s="2"/>
      <c r="RM59" s="2"/>
      <c r="RZ59" s="2"/>
      <c r="SM59" s="2"/>
      <c r="SZ59" s="2"/>
      <c r="TM59" s="2"/>
      <c r="TZ59" s="2"/>
      <c r="UM59" s="2"/>
      <c r="UZ59" s="2"/>
      <c r="VM59" s="2"/>
      <c r="VZ59" s="2"/>
      <c r="WM59" s="2"/>
      <c r="WZ59" s="2"/>
      <c r="XM59" s="2"/>
      <c r="XZ59" s="2"/>
      <c r="YM59" s="2"/>
      <c r="YZ59" s="2"/>
      <c r="ZM59" s="2"/>
      <c r="ZZ59" s="2"/>
      <c r="AAM59" s="2"/>
      <c r="AAZ59" s="2"/>
      <c r="ABM59" s="2"/>
      <c r="ABZ59" s="2"/>
      <c r="ACM59" s="2"/>
      <c r="ACZ59" s="2"/>
      <c r="ADM59" s="2"/>
      <c r="ADZ59" s="2"/>
      <c r="AEM59" s="2"/>
      <c r="AEZ59" s="2"/>
      <c r="AFM59" s="2"/>
      <c r="AFZ59" s="2"/>
      <c r="AGM59" s="2"/>
      <c r="AGZ59" s="2"/>
      <c r="AHM59" s="2"/>
      <c r="AHZ59" s="2"/>
      <c r="AIM59" s="2"/>
      <c r="AIZ59" s="2"/>
    </row>
    <row r="60" spans="13:936" x14ac:dyDescent="0.3">
      <c r="M60" s="2"/>
      <c r="Z60" s="2"/>
      <c r="AM60" s="2"/>
      <c r="AZ60" s="2"/>
      <c r="BM60" s="2"/>
      <c r="BZ60" s="2"/>
      <c r="CM60" s="2"/>
      <c r="CZ60" s="2"/>
      <c r="DM60" s="2"/>
      <c r="DZ60" s="2"/>
      <c r="EM60" s="2"/>
      <c r="EZ60" s="2"/>
      <c r="FM60" s="2"/>
      <c r="FZ60" s="2"/>
      <c r="GM60" s="2"/>
      <c r="GZ60" s="2"/>
      <c r="HM60" s="2"/>
      <c r="HZ60" s="2"/>
      <c r="IM60" s="2"/>
      <c r="IZ60" s="2"/>
      <c r="JM60" s="2"/>
      <c r="JZ60" s="2"/>
      <c r="KM60" s="2"/>
      <c r="KZ60" s="2"/>
      <c r="LM60" s="2"/>
      <c r="LZ60" s="2"/>
      <c r="MM60" s="2"/>
      <c r="MZ60" s="2"/>
      <c r="NM60" s="2"/>
      <c r="NZ60" s="2"/>
      <c r="OM60" s="2"/>
      <c r="OZ60" s="2"/>
      <c r="PM60" s="2"/>
      <c r="PZ60" s="2"/>
      <c r="QM60" s="2"/>
      <c r="QZ60" s="2"/>
      <c r="RM60" s="2"/>
      <c r="RZ60" s="2"/>
      <c r="SM60" s="2"/>
      <c r="SZ60" s="2"/>
      <c r="TM60" s="2"/>
      <c r="TZ60" s="2"/>
      <c r="UM60" s="2"/>
      <c r="UZ60" s="2"/>
      <c r="VM60" s="2"/>
      <c r="VZ60" s="2"/>
      <c r="WM60" s="2"/>
      <c r="WZ60" s="2"/>
      <c r="XM60" s="2"/>
      <c r="XZ60" s="2"/>
      <c r="YM60" s="2"/>
      <c r="YZ60" s="2"/>
      <c r="ZM60" s="2"/>
      <c r="ZZ60" s="2"/>
      <c r="AAM60" s="2"/>
      <c r="AAZ60" s="2"/>
      <c r="ABM60" s="2"/>
      <c r="ABZ60" s="2"/>
      <c r="ACM60" s="2"/>
      <c r="ACZ60" s="2"/>
      <c r="ADM60" s="2"/>
      <c r="ADZ60" s="2"/>
      <c r="AEM60" s="2"/>
      <c r="AEZ60" s="2"/>
      <c r="AFM60" s="2"/>
      <c r="AFZ60" s="2"/>
      <c r="AGM60" s="2"/>
      <c r="AGZ60" s="2"/>
      <c r="AHM60" s="2"/>
      <c r="AHZ60" s="2"/>
      <c r="AIM60" s="2"/>
      <c r="AIZ60" s="2"/>
    </row>
    <row r="61" spans="13:936" x14ac:dyDescent="0.3">
      <c r="M61" s="2"/>
      <c r="Z61" s="2"/>
      <c r="AM61" s="2"/>
      <c r="AZ61" s="2"/>
      <c r="BM61" s="2"/>
      <c r="BZ61" s="2"/>
      <c r="CM61" s="2"/>
      <c r="CZ61" s="2"/>
      <c r="DM61" s="2"/>
      <c r="DZ61" s="2"/>
      <c r="EM61" s="2"/>
      <c r="EZ61" s="2"/>
      <c r="FM61" s="2"/>
      <c r="FZ61" s="2"/>
      <c r="GM61" s="2"/>
      <c r="GZ61" s="2"/>
      <c r="HM61" s="2"/>
      <c r="HZ61" s="2"/>
      <c r="IM61" s="2"/>
      <c r="IZ61" s="2"/>
      <c r="JM61" s="2"/>
      <c r="JZ61" s="2"/>
      <c r="KM61" s="2"/>
      <c r="KZ61" s="2"/>
      <c r="LM61" s="2"/>
      <c r="LZ61" s="2"/>
      <c r="MM61" s="2"/>
      <c r="MZ61" s="2"/>
      <c r="NM61" s="2"/>
      <c r="NZ61" s="2"/>
      <c r="OM61" s="2"/>
      <c r="OZ61" s="2"/>
      <c r="PM61" s="2"/>
      <c r="PZ61" s="2"/>
      <c r="QM61" s="2"/>
      <c r="QZ61" s="2"/>
      <c r="RM61" s="2"/>
      <c r="RZ61" s="2"/>
      <c r="SM61" s="2"/>
      <c r="SZ61" s="2"/>
      <c r="TM61" s="2"/>
      <c r="TZ61" s="2"/>
      <c r="UM61" s="2"/>
      <c r="UZ61" s="2"/>
      <c r="VM61" s="2"/>
      <c r="VZ61" s="2"/>
      <c r="WM61" s="2"/>
      <c r="WZ61" s="2"/>
      <c r="XM61" s="2"/>
      <c r="XZ61" s="2"/>
      <c r="YM61" s="2"/>
      <c r="YZ61" s="2"/>
      <c r="ZM61" s="2"/>
      <c r="ZZ61" s="2"/>
      <c r="AAM61" s="2"/>
      <c r="AAZ61" s="2"/>
      <c r="ABM61" s="2"/>
      <c r="ABZ61" s="2"/>
      <c r="ACM61" s="2"/>
      <c r="ACZ61" s="2"/>
      <c r="ADM61" s="2"/>
      <c r="ADZ61" s="2"/>
      <c r="AEM61" s="2"/>
      <c r="AEZ61" s="2"/>
      <c r="AFM61" s="2"/>
      <c r="AFZ61" s="2"/>
      <c r="AGM61" s="2"/>
      <c r="AGZ61" s="2"/>
      <c r="AHM61" s="2"/>
      <c r="AHZ61" s="2"/>
      <c r="AIM61" s="2"/>
      <c r="AIZ61" s="2"/>
    </row>
    <row r="62" spans="13:936" x14ac:dyDescent="0.3">
      <c r="M62" s="2"/>
      <c r="Z62" s="2"/>
      <c r="AM62" s="2"/>
      <c r="AZ62" s="2"/>
      <c r="BM62" s="2"/>
      <c r="BZ62" s="2"/>
      <c r="CM62" s="2"/>
      <c r="CZ62" s="2"/>
      <c r="DM62" s="2"/>
      <c r="DZ62" s="2"/>
      <c r="EM62" s="2"/>
      <c r="EZ62" s="2"/>
      <c r="FM62" s="2"/>
      <c r="FZ62" s="2"/>
      <c r="GM62" s="2"/>
      <c r="GZ62" s="2"/>
      <c r="HM62" s="2"/>
      <c r="HZ62" s="2"/>
      <c r="IM62" s="2"/>
      <c r="IZ62" s="2"/>
      <c r="JM62" s="2"/>
      <c r="JZ62" s="2"/>
      <c r="KM62" s="2"/>
      <c r="KZ62" s="2"/>
      <c r="LM62" s="2"/>
      <c r="LZ62" s="2"/>
      <c r="MM62" s="2"/>
      <c r="MZ62" s="2"/>
      <c r="NM62" s="2"/>
      <c r="NZ62" s="2"/>
      <c r="OM62" s="2"/>
      <c r="OZ62" s="2"/>
      <c r="PM62" s="2"/>
      <c r="PZ62" s="2"/>
      <c r="QM62" s="2"/>
      <c r="QZ62" s="2"/>
      <c r="RM62" s="2"/>
      <c r="RZ62" s="2"/>
      <c r="SM62" s="2"/>
      <c r="SZ62" s="2"/>
      <c r="TM62" s="2"/>
      <c r="TZ62" s="2"/>
      <c r="UM62" s="2"/>
      <c r="UZ62" s="2"/>
      <c r="VM62" s="2"/>
      <c r="VZ62" s="2"/>
      <c r="WM62" s="2"/>
      <c r="WZ62" s="2"/>
      <c r="XM62" s="2"/>
      <c r="XZ62" s="2"/>
      <c r="YM62" s="2"/>
      <c r="YZ62" s="2"/>
      <c r="ZM62" s="2"/>
      <c r="ZZ62" s="2"/>
      <c r="AAM62" s="2"/>
      <c r="AAZ62" s="2"/>
      <c r="ABM62" s="2"/>
      <c r="ABZ62" s="2"/>
      <c r="ACM62" s="2"/>
      <c r="ACZ62" s="2"/>
      <c r="ADM62" s="2"/>
      <c r="ADZ62" s="2"/>
      <c r="AEM62" s="2"/>
      <c r="AEZ62" s="2"/>
      <c r="AFM62" s="2"/>
      <c r="AFZ62" s="2"/>
      <c r="AGM62" s="2"/>
      <c r="AGZ62" s="2"/>
      <c r="AHM62" s="2"/>
      <c r="AHZ62" s="2"/>
      <c r="AIM62" s="2"/>
      <c r="AIZ62" s="2"/>
    </row>
    <row r="63" spans="13:936" x14ac:dyDescent="0.3">
      <c r="M63" s="2"/>
      <c r="Z63" s="2"/>
      <c r="AM63" s="2"/>
      <c r="AZ63" s="2"/>
      <c r="BM63" s="2"/>
      <c r="BZ63" s="2"/>
      <c r="CM63" s="2"/>
      <c r="CZ63" s="2"/>
      <c r="DM63" s="2"/>
      <c r="DZ63" s="2"/>
      <c r="EM63" s="2"/>
      <c r="EZ63" s="2"/>
      <c r="FM63" s="2"/>
      <c r="FZ63" s="2"/>
      <c r="GM63" s="2"/>
      <c r="GZ63" s="2"/>
      <c r="HM63" s="2"/>
      <c r="HZ63" s="2"/>
      <c r="IM63" s="2"/>
      <c r="IZ63" s="2"/>
      <c r="JM63" s="2"/>
      <c r="JZ63" s="2"/>
      <c r="KM63" s="2"/>
      <c r="KZ63" s="2"/>
      <c r="LM63" s="2"/>
      <c r="LZ63" s="2"/>
      <c r="MM63" s="2"/>
      <c r="MZ63" s="2"/>
      <c r="NM63" s="2"/>
      <c r="NZ63" s="2"/>
      <c r="OM63" s="2"/>
      <c r="OZ63" s="2"/>
      <c r="PM63" s="2"/>
      <c r="PZ63" s="2"/>
      <c r="QM63" s="2"/>
      <c r="QZ63" s="2"/>
      <c r="RM63" s="2"/>
      <c r="RZ63" s="2"/>
      <c r="SM63" s="2"/>
      <c r="SZ63" s="2"/>
      <c r="TM63" s="2"/>
      <c r="TZ63" s="2"/>
      <c r="UM63" s="2"/>
      <c r="UZ63" s="2"/>
      <c r="VM63" s="2"/>
      <c r="VZ63" s="2"/>
      <c r="WM63" s="2"/>
      <c r="WZ63" s="2"/>
      <c r="XM63" s="2"/>
      <c r="XZ63" s="2"/>
      <c r="YM63" s="2"/>
      <c r="YZ63" s="2"/>
      <c r="ZM63" s="2"/>
      <c r="ZZ63" s="2"/>
      <c r="AAM63" s="2"/>
      <c r="AAZ63" s="2"/>
      <c r="ABM63" s="2"/>
      <c r="ABZ63" s="2"/>
      <c r="ACM63" s="2"/>
      <c r="ACZ63" s="2"/>
      <c r="ADM63" s="2"/>
      <c r="ADZ63" s="2"/>
      <c r="AEM63" s="2"/>
      <c r="AEZ63" s="2"/>
      <c r="AFM63" s="2"/>
      <c r="AFZ63" s="2"/>
      <c r="AGM63" s="2"/>
      <c r="AGZ63" s="2"/>
      <c r="AHM63" s="2"/>
      <c r="AHZ63" s="2"/>
      <c r="AIM63" s="2"/>
      <c r="AIZ63" s="2"/>
    </row>
    <row r="64" spans="13:936" x14ac:dyDescent="0.3">
      <c r="M64" s="2"/>
      <c r="Z64" s="2"/>
      <c r="AM64" s="2"/>
      <c r="AZ64" s="2"/>
      <c r="BM64" s="2"/>
      <c r="BZ64" s="2"/>
      <c r="CM64" s="2"/>
      <c r="CZ64" s="2"/>
      <c r="DM64" s="2"/>
      <c r="DZ64" s="2"/>
      <c r="EM64" s="2"/>
      <c r="EZ64" s="2"/>
      <c r="FM64" s="2"/>
      <c r="FZ64" s="2"/>
      <c r="GM64" s="2"/>
      <c r="GZ64" s="2"/>
      <c r="HM64" s="2"/>
      <c r="HZ64" s="2"/>
      <c r="IM64" s="2"/>
      <c r="IZ64" s="2"/>
      <c r="JM64" s="2"/>
      <c r="JZ64" s="2"/>
      <c r="KM64" s="2"/>
      <c r="KZ64" s="2"/>
      <c r="LM64" s="2"/>
      <c r="LZ64" s="2"/>
      <c r="MM64" s="2"/>
      <c r="MZ64" s="2"/>
      <c r="NM64" s="2"/>
      <c r="NZ64" s="2"/>
      <c r="OM64" s="2"/>
      <c r="OZ64" s="2"/>
      <c r="PM64" s="2"/>
      <c r="PZ64" s="2"/>
      <c r="QM64" s="2"/>
      <c r="QZ64" s="2"/>
      <c r="RM64" s="2"/>
      <c r="RZ64" s="2"/>
      <c r="SM64" s="2"/>
      <c r="SZ64" s="2"/>
      <c r="TM64" s="2"/>
      <c r="TZ64" s="2"/>
      <c r="UM64" s="2"/>
      <c r="UZ64" s="2"/>
      <c r="VM64" s="2"/>
      <c r="VZ64" s="2"/>
      <c r="WM64" s="2"/>
      <c r="WZ64" s="2"/>
      <c r="XM64" s="2"/>
      <c r="XZ64" s="2"/>
      <c r="YM64" s="2"/>
      <c r="YZ64" s="2"/>
      <c r="ZM64" s="2"/>
      <c r="ZZ64" s="2"/>
      <c r="AAM64" s="2"/>
      <c r="AAZ64" s="2"/>
      <c r="ABM64" s="2"/>
      <c r="ABZ64" s="2"/>
      <c r="ACM64" s="2"/>
      <c r="ACZ64" s="2"/>
      <c r="ADM64" s="2"/>
      <c r="ADZ64" s="2"/>
      <c r="AEM64" s="2"/>
      <c r="AEZ64" s="2"/>
      <c r="AFM64" s="2"/>
      <c r="AFZ64" s="2"/>
      <c r="AGM64" s="2"/>
      <c r="AGZ64" s="2"/>
      <c r="AHM64" s="2"/>
      <c r="AHZ64" s="2"/>
      <c r="AIM64" s="2"/>
      <c r="AIZ64" s="2"/>
    </row>
    <row r="65" spans="13:936" x14ac:dyDescent="0.3">
      <c r="M65" s="2"/>
      <c r="Z65" s="2"/>
      <c r="AM65" s="2"/>
      <c r="AZ65" s="2"/>
      <c r="BM65" s="2"/>
      <c r="BZ65" s="2"/>
      <c r="CM65" s="2"/>
      <c r="CZ65" s="2"/>
      <c r="DM65" s="2"/>
      <c r="DZ65" s="2"/>
      <c r="EM65" s="2"/>
      <c r="EZ65" s="2"/>
      <c r="FM65" s="2"/>
      <c r="FZ65" s="2"/>
      <c r="GM65" s="2"/>
      <c r="GZ65" s="2"/>
      <c r="HM65" s="2"/>
      <c r="HZ65" s="2"/>
      <c r="IM65" s="2"/>
      <c r="IZ65" s="2"/>
      <c r="JM65" s="2"/>
      <c r="JZ65" s="2"/>
      <c r="KM65" s="2"/>
      <c r="KZ65" s="2"/>
      <c r="LM65" s="2"/>
      <c r="LZ65" s="2"/>
      <c r="MM65" s="2"/>
      <c r="MZ65" s="2"/>
      <c r="NM65" s="2"/>
      <c r="NZ65" s="2"/>
      <c r="OM65" s="2"/>
      <c r="OZ65" s="2"/>
      <c r="PM65" s="2"/>
      <c r="PZ65" s="2"/>
      <c r="QM65" s="2"/>
      <c r="QZ65" s="2"/>
      <c r="RM65" s="2"/>
      <c r="RZ65" s="2"/>
      <c r="SM65" s="2"/>
      <c r="SZ65" s="2"/>
      <c r="TM65" s="2"/>
      <c r="TZ65" s="2"/>
      <c r="UM65" s="2"/>
      <c r="UZ65" s="2"/>
      <c r="VM65" s="2"/>
      <c r="VZ65" s="2"/>
      <c r="WM65" s="2"/>
      <c r="WZ65" s="2"/>
      <c r="XM65" s="2"/>
      <c r="XZ65" s="2"/>
      <c r="YM65" s="2"/>
      <c r="YZ65" s="2"/>
      <c r="ZM65" s="2"/>
      <c r="ZZ65" s="2"/>
      <c r="AAM65" s="2"/>
      <c r="AAZ65" s="2"/>
      <c r="ABM65" s="2"/>
      <c r="ABZ65" s="2"/>
      <c r="ACM65" s="2"/>
      <c r="ACZ65" s="2"/>
      <c r="ADM65" s="2"/>
      <c r="ADZ65" s="2"/>
      <c r="AEM65" s="2"/>
      <c r="AEZ65" s="2"/>
      <c r="AFM65" s="2"/>
      <c r="AFZ65" s="2"/>
      <c r="AGM65" s="2"/>
      <c r="AGZ65" s="2"/>
      <c r="AHM65" s="2"/>
      <c r="AHZ65" s="2"/>
      <c r="AIM65" s="2"/>
      <c r="AIZ65" s="2"/>
    </row>
    <row r="66" spans="13:936" x14ac:dyDescent="0.3">
      <c r="M66" s="2"/>
      <c r="Z66" s="2"/>
      <c r="AM66" s="2"/>
      <c r="AZ66" s="2"/>
      <c r="BM66" s="2"/>
      <c r="BZ66" s="2"/>
      <c r="CM66" s="2"/>
      <c r="CZ66" s="2"/>
      <c r="DM66" s="2"/>
      <c r="DZ66" s="2"/>
      <c r="EM66" s="2"/>
      <c r="EZ66" s="2"/>
      <c r="FM66" s="2"/>
      <c r="FZ66" s="2"/>
      <c r="GM66" s="2"/>
      <c r="GZ66" s="2"/>
      <c r="HM66" s="2"/>
      <c r="HZ66" s="2"/>
      <c r="IM66" s="2"/>
      <c r="IZ66" s="2"/>
      <c r="JM66" s="2"/>
      <c r="JZ66" s="2"/>
      <c r="KM66" s="2"/>
      <c r="KZ66" s="2"/>
      <c r="LM66" s="2"/>
      <c r="LZ66" s="2"/>
      <c r="MM66" s="2"/>
      <c r="MZ66" s="2"/>
      <c r="NM66" s="2"/>
      <c r="NZ66" s="2"/>
      <c r="OM66" s="2"/>
      <c r="OZ66" s="2"/>
      <c r="PM66" s="2"/>
      <c r="PZ66" s="2"/>
      <c r="QM66" s="2"/>
      <c r="QZ66" s="2"/>
      <c r="RM66" s="2"/>
      <c r="RZ66" s="2"/>
      <c r="SM66" s="2"/>
      <c r="SZ66" s="2"/>
      <c r="TM66" s="2"/>
      <c r="TZ66" s="2"/>
      <c r="UM66" s="2"/>
      <c r="UZ66" s="2"/>
      <c r="VM66" s="2"/>
      <c r="VZ66" s="2"/>
      <c r="WM66" s="2"/>
      <c r="WZ66" s="2"/>
      <c r="XM66" s="2"/>
      <c r="XZ66" s="2"/>
      <c r="YM66" s="2"/>
      <c r="YZ66" s="2"/>
      <c r="ZM66" s="2"/>
      <c r="ZZ66" s="2"/>
      <c r="AAM66" s="2"/>
      <c r="AAZ66" s="2"/>
      <c r="ABM66" s="2"/>
      <c r="ABZ66" s="2"/>
      <c r="ACM66" s="2"/>
      <c r="ACZ66" s="2"/>
      <c r="ADM66" s="2"/>
      <c r="ADZ66" s="2"/>
      <c r="AEM66" s="2"/>
      <c r="AEZ66" s="2"/>
      <c r="AFM66" s="2"/>
      <c r="AFZ66" s="2"/>
      <c r="AGM66" s="2"/>
      <c r="AGZ66" s="2"/>
      <c r="AHM66" s="2"/>
      <c r="AHZ66" s="2"/>
      <c r="AIM66" s="2"/>
      <c r="AIZ66" s="2"/>
    </row>
    <row r="67" spans="13:936" x14ac:dyDescent="0.3">
      <c r="M67" s="2"/>
      <c r="Z67" s="2"/>
      <c r="AM67" s="2"/>
      <c r="AZ67" s="2"/>
      <c r="BM67" s="2"/>
      <c r="BZ67" s="2"/>
      <c r="CM67" s="2"/>
      <c r="CZ67" s="2"/>
      <c r="DM67" s="2"/>
      <c r="DZ67" s="2"/>
      <c r="EM67" s="2"/>
      <c r="EZ67" s="2"/>
      <c r="FM67" s="2"/>
      <c r="FZ67" s="2"/>
      <c r="GM67" s="2"/>
      <c r="GZ67" s="2"/>
      <c r="HM67" s="2"/>
      <c r="HZ67" s="2"/>
      <c r="IM67" s="2"/>
      <c r="IZ67" s="2"/>
      <c r="JM67" s="2"/>
      <c r="JZ67" s="2"/>
      <c r="KM67" s="2"/>
      <c r="KZ67" s="2"/>
      <c r="LM67" s="2"/>
      <c r="LZ67" s="2"/>
      <c r="MM67" s="2"/>
      <c r="MZ67" s="2"/>
      <c r="NM67" s="2"/>
      <c r="NZ67" s="2"/>
      <c r="OM67" s="2"/>
      <c r="OZ67" s="2"/>
      <c r="PM67" s="2"/>
      <c r="PZ67" s="2"/>
      <c r="QM67" s="2"/>
      <c r="QZ67" s="2"/>
      <c r="RM67" s="2"/>
      <c r="RZ67" s="2"/>
      <c r="SM67" s="2"/>
      <c r="SZ67" s="2"/>
      <c r="TM67" s="2"/>
      <c r="TZ67" s="2"/>
      <c r="UM67" s="2"/>
      <c r="UZ67" s="2"/>
      <c r="VM67" s="2"/>
      <c r="VZ67" s="2"/>
      <c r="WM67" s="2"/>
      <c r="WZ67" s="2"/>
      <c r="XM67" s="2"/>
      <c r="XZ67" s="2"/>
      <c r="YM67" s="2"/>
      <c r="YZ67" s="2"/>
      <c r="ZM67" s="2"/>
      <c r="ZZ67" s="2"/>
      <c r="AAM67" s="2"/>
      <c r="AAZ67" s="2"/>
      <c r="ABM67" s="2"/>
      <c r="ABZ67" s="2"/>
      <c r="ACM67" s="2"/>
      <c r="ACZ67" s="2"/>
      <c r="ADM67" s="2"/>
      <c r="ADZ67" s="2"/>
      <c r="AEM67" s="2"/>
      <c r="AEZ67" s="2"/>
      <c r="AFM67" s="2"/>
      <c r="AFZ67" s="2"/>
      <c r="AGM67" s="2"/>
      <c r="AGZ67" s="2"/>
      <c r="AHM67" s="2"/>
      <c r="AHZ67" s="2"/>
      <c r="AIM67" s="2"/>
      <c r="AIZ67" s="2"/>
    </row>
    <row r="68" spans="13:936" x14ac:dyDescent="0.3">
      <c r="M68" s="2"/>
      <c r="Z68" s="2"/>
      <c r="AM68" s="2"/>
      <c r="AZ68" s="2"/>
      <c r="BM68" s="2"/>
      <c r="BZ68" s="2"/>
      <c r="CM68" s="2"/>
      <c r="CZ68" s="2"/>
      <c r="DM68" s="2"/>
      <c r="DZ68" s="2"/>
      <c r="EM68" s="2"/>
      <c r="EZ68" s="2"/>
      <c r="FM68" s="2"/>
      <c r="FZ68" s="2"/>
      <c r="GM68" s="2"/>
      <c r="GZ68" s="2"/>
      <c r="HM68" s="2"/>
      <c r="HZ68" s="2"/>
      <c r="IM68" s="2"/>
      <c r="IZ68" s="2"/>
      <c r="JM68" s="2"/>
      <c r="JZ68" s="2"/>
      <c r="KM68" s="2"/>
      <c r="KZ68" s="2"/>
      <c r="LM68" s="2"/>
      <c r="LZ68" s="2"/>
      <c r="MM68" s="2"/>
      <c r="MZ68" s="2"/>
      <c r="NM68" s="2"/>
      <c r="NZ68" s="2"/>
      <c r="OM68" s="2"/>
      <c r="OZ68" s="2"/>
      <c r="PM68" s="2"/>
      <c r="PZ68" s="2"/>
      <c r="QM68" s="2"/>
      <c r="QZ68" s="2"/>
      <c r="RM68" s="2"/>
      <c r="RZ68" s="2"/>
      <c r="SM68" s="2"/>
      <c r="SZ68" s="2"/>
      <c r="TM68" s="2"/>
      <c r="TZ68" s="2"/>
      <c r="UM68" s="2"/>
      <c r="UZ68" s="2"/>
      <c r="VM68" s="2"/>
      <c r="VZ68" s="2"/>
      <c r="WM68" s="2"/>
      <c r="WZ68" s="2"/>
      <c r="XM68" s="2"/>
      <c r="XZ68" s="2"/>
      <c r="YM68" s="2"/>
      <c r="YZ68" s="2"/>
      <c r="ZM68" s="2"/>
      <c r="ZZ68" s="2"/>
      <c r="AAM68" s="2"/>
      <c r="AAZ68" s="2"/>
      <c r="ABM68" s="2"/>
      <c r="ABZ68" s="2"/>
      <c r="ACM68" s="2"/>
      <c r="ACZ68" s="2"/>
      <c r="ADM68" s="2"/>
      <c r="ADZ68" s="2"/>
      <c r="AEM68" s="2"/>
      <c r="AEZ68" s="2"/>
      <c r="AFM68" s="2"/>
      <c r="AFZ68" s="2"/>
      <c r="AGM68" s="2"/>
      <c r="AGZ68" s="2"/>
      <c r="AHM68" s="2"/>
      <c r="AHZ68" s="2"/>
      <c r="AIM68" s="2"/>
      <c r="AIZ68" s="2"/>
    </row>
    <row r="69" spans="13:936" x14ac:dyDescent="0.3">
      <c r="M69" s="2"/>
      <c r="Z69" s="2"/>
      <c r="AM69" s="2"/>
      <c r="AZ69" s="2"/>
      <c r="BM69" s="2"/>
      <c r="BZ69" s="2"/>
      <c r="CM69" s="2"/>
      <c r="CZ69" s="2"/>
      <c r="DM69" s="2"/>
      <c r="DZ69" s="2"/>
      <c r="EM69" s="2"/>
      <c r="EZ69" s="2"/>
      <c r="FM69" s="2"/>
      <c r="FZ69" s="2"/>
      <c r="GM69" s="2"/>
      <c r="GZ69" s="2"/>
      <c r="HM69" s="2"/>
      <c r="HZ69" s="2"/>
      <c r="IM69" s="2"/>
      <c r="IZ69" s="2"/>
      <c r="JM69" s="2"/>
      <c r="JZ69" s="2"/>
      <c r="KM69" s="2"/>
      <c r="KZ69" s="2"/>
      <c r="LM69" s="2"/>
      <c r="LZ69" s="2"/>
      <c r="MM69" s="2"/>
      <c r="MZ69" s="2"/>
      <c r="NM69" s="2"/>
      <c r="NZ69" s="2"/>
      <c r="OM69" s="2"/>
      <c r="OZ69" s="2"/>
      <c r="PM69" s="2"/>
      <c r="PZ69" s="2"/>
      <c r="QM69" s="2"/>
      <c r="QZ69" s="2"/>
      <c r="RM69" s="2"/>
      <c r="RZ69" s="2"/>
      <c r="SM69" s="2"/>
      <c r="SZ69" s="2"/>
      <c r="TM69" s="2"/>
      <c r="TZ69" s="2"/>
      <c r="UM69" s="2"/>
      <c r="UZ69" s="2"/>
      <c r="VM69" s="2"/>
      <c r="VZ69" s="2"/>
      <c r="WM69" s="2"/>
      <c r="WZ69" s="2"/>
      <c r="XM69" s="2"/>
      <c r="XZ69" s="2"/>
      <c r="YM69" s="2"/>
      <c r="YZ69" s="2"/>
      <c r="ZM69" s="2"/>
      <c r="ZZ69" s="2"/>
      <c r="AAM69" s="2"/>
      <c r="AAZ69" s="2"/>
      <c r="ABM69" s="2"/>
      <c r="ABZ69" s="2"/>
      <c r="ACM69" s="2"/>
      <c r="ACZ69" s="2"/>
      <c r="ADM69" s="2"/>
      <c r="ADZ69" s="2"/>
      <c r="AEM69" s="2"/>
      <c r="AEZ69" s="2"/>
      <c r="AFM69" s="2"/>
      <c r="AFZ69" s="2"/>
      <c r="AGM69" s="2"/>
      <c r="AGZ69" s="2"/>
      <c r="AHM69" s="2"/>
      <c r="AHZ69" s="2"/>
      <c r="AIM69" s="2"/>
      <c r="AIZ69" s="2"/>
    </row>
    <row r="70" spans="13:936" x14ac:dyDescent="0.3">
      <c r="M70" s="2"/>
      <c r="Z70" s="2"/>
      <c r="AM70" s="2"/>
      <c r="AZ70" s="2"/>
      <c r="BM70" s="2"/>
      <c r="BZ70" s="2"/>
      <c r="CM70" s="2"/>
      <c r="CZ70" s="2"/>
      <c r="DM70" s="2"/>
      <c r="DZ70" s="2"/>
      <c r="EM70" s="2"/>
      <c r="EZ70" s="2"/>
      <c r="FM70" s="2"/>
      <c r="FZ70" s="2"/>
      <c r="GM70" s="2"/>
      <c r="GZ70" s="2"/>
      <c r="HM70" s="2"/>
      <c r="HZ70" s="2"/>
      <c r="IM70" s="2"/>
      <c r="IZ70" s="2"/>
      <c r="JM70" s="2"/>
      <c r="JZ70" s="2"/>
      <c r="KM70" s="2"/>
      <c r="KZ70" s="2"/>
      <c r="LM70" s="2"/>
      <c r="LZ70" s="2"/>
      <c r="MM70" s="2"/>
      <c r="MZ70" s="2"/>
      <c r="NM70" s="2"/>
      <c r="NZ70" s="2"/>
      <c r="OM70" s="2"/>
      <c r="OZ70" s="2"/>
      <c r="PM70" s="2"/>
      <c r="PZ70" s="2"/>
      <c r="QM70" s="2"/>
      <c r="QZ70" s="2"/>
      <c r="RM70" s="2"/>
      <c r="RZ70" s="2"/>
      <c r="SM70" s="2"/>
      <c r="SZ70" s="2"/>
      <c r="TM70" s="2"/>
      <c r="TZ70" s="2"/>
      <c r="UM70" s="2"/>
      <c r="UZ70" s="2"/>
      <c r="VM70" s="2"/>
      <c r="VZ70" s="2"/>
      <c r="WM70" s="2"/>
      <c r="WZ70" s="2"/>
      <c r="XM70" s="2"/>
      <c r="XZ70" s="2"/>
      <c r="YM70" s="2"/>
      <c r="YZ70" s="2"/>
      <c r="ZM70" s="2"/>
      <c r="ZZ70" s="2"/>
      <c r="AAM70" s="2"/>
      <c r="AAZ70" s="2"/>
      <c r="ABM70" s="2"/>
      <c r="ABZ70" s="2"/>
      <c r="ACM70" s="2"/>
      <c r="ACZ70" s="2"/>
      <c r="ADM70" s="2"/>
      <c r="ADZ70" s="2"/>
      <c r="AEM70" s="2"/>
      <c r="AEZ70" s="2"/>
      <c r="AFM70" s="2"/>
      <c r="AFZ70" s="2"/>
      <c r="AGM70" s="2"/>
      <c r="AGZ70" s="2"/>
      <c r="AHM70" s="2"/>
      <c r="AHZ70" s="2"/>
      <c r="AIM70" s="2"/>
      <c r="AIZ70" s="2"/>
    </row>
    <row r="71" spans="13:936" x14ac:dyDescent="0.3">
      <c r="M71" s="2"/>
      <c r="Z71" s="2"/>
      <c r="AM71" s="2"/>
      <c r="AZ71" s="2"/>
      <c r="BM71" s="2"/>
      <c r="BZ71" s="2"/>
      <c r="CM71" s="2"/>
      <c r="CZ71" s="2"/>
      <c r="DM71" s="2"/>
      <c r="DZ71" s="2"/>
      <c r="EM71" s="2"/>
      <c r="EZ71" s="2"/>
      <c r="FM71" s="2"/>
      <c r="FZ71" s="2"/>
      <c r="GM71" s="2"/>
      <c r="GZ71" s="2"/>
      <c r="HM71" s="2"/>
      <c r="HZ71" s="2"/>
      <c r="IM71" s="2"/>
      <c r="IZ71" s="2"/>
      <c r="JM71" s="2"/>
      <c r="JZ71" s="2"/>
      <c r="KM71" s="2"/>
      <c r="KZ71" s="2"/>
      <c r="LM71" s="2"/>
      <c r="LZ71" s="2"/>
      <c r="MM71" s="2"/>
      <c r="MZ71" s="2"/>
      <c r="NM71" s="2"/>
      <c r="NZ71" s="2"/>
      <c r="OM71" s="2"/>
      <c r="OZ71" s="2"/>
      <c r="PM71" s="2"/>
      <c r="PZ71" s="2"/>
      <c r="QM71" s="2"/>
      <c r="QZ71" s="2"/>
      <c r="RM71" s="2"/>
      <c r="RZ71" s="2"/>
      <c r="SM71" s="2"/>
      <c r="SZ71" s="2"/>
      <c r="TM71" s="2"/>
      <c r="TZ71" s="2"/>
      <c r="UM71" s="2"/>
      <c r="UZ71" s="2"/>
      <c r="VM71" s="2"/>
      <c r="VZ71" s="2"/>
      <c r="WM71" s="2"/>
      <c r="WZ71" s="2"/>
      <c r="XM71" s="2"/>
      <c r="XZ71" s="2"/>
      <c r="YM71" s="2"/>
      <c r="YZ71" s="2"/>
      <c r="ZM71" s="2"/>
      <c r="ZZ71" s="2"/>
      <c r="AAM71" s="2"/>
      <c r="AAZ71" s="2"/>
      <c r="ABM71" s="2"/>
      <c r="ABZ71" s="2"/>
      <c r="ACM71" s="2"/>
      <c r="ACZ71" s="2"/>
      <c r="ADM71" s="2"/>
      <c r="ADZ71" s="2"/>
      <c r="AEM71" s="2"/>
      <c r="AEZ71" s="2"/>
      <c r="AFM71" s="2"/>
      <c r="AFZ71" s="2"/>
      <c r="AGM71" s="2"/>
      <c r="AGZ71" s="2"/>
      <c r="AHM71" s="2"/>
      <c r="AHZ71" s="2"/>
      <c r="AIM71" s="2"/>
      <c r="AIZ71" s="2"/>
    </row>
    <row r="72" spans="13:936" x14ac:dyDescent="0.3">
      <c r="M72" s="2"/>
      <c r="Z72" s="2"/>
      <c r="AM72" s="2"/>
      <c r="AZ72" s="2"/>
      <c r="BM72" s="2"/>
      <c r="BZ72" s="2"/>
      <c r="CM72" s="2"/>
      <c r="CZ72" s="2"/>
      <c r="DM72" s="2"/>
      <c r="DZ72" s="2"/>
      <c r="EM72" s="2"/>
      <c r="EZ72" s="2"/>
      <c r="FM72" s="2"/>
      <c r="FZ72" s="2"/>
      <c r="GM72" s="2"/>
      <c r="GZ72" s="2"/>
      <c r="HM72" s="2"/>
      <c r="HZ72" s="2"/>
      <c r="IM72" s="2"/>
      <c r="IZ72" s="2"/>
      <c r="JM72" s="2"/>
      <c r="JZ72" s="2"/>
      <c r="KM72" s="2"/>
      <c r="KZ72" s="2"/>
      <c r="LM72" s="2"/>
      <c r="LZ72" s="2"/>
      <c r="MM72" s="2"/>
      <c r="MZ72" s="2"/>
      <c r="NM72" s="2"/>
      <c r="NZ72" s="2"/>
      <c r="OM72" s="2"/>
      <c r="OZ72" s="2"/>
      <c r="PM72" s="2"/>
      <c r="PZ72" s="2"/>
      <c r="QM72" s="2"/>
      <c r="QZ72" s="2"/>
      <c r="RM72" s="2"/>
      <c r="RZ72" s="2"/>
      <c r="SM72" s="2"/>
      <c r="SZ72" s="2"/>
      <c r="TM72" s="2"/>
      <c r="TZ72" s="2"/>
      <c r="UM72" s="2"/>
      <c r="UZ72" s="2"/>
      <c r="VM72" s="2"/>
      <c r="VZ72" s="2"/>
      <c r="WM72" s="2"/>
      <c r="WZ72" s="2"/>
      <c r="XM72" s="2"/>
      <c r="XZ72" s="2"/>
      <c r="YM72" s="2"/>
      <c r="YZ72" s="2"/>
      <c r="ZM72" s="2"/>
      <c r="ZZ72" s="2"/>
      <c r="AAM72" s="2"/>
      <c r="AAZ72" s="2"/>
      <c r="ABM72" s="2"/>
      <c r="ABZ72" s="2"/>
      <c r="ACM72" s="2"/>
      <c r="ACZ72" s="2"/>
      <c r="ADM72" s="2"/>
      <c r="ADZ72" s="2"/>
      <c r="AEM72" s="2"/>
      <c r="AEZ72" s="2"/>
      <c r="AFM72" s="2"/>
      <c r="AFZ72" s="2"/>
      <c r="AGM72" s="2"/>
      <c r="AGZ72" s="2"/>
      <c r="AHM72" s="2"/>
      <c r="AHZ72" s="2"/>
      <c r="AIM72" s="2"/>
      <c r="AIZ72" s="2"/>
    </row>
    <row r="73" spans="13:936" x14ac:dyDescent="0.3">
      <c r="M73" s="2"/>
      <c r="Z73" s="2"/>
      <c r="AM73" s="2"/>
      <c r="AZ73" s="2"/>
      <c r="BM73" s="2"/>
      <c r="BZ73" s="2"/>
      <c r="CM73" s="2"/>
      <c r="CZ73" s="2"/>
      <c r="DM73" s="2"/>
      <c r="DZ73" s="2"/>
      <c r="EM73" s="2"/>
      <c r="EZ73" s="2"/>
      <c r="FM73" s="2"/>
      <c r="FZ73" s="2"/>
      <c r="GM73" s="2"/>
      <c r="GZ73" s="2"/>
      <c r="HM73" s="2"/>
      <c r="HZ73" s="2"/>
      <c r="IM73" s="2"/>
      <c r="IZ73" s="2"/>
      <c r="JM73" s="2"/>
      <c r="JZ73" s="2"/>
      <c r="KM73" s="2"/>
      <c r="KZ73" s="2"/>
      <c r="LM73" s="2"/>
      <c r="LZ73" s="2"/>
      <c r="MM73" s="2"/>
      <c r="MZ73" s="2"/>
      <c r="NM73" s="2"/>
      <c r="NZ73" s="2"/>
      <c r="OM73" s="2"/>
      <c r="OZ73" s="2"/>
      <c r="PM73" s="2"/>
      <c r="PZ73" s="2"/>
      <c r="QM73" s="2"/>
      <c r="QZ73" s="2"/>
      <c r="RM73" s="2"/>
      <c r="RZ73" s="2"/>
      <c r="SM73" s="2"/>
      <c r="SZ73" s="2"/>
      <c r="TM73" s="2"/>
      <c r="TZ73" s="2"/>
      <c r="UM73" s="2"/>
      <c r="UZ73" s="2"/>
      <c r="VM73" s="2"/>
      <c r="VZ73" s="2"/>
      <c r="WM73" s="2"/>
      <c r="WZ73" s="2"/>
      <c r="XM73" s="2"/>
      <c r="XZ73" s="2"/>
      <c r="YM73" s="2"/>
      <c r="YZ73" s="2"/>
      <c r="ZM73" s="2"/>
      <c r="ZZ73" s="2"/>
      <c r="AAM73" s="2"/>
      <c r="AAZ73" s="2"/>
      <c r="ABM73" s="2"/>
      <c r="ABZ73" s="2"/>
      <c r="ACM73" s="2"/>
      <c r="ACZ73" s="2"/>
      <c r="ADM73" s="2"/>
      <c r="ADZ73" s="2"/>
      <c r="AEM73" s="2"/>
      <c r="AEZ73" s="2"/>
      <c r="AFM73" s="2"/>
      <c r="AFZ73" s="2"/>
      <c r="AGM73" s="2"/>
      <c r="AGZ73" s="2"/>
      <c r="AHM73" s="2"/>
      <c r="AHZ73" s="2"/>
      <c r="AIM73" s="2"/>
      <c r="AIZ73" s="2"/>
    </row>
    <row r="74" spans="13:936" x14ac:dyDescent="0.3">
      <c r="M74" s="2"/>
      <c r="Z74" s="2"/>
      <c r="AM74" s="2"/>
      <c r="AZ74" s="2"/>
      <c r="BM74" s="2"/>
      <c r="BZ74" s="2"/>
      <c r="CM74" s="2"/>
      <c r="CZ74" s="2"/>
      <c r="DM74" s="2"/>
      <c r="DZ74" s="2"/>
      <c r="EM74" s="2"/>
      <c r="EZ74" s="2"/>
      <c r="FM74" s="2"/>
      <c r="FZ74" s="2"/>
      <c r="GM74" s="2"/>
      <c r="GZ74" s="2"/>
      <c r="HM74" s="2"/>
      <c r="HZ74" s="2"/>
      <c r="IM74" s="2"/>
      <c r="IZ74" s="2"/>
      <c r="JM74" s="2"/>
      <c r="JZ74" s="2"/>
      <c r="KM74" s="2"/>
      <c r="KZ74" s="2"/>
      <c r="LM74" s="2"/>
      <c r="LZ74" s="2"/>
      <c r="MM74" s="2"/>
      <c r="MZ74" s="2"/>
      <c r="NM74" s="2"/>
      <c r="NZ74" s="2"/>
      <c r="OM74" s="2"/>
      <c r="OZ74" s="2"/>
      <c r="PM74" s="2"/>
      <c r="PZ74" s="2"/>
      <c r="QM74" s="2"/>
      <c r="QZ74" s="2"/>
      <c r="RM74" s="2"/>
      <c r="RZ74" s="2"/>
      <c r="SM74" s="2"/>
      <c r="SZ74" s="2"/>
      <c r="TM74" s="2"/>
      <c r="TZ74" s="2"/>
      <c r="UM74" s="2"/>
      <c r="UZ74" s="2"/>
      <c r="VM74" s="2"/>
      <c r="VZ74" s="2"/>
      <c r="WM74" s="2"/>
      <c r="WZ74" s="2"/>
      <c r="XM74" s="2"/>
      <c r="XZ74" s="2"/>
      <c r="YM74" s="2"/>
      <c r="YZ74" s="2"/>
      <c r="ZM74" s="2"/>
      <c r="ZZ74" s="2"/>
      <c r="AAM74" s="2"/>
      <c r="AAZ74" s="2"/>
      <c r="ABM74" s="2"/>
      <c r="ABZ74" s="2"/>
      <c r="ACM74" s="2"/>
      <c r="ACZ74" s="2"/>
      <c r="ADM74" s="2"/>
      <c r="ADZ74" s="2"/>
      <c r="AEM74" s="2"/>
      <c r="AEZ74" s="2"/>
      <c r="AFM74" s="2"/>
      <c r="AFZ74" s="2"/>
      <c r="AGM74" s="2"/>
      <c r="AGZ74" s="2"/>
      <c r="AHM74" s="2"/>
      <c r="AHZ74" s="2"/>
      <c r="AIM74" s="2"/>
      <c r="AIZ74" s="2"/>
    </row>
    <row r="75" spans="13:936" x14ac:dyDescent="0.3">
      <c r="M75" s="2"/>
      <c r="Z75" s="2"/>
      <c r="AM75" s="2"/>
      <c r="AZ75" s="2"/>
      <c r="BM75" s="2"/>
      <c r="BZ75" s="2"/>
      <c r="CM75" s="2"/>
      <c r="CZ75" s="2"/>
      <c r="DM75" s="2"/>
      <c r="DZ75" s="2"/>
      <c r="EM75" s="2"/>
      <c r="EZ75" s="2"/>
      <c r="FM75" s="2"/>
      <c r="FZ75" s="2"/>
      <c r="GM75" s="2"/>
      <c r="GZ75" s="2"/>
      <c r="HM75" s="2"/>
      <c r="HZ75" s="2"/>
      <c r="IM75" s="2"/>
      <c r="IZ75" s="2"/>
      <c r="JM75" s="2"/>
      <c r="JZ75" s="2"/>
      <c r="KM75" s="2"/>
      <c r="KZ75" s="2"/>
      <c r="LM75" s="2"/>
      <c r="LZ75" s="2"/>
      <c r="MM75" s="2"/>
      <c r="MZ75" s="2"/>
      <c r="NM75" s="2"/>
      <c r="NZ75" s="2"/>
      <c r="OM75" s="2"/>
      <c r="OZ75" s="2"/>
      <c r="PM75" s="2"/>
      <c r="PZ75" s="2"/>
      <c r="QM75" s="2"/>
      <c r="QZ75" s="2"/>
      <c r="RM75" s="2"/>
      <c r="RZ75" s="2"/>
      <c r="SM75" s="2"/>
      <c r="SZ75" s="2"/>
      <c r="TM75" s="2"/>
      <c r="TZ75" s="2"/>
      <c r="UM75" s="2"/>
      <c r="UZ75" s="2"/>
      <c r="VM75" s="2"/>
      <c r="VZ75" s="2"/>
      <c r="WM75" s="2"/>
      <c r="WZ75" s="2"/>
      <c r="XM75" s="2"/>
      <c r="XZ75" s="2"/>
      <c r="YM75" s="2"/>
      <c r="YZ75" s="2"/>
      <c r="ZM75" s="2"/>
      <c r="ZZ75" s="2"/>
      <c r="AAM75" s="2"/>
      <c r="AAZ75" s="2"/>
      <c r="ABM75" s="2"/>
      <c r="ABZ75" s="2"/>
      <c r="ACM75" s="2"/>
      <c r="ACZ75" s="2"/>
      <c r="ADM75" s="2"/>
      <c r="ADZ75" s="2"/>
      <c r="AEM75" s="2"/>
      <c r="AEZ75" s="2"/>
      <c r="AFM75" s="2"/>
      <c r="AFZ75" s="2"/>
      <c r="AGM75" s="2"/>
      <c r="AGZ75" s="2"/>
      <c r="AHM75" s="2"/>
      <c r="AHZ75" s="2"/>
      <c r="AIM75" s="2"/>
      <c r="AIZ75" s="2"/>
    </row>
    <row r="76" spans="13:936" x14ac:dyDescent="0.3">
      <c r="M76" s="2"/>
      <c r="Z76" s="2"/>
      <c r="AM76" s="2"/>
      <c r="AZ76" s="2"/>
      <c r="BM76" s="2"/>
      <c r="BZ76" s="2"/>
      <c r="CM76" s="2"/>
      <c r="CZ76" s="2"/>
      <c r="DM76" s="2"/>
      <c r="DZ76" s="2"/>
      <c r="EM76" s="2"/>
      <c r="EZ76" s="2"/>
      <c r="FM76" s="2"/>
      <c r="FZ76" s="2"/>
      <c r="GM76" s="2"/>
      <c r="GZ76" s="2"/>
      <c r="HM76" s="2"/>
      <c r="HZ76" s="2"/>
      <c r="IM76" s="2"/>
      <c r="IZ76" s="2"/>
      <c r="JM76" s="2"/>
      <c r="JZ76" s="2"/>
      <c r="KM76" s="2"/>
      <c r="KZ76" s="2"/>
      <c r="LM76" s="2"/>
      <c r="LZ76" s="2"/>
      <c r="MM76" s="2"/>
      <c r="MZ76" s="2"/>
      <c r="NM76" s="2"/>
      <c r="NZ76" s="2"/>
      <c r="OM76" s="2"/>
      <c r="OZ76" s="2"/>
      <c r="PM76" s="2"/>
      <c r="PZ76" s="2"/>
      <c r="QM76" s="2"/>
      <c r="QZ76" s="2"/>
      <c r="RM76" s="2"/>
      <c r="RZ76" s="2"/>
      <c r="SM76" s="2"/>
      <c r="SZ76" s="2"/>
      <c r="TM76" s="2"/>
      <c r="TZ76" s="2"/>
      <c r="UM76" s="2"/>
      <c r="UZ76" s="2"/>
      <c r="VM76" s="2"/>
      <c r="VZ76" s="2"/>
      <c r="WM76" s="2"/>
      <c r="WZ76" s="2"/>
      <c r="XM76" s="2"/>
      <c r="XZ76" s="2"/>
      <c r="YM76" s="2"/>
      <c r="YZ76" s="2"/>
      <c r="ZM76" s="2"/>
      <c r="ZZ76" s="2"/>
      <c r="AAM76" s="2"/>
      <c r="AAZ76" s="2"/>
      <c r="ABM76" s="2"/>
      <c r="ABZ76" s="2"/>
      <c r="ACM76" s="2"/>
      <c r="ACZ76" s="2"/>
      <c r="ADM76" s="2"/>
      <c r="ADZ76" s="2"/>
      <c r="AEM76" s="2"/>
      <c r="AEZ76" s="2"/>
      <c r="AFM76" s="2"/>
      <c r="AFZ76" s="2"/>
      <c r="AGM76" s="2"/>
      <c r="AGZ76" s="2"/>
      <c r="AHM76" s="2"/>
      <c r="AHZ76" s="2"/>
      <c r="AIM76" s="2"/>
      <c r="AIZ76" s="2"/>
    </row>
    <row r="77" spans="13:936" x14ac:dyDescent="0.3">
      <c r="M77" s="2"/>
      <c r="Z77" s="2"/>
      <c r="AM77" s="2"/>
      <c r="AZ77" s="2"/>
      <c r="BM77" s="2"/>
      <c r="BZ77" s="2"/>
      <c r="CM77" s="2"/>
      <c r="CZ77" s="2"/>
      <c r="DM77" s="2"/>
      <c r="DZ77" s="2"/>
      <c r="EM77" s="2"/>
      <c r="EZ77" s="2"/>
      <c r="FM77" s="2"/>
      <c r="FZ77" s="2"/>
      <c r="GM77" s="2"/>
      <c r="GZ77" s="2"/>
      <c r="HM77" s="2"/>
      <c r="HZ77" s="2"/>
      <c r="IM77" s="2"/>
      <c r="IZ77" s="2"/>
      <c r="JM77" s="2"/>
      <c r="JZ77" s="2"/>
      <c r="KM77" s="2"/>
      <c r="KZ77" s="2"/>
      <c r="LM77" s="2"/>
      <c r="LZ77" s="2"/>
      <c r="MM77" s="2"/>
      <c r="MZ77" s="2"/>
      <c r="NM77" s="2"/>
      <c r="NZ77" s="2"/>
      <c r="OM77" s="2"/>
      <c r="OZ77" s="2"/>
      <c r="PM77" s="2"/>
      <c r="PZ77" s="2"/>
      <c r="QM77" s="2"/>
      <c r="QZ77" s="2"/>
      <c r="RM77" s="2"/>
      <c r="RZ77" s="2"/>
      <c r="SM77" s="2"/>
      <c r="SZ77" s="2"/>
      <c r="TM77" s="2"/>
      <c r="TZ77" s="2"/>
      <c r="UM77" s="2"/>
      <c r="UZ77" s="2"/>
      <c r="VM77" s="2"/>
      <c r="VZ77" s="2"/>
      <c r="WM77" s="2"/>
      <c r="WZ77" s="2"/>
      <c r="XM77" s="2"/>
      <c r="XZ77" s="2"/>
      <c r="YM77" s="2"/>
      <c r="YZ77" s="2"/>
      <c r="ZM77" s="2"/>
      <c r="ZZ77" s="2"/>
      <c r="AAM77" s="2"/>
      <c r="AAZ77" s="2"/>
      <c r="ABM77" s="2"/>
      <c r="ABZ77" s="2"/>
      <c r="ACM77" s="2"/>
      <c r="ACZ77" s="2"/>
      <c r="ADM77" s="2"/>
      <c r="ADZ77" s="2"/>
      <c r="AEM77" s="2"/>
      <c r="AEZ77" s="2"/>
      <c r="AFM77" s="2"/>
      <c r="AFZ77" s="2"/>
      <c r="AGM77" s="2"/>
      <c r="AGZ77" s="2"/>
      <c r="AHM77" s="2"/>
      <c r="AHZ77" s="2"/>
      <c r="AIM77" s="2"/>
      <c r="AIZ77" s="2"/>
    </row>
    <row r="78" spans="13:936" x14ac:dyDescent="0.3">
      <c r="M78" s="2"/>
      <c r="Z78" s="2"/>
      <c r="AM78" s="2"/>
      <c r="AZ78" s="2"/>
      <c r="BM78" s="2"/>
      <c r="BZ78" s="2"/>
      <c r="CM78" s="2"/>
      <c r="CZ78" s="2"/>
      <c r="DM78" s="2"/>
      <c r="DZ78" s="2"/>
      <c r="EM78" s="2"/>
      <c r="EZ78" s="2"/>
      <c r="FM78" s="2"/>
      <c r="FZ78" s="2"/>
      <c r="GM78" s="2"/>
      <c r="GZ78" s="2"/>
      <c r="HM78" s="2"/>
      <c r="HZ78" s="2"/>
      <c r="IM78" s="2"/>
      <c r="IZ78" s="2"/>
      <c r="JM78" s="2"/>
      <c r="JZ78" s="2"/>
      <c r="KM78" s="2"/>
      <c r="KZ78" s="2"/>
      <c r="LM78" s="2"/>
      <c r="LZ78" s="2"/>
      <c r="MM78" s="2"/>
      <c r="MZ78" s="2"/>
      <c r="NM78" s="2"/>
      <c r="NZ78" s="2"/>
      <c r="OM78" s="2"/>
      <c r="OZ78" s="2"/>
      <c r="PM78" s="2"/>
      <c r="PZ78" s="2"/>
      <c r="QM78" s="2"/>
      <c r="QZ78" s="2"/>
      <c r="RM78" s="2"/>
      <c r="RZ78" s="2"/>
      <c r="SM78" s="2"/>
      <c r="SZ78" s="2"/>
      <c r="TM78" s="2"/>
      <c r="TZ78" s="2"/>
      <c r="UM78" s="2"/>
      <c r="UZ78" s="2"/>
      <c r="VM78" s="2"/>
      <c r="VZ78" s="2"/>
      <c r="WM78" s="2"/>
      <c r="WZ78" s="2"/>
      <c r="XM78" s="2"/>
      <c r="XZ78" s="2"/>
      <c r="YM78" s="2"/>
      <c r="YZ78" s="2"/>
      <c r="ZM78" s="2"/>
      <c r="ZZ78" s="2"/>
      <c r="AAM78" s="2"/>
      <c r="AAZ78" s="2"/>
      <c r="ABM78" s="2"/>
      <c r="ABZ78" s="2"/>
      <c r="ACM78" s="2"/>
      <c r="ACZ78" s="2"/>
      <c r="ADM78" s="2"/>
      <c r="ADZ78" s="2"/>
      <c r="AEM78" s="2"/>
      <c r="AEZ78" s="2"/>
      <c r="AFM78" s="2"/>
      <c r="AFZ78" s="2"/>
      <c r="AGM78" s="2"/>
      <c r="AGZ78" s="2"/>
      <c r="AHM78" s="2"/>
      <c r="AHZ78" s="2"/>
      <c r="AIM78" s="2"/>
      <c r="AIZ78" s="2"/>
    </row>
    <row r="79" spans="13:936" x14ac:dyDescent="0.3">
      <c r="M79" s="2"/>
      <c r="Z79" s="2"/>
      <c r="AM79" s="2"/>
      <c r="AZ79" s="2"/>
      <c r="BM79" s="2"/>
      <c r="BZ79" s="2"/>
      <c r="CM79" s="2"/>
      <c r="CZ79" s="2"/>
      <c r="DM79" s="2"/>
      <c r="DZ79" s="2"/>
      <c r="EM79" s="2"/>
      <c r="EZ79" s="2"/>
      <c r="FM79" s="2"/>
      <c r="FZ79" s="2"/>
      <c r="GM79" s="2"/>
      <c r="GZ79" s="2"/>
      <c r="HM79" s="2"/>
      <c r="HZ79" s="2"/>
      <c r="IM79" s="2"/>
      <c r="IZ79" s="2"/>
      <c r="JM79" s="2"/>
      <c r="JZ79" s="2"/>
      <c r="KM79" s="2"/>
      <c r="KZ79" s="2"/>
      <c r="LM79" s="2"/>
      <c r="LZ79" s="2"/>
      <c r="MM79" s="2"/>
      <c r="MZ79" s="2"/>
      <c r="NM79" s="2"/>
      <c r="NZ79" s="2"/>
      <c r="OM79" s="2"/>
      <c r="OZ79" s="2"/>
      <c r="PM79" s="2"/>
      <c r="PZ79" s="2"/>
      <c r="QM79" s="2"/>
      <c r="QZ79" s="2"/>
      <c r="RM79" s="2"/>
      <c r="RZ79" s="2"/>
      <c r="SM79" s="2"/>
      <c r="SZ79" s="2"/>
      <c r="TM79" s="2"/>
      <c r="TZ79" s="2"/>
      <c r="UM79" s="2"/>
      <c r="UZ79" s="2"/>
      <c r="VM79" s="2"/>
      <c r="VZ79" s="2"/>
      <c r="WM79" s="2"/>
      <c r="WZ79" s="2"/>
      <c r="XM79" s="2"/>
      <c r="XZ79" s="2"/>
      <c r="YM79" s="2"/>
      <c r="YZ79" s="2"/>
      <c r="ZM79" s="2"/>
      <c r="ZZ79" s="2"/>
      <c r="AAM79" s="2"/>
      <c r="AAZ79" s="2"/>
      <c r="ABM79" s="2"/>
      <c r="ABZ79" s="2"/>
      <c r="ACM79" s="2"/>
      <c r="ACZ79" s="2"/>
      <c r="ADM79" s="2"/>
      <c r="ADZ79" s="2"/>
      <c r="AEM79" s="2"/>
      <c r="AEZ79" s="2"/>
      <c r="AFM79" s="2"/>
      <c r="AFZ79" s="2"/>
      <c r="AGM79" s="2"/>
      <c r="AGZ79" s="2"/>
      <c r="AHM79" s="2"/>
      <c r="AHZ79" s="2"/>
      <c r="AIM79" s="2"/>
      <c r="AIZ79" s="2"/>
    </row>
    <row r="80" spans="13:936" x14ac:dyDescent="0.3">
      <c r="M80" s="2"/>
      <c r="Z80" s="2"/>
      <c r="AM80" s="2"/>
      <c r="AZ80" s="2"/>
      <c r="BM80" s="2"/>
      <c r="BZ80" s="2"/>
      <c r="CM80" s="2"/>
      <c r="CZ80" s="2"/>
      <c r="DM80" s="2"/>
      <c r="DZ80" s="2"/>
      <c r="EM80" s="2"/>
      <c r="EZ80" s="2"/>
      <c r="FM80" s="2"/>
      <c r="FZ80" s="2"/>
      <c r="GM80" s="2"/>
      <c r="GZ80" s="2"/>
      <c r="HM80" s="2"/>
      <c r="HZ80" s="2"/>
      <c r="IM80" s="2"/>
      <c r="IZ80" s="2"/>
      <c r="JM80" s="2"/>
      <c r="JZ80" s="2"/>
      <c r="KM80" s="2"/>
      <c r="KZ80" s="2"/>
      <c r="LM80" s="2"/>
      <c r="LZ80" s="2"/>
      <c r="MM80" s="2"/>
      <c r="MZ80" s="2"/>
      <c r="NM80" s="2"/>
      <c r="NZ80" s="2"/>
      <c r="OM80" s="2"/>
      <c r="OZ80" s="2"/>
      <c r="PM80" s="2"/>
      <c r="PZ80" s="2"/>
      <c r="QM80" s="2"/>
      <c r="QZ80" s="2"/>
      <c r="RM80" s="2"/>
      <c r="RZ80" s="2"/>
      <c r="SM80" s="2"/>
      <c r="SZ80" s="2"/>
      <c r="TM80" s="2"/>
      <c r="TZ80" s="2"/>
      <c r="UM80" s="2"/>
      <c r="UZ80" s="2"/>
      <c r="VM80" s="2"/>
      <c r="VZ80" s="2"/>
      <c r="WM80" s="2"/>
      <c r="WZ80" s="2"/>
      <c r="XM80" s="2"/>
      <c r="XZ80" s="2"/>
      <c r="YM80" s="2"/>
      <c r="YZ80" s="2"/>
      <c r="ZM80" s="2"/>
      <c r="ZZ80" s="2"/>
      <c r="AAM80" s="2"/>
      <c r="AAZ80" s="2"/>
      <c r="ABM80" s="2"/>
      <c r="ABZ80" s="2"/>
      <c r="ACM80" s="2"/>
      <c r="ACZ80" s="2"/>
      <c r="ADM80" s="2"/>
      <c r="ADZ80" s="2"/>
      <c r="AEM80" s="2"/>
      <c r="AEZ80" s="2"/>
      <c r="AFM80" s="2"/>
      <c r="AFZ80" s="2"/>
      <c r="AGM80" s="2"/>
      <c r="AGZ80" s="2"/>
      <c r="AHM80" s="2"/>
      <c r="AHZ80" s="2"/>
      <c r="AIM80" s="2"/>
      <c r="AIZ80" s="2"/>
    </row>
    <row r="81" spans="13:936" x14ac:dyDescent="0.3">
      <c r="M81" s="2"/>
      <c r="Z81" s="2"/>
      <c r="AM81" s="2"/>
      <c r="AZ81" s="2"/>
      <c r="BM81" s="2"/>
      <c r="BZ81" s="2"/>
      <c r="CM81" s="2"/>
      <c r="CZ81" s="2"/>
      <c r="DM81" s="2"/>
      <c r="DZ81" s="2"/>
      <c r="EM81" s="2"/>
      <c r="EZ81" s="2"/>
      <c r="FM81" s="2"/>
      <c r="FZ81" s="2"/>
      <c r="GM81" s="2"/>
      <c r="GZ81" s="2"/>
      <c r="HM81" s="2"/>
      <c r="HZ81" s="2"/>
      <c r="IM81" s="2"/>
      <c r="IZ81" s="2"/>
      <c r="JM81" s="2"/>
      <c r="JZ81" s="2"/>
      <c r="KM81" s="2"/>
      <c r="KZ81" s="2"/>
      <c r="LM81" s="2"/>
      <c r="LZ81" s="2"/>
      <c r="MM81" s="2"/>
      <c r="MZ81" s="2"/>
      <c r="NM81" s="2"/>
      <c r="NZ81" s="2"/>
      <c r="OM81" s="2"/>
      <c r="OZ81" s="2"/>
      <c r="PM81" s="2"/>
      <c r="PZ81" s="2"/>
      <c r="QM81" s="2"/>
      <c r="QZ81" s="2"/>
      <c r="RM81" s="2"/>
      <c r="RZ81" s="2"/>
      <c r="SM81" s="2"/>
      <c r="SZ81" s="2"/>
      <c r="TM81" s="2"/>
      <c r="TZ81" s="2"/>
      <c r="UM81" s="2"/>
      <c r="UZ81" s="2"/>
      <c r="VM81" s="2"/>
      <c r="VZ81" s="2"/>
      <c r="WM81" s="2"/>
      <c r="WZ81" s="2"/>
      <c r="XM81" s="2"/>
      <c r="XZ81" s="2"/>
      <c r="YM81" s="2"/>
      <c r="YZ81" s="2"/>
      <c r="ZM81" s="2"/>
      <c r="ZZ81" s="2"/>
      <c r="AAM81" s="2"/>
      <c r="AAZ81" s="2"/>
      <c r="ABM81" s="2"/>
      <c r="ABZ81" s="2"/>
      <c r="ACM81" s="2"/>
      <c r="ACZ81" s="2"/>
      <c r="ADM81" s="2"/>
      <c r="ADZ81" s="2"/>
      <c r="AEM81" s="2"/>
      <c r="AEZ81" s="2"/>
      <c r="AFM81" s="2"/>
      <c r="AFZ81" s="2"/>
      <c r="AGM81" s="2"/>
      <c r="AGZ81" s="2"/>
      <c r="AHM81" s="2"/>
      <c r="AHZ81" s="2"/>
      <c r="AIM81" s="2"/>
      <c r="AIZ81" s="2"/>
    </row>
    <row r="82" spans="13:936" x14ac:dyDescent="0.3">
      <c r="M82" s="2"/>
      <c r="Z82" s="2"/>
      <c r="AM82" s="2"/>
      <c r="AZ82" s="2"/>
      <c r="BM82" s="2"/>
      <c r="BZ82" s="2"/>
      <c r="CM82" s="2"/>
      <c r="CZ82" s="2"/>
      <c r="DM82" s="2"/>
      <c r="DZ82" s="2"/>
      <c r="EM82" s="2"/>
      <c r="EZ82" s="2"/>
      <c r="FM82" s="2"/>
      <c r="FZ82" s="2"/>
      <c r="GM82" s="2"/>
      <c r="GZ82" s="2"/>
      <c r="HM82" s="2"/>
      <c r="HZ82" s="2"/>
      <c r="IM82" s="2"/>
      <c r="IZ82" s="2"/>
      <c r="JM82" s="2"/>
      <c r="JZ82" s="2"/>
      <c r="KM82" s="2"/>
      <c r="KZ82" s="2"/>
      <c r="LM82" s="2"/>
      <c r="LZ82" s="2"/>
      <c r="MM82" s="2"/>
      <c r="MZ82" s="2"/>
      <c r="NM82" s="2"/>
      <c r="NZ82" s="2"/>
      <c r="OM82" s="2"/>
      <c r="OZ82" s="2"/>
      <c r="PM82" s="2"/>
      <c r="PZ82" s="2"/>
      <c r="QM82" s="2"/>
      <c r="QZ82" s="2"/>
      <c r="RM82" s="2"/>
      <c r="RZ82" s="2"/>
      <c r="SM82" s="2"/>
      <c r="SZ82" s="2"/>
      <c r="TM82" s="2"/>
      <c r="TZ82" s="2"/>
      <c r="UM82" s="2"/>
      <c r="UZ82" s="2"/>
      <c r="VM82" s="2"/>
      <c r="VZ82" s="2"/>
      <c r="WM82" s="2"/>
      <c r="WZ82" s="2"/>
      <c r="XM82" s="2"/>
      <c r="XZ82" s="2"/>
      <c r="YM82" s="2"/>
      <c r="YZ82" s="2"/>
      <c r="ZM82" s="2"/>
      <c r="ZZ82" s="2"/>
      <c r="AAM82" s="2"/>
      <c r="AAZ82" s="2"/>
      <c r="ABM82" s="2"/>
      <c r="ABZ82" s="2"/>
      <c r="ACM82" s="2"/>
      <c r="ACZ82" s="2"/>
      <c r="ADM82" s="2"/>
      <c r="ADZ82" s="2"/>
      <c r="AEM82" s="2"/>
      <c r="AEZ82" s="2"/>
      <c r="AFM82" s="2"/>
      <c r="AFZ82" s="2"/>
      <c r="AGM82" s="2"/>
      <c r="AGZ82" s="2"/>
      <c r="AHM82" s="2"/>
      <c r="AHZ82" s="2"/>
      <c r="AIM82" s="2"/>
      <c r="AIZ82" s="2"/>
    </row>
    <row r="83" spans="13:936" x14ac:dyDescent="0.3">
      <c r="M83" s="2"/>
      <c r="Z83" s="2"/>
      <c r="AM83" s="2"/>
      <c r="AZ83" s="2"/>
      <c r="BM83" s="2"/>
      <c r="BZ83" s="2"/>
      <c r="CM83" s="2"/>
      <c r="CZ83" s="2"/>
      <c r="DM83" s="2"/>
      <c r="DZ83" s="2"/>
      <c r="EM83" s="2"/>
      <c r="EZ83" s="2"/>
      <c r="FM83" s="2"/>
      <c r="FZ83" s="2"/>
      <c r="GM83" s="2"/>
      <c r="GZ83" s="2"/>
      <c r="HM83" s="2"/>
      <c r="HZ83" s="2"/>
      <c r="IM83" s="2"/>
      <c r="IZ83" s="2"/>
      <c r="JM83" s="2"/>
      <c r="JZ83" s="2"/>
      <c r="KM83" s="2"/>
      <c r="KZ83" s="2"/>
      <c r="LM83" s="2"/>
      <c r="LZ83" s="2"/>
      <c r="MM83" s="2"/>
      <c r="MZ83" s="2"/>
      <c r="NM83" s="2"/>
      <c r="NZ83" s="2"/>
      <c r="OM83" s="2"/>
      <c r="OZ83" s="2"/>
      <c r="PM83" s="2"/>
      <c r="PZ83" s="2"/>
      <c r="QM83" s="2"/>
      <c r="QZ83" s="2"/>
      <c r="RM83" s="2"/>
      <c r="RZ83" s="2"/>
      <c r="SM83" s="2"/>
      <c r="SZ83" s="2"/>
      <c r="TM83" s="2"/>
      <c r="TZ83" s="2"/>
      <c r="UM83" s="2"/>
      <c r="UZ83" s="2"/>
      <c r="VM83" s="2"/>
      <c r="VZ83" s="2"/>
      <c r="WM83" s="2"/>
      <c r="WZ83" s="2"/>
      <c r="XM83" s="2"/>
      <c r="XZ83" s="2"/>
      <c r="YM83" s="2"/>
      <c r="YZ83" s="2"/>
      <c r="ZM83" s="2"/>
      <c r="ZZ83" s="2"/>
      <c r="AAM83" s="2"/>
      <c r="AAZ83" s="2"/>
      <c r="ABM83" s="2"/>
      <c r="ABZ83" s="2"/>
      <c r="ACM83" s="2"/>
      <c r="ACZ83" s="2"/>
      <c r="ADM83" s="2"/>
      <c r="ADZ83" s="2"/>
      <c r="AEM83" s="2"/>
      <c r="AEZ83" s="2"/>
      <c r="AFM83" s="2"/>
      <c r="AFZ83" s="2"/>
      <c r="AGM83" s="2"/>
      <c r="AGZ83" s="2"/>
      <c r="AHM83" s="2"/>
      <c r="AHZ83" s="2"/>
      <c r="AIM83" s="2"/>
      <c r="AIZ83" s="2"/>
    </row>
    <row r="84" spans="13:936" x14ac:dyDescent="0.3">
      <c r="M84" s="2"/>
      <c r="Z84" s="2"/>
      <c r="AM84" s="2"/>
      <c r="AZ84" s="2"/>
      <c r="BM84" s="2"/>
      <c r="BZ84" s="2"/>
      <c r="CM84" s="2"/>
      <c r="CZ84" s="2"/>
      <c r="DM84" s="2"/>
      <c r="DZ84" s="2"/>
      <c r="EM84" s="2"/>
      <c r="EZ84" s="2"/>
      <c r="FM84" s="2"/>
      <c r="FZ84" s="2"/>
      <c r="GM84" s="2"/>
      <c r="GZ84" s="2"/>
      <c r="HM84" s="2"/>
      <c r="HZ84" s="2"/>
      <c r="IM84" s="2"/>
      <c r="IZ84" s="2"/>
      <c r="JM84" s="2"/>
      <c r="JZ84" s="2"/>
      <c r="KM84" s="2"/>
      <c r="KZ84" s="2"/>
      <c r="LM84" s="2"/>
      <c r="LZ84" s="2"/>
      <c r="MM84" s="2"/>
      <c r="MZ84" s="2"/>
      <c r="NM84" s="2"/>
      <c r="NZ84" s="2"/>
      <c r="OM84" s="2"/>
      <c r="OZ84" s="2"/>
      <c r="PM84" s="2"/>
      <c r="PZ84" s="2"/>
      <c r="QM84" s="2"/>
      <c r="QZ84" s="2"/>
      <c r="RM84" s="2"/>
      <c r="RZ84" s="2"/>
      <c r="SM84" s="2"/>
      <c r="SZ84" s="2"/>
      <c r="TM84" s="2"/>
      <c r="TZ84" s="2"/>
      <c r="UM84" s="2"/>
      <c r="UZ84" s="2"/>
      <c r="VM84" s="2"/>
      <c r="VZ84" s="2"/>
      <c r="WM84" s="2"/>
      <c r="WZ84" s="2"/>
      <c r="XM84" s="2"/>
      <c r="XZ84" s="2"/>
      <c r="YM84" s="2"/>
      <c r="YZ84" s="2"/>
      <c r="ZM84" s="2"/>
      <c r="ZZ84" s="2"/>
      <c r="AAM84" s="2"/>
      <c r="AAZ84" s="2"/>
      <c r="ABM84" s="2"/>
      <c r="ABZ84" s="2"/>
      <c r="ACM84" s="2"/>
      <c r="ACZ84" s="2"/>
      <c r="ADM84" s="2"/>
      <c r="ADZ84" s="2"/>
      <c r="AEM84" s="2"/>
      <c r="AEZ84" s="2"/>
      <c r="AFM84" s="2"/>
      <c r="AFZ84" s="2"/>
      <c r="AGM84" s="2"/>
      <c r="AGZ84" s="2"/>
      <c r="AHM84" s="2"/>
      <c r="AHZ84" s="2"/>
      <c r="AIM84" s="2"/>
      <c r="AIZ84" s="2"/>
    </row>
    <row r="85" spans="13:936" x14ac:dyDescent="0.3">
      <c r="M85" s="2"/>
      <c r="Z85" s="2"/>
      <c r="AM85" s="2"/>
      <c r="AZ85" s="2"/>
      <c r="BM85" s="2"/>
      <c r="BZ85" s="2"/>
      <c r="CM85" s="2"/>
      <c r="CZ85" s="2"/>
      <c r="DM85" s="2"/>
      <c r="DZ85" s="2"/>
      <c r="EM85" s="2"/>
      <c r="EZ85" s="2"/>
      <c r="FM85" s="2"/>
      <c r="FZ85" s="2"/>
      <c r="GM85" s="2"/>
      <c r="GZ85" s="2"/>
      <c r="HM85" s="2"/>
      <c r="HZ85" s="2"/>
      <c r="IM85" s="2"/>
      <c r="IZ85" s="2"/>
      <c r="JM85" s="2"/>
      <c r="JZ85" s="2"/>
      <c r="KM85" s="2"/>
      <c r="KZ85" s="2"/>
      <c r="LM85" s="2"/>
      <c r="LZ85" s="2"/>
      <c r="MM85" s="2"/>
      <c r="MZ85" s="2"/>
      <c r="NM85" s="2"/>
      <c r="NZ85" s="2"/>
      <c r="OM85" s="2"/>
      <c r="OZ85" s="2"/>
      <c r="PM85" s="2"/>
      <c r="PZ85" s="2"/>
      <c r="QM85" s="2"/>
      <c r="QZ85" s="2"/>
      <c r="RM85" s="2"/>
      <c r="RZ85" s="2"/>
      <c r="SM85" s="2"/>
      <c r="SZ85" s="2"/>
      <c r="TM85" s="2"/>
      <c r="TZ85" s="2"/>
      <c r="UM85" s="2"/>
      <c r="UZ85" s="2"/>
      <c r="VM85" s="2"/>
      <c r="VZ85" s="2"/>
      <c r="WM85" s="2"/>
      <c r="WZ85" s="2"/>
      <c r="XM85" s="2"/>
      <c r="XZ85" s="2"/>
      <c r="YM85" s="2"/>
      <c r="YZ85" s="2"/>
      <c r="ZM85" s="2"/>
      <c r="ZZ85" s="2"/>
      <c r="AAM85" s="2"/>
      <c r="AAZ85" s="2"/>
      <c r="ABM85" s="2"/>
      <c r="ABZ85" s="2"/>
      <c r="ACM85" s="2"/>
      <c r="ACZ85" s="2"/>
      <c r="ADM85" s="2"/>
      <c r="ADZ85" s="2"/>
      <c r="AEM85" s="2"/>
      <c r="AEZ85" s="2"/>
      <c r="AFM85" s="2"/>
      <c r="AFZ85" s="2"/>
      <c r="AGM85" s="2"/>
      <c r="AGZ85" s="2"/>
      <c r="AHM85" s="2"/>
      <c r="AHZ85" s="2"/>
      <c r="AIM85" s="2"/>
      <c r="AIZ85" s="2"/>
    </row>
    <row r="86" spans="13:936" x14ac:dyDescent="0.3">
      <c r="M86" s="2"/>
      <c r="Z86" s="2"/>
      <c r="AM86" s="2"/>
      <c r="AZ86" s="2"/>
      <c r="BM86" s="2"/>
      <c r="BZ86" s="2"/>
      <c r="CM86" s="2"/>
      <c r="CZ86" s="2"/>
      <c r="DM86" s="2"/>
      <c r="DZ86" s="2"/>
      <c r="EM86" s="2"/>
      <c r="EZ86" s="2"/>
      <c r="FM86" s="2"/>
      <c r="FZ86" s="2"/>
      <c r="GM86" s="2"/>
      <c r="GZ86" s="2"/>
      <c r="HM86" s="2"/>
      <c r="HZ86" s="2"/>
      <c r="IM86" s="2"/>
      <c r="IZ86" s="2"/>
      <c r="JM86" s="2"/>
      <c r="JZ86" s="2"/>
      <c r="KM86" s="2"/>
      <c r="KZ86" s="2"/>
      <c r="LM86" s="2"/>
      <c r="LZ86" s="2"/>
      <c r="MM86" s="2"/>
      <c r="MZ86" s="2"/>
      <c r="NM86" s="2"/>
      <c r="NZ86" s="2"/>
      <c r="OM86" s="2"/>
      <c r="OZ86" s="2"/>
      <c r="PM86" s="2"/>
      <c r="PZ86" s="2"/>
      <c r="QM86" s="2"/>
      <c r="QZ86" s="2"/>
      <c r="RM86" s="2"/>
      <c r="RZ86" s="2"/>
      <c r="SM86" s="2"/>
      <c r="SZ86" s="2"/>
      <c r="TM86" s="2"/>
      <c r="TZ86" s="2"/>
      <c r="UM86" s="2"/>
      <c r="UZ86" s="2"/>
      <c r="VM86" s="2"/>
      <c r="VZ86" s="2"/>
      <c r="WM86" s="2"/>
      <c r="WZ86" s="2"/>
      <c r="XM86" s="2"/>
      <c r="XZ86" s="2"/>
      <c r="YM86" s="2"/>
      <c r="YZ86" s="2"/>
      <c r="ZM86" s="2"/>
      <c r="ZZ86" s="2"/>
      <c r="AAM86" s="2"/>
      <c r="AAZ86" s="2"/>
      <c r="ABM86" s="2"/>
      <c r="ABZ86" s="2"/>
      <c r="ACM86" s="2"/>
      <c r="ACZ86" s="2"/>
      <c r="ADM86" s="2"/>
      <c r="ADZ86" s="2"/>
      <c r="AEM86" s="2"/>
      <c r="AEZ86" s="2"/>
      <c r="AFM86" s="2"/>
      <c r="AFZ86" s="2"/>
      <c r="AGM86" s="2"/>
      <c r="AGZ86" s="2"/>
      <c r="AHM86" s="2"/>
      <c r="AHZ86" s="2"/>
      <c r="AIM86" s="2"/>
      <c r="AIZ86" s="2"/>
    </row>
    <row r="87" spans="13:936" x14ac:dyDescent="0.3">
      <c r="M87" s="2"/>
      <c r="Z87" s="2"/>
      <c r="AM87" s="2"/>
      <c r="AZ87" s="2"/>
      <c r="BM87" s="2"/>
      <c r="BZ87" s="2"/>
      <c r="CM87" s="2"/>
      <c r="CZ87" s="2"/>
      <c r="DM87" s="2"/>
      <c r="DZ87" s="2"/>
      <c r="EM87" s="2"/>
      <c r="EZ87" s="2"/>
      <c r="FM87" s="2"/>
      <c r="FZ87" s="2"/>
      <c r="GM87" s="2"/>
      <c r="GZ87" s="2"/>
      <c r="HM87" s="2"/>
      <c r="HZ87" s="2"/>
      <c r="IM87" s="2"/>
      <c r="IZ87" s="2"/>
      <c r="JM87" s="2"/>
      <c r="JZ87" s="2"/>
      <c r="KM87" s="2"/>
      <c r="KZ87" s="2"/>
      <c r="LM87" s="2"/>
      <c r="LZ87" s="2"/>
      <c r="MM87" s="2"/>
      <c r="MZ87" s="2"/>
      <c r="NM87" s="2"/>
      <c r="NZ87" s="2"/>
      <c r="OM87" s="2"/>
      <c r="OZ87" s="2"/>
      <c r="PM87" s="2"/>
      <c r="PZ87" s="2"/>
      <c r="QM87" s="2"/>
      <c r="QZ87" s="2"/>
      <c r="RM87" s="2"/>
      <c r="RZ87" s="2"/>
      <c r="SM87" s="2"/>
      <c r="SZ87" s="2"/>
      <c r="TM87" s="2"/>
      <c r="TZ87" s="2"/>
      <c r="UM87" s="2"/>
      <c r="UZ87" s="2"/>
      <c r="VM87" s="2"/>
      <c r="VZ87" s="2"/>
      <c r="WM87" s="2"/>
      <c r="WZ87" s="2"/>
      <c r="XM87" s="2"/>
      <c r="XZ87" s="2"/>
      <c r="YM87" s="2"/>
      <c r="YZ87" s="2"/>
      <c r="ZM87" s="2"/>
      <c r="ZZ87" s="2"/>
      <c r="AAM87" s="2"/>
      <c r="AAZ87" s="2"/>
      <c r="ABM87" s="2"/>
      <c r="ABZ87" s="2"/>
      <c r="ACM87" s="2"/>
      <c r="ACZ87" s="2"/>
      <c r="ADM87" s="2"/>
      <c r="ADZ87" s="2"/>
      <c r="AEM87" s="2"/>
      <c r="AEZ87" s="2"/>
      <c r="AFM87" s="2"/>
      <c r="AFZ87" s="2"/>
      <c r="AGM87" s="2"/>
      <c r="AGZ87" s="2"/>
      <c r="AHM87" s="2"/>
      <c r="AHZ87" s="2"/>
      <c r="AIM87" s="2"/>
      <c r="AIZ87" s="2"/>
    </row>
    <row r="88" spans="13:936" x14ac:dyDescent="0.3">
      <c r="M88" s="2"/>
      <c r="Z88" s="2"/>
      <c r="AM88" s="2"/>
      <c r="AZ88" s="2"/>
      <c r="BM88" s="2"/>
      <c r="BZ88" s="2"/>
      <c r="CM88" s="2"/>
      <c r="CZ88" s="2"/>
      <c r="DM88" s="2"/>
      <c r="DZ88" s="2"/>
      <c r="EM88" s="2"/>
      <c r="EZ88" s="2"/>
      <c r="FM88" s="2"/>
      <c r="FZ88" s="2"/>
      <c r="GM88" s="2"/>
      <c r="GZ88" s="2"/>
      <c r="HM88" s="2"/>
      <c r="HZ88" s="2"/>
      <c r="IM88" s="2"/>
      <c r="IZ88" s="2"/>
      <c r="JM88" s="2"/>
      <c r="JZ88" s="2"/>
      <c r="KM88" s="2"/>
      <c r="KZ88" s="2"/>
      <c r="LM88" s="2"/>
      <c r="LZ88" s="2"/>
      <c r="MM88" s="2"/>
      <c r="MZ88" s="2"/>
      <c r="NM88" s="2"/>
      <c r="NZ88" s="2"/>
      <c r="OM88" s="2"/>
      <c r="OZ88" s="2"/>
      <c r="PM88" s="2"/>
      <c r="PZ88" s="2"/>
      <c r="QM88" s="2"/>
      <c r="QZ88" s="2"/>
      <c r="RM88" s="2"/>
      <c r="RZ88" s="2"/>
      <c r="SM88" s="2"/>
      <c r="SZ88" s="2"/>
      <c r="TM88" s="2"/>
      <c r="TZ88" s="2"/>
      <c r="UM88" s="2"/>
      <c r="UZ88" s="2"/>
      <c r="VM88" s="2"/>
      <c r="VZ88" s="2"/>
      <c r="WM88" s="2"/>
      <c r="WZ88" s="2"/>
      <c r="XM88" s="2"/>
      <c r="XZ88" s="2"/>
      <c r="YM88" s="2"/>
      <c r="YZ88" s="2"/>
      <c r="ZM88" s="2"/>
      <c r="ZZ88" s="2"/>
      <c r="AAM88" s="2"/>
      <c r="AAZ88" s="2"/>
      <c r="ABM88" s="2"/>
      <c r="ABZ88" s="2"/>
      <c r="ACM88" s="2"/>
      <c r="ACZ88" s="2"/>
      <c r="ADM88" s="2"/>
      <c r="ADZ88" s="2"/>
      <c r="AEM88" s="2"/>
      <c r="AEZ88" s="2"/>
      <c r="AFM88" s="2"/>
      <c r="AFZ88" s="2"/>
      <c r="AGM88" s="2"/>
      <c r="AGZ88" s="2"/>
      <c r="AHM88" s="2"/>
      <c r="AHZ88" s="2"/>
      <c r="AIM88" s="2"/>
      <c r="AIZ88" s="2"/>
    </row>
    <row r="89" spans="13:936" x14ac:dyDescent="0.3">
      <c r="M89" s="2"/>
      <c r="Z89" s="2"/>
      <c r="AM89" s="2"/>
      <c r="AZ89" s="2"/>
      <c r="BM89" s="2"/>
      <c r="BZ89" s="2"/>
      <c r="CM89" s="2"/>
      <c r="CZ89" s="2"/>
      <c r="DM89" s="2"/>
      <c r="DZ89" s="2"/>
      <c r="EM89" s="2"/>
      <c r="EZ89" s="2"/>
      <c r="FM89" s="2"/>
      <c r="FZ89" s="2"/>
      <c r="GM89" s="2"/>
      <c r="GZ89" s="2"/>
      <c r="HM89" s="2"/>
      <c r="HZ89" s="2"/>
      <c r="IM89" s="2"/>
      <c r="IZ89" s="2"/>
      <c r="JM89" s="2"/>
      <c r="JZ89" s="2"/>
      <c r="KM89" s="2"/>
      <c r="KZ89" s="2"/>
      <c r="LM89" s="2"/>
      <c r="LZ89" s="2"/>
      <c r="MM89" s="2"/>
      <c r="MZ89" s="2"/>
      <c r="NM89" s="2"/>
      <c r="NZ89" s="2"/>
      <c r="OM89" s="2"/>
      <c r="OZ89" s="2"/>
      <c r="PM89" s="2"/>
      <c r="PZ89" s="2"/>
      <c r="QM89" s="2"/>
      <c r="QZ89" s="2"/>
      <c r="RM89" s="2"/>
      <c r="RZ89" s="2"/>
      <c r="SM89" s="2"/>
      <c r="SZ89" s="2"/>
      <c r="TM89" s="2"/>
      <c r="TZ89" s="2"/>
      <c r="UM89" s="2"/>
      <c r="UZ89" s="2"/>
      <c r="VM89" s="2"/>
      <c r="VZ89" s="2"/>
      <c r="WM89" s="2"/>
      <c r="WZ89" s="2"/>
      <c r="XM89" s="2"/>
      <c r="XZ89" s="2"/>
      <c r="YM89" s="2"/>
      <c r="YZ89" s="2"/>
      <c r="ZM89" s="2"/>
      <c r="ZZ89" s="2"/>
      <c r="AAM89" s="2"/>
      <c r="AAZ89" s="2"/>
      <c r="ABM89" s="2"/>
      <c r="ABZ89" s="2"/>
      <c r="ACM89" s="2"/>
      <c r="ACZ89" s="2"/>
      <c r="ADM89" s="2"/>
      <c r="ADZ89" s="2"/>
      <c r="AEM89" s="2"/>
      <c r="AEZ89" s="2"/>
      <c r="AFM89" s="2"/>
      <c r="AFZ89" s="2"/>
      <c r="AGM89" s="2"/>
      <c r="AGZ89" s="2"/>
      <c r="AHM89" s="2"/>
      <c r="AHZ89" s="2"/>
      <c r="AIM89" s="2"/>
      <c r="AIZ89" s="2"/>
    </row>
    <row r="90" spans="13:936" x14ac:dyDescent="0.3">
      <c r="M90" s="2"/>
      <c r="Z90" s="2"/>
      <c r="AM90" s="2"/>
      <c r="AZ90" s="2"/>
      <c r="BM90" s="2"/>
      <c r="BZ90" s="2"/>
      <c r="CM90" s="2"/>
      <c r="CZ90" s="2"/>
      <c r="DM90" s="2"/>
      <c r="DZ90" s="2"/>
      <c r="EM90" s="2"/>
      <c r="EZ90" s="2"/>
      <c r="FM90" s="2"/>
      <c r="FZ90" s="2"/>
      <c r="GM90" s="2"/>
      <c r="GZ90" s="2"/>
      <c r="HM90" s="2"/>
      <c r="HZ90" s="2"/>
      <c r="IM90" s="2"/>
      <c r="IZ90" s="2"/>
      <c r="JM90" s="2"/>
      <c r="JZ90" s="2"/>
      <c r="KM90" s="2"/>
      <c r="KZ90" s="2"/>
      <c r="LM90" s="2"/>
      <c r="LZ90" s="2"/>
      <c r="MM90" s="2"/>
      <c r="MZ90" s="2"/>
      <c r="NM90" s="2"/>
      <c r="NZ90" s="2"/>
      <c r="OM90" s="2"/>
      <c r="OZ90" s="2"/>
      <c r="PM90" s="2"/>
      <c r="PZ90" s="2"/>
      <c r="QM90" s="2"/>
      <c r="QZ90" s="2"/>
      <c r="RM90" s="2"/>
      <c r="RZ90" s="2"/>
      <c r="SM90" s="2"/>
      <c r="SZ90" s="2"/>
      <c r="TM90" s="2"/>
      <c r="TZ90" s="2"/>
      <c r="UM90" s="2"/>
      <c r="UZ90" s="2"/>
      <c r="VM90" s="2"/>
      <c r="VZ90" s="2"/>
      <c r="WM90" s="2"/>
      <c r="WZ90" s="2"/>
      <c r="XM90" s="2"/>
      <c r="XZ90" s="2"/>
      <c r="YM90" s="2"/>
      <c r="YZ90" s="2"/>
      <c r="ZM90" s="2"/>
      <c r="ZZ90" s="2"/>
      <c r="AAM90" s="2"/>
      <c r="AAZ90" s="2"/>
      <c r="ABM90" s="2"/>
      <c r="ABZ90" s="2"/>
      <c r="ACM90" s="2"/>
      <c r="ACZ90" s="2"/>
      <c r="ADM90" s="2"/>
      <c r="ADZ90" s="2"/>
      <c r="AEM90" s="2"/>
      <c r="AEZ90" s="2"/>
      <c r="AFM90" s="2"/>
      <c r="AFZ90" s="2"/>
      <c r="AGM90" s="2"/>
      <c r="AGZ90" s="2"/>
      <c r="AHM90" s="2"/>
      <c r="AHZ90" s="2"/>
      <c r="AIM90" s="2"/>
      <c r="AIZ90" s="2"/>
    </row>
    <row r="91" spans="13:936" x14ac:dyDescent="0.3">
      <c r="M91" s="2"/>
      <c r="Z91" s="2"/>
      <c r="AM91" s="2"/>
      <c r="AZ91" s="2"/>
      <c r="BM91" s="2"/>
      <c r="BZ91" s="2"/>
      <c r="CM91" s="2"/>
      <c r="CZ91" s="2"/>
      <c r="DM91" s="2"/>
      <c r="DZ91" s="2"/>
      <c r="EM91" s="2"/>
      <c r="EZ91" s="2"/>
      <c r="FM91" s="2"/>
      <c r="FZ91" s="2"/>
      <c r="GM91" s="2"/>
      <c r="GZ91" s="2"/>
      <c r="HM91" s="2"/>
      <c r="HZ91" s="2"/>
      <c r="IM91" s="2"/>
      <c r="IZ91" s="2"/>
      <c r="JM91" s="2"/>
      <c r="JZ91" s="2"/>
      <c r="KM91" s="2"/>
      <c r="KZ91" s="2"/>
      <c r="LM91" s="2"/>
      <c r="LZ91" s="2"/>
      <c r="MM91" s="2"/>
      <c r="MZ91" s="2"/>
      <c r="NM91" s="2"/>
      <c r="NZ91" s="2"/>
      <c r="OM91" s="2"/>
      <c r="OZ91" s="2"/>
      <c r="PM91" s="2"/>
      <c r="PZ91" s="2"/>
      <c r="QM91" s="2"/>
      <c r="QZ91" s="2"/>
      <c r="RM91" s="2"/>
      <c r="RZ91" s="2"/>
      <c r="SM91" s="2"/>
      <c r="SZ91" s="2"/>
      <c r="TM91" s="2"/>
      <c r="TZ91" s="2"/>
      <c r="UM91" s="2"/>
      <c r="UZ91" s="2"/>
      <c r="VM91" s="2"/>
      <c r="VZ91" s="2"/>
      <c r="WM91" s="2"/>
      <c r="WZ91" s="2"/>
      <c r="XM91" s="2"/>
      <c r="XZ91" s="2"/>
      <c r="YM91" s="2"/>
      <c r="YZ91" s="2"/>
      <c r="ZM91" s="2"/>
      <c r="ZZ91" s="2"/>
      <c r="AAM91" s="2"/>
      <c r="AAZ91" s="2"/>
      <c r="ABM91" s="2"/>
      <c r="ABZ91" s="2"/>
      <c r="ACM91" s="2"/>
      <c r="ACZ91" s="2"/>
      <c r="ADM91" s="2"/>
      <c r="ADZ91" s="2"/>
      <c r="AEM91" s="2"/>
      <c r="AEZ91" s="2"/>
      <c r="AFM91" s="2"/>
      <c r="AFZ91" s="2"/>
      <c r="AGM91" s="2"/>
      <c r="AGZ91" s="2"/>
      <c r="AHM91" s="2"/>
      <c r="AHZ91" s="2"/>
      <c r="AIM91" s="2"/>
      <c r="AIZ91" s="2"/>
    </row>
    <row r="92" spans="13:936" x14ac:dyDescent="0.3">
      <c r="M92" s="2"/>
      <c r="Z92" s="2"/>
      <c r="AM92" s="2"/>
      <c r="AZ92" s="2"/>
      <c r="BM92" s="2"/>
      <c r="BZ92" s="2"/>
      <c r="CM92" s="2"/>
      <c r="CZ92" s="2"/>
      <c r="DM92" s="2"/>
      <c r="DZ92" s="2"/>
      <c r="EM92" s="2"/>
      <c r="EZ92" s="2"/>
      <c r="FM92" s="2"/>
      <c r="FZ92" s="2"/>
      <c r="GM92" s="2"/>
      <c r="GZ92" s="2"/>
      <c r="HM92" s="2"/>
      <c r="HZ92" s="2"/>
      <c r="IM92" s="2"/>
      <c r="IZ92" s="2"/>
      <c r="JM92" s="2"/>
      <c r="JZ92" s="2"/>
      <c r="KM92" s="2"/>
      <c r="KZ92" s="2"/>
      <c r="LM92" s="2"/>
      <c r="LZ92" s="2"/>
      <c r="MM92" s="2"/>
      <c r="MZ92" s="2"/>
      <c r="NM92" s="2"/>
      <c r="NZ92" s="2"/>
      <c r="OM92" s="2"/>
      <c r="OZ92" s="2"/>
      <c r="PM92" s="2"/>
      <c r="PZ92" s="2"/>
      <c r="QM92" s="2"/>
      <c r="QZ92" s="2"/>
      <c r="RM92" s="2"/>
      <c r="RZ92" s="2"/>
      <c r="SM92" s="2"/>
      <c r="SZ92" s="2"/>
      <c r="TM92" s="2"/>
      <c r="TZ92" s="2"/>
      <c r="UM92" s="2"/>
      <c r="UZ92" s="2"/>
      <c r="VM92" s="2"/>
      <c r="VZ92" s="2"/>
      <c r="WM92" s="2"/>
      <c r="WZ92" s="2"/>
      <c r="XM92" s="2"/>
      <c r="XZ92" s="2"/>
      <c r="YM92" s="2"/>
      <c r="YZ92" s="2"/>
      <c r="ZM92" s="2"/>
      <c r="ZZ92" s="2"/>
      <c r="AAM92" s="2"/>
      <c r="AAZ92" s="2"/>
      <c r="ABM92" s="2"/>
      <c r="ABZ92" s="2"/>
      <c r="ACM92" s="2"/>
      <c r="ACZ92" s="2"/>
      <c r="ADM92" s="2"/>
      <c r="ADZ92" s="2"/>
      <c r="AEM92" s="2"/>
      <c r="AEZ92" s="2"/>
      <c r="AFM92" s="2"/>
      <c r="AFZ92" s="2"/>
      <c r="AGM92" s="2"/>
      <c r="AGZ92" s="2"/>
      <c r="AHM92" s="2"/>
      <c r="AHZ92" s="2"/>
      <c r="AIM92" s="2"/>
      <c r="AIZ92" s="2"/>
    </row>
    <row r="93" spans="13:936" x14ac:dyDescent="0.3">
      <c r="M93" s="2"/>
      <c r="Z93" s="2"/>
      <c r="AM93" s="2"/>
      <c r="AZ93" s="2"/>
      <c r="BM93" s="2"/>
      <c r="BZ93" s="2"/>
      <c r="CM93" s="2"/>
      <c r="CZ93" s="2"/>
      <c r="DM93" s="2"/>
      <c r="DZ93" s="2"/>
      <c r="EM93" s="2"/>
      <c r="EZ93" s="2"/>
      <c r="FM93" s="2"/>
      <c r="FZ93" s="2"/>
      <c r="GM93" s="2"/>
      <c r="GZ93" s="2"/>
      <c r="HM93" s="2"/>
      <c r="HZ93" s="2"/>
      <c r="IM93" s="2"/>
      <c r="IZ93" s="2"/>
      <c r="JM93" s="2"/>
      <c r="JZ93" s="2"/>
      <c r="KM93" s="2"/>
      <c r="KZ93" s="2"/>
      <c r="LM93" s="2"/>
      <c r="LZ93" s="2"/>
      <c r="MM93" s="2"/>
      <c r="MZ93" s="2"/>
      <c r="NM93" s="2"/>
      <c r="NZ93" s="2"/>
      <c r="OM93" s="2"/>
      <c r="OZ93" s="2"/>
      <c r="PM93" s="2"/>
      <c r="PZ93" s="2"/>
      <c r="QM93" s="2"/>
      <c r="QZ93" s="2"/>
      <c r="RM93" s="2"/>
      <c r="RZ93" s="2"/>
      <c r="SM93" s="2"/>
      <c r="SZ93" s="2"/>
      <c r="TM93" s="2"/>
      <c r="TZ93" s="2"/>
      <c r="UM93" s="2"/>
      <c r="UZ93" s="2"/>
      <c r="VM93" s="2"/>
      <c r="VZ93" s="2"/>
      <c r="WM93" s="2"/>
      <c r="WZ93" s="2"/>
      <c r="XM93" s="2"/>
      <c r="XZ93" s="2"/>
      <c r="YM93" s="2"/>
      <c r="YZ93" s="2"/>
      <c r="ZM93" s="2"/>
      <c r="ZZ93" s="2"/>
      <c r="AAM93" s="2"/>
      <c r="AAZ93" s="2"/>
      <c r="ABM93" s="2"/>
      <c r="ABZ93" s="2"/>
      <c r="ACM93" s="2"/>
      <c r="ACZ93" s="2"/>
      <c r="ADM93" s="2"/>
      <c r="ADZ93" s="2"/>
      <c r="AEM93" s="2"/>
      <c r="AEZ93" s="2"/>
      <c r="AFM93" s="2"/>
      <c r="AFZ93" s="2"/>
      <c r="AGM93" s="2"/>
      <c r="AGZ93" s="2"/>
      <c r="AHM93" s="2"/>
      <c r="AHZ93" s="2"/>
      <c r="AIM93" s="2"/>
      <c r="AIZ93" s="2"/>
    </row>
    <row r="94" spans="13:936" x14ac:dyDescent="0.3">
      <c r="M94" s="2"/>
      <c r="Z94" s="2"/>
      <c r="AM94" s="2"/>
      <c r="AZ94" s="2"/>
      <c r="BM94" s="2"/>
      <c r="BZ94" s="2"/>
      <c r="CM94" s="2"/>
      <c r="CZ94" s="2"/>
      <c r="DM94" s="2"/>
      <c r="DZ94" s="2"/>
      <c r="EM94" s="2"/>
      <c r="EZ94" s="2"/>
      <c r="FM94" s="2"/>
      <c r="FZ94" s="2"/>
      <c r="GM94" s="2"/>
      <c r="GZ94" s="2"/>
      <c r="HM94" s="2"/>
      <c r="HZ94" s="2"/>
      <c r="IM94" s="2"/>
      <c r="IZ94" s="2"/>
      <c r="JM94" s="2"/>
      <c r="JZ94" s="2"/>
      <c r="KM94" s="2"/>
      <c r="KZ94" s="2"/>
      <c r="LM94" s="2"/>
      <c r="LZ94" s="2"/>
      <c r="MM94" s="2"/>
      <c r="MZ94" s="2"/>
      <c r="NM94" s="2"/>
      <c r="NZ94" s="2"/>
      <c r="OM94" s="2"/>
      <c r="OZ94" s="2"/>
      <c r="PM94" s="2"/>
      <c r="PZ94" s="2"/>
      <c r="QM94" s="2"/>
      <c r="QZ94" s="2"/>
      <c r="RM94" s="2"/>
      <c r="RZ94" s="2"/>
      <c r="SM94" s="2"/>
      <c r="SZ94" s="2"/>
      <c r="TM94" s="2"/>
      <c r="TZ94" s="2"/>
      <c r="UM94" s="2"/>
      <c r="UZ94" s="2"/>
      <c r="VM94" s="2"/>
      <c r="VZ94" s="2"/>
      <c r="WM94" s="2"/>
      <c r="WZ94" s="2"/>
      <c r="XM94" s="2"/>
      <c r="XZ94" s="2"/>
      <c r="YM94" s="2"/>
      <c r="YZ94" s="2"/>
      <c r="ZM94" s="2"/>
      <c r="ZZ94" s="2"/>
      <c r="AAM94" s="2"/>
      <c r="AAZ94" s="2"/>
      <c r="ABM94" s="2"/>
      <c r="ABZ94" s="2"/>
      <c r="ACM94" s="2"/>
      <c r="ACZ94" s="2"/>
      <c r="ADM94" s="2"/>
      <c r="ADZ94" s="2"/>
      <c r="AEM94" s="2"/>
      <c r="AEZ94" s="2"/>
      <c r="AFM94" s="2"/>
      <c r="AFZ94" s="2"/>
      <c r="AGM94" s="2"/>
      <c r="AGZ94" s="2"/>
      <c r="AHM94" s="2"/>
      <c r="AHZ94" s="2"/>
      <c r="AIM94" s="2"/>
      <c r="AIZ94" s="2"/>
    </row>
    <row r="95" spans="13:936" x14ac:dyDescent="0.3">
      <c r="M95" s="2"/>
      <c r="Z95" s="2"/>
      <c r="AM95" s="2"/>
      <c r="AZ95" s="2"/>
      <c r="BM95" s="2"/>
      <c r="BZ95" s="2"/>
      <c r="CM95" s="2"/>
      <c r="CZ95" s="2"/>
      <c r="DM95" s="2"/>
      <c r="DZ95" s="2"/>
      <c r="EM95" s="2"/>
      <c r="EZ95" s="2"/>
      <c r="FM95" s="2"/>
      <c r="FZ95" s="2"/>
      <c r="GM95" s="2"/>
      <c r="GZ95" s="2"/>
      <c r="HM95" s="2"/>
      <c r="HZ95" s="2"/>
      <c r="IM95" s="2"/>
      <c r="IZ95" s="2"/>
      <c r="JM95" s="2"/>
      <c r="JZ95" s="2"/>
      <c r="KM95" s="2"/>
      <c r="KZ95" s="2"/>
      <c r="LM95" s="2"/>
      <c r="LZ95" s="2"/>
      <c r="MM95" s="2"/>
      <c r="MZ95" s="2"/>
      <c r="NM95" s="2"/>
      <c r="NZ95" s="2"/>
      <c r="OM95" s="2"/>
      <c r="OZ95" s="2"/>
      <c r="PM95" s="2"/>
      <c r="PZ95" s="2"/>
      <c r="QM95" s="2"/>
      <c r="QZ95" s="2"/>
      <c r="RM95" s="2"/>
      <c r="RZ95" s="2"/>
      <c r="SM95" s="2"/>
      <c r="SZ95" s="2"/>
      <c r="TM95" s="2"/>
      <c r="TZ95" s="2"/>
      <c r="UM95" s="2"/>
      <c r="UZ95" s="2"/>
      <c r="VM95" s="2"/>
      <c r="VZ95" s="2"/>
      <c r="WM95" s="2"/>
      <c r="WZ95" s="2"/>
      <c r="XM95" s="2"/>
      <c r="XZ95" s="2"/>
      <c r="YM95" s="2"/>
      <c r="YZ95" s="2"/>
      <c r="ZM95" s="2"/>
      <c r="ZZ95" s="2"/>
      <c r="AAM95" s="2"/>
      <c r="AAZ95" s="2"/>
      <c r="ABM95" s="2"/>
      <c r="ABZ95" s="2"/>
      <c r="ACM95" s="2"/>
      <c r="ACZ95" s="2"/>
      <c r="ADM95" s="2"/>
      <c r="ADZ95" s="2"/>
      <c r="AEM95" s="2"/>
      <c r="AEZ95" s="2"/>
      <c r="AFM95" s="2"/>
      <c r="AFZ95" s="2"/>
      <c r="AGM95" s="2"/>
      <c r="AGZ95" s="2"/>
      <c r="AHM95" s="2"/>
      <c r="AHZ95" s="2"/>
      <c r="AIM95" s="2"/>
      <c r="AIZ95" s="2"/>
    </row>
    <row r="96" spans="13:936" x14ac:dyDescent="0.3">
      <c r="M96" s="2"/>
      <c r="Z96" s="2"/>
      <c r="AM96" s="2"/>
      <c r="AZ96" s="2"/>
      <c r="BM96" s="2"/>
      <c r="BZ96" s="2"/>
      <c r="CM96" s="2"/>
      <c r="CZ96" s="2"/>
      <c r="DM96" s="2"/>
      <c r="DZ96" s="2"/>
      <c r="EM96" s="2"/>
      <c r="EZ96" s="2"/>
      <c r="FM96" s="2"/>
      <c r="FZ96" s="2"/>
      <c r="GM96" s="2"/>
      <c r="GZ96" s="2"/>
      <c r="HM96" s="2"/>
      <c r="HZ96" s="2"/>
      <c r="IM96" s="2"/>
      <c r="IZ96" s="2"/>
      <c r="JM96" s="2"/>
      <c r="JZ96" s="2"/>
      <c r="KM96" s="2"/>
      <c r="KZ96" s="2"/>
      <c r="LM96" s="2"/>
      <c r="LZ96" s="2"/>
      <c r="MM96" s="2"/>
      <c r="MZ96" s="2"/>
      <c r="NM96" s="2"/>
      <c r="NZ96" s="2"/>
      <c r="OM96" s="2"/>
      <c r="OZ96" s="2"/>
      <c r="PM96" s="2"/>
      <c r="PZ96" s="2"/>
      <c r="QM96" s="2"/>
      <c r="QZ96" s="2"/>
      <c r="RM96" s="2"/>
      <c r="RZ96" s="2"/>
      <c r="SM96" s="2"/>
      <c r="SZ96" s="2"/>
      <c r="TM96" s="2"/>
      <c r="TZ96" s="2"/>
      <c r="UM96" s="2"/>
      <c r="UZ96" s="2"/>
      <c r="VM96" s="2"/>
      <c r="VZ96" s="2"/>
      <c r="WM96" s="2"/>
      <c r="WZ96" s="2"/>
      <c r="XM96" s="2"/>
      <c r="XZ96" s="2"/>
      <c r="YM96" s="2"/>
      <c r="YZ96" s="2"/>
      <c r="ZM96" s="2"/>
      <c r="ZZ96" s="2"/>
      <c r="AAM96" s="2"/>
      <c r="AAZ96" s="2"/>
      <c r="ABM96" s="2"/>
      <c r="ABZ96" s="2"/>
      <c r="ACM96" s="2"/>
      <c r="ACZ96" s="2"/>
      <c r="ADM96" s="2"/>
      <c r="ADZ96" s="2"/>
      <c r="AEM96" s="2"/>
      <c r="AEZ96" s="2"/>
      <c r="AFM96" s="2"/>
      <c r="AFZ96" s="2"/>
      <c r="AGM96" s="2"/>
      <c r="AGZ96" s="2"/>
      <c r="AHM96" s="2"/>
      <c r="AHZ96" s="2"/>
      <c r="AIM96" s="2"/>
      <c r="AIZ96" s="2"/>
    </row>
    <row r="97" spans="13:936" x14ac:dyDescent="0.3">
      <c r="M97" s="2"/>
      <c r="Z97" s="2"/>
      <c r="AM97" s="2"/>
      <c r="AZ97" s="2"/>
      <c r="BM97" s="2"/>
      <c r="BZ97" s="2"/>
      <c r="CM97" s="2"/>
      <c r="CZ97" s="2"/>
      <c r="DM97" s="2"/>
      <c r="DZ97" s="2"/>
      <c r="EM97" s="2"/>
      <c r="EZ97" s="2"/>
      <c r="FM97" s="2"/>
      <c r="FZ97" s="2"/>
      <c r="GM97" s="2"/>
      <c r="GZ97" s="2"/>
      <c r="HM97" s="2"/>
      <c r="HZ97" s="2"/>
      <c r="IM97" s="2"/>
      <c r="IZ97" s="2"/>
      <c r="JM97" s="2"/>
      <c r="JZ97" s="2"/>
      <c r="KM97" s="2"/>
      <c r="KZ97" s="2"/>
      <c r="LM97" s="2"/>
      <c r="LZ97" s="2"/>
      <c r="MM97" s="2"/>
      <c r="MZ97" s="2"/>
      <c r="NM97" s="2"/>
      <c r="NZ97" s="2"/>
      <c r="OM97" s="2"/>
      <c r="OZ97" s="2"/>
      <c r="PM97" s="2"/>
      <c r="PZ97" s="2"/>
      <c r="QM97" s="2"/>
      <c r="QZ97" s="2"/>
      <c r="RM97" s="2"/>
      <c r="RZ97" s="2"/>
      <c r="SM97" s="2"/>
      <c r="SZ97" s="2"/>
      <c r="TM97" s="2"/>
      <c r="TZ97" s="2"/>
      <c r="UM97" s="2"/>
      <c r="UZ97" s="2"/>
      <c r="VM97" s="2"/>
      <c r="VZ97" s="2"/>
      <c r="WM97" s="2"/>
      <c r="WZ97" s="2"/>
      <c r="XM97" s="2"/>
      <c r="XZ97" s="2"/>
      <c r="YM97" s="2"/>
      <c r="YZ97" s="2"/>
      <c r="ZM97" s="2"/>
      <c r="ZZ97" s="2"/>
      <c r="AAM97" s="2"/>
      <c r="AAZ97" s="2"/>
      <c r="ABM97" s="2"/>
      <c r="ABZ97" s="2"/>
      <c r="ACM97" s="2"/>
      <c r="ACZ97" s="2"/>
      <c r="ADM97" s="2"/>
      <c r="ADZ97" s="2"/>
      <c r="AEM97" s="2"/>
      <c r="AEZ97" s="2"/>
      <c r="AFM97" s="2"/>
      <c r="AFZ97" s="2"/>
      <c r="AGM97" s="2"/>
      <c r="AGZ97" s="2"/>
      <c r="AHM97" s="2"/>
      <c r="AHZ97" s="2"/>
      <c r="AIM97" s="2"/>
      <c r="AIZ97" s="2"/>
    </row>
    <row r="98" spans="13:936" x14ac:dyDescent="0.3">
      <c r="M98" s="2"/>
      <c r="Z98" s="2"/>
      <c r="AM98" s="2"/>
      <c r="AZ98" s="2"/>
      <c r="BM98" s="2"/>
      <c r="BZ98" s="2"/>
      <c r="CM98" s="2"/>
      <c r="CZ98" s="2"/>
      <c r="DM98" s="2"/>
      <c r="DZ98" s="2"/>
      <c r="EM98" s="2"/>
      <c r="EZ98" s="2"/>
      <c r="FM98" s="2"/>
      <c r="FZ98" s="2"/>
      <c r="GM98" s="2"/>
      <c r="GZ98" s="2"/>
      <c r="HM98" s="2"/>
      <c r="HZ98" s="2"/>
      <c r="IM98" s="2"/>
      <c r="IZ98" s="2"/>
      <c r="JM98" s="2"/>
      <c r="JZ98" s="2"/>
      <c r="KM98" s="2"/>
      <c r="KZ98" s="2"/>
      <c r="LM98" s="2"/>
      <c r="LZ98" s="2"/>
      <c r="MM98" s="2"/>
      <c r="MZ98" s="2"/>
      <c r="NM98" s="2"/>
      <c r="NZ98" s="2"/>
      <c r="OM98" s="2"/>
      <c r="OZ98" s="2"/>
      <c r="PM98" s="2"/>
      <c r="PZ98" s="2"/>
      <c r="QM98" s="2"/>
      <c r="QZ98" s="2"/>
      <c r="RM98" s="2"/>
      <c r="RZ98" s="2"/>
      <c r="SM98" s="2"/>
      <c r="SZ98" s="2"/>
      <c r="TM98" s="2"/>
      <c r="TZ98" s="2"/>
      <c r="UM98" s="2"/>
      <c r="UZ98" s="2"/>
      <c r="VM98" s="2"/>
      <c r="VZ98" s="2"/>
      <c r="WM98" s="2"/>
      <c r="WZ98" s="2"/>
      <c r="XM98" s="2"/>
      <c r="XZ98" s="2"/>
      <c r="YM98" s="2"/>
      <c r="YZ98" s="2"/>
      <c r="ZM98" s="2"/>
      <c r="ZZ98" s="2"/>
      <c r="AAM98" s="2"/>
      <c r="AAZ98" s="2"/>
      <c r="ABM98" s="2"/>
      <c r="ABZ98" s="2"/>
      <c r="ACM98" s="2"/>
      <c r="ACZ98" s="2"/>
      <c r="ADM98" s="2"/>
      <c r="ADZ98" s="2"/>
      <c r="AEM98" s="2"/>
      <c r="AEZ98" s="2"/>
      <c r="AFM98" s="2"/>
      <c r="AFZ98" s="2"/>
      <c r="AGM98" s="2"/>
      <c r="AGZ98" s="2"/>
      <c r="AHM98" s="2"/>
      <c r="AHZ98" s="2"/>
      <c r="AIM98" s="2"/>
      <c r="AIZ98" s="2"/>
    </row>
    <row r="99" spans="13:936" x14ac:dyDescent="0.3">
      <c r="M99" s="2"/>
      <c r="Z99" s="2"/>
      <c r="AM99" s="2"/>
      <c r="AZ99" s="2"/>
      <c r="BM99" s="2"/>
      <c r="BZ99" s="2"/>
      <c r="CM99" s="2"/>
      <c r="CZ99" s="2"/>
      <c r="DM99" s="2"/>
      <c r="DZ99" s="2"/>
      <c r="EM99" s="2"/>
      <c r="EZ99" s="2"/>
      <c r="FM99" s="2"/>
      <c r="FZ99" s="2"/>
      <c r="GM99" s="2"/>
      <c r="GZ99" s="2"/>
      <c r="HM99" s="2"/>
      <c r="HZ99" s="2"/>
      <c r="IM99" s="2"/>
      <c r="IZ99" s="2"/>
      <c r="JM99" s="2"/>
      <c r="JZ99" s="2"/>
      <c r="KM99" s="2"/>
      <c r="KZ99" s="2"/>
      <c r="LM99" s="2"/>
      <c r="LZ99" s="2"/>
      <c r="MM99" s="2"/>
      <c r="MZ99" s="2"/>
      <c r="NM99" s="2"/>
      <c r="NZ99" s="2"/>
      <c r="OM99" s="2"/>
      <c r="OZ99" s="2"/>
      <c r="PM99" s="2"/>
      <c r="PZ99" s="2"/>
      <c r="QM99" s="2"/>
      <c r="QZ99" s="2"/>
      <c r="RM99" s="2"/>
      <c r="RZ99" s="2"/>
      <c r="SM99" s="2"/>
      <c r="SZ99" s="2"/>
      <c r="TM99" s="2"/>
      <c r="TZ99" s="2"/>
      <c r="UM99" s="2"/>
      <c r="UZ99" s="2"/>
      <c r="VM99" s="2"/>
      <c r="VZ99" s="2"/>
      <c r="WM99" s="2"/>
      <c r="WZ99" s="2"/>
      <c r="XM99" s="2"/>
      <c r="XZ99" s="2"/>
      <c r="YM99" s="2"/>
      <c r="YZ99" s="2"/>
      <c r="ZM99" s="2"/>
      <c r="ZZ99" s="2"/>
      <c r="AAM99" s="2"/>
      <c r="AAZ99" s="2"/>
      <c r="ABM99" s="2"/>
      <c r="ABZ99" s="2"/>
      <c r="ACM99" s="2"/>
      <c r="ACZ99" s="2"/>
      <c r="ADM99" s="2"/>
      <c r="ADZ99" s="2"/>
      <c r="AEM99" s="2"/>
      <c r="AEZ99" s="2"/>
      <c r="AFM99" s="2"/>
      <c r="AFZ99" s="2"/>
      <c r="AGM99" s="2"/>
      <c r="AGZ99" s="2"/>
      <c r="AHM99" s="2"/>
      <c r="AHZ99" s="2"/>
      <c r="AIM99" s="2"/>
      <c r="AIZ99" s="2"/>
    </row>
    <row r="100" spans="13:936" x14ac:dyDescent="0.3">
      <c r="M100" s="2"/>
      <c r="Z100" s="2"/>
      <c r="AM100" s="2"/>
      <c r="AZ100" s="2"/>
      <c r="BM100" s="2"/>
      <c r="BZ100" s="2"/>
      <c r="CM100" s="2"/>
      <c r="CZ100" s="2"/>
      <c r="DM100" s="2"/>
      <c r="DZ100" s="2"/>
      <c r="EM100" s="2"/>
      <c r="EZ100" s="2"/>
      <c r="FM100" s="2"/>
      <c r="FZ100" s="2"/>
      <c r="GM100" s="2"/>
      <c r="GZ100" s="2"/>
      <c r="HM100" s="2"/>
      <c r="HZ100" s="2"/>
      <c r="IM100" s="2"/>
      <c r="IZ100" s="2"/>
      <c r="JM100" s="2"/>
      <c r="JZ100" s="2"/>
      <c r="KM100" s="2"/>
      <c r="KZ100" s="2"/>
      <c r="LM100" s="2"/>
      <c r="LZ100" s="2"/>
      <c r="MM100" s="2"/>
      <c r="MZ100" s="2"/>
      <c r="NM100" s="2"/>
      <c r="NZ100" s="2"/>
      <c r="OM100" s="2"/>
      <c r="OZ100" s="2"/>
      <c r="PM100" s="2"/>
      <c r="PZ100" s="2"/>
      <c r="QM100" s="2"/>
      <c r="QZ100" s="2"/>
      <c r="RM100" s="2"/>
      <c r="RZ100" s="2"/>
      <c r="SM100" s="2"/>
      <c r="SZ100" s="2"/>
      <c r="TM100" s="2"/>
      <c r="TZ100" s="2"/>
      <c r="UM100" s="2"/>
      <c r="UZ100" s="2"/>
      <c r="VM100" s="2"/>
      <c r="VZ100" s="2"/>
      <c r="WM100" s="2"/>
      <c r="WZ100" s="2"/>
      <c r="XM100" s="2"/>
      <c r="XZ100" s="2"/>
      <c r="YM100" s="2"/>
      <c r="YZ100" s="2"/>
      <c r="ZM100" s="2"/>
      <c r="ZZ100" s="2"/>
      <c r="AAM100" s="2"/>
      <c r="AAZ100" s="2"/>
      <c r="ABM100" s="2"/>
      <c r="ABZ100" s="2"/>
      <c r="ACM100" s="2"/>
      <c r="ACZ100" s="2"/>
      <c r="ADM100" s="2"/>
      <c r="ADZ100" s="2"/>
      <c r="AEM100" s="2"/>
      <c r="AEZ100" s="2"/>
      <c r="AFM100" s="2"/>
      <c r="AFZ100" s="2"/>
      <c r="AGM100" s="2"/>
      <c r="AGZ100" s="2"/>
      <c r="AHM100" s="2"/>
      <c r="AHZ100" s="2"/>
      <c r="AIM100" s="2"/>
      <c r="AIZ100" s="2"/>
    </row>
  </sheetData>
  <mergeCells count="365">
    <mergeCell ref="TG32:TK44"/>
    <mergeCell ref="TO32:TS44"/>
    <mergeCell ref="TT32:TX44"/>
    <mergeCell ref="UB32:UF44"/>
    <mergeCell ref="UG32:UK44"/>
    <mergeCell ref="RT32:RX44"/>
    <mergeCell ref="SB32:SF44"/>
    <mergeCell ref="SG32:SK44"/>
    <mergeCell ref="SO32:SS44"/>
    <mergeCell ref="ST32:SX44"/>
    <mergeCell ref="TB32:TF44"/>
    <mergeCell ref="QG32:QK44"/>
    <mergeCell ref="QO32:QS44"/>
    <mergeCell ref="QT32:QX44"/>
    <mergeCell ref="RB32:RF44"/>
    <mergeCell ref="RG32:RK44"/>
    <mergeCell ref="RO32:RS44"/>
    <mergeCell ref="OT32:OX44"/>
    <mergeCell ref="PB32:PF44"/>
    <mergeCell ref="PG32:PK44"/>
    <mergeCell ref="PO32:PS44"/>
    <mergeCell ref="PT32:PX44"/>
    <mergeCell ref="QB32:QF44"/>
    <mergeCell ref="NG32:NK44"/>
    <mergeCell ref="NO32:NS44"/>
    <mergeCell ref="NT32:NX44"/>
    <mergeCell ref="OB32:OF44"/>
    <mergeCell ref="OG32:OK44"/>
    <mergeCell ref="OO32:OS44"/>
    <mergeCell ref="LT32:LX44"/>
    <mergeCell ref="MB32:MF44"/>
    <mergeCell ref="MG32:MK44"/>
    <mergeCell ref="MO32:MS44"/>
    <mergeCell ref="MT32:MX44"/>
    <mergeCell ref="NB32:NF44"/>
    <mergeCell ref="KG32:KK44"/>
    <mergeCell ref="KO32:KS44"/>
    <mergeCell ref="KT32:KX44"/>
    <mergeCell ref="LB32:LF44"/>
    <mergeCell ref="LG32:LK44"/>
    <mergeCell ref="LO32:LS44"/>
    <mergeCell ref="IT32:IX44"/>
    <mergeCell ref="JB32:JF44"/>
    <mergeCell ref="JG32:JK44"/>
    <mergeCell ref="JO32:JS44"/>
    <mergeCell ref="JT32:JX44"/>
    <mergeCell ref="KB32:KF44"/>
    <mergeCell ref="HG32:HK44"/>
    <mergeCell ref="HO32:HS44"/>
    <mergeCell ref="HT32:HX44"/>
    <mergeCell ref="IB32:IF44"/>
    <mergeCell ref="IG32:IK44"/>
    <mergeCell ref="IO32:IS44"/>
    <mergeCell ref="FT32:FX44"/>
    <mergeCell ref="GB32:GF44"/>
    <mergeCell ref="GG32:GK44"/>
    <mergeCell ref="GO32:GS44"/>
    <mergeCell ref="GT32:GX44"/>
    <mergeCell ref="HB32:HF44"/>
    <mergeCell ref="EG32:EK44"/>
    <mergeCell ref="EO32:ES44"/>
    <mergeCell ref="ET32:EX44"/>
    <mergeCell ref="FB32:FF44"/>
    <mergeCell ref="FG32:FK44"/>
    <mergeCell ref="FO32:FS44"/>
    <mergeCell ref="CT32:CX44"/>
    <mergeCell ref="DB32:DF44"/>
    <mergeCell ref="DG32:DK44"/>
    <mergeCell ref="DO32:DS44"/>
    <mergeCell ref="DT32:DX44"/>
    <mergeCell ref="EB32:EF44"/>
    <mergeCell ref="BG32:BK44"/>
    <mergeCell ref="BO32:BS44"/>
    <mergeCell ref="BT32:BX44"/>
    <mergeCell ref="CB32:CF44"/>
    <mergeCell ref="CG32:CK44"/>
    <mergeCell ref="CO32:CS44"/>
    <mergeCell ref="AB32:AF44"/>
    <mergeCell ref="AG32:AK44"/>
    <mergeCell ref="AO32:AS44"/>
    <mergeCell ref="AT32:AX44"/>
    <mergeCell ref="BB32:BF44"/>
    <mergeCell ref="SB25:SG25"/>
    <mergeCell ref="SO25:ST25"/>
    <mergeCell ref="TB25:TG25"/>
    <mergeCell ref="TO25:TT25"/>
    <mergeCell ref="UB25:UG25"/>
    <mergeCell ref="PB25:PG25"/>
    <mergeCell ref="PO25:PT25"/>
    <mergeCell ref="QB25:QG25"/>
    <mergeCell ref="QO25:QT25"/>
    <mergeCell ref="RB25:RG25"/>
    <mergeCell ref="RO25:RT25"/>
    <mergeCell ref="MB25:MG25"/>
    <mergeCell ref="MO25:MT25"/>
    <mergeCell ref="NB25:NG25"/>
    <mergeCell ref="NO25:NT25"/>
    <mergeCell ref="OB25:OG25"/>
    <mergeCell ref="OO25:OT25"/>
    <mergeCell ref="JB25:JG25"/>
    <mergeCell ref="JO25:JT25"/>
    <mergeCell ref="KB25:KG25"/>
    <mergeCell ref="KO25:KT25"/>
    <mergeCell ref="LB25:LG25"/>
    <mergeCell ref="LO25:LT25"/>
    <mergeCell ref="GB25:GG25"/>
    <mergeCell ref="GO25:GT25"/>
    <mergeCell ref="HB25:HG25"/>
    <mergeCell ref="HO25:HT25"/>
    <mergeCell ref="IB25:IG25"/>
    <mergeCell ref="IO25:IT25"/>
    <mergeCell ref="DB25:DG25"/>
    <mergeCell ref="DO25:DT25"/>
    <mergeCell ref="EB25:EG25"/>
    <mergeCell ref="EO25:ET25"/>
    <mergeCell ref="FB25:FG25"/>
    <mergeCell ref="FO25:FT25"/>
    <mergeCell ref="AB25:AG25"/>
    <mergeCell ref="AO25:AT25"/>
    <mergeCell ref="BB25:BG25"/>
    <mergeCell ref="BO25:BT25"/>
    <mergeCell ref="CB25:CG25"/>
    <mergeCell ref="CO25:CT25"/>
    <mergeCell ref="SO6:SR9"/>
    <mergeCell ref="TB6:TE9"/>
    <mergeCell ref="TO6:TR9"/>
    <mergeCell ref="JO6:JR9"/>
    <mergeCell ref="KB6:KE9"/>
    <mergeCell ref="KO6:KR9"/>
    <mergeCell ref="LB6:LE9"/>
    <mergeCell ref="LO6:LR9"/>
    <mergeCell ref="MB6:ME9"/>
    <mergeCell ref="GO6:GR9"/>
    <mergeCell ref="HB6:HE9"/>
    <mergeCell ref="HO6:HR9"/>
    <mergeCell ref="IB6:IE9"/>
    <mergeCell ref="IO6:IR9"/>
    <mergeCell ref="JB6:JE9"/>
    <mergeCell ref="DO6:DR9"/>
    <mergeCell ref="EB6:EE9"/>
    <mergeCell ref="EO6:ER9"/>
    <mergeCell ref="UB6:UE9"/>
    <mergeCell ref="PO6:PR9"/>
    <mergeCell ref="QB6:QE9"/>
    <mergeCell ref="QO6:QR9"/>
    <mergeCell ref="RB6:RE9"/>
    <mergeCell ref="RO6:RR9"/>
    <mergeCell ref="SB6:SE9"/>
    <mergeCell ref="MO6:MR9"/>
    <mergeCell ref="NB6:NE9"/>
    <mergeCell ref="NO6:NR9"/>
    <mergeCell ref="OB6:OE9"/>
    <mergeCell ref="OO6:OR9"/>
    <mergeCell ref="PB6:PE9"/>
    <mergeCell ref="FB6:FE9"/>
    <mergeCell ref="FO6:FR9"/>
    <mergeCell ref="GB6:GE9"/>
    <mergeCell ref="AB6:AE9"/>
    <mergeCell ref="AO6:AR9"/>
    <mergeCell ref="BB6:BE9"/>
    <mergeCell ref="BO6:BR9"/>
    <mergeCell ref="CB6:CE9"/>
    <mergeCell ref="CO6:CR9"/>
    <mergeCell ref="DB6:DE9"/>
    <mergeCell ref="TB3:TE3"/>
    <mergeCell ref="TO3:TR3"/>
    <mergeCell ref="UB3:UE3"/>
    <mergeCell ref="QB3:QE3"/>
    <mergeCell ref="QO3:QR3"/>
    <mergeCell ref="RB3:RE3"/>
    <mergeCell ref="RO3:RR3"/>
    <mergeCell ref="SB3:SE3"/>
    <mergeCell ref="SO3:SR3"/>
    <mergeCell ref="NB3:NE3"/>
    <mergeCell ref="NO3:NR3"/>
    <mergeCell ref="OB3:OE3"/>
    <mergeCell ref="OO3:OR3"/>
    <mergeCell ref="PB3:PE3"/>
    <mergeCell ref="PO3:PR3"/>
    <mergeCell ref="KB3:KE3"/>
    <mergeCell ref="KO3:KR3"/>
    <mergeCell ref="LB3:LE3"/>
    <mergeCell ref="LO3:LR3"/>
    <mergeCell ref="MB3:ME3"/>
    <mergeCell ref="MO3:MR3"/>
    <mergeCell ref="IO3:IR3"/>
    <mergeCell ref="JB3:JE3"/>
    <mergeCell ref="JO3:JR3"/>
    <mergeCell ref="EB3:EE3"/>
    <mergeCell ref="EO3:ER3"/>
    <mergeCell ref="FB3:FE3"/>
    <mergeCell ref="FO3:FR3"/>
    <mergeCell ref="GB3:GE3"/>
    <mergeCell ref="GO3:GR3"/>
    <mergeCell ref="XO3:XR3"/>
    <mergeCell ref="YB3:YE3"/>
    <mergeCell ref="YO3:YR3"/>
    <mergeCell ref="O25:T25"/>
    <mergeCell ref="O3:R3"/>
    <mergeCell ref="O32:S44"/>
    <mergeCell ref="T32:X44"/>
    <mergeCell ref="B3:E3"/>
    <mergeCell ref="B6:E9"/>
    <mergeCell ref="B25:G25"/>
    <mergeCell ref="B32:F44"/>
    <mergeCell ref="G32:K44"/>
    <mergeCell ref="BB3:BE3"/>
    <mergeCell ref="BO3:BR3"/>
    <mergeCell ref="CB3:CE3"/>
    <mergeCell ref="CO3:CR3"/>
    <mergeCell ref="DB3:DE3"/>
    <mergeCell ref="DO3:DR3"/>
    <mergeCell ref="AB3:AE3"/>
    <mergeCell ref="AO3:AR3"/>
    <mergeCell ref="O6:R9"/>
    <mergeCell ref="HB3:HE3"/>
    <mergeCell ref="HO3:HR3"/>
    <mergeCell ref="IB3:IE3"/>
    <mergeCell ref="ZO3:ZR3"/>
    <mergeCell ref="AAB3:AAE3"/>
    <mergeCell ref="AAO3:AAR3"/>
    <mergeCell ref="ABB3:ABE3"/>
    <mergeCell ref="UO6:UR9"/>
    <mergeCell ref="VB6:VE9"/>
    <mergeCell ref="VO6:VR9"/>
    <mergeCell ref="WB6:WE9"/>
    <mergeCell ref="WO6:WR9"/>
    <mergeCell ref="XB6:XE9"/>
    <mergeCell ref="XO6:XR9"/>
    <mergeCell ref="YB6:YE9"/>
    <mergeCell ref="YO6:YR9"/>
    <mergeCell ref="ZB6:ZE9"/>
    <mergeCell ref="ZO6:ZR9"/>
    <mergeCell ref="AAB6:AAE9"/>
    <mergeCell ref="AAO6:AAR9"/>
    <mergeCell ref="ABB6:ABE9"/>
    <mergeCell ref="UO3:UR3"/>
    <mergeCell ref="VB3:VE3"/>
    <mergeCell ref="VO3:VR3"/>
    <mergeCell ref="WB3:WE3"/>
    <mergeCell ref="WO3:WR3"/>
    <mergeCell ref="XB3:XE3"/>
    <mergeCell ref="UO25:UT25"/>
    <mergeCell ref="VB25:VG25"/>
    <mergeCell ref="VO25:VT25"/>
    <mergeCell ref="WB25:WG25"/>
    <mergeCell ref="WO25:WT25"/>
    <mergeCell ref="XB25:XG25"/>
    <mergeCell ref="XO25:XT25"/>
    <mergeCell ref="YB25:YG25"/>
    <mergeCell ref="YO25:YT25"/>
    <mergeCell ref="WT32:WX44"/>
    <mergeCell ref="XB32:XF44"/>
    <mergeCell ref="XG32:XK44"/>
    <mergeCell ref="XO32:XS44"/>
    <mergeCell ref="XT32:XX44"/>
    <mergeCell ref="YB32:YF44"/>
    <mergeCell ref="YG32:YK44"/>
    <mergeCell ref="YO32:YS44"/>
    <mergeCell ref="YT32:YX44"/>
    <mergeCell ref="UO32:US44"/>
    <mergeCell ref="UT32:UX44"/>
    <mergeCell ref="VB32:VF44"/>
    <mergeCell ref="VG32:VK44"/>
    <mergeCell ref="VO32:VS44"/>
    <mergeCell ref="VT32:VX44"/>
    <mergeCell ref="WB32:WF44"/>
    <mergeCell ref="WG32:WK44"/>
    <mergeCell ref="WO32:WS44"/>
    <mergeCell ref="ACB3:ACE3"/>
    <mergeCell ref="ACO3:ACR3"/>
    <mergeCell ref="ADB3:ADE3"/>
    <mergeCell ref="ADO3:ADR3"/>
    <mergeCell ref="AEB3:AEE3"/>
    <mergeCell ref="AEO3:AER3"/>
    <mergeCell ref="AFB3:AFE3"/>
    <mergeCell ref="AFO3:AFR3"/>
    <mergeCell ref="ZG32:ZK44"/>
    <mergeCell ref="ZO32:ZS44"/>
    <mergeCell ref="ZT32:ZX44"/>
    <mergeCell ref="AAB32:AAF44"/>
    <mergeCell ref="AAG32:AAK44"/>
    <mergeCell ref="AAO32:AAS44"/>
    <mergeCell ref="AAT32:AAX44"/>
    <mergeCell ref="ABB32:ABF44"/>
    <mergeCell ref="ABG32:ABK44"/>
    <mergeCell ref="ZB25:ZG25"/>
    <mergeCell ref="ZO25:ZT25"/>
    <mergeCell ref="AAB25:AAG25"/>
    <mergeCell ref="AAO25:AAT25"/>
    <mergeCell ref="ABB25:ABG25"/>
    <mergeCell ref="ZB32:ZF44"/>
    <mergeCell ref="ZB3:ZE3"/>
    <mergeCell ref="AGB3:AGE3"/>
    <mergeCell ref="AGO3:AGR3"/>
    <mergeCell ref="AHB3:AHE3"/>
    <mergeCell ref="AHO3:AHR3"/>
    <mergeCell ref="AIB3:AIE3"/>
    <mergeCell ref="AIO3:AIR3"/>
    <mergeCell ref="AJB3:AJE3"/>
    <mergeCell ref="ABO6:ABR9"/>
    <mergeCell ref="ACB6:ACE9"/>
    <mergeCell ref="ACO6:ACR9"/>
    <mergeCell ref="ADB6:ADE9"/>
    <mergeCell ref="ADO6:ADR9"/>
    <mergeCell ref="AEB6:AEE9"/>
    <mergeCell ref="AEO6:AER9"/>
    <mergeCell ref="AFB6:AFE9"/>
    <mergeCell ref="AFO6:AFR9"/>
    <mergeCell ref="AGB6:AGE9"/>
    <mergeCell ref="AGO6:AGR9"/>
    <mergeCell ref="AHB6:AHE9"/>
    <mergeCell ref="AHO6:AHR9"/>
    <mergeCell ref="AIB6:AIE9"/>
    <mergeCell ref="AIO6:AIR9"/>
    <mergeCell ref="AJB6:AJE9"/>
    <mergeCell ref="ABO3:ABR3"/>
    <mergeCell ref="ABO25:ABT25"/>
    <mergeCell ref="ACB25:ACG25"/>
    <mergeCell ref="ACO25:ACT25"/>
    <mergeCell ref="ADB25:ADG25"/>
    <mergeCell ref="ADO25:ADT25"/>
    <mergeCell ref="AEB25:AEG25"/>
    <mergeCell ref="AEO25:AET25"/>
    <mergeCell ref="AFB25:AFG25"/>
    <mergeCell ref="AFO25:AFT25"/>
    <mergeCell ref="AGB25:AGG25"/>
    <mergeCell ref="AGO25:AGT25"/>
    <mergeCell ref="AHB25:AHG25"/>
    <mergeCell ref="AHO25:AHT25"/>
    <mergeCell ref="AIB25:AIG25"/>
    <mergeCell ref="AIO25:AIT25"/>
    <mergeCell ref="AJB25:AJG25"/>
    <mergeCell ref="ABO32:ABS44"/>
    <mergeCell ref="ABT32:ABX44"/>
    <mergeCell ref="ACB32:ACF44"/>
    <mergeCell ref="ACG32:ACK44"/>
    <mergeCell ref="ACO32:ACS44"/>
    <mergeCell ref="ACT32:ACX44"/>
    <mergeCell ref="ADB32:ADF44"/>
    <mergeCell ref="ADG32:ADK44"/>
    <mergeCell ref="ADO32:ADS44"/>
    <mergeCell ref="ADT32:ADX44"/>
    <mergeCell ref="AEB32:AEF44"/>
    <mergeCell ref="AEG32:AEK44"/>
    <mergeCell ref="AEO32:AES44"/>
    <mergeCell ref="AET32:AEX44"/>
    <mergeCell ref="AFB32:AFF44"/>
    <mergeCell ref="AFG32:AFK44"/>
    <mergeCell ref="AFO32:AFS44"/>
    <mergeCell ref="AIB32:AIF44"/>
    <mergeCell ref="AIG32:AIK44"/>
    <mergeCell ref="AIO32:AIS44"/>
    <mergeCell ref="AIT32:AIX44"/>
    <mergeCell ref="AJB32:AJF44"/>
    <mergeCell ref="AJG32:AJK44"/>
    <mergeCell ref="AFT32:AFX44"/>
    <mergeCell ref="AGB32:AGF44"/>
    <mergeCell ref="AGG32:AGK44"/>
    <mergeCell ref="AGO32:AGS44"/>
    <mergeCell ref="AGT32:AGX44"/>
    <mergeCell ref="AHB32:AHF44"/>
    <mergeCell ref="AHG32:AHK44"/>
    <mergeCell ref="AHO32:AHS44"/>
    <mergeCell ref="AHT32:AHX44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23E22-CA75-4DD4-8D4E-CF0DC9E27520}">
  <dimension ref="A1:AJL100"/>
  <sheetViews>
    <sheetView topLeftCell="AHL1" zoomScale="85" zoomScaleNormal="85" workbookViewId="0">
      <selection activeCell="AIK4" sqref="AIK4"/>
    </sheetView>
  </sheetViews>
  <sheetFormatPr defaultRowHeight="14.4" x14ac:dyDescent="0.3"/>
  <cols>
    <col min="1" max="1" width="0.6640625" style="2" customWidth="1"/>
    <col min="2" max="2" width="20.5546875" style="2" customWidth="1"/>
    <col min="3" max="3" width="7.109375" style="2" customWidth="1"/>
    <col min="4" max="4" width="3.88671875" style="2" customWidth="1"/>
    <col min="5" max="5" width="7.5546875" style="2" customWidth="1"/>
    <col min="6" max="6" width="9.109375" style="2" customWidth="1"/>
    <col min="7" max="7" width="8.44140625" style="2" customWidth="1"/>
    <col min="8" max="8" width="0.88671875" style="2" customWidth="1"/>
    <col min="9" max="9" width="14.77734375" style="159" customWidth="1"/>
    <col min="10" max="10" width="1.44140625" style="2" customWidth="1"/>
    <col min="11" max="11" width="14.6640625" style="159" customWidth="1"/>
    <col min="12" max="12" width="1.109375" style="2" customWidth="1"/>
    <col min="13" max="13" width="0.88671875" style="68" customWidth="1"/>
    <col min="14" max="14" width="0.6640625" style="2" customWidth="1"/>
    <col min="15" max="15" width="20.5546875" style="2" customWidth="1"/>
    <col min="16" max="16" width="7.109375" style="2" customWidth="1"/>
    <col min="17" max="17" width="3.88671875" style="2" customWidth="1"/>
    <col min="18" max="18" width="7.5546875" style="2" customWidth="1"/>
    <col min="19" max="19" width="9.109375" style="2" customWidth="1"/>
    <col min="20" max="20" width="8.44140625" style="2" customWidth="1"/>
    <col min="21" max="21" width="0.88671875" style="2" customWidth="1"/>
    <col min="22" max="22" width="14.77734375" style="159" customWidth="1"/>
    <col min="23" max="23" width="1.44140625" style="2" customWidth="1"/>
    <col min="24" max="24" width="14.6640625" style="159" customWidth="1"/>
    <col min="25" max="25" width="1.109375" style="2" customWidth="1"/>
    <col min="26" max="26" width="0.88671875" style="68" customWidth="1"/>
    <col min="27" max="27" width="0.6640625" style="2" customWidth="1"/>
    <col min="28" max="28" width="20.5546875" style="2" customWidth="1"/>
    <col min="29" max="29" width="7.109375" style="2" customWidth="1"/>
    <col min="30" max="30" width="3.88671875" style="2" customWidth="1"/>
    <col min="31" max="31" width="7.5546875" style="2" customWidth="1"/>
    <col min="32" max="32" width="9.109375" style="2" customWidth="1"/>
    <col min="33" max="33" width="8.44140625" style="2" customWidth="1"/>
    <col min="34" max="34" width="0.88671875" style="2" customWidth="1"/>
    <col min="35" max="35" width="14.77734375" style="159" customWidth="1"/>
    <col min="36" max="36" width="1.44140625" style="2" customWidth="1"/>
    <col min="37" max="37" width="14.6640625" style="159" customWidth="1"/>
    <col min="38" max="38" width="1.109375" style="2" customWidth="1"/>
    <col min="39" max="39" width="0.88671875" style="68" customWidth="1"/>
    <col min="40" max="40" width="0.6640625" style="2" customWidth="1"/>
    <col min="41" max="41" width="20.5546875" style="2" customWidth="1"/>
    <col min="42" max="42" width="7.109375" style="2" customWidth="1"/>
    <col min="43" max="43" width="3.88671875" style="2" customWidth="1"/>
    <col min="44" max="44" width="7.5546875" style="2" customWidth="1"/>
    <col min="45" max="45" width="9.109375" style="2" customWidth="1"/>
    <col min="46" max="46" width="8.44140625" style="2" customWidth="1"/>
    <col min="47" max="47" width="0.88671875" style="2" customWidth="1"/>
    <col min="48" max="48" width="14.77734375" style="159" customWidth="1"/>
    <col min="49" max="49" width="1.44140625" style="2" customWidth="1"/>
    <col min="50" max="50" width="14.6640625" style="159" customWidth="1"/>
    <col min="51" max="51" width="1.109375" style="2" customWidth="1"/>
    <col min="52" max="52" width="0.88671875" style="68" customWidth="1"/>
    <col min="53" max="53" width="0.6640625" style="2" customWidth="1"/>
    <col min="54" max="54" width="20.5546875" style="2" customWidth="1"/>
    <col min="55" max="55" width="7.109375" style="2" customWidth="1"/>
    <col min="56" max="56" width="3.88671875" style="2" customWidth="1"/>
    <col min="57" max="57" width="7.5546875" style="2" customWidth="1"/>
    <col min="58" max="58" width="9.109375" style="2" customWidth="1"/>
    <col min="59" max="59" width="8.44140625" style="2" customWidth="1"/>
    <col min="60" max="60" width="0.88671875" style="2" customWidth="1"/>
    <col min="61" max="61" width="14.77734375" style="159" customWidth="1"/>
    <col min="62" max="62" width="1.44140625" style="2" customWidth="1"/>
    <col min="63" max="63" width="14.6640625" style="159" customWidth="1"/>
    <col min="64" max="64" width="1.109375" style="2" customWidth="1"/>
    <col min="65" max="65" width="0.88671875" style="68" customWidth="1"/>
    <col min="66" max="66" width="0.6640625" style="2" customWidth="1"/>
    <col min="67" max="67" width="20.5546875" style="2" customWidth="1"/>
    <col min="68" max="68" width="7.109375" style="2" customWidth="1"/>
    <col min="69" max="69" width="3.88671875" style="2" customWidth="1"/>
    <col min="70" max="70" width="7.5546875" style="2" customWidth="1"/>
    <col min="71" max="71" width="9.109375" style="2" customWidth="1"/>
    <col min="72" max="72" width="8.44140625" style="2" customWidth="1"/>
    <col min="73" max="73" width="0.88671875" style="2" customWidth="1"/>
    <col min="74" max="74" width="14.77734375" style="159" customWidth="1"/>
    <col min="75" max="75" width="1.44140625" style="2" customWidth="1"/>
    <col min="76" max="76" width="14.6640625" style="159" customWidth="1"/>
    <col min="77" max="77" width="1.109375" style="2" customWidth="1"/>
    <col min="78" max="78" width="0.88671875" style="68" customWidth="1"/>
    <col min="79" max="79" width="0.6640625" style="2" customWidth="1"/>
    <col min="80" max="80" width="20.5546875" style="2" customWidth="1"/>
    <col min="81" max="81" width="7.109375" style="2" customWidth="1"/>
    <col min="82" max="82" width="3.88671875" style="2" customWidth="1"/>
    <col min="83" max="83" width="7.5546875" style="2" customWidth="1"/>
    <col min="84" max="84" width="9.109375" style="2" customWidth="1"/>
    <col min="85" max="85" width="8.44140625" style="2" customWidth="1"/>
    <col min="86" max="86" width="0.88671875" style="2" customWidth="1"/>
    <col min="87" max="87" width="14.77734375" style="159" customWidth="1"/>
    <col min="88" max="88" width="1.44140625" style="2" customWidth="1"/>
    <col min="89" max="89" width="14.6640625" style="159" customWidth="1"/>
    <col min="90" max="90" width="1.109375" style="2" customWidth="1"/>
    <col min="91" max="91" width="0.88671875" style="68" customWidth="1"/>
    <col min="92" max="92" width="0.6640625" style="2" customWidth="1"/>
    <col min="93" max="93" width="20.5546875" style="2" customWidth="1"/>
    <col min="94" max="94" width="7.109375" style="2" customWidth="1"/>
    <col min="95" max="95" width="3.88671875" style="2" customWidth="1"/>
    <col min="96" max="96" width="7.5546875" style="2" customWidth="1"/>
    <col min="97" max="97" width="9.109375" style="2" customWidth="1"/>
    <col min="98" max="98" width="8.44140625" style="2" customWidth="1"/>
    <col min="99" max="99" width="0.88671875" style="2" customWidth="1"/>
    <col min="100" max="100" width="14.77734375" style="159" customWidth="1"/>
    <col min="101" max="101" width="1.44140625" style="2" customWidth="1"/>
    <col min="102" max="102" width="14.6640625" style="159" customWidth="1"/>
    <col min="103" max="103" width="1.109375" style="2" customWidth="1"/>
    <col min="104" max="104" width="0.88671875" style="68" customWidth="1"/>
    <col min="105" max="105" width="0.6640625" style="2" customWidth="1"/>
    <col min="106" max="106" width="20.5546875" style="2" customWidth="1"/>
    <col min="107" max="107" width="7.109375" style="2" customWidth="1"/>
    <col min="108" max="108" width="3.88671875" style="2" customWidth="1"/>
    <col min="109" max="109" width="7.5546875" style="2" customWidth="1"/>
    <col min="110" max="110" width="9.109375" style="2" customWidth="1"/>
    <col min="111" max="111" width="8.44140625" style="2" customWidth="1"/>
    <col min="112" max="112" width="0.88671875" style="2" customWidth="1"/>
    <col min="113" max="113" width="14.77734375" style="159" customWidth="1"/>
    <col min="114" max="114" width="1.44140625" style="2" customWidth="1"/>
    <col min="115" max="115" width="14.6640625" style="159" customWidth="1"/>
    <col min="116" max="116" width="1.109375" style="2" customWidth="1"/>
    <col min="117" max="117" width="0.88671875" style="68" customWidth="1"/>
    <col min="118" max="118" width="0.6640625" style="2" customWidth="1"/>
    <col min="119" max="119" width="20.5546875" style="2" customWidth="1"/>
    <col min="120" max="120" width="7.109375" style="2" customWidth="1"/>
    <col min="121" max="121" width="3.88671875" style="2" customWidth="1"/>
    <col min="122" max="122" width="7.5546875" style="2" customWidth="1"/>
    <col min="123" max="123" width="9.109375" style="2" customWidth="1"/>
    <col min="124" max="124" width="8.44140625" style="2" customWidth="1"/>
    <col min="125" max="125" width="0.88671875" style="2" customWidth="1"/>
    <col min="126" max="126" width="14.77734375" style="159" customWidth="1"/>
    <col min="127" max="127" width="1.44140625" style="2" customWidth="1"/>
    <col min="128" max="128" width="14.6640625" style="159" customWidth="1"/>
    <col min="129" max="129" width="1.109375" style="2" customWidth="1"/>
    <col min="130" max="130" width="0.88671875" style="68" customWidth="1"/>
    <col min="131" max="131" width="0.6640625" style="2" customWidth="1"/>
    <col min="132" max="132" width="20.5546875" style="2" customWidth="1"/>
    <col min="133" max="133" width="7.109375" style="2" customWidth="1"/>
    <col min="134" max="134" width="3.88671875" style="2" customWidth="1"/>
    <col min="135" max="135" width="7.5546875" style="2" customWidth="1"/>
    <col min="136" max="136" width="9.109375" style="2" customWidth="1"/>
    <col min="137" max="137" width="8.44140625" style="2" customWidth="1"/>
    <col min="138" max="138" width="0.88671875" style="2" customWidth="1"/>
    <col min="139" max="139" width="14.77734375" style="159" customWidth="1"/>
    <col min="140" max="140" width="1.44140625" style="2" customWidth="1"/>
    <col min="141" max="141" width="14.6640625" style="159" customWidth="1"/>
    <col min="142" max="142" width="1.109375" style="2" customWidth="1"/>
    <col min="143" max="143" width="0.88671875" style="68" customWidth="1"/>
    <col min="144" max="144" width="0.6640625" style="2" customWidth="1"/>
    <col min="145" max="145" width="20.5546875" style="2" customWidth="1"/>
    <col min="146" max="146" width="7.109375" style="2" customWidth="1"/>
    <col min="147" max="147" width="3.88671875" style="2" customWidth="1"/>
    <col min="148" max="148" width="7.5546875" style="2" customWidth="1"/>
    <col min="149" max="149" width="9.109375" style="2" customWidth="1"/>
    <col min="150" max="150" width="8.44140625" style="2" customWidth="1"/>
    <col min="151" max="151" width="0.88671875" style="2" customWidth="1"/>
    <col min="152" max="152" width="14.77734375" style="159" customWidth="1"/>
    <col min="153" max="153" width="1.44140625" style="2" customWidth="1"/>
    <col min="154" max="154" width="14.6640625" style="159" customWidth="1"/>
    <col min="155" max="155" width="1.109375" style="2" customWidth="1"/>
    <col min="156" max="156" width="0.88671875" style="68" customWidth="1"/>
    <col min="157" max="157" width="0.6640625" style="2" customWidth="1"/>
    <col min="158" max="158" width="20.5546875" style="2" customWidth="1"/>
    <col min="159" max="159" width="7.109375" style="2" customWidth="1"/>
    <col min="160" max="160" width="3.88671875" style="2" customWidth="1"/>
    <col min="161" max="161" width="7.5546875" style="2" customWidth="1"/>
    <col min="162" max="162" width="9.109375" style="2" customWidth="1"/>
    <col min="163" max="163" width="8.44140625" style="2" customWidth="1"/>
    <col min="164" max="164" width="0.88671875" style="2" customWidth="1"/>
    <col min="165" max="165" width="14.77734375" style="159" customWidth="1"/>
    <col min="166" max="166" width="1.44140625" style="2" customWidth="1"/>
    <col min="167" max="167" width="14.6640625" style="159" customWidth="1"/>
    <col min="168" max="168" width="1.109375" style="2" customWidth="1"/>
    <col min="169" max="169" width="0.88671875" style="68" customWidth="1"/>
    <col min="170" max="170" width="0.6640625" style="2" customWidth="1"/>
    <col min="171" max="171" width="20.5546875" style="2" customWidth="1"/>
    <col min="172" max="172" width="7.109375" style="2" customWidth="1"/>
    <col min="173" max="173" width="3.88671875" style="2" customWidth="1"/>
    <col min="174" max="174" width="7.5546875" style="2" customWidth="1"/>
    <col min="175" max="175" width="9.109375" style="2" customWidth="1"/>
    <col min="176" max="176" width="8.44140625" style="2" customWidth="1"/>
    <col min="177" max="177" width="0.88671875" style="2" customWidth="1"/>
    <col min="178" max="178" width="14.77734375" style="159" customWidth="1"/>
    <col min="179" max="179" width="1.44140625" style="2" customWidth="1"/>
    <col min="180" max="180" width="14.6640625" style="159" customWidth="1"/>
    <col min="181" max="181" width="1.109375" style="2" customWidth="1"/>
    <col min="182" max="182" width="0.88671875" style="68" customWidth="1"/>
    <col min="183" max="183" width="0.6640625" style="2" customWidth="1"/>
    <col min="184" max="184" width="20.5546875" style="2" customWidth="1"/>
    <col min="185" max="185" width="7.109375" style="2" customWidth="1"/>
    <col min="186" max="186" width="3.88671875" style="2" customWidth="1"/>
    <col min="187" max="187" width="7.5546875" style="2" customWidth="1"/>
    <col min="188" max="188" width="9.109375" style="2" customWidth="1"/>
    <col min="189" max="189" width="8.44140625" style="2" customWidth="1"/>
    <col min="190" max="190" width="0.88671875" style="2" customWidth="1"/>
    <col min="191" max="191" width="14.77734375" style="159" customWidth="1"/>
    <col min="192" max="192" width="1.44140625" style="2" customWidth="1"/>
    <col min="193" max="193" width="14.6640625" style="159" customWidth="1"/>
    <col min="194" max="194" width="1.109375" style="2" customWidth="1"/>
    <col min="195" max="195" width="0.88671875" style="68" customWidth="1"/>
    <col min="196" max="196" width="0.6640625" style="2" customWidth="1"/>
    <col min="197" max="197" width="20.5546875" style="2" customWidth="1"/>
    <col min="198" max="198" width="7.109375" style="2" customWidth="1"/>
    <col min="199" max="199" width="3.88671875" style="2" customWidth="1"/>
    <col min="200" max="200" width="7.5546875" style="2" customWidth="1"/>
    <col min="201" max="201" width="9.109375" style="2" customWidth="1"/>
    <col min="202" max="202" width="8.44140625" style="2" customWidth="1"/>
    <col min="203" max="203" width="0.88671875" style="2" customWidth="1"/>
    <col min="204" max="204" width="14.77734375" style="159" customWidth="1"/>
    <col min="205" max="205" width="1.44140625" style="2" customWidth="1"/>
    <col min="206" max="206" width="14.6640625" style="159" customWidth="1"/>
    <col min="207" max="207" width="1.109375" style="2" customWidth="1"/>
    <col min="208" max="208" width="0.88671875" style="68" customWidth="1"/>
    <col min="209" max="209" width="0.6640625" style="2" customWidth="1"/>
    <col min="210" max="210" width="20.5546875" style="2" customWidth="1"/>
    <col min="211" max="211" width="7.109375" style="2" customWidth="1"/>
    <col min="212" max="212" width="3.88671875" style="2" customWidth="1"/>
    <col min="213" max="213" width="7.5546875" style="2" customWidth="1"/>
    <col min="214" max="214" width="9.109375" style="2" customWidth="1"/>
    <col min="215" max="215" width="8.44140625" style="2" customWidth="1"/>
    <col min="216" max="216" width="0.88671875" style="2" customWidth="1"/>
    <col min="217" max="217" width="14.77734375" style="159" customWidth="1"/>
    <col min="218" max="218" width="1.44140625" style="2" customWidth="1"/>
    <col min="219" max="219" width="14.6640625" style="159" customWidth="1"/>
    <col min="220" max="220" width="1.109375" style="2" customWidth="1"/>
    <col min="221" max="221" width="0.88671875" style="68" customWidth="1"/>
    <col min="222" max="222" width="0.6640625" style="2" customWidth="1"/>
    <col min="223" max="223" width="20.5546875" style="2" customWidth="1"/>
    <col min="224" max="224" width="7.109375" style="2" customWidth="1"/>
    <col min="225" max="225" width="3.88671875" style="2" customWidth="1"/>
    <col min="226" max="226" width="7.5546875" style="2" customWidth="1"/>
    <col min="227" max="227" width="9.109375" style="2" customWidth="1"/>
    <col min="228" max="228" width="8.44140625" style="2" customWidth="1"/>
    <col min="229" max="229" width="0.88671875" style="2" customWidth="1"/>
    <col min="230" max="230" width="14.77734375" style="159" customWidth="1"/>
    <col min="231" max="231" width="1.44140625" style="2" customWidth="1"/>
    <col min="232" max="232" width="14.6640625" style="159" customWidth="1"/>
    <col min="233" max="233" width="1.109375" style="2" customWidth="1"/>
    <col min="234" max="234" width="0.88671875" style="68" customWidth="1"/>
    <col min="235" max="235" width="0.6640625" style="2" customWidth="1"/>
    <col min="236" max="236" width="20.5546875" style="2" customWidth="1"/>
    <col min="237" max="237" width="7.109375" style="2" customWidth="1"/>
    <col min="238" max="238" width="3.88671875" style="2" customWidth="1"/>
    <col min="239" max="239" width="7.5546875" style="2" customWidth="1"/>
    <col min="240" max="240" width="9.109375" style="2" customWidth="1"/>
    <col min="241" max="241" width="8.44140625" style="2" customWidth="1"/>
    <col min="242" max="242" width="0.88671875" style="2" customWidth="1"/>
    <col min="243" max="243" width="14.77734375" style="159" customWidth="1"/>
    <col min="244" max="244" width="1.44140625" style="2" customWidth="1"/>
    <col min="245" max="245" width="14.6640625" style="159" customWidth="1"/>
    <col min="246" max="246" width="1.109375" style="2" customWidth="1"/>
    <col min="247" max="247" width="0.88671875" style="68" customWidth="1"/>
    <col min="248" max="248" width="0.6640625" style="2" customWidth="1"/>
    <col min="249" max="249" width="20.5546875" style="2" customWidth="1"/>
    <col min="250" max="250" width="7.109375" style="2" customWidth="1"/>
    <col min="251" max="251" width="3.88671875" style="2" customWidth="1"/>
    <col min="252" max="252" width="7.5546875" style="2" customWidth="1"/>
    <col min="253" max="253" width="9.109375" style="2" customWidth="1"/>
    <col min="254" max="254" width="8.44140625" style="2" customWidth="1"/>
    <col min="255" max="255" width="0.88671875" style="2" customWidth="1"/>
    <col min="256" max="256" width="14.77734375" style="159" customWidth="1"/>
    <col min="257" max="257" width="1.44140625" style="2" customWidth="1"/>
    <col min="258" max="258" width="14.6640625" style="159" customWidth="1"/>
    <col min="259" max="259" width="1.109375" style="2" customWidth="1"/>
    <col min="260" max="260" width="0.88671875" style="68" customWidth="1"/>
    <col min="261" max="261" width="0.6640625" style="2" customWidth="1"/>
    <col min="262" max="262" width="20.5546875" style="2" customWidth="1"/>
    <col min="263" max="263" width="7.109375" style="2" customWidth="1"/>
    <col min="264" max="264" width="3.88671875" style="2" customWidth="1"/>
    <col min="265" max="265" width="7.5546875" style="2" customWidth="1"/>
    <col min="266" max="266" width="9.109375" style="2" customWidth="1"/>
    <col min="267" max="267" width="8.44140625" style="2" customWidth="1"/>
    <col min="268" max="268" width="0.88671875" style="2" customWidth="1"/>
    <col min="269" max="269" width="14.77734375" style="159" customWidth="1"/>
    <col min="270" max="270" width="1.44140625" style="2" customWidth="1"/>
    <col min="271" max="271" width="14.6640625" style="159" customWidth="1"/>
    <col min="272" max="272" width="1.109375" style="2" customWidth="1"/>
    <col min="273" max="273" width="0.88671875" style="68" customWidth="1"/>
    <col min="274" max="274" width="0.6640625" style="2" customWidth="1"/>
    <col min="275" max="275" width="20.5546875" style="2" customWidth="1"/>
    <col min="276" max="276" width="7.109375" style="2" customWidth="1"/>
    <col min="277" max="277" width="3.88671875" style="2" customWidth="1"/>
    <col min="278" max="278" width="7.5546875" style="2" customWidth="1"/>
    <col min="279" max="279" width="9.109375" style="2" customWidth="1"/>
    <col min="280" max="280" width="8.44140625" style="2" customWidth="1"/>
    <col min="281" max="281" width="0.88671875" style="2" customWidth="1"/>
    <col min="282" max="282" width="14.77734375" style="159" customWidth="1"/>
    <col min="283" max="283" width="1.44140625" style="2" customWidth="1"/>
    <col min="284" max="284" width="14.6640625" style="159" customWidth="1"/>
    <col min="285" max="285" width="1.109375" style="2" customWidth="1"/>
    <col min="286" max="286" width="0.88671875" style="68" customWidth="1"/>
    <col min="287" max="287" width="0.6640625" style="2" customWidth="1"/>
    <col min="288" max="288" width="20.5546875" style="2" customWidth="1"/>
    <col min="289" max="289" width="7.109375" style="2" customWidth="1"/>
    <col min="290" max="290" width="3.88671875" style="2" customWidth="1"/>
    <col min="291" max="291" width="7.5546875" style="2" customWidth="1"/>
    <col min="292" max="292" width="9.109375" style="2" customWidth="1"/>
    <col min="293" max="293" width="8.44140625" style="2" customWidth="1"/>
    <col min="294" max="294" width="0.88671875" style="2" customWidth="1"/>
    <col min="295" max="295" width="14.77734375" style="159" customWidth="1"/>
    <col min="296" max="296" width="1.44140625" style="2" customWidth="1"/>
    <col min="297" max="297" width="14.6640625" style="159" customWidth="1"/>
    <col min="298" max="298" width="1.109375" style="2" customWidth="1"/>
    <col min="299" max="299" width="0.88671875" style="68" customWidth="1"/>
    <col min="300" max="300" width="0.6640625" style="2" customWidth="1"/>
    <col min="301" max="301" width="20.5546875" style="2" customWidth="1"/>
    <col min="302" max="302" width="7.109375" style="2" customWidth="1"/>
    <col min="303" max="303" width="3.88671875" style="2" customWidth="1"/>
    <col min="304" max="304" width="7.5546875" style="2" customWidth="1"/>
    <col min="305" max="305" width="9.109375" style="2" customWidth="1"/>
    <col min="306" max="306" width="8.44140625" style="2" customWidth="1"/>
    <col min="307" max="307" width="0.88671875" style="2" customWidth="1"/>
    <col min="308" max="308" width="14.77734375" style="159" customWidth="1"/>
    <col min="309" max="309" width="1.44140625" style="2" customWidth="1"/>
    <col min="310" max="310" width="14.6640625" style="159" customWidth="1"/>
    <col min="311" max="311" width="1.109375" style="2" customWidth="1"/>
    <col min="312" max="312" width="0.88671875" style="68" customWidth="1"/>
    <col min="313" max="313" width="0.6640625" style="2" customWidth="1"/>
    <col min="314" max="314" width="20.5546875" style="2" customWidth="1"/>
    <col min="315" max="315" width="7.109375" style="2" customWidth="1"/>
    <col min="316" max="316" width="3.88671875" style="2" customWidth="1"/>
    <col min="317" max="317" width="7.5546875" style="2" customWidth="1"/>
    <col min="318" max="318" width="9.109375" style="2" customWidth="1"/>
    <col min="319" max="319" width="8.44140625" style="2" customWidth="1"/>
    <col min="320" max="320" width="0.88671875" style="2" customWidth="1"/>
    <col min="321" max="321" width="14.77734375" style="159" customWidth="1"/>
    <col min="322" max="322" width="1.44140625" style="2" customWidth="1"/>
    <col min="323" max="323" width="14.6640625" style="159" customWidth="1"/>
    <col min="324" max="324" width="1.109375" style="2" customWidth="1"/>
    <col min="325" max="325" width="0.88671875" style="68" customWidth="1"/>
    <col min="326" max="326" width="0.6640625" style="2" customWidth="1"/>
    <col min="327" max="327" width="20.5546875" style="2" customWidth="1"/>
    <col min="328" max="328" width="7.109375" style="2" customWidth="1"/>
    <col min="329" max="329" width="3.88671875" style="2" customWidth="1"/>
    <col min="330" max="330" width="7.5546875" style="2" customWidth="1"/>
    <col min="331" max="331" width="9.109375" style="2" customWidth="1"/>
    <col min="332" max="332" width="8.44140625" style="2" customWidth="1"/>
    <col min="333" max="333" width="0.88671875" style="2" customWidth="1"/>
    <col min="334" max="334" width="14.77734375" style="159" customWidth="1"/>
    <col min="335" max="335" width="1.44140625" style="2" customWidth="1"/>
    <col min="336" max="336" width="14.6640625" style="159" customWidth="1"/>
    <col min="337" max="337" width="1.109375" style="2" customWidth="1"/>
    <col min="338" max="338" width="0.88671875" style="68" customWidth="1"/>
    <col min="339" max="339" width="0.6640625" style="2" customWidth="1"/>
    <col min="340" max="340" width="20.5546875" style="2" customWidth="1"/>
    <col min="341" max="341" width="7.109375" style="2" customWidth="1"/>
    <col min="342" max="342" width="3.88671875" style="2" customWidth="1"/>
    <col min="343" max="343" width="7.5546875" style="2" customWidth="1"/>
    <col min="344" max="344" width="9.109375" style="2" customWidth="1"/>
    <col min="345" max="345" width="8.44140625" style="2" customWidth="1"/>
    <col min="346" max="346" width="0.88671875" style="2" customWidth="1"/>
    <col min="347" max="347" width="14.77734375" style="159" customWidth="1"/>
    <col min="348" max="348" width="1.44140625" style="2" customWidth="1"/>
    <col min="349" max="349" width="14.6640625" style="159" customWidth="1"/>
    <col min="350" max="350" width="1.109375" style="2" customWidth="1"/>
    <col min="351" max="351" width="0.88671875" style="68" customWidth="1"/>
    <col min="352" max="352" width="0.6640625" style="2" customWidth="1"/>
    <col min="353" max="353" width="20.5546875" style="2" customWidth="1"/>
    <col min="354" max="354" width="7.109375" style="2" customWidth="1"/>
    <col min="355" max="355" width="3.88671875" style="2" customWidth="1"/>
    <col min="356" max="356" width="7.5546875" style="2" customWidth="1"/>
    <col min="357" max="357" width="9.109375" style="2" customWidth="1"/>
    <col min="358" max="358" width="8.44140625" style="2" customWidth="1"/>
    <col min="359" max="359" width="0.88671875" style="2" customWidth="1"/>
    <col min="360" max="360" width="14.77734375" style="159" customWidth="1"/>
    <col min="361" max="361" width="1.44140625" style="2" customWidth="1"/>
    <col min="362" max="362" width="14.6640625" style="159" customWidth="1"/>
    <col min="363" max="363" width="1.109375" style="2" customWidth="1"/>
    <col min="364" max="364" width="0.88671875" style="68" customWidth="1"/>
    <col min="365" max="365" width="0.6640625" style="2" customWidth="1"/>
    <col min="366" max="366" width="20.5546875" style="2" customWidth="1"/>
    <col min="367" max="367" width="7.109375" style="2" customWidth="1"/>
    <col min="368" max="368" width="3.88671875" style="2" customWidth="1"/>
    <col min="369" max="369" width="7.5546875" style="2" customWidth="1"/>
    <col min="370" max="370" width="9.109375" style="2" customWidth="1"/>
    <col min="371" max="371" width="8.44140625" style="2" customWidth="1"/>
    <col min="372" max="372" width="0.88671875" style="2" customWidth="1"/>
    <col min="373" max="373" width="14.77734375" style="159" customWidth="1"/>
    <col min="374" max="374" width="1.44140625" style="2" customWidth="1"/>
    <col min="375" max="375" width="14.6640625" style="159" customWidth="1"/>
    <col min="376" max="376" width="1.109375" style="2" customWidth="1"/>
    <col min="377" max="377" width="0.88671875" style="68" customWidth="1"/>
    <col min="378" max="378" width="0.6640625" style="2" customWidth="1"/>
    <col min="379" max="379" width="20.5546875" style="2" customWidth="1"/>
    <col min="380" max="380" width="7.109375" style="2" customWidth="1"/>
    <col min="381" max="381" width="3.88671875" style="2" customWidth="1"/>
    <col min="382" max="382" width="7.5546875" style="2" customWidth="1"/>
    <col min="383" max="383" width="9.109375" style="2" customWidth="1"/>
    <col min="384" max="384" width="8.44140625" style="2" customWidth="1"/>
    <col min="385" max="385" width="0.88671875" style="2" customWidth="1"/>
    <col min="386" max="386" width="14.77734375" style="159" customWidth="1"/>
    <col min="387" max="387" width="1.44140625" style="2" customWidth="1"/>
    <col min="388" max="388" width="14.6640625" style="159" customWidth="1"/>
    <col min="389" max="389" width="1.109375" style="2" customWidth="1"/>
    <col min="390" max="390" width="0.88671875" style="68" customWidth="1"/>
    <col min="391" max="391" width="0.6640625" style="2" customWidth="1"/>
    <col min="392" max="392" width="20.5546875" style="2" customWidth="1"/>
    <col min="393" max="393" width="7.109375" style="2" customWidth="1"/>
    <col min="394" max="394" width="3.88671875" style="2" customWidth="1"/>
    <col min="395" max="395" width="7.5546875" style="2" customWidth="1"/>
    <col min="396" max="396" width="9.109375" style="2" customWidth="1"/>
    <col min="397" max="397" width="8.44140625" style="2" customWidth="1"/>
    <col min="398" max="398" width="0.88671875" style="2" customWidth="1"/>
    <col min="399" max="399" width="14.77734375" style="159" customWidth="1"/>
    <col min="400" max="400" width="1.44140625" style="2" customWidth="1"/>
    <col min="401" max="401" width="14.6640625" style="159" customWidth="1"/>
    <col min="402" max="402" width="1.109375" style="2" customWidth="1"/>
    <col min="403" max="403" width="0.88671875" style="68" customWidth="1"/>
    <col min="404" max="404" width="0.6640625" style="2" customWidth="1"/>
    <col min="405" max="405" width="20.5546875" style="2" customWidth="1"/>
    <col min="406" max="406" width="7.109375" style="2" customWidth="1"/>
    <col min="407" max="407" width="3.88671875" style="2" customWidth="1"/>
    <col min="408" max="408" width="7.5546875" style="2" customWidth="1"/>
    <col min="409" max="409" width="9.109375" style="2" customWidth="1"/>
    <col min="410" max="410" width="8.44140625" style="2" customWidth="1"/>
    <col min="411" max="411" width="0.88671875" style="2" customWidth="1"/>
    <col min="412" max="412" width="14.77734375" style="159" customWidth="1"/>
    <col min="413" max="413" width="1.44140625" style="2" customWidth="1"/>
    <col min="414" max="414" width="14.6640625" style="159" customWidth="1"/>
    <col min="415" max="415" width="1.109375" style="2" customWidth="1"/>
    <col min="416" max="416" width="0.88671875" style="68" customWidth="1"/>
    <col min="417" max="417" width="0.6640625" style="2" customWidth="1"/>
    <col min="418" max="418" width="20.5546875" style="2" customWidth="1"/>
    <col min="419" max="419" width="7.109375" style="2" customWidth="1"/>
    <col min="420" max="420" width="3.88671875" style="2" customWidth="1"/>
    <col min="421" max="421" width="7.5546875" style="2" customWidth="1"/>
    <col min="422" max="422" width="9.109375" style="2" customWidth="1"/>
    <col min="423" max="423" width="8.44140625" style="2" customWidth="1"/>
    <col min="424" max="424" width="0.88671875" style="2" customWidth="1"/>
    <col min="425" max="425" width="14.77734375" style="159" customWidth="1"/>
    <col min="426" max="426" width="1.44140625" style="2" customWidth="1"/>
    <col min="427" max="427" width="14.6640625" style="159" customWidth="1"/>
    <col min="428" max="428" width="1.109375" style="2" customWidth="1"/>
    <col min="429" max="429" width="0.88671875" style="68" customWidth="1"/>
    <col min="430" max="430" width="0.6640625" style="2" customWidth="1"/>
    <col min="431" max="431" width="20.5546875" style="2" customWidth="1"/>
    <col min="432" max="432" width="7.109375" style="2" customWidth="1"/>
    <col min="433" max="433" width="3.88671875" style="2" customWidth="1"/>
    <col min="434" max="434" width="7.5546875" style="2" customWidth="1"/>
    <col min="435" max="435" width="9.109375" style="2" customWidth="1"/>
    <col min="436" max="436" width="8.44140625" style="2" customWidth="1"/>
    <col min="437" max="437" width="0.88671875" style="2" customWidth="1"/>
    <col min="438" max="438" width="14.77734375" style="159" customWidth="1"/>
    <col min="439" max="439" width="1.44140625" style="2" customWidth="1"/>
    <col min="440" max="440" width="14.6640625" style="159" customWidth="1"/>
    <col min="441" max="441" width="1.109375" style="2" customWidth="1"/>
    <col min="442" max="442" width="0.88671875" style="68" customWidth="1"/>
    <col min="443" max="443" width="0.6640625" style="2" customWidth="1"/>
    <col min="444" max="444" width="20.5546875" style="2" customWidth="1"/>
    <col min="445" max="445" width="7.109375" style="2" customWidth="1"/>
    <col min="446" max="446" width="3.88671875" style="2" customWidth="1"/>
    <col min="447" max="447" width="7.5546875" style="2" customWidth="1"/>
    <col min="448" max="448" width="9.109375" style="2" customWidth="1"/>
    <col min="449" max="449" width="8.44140625" style="2" customWidth="1"/>
    <col min="450" max="450" width="0.88671875" style="2" customWidth="1"/>
    <col min="451" max="451" width="14.77734375" style="159" customWidth="1"/>
    <col min="452" max="452" width="1.44140625" style="2" customWidth="1"/>
    <col min="453" max="453" width="14.6640625" style="159" customWidth="1"/>
    <col min="454" max="454" width="1.109375" style="2" customWidth="1"/>
    <col min="455" max="455" width="0.88671875" style="68" customWidth="1"/>
    <col min="456" max="456" width="0.6640625" style="2" customWidth="1"/>
    <col min="457" max="457" width="20.5546875" style="2" customWidth="1"/>
    <col min="458" max="458" width="7.109375" style="2" customWidth="1"/>
    <col min="459" max="459" width="3.88671875" style="2" customWidth="1"/>
    <col min="460" max="460" width="7.5546875" style="2" customWidth="1"/>
    <col min="461" max="461" width="9.109375" style="2" customWidth="1"/>
    <col min="462" max="462" width="8.44140625" style="2" customWidth="1"/>
    <col min="463" max="463" width="0.88671875" style="2" customWidth="1"/>
    <col min="464" max="464" width="14.77734375" style="159" customWidth="1"/>
    <col min="465" max="465" width="1.44140625" style="2" customWidth="1"/>
    <col min="466" max="466" width="14.6640625" style="159" customWidth="1"/>
    <col min="467" max="467" width="1.109375" style="2" customWidth="1"/>
    <col min="468" max="468" width="0.88671875" style="68" customWidth="1"/>
    <col min="469" max="469" width="0.6640625" style="2" customWidth="1"/>
    <col min="470" max="470" width="20.5546875" style="2" customWidth="1"/>
    <col min="471" max="471" width="7.109375" style="2" customWidth="1"/>
    <col min="472" max="472" width="3.88671875" style="2" customWidth="1"/>
    <col min="473" max="473" width="7.5546875" style="2" customWidth="1"/>
    <col min="474" max="474" width="9.109375" style="2" customWidth="1"/>
    <col min="475" max="475" width="8.44140625" style="2" customWidth="1"/>
    <col min="476" max="476" width="0.88671875" style="2" customWidth="1"/>
    <col min="477" max="477" width="14.77734375" style="159" customWidth="1"/>
    <col min="478" max="478" width="1.44140625" style="2" customWidth="1"/>
    <col min="479" max="479" width="14.6640625" style="159" customWidth="1"/>
    <col min="480" max="480" width="1.109375" style="2" customWidth="1"/>
    <col min="481" max="481" width="0.88671875" style="68" customWidth="1"/>
    <col min="482" max="482" width="0.6640625" style="2" customWidth="1"/>
    <col min="483" max="483" width="20.5546875" style="2" customWidth="1"/>
    <col min="484" max="484" width="7.109375" style="2" customWidth="1"/>
    <col min="485" max="485" width="3.88671875" style="2" customWidth="1"/>
    <col min="486" max="486" width="7.5546875" style="2" customWidth="1"/>
    <col min="487" max="487" width="9.109375" style="2" customWidth="1"/>
    <col min="488" max="488" width="8.44140625" style="2" customWidth="1"/>
    <col min="489" max="489" width="0.88671875" style="2" customWidth="1"/>
    <col min="490" max="490" width="14.77734375" style="159" customWidth="1"/>
    <col min="491" max="491" width="1.44140625" style="2" customWidth="1"/>
    <col min="492" max="492" width="14.6640625" style="159" customWidth="1"/>
    <col min="493" max="493" width="1.109375" style="2" customWidth="1"/>
    <col min="494" max="494" width="0.88671875" style="68" customWidth="1"/>
    <col min="495" max="495" width="0.6640625" style="2" customWidth="1"/>
    <col min="496" max="496" width="20.5546875" style="2" customWidth="1"/>
    <col min="497" max="497" width="7.109375" style="2" customWidth="1"/>
    <col min="498" max="498" width="3.88671875" style="2" customWidth="1"/>
    <col min="499" max="499" width="7.5546875" style="2" customWidth="1"/>
    <col min="500" max="500" width="9.109375" style="2" customWidth="1"/>
    <col min="501" max="501" width="8.44140625" style="2" customWidth="1"/>
    <col min="502" max="502" width="0.88671875" style="2" customWidth="1"/>
    <col min="503" max="503" width="14.77734375" style="159" customWidth="1"/>
    <col min="504" max="504" width="1.44140625" style="2" customWidth="1"/>
    <col min="505" max="505" width="14.6640625" style="159" customWidth="1"/>
    <col min="506" max="506" width="1.109375" style="2" customWidth="1"/>
    <col min="507" max="507" width="0.88671875" style="68" customWidth="1"/>
    <col min="508" max="508" width="0.6640625" style="2" customWidth="1"/>
    <col min="509" max="509" width="20.5546875" style="2" customWidth="1"/>
    <col min="510" max="510" width="7.109375" style="2" customWidth="1"/>
    <col min="511" max="511" width="3.88671875" style="2" customWidth="1"/>
    <col min="512" max="512" width="7.5546875" style="2" customWidth="1"/>
    <col min="513" max="513" width="9.109375" style="2" customWidth="1"/>
    <col min="514" max="514" width="8.44140625" style="2" customWidth="1"/>
    <col min="515" max="515" width="0.88671875" style="2" customWidth="1"/>
    <col min="516" max="516" width="14.77734375" style="159" customWidth="1"/>
    <col min="517" max="517" width="1.44140625" style="2" customWidth="1"/>
    <col min="518" max="518" width="14.6640625" style="159" customWidth="1"/>
    <col min="519" max="519" width="1.109375" style="2" customWidth="1"/>
    <col min="520" max="520" width="0.88671875" style="68" customWidth="1"/>
    <col min="521" max="521" width="0.6640625" style="2" customWidth="1"/>
    <col min="522" max="522" width="20.5546875" style="2" customWidth="1"/>
    <col min="523" max="523" width="7.109375" style="2" customWidth="1"/>
    <col min="524" max="524" width="3.88671875" style="2" customWidth="1"/>
    <col min="525" max="525" width="7.5546875" style="2" customWidth="1"/>
    <col min="526" max="526" width="9.109375" style="2" customWidth="1"/>
    <col min="527" max="527" width="8.44140625" style="2" customWidth="1"/>
    <col min="528" max="528" width="0.88671875" style="2" customWidth="1"/>
    <col min="529" max="529" width="14.77734375" style="159" customWidth="1"/>
    <col min="530" max="530" width="1.44140625" style="2" customWidth="1"/>
    <col min="531" max="531" width="14.6640625" style="159" customWidth="1"/>
    <col min="532" max="532" width="1.109375" style="2" customWidth="1"/>
    <col min="533" max="533" width="0.88671875" style="68" customWidth="1"/>
    <col min="534" max="534" width="0.6640625" style="2" customWidth="1"/>
    <col min="535" max="535" width="20.5546875" style="2" customWidth="1"/>
    <col min="536" max="536" width="7.109375" style="2" customWidth="1"/>
    <col min="537" max="537" width="3.88671875" style="2" customWidth="1"/>
    <col min="538" max="538" width="7.5546875" style="2" customWidth="1"/>
    <col min="539" max="539" width="9.109375" style="2" customWidth="1"/>
    <col min="540" max="540" width="8.44140625" style="2" customWidth="1"/>
    <col min="541" max="541" width="0.88671875" style="2" customWidth="1"/>
    <col min="542" max="542" width="14.77734375" style="159" customWidth="1"/>
    <col min="543" max="543" width="1.44140625" style="2" customWidth="1"/>
    <col min="544" max="544" width="14.6640625" style="159" customWidth="1"/>
    <col min="545" max="545" width="1.109375" style="2" customWidth="1"/>
    <col min="546" max="546" width="0.88671875" style="68" customWidth="1"/>
    <col min="547" max="547" width="0.6640625" style="2" customWidth="1"/>
    <col min="548" max="548" width="20.5546875" style="2" customWidth="1"/>
    <col min="549" max="549" width="7.109375" style="2" customWidth="1"/>
    <col min="550" max="550" width="3.88671875" style="2" customWidth="1"/>
    <col min="551" max="551" width="7.5546875" style="2" customWidth="1"/>
    <col min="552" max="552" width="9.109375" style="2" customWidth="1"/>
    <col min="553" max="553" width="8.44140625" style="2" customWidth="1"/>
    <col min="554" max="554" width="0.88671875" style="2" customWidth="1"/>
    <col min="555" max="555" width="14.77734375" style="159" customWidth="1"/>
    <col min="556" max="556" width="1.44140625" style="2" customWidth="1"/>
    <col min="557" max="557" width="14.6640625" style="159" customWidth="1"/>
    <col min="558" max="558" width="1.109375" style="2" customWidth="1"/>
    <col min="559" max="559" width="0.88671875" style="68" customWidth="1"/>
    <col min="560" max="560" width="0.6640625" style="2" customWidth="1"/>
    <col min="561" max="561" width="20.5546875" style="2" customWidth="1"/>
    <col min="562" max="562" width="7.109375" style="2" customWidth="1"/>
    <col min="563" max="563" width="3.88671875" style="2" customWidth="1"/>
    <col min="564" max="564" width="7.5546875" style="2" customWidth="1"/>
    <col min="565" max="565" width="9.109375" style="2" customWidth="1"/>
    <col min="566" max="566" width="8.44140625" style="2" customWidth="1"/>
    <col min="567" max="567" width="0.88671875" style="2" customWidth="1"/>
    <col min="568" max="568" width="14.77734375" style="159" customWidth="1"/>
    <col min="569" max="569" width="1.44140625" style="2" customWidth="1"/>
    <col min="570" max="570" width="14.6640625" style="159" customWidth="1"/>
    <col min="571" max="571" width="1.109375" style="2" customWidth="1"/>
    <col min="572" max="572" width="0.88671875" style="68" customWidth="1"/>
    <col min="573" max="573" width="0.6640625" style="2" customWidth="1"/>
    <col min="574" max="574" width="20.5546875" style="2" customWidth="1"/>
    <col min="575" max="575" width="7.109375" style="2" customWidth="1"/>
    <col min="576" max="576" width="3.88671875" style="2" customWidth="1"/>
    <col min="577" max="577" width="7.5546875" style="2" customWidth="1"/>
    <col min="578" max="578" width="9.109375" style="2" customWidth="1"/>
    <col min="579" max="579" width="8.44140625" style="2" customWidth="1"/>
    <col min="580" max="580" width="0.88671875" style="2" customWidth="1"/>
    <col min="581" max="581" width="14.77734375" style="159" customWidth="1"/>
    <col min="582" max="582" width="1.44140625" style="2" customWidth="1"/>
    <col min="583" max="583" width="14.6640625" style="159" customWidth="1"/>
    <col min="584" max="584" width="1.109375" style="2" customWidth="1"/>
    <col min="585" max="585" width="0.88671875" style="68" customWidth="1"/>
    <col min="586" max="586" width="0.6640625" style="2" customWidth="1"/>
    <col min="587" max="587" width="20.5546875" style="2" customWidth="1"/>
    <col min="588" max="588" width="7.109375" style="2" customWidth="1"/>
    <col min="589" max="589" width="3.88671875" style="2" customWidth="1"/>
    <col min="590" max="590" width="7.5546875" style="2" customWidth="1"/>
    <col min="591" max="591" width="9.109375" style="2" customWidth="1"/>
    <col min="592" max="592" width="8.44140625" style="2" customWidth="1"/>
    <col min="593" max="593" width="0.88671875" style="2" customWidth="1"/>
    <col min="594" max="594" width="14.77734375" style="159" customWidth="1"/>
    <col min="595" max="595" width="1.44140625" style="2" customWidth="1"/>
    <col min="596" max="596" width="14.6640625" style="159" customWidth="1"/>
    <col min="597" max="597" width="1.109375" style="2" customWidth="1"/>
    <col min="598" max="598" width="0.88671875" style="68" customWidth="1"/>
    <col min="599" max="599" width="0.6640625" style="2" customWidth="1"/>
    <col min="600" max="600" width="20.5546875" style="2" customWidth="1"/>
    <col min="601" max="601" width="7.109375" style="2" customWidth="1"/>
    <col min="602" max="602" width="3.88671875" style="2" customWidth="1"/>
    <col min="603" max="603" width="7.5546875" style="2" customWidth="1"/>
    <col min="604" max="604" width="9.109375" style="2" customWidth="1"/>
    <col min="605" max="605" width="8.44140625" style="2" customWidth="1"/>
    <col min="606" max="606" width="0.88671875" style="2" customWidth="1"/>
    <col min="607" max="607" width="14.77734375" style="159" customWidth="1"/>
    <col min="608" max="608" width="1.44140625" style="2" customWidth="1"/>
    <col min="609" max="609" width="14.6640625" style="159" customWidth="1"/>
    <col min="610" max="610" width="1.109375" style="2" customWidth="1"/>
    <col min="611" max="611" width="0.88671875" style="68" customWidth="1"/>
    <col min="612" max="612" width="0.6640625" style="2" customWidth="1"/>
    <col min="613" max="613" width="20.5546875" style="2" customWidth="1"/>
    <col min="614" max="614" width="7.109375" style="2" customWidth="1"/>
    <col min="615" max="615" width="3.88671875" style="2" customWidth="1"/>
    <col min="616" max="616" width="7.5546875" style="2" customWidth="1"/>
    <col min="617" max="617" width="9.109375" style="2" customWidth="1"/>
    <col min="618" max="618" width="8.44140625" style="2" customWidth="1"/>
    <col min="619" max="619" width="0.88671875" style="2" customWidth="1"/>
    <col min="620" max="620" width="14.77734375" style="159" customWidth="1"/>
    <col min="621" max="621" width="1.44140625" style="2" customWidth="1"/>
    <col min="622" max="622" width="14.6640625" style="159" customWidth="1"/>
    <col min="623" max="623" width="1.109375" style="2" customWidth="1"/>
    <col min="624" max="624" width="0.88671875" style="68" customWidth="1"/>
    <col min="625" max="625" width="0.6640625" style="2" customWidth="1"/>
    <col min="626" max="626" width="20.5546875" style="2" customWidth="1"/>
    <col min="627" max="627" width="7.109375" style="2" customWidth="1"/>
    <col min="628" max="628" width="3.88671875" style="2" customWidth="1"/>
    <col min="629" max="629" width="7.5546875" style="2" customWidth="1"/>
    <col min="630" max="630" width="9.109375" style="2" customWidth="1"/>
    <col min="631" max="631" width="8.44140625" style="2" customWidth="1"/>
    <col min="632" max="632" width="0.88671875" style="2" customWidth="1"/>
    <col min="633" max="633" width="14.77734375" style="159" customWidth="1"/>
    <col min="634" max="634" width="1.44140625" style="2" customWidth="1"/>
    <col min="635" max="635" width="14.6640625" style="159" customWidth="1"/>
    <col min="636" max="636" width="1.109375" style="2" customWidth="1"/>
    <col min="637" max="637" width="0.88671875" style="68" customWidth="1"/>
    <col min="638" max="638" width="0.6640625" style="2" customWidth="1"/>
    <col min="639" max="639" width="20.5546875" style="2" customWidth="1"/>
    <col min="640" max="640" width="7.109375" style="2" customWidth="1"/>
    <col min="641" max="641" width="3.88671875" style="2" customWidth="1"/>
    <col min="642" max="642" width="7.5546875" style="2" customWidth="1"/>
    <col min="643" max="643" width="9.109375" style="2" customWidth="1"/>
    <col min="644" max="644" width="8.44140625" style="2" customWidth="1"/>
    <col min="645" max="645" width="0.88671875" style="2" customWidth="1"/>
    <col min="646" max="646" width="14.77734375" style="159" customWidth="1"/>
    <col min="647" max="647" width="1.44140625" style="2" customWidth="1"/>
    <col min="648" max="648" width="14.6640625" style="159" customWidth="1"/>
    <col min="649" max="649" width="1.109375" style="2" customWidth="1"/>
    <col min="650" max="650" width="0.88671875" style="68" customWidth="1"/>
    <col min="651" max="651" width="0.6640625" style="2" customWidth="1"/>
    <col min="652" max="652" width="20.5546875" style="2" customWidth="1"/>
    <col min="653" max="653" width="7.109375" style="2" customWidth="1"/>
    <col min="654" max="654" width="3.88671875" style="2" customWidth="1"/>
    <col min="655" max="655" width="7.5546875" style="2" customWidth="1"/>
    <col min="656" max="656" width="9.109375" style="2" customWidth="1"/>
    <col min="657" max="657" width="8.44140625" style="2" customWidth="1"/>
    <col min="658" max="658" width="0.88671875" style="2" customWidth="1"/>
    <col min="659" max="659" width="14.77734375" style="159" customWidth="1"/>
    <col min="660" max="660" width="1.44140625" style="2" customWidth="1"/>
    <col min="661" max="661" width="14.6640625" style="159" customWidth="1"/>
    <col min="662" max="662" width="1.109375" style="2" customWidth="1"/>
    <col min="663" max="663" width="0.88671875" style="68" customWidth="1"/>
    <col min="664" max="664" width="0.6640625" style="2" customWidth="1"/>
    <col min="665" max="665" width="20.5546875" style="2" customWidth="1"/>
    <col min="666" max="666" width="7.109375" style="2" customWidth="1"/>
    <col min="667" max="667" width="3.88671875" style="2" customWidth="1"/>
    <col min="668" max="668" width="7.5546875" style="2" customWidth="1"/>
    <col min="669" max="669" width="9.109375" style="2" customWidth="1"/>
    <col min="670" max="670" width="8.44140625" style="2" customWidth="1"/>
    <col min="671" max="671" width="0.88671875" style="2" customWidth="1"/>
    <col min="672" max="672" width="14.77734375" style="159" customWidth="1"/>
    <col min="673" max="673" width="1.44140625" style="2" customWidth="1"/>
    <col min="674" max="674" width="14.6640625" style="159" customWidth="1"/>
    <col min="675" max="675" width="1.109375" style="2" customWidth="1"/>
    <col min="676" max="676" width="0.88671875" style="68" customWidth="1"/>
    <col min="677" max="677" width="0.6640625" style="2" customWidth="1"/>
    <col min="678" max="678" width="20.5546875" style="2" customWidth="1"/>
    <col min="679" max="679" width="7.109375" style="2" customWidth="1"/>
    <col min="680" max="680" width="3.88671875" style="2" customWidth="1"/>
    <col min="681" max="681" width="7.5546875" style="2" customWidth="1"/>
    <col min="682" max="682" width="9.109375" style="2" customWidth="1"/>
    <col min="683" max="683" width="8.44140625" style="2" customWidth="1"/>
    <col min="684" max="684" width="0.88671875" style="2" customWidth="1"/>
    <col min="685" max="685" width="14.77734375" style="159" customWidth="1"/>
    <col min="686" max="686" width="1.44140625" style="2" customWidth="1"/>
    <col min="687" max="687" width="14.6640625" style="159" customWidth="1"/>
    <col min="688" max="688" width="1.109375" style="2" customWidth="1"/>
    <col min="689" max="689" width="0.88671875" style="68" customWidth="1"/>
    <col min="690" max="690" width="0.6640625" style="2" customWidth="1"/>
    <col min="691" max="691" width="20.5546875" style="2" customWidth="1"/>
    <col min="692" max="692" width="7.109375" style="2" customWidth="1"/>
    <col min="693" max="693" width="3.88671875" style="2" customWidth="1"/>
    <col min="694" max="694" width="7.5546875" style="2" customWidth="1"/>
    <col min="695" max="695" width="9.109375" style="2" customWidth="1"/>
    <col min="696" max="696" width="8.44140625" style="2" customWidth="1"/>
    <col min="697" max="697" width="0.88671875" style="2" customWidth="1"/>
    <col min="698" max="698" width="14.77734375" style="159" customWidth="1"/>
    <col min="699" max="699" width="1.44140625" style="2" customWidth="1"/>
    <col min="700" max="700" width="14.6640625" style="159" customWidth="1"/>
    <col min="701" max="701" width="1.109375" style="2" customWidth="1"/>
    <col min="702" max="702" width="0.88671875" style="68" customWidth="1"/>
    <col min="703" max="703" width="0.6640625" style="2" customWidth="1"/>
    <col min="704" max="704" width="20.5546875" style="2" customWidth="1"/>
    <col min="705" max="705" width="7.109375" style="2" customWidth="1"/>
    <col min="706" max="706" width="3.88671875" style="2" customWidth="1"/>
    <col min="707" max="707" width="7.5546875" style="2" customWidth="1"/>
    <col min="708" max="708" width="9.109375" style="2" customWidth="1"/>
    <col min="709" max="709" width="8.44140625" style="2" customWidth="1"/>
    <col min="710" max="710" width="0.88671875" style="2" customWidth="1"/>
    <col min="711" max="711" width="14.77734375" style="159" customWidth="1"/>
    <col min="712" max="712" width="1.44140625" style="2" customWidth="1"/>
    <col min="713" max="713" width="14.6640625" style="159" customWidth="1"/>
    <col min="714" max="714" width="1.109375" style="2" customWidth="1"/>
    <col min="715" max="715" width="0.88671875" style="68" customWidth="1"/>
    <col min="716" max="716" width="0.6640625" style="2" customWidth="1"/>
    <col min="717" max="717" width="20.5546875" style="2" customWidth="1"/>
    <col min="718" max="718" width="7.109375" style="2" customWidth="1"/>
    <col min="719" max="719" width="3.88671875" style="2" customWidth="1"/>
    <col min="720" max="720" width="7.5546875" style="2" customWidth="1"/>
    <col min="721" max="721" width="9.109375" style="2" customWidth="1"/>
    <col min="722" max="722" width="8.44140625" style="2" customWidth="1"/>
    <col min="723" max="723" width="0.88671875" style="2" customWidth="1"/>
    <col min="724" max="724" width="14.77734375" style="159" customWidth="1"/>
    <col min="725" max="725" width="1.44140625" style="2" customWidth="1"/>
    <col min="726" max="726" width="14.6640625" style="159" customWidth="1"/>
    <col min="727" max="727" width="1.109375" style="2" customWidth="1"/>
    <col min="728" max="728" width="0.88671875" style="68" customWidth="1"/>
    <col min="729" max="729" width="0.6640625" style="2" customWidth="1"/>
    <col min="730" max="730" width="20.5546875" style="2" customWidth="1"/>
    <col min="731" max="731" width="7.109375" style="2" customWidth="1"/>
    <col min="732" max="732" width="3.88671875" style="2" customWidth="1"/>
    <col min="733" max="733" width="7.5546875" style="2" customWidth="1"/>
    <col min="734" max="734" width="9.109375" style="2" customWidth="1"/>
    <col min="735" max="735" width="8.44140625" style="2" customWidth="1"/>
    <col min="736" max="736" width="0.88671875" style="2" customWidth="1"/>
    <col min="737" max="737" width="14.77734375" style="159" customWidth="1"/>
    <col min="738" max="738" width="1.44140625" style="2" customWidth="1"/>
    <col min="739" max="739" width="14.6640625" style="159" customWidth="1"/>
    <col min="740" max="740" width="1.109375" style="2" customWidth="1"/>
    <col min="741" max="741" width="0.88671875" style="68" customWidth="1"/>
    <col min="742" max="742" width="0.6640625" style="2" customWidth="1"/>
    <col min="743" max="743" width="20.5546875" style="2" customWidth="1"/>
    <col min="744" max="744" width="7.109375" style="2" customWidth="1"/>
    <col min="745" max="745" width="3.88671875" style="2" customWidth="1"/>
    <col min="746" max="746" width="7.5546875" style="2" customWidth="1"/>
    <col min="747" max="747" width="9.109375" style="2" customWidth="1"/>
    <col min="748" max="748" width="8.44140625" style="2" customWidth="1"/>
    <col min="749" max="749" width="0.88671875" style="2" customWidth="1"/>
    <col min="750" max="750" width="14.77734375" style="159" customWidth="1"/>
    <col min="751" max="751" width="1.44140625" style="2" customWidth="1"/>
    <col min="752" max="752" width="14.6640625" style="159" customWidth="1"/>
    <col min="753" max="753" width="1.109375" style="2" customWidth="1"/>
    <col min="754" max="754" width="0.88671875" style="68" customWidth="1"/>
    <col min="755" max="755" width="0.6640625" style="2" customWidth="1"/>
    <col min="756" max="756" width="20.5546875" style="2" customWidth="1"/>
    <col min="757" max="757" width="7.109375" style="2" customWidth="1"/>
    <col min="758" max="758" width="3.88671875" style="2" customWidth="1"/>
    <col min="759" max="759" width="7.5546875" style="2" customWidth="1"/>
    <col min="760" max="760" width="9.109375" style="2" customWidth="1"/>
    <col min="761" max="761" width="8.44140625" style="2" customWidth="1"/>
    <col min="762" max="762" width="0.88671875" style="2" customWidth="1"/>
    <col min="763" max="763" width="14.77734375" style="159" customWidth="1"/>
    <col min="764" max="764" width="1.44140625" style="2" customWidth="1"/>
    <col min="765" max="765" width="14.6640625" style="159" customWidth="1"/>
    <col min="766" max="766" width="1.109375" style="2" customWidth="1"/>
    <col min="767" max="767" width="0.88671875" style="68" customWidth="1"/>
    <col min="768" max="768" width="0.6640625" style="2" customWidth="1"/>
    <col min="769" max="769" width="20.5546875" style="2" customWidth="1"/>
    <col min="770" max="770" width="7.109375" style="2" customWidth="1"/>
    <col min="771" max="771" width="3.88671875" style="2" customWidth="1"/>
    <col min="772" max="772" width="7.5546875" style="2" customWidth="1"/>
    <col min="773" max="773" width="9.109375" style="2" customWidth="1"/>
    <col min="774" max="774" width="8.44140625" style="2" customWidth="1"/>
    <col min="775" max="775" width="0.88671875" style="2" customWidth="1"/>
    <col min="776" max="776" width="14.77734375" style="159" customWidth="1"/>
    <col min="777" max="777" width="1.44140625" style="2" customWidth="1"/>
    <col min="778" max="778" width="14.6640625" style="159" customWidth="1"/>
    <col min="779" max="779" width="1.109375" style="2" customWidth="1"/>
    <col min="780" max="780" width="0.88671875" style="68" customWidth="1"/>
    <col min="781" max="781" width="0.6640625" style="2" customWidth="1"/>
    <col min="782" max="782" width="20.5546875" style="2" customWidth="1"/>
    <col min="783" max="783" width="7.109375" style="2" customWidth="1"/>
    <col min="784" max="784" width="3.88671875" style="2" customWidth="1"/>
    <col min="785" max="785" width="7.5546875" style="2" customWidth="1"/>
    <col min="786" max="786" width="9.109375" style="2" customWidth="1"/>
    <col min="787" max="787" width="8.44140625" style="2" customWidth="1"/>
    <col min="788" max="788" width="0.88671875" style="2" customWidth="1"/>
    <col min="789" max="789" width="14.77734375" style="159" customWidth="1"/>
    <col min="790" max="790" width="1.44140625" style="2" customWidth="1"/>
    <col min="791" max="791" width="14.6640625" style="159" customWidth="1"/>
    <col min="792" max="792" width="1.109375" style="2" customWidth="1"/>
    <col min="793" max="793" width="0.88671875" style="68" customWidth="1"/>
    <col min="794" max="794" width="0.6640625" style="2" customWidth="1"/>
    <col min="795" max="795" width="20.5546875" style="2" customWidth="1"/>
    <col min="796" max="796" width="7.109375" style="2" customWidth="1"/>
    <col min="797" max="797" width="3.88671875" style="2" customWidth="1"/>
    <col min="798" max="798" width="7.5546875" style="2" customWidth="1"/>
    <col min="799" max="799" width="9.109375" style="2" customWidth="1"/>
    <col min="800" max="800" width="8.44140625" style="2" customWidth="1"/>
    <col min="801" max="801" width="0.88671875" style="2" customWidth="1"/>
    <col min="802" max="802" width="14.77734375" style="159" customWidth="1"/>
    <col min="803" max="803" width="1.44140625" style="2" customWidth="1"/>
    <col min="804" max="804" width="14.6640625" style="159" customWidth="1"/>
    <col min="805" max="805" width="1.109375" style="2" customWidth="1"/>
    <col min="806" max="806" width="0.88671875" style="68" customWidth="1"/>
    <col min="807" max="807" width="0.6640625" style="2" customWidth="1"/>
    <col min="808" max="808" width="20.5546875" style="2" customWidth="1"/>
    <col min="809" max="809" width="7.109375" style="2" customWidth="1"/>
    <col min="810" max="810" width="3.88671875" style="2" customWidth="1"/>
    <col min="811" max="811" width="7.5546875" style="2" customWidth="1"/>
    <col min="812" max="812" width="9.109375" style="2" customWidth="1"/>
    <col min="813" max="813" width="8.44140625" style="2" customWidth="1"/>
    <col min="814" max="814" width="0.88671875" style="2" customWidth="1"/>
    <col min="815" max="815" width="14.77734375" style="159" customWidth="1"/>
    <col min="816" max="816" width="1.44140625" style="2" customWidth="1"/>
    <col min="817" max="817" width="14.6640625" style="159" customWidth="1"/>
    <col min="818" max="818" width="1.109375" style="2" customWidth="1"/>
    <col min="819" max="819" width="0.88671875" style="68" customWidth="1"/>
    <col min="820" max="820" width="0.6640625" style="2" customWidth="1"/>
    <col min="821" max="821" width="20.5546875" style="2" customWidth="1"/>
    <col min="822" max="822" width="7.109375" style="2" customWidth="1"/>
    <col min="823" max="823" width="3.88671875" style="2" customWidth="1"/>
    <col min="824" max="824" width="7.5546875" style="2" customWidth="1"/>
    <col min="825" max="825" width="9.109375" style="2" customWidth="1"/>
    <col min="826" max="826" width="8.44140625" style="2" customWidth="1"/>
    <col min="827" max="827" width="0.88671875" style="2" customWidth="1"/>
    <col min="828" max="828" width="14.77734375" style="159" customWidth="1"/>
    <col min="829" max="829" width="1.44140625" style="2" customWidth="1"/>
    <col min="830" max="830" width="14.6640625" style="159" customWidth="1"/>
    <col min="831" max="831" width="1.109375" style="2" customWidth="1"/>
    <col min="832" max="832" width="0.88671875" style="68" customWidth="1"/>
    <col min="833" max="833" width="0.6640625" style="2" customWidth="1"/>
    <col min="834" max="834" width="20.5546875" style="2" customWidth="1"/>
    <col min="835" max="835" width="7.109375" style="2" customWidth="1"/>
    <col min="836" max="836" width="3.88671875" style="2" customWidth="1"/>
    <col min="837" max="837" width="7.5546875" style="2" customWidth="1"/>
    <col min="838" max="838" width="9.109375" style="2" customWidth="1"/>
    <col min="839" max="839" width="8.44140625" style="2" customWidth="1"/>
    <col min="840" max="840" width="0.88671875" style="2" customWidth="1"/>
    <col min="841" max="841" width="14.77734375" style="159" customWidth="1"/>
    <col min="842" max="842" width="1.44140625" style="2" customWidth="1"/>
    <col min="843" max="843" width="14.6640625" style="159" customWidth="1"/>
    <col min="844" max="844" width="1.109375" style="2" customWidth="1"/>
    <col min="845" max="845" width="0.88671875" style="68" customWidth="1"/>
    <col min="846" max="846" width="0.6640625" style="2" customWidth="1"/>
    <col min="847" max="847" width="20.5546875" style="2" customWidth="1"/>
    <col min="848" max="848" width="7.109375" style="2" customWidth="1"/>
    <col min="849" max="849" width="3.88671875" style="2" customWidth="1"/>
    <col min="850" max="850" width="7.5546875" style="2" customWidth="1"/>
    <col min="851" max="851" width="9.109375" style="2" customWidth="1"/>
    <col min="852" max="852" width="8.44140625" style="2" customWidth="1"/>
    <col min="853" max="853" width="0.88671875" style="2" customWidth="1"/>
    <col min="854" max="854" width="14.77734375" style="159" customWidth="1"/>
    <col min="855" max="855" width="1.44140625" style="2" customWidth="1"/>
    <col min="856" max="856" width="14.6640625" style="159" customWidth="1"/>
    <col min="857" max="857" width="1.109375" style="2" customWidth="1"/>
    <col min="858" max="858" width="0.88671875" style="68" customWidth="1"/>
    <col min="859" max="859" width="0.6640625" style="2" customWidth="1"/>
    <col min="860" max="860" width="20.5546875" style="2" customWidth="1"/>
    <col min="861" max="861" width="7.109375" style="2" customWidth="1"/>
    <col min="862" max="862" width="3.88671875" style="2" customWidth="1"/>
    <col min="863" max="863" width="7.5546875" style="2" customWidth="1"/>
    <col min="864" max="864" width="9.109375" style="2" customWidth="1"/>
    <col min="865" max="865" width="8.44140625" style="2" customWidth="1"/>
    <col min="866" max="866" width="0.88671875" style="2" customWidth="1"/>
    <col min="867" max="867" width="14.77734375" style="159" customWidth="1"/>
    <col min="868" max="868" width="1.44140625" style="2" customWidth="1"/>
    <col min="869" max="869" width="14.6640625" style="159" customWidth="1"/>
    <col min="870" max="870" width="1.109375" style="2" customWidth="1"/>
    <col min="871" max="871" width="0.88671875" style="68" customWidth="1"/>
    <col min="872" max="872" width="0.6640625" style="2" customWidth="1"/>
    <col min="873" max="873" width="20.5546875" style="2" customWidth="1"/>
    <col min="874" max="874" width="7.109375" style="2" customWidth="1"/>
    <col min="875" max="875" width="3.88671875" style="2" customWidth="1"/>
    <col min="876" max="876" width="7.5546875" style="2" customWidth="1"/>
    <col min="877" max="877" width="9.109375" style="2" customWidth="1"/>
    <col min="878" max="878" width="8.44140625" style="2" customWidth="1"/>
    <col min="879" max="879" width="0.88671875" style="2" customWidth="1"/>
    <col min="880" max="880" width="14.77734375" style="159" customWidth="1"/>
    <col min="881" max="881" width="1.44140625" style="2" customWidth="1"/>
    <col min="882" max="882" width="14.6640625" style="159" customWidth="1"/>
    <col min="883" max="883" width="1.109375" style="2" customWidth="1"/>
    <col min="884" max="884" width="0.88671875" style="68" customWidth="1"/>
    <col min="885" max="885" width="0.6640625" style="2" customWidth="1"/>
    <col min="886" max="886" width="20.5546875" style="2" customWidth="1"/>
    <col min="887" max="887" width="7.109375" style="2" customWidth="1"/>
    <col min="888" max="888" width="3.88671875" style="2" customWidth="1"/>
    <col min="889" max="889" width="7.5546875" style="2" customWidth="1"/>
    <col min="890" max="890" width="9.109375" style="2" customWidth="1"/>
    <col min="891" max="891" width="8.44140625" style="2" customWidth="1"/>
    <col min="892" max="892" width="0.88671875" style="2" customWidth="1"/>
    <col min="893" max="893" width="14.77734375" style="159" customWidth="1"/>
    <col min="894" max="894" width="1.44140625" style="2" customWidth="1"/>
    <col min="895" max="895" width="14.6640625" style="159" customWidth="1"/>
    <col min="896" max="896" width="1.109375" style="2" customWidth="1"/>
    <col min="897" max="897" width="0.88671875" style="68" customWidth="1"/>
    <col min="898" max="898" width="0.6640625" style="2" customWidth="1"/>
    <col min="899" max="899" width="20.5546875" style="2" customWidth="1"/>
    <col min="900" max="900" width="7.109375" style="2" customWidth="1"/>
    <col min="901" max="901" width="3.88671875" style="2" customWidth="1"/>
    <col min="902" max="902" width="7.5546875" style="2" customWidth="1"/>
    <col min="903" max="903" width="9.109375" style="2" customWidth="1"/>
    <col min="904" max="904" width="8.44140625" style="2" customWidth="1"/>
    <col min="905" max="905" width="0.88671875" style="2" customWidth="1"/>
    <col min="906" max="906" width="14.77734375" style="159" customWidth="1"/>
    <col min="907" max="907" width="1.44140625" style="2" customWidth="1"/>
    <col min="908" max="908" width="14.6640625" style="159" customWidth="1"/>
    <col min="909" max="909" width="1.109375" style="2" customWidth="1"/>
    <col min="910" max="910" width="0.88671875" style="68" customWidth="1"/>
    <col min="911" max="911" width="0.6640625" style="2" customWidth="1"/>
    <col min="912" max="912" width="20.5546875" style="2" customWidth="1"/>
    <col min="913" max="913" width="7.109375" style="2" customWidth="1"/>
    <col min="914" max="914" width="3.88671875" style="2" customWidth="1"/>
    <col min="915" max="915" width="7.5546875" style="2" customWidth="1"/>
    <col min="916" max="916" width="9.109375" style="2" customWidth="1"/>
    <col min="917" max="917" width="8.44140625" style="2" customWidth="1"/>
    <col min="918" max="918" width="0.88671875" style="2" customWidth="1"/>
    <col min="919" max="919" width="14.77734375" style="159" customWidth="1"/>
    <col min="920" max="920" width="1.44140625" style="2" customWidth="1"/>
    <col min="921" max="921" width="14.6640625" style="159" customWidth="1"/>
    <col min="922" max="922" width="1.109375" style="2" customWidth="1"/>
    <col min="923" max="923" width="0.88671875" style="68" customWidth="1"/>
    <col min="924" max="924" width="0.6640625" style="2" customWidth="1"/>
    <col min="925" max="925" width="20.5546875" style="2" customWidth="1"/>
    <col min="926" max="926" width="7.109375" style="2" customWidth="1"/>
    <col min="927" max="927" width="3.88671875" style="2" customWidth="1"/>
    <col min="928" max="928" width="7.5546875" style="2" customWidth="1"/>
    <col min="929" max="929" width="9.109375" style="2" customWidth="1"/>
    <col min="930" max="930" width="8.44140625" style="2" customWidth="1"/>
    <col min="931" max="931" width="0.88671875" style="2" customWidth="1"/>
    <col min="932" max="932" width="14.77734375" style="159" customWidth="1"/>
    <col min="933" max="933" width="1.44140625" style="2" customWidth="1"/>
    <col min="934" max="934" width="14.6640625" style="159" customWidth="1"/>
    <col min="935" max="935" width="1.109375" style="2" customWidth="1"/>
    <col min="936" max="936" width="0.88671875" style="68" customWidth="1"/>
    <col min="937" max="937" width="0.6640625" style="2" customWidth="1"/>
    <col min="938" max="938" width="20.5546875" style="2" customWidth="1"/>
    <col min="939" max="939" width="7.109375" style="2" customWidth="1"/>
    <col min="940" max="940" width="3.88671875" style="2" customWidth="1"/>
    <col min="941" max="941" width="7.5546875" style="2" customWidth="1"/>
    <col min="942" max="942" width="9.109375" style="2" customWidth="1"/>
    <col min="943" max="943" width="8.44140625" style="2" customWidth="1"/>
    <col min="944" max="944" width="0.88671875" style="2" customWidth="1"/>
    <col min="945" max="945" width="14.77734375" style="159" customWidth="1"/>
    <col min="946" max="946" width="1.44140625" style="2" customWidth="1"/>
    <col min="947" max="947" width="14.6640625" style="159" customWidth="1"/>
    <col min="948" max="948" width="1.109375" style="2" customWidth="1"/>
  </cols>
  <sheetData>
    <row r="1" spans="1:948" ht="15.6" x14ac:dyDescent="0.3">
      <c r="A1" s="132"/>
      <c r="B1" s="191" t="s">
        <v>57</v>
      </c>
      <c r="C1" s="134"/>
      <c r="D1" s="134"/>
      <c r="E1" s="134"/>
      <c r="F1" s="134"/>
      <c r="G1" s="134"/>
      <c r="H1" s="134"/>
      <c r="I1" s="160" t="s">
        <v>91</v>
      </c>
      <c r="J1" s="135"/>
      <c r="K1" s="160" t="s">
        <v>92</v>
      </c>
      <c r="L1" s="136"/>
      <c r="M1" s="173"/>
      <c r="N1" s="132"/>
      <c r="O1" s="191" t="s">
        <v>57</v>
      </c>
      <c r="P1" s="134"/>
      <c r="Q1" s="134"/>
      <c r="R1" s="134"/>
      <c r="S1" s="134"/>
      <c r="T1" s="134"/>
      <c r="U1" s="134"/>
      <c r="V1" s="160" t="s">
        <v>91</v>
      </c>
      <c r="W1" s="135"/>
      <c r="X1" s="160" t="s">
        <v>92</v>
      </c>
      <c r="Y1" s="136"/>
      <c r="Z1" s="173"/>
      <c r="AA1" s="132"/>
      <c r="AB1" s="191" t="s">
        <v>57</v>
      </c>
      <c r="AC1" s="134"/>
      <c r="AD1" s="134"/>
      <c r="AE1" s="134"/>
      <c r="AF1" s="134"/>
      <c r="AG1" s="134"/>
      <c r="AH1" s="134"/>
      <c r="AI1" s="160" t="s">
        <v>91</v>
      </c>
      <c r="AJ1" s="135"/>
      <c r="AK1" s="160" t="s">
        <v>92</v>
      </c>
      <c r="AL1" s="136"/>
      <c r="AM1" s="173"/>
      <c r="AN1" s="132"/>
      <c r="AO1" s="191" t="s">
        <v>57</v>
      </c>
      <c r="AP1" s="134"/>
      <c r="AQ1" s="134"/>
      <c r="AR1" s="134"/>
      <c r="AS1" s="134"/>
      <c r="AT1" s="134"/>
      <c r="AU1" s="134"/>
      <c r="AV1" s="160" t="s">
        <v>91</v>
      </c>
      <c r="AW1" s="135"/>
      <c r="AX1" s="160" t="s">
        <v>92</v>
      </c>
      <c r="AY1" s="136"/>
      <c r="AZ1" s="173"/>
      <c r="BA1" s="132"/>
      <c r="BB1" s="191" t="s">
        <v>57</v>
      </c>
      <c r="BC1" s="134"/>
      <c r="BD1" s="134"/>
      <c r="BE1" s="134"/>
      <c r="BF1" s="134"/>
      <c r="BG1" s="134"/>
      <c r="BH1" s="134"/>
      <c r="BI1" s="160" t="s">
        <v>91</v>
      </c>
      <c r="BJ1" s="135"/>
      <c r="BK1" s="160" t="s">
        <v>92</v>
      </c>
      <c r="BL1" s="136"/>
      <c r="BM1" s="173"/>
      <c r="BN1" s="132"/>
      <c r="BO1" s="191" t="s">
        <v>57</v>
      </c>
      <c r="BP1" s="134"/>
      <c r="BQ1" s="134"/>
      <c r="BR1" s="134"/>
      <c r="BS1" s="134"/>
      <c r="BT1" s="134"/>
      <c r="BU1" s="134"/>
      <c r="BV1" s="160" t="s">
        <v>91</v>
      </c>
      <c r="BW1" s="135"/>
      <c r="BX1" s="160" t="s">
        <v>92</v>
      </c>
      <c r="BY1" s="136"/>
      <c r="BZ1" s="173"/>
      <c r="CA1" s="132"/>
      <c r="CB1" s="191" t="s">
        <v>57</v>
      </c>
      <c r="CC1" s="134"/>
      <c r="CD1" s="134"/>
      <c r="CE1" s="134"/>
      <c r="CF1" s="134"/>
      <c r="CG1" s="134"/>
      <c r="CH1" s="134"/>
      <c r="CI1" s="160" t="s">
        <v>91</v>
      </c>
      <c r="CJ1" s="135"/>
      <c r="CK1" s="160" t="s">
        <v>92</v>
      </c>
      <c r="CL1" s="136"/>
      <c r="CM1" s="173"/>
      <c r="CN1" s="132"/>
      <c r="CO1" s="191" t="s">
        <v>57</v>
      </c>
      <c r="CP1" s="134"/>
      <c r="CQ1" s="134"/>
      <c r="CR1" s="134"/>
      <c r="CS1" s="134"/>
      <c r="CT1" s="134"/>
      <c r="CU1" s="134"/>
      <c r="CV1" s="160" t="s">
        <v>91</v>
      </c>
      <c r="CW1" s="135"/>
      <c r="CX1" s="160" t="s">
        <v>92</v>
      </c>
      <c r="CY1" s="136"/>
      <c r="CZ1" s="173"/>
      <c r="DA1" s="132"/>
      <c r="DB1" s="191" t="s">
        <v>57</v>
      </c>
      <c r="DC1" s="134"/>
      <c r="DD1" s="134"/>
      <c r="DE1" s="134"/>
      <c r="DF1" s="134"/>
      <c r="DG1" s="134"/>
      <c r="DH1" s="134"/>
      <c r="DI1" s="160" t="s">
        <v>91</v>
      </c>
      <c r="DJ1" s="135"/>
      <c r="DK1" s="160" t="s">
        <v>92</v>
      </c>
      <c r="DL1" s="136"/>
      <c r="DM1" s="173"/>
      <c r="DN1" s="132"/>
      <c r="DO1" s="191" t="s">
        <v>57</v>
      </c>
      <c r="DP1" s="134"/>
      <c r="DQ1" s="134"/>
      <c r="DR1" s="134"/>
      <c r="DS1" s="134"/>
      <c r="DT1" s="134"/>
      <c r="DU1" s="134"/>
      <c r="DV1" s="160" t="s">
        <v>91</v>
      </c>
      <c r="DW1" s="135"/>
      <c r="DX1" s="160" t="s">
        <v>92</v>
      </c>
      <c r="DY1" s="136"/>
      <c r="DZ1" s="173"/>
      <c r="EA1" s="132"/>
      <c r="EB1" s="191" t="s">
        <v>57</v>
      </c>
      <c r="EC1" s="134"/>
      <c r="ED1" s="134"/>
      <c r="EE1" s="134"/>
      <c r="EF1" s="134"/>
      <c r="EG1" s="134"/>
      <c r="EH1" s="134"/>
      <c r="EI1" s="160" t="s">
        <v>91</v>
      </c>
      <c r="EJ1" s="135"/>
      <c r="EK1" s="160" t="s">
        <v>92</v>
      </c>
      <c r="EL1" s="136"/>
      <c r="EM1" s="173"/>
      <c r="EN1" s="132"/>
      <c r="EO1" s="191" t="s">
        <v>57</v>
      </c>
      <c r="EP1" s="134"/>
      <c r="EQ1" s="134"/>
      <c r="ER1" s="134"/>
      <c r="ES1" s="134"/>
      <c r="ET1" s="134"/>
      <c r="EU1" s="134"/>
      <c r="EV1" s="160" t="s">
        <v>91</v>
      </c>
      <c r="EW1" s="135"/>
      <c r="EX1" s="160" t="s">
        <v>92</v>
      </c>
      <c r="EY1" s="136"/>
      <c r="EZ1" s="173"/>
      <c r="FA1" s="132"/>
      <c r="FB1" s="191" t="s">
        <v>57</v>
      </c>
      <c r="FC1" s="134"/>
      <c r="FD1" s="134"/>
      <c r="FE1" s="134"/>
      <c r="FF1" s="134"/>
      <c r="FG1" s="134"/>
      <c r="FH1" s="134"/>
      <c r="FI1" s="160" t="s">
        <v>91</v>
      </c>
      <c r="FJ1" s="135"/>
      <c r="FK1" s="160" t="s">
        <v>92</v>
      </c>
      <c r="FL1" s="136"/>
      <c r="FM1" s="173"/>
      <c r="FN1" s="132"/>
      <c r="FO1" s="191" t="s">
        <v>57</v>
      </c>
      <c r="FP1" s="134"/>
      <c r="FQ1" s="134"/>
      <c r="FR1" s="134"/>
      <c r="FS1" s="134"/>
      <c r="FT1" s="134"/>
      <c r="FU1" s="134"/>
      <c r="FV1" s="160" t="s">
        <v>91</v>
      </c>
      <c r="FW1" s="135"/>
      <c r="FX1" s="160" t="s">
        <v>92</v>
      </c>
      <c r="FY1" s="136"/>
      <c r="FZ1" s="173"/>
      <c r="GA1" s="132"/>
      <c r="GB1" s="191" t="s">
        <v>57</v>
      </c>
      <c r="GC1" s="134"/>
      <c r="GD1" s="134"/>
      <c r="GE1" s="134"/>
      <c r="GF1" s="134"/>
      <c r="GG1" s="134"/>
      <c r="GH1" s="134"/>
      <c r="GI1" s="160" t="s">
        <v>91</v>
      </c>
      <c r="GJ1" s="135"/>
      <c r="GK1" s="160" t="s">
        <v>92</v>
      </c>
      <c r="GL1" s="136"/>
      <c r="GM1" s="173"/>
      <c r="GN1" s="132"/>
      <c r="GO1" s="191" t="s">
        <v>57</v>
      </c>
      <c r="GP1" s="134"/>
      <c r="GQ1" s="134"/>
      <c r="GR1" s="134"/>
      <c r="GS1" s="134"/>
      <c r="GT1" s="134"/>
      <c r="GU1" s="134"/>
      <c r="GV1" s="160" t="s">
        <v>91</v>
      </c>
      <c r="GW1" s="135"/>
      <c r="GX1" s="160" t="s">
        <v>92</v>
      </c>
      <c r="GY1" s="136"/>
      <c r="GZ1" s="173"/>
      <c r="HA1" s="132"/>
      <c r="HB1" s="191" t="s">
        <v>57</v>
      </c>
      <c r="HC1" s="134"/>
      <c r="HD1" s="134"/>
      <c r="HE1" s="134"/>
      <c r="HF1" s="134"/>
      <c r="HG1" s="134"/>
      <c r="HH1" s="134"/>
      <c r="HI1" s="160" t="s">
        <v>91</v>
      </c>
      <c r="HJ1" s="135"/>
      <c r="HK1" s="160" t="s">
        <v>92</v>
      </c>
      <c r="HL1" s="136"/>
      <c r="HM1" s="173"/>
      <c r="HN1" s="132"/>
      <c r="HO1" s="191" t="s">
        <v>57</v>
      </c>
      <c r="HP1" s="134"/>
      <c r="HQ1" s="134"/>
      <c r="HR1" s="134"/>
      <c r="HS1" s="134"/>
      <c r="HT1" s="134"/>
      <c r="HU1" s="134"/>
      <c r="HV1" s="160" t="s">
        <v>91</v>
      </c>
      <c r="HW1" s="135"/>
      <c r="HX1" s="160" t="s">
        <v>92</v>
      </c>
      <c r="HY1" s="136"/>
      <c r="HZ1" s="173"/>
      <c r="IA1" s="132"/>
      <c r="IB1" s="191" t="s">
        <v>57</v>
      </c>
      <c r="IC1" s="134"/>
      <c r="ID1" s="134"/>
      <c r="IE1" s="134"/>
      <c r="IF1" s="134"/>
      <c r="IG1" s="134"/>
      <c r="IH1" s="134"/>
      <c r="II1" s="160" t="s">
        <v>91</v>
      </c>
      <c r="IJ1" s="135"/>
      <c r="IK1" s="160" t="s">
        <v>92</v>
      </c>
      <c r="IL1" s="136"/>
      <c r="IM1" s="173"/>
      <c r="IN1" s="132"/>
      <c r="IO1" s="191" t="s">
        <v>57</v>
      </c>
      <c r="IP1" s="134"/>
      <c r="IQ1" s="134"/>
      <c r="IR1" s="134"/>
      <c r="IS1" s="134"/>
      <c r="IT1" s="134"/>
      <c r="IU1" s="134"/>
      <c r="IV1" s="160" t="s">
        <v>91</v>
      </c>
      <c r="IW1" s="135"/>
      <c r="IX1" s="160" t="s">
        <v>92</v>
      </c>
      <c r="IY1" s="136"/>
      <c r="IZ1" s="173"/>
      <c r="JA1" s="132"/>
      <c r="JB1" s="191" t="s">
        <v>57</v>
      </c>
      <c r="JC1" s="134"/>
      <c r="JD1" s="134"/>
      <c r="JE1" s="134"/>
      <c r="JF1" s="134"/>
      <c r="JG1" s="134"/>
      <c r="JH1" s="134"/>
      <c r="JI1" s="160" t="s">
        <v>91</v>
      </c>
      <c r="JJ1" s="135"/>
      <c r="JK1" s="160" t="s">
        <v>92</v>
      </c>
      <c r="JL1" s="136"/>
      <c r="JM1" s="173"/>
      <c r="JN1" s="132"/>
      <c r="JO1" s="191" t="s">
        <v>57</v>
      </c>
      <c r="JP1" s="134"/>
      <c r="JQ1" s="134"/>
      <c r="JR1" s="134"/>
      <c r="JS1" s="134"/>
      <c r="JT1" s="134"/>
      <c r="JU1" s="134"/>
      <c r="JV1" s="160" t="s">
        <v>91</v>
      </c>
      <c r="JW1" s="135"/>
      <c r="JX1" s="160" t="s">
        <v>92</v>
      </c>
      <c r="JY1" s="136"/>
      <c r="JZ1" s="173"/>
      <c r="KA1" s="132"/>
      <c r="KB1" s="191" t="s">
        <v>57</v>
      </c>
      <c r="KC1" s="134"/>
      <c r="KD1" s="134"/>
      <c r="KE1" s="134"/>
      <c r="KF1" s="134"/>
      <c r="KG1" s="134"/>
      <c r="KH1" s="134"/>
      <c r="KI1" s="160" t="s">
        <v>91</v>
      </c>
      <c r="KJ1" s="135"/>
      <c r="KK1" s="160" t="s">
        <v>92</v>
      </c>
      <c r="KL1" s="136"/>
      <c r="KM1" s="173"/>
      <c r="KN1" s="132"/>
      <c r="KO1" s="191" t="s">
        <v>57</v>
      </c>
      <c r="KP1" s="134"/>
      <c r="KQ1" s="134"/>
      <c r="KR1" s="134"/>
      <c r="KS1" s="134"/>
      <c r="KT1" s="134"/>
      <c r="KU1" s="134"/>
      <c r="KV1" s="160" t="s">
        <v>91</v>
      </c>
      <c r="KW1" s="135"/>
      <c r="KX1" s="160" t="s">
        <v>92</v>
      </c>
      <c r="KY1" s="136"/>
      <c r="KZ1" s="173"/>
      <c r="LA1" s="132"/>
      <c r="LB1" s="191" t="s">
        <v>57</v>
      </c>
      <c r="LC1" s="134"/>
      <c r="LD1" s="134"/>
      <c r="LE1" s="134"/>
      <c r="LF1" s="134"/>
      <c r="LG1" s="134"/>
      <c r="LH1" s="134"/>
      <c r="LI1" s="160" t="s">
        <v>91</v>
      </c>
      <c r="LJ1" s="135"/>
      <c r="LK1" s="160" t="s">
        <v>92</v>
      </c>
      <c r="LL1" s="136"/>
      <c r="LM1" s="173"/>
      <c r="LN1" s="132"/>
      <c r="LO1" s="191" t="s">
        <v>57</v>
      </c>
      <c r="LP1" s="134"/>
      <c r="LQ1" s="134"/>
      <c r="LR1" s="134"/>
      <c r="LS1" s="134"/>
      <c r="LT1" s="134"/>
      <c r="LU1" s="134"/>
      <c r="LV1" s="160" t="s">
        <v>91</v>
      </c>
      <c r="LW1" s="135"/>
      <c r="LX1" s="160" t="s">
        <v>92</v>
      </c>
      <c r="LY1" s="136"/>
      <c r="LZ1" s="173"/>
      <c r="MA1" s="132"/>
      <c r="MB1" s="191" t="s">
        <v>57</v>
      </c>
      <c r="MC1" s="134"/>
      <c r="MD1" s="134"/>
      <c r="ME1" s="134"/>
      <c r="MF1" s="134"/>
      <c r="MG1" s="134"/>
      <c r="MH1" s="134"/>
      <c r="MI1" s="160" t="s">
        <v>91</v>
      </c>
      <c r="MJ1" s="135"/>
      <c r="MK1" s="160" t="s">
        <v>92</v>
      </c>
      <c r="ML1" s="136"/>
      <c r="MM1" s="173"/>
      <c r="MN1" s="132"/>
      <c r="MO1" s="191" t="s">
        <v>57</v>
      </c>
      <c r="MP1" s="134"/>
      <c r="MQ1" s="134"/>
      <c r="MR1" s="134"/>
      <c r="MS1" s="134"/>
      <c r="MT1" s="134"/>
      <c r="MU1" s="134"/>
      <c r="MV1" s="160" t="s">
        <v>91</v>
      </c>
      <c r="MW1" s="135"/>
      <c r="MX1" s="160" t="s">
        <v>92</v>
      </c>
      <c r="MY1" s="136"/>
      <c r="MZ1" s="173"/>
      <c r="NA1" s="132"/>
      <c r="NB1" s="191" t="s">
        <v>57</v>
      </c>
      <c r="NC1" s="134"/>
      <c r="ND1" s="134"/>
      <c r="NE1" s="134"/>
      <c r="NF1" s="134"/>
      <c r="NG1" s="134"/>
      <c r="NH1" s="134"/>
      <c r="NI1" s="160" t="s">
        <v>91</v>
      </c>
      <c r="NJ1" s="135"/>
      <c r="NK1" s="160" t="s">
        <v>92</v>
      </c>
      <c r="NL1" s="136"/>
      <c r="NM1" s="173"/>
      <c r="NN1" s="132"/>
      <c r="NO1" s="191" t="s">
        <v>57</v>
      </c>
      <c r="NP1" s="134"/>
      <c r="NQ1" s="134"/>
      <c r="NR1" s="134"/>
      <c r="NS1" s="134"/>
      <c r="NT1" s="134"/>
      <c r="NU1" s="134"/>
      <c r="NV1" s="160" t="s">
        <v>91</v>
      </c>
      <c r="NW1" s="135"/>
      <c r="NX1" s="160" t="s">
        <v>92</v>
      </c>
      <c r="NY1" s="136"/>
      <c r="NZ1" s="173"/>
      <c r="OA1" s="132"/>
      <c r="OB1" s="191" t="s">
        <v>57</v>
      </c>
      <c r="OC1" s="134"/>
      <c r="OD1" s="134"/>
      <c r="OE1" s="134"/>
      <c r="OF1" s="134"/>
      <c r="OG1" s="134"/>
      <c r="OH1" s="134"/>
      <c r="OI1" s="160" t="s">
        <v>91</v>
      </c>
      <c r="OJ1" s="135"/>
      <c r="OK1" s="160" t="s">
        <v>92</v>
      </c>
      <c r="OL1" s="136"/>
      <c r="OM1" s="173"/>
      <c r="ON1" s="132"/>
      <c r="OO1" s="191" t="s">
        <v>57</v>
      </c>
      <c r="OP1" s="134"/>
      <c r="OQ1" s="134"/>
      <c r="OR1" s="134"/>
      <c r="OS1" s="134"/>
      <c r="OT1" s="134"/>
      <c r="OU1" s="134"/>
      <c r="OV1" s="160" t="s">
        <v>91</v>
      </c>
      <c r="OW1" s="135"/>
      <c r="OX1" s="160" t="s">
        <v>92</v>
      </c>
      <c r="OY1" s="136"/>
      <c r="OZ1" s="173"/>
      <c r="PA1" s="132"/>
      <c r="PB1" s="191" t="s">
        <v>57</v>
      </c>
      <c r="PC1" s="134"/>
      <c r="PD1" s="134"/>
      <c r="PE1" s="134"/>
      <c r="PF1" s="134"/>
      <c r="PG1" s="134"/>
      <c r="PH1" s="134"/>
      <c r="PI1" s="160" t="s">
        <v>91</v>
      </c>
      <c r="PJ1" s="135"/>
      <c r="PK1" s="160" t="s">
        <v>92</v>
      </c>
      <c r="PL1" s="136"/>
      <c r="PM1" s="173"/>
      <c r="PN1" s="132"/>
      <c r="PO1" s="191" t="s">
        <v>57</v>
      </c>
      <c r="PP1" s="134"/>
      <c r="PQ1" s="134"/>
      <c r="PR1" s="134"/>
      <c r="PS1" s="134"/>
      <c r="PT1" s="134"/>
      <c r="PU1" s="134"/>
      <c r="PV1" s="160" t="s">
        <v>91</v>
      </c>
      <c r="PW1" s="135"/>
      <c r="PX1" s="160" t="s">
        <v>92</v>
      </c>
      <c r="PY1" s="136"/>
      <c r="PZ1" s="173"/>
      <c r="QA1" s="132"/>
      <c r="QB1" s="191" t="s">
        <v>57</v>
      </c>
      <c r="QC1" s="134"/>
      <c r="QD1" s="134"/>
      <c r="QE1" s="134"/>
      <c r="QF1" s="134"/>
      <c r="QG1" s="134"/>
      <c r="QH1" s="134"/>
      <c r="QI1" s="160" t="s">
        <v>91</v>
      </c>
      <c r="QJ1" s="135"/>
      <c r="QK1" s="160" t="s">
        <v>92</v>
      </c>
      <c r="QL1" s="136"/>
      <c r="QM1" s="173"/>
      <c r="QN1" s="132"/>
      <c r="QO1" s="191" t="s">
        <v>57</v>
      </c>
      <c r="QP1" s="134"/>
      <c r="QQ1" s="134"/>
      <c r="QR1" s="134"/>
      <c r="QS1" s="134"/>
      <c r="QT1" s="134"/>
      <c r="QU1" s="134"/>
      <c r="QV1" s="160" t="s">
        <v>91</v>
      </c>
      <c r="QW1" s="135"/>
      <c r="QX1" s="160" t="s">
        <v>92</v>
      </c>
      <c r="QY1" s="136"/>
      <c r="QZ1" s="173"/>
      <c r="RA1" s="132"/>
      <c r="RB1" s="191" t="s">
        <v>57</v>
      </c>
      <c r="RC1" s="134"/>
      <c r="RD1" s="134"/>
      <c r="RE1" s="134"/>
      <c r="RF1" s="134"/>
      <c r="RG1" s="134"/>
      <c r="RH1" s="134"/>
      <c r="RI1" s="160" t="s">
        <v>91</v>
      </c>
      <c r="RJ1" s="135"/>
      <c r="RK1" s="160" t="s">
        <v>92</v>
      </c>
      <c r="RL1" s="136"/>
      <c r="RM1" s="173"/>
      <c r="RN1" s="132"/>
      <c r="RO1" s="191" t="s">
        <v>57</v>
      </c>
      <c r="RP1" s="134"/>
      <c r="RQ1" s="134"/>
      <c r="RR1" s="134"/>
      <c r="RS1" s="134"/>
      <c r="RT1" s="134"/>
      <c r="RU1" s="134"/>
      <c r="RV1" s="160" t="s">
        <v>91</v>
      </c>
      <c r="RW1" s="135"/>
      <c r="RX1" s="160" t="s">
        <v>92</v>
      </c>
      <c r="RY1" s="136"/>
      <c r="RZ1" s="173"/>
      <c r="SA1" s="132"/>
      <c r="SB1" s="191" t="s">
        <v>57</v>
      </c>
      <c r="SC1" s="134"/>
      <c r="SD1" s="134"/>
      <c r="SE1" s="134"/>
      <c r="SF1" s="134"/>
      <c r="SG1" s="134"/>
      <c r="SH1" s="134"/>
      <c r="SI1" s="160" t="s">
        <v>91</v>
      </c>
      <c r="SJ1" s="135"/>
      <c r="SK1" s="160" t="s">
        <v>92</v>
      </c>
      <c r="SL1" s="136"/>
      <c r="SM1" s="173"/>
      <c r="SN1" s="132"/>
      <c r="SO1" s="191" t="s">
        <v>57</v>
      </c>
      <c r="SP1" s="134"/>
      <c r="SQ1" s="134"/>
      <c r="SR1" s="134"/>
      <c r="SS1" s="134"/>
      <c r="ST1" s="134"/>
      <c r="SU1" s="134"/>
      <c r="SV1" s="160" t="s">
        <v>91</v>
      </c>
      <c r="SW1" s="135"/>
      <c r="SX1" s="160" t="s">
        <v>92</v>
      </c>
      <c r="SY1" s="136"/>
      <c r="SZ1" s="173"/>
      <c r="TA1" s="132"/>
      <c r="TB1" s="191" t="s">
        <v>57</v>
      </c>
      <c r="TC1" s="134"/>
      <c r="TD1" s="134"/>
      <c r="TE1" s="134"/>
      <c r="TF1" s="134"/>
      <c r="TG1" s="134"/>
      <c r="TH1" s="134"/>
      <c r="TI1" s="160" t="s">
        <v>91</v>
      </c>
      <c r="TJ1" s="135"/>
      <c r="TK1" s="160" t="s">
        <v>92</v>
      </c>
      <c r="TL1" s="136"/>
      <c r="TM1" s="173"/>
      <c r="TN1" s="132"/>
      <c r="TO1" s="191" t="s">
        <v>57</v>
      </c>
      <c r="TP1" s="134"/>
      <c r="TQ1" s="134"/>
      <c r="TR1" s="134"/>
      <c r="TS1" s="134"/>
      <c r="TT1" s="134"/>
      <c r="TU1" s="134"/>
      <c r="TV1" s="160" t="s">
        <v>91</v>
      </c>
      <c r="TW1" s="135"/>
      <c r="TX1" s="160" t="s">
        <v>92</v>
      </c>
      <c r="TY1" s="136"/>
      <c r="TZ1" s="173"/>
      <c r="UA1" s="132"/>
      <c r="UB1" s="191" t="s">
        <v>57</v>
      </c>
      <c r="UC1" s="134"/>
      <c r="UD1" s="134"/>
      <c r="UE1" s="134"/>
      <c r="UF1" s="134"/>
      <c r="UG1" s="134"/>
      <c r="UH1" s="134"/>
      <c r="UI1" s="160" t="s">
        <v>91</v>
      </c>
      <c r="UJ1" s="135"/>
      <c r="UK1" s="160" t="s">
        <v>92</v>
      </c>
      <c r="UL1" s="136"/>
      <c r="UM1" s="173"/>
      <c r="UN1" s="132"/>
      <c r="UO1" s="191" t="s">
        <v>57</v>
      </c>
      <c r="UP1" s="134"/>
      <c r="UQ1" s="134"/>
      <c r="UR1" s="134"/>
      <c r="US1" s="134"/>
      <c r="UT1" s="134"/>
      <c r="UU1" s="134"/>
      <c r="UV1" s="160" t="s">
        <v>91</v>
      </c>
      <c r="UW1" s="135"/>
      <c r="UX1" s="160" t="s">
        <v>92</v>
      </c>
      <c r="UY1" s="136"/>
      <c r="UZ1" s="173"/>
      <c r="VA1" s="132"/>
      <c r="VB1" s="191" t="s">
        <v>57</v>
      </c>
      <c r="VC1" s="134"/>
      <c r="VD1" s="134"/>
      <c r="VE1" s="134"/>
      <c r="VF1" s="134"/>
      <c r="VG1" s="134"/>
      <c r="VH1" s="134"/>
      <c r="VI1" s="160" t="s">
        <v>91</v>
      </c>
      <c r="VJ1" s="135"/>
      <c r="VK1" s="160" t="s">
        <v>92</v>
      </c>
      <c r="VL1" s="136"/>
      <c r="VM1" s="173"/>
      <c r="VN1" s="132"/>
      <c r="VO1" s="191" t="s">
        <v>57</v>
      </c>
      <c r="VP1" s="134"/>
      <c r="VQ1" s="134"/>
      <c r="VR1" s="134"/>
      <c r="VS1" s="134"/>
      <c r="VT1" s="134"/>
      <c r="VU1" s="134"/>
      <c r="VV1" s="160" t="s">
        <v>91</v>
      </c>
      <c r="VW1" s="135"/>
      <c r="VX1" s="160" t="s">
        <v>92</v>
      </c>
      <c r="VY1" s="136"/>
      <c r="VZ1" s="173"/>
      <c r="WA1" s="132"/>
      <c r="WB1" s="191" t="s">
        <v>57</v>
      </c>
      <c r="WC1" s="134"/>
      <c r="WD1" s="134"/>
      <c r="WE1" s="134"/>
      <c r="WF1" s="134"/>
      <c r="WG1" s="134"/>
      <c r="WH1" s="134"/>
      <c r="WI1" s="160" t="s">
        <v>91</v>
      </c>
      <c r="WJ1" s="135"/>
      <c r="WK1" s="160" t="s">
        <v>92</v>
      </c>
      <c r="WL1" s="136"/>
      <c r="WM1" s="173"/>
      <c r="WN1" s="132"/>
      <c r="WO1" s="191" t="s">
        <v>57</v>
      </c>
      <c r="WP1" s="134"/>
      <c r="WQ1" s="134"/>
      <c r="WR1" s="134"/>
      <c r="WS1" s="134"/>
      <c r="WT1" s="134"/>
      <c r="WU1" s="134"/>
      <c r="WV1" s="160" t="s">
        <v>91</v>
      </c>
      <c r="WW1" s="135"/>
      <c r="WX1" s="160" t="s">
        <v>92</v>
      </c>
      <c r="WY1" s="136"/>
      <c r="WZ1" s="173"/>
      <c r="XA1" s="132"/>
      <c r="XB1" s="191" t="s">
        <v>57</v>
      </c>
      <c r="XC1" s="134"/>
      <c r="XD1" s="134"/>
      <c r="XE1" s="134"/>
      <c r="XF1" s="134"/>
      <c r="XG1" s="134"/>
      <c r="XH1" s="134"/>
      <c r="XI1" s="160" t="s">
        <v>91</v>
      </c>
      <c r="XJ1" s="135"/>
      <c r="XK1" s="160" t="s">
        <v>92</v>
      </c>
      <c r="XL1" s="136"/>
      <c r="XM1" s="173"/>
      <c r="XN1" s="132"/>
      <c r="XO1" s="191" t="s">
        <v>57</v>
      </c>
      <c r="XP1" s="134"/>
      <c r="XQ1" s="134"/>
      <c r="XR1" s="134"/>
      <c r="XS1" s="134"/>
      <c r="XT1" s="134"/>
      <c r="XU1" s="134"/>
      <c r="XV1" s="160" t="s">
        <v>91</v>
      </c>
      <c r="XW1" s="135"/>
      <c r="XX1" s="160" t="s">
        <v>92</v>
      </c>
      <c r="XY1" s="136"/>
      <c r="XZ1" s="173"/>
      <c r="YA1" s="132"/>
      <c r="YB1" s="191" t="s">
        <v>57</v>
      </c>
      <c r="YC1" s="134"/>
      <c r="YD1" s="134"/>
      <c r="YE1" s="134"/>
      <c r="YF1" s="134"/>
      <c r="YG1" s="134"/>
      <c r="YH1" s="134"/>
      <c r="YI1" s="160" t="s">
        <v>91</v>
      </c>
      <c r="YJ1" s="135"/>
      <c r="YK1" s="160" t="s">
        <v>92</v>
      </c>
      <c r="YL1" s="136"/>
      <c r="YM1" s="173"/>
      <c r="YN1" s="132"/>
      <c r="YO1" s="191" t="s">
        <v>57</v>
      </c>
      <c r="YP1" s="134"/>
      <c r="YQ1" s="134"/>
      <c r="YR1" s="134"/>
      <c r="YS1" s="134"/>
      <c r="YT1" s="134"/>
      <c r="YU1" s="134"/>
      <c r="YV1" s="160" t="s">
        <v>91</v>
      </c>
      <c r="YW1" s="135"/>
      <c r="YX1" s="160" t="s">
        <v>92</v>
      </c>
      <c r="YY1" s="136"/>
      <c r="YZ1" s="173"/>
      <c r="ZA1" s="132"/>
      <c r="ZB1" s="191" t="s">
        <v>57</v>
      </c>
      <c r="ZC1" s="134"/>
      <c r="ZD1" s="134"/>
      <c r="ZE1" s="134"/>
      <c r="ZF1" s="134"/>
      <c r="ZG1" s="134"/>
      <c r="ZH1" s="134"/>
      <c r="ZI1" s="160" t="s">
        <v>91</v>
      </c>
      <c r="ZJ1" s="135"/>
      <c r="ZK1" s="160" t="s">
        <v>92</v>
      </c>
      <c r="ZL1" s="136"/>
      <c r="ZM1" s="173"/>
      <c r="ZN1" s="132"/>
      <c r="ZO1" s="191" t="s">
        <v>57</v>
      </c>
      <c r="ZP1" s="134"/>
      <c r="ZQ1" s="134"/>
      <c r="ZR1" s="134"/>
      <c r="ZS1" s="134"/>
      <c r="ZT1" s="134"/>
      <c r="ZU1" s="134"/>
      <c r="ZV1" s="160" t="s">
        <v>91</v>
      </c>
      <c r="ZW1" s="135"/>
      <c r="ZX1" s="160" t="s">
        <v>92</v>
      </c>
      <c r="ZY1" s="136"/>
      <c r="ZZ1" s="173"/>
      <c r="AAA1" s="132"/>
      <c r="AAB1" s="191" t="s">
        <v>57</v>
      </c>
      <c r="AAC1" s="134"/>
      <c r="AAD1" s="134"/>
      <c r="AAE1" s="134"/>
      <c r="AAF1" s="134"/>
      <c r="AAG1" s="134"/>
      <c r="AAH1" s="134"/>
      <c r="AAI1" s="160" t="s">
        <v>91</v>
      </c>
      <c r="AAJ1" s="135"/>
      <c r="AAK1" s="160" t="s">
        <v>92</v>
      </c>
      <c r="AAL1" s="136"/>
      <c r="AAM1" s="173"/>
      <c r="AAN1" s="132"/>
      <c r="AAO1" s="191" t="s">
        <v>57</v>
      </c>
      <c r="AAP1" s="134"/>
      <c r="AAQ1" s="134"/>
      <c r="AAR1" s="134"/>
      <c r="AAS1" s="134"/>
      <c r="AAT1" s="134"/>
      <c r="AAU1" s="134"/>
      <c r="AAV1" s="160" t="s">
        <v>91</v>
      </c>
      <c r="AAW1" s="135"/>
      <c r="AAX1" s="160" t="s">
        <v>92</v>
      </c>
      <c r="AAY1" s="136"/>
      <c r="AAZ1" s="173"/>
      <c r="ABA1" s="132"/>
      <c r="ABB1" s="191" t="s">
        <v>57</v>
      </c>
      <c r="ABC1" s="134"/>
      <c r="ABD1" s="134"/>
      <c r="ABE1" s="134"/>
      <c r="ABF1" s="134"/>
      <c r="ABG1" s="134"/>
      <c r="ABH1" s="134"/>
      <c r="ABI1" s="160" t="s">
        <v>91</v>
      </c>
      <c r="ABJ1" s="135"/>
      <c r="ABK1" s="160" t="s">
        <v>92</v>
      </c>
      <c r="ABL1" s="136"/>
      <c r="ABM1" s="173"/>
      <c r="ABN1" s="132"/>
      <c r="ABO1" s="191" t="s">
        <v>57</v>
      </c>
      <c r="ABP1" s="134"/>
      <c r="ABQ1" s="134"/>
      <c r="ABR1" s="134"/>
      <c r="ABS1" s="134"/>
      <c r="ABT1" s="134"/>
      <c r="ABU1" s="134"/>
      <c r="ABV1" s="160" t="s">
        <v>91</v>
      </c>
      <c r="ABW1" s="135"/>
      <c r="ABX1" s="160" t="s">
        <v>92</v>
      </c>
      <c r="ABY1" s="136"/>
      <c r="ABZ1" s="173"/>
      <c r="ACA1" s="132"/>
      <c r="ACB1" s="191" t="s">
        <v>57</v>
      </c>
      <c r="ACC1" s="134"/>
      <c r="ACD1" s="134"/>
      <c r="ACE1" s="134"/>
      <c r="ACF1" s="134"/>
      <c r="ACG1" s="134"/>
      <c r="ACH1" s="134"/>
      <c r="ACI1" s="160" t="s">
        <v>91</v>
      </c>
      <c r="ACJ1" s="135"/>
      <c r="ACK1" s="160" t="s">
        <v>92</v>
      </c>
      <c r="ACL1" s="136"/>
      <c r="ACM1" s="173"/>
      <c r="ACN1" s="132"/>
      <c r="ACO1" s="191" t="s">
        <v>57</v>
      </c>
      <c r="ACP1" s="134"/>
      <c r="ACQ1" s="134"/>
      <c r="ACR1" s="134"/>
      <c r="ACS1" s="134"/>
      <c r="ACT1" s="134"/>
      <c r="ACU1" s="134"/>
      <c r="ACV1" s="160" t="s">
        <v>91</v>
      </c>
      <c r="ACW1" s="135"/>
      <c r="ACX1" s="160" t="s">
        <v>92</v>
      </c>
      <c r="ACY1" s="136"/>
      <c r="ACZ1" s="173"/>
      <c r="ADA1" s="132"/>
      <c r="ADB1" s="191" t="s">
        <v>57</v>
      </c>
      <c r="ADC1" s="134"/>
      <c r="ADD1" s="134"/>
      <c r="ADE1" s="134"/>
      <c r="ADF1" s="134"/>
      <c r="ADG1" s="134"/>
      <c r="ADH1" s="134"/>
      <c r="ADI1" s="160" t="s">
        <v>91</v>
      </c>
      <c r="ADJ1" s="135"/>
      <c r="ADK1" s="160" t="s">
        <v>92</v>
      </c>
      <c r="ADL1" s="136"/>
      <c r="ADM1" s="173"/>
      <c r="ADN1" s="132"/>
      <c r="ADO1" s="191" t="s">
        <v>57</v>
      </c>
      <c r="ADP1" s="134"/>
      <c r="ADQ1" s="134"/>
      <c r="ADR1" s="134"/>
      <c r="ADS1" s="134"/>
      <c r="ADT1" s="134"/>
      <c r="ADU1" s="134"/>
      <c r="ADV1" s="160" t="s">
        <v>91</v>
      </c>
      <c r="ADW1" s="135"/>
      <c r="ADX1" s="160" t="s">
        <v>92</v>
      </c>
      <c r="ADY1" s="136"/>
      <c r="ADZ1" s="173"/>
      <c r="AEA1" s="132"/>
      <c r="AEB1" s="191" t="s">
        <v>57</v>
      </c>
      <c r="AEC1" s="134"/>
      <c r="AED1" s="134"/>
      <c r="AEE1" s="134"/>
      <c r="AEF1" s="134"/>
      <c r="AEG1" s="134"/>
      <c r="AEH1" s="134"/>
      <c r="AEI1" s="160" t="s">
        <v>91</v>
      </c>
      <c r="AEJ1" s="135"/>
      <c r="AEK1" s="160" t="s">
        <v>92</v>
      </c>
      <c r="AEL1" s="136"/>
      <c r="AEM1" s="173"/>
      <c r="AEN1" s="132"/>
      <c r="AEO1" s="191" t="s">
        <v>57</v>
      </c>
      <c r="AEP1" s="134"/>
      <c r="AEQ1" s="134"/>
      <c r="AER1" s="134"/>
      <c r="AES1" s="134"/>
      <c r="AET1" s="134"/>
      <c r="AEU1" s="134"/>
      <c r="AEV1" s="160" t="s">
        <v>91</v>
      </c>
      <c r="AEW1" s="135"/>
      <c r="AEX1" s="160" t="s">
        <v>92</v>
      </c>
      <c r="AEY1" s="136"/>
      <c r="AEZ1" s="173"/>
      <c r="AFA1" s="132"/>
      <c r="AFB1" s="191" t="s">
        <v>57</v>
      </c>
      <c r="AFC1" s="134"/>
      <c r="AFD1" s="134"/>
      <c r="AFE1" s="134"/>
      <c r="AFF1" s="134"/>
      <c r="AFG1" s="134"/>
      <c r="AFH1" s="134"/>
      <c r="AFI1" s="160" t="s">
        <v>91</v>
      </c>
      <c r="AFJ1" s="135"/>
      <c r="AFK1" s="160" t="s">
        <v>92</v>
      </c>
      <c r="AFL1" s="136"/>
      <c r="AFM1" s="173"/>
      <c r="AFN1" s="132"/>
      <c r="AFO1" s="191" t="s">
        <v>57</v>
      </c>
      <c r="AFP1" s="134"/>
      <c r="AFQ1" s="134"/>
      <c r="AFR1" s="134"/>
      <c r="AFS1" s="134"/>
      <c r="AFT1" s="134"/>
      <c r="AFU1" s="134"/>
      <c r="AFV1" s="160" t="s">
        <v>91</v>
      </c>
      <c r="AFW1" s="135"/>
      <c r="AFX1" s="160" t="s">
        <v>92</v>
      </c>
      <c r="AFY1" s="136"/>
      <c r="AFZ1" s="173"/>
      <c r="AGA1" s="132"/>
      <c r="AGB1" s="191" t="s">
        <v>57</v>
      </c>
      <c r="AGC1" s="134"/>
      <c r="AGD1" s="134"/>
      <c r="AGE1" s="134"/>
      <c r="AGF1" s="134"/>
      <c r="AGG1" s="134"/>
      <c r="AGH1" s="134"/>
      <c r="AGI1" s="160" t="s">
        <v>91</v>
      </c>
      <c r="AGJ1" s="135"/>
      <c r="AGK1" s="160" t="s">
        <v>92</v>
      </c>
      <c r="AGL1" s="136"/>
      <c r="AGM1" s="173"/>
      <c r="AGN1" s="132"/>
      <c r="AGO1" s="191" t="s">
        <v>57</v>
      </c>
      <c r="AGP1" s="134"/>
      <c r="AGQ1" s="134"/>
      <c r="AGR1" s="134"/>
      <c r="AGS1" s="134"/>
      <c r="AGT1" s="134"/>
      <c r="AGU1" s="134"/>
      <c r="AGV1" s="160" t="s">
        <v>91</v>
      </c>
      <c r="AGW1" s="135"/>
      <c r="AGX1" s="160" t="s">
        <v>92</v>
      </c>
      <c r="AGY1" s="136"/>
      <c r="AGZ1" s="173"/>
      <c r="AHA1" s="132"/>
      <c r="AHB1" s="191" t="s">
        <v>57</v>
      </c>
      <c r="AHC1" s="134"/>
      <c r="AHD1" s="134"/>
      <c r="AHE1" s="134"/>
      <c r="AHF1" s="134"/>
      <c r="AHG1" s="134"/>
      <c r="AHH1" s="134"/>
      <c r="AHI1" s="160" t="s">
        <v>91</v>
      </c>
      <c r="AHJ1" s="135"/>
      <c r="AHK1" s="160" t="s">
        <v>92</v>
      </c>
      <c r="AHL1" s="136"/>
      <c r="AHM1" s="173"/>
      <c r="AHN1" s="132"/>
      <c r="AHO1" s="191" t="s">
        <v>57</v>
      </c>
      <c r="AHP1" s="134"/>
      <c r="AHQ1" s="134"/>
      <c r="AHR1" s="134"/>
      <c r="AHS1" s="134"/>
      <c r="AHT1" s="134"/>
      <c r="AHU1" s="134"/>
      <c r="AHV1" s="160" t="s">
        <v>91</v>
      </c>
      <c r="AHW1" s="135"/>
      <c r="AHX1" s="160" t="s">
        <v>92</v>
      </c>
      <c r="AHY1" s="136"/>
      <c r="AHZ1" s="173"/>
      <c r="AIA1" s="132"/>
      <c r="AIB1" s="191" t="s">
        <v>57</v>
      </c>
      <c r="AIC1" s="134"/>
      <c r="AID1" s="134"/>
      <c r="AIE1" s="134"/>
      <c r="AIF1" s="134"/>
      <c r="AIG1" s="134"/>
      <c r="AIH1" s="134"/>
      <c r="AII1" s="160" t="s">
        <v>91</v>
      </c>
      <c r="AIJ1" s="135"/>
      <c r="AIK1" s="160" t="s">
        <v>92</v>
      </c>
      <c r="AIL1" s="136"/>
      <c r="AIM1" s="173"/>
      <c r="AIN1" s="132"/>
      <c r="AIO1" s="191" t="s">
        <v>57</v>
      </c>
      <c r="AIP1" s="134"/>
      <c r="AIQ1" s="134"/>
      <c r="AIR1" s="134"/>
      <c r="AIS1" s="134"/>
      <c r="AIT1" s="134"/>
      <c r="AIU1" s="134"/>
      <c r="AIV1" s="160" t="s">
        <v>91</v>
      </c>
      <c r="AIW1" s="135"/>
      <c r="AIX1" s="160" t="s">
        <v>92</v>
      </c>
      <c r="AIY1" s="136"/>
      <c r="AIZ1" s="173"/>
      <c r="AJA1" s="132"/>
      <c r="AJB1" s="191" t="s">
        <v>57</v>
      </c>
      <c r="AJC1" s="134"/>
      <c r="AJD1" s="134"/>
      <c r="AJE1" s="134"/>
      <c r="AJF1" s="134"/>
      <c r="AJG1" s="134"/>
      <c r="AJH1" s="134"/>
      <c r="AJI1" s="160" t="s">
        <v>91</v>
      </c>
      <c r="AJJ1" s="135"/>
      <c r="AJK1" s="160" t="s">
        <v>92</v>
      </c>
      <c r="AJL1" s="136"/>
    </row>
    <row r="2" spans="1:948" x14ac:dyDescent="0.3">
      <c r="A2" s="69"/>
      <c r="B2" s="117" t="s">
        <v>59</v>
      </c>
      <c r="C2" s="100"/>
      <c r="D2" s="100"/>
      <c r="E2" s="100"/>
      <c r="F2" s="100"/>
      <c r="G2" s="100"/>
      <c r="H2" s="100"/>
      <c r="I2" s="137">
        <v>4000</v>
      </c>
      <c r="J2" s="109"/>
      <c r="K2" s="137">
        <v>5500</v>
      </c>
      <c r="L2" s="70"/>
      <c r="M2" s="105"/>
      <c r="N2" s="69"/>
      <c r="O2" s="117" t="s">
        <v>59</v>
      </c>
      <c r="P2" s="100"/>
      <c r="Q2" s="100"/>
      <c r="R2" s="100"/>
      <c r="S2" s="100"/>
      <c r="T2" s="100"/>
      <c r="U2" s="100"/>
      <c r="V2" s="137">
        <v>5000</v>
      </c>
      <c r="W2" s="109"/>
      <c r="X2" s="137">
        <v>6500</v>
      </c>
      <c r="Y2" s="70"/>
      <c r="Z2" s="105"/>
      <c r="AA2" s="69"/>
      <c r="AB2" s="117" t="s">
        <v>59</v>
      </c>
      <c r="AC2" s="100"/>
      <c r="AD2" s="100"/>
      <c r="AE2" s="100"/>
      <c r="AF2" s="100"/>
      <c r="AG2" s="100"/>
      <c r="AH2" s="100"/>
      <c r="AI2" s="137">
        <v>4500</v>
      </c>
      <c r="AJ2" s="109"/>
      <c r="AK2" s="137">
        <v>6500</v>
      </c>
      <c r="AL2" s="70"/>
      <c r="AM2" s="105"/>
      <c r="AN2" s="69"/>
      <c r="AO2" s="117" t="s">
        <v>59</v>
      </c>
      <c r="AP2" s="100"/>
      <c r="AQ2" s="100"/>
      <c r="AR2" s="100"/>
      <c r="AS2" s="100"/>
      <c r="AT2" s="100"/>
      <c r="AU2" s="100"/>
      <c r="AV2" s="137">
        <v>6500</v>
      </c>
      <c r="AW2" s="109"/>
      <c r="AX2" s="137">
        <v>8000</v>
      </c>
      <c r="AY2" s="70"/>
      <c r="AZ2" s="105"/>
      <c r="BA2" s="69"/>
      <c r="BB2" s="117" t="s">
        <v>59</v>
      </c>
      <c r="BC2" s="100"/>
      <c r="BD2" s="100"/>
      <c r="BE2" s="100"/>
      <c r="BF2" s="100"/>
      <c r="BG2" s="100"/>
      <c r="BH2" s="100"/>
      <c r="BI2" s="137"/>
      <c r="BJ2" s="109"/>
      <c r="BK2" s="137"/>
      <c r="BL2" s="70"/>
      <c r="BM2" s="105"/>
      <c r="BN2" s="69"/>
      <c r="BO2" s="117" t="s">
        <v>59</v>
      </c>
      <c r="BP2" s="100"/>
      <c r="BQ2" s="100"/>
      <c r="BR2" s="100"/>
      <c r="BS2" s="100"/>
      <c r="BT2" s="100"/>
      <c r="BU2" s="100"/>
      <c r="BV2" s="137"/>
      <c r="BW2" s="109"/>
      <c r="BX2" s="137"/>
      <c r="BY2" s="70"/>
      <c r="BZ2" s="105"/>
      <c r="CA2" s="69"/>
      <c r="CB2" s="117" t="s">
        <v>59</v>
      </c>
      <c r="CC2" s="100"/>
      <c r="CD2" s="100"/>
      <c r="CE2" s="100"/>
      <c r="CF2" s="100"/>
      <c r="CG2" s="100"/>
      <c r="CH2" s="100"/>
      <c r="CI2" s="137"/>
      <c r="CJ2" s="109"/>
      <c r="CK2" s="137"/>
      <c r="CL2" s="70"/>
      <c r="CM2" s="105"/>
      <c r="CN2" s="69"/>
      <c r="CO2" s="117" t="s">
        <v>59</v>
      </c>
      <c r="CP2" s="100"/>
      <c r="CQ2" s="100"/>
      <c r="CR2" s="100"/>
      <c r="CS2" s="100"/>
      <c r="CT2" s="100"/>
      <c r="CU2" s="100"/>
      <c r="CV2" s="137"/>
      <c r="CW2" s="109"/>
      <c r="CX2" s="137"/>
      <c r="CY2" s="70"/>
      <c r="CZ2" s="105"/>
      <c r="DA2" s="69"/>
      <c r="DB2" s="117" t="s">
        <v>59</v>
      </c>
      <c r="DC2" s="100"/>
      <c r="DD2" s="100"/>
      <c r="DE2" s="100"/>
      <c r="DF2" s="100"/>
      <c r="DG2" s="100"/>
      <c r="DH2" s="100"/>
      <c r="DI2" s="137"/>
      <c r="DJ2" s="109"/>
      <c r="DK2" s="137"/>
      <c r="DL2" s="70"/>
      <c r="DM2" s="105"/>
      <c r="DN2" s="69"/>
      <c r="DO2" s="117" t="s">
        <v>59</v>
      </c>
      <c r="DP2" s="100"/>
      <c r="DQ2" s="100"/>
      <c r="DR2" s="100"/>
      <c r="DS2" s="100"/>
      <c r="DT2" s="100"/>
      <c r="DU2" s="100"/>
      <c r="DV2" s="137"/>
      <c r="DW2" s="109"/>
      <c r="DX2" s="137"/>
      <c r="DY2" s="70"/>
      <c r="DZ2" s="105"/>
      <c r="EA2" s="69"/>
      <c r="EB2" s="117" t="s">
        <v>59</v>
      </c>
      <c r="EC2" s="100"/>
      <c r="ED2" s="100"/>
      <c r="EE2" s="100"/>
      <c r="EF2" s="100"/>
      <c r="EG2" s="100"/>
      <c r="EH2" s="100"/>
      <c r="EI2" s="137"/>
      <c r="EJ2" s="109"/>
      <c r="EK2" s="137"/>
      <c r="EL2" s="70"/>
      <c r="EM2" s="105"/>
      <c r="EN2" s="69"/>
      <c r="EO2" s="117" t="s">
        <v>59</v>
      </c>
      <c r="EP2" s="100"/>
      <c r="EQ2" s="100"/>
      <c r="ER2" s="100"/>
      <c r="ES2" s="100"/>
      <c r="ET2" s="100"/>
      <c r="EU2" s="100"/>
      <c r="EV2" s="137"/>
      <c r="EW2" s="109"/>
      <c r="EX2" s="137"/>
      <c r="EY2" s="70"/>
      <c r="EZ2" s="105"/>
      <c r="FA2" s="69"/>
      <c r="FB2" s="117" t="s">
        <v>59</v>
      </c>
      <c r="FC2" s="100"/>
      <c r="FD2" s="100"/>
      <c r="FE2" s="100"/>
      <c r="FF2" s="100"/>
      <c r="FG2" s="100"/>
      <c r="FH2" s="100"/>
      <c r="FI2" s="137"/>
      <c r="FJ2" s="109"/>
      <c r="FK2" s="137"/>
      <c r="FL2" s="70"/>
      <c r="FM2" s="105"/>
      <c r="FN2" s="69"/>
      <c r="FO2" s="117" t="s">
        <v>59</v>
      </c>
      <c r="FP2" s="100"/>
      <c r="FQ2" s="100"/>
      <c r="FR2" s="100"/>
      <c r="FS2" s="100"/>
      <c r="FT2" s="100"/>
      <c r="FU2" s="100"/>
      <c r="FV2" s="137"/>
      <c r="FW2" s="109"/>
      <c r="FX2" s="137"/>
      <c r="FY2" s="70"/>
      <c r="FZ2" s="105"/>
      <c r="GA2" s="69"/>
      <c r="GB2" s="117" t="s">
        <v>59</v>
      </c>
      <c r="GC2" s="100"/>
      <c r="GD2" s="100"/>
      <c r="GE2" s="100"/>
      <c r="GF2" s="100"/>
      <c r="GG2" s="100"/>
      <c r="GH2" s="100"/>
      <c r="GI2" s="137"/>
      <c r="GJ2" s="109"/>
      <c r="GK2" s="137"/>
      <c r="GL2" s="70"/>
      <c r="GM2" s="105"/>
      <c r="GN2" s="69"/>
      <c r="GO2" s="117" t="s">
        <v>59</v>
      </c>
      <c r="GP2" s="100"/>
      <c r="GQ2" s="100"/>
      <c r="GR2" s="100"/>
      <c r="GS2" s="100"/>
      <c r="GT2" s="100"/>
      <c r="GU2" s="100"/>
      <c r="GV2" s="137"/>
      <c r="GW2" s="109"/>
      <c r="GX2" s="137"/>
      <c r="GY2" s="70"/>
      <c r="GZ2" s="105"/>
      <c r="HA2" s="69"/>
      <c r="HB2" s="117" t="s">
        <v>59</v>
      </c>
      <c r="HC2" s="100"/>
      <c r="HD2" s="100"/>
      <c r="HE2" s="100"/>
      <c r="HF2" s="100"/>
      <c r="HG2" s="100"/>
      <c r="HH2" s="100"/>
      <c r="HI2" s="137"/>
      <c r="HJ2" s="109"/>
      <c r="HK2" s="137"/>
      <c r="HL2" s="70"/>
      <c r="HM2" s="105"/>
      <c r="HN2" s="69"/>
      <c r="HO2" s="117" t="s">
        <v>59</v>
      </c>
      <c r="HP2" s="100"/>
      <c r="HQ2" s="100"/>
      <c r="HR2" s="100"/>
      <c r="HS2" s="100"/>
      <c r="HT2" s="100"/>
      <c r="HU2" s="100"/>
      <c r="HV2" s="137"/>
      <c r="HW2" s="109"/>
      <c r="HX2" s="137"/>
      <c r="HY2" s="70"/>
      <c r="HZ2" s="105"/>
      <c r="IA2" s="69"/>
      <c r="IB2" s="117" t="s">
        <v>59</v>
      </c>
      <c r="IC2" s="100"/>
      <c r="ID2" s="100"/>
      <c r="IE2" s="100"/>
      <c r="IF2" s="100"/>
      <c r="IG2" s="100"/>
      <c r="IH2" s="100"/>
      <c r="II2" s="137"/>
      <c r="IJ2" s="109"/>
      <c r="IK2" s="137"/>
      <c r="IL2" s="70"/>
      <c r="IM2" s="105"/>
      <c r="IN2" s="69"/>
      <c r="IO2" s="117" t="s">
        <v>59</v>
      </c>
      <c r="IP2" s="100"/>
      <c r="IQ2" s="100"/>
      <c r="IR2" s="100"/>
      <c r="IS2" s="100"/>
      <c r="IT2" s="100"/>
      <c r="IU2" s="100"/>
      <c r="IV2" s="137"/>
      <c r="IW2" s="109"/>
      <c r="IX2" s="137"/>
      <c r="IY2" s="70"/>
      <c r="IZ2" s="105"/>
      <c r="JA2" s="69"/>
      <c r="JB2" s="117" t="s">
        <v>59</v>
      </c>
      <c r="JC2" s="100"/>
      <c r="JD2" s="100"/>
      <c r="JE2" s="100"/>
      <c r="JF2" s="100"/>
      <c r="JG2" s="100"/>
      <c r="JH2" s="100"/>
      <c r="JI2" s="137"/>
      <c r="JJ2" s="109"/>
      <c r="JK2" s="137"/>
      <c r="JL2" s="70"/>
      <c r="JM2" s="105"/>
      <c r="JN2" s="69"/>
      <c r="JO2" s="117" t="s">
        <v>59</v>
      </c>
      <c r="JP2" s="100"/>
      <c r="JQ2" s="100"/>
      <c r="JR2" s="100"/>
      <c r="JS2" s="100"/>
      <c r="JT2" s="100"/>
      <c r="JU2" s="100"/>
      <c r="JV2" s="137"/>
      <c r="JW2" s="109"/>
      <c r="JX2" s="137"/>
      <c r="JY2" s="70"/>
      <c r="JZ2" s="105"/>
      <c r="KA2" s="69"/>
      <c r="KB2" s="117" t="s">
        <v>59</v>
      </c>
      <c r="KC2" s="100"/>
      <c r="KD2" s="100"/>
      <c r="KE2" s="100"/>
      <c r="KF2" s="100"/>
      <c r="KG2" s="100"/>
      <c r="KH2" s="100"/>
      <c r="KI2" s="137"/>
      <c r="KJ2" s="109"/>
      <c r="KK2" s="137"/>
      <c r="KL2" s="70"/>
      <c r="KM2" s="105"/>
      <c r="KN2" s="69"/>
      <c r="KO2" s="117" t="s">
        <v>59</v>
      </c>
      <c r="KP2" s="100"/>
      <c r="KQ2" s="100"/>
      <c r="KR2" s="100"/>
      <c r="KS2" s="100"/>
      <c r="KT2" s="100"/>
      <c r="KU2" s="100"/>
      <c r="KV2" s="137"/>
      <c r="KW2" s="109"/>
      <c r="KX2" s="137"/>
      <c r="KY2" s="70"/>
      <c r="KZ2" s="105"/>
      <c r="LA2" s="69"/>
      <c r="LB2" s="117" t="s">
        <v>59</v>
      </c>
      <c r="LC2" s="100"/>
      <c r="LD2" s="100"/>
      <c r="LE2" s="100"/>
      <c r="LF2" s="100"/>
      <c r="LG2" s="100"/>
      <c r="LH2" s="100"/>
      <c r="LI2" s="137"/>
      <c r="LJ2" s="109"/>
      <c r="LK2" s="137"/>
      <c r="LL2" s="70"/>
      <c r="LM2" s="105"/>
      <c r="LN2" s="69"/>
      <c r="LO2" s="117" t="s">
        <v>59</v>
      </c>
      <c r="LP2" s="100"/>
      <c r="LQ2" s="100"/>
      <c r="LR2" s="100"/>
      <c r="LS2" s="100"/>
      <c r="LT2" s="100"/>
      <c r="LU2" s="100"/>
      <c r="LV2" s="137"/>
      <c r="LW2" s="109"/>
      <c r="LX2" s="137"/>
      <c r="LY2" s="70"/>
      <c r="LZ2" s="105"/>
      <c r="MA2" s="69"/>
      <c r="MB2" s="117" t="s">
        <v>59</v>
      </c>
      <c r="MC2" s="100"/>
      <c r="MD2" s="100"/>
      <c r="ME2" s="100"/>
      <c r="MF2" s="100"/>
      <c r="MG2" s="100"/>
      <c r="MH2" s="100"/>
      <c r="MI2" s="137"/>
      <c r="MJ2" s="109"/>
      <c r="MK2" s="137"/>
      <c r="ML2" s="70"/>
      <c r="MM2" s="105"/>
      <c r="MN2" s="69"/>
      <c r="MO2" s="117" t="s">
        <v>59</v>
      </c>
      <c r="MP2" s="100"/>
      <c r="MQ2" s="100"/>
      <c r="MR2" s="100"/>
      <c r="MS2" s="100"/>
      <c r="MT2" s="100"/>
      <c r="MU2" s="100"/>
      <c r="MV2" s="137"/>
      <c r="MW2" s="109"/>
      <c r="MX2" s="137"/>
      <c r="MY2" s="70"/>
      <c r="MZ2" s="105"/>
      <c r="NA2" s="69"/>
      <c r="NB2" s="117" t="s">
        <v>59</v>
      </c>
      <c r="NC2" s="100"/>
      <c r="ND2" s="100"/>
      <c r="NE2" s="100"/>
      <c r="NF2" s="100"/>
      <c r="NG2" s="100"/>
      <c r="NH2" s="100"/>
      <c r="NI2" s="137"/>
      <c r="NJ2" s="109"/>
      <c r="NK2" s="137"/>
      <c r="NL2" s="70"/>
      <c r="NM2" s="105"/>
      <c r="NN2" s="69"/>
      <c r="NO2" s="117" t="s">
        <v>59</v>
      </c>
      <c r="NP2" s="100"/>
      <c r="NQ2" s="100"/>
      <c r="NR2" s="100"/>
      <c r="NS2" s="100"/>
      <c r="NT2" s="100"/>
      <c r="NU2" s="100"/>
      <c r="NV2" s="137"/>
      <c r="NW2" s="109"/>
      <c r="NX2" s="137"/>
      <c r="NY2" s="70"/>
      <c r="NZ2" s="105"/>
      <c r="OA2" s="69"/>
      <c r="OB2" s="117" t="s">
        <v>59</v>
      </c>
      <c r="OC2" s="100"/>
      <c r="OD2" s="100"/>
      <c r="OE2" s="100"/>
      <c r="OF2" s="100"/>
      <c r="OG2" s="100"/>
      <c r="OH2" s="100"/>
      <c r="OI2" s="137"/>
      <c r="OJ2" s="109"/>
      <c r="OK2" s="137"/>
      <c r="OL2" s="70"/>
      <c r="OM2" s="105"/>
      <c r="ON2" s="69"/>
      <c r="OO2" s="117" t="s">
        <v>59</v>
      </c>
      <c r="OP2" s="100"/>
      <c r="OQ2" s="100"/>
      <c r="OR2" s="100"/>
      <c r="OS2" s="100"/>
      <c r="OT2" s="100"/>
      <c r="OU2" s="100"/>
      <c r="OV2" s="137"/>
      <c r="OW2" s="109"/>
      <c r="OX2" s="137"/>
      <c r="OY2" s="70"/>
      <c r="OZ2" s="105"/>
      <c r="PA2" s="69"/>
      <c r="PB2" s="117" t="s">
        <v>59</v>
      </c>
      <c r="PC2" s="100"/>
      <c r="PD2" s="100"/>
      <c r="PE2" s="100"/>
      <c r="PF2" s="100"/>
      <c r="PG2" s="100"/>
      <c r="PH2" s="100"/>
      <c r="PI2" s="137"/>
      <c r="PJ2" s="109"/>
      <c r="PK2" s="137"/>
      <c r="PL2" s="70"/>
      <c r="PM2" s="105"/>
      <c r="PN2" s="69"/>
      <c r="PO2" s="117" t="s">
        <v>59</v>
      </c>
      <c r="PP2" s="100"/>
      <c r="PQ2" s="100"/>
      <c r="PR2" s="100"/>
      <c r="PS2" s="100"/>
      <c r="PT2" s="100"/>
      <c r="PU2" s="100"/>
      <c r="PV2" s="137"/>
      <c r="PW2" s="109"/>
      <c r="PX2" s="137"/>
      <c r="PY2" s="70"/>
      <c r="PZ2" s="105"/>
      <c r="QA2" s="69"/>
      <c r="QB2" s="117" t="s">
        <v>59</v>
      </c>
      <c r="QC2" s="100"/>
      <c r="QD2" s="100"/>
      <c r="QE2" s="100"/>
      <c r="QF2" s="100"/>
      <c r="QG2" s="100"/>
      <c r="QH2" s="100"/>
      <c r="QI2" s="137"/>
      <c r="QJ2" s="109"/>
      <c r="QK2" s="137"/>
      <c r="QL2" s="70"/>
      <c r="QM2" s="105"/>
      <c r="QN2" s="69"/>
      <c r="QO2" s="117" t="s">
        <v>59</v>
      </c>
      <c r="QP2" s="100"/>
      <c r="QQ2" s="100"/>
      <c r="QR2" s="100"/>
      <c r="QS2" s="100"/>
      <c r="QT2" s="100"/>
      <c r="QU2" s="100"/>
      <c r="QV2" s="137"/>
      <c r="QW2" s="109"/>
      <c r="QX2" s="137"/>
      <c r="QY2" s="70"/>
      <c r="QZ2" s="105"/>
      <c r="RA2" s="69"/>
      <c r="RB2" s="117" t="s">
        <v>59</v>
      </c>
      <c r="RC2" s="100"/>
      <c r="RD2" s="100"/>
      <c r="RE2" s="100"/>
      <c r="RF2" s="100"/>
      <c r="RG2" s="100"/>
      <c r="RH2" s="100"/>
      <c r="RI2" s="137"/>
      <c r="RJ2" s="109"/>
      <c r="RK2" s="137"/>
      <c r="RL2" s="70"/>
      <c r="RM2" s="105"/>
      <c r="RN2" s="69"/>
      <c r="RO2" s="117" t="s">
        <v>59</v>
      </c>
      <c r="RP2" s="100"/>
      <c r="RQ2" s="100"/>
      <c r="RR2" s="100"/>
      <c r="RS2" s="100"/>
      <c r="RT2" s="100"/>
      <c r="RU2" s="100"/>
      <c r="RV2" s="137"/>
      <c r="RW2" s="109"/>
      <c r="RX2" s="137"/>
      <c r="RY2" s="70"/>
      <c r="RZ2" s="105"/>
      <c r="SA2" s="69"/>
      <c r="SB2" s="117" t="s">
        <v>59</v>
      </c>
      <c r="SC2" s="100"/>
      <c r="SD2" s="100"/>
      <c r="SE2" s="100"/>
      <c r="SF2" s="100"/>
      <c r="SG2" s="100"/>
      <c r="SH2" s="100"/>
      <c r="SI2" s="137"/>
      <c r="SJ2" s="109"/>
      <c r="SK2" s="137"/>
      <c r="SL2" s="70"/>
      <c r="SM2" s="105"/>
      <c r="SN2" s="69"/>
      <c r="SO2" s="117" t="s">
        <v>59</v>
      </c>
      <c r="SP2" s="100"/>
      <c r="SQ2" s="100"/>
      <c r="SR2" s="100"/>
      <c r="SS2" s="100"/>
      <c r="ST2" s="100"/>
      <c r="SU2" s="100"/>
      <c r="SV2" s="137"/>
      <c r="SW2" s="109"/>
      <c r="SX2" s="137"/>
      <c r="SY2" s="70"/>
      <c r="SZ2" s="105"/>
      <c r="TA2" s="69"/>
      <c r="TB2" s="117" t="s">
        <v>59</v>
      </c>
      <c r="TC2" s="100"/>
      <c r="TD2" s="100"/>
      <c r="TE2" s="100"/>
      <c r="TF2" s="100"/>
      <c r="TG2" s="100"/>
      <c r="TH2" s="100"/>
      <c r="TI2" s="137"/>
      <c r="TJ2" s="109"/>
      <c r="TK2" s="137"/>
      <c r="TL2" s="70"/>
      <c r="TM2" s="105"/>
      <c r="TN2" s="69"/>
      <c r="TO2" s="117" t="s">
        <v>59</v>
      </c>
      <c r="TP2" s="100"/>
      <c r="TQ2" s="100"/>
      <c r="TR2" s="100"/>
      <c r="TS2" s="100"/>
      <c r="TT2" s="100"/>
      <c r="TU2" s="100"/>
      <c r="TV2" s="137"/>
      <c r="TW2" s="109"/>
      <c r="TX2" s="137"/>
      <c r="TY2" s="70"/>
      <c r="TZ2" s="105"/>
      <c r="UA2" s="69"/>
      <c r="UB2" s="117" t="s">
        <v>59</v>
      </c>
      <c r="UC2" s="100"/>
      <c r="UD2" s="100"/>
      <c r="UE2" s="100"/>
      <c r="UF2" s="100"/>
      <c r="UG2" s="100"/>
      <c r="UH2" s="100"/>
      <c r="UI2" s="137"/>
      <c r="UJ2" s="109"/>
      <c r="UK2" s="137"/>
      <c r="UL2" s="70"/>
      <c r="UM2" s="105"/>
      <c r="UN2" s="69"/>
      <c r="UO2" s="117" t="s">
        <v>59</v>
      </c>
      <c r="UP2" s="100"/>
      <c r="UQ2" s="100"/>
      <c r="UR2" s="100"/>
      <c r="US2" s="100"/>
      <c r="UT2" s="100"/>
      <c r="UU2" s="100"/>
      <c r="UV2" s="137"/>
      <c r="UW2" s="109"/>
      <c r="UX2" s="137"/>
      <c r="UY2" s="70"/>
      <c r="UZ2" s="105"/>
      <c r="VA2" s="69"/>
      <c r="VB2" s="117" t="s">
        <v>59</v>
      </c>
      <c r="VC2" s="100"/>
      <c r="VD2" s="100"/>
      <c r="VE2" s="100"/>
      <c r="VF2" s="100"/>
      <c r="VG2" s="100"/>
      <c r="VH2" s="100"/>
      <c r="VI2" s="137"/>
      <c r="VJ2" s="109"/>
      <c r="VK2" s="137"/>
      <c r="VL2" s="70"/>
      <c r="VM2" s="105"/>
      <c r="VN2" s="69"/>
      <c r="VO2" s="117" t="s">
        <v>59</v>
      </c>
      <c r="VP2" s="100"/>
      <c r="VQ2" s="100"/>
      <c r="VR2" s="100"/>
      <c r="VS2" s="100"/>
      <c r="VT2" s="100"/>
      <c r="VU2" s="100"/>
      <c r="VV2" s="137"/>
      <c r="VW2" s="109"/>
      <c r="VX2" s="137"/>
      <c r="VY2" s="70"/>
      <c r="VZ2" s="105"/>
      <c r="WA2" s="69"/>
      <c r="WB2" s="117" t="s">
        <v>59</v>
      </c>
      <c r="WC2" s="100"/>
      <c r="WD2" s="100"/>
      <c r="WE2" s="100"/>
      <c r="WF2" s="100"/>
      <c r="WG2" s="100"/>
      <c r="WH2" s="100"/>
      <c r="WI2" s="137"/>
      <c r="WJ2" s="109"/>
      <c r="WK2" s="137"/>
      <c r="WL2" s="70"/>
      <c r="WM2" s="105"/>
      <c r="WN2" s="69"/>
      <c r="WO2" s="117" t="s">
        <v>59</v>
      </c>
      <c r="WP2" s="100"/>
      <c r="WQ2" s="100"/>
      <c r="WR2" s="100"/>
      <c r="WS2" s="100"/>
      <c r="WT2" s="100"/>
      <c r="WU2" s="100"/>
      <c r="WV2" s="137"/>
      <c r="WW2" s="109"/>
      <c r="WX2" s="137"/>
      <c r="WY2" s="70"/>
      <c r="WZ2" s="105"/>
      <c r="XA2" s="69"/>
      <c r="XB2" s="117" t="s">
        <v>59</v>
      </c>
      <c r="XC2" s="100"/>
      <c r="XD2" s="100"/>
      <c r="XE2" s="100"/>
      <c r="XF2" s="100"/>
      <c r="XG2" s="100"/>
      <c r="XH2" s="100"/>
      <c r="XI2" s="137"/>
      <c r="XJ2" s="109"/>
      <c r="XK2" s="137"/>
      <c r="XL2" s="70"/>
      <c r="XM2" s="105"/>
      <c r="XN2" s="69"/>
      <c r="XO2" s="117" t="s">
        <v>59</v>
      </c>
      <c r="XP2" s="100"/>
      <c r="XQ2" s="100"/>
      <c r="XR2" s="100"/>
      <c r="XS2" s="100"/>
      <c r="XT2" s="100"/>
      <c r="XU2" s="100"/>
      <c r="XV2" s="137"/>
      <c r="XW2" s="109"/>
      <c r="XX2" s="137"/>
      <c r="XY2" s="70"/>
      <c r="XZ2" s="105"/>
      <c r="YA2" s="69"/>
      <c r="YB2" s="117" t="s">
        <v>59</v>
      </c>
      <c r="YC2" s="100"/>
      <c r="YD2" s="100"/>
      <c r="YE2" s="100"/>
      <c r="YF2" s="100"/>
      <c r="YG2" s="100"/>
      <c r="YH2" s="100"/>
      <c r="YI2" s="137"/>
      <c r="YJ2" s="109"/>
      <c r="YK2" s="137"/>
      <c r="YL2" s="70"/>
      <c r="YM2" s="105"/>
      <c r="YN2" s="69"/>
      <c r="YO2" s="117" t="s">
        <v>59</v>
      </c>
      <c r="YP2" s="100"/>
      <c r="YQ2" s="100"/>
      <c r="YR2" s="100"/>
      <c r="YS2" s="100"/>
      <c r="YT2" s="100"/>
      <c r="YU2" s="100"/>
      <c r="YV2" s="137"/>
      <c r="YW2" s="109"/>
      <c r="YX2" s="137"/>
      <c r="YY2" s="70"/>
      <c r="YZ2" s="105"/>
      <c r="ZA2" s="69"/>
      <c r="ZB2" s="117" t="s">
        <v>59</v>
      </c>
      <c r="ZC2" s="100"/>
      <c r="ZD2" s="100"/>
      <c r="ZE2" s="100"/>
      <c r="ZF2" s="100"/>
      <c r="ZG2" s="100"/>
      <c r="ZH2" s="100"/>
      <c r="ZI2" s="137"/>
      <c r="ZJ2" s="109"/>
      <c r="ZK2" s="137"/>
      <c r="ZL2" s="70"/>
      <c r="ZM2" s="105"/>
      <c r="ZN2" s="69"/>
      <c r="ZO2" s="117" t="s">
        <v>59</v>
      </c>
      <c r="ZP2" s="100"/>
      <c r="ZQ2" s="100"/>
      <c r="ZR2" s="100"/>
      <c r="ZS2" s="100"/>
      <c r="ZT2" s="100"/>
      <c r="ZU2" s="100"/>
      <c r="ZV2" s="137"/>
      <c r="ZW2" s="109"/>
      <c r="ZX2" s="137"/>
      <c r="ZY2" s="70"/>
      <c r="ZZ2" s="105"/>
      <c r="AAA2" s="69"/>
      <c r="AAB2" s="117" t="s">
        <v>59</v>
      </c>
      <c r="AAC2" s="100"/>
      <c r="AAD2" s="100"/>
      <c r="AAE2" s="100"/>
      <c r="AAF2" s="100"/>
      <c r="AAG2" s="100"/>
      <c r="AAH2" s="100"/>
      <c r="AAI2" s="137"/>
      <c r="AAJ2" s="109"/>
      <c r="AAK2" s="137"/>
      <c r="AAL2" s="70"/>
      <c r="AAM2" s="105"/>
      <c r="AAN2" s="69"/>
      <c r="AAO2" s="117" t="s">
        <v>59</v>
      </c>
      <c r="AAP2" s="100"/>
      <c r="AAQ2" s="100"/>
      <c r="AAR2" s="100"/>
      <c r="AAS2" s="100"/>
      <c r="AAT2" s="100"/>
      <c r="AAU2" s="100"/>
      <c r="AAV2" s="137"/>
      <c r="AAW2" s="109"/>
      <c r="AAX2" s="137"/>
      <c r="AAY2" s="70"/>
      <c r="AAZ2" s="105"/>
      <c r="ABA2" s="69"/>
      <c r="ABB2" s="117" t="s">
        <v>59</v>
      </c>
      <c r="ABC2" s="100"/>
      <c r="ABD2" s="100"/>
      <c r="ABE2" s="100"/>
      <c r="ABF2" s="100"/>
      <c r="ABG2" s="100"/>
      <c r="ABH2" s="100"/>
      <c r="ABI2" s="137"/>
      <c r="ABJ2" s="109"/>
      <c r="ABK2" s="137"/>
      <c r="ABL2" s="70"/>
      <c r="ABM2" s="105"/>
      <c r="ABN2" s="69"/>
      <c r="ABO2" s="117" t="s">
        <v>59</v>
      </c>
      <c r="ABP2" s="100"/>
      <c r="ABQ2" s="100"/>
      <c r="ABR2" s="100"/>
      <c r="ABS2" s="100"/>
      <c r="ABT2" s="100"/>
      <c r="ABU2" s="100"/>
      <c r="ABV2" s="137"/>
      <c r="ABW2" s="109"/>
      <c r="ABX2" s="137"/>
      <c r="ABY2" s="70"/>
      <c r="ABZ2" s="105"/>
      <c r="ACA2" s="69"/>
      <c r="ACB2" s="117" t="s">
        <v>59</v>
      </c>
      <c r="ACC2" s="100"/>
      <c r="ACD2" s="100"/>
      <c r="ACE2" s="100"/>
      <c r="ACF2" s="100"/>
      <c r="ACG2" s="100"/>
      <c r="ACH2" s="100"/>
      <c r="ACI2" s="137"/>
      <c r="ACJ2" s="109"/>
      <c r="ACK2" s="137"/>
      <c r="ACL2" s="70"/>
      <c r="ACM2" s="105"/>
      <c r="ACN2" s="69"/>
      <c r="ACO2" s="117" t="s">
        <v>59</v>
      </c>
      <c r="ACP2" s="100"/>
      <c r="ACQ2" s="100"/>
      <c r="ACR2" s="100"/>
      <c r="ACS2" s="100"/>
      <c r="ACT2" s="100"/>
      <c r="ACU2" s="100"/>
      <c r="ACV2" s="137"/>
      <c r="ACW2" s="109"/>
      <c r="ACX2" s="137"/>
      <c r="ACY2" s="70"/>
      <c r="ACZ2" s="105"/>
      <c r="ADA2" s="69"/>
      <c r="ADB2" s="117" t="s">
        <v>59</v>
      </c>
      <c r="ADC2" s="100"/>
      <c r="ADD2" s="100"/>
      <c r="ADE2" s="100"/>
      <c r="ADF2" s="100"/>
      <c r="ADG2" s="100"/>
      <c r="ADH2" s="100"/>
      <c r="ADI2" s="137"/>
      <c r="ADJ2" s="109"/>
      <c r="ADK2" s="137"/>
      <c r="ADL2" s="70"/>
      <c r="ADM2" s="105"/>
      <c r="ADN2" s="69"/>
      <c r="ADO2" s="117" t="s">
        <v>59</v>
      </c>
      <c r="ADP2" s="100"/>
      <c r="ADQ2" s="100"/>
      <c r="ADR2" s="100"/>
      <c r="ADS2" s="100"/>
      <c r="ADT2" s="100"/>
      <c r="ADU2" s="100"/>
      <c r="ADV2" s="137"/>
      <c r="ADW2" s="109"/>
      <c r="ADX2" s="137"/>
      <c r="ADY2" s="70"/>
      <c r="ADZ2" s="105"/>
      <c r="AEA2" s="69"/>
      <c r="AEB2" s="117" t="s">
        <v>59</v>
      </c>
      <c r="AEC2" s="100"/>
      <c r="AED2" s="100"/>
      <c r="AEE2" s="100"/>
      <c r="AEF2" s="100"/>
      <c r="AEG2" s="100"/>
      <c r="AEH2" s="100"/>
      <c r="AEI2" s="137"/>
      <c r="AEJ2" s="109"/>
      <c r="AEK2" s="137"/>
      <c r="AEL2" s="70"/>
      <c r="AEM2" s="105"/>
      <c r="AEN2" s="69"/>
      <c r="AEO2" s="117" t="s">
        <v>59</v>
      </c>
      <c r="AEP2" s="100"/>
      <c r="AEQ2" s="100"/>
      <c r="AER2" s="100"/>
      <c r="AES2" s="100"/>
      <c r="AET2" s="100"/>
      <c r="AEU2" s="100"/>
      <c r="AEV2" s="137"/>
      <c r="AEW2" s="109"/>
      <c r="AEX2" s="137"/>
      <c r="AEY2" s="70"/>
      <c r="AEZ2" s="105"/>
      <c r="AFA2" s="69"/>
      <c r="AFB2" s="117" t="s">
        <v>59</v>
      </c>
      <c r="AFC2" s="100"/>
      <c r="AFD2" s="100"/>
      <c r="AFE2" s="100"/>
      <c r="AFF2" s="100"/>
      <c r="AFG2" s="100"/>
      <c r="AFH2" s="100"/>
      <c r="AFI2" s="137"/>
      <c r="AFJ2" s="109"/>
      <c r="AFK2" s="137"/>
      <c r="AFL2" s="70"/>
      <c r="AFM2" s="105"/>
      <c r="AFN2" s="69"/>
      <c r="AFO2" s="117" t="s">
        <v>59</v>
      </c>
      <c r="AFP2" s="100"/>
      <c r="AFQ2" s="100"/>
      <c r="AFR2" s="100"/>
      <c r="AFS2" s="100"/>
      <c r="AFT2" s="100"/>
      <c r="AFU2" s="100"/>
      <c r="AFV2" s="137"/>
      <c r="AFW2" s="109"/>
      <c r="AFX2" s="137"/>
      <c r="AFY2" s="70"/>
      <c r="AFZ2" s="105"/>
      <c r="AGA2" s="69"/>
      <c r="AGB2" s="117" t="s">
        <v>59</v>
      </c>
      <c r="AGC2" s="100"/>
      <c r="AGD2" s="100"/>
      <c r="AGE2" s="100"/>
      <c r="AGF2" s="100"/>
      <c r="AGG2" s="100"/>
      <c r="AGH2" s="100"/>
      <c r="AGI2" s="137"/>
      <c r="AGJ2" s="109"/>
      <c r="AGK2" s="137"/>
      <c r="AGL2" s="70"/>
      <c r="AGM2" s="105"/>
      <c r="AGN2" s="69"/>
      <c r="AGO2" s="117" t="s">
        <v>59</v>
      </c>
      <c r="AGP2" s="100"/>
      <c r="AGQ2" s="100"/>
      <c r="AGR2" s="100"/>
      <c r="AGS2" s="100"/>
      <c r="AGT2" s="100"/>
      <c r="AGU2" s="100"/>
      <c r="AGV2" s="137"/>
      <c r="AGW2" s="109"/>
      <c r="AGX2" s="137"/>
      <c r="AGY2" s="70"/>
      <c r="AGZ2" s="105"/>
      <c r="AHA2" s="69"/>
      <c r="AHB2" s="117" t="s">
        <v>59</v>
      </c>
      <c r="AHC2" s="100"/>
      <c r="AHD2" s="100"/>
      <c r="AHE2" s="100"/>
      <c r="AHF2" s="100"/>
      <c r="AHG2" s="100"/>
      <c r="AHH2" s="100"/>
      <c r="AHI2" s="137"/>
      <c r="AHJ2" s="109"/>
      <c r="AHK2" s="137"/>
      <c r="AHL2" s="70"/>
      <c r="AHM2" s="105"/>
      <c r="AHN2" s="69"/>
      <c r="AHO2" s="117" t="s">
        <v>59</v>
      </c>
      <c r="AHP2" s="100"/>
      <c r="AHQ2" s="100"/>
      <c r="AHR2" s="100"/>
      <c r="AHS2" s="100"/>
      <c r="AHT2" s="100"/>
      <c r="AHU2" s="100"/>
      <c r="AHV2" s="137"/>
      <c r="AHW2" s="109"/>
      <c r="AHX2" s="137"/>
      <c r="AHY2" s="70"/>
      <c r="AHZ2" s="105"/>
      <c r="AIA2" s="69"/>
      <c r="AIB2" s="117" t="s">
        <v>59</v>
      </c>
      <c r="AIC2" s="100"/>
      <c r="AID2" s="100"/>
      <c r="AIE2" s="100"/>
      <c r="AIF2" s="100"/>
      <c r="AIG2" s="100"/>
      <c r="AIH2" s="100"/>
      <c r="AII2" s="137"/>
      <c r="AIJ2" s="109"/>
      <c r="AIK2" s="137"/>
      <c r="AIL2" s="70"/>
      <c r="AIM2" s="105"/>
      <c r="AIN2" s="69"/>
      <c r="AIO2" s="117" t="s">
        <v>59</v>
      </c>
      <c r="AIP2" s="100"/>
      <c r="AIQ2" s="100"/>
      <c r="AIR2" s="100"/>
      <c r="AIS2" s="100"/>
      <c r="AIT2" s="100"/>
      <c r="AIU2" s="100"/>
      <c r="AIV2" s="137"/>
      <c r="AIW2" s="109"/>
      <c r="AIX2" s="137"/>
      <c r="AIY2" s="70"/>
      <c r="AIZ2" s="105"/>
      <c r="AJA2" s="69"/>
      <c r="AJB2" s="117" t="s">
        <v>59</v>
      </c>
      <c r="AJC2" s="100"/>
      <c r="AJD2" s="100"/>
      <c r="AJE2" s="100"/>
      <c r="AJF2" s="100"/>
      <c r="AJG2" s="100"/>
      <c r="AJH2" s="100"/>
      <c r="AJI2" s="137"/>
      <c r="AJJ2" s="109"/>
      <c r="AJK2" s="137"/>
      <c r="AJL2" s="70"/>
    </row>
    <row r="3" spans="1:948" x14ac:dyDescent="0.3">
      <c r="A3" s="69"/>
      <c r="B3" s="308" t="s">
        <v>121</v>
      </c>
      <c r="C3" s="308"/>
      <c r="D3" s="308"/>
      <c r="E3" s="308"/>
      <c r="F3" s="100"/>
      <c r="G3" s="100"/>
      <c r="H3" s="100"/>
      <c r="I3" s="162" t="s">
        <v>94</v>
      </c>
      <c r="J3" s="113"/>
      <c r="K3" s="162" t="s">
        <v>95</v>
      </c>
      <c r="L3" s="70"/>
      <c r="M3" s="105"/>
      <c r="N3" s="69"/>
      <c r="O3" s="308" t="s">
        <v>117</v>
      </c>
      <c r="P3" s="308"/>
      <c r="Q3" s="308"/>
      <c r="R3" s="308"/>
      <c r="S3" s="100"/>
      <c r="T3" s="100"/>
      <c r="U3" s="100"/>
      <c r="V3" s="162" t="s">
        <v>94</v>
      </c>
      <c r="W3" s="113"/>
      <c r="X3" s="162" t="s">
        <v>95</v>
      </c>
      <c r="Y3" s="70"/>
      <c r="Z3" s="105"/>
      <c r="AA3" s="69"/>
      <c r="AB3" s="309" t="s">
        <v>119</v>
      </c>
      <c r="AC3" s="309"/>
      <c r="AD3" s="309"/>
      <c r="AE3" s="309"/>
      <c r="AF3" s="100"/>
      <c r="AG3" s="100"/>
      <c r="AH3" s="100"/>
      <c r="AI3" s="162" t="s">
        <v>94</v>
      </c>
      <c r="AJ3" s="113"/>
      <c r="AK3" s="162" t="s">
        <v>95</v>
      </c>
      <c r="AL3" s="70"/>
      <c r="AM3" s="105"/>
      <c r="AN3" s="69"/>
      <c r="AO3" s="309" t="s">
        <v>120</v>
      </c>
      <c r="AP3" s="309"/>
      <c r="AQ3" s="309"/>
      <c r="AR3" s="309"/>
      <c r="AS3" s="100"/>
      <c r="AT3" s="100"/>
      <c r="AU3" s="100"/>
      <c r="AV3" s="162" t="s">
        <v>94</v>
      </c>
      <c r="AW3" s="113"/>
      <c r="AX3" s="162" t="s">
        <v>95</v>
      </c>
      <c r="AY3" s="70"/>
      <c r="AZ3" s="105"/>
      <c r="BA3" s="69"/>
      <c r="BB3" s="308"/>
      <c r="BC3" s="308"/>
      <c r="BD3" s="308"/>
      <c r="BE3" s="308"/>
      <c r="BF3" s="100"/>
      <c r="BG3" s="100"/>
      <c r="BH3" s="100"/>
      <c r="BI3" s="162" t="s">
        <v>94</v>
      </c>
      <c r="BJ3" s="113"/>
      <c r="BK3" s="162" t="s">
        <v>95</v>
      </c>
      <c r="BL3" s="70"/>
      <c r="BM3" s="105"/>
      <c r="BN3" s="69"/>
      <c r="BO3" s="308"/>
      <c r="BP3" s="308"/>
      <c r="BQ3" s="308"/>
      <c r="BR3" s="308"/>
      <c r="BS3" s="100"/>
      <c r="BT3" s="100"/>
      <c r="BU3" s="100"/>
      <c r="BV3" s="162" t="s">
        <v>94</v>
      </c>
      <c r="BW3" s="113"/>
      <c r="BX3" s="162" t="s">
        <v>95</v>
      </c>
      <c r="BY3" s="70"/>
      <c r="BZ3" s="105"/>
      <c r="CA3" s="69"/>
      <c r="CB3" s="308"/>
      <c r="CC3" s="308"/>
      <c r="CD3" s="308"/>
      <c r="CE3" s="308"/>
      <c r="CF3" s="100"/>
      <c r="CG3" s="100"/>
      <c r="CH3" s="100"/>
      <c r="CI3" s="162" t="s">
        <v>94</v>
      </c>
      <c r="CJ3" s="113"/>
      <c r="CK3" s="162" t="s">
        <v>95</v>
      </c>
      <c r="CL3" s="70"/>
      <c r="CM3" s="105"/>
      <c r="CN3" s="69"/>
      <c r="CO3" s="308"/>
      <c r="CP3" s="308"/>
      <c r="CQ3" s="308"/>
      <c r="CR3" s="308"/>
      <c r="CS3" s="100"/>
      <c r="CT3" s="100"/>
      <c r="CU3" s="100"/>
      <c r="CV3" s="162" t="s">
        <v>94</v>
      </c>
      <c r="CW3" s="113"/>
      <c r="CX3" s="162" t="s">
        <v>95</v>
      </c>
      <c r="CY3" s="70"/>
      <c r="CZ3" s="105"/>
      <c r="DA3" s="69"/>
      <c r="DB3" s="308"/>
      <c r="DC3" s="308"/>
      <c r="DD3" s="308"/>
      <c r="DE3" s="308"/>
      <c r="DF3" s="100"/>
      <c r="DG3" s="100"/>
      <c r="DH3" s="100"/>
      <c r="DI3" s="162" t="s">
        <v>94</v>
      </c>
      <c r="DJ3" s="113"/>
      <c r="DK3" s="162" t="s">
        <v>95</v>
      </c>
      <c r="DL3" s="70"/>
      <c r="DM3" s="105"/>
      <c r="DN3" s="69"/>
      <c r="DO3" s="308"/>
      <c r="DP3" s="308"/>
      <c r="DQ3" s="308"/>
      <c r="DR3" s="308"/>
      <c r="DS3" s="100"/>
      <c r="DT3" s="100"/>
      <c r="DU3" s="100"/>
      <c r="DV3" s="162" t="s">
        <v>94</v>
      </c>
      <c r="DW3" s="113"/>
      <c r="DX3" s="162" t="s">
        <v>95</v>
      </c>
      <c r="DY3" s="70"/>
      <c r="DZ3" s="105"/>
      <c r="EA3" s="69"/>
      <c r="EB3" s="308"/>
      <c r="EC3" s="308"/>
      <c r="ED3" s="308"/>
      <c r="EE3" s="308"/>
      <c r="EF3" s="100"/>
      <c r="EG3" s="100"/>
      <c r="EH3" s="100"/>
      <c r="EI3" s="162" t="s">
        <v>94</v>
      </c>
      <c r="EJ3" s="113"/>
      <c r="EK3" s="162" t="s">
        <v>95</v>
      </c>
      <c r="EL3" s="70"/>
      <c r="EM3" s="105"/>
      <c r="EN3" s="69"/>
      <c r="EO3" s="308"/>
      <c r="EP3" s="308"/>
      <c r="EQ3" s="308"/>
      <c r="ER3" s="308"/>
      <c r="ES3" s="100"/>
      <c r="ET3" s="100"/>
      <c r="EU3" s="100"/>
      <c r="EV3" s="162" t="s">
        <v>94</v>
      </c>
      <c r="EW3" s="113"/>
      <c r="EX3" s="162" t="s">
        <v>95</v>
      </c>
      <c r="EY3" s="70"/>
      <c r="EZ3" s="105"/>
      <c r="FA3" s="69"/>
      <c r="FB3" s="308"/>
      <c r="FC3" s="308"/>
      <c r="FD3" s="308"/>
      <c r="FE3" s="308"/>
      <c r="FF3" s="100"/>
      <c r="FG3" s="100"/>
      <c r="FH3" s="100"/>
      <c r="FI3" s="162" t="s">
        <v>94</v>
      </c>
      <c r="FJ3" s="113"/>
      <c r="FK3" s="162" t="s">
        <v>95</v>
      </c>
      <c r="FL3" s="70"/>
      <c r="FM3" s="105"/>
      <c r="FN3" s="69"/>
      <c r="FO3" s="308"/>
      <c r="FP3" s="308"/>
      <c r="FQ3" s="308"/>
      <c r="FR3" s="308"/>
      <c r="FS3" s="100"/>
      <c r="FT3" s="100"/>
      <c r="FU3" s="100"/>
      <c r="FV3" s="162" t="s">
        <v>94</v>
      </c>
      <c r="FW3" s="113"/>
      <c r="FX3" s="162" t="s">
        <v>95</v>
      </c>
      <c r="FY3" s="70"/>
      <c r="FZ3" s="105"/>
      <c r="GA3" s="69"/>
      <c r="GB3" s="308"/>
      <c r="GC3" s="308"/>
      <c r="GD3" s="308"/>
      <c r="GE3" s="308"/>
      <c r="GF3" s="100"/>
      <c r="GG3" s="100"/>
      <c r="GH3" s="100"/>
      <c r="GI3" s="162" t="s">
        <v>94</v>
      </c>
      <c r="GJ3" s="113"/>
      <c r="GK3" s="162" t="s">
        <v>95</v>
      </c>
      <c r="GL3" s="70"/>
      <c r="GM3" s="105"/>
      <c r="GN3" s="69"/>
      <c r="GO3" s="308"/>
      <c r="GP3" s="308"/>
      <c r="GQ3" s="308"/>
      <c r="GR3" s="308"/>
      <c r="GS3" s="100"/>
      <c r="GT3" s="100"/>
      <c r="GU3" s="100"/>
      <c r="GV3" s="162" t="s">
        <v>94</v>
      </c>
      <c r="GW3" s="113"/>
      <c r="GX3" s="162" t="s">
        <v>95</v>
      </c>
      <c r="GY3" s="70"/>
      <c r="GZ3" s="105"/>
      <c r="HA3" s="69"/>
      <c r="HB3" s="308"/>
      <c r="HC3" s="308"/>
      <c r="HD3" s="308"/>
      <c r="HE3" s="308"/>
      <c r="HF3" s="100"/>
      <c r="HG3" s="100"/>
      <c r="HH3" s="100"/>
      <c r="HI3" s="162" t="s">
        <v>94</v>
      </c>
      <c r="HJ3" s="113"/>
      <c r="HK3" s="162" t="s">
        <v>95</v>
      </c>
      <c r="HL3" s="70"/>
      <c r="HM3" s="105"/>
      <c r="HN3" s="69"/>
      <c r="HO3" s="308"/>
      <c r="HP3" s="308"/>
      <c r="HQ3" s="308"/>
      <c r="HR3" s="308"/>
      <c r="HS3" s="100"/>
      <c r="HT3" s="100"/>
      <c r="HU3" s="100"/>
      <c r="HV3" s="162" t="s">
        <v>94</v>
      </c>
      <c r="HW3" s="113"/>
      <c r="HX3" s="162" t="s">
        <v>95</v>
      </c>
      <c r="HY3" s="70"/>
      <c r="HZ3" s="105"/>
      <c r="IA3" s="69"/>
      <c r="IB3" s="308"/>
      <c r="IC3" s="308"/>
      <c r="ID3" s="308"/>
      <c r="IE3" s="308"/>
      <c r="IF3" s="100"/>
      <c r="IG3" s="100"/>
      <c r="IH3" s="100"/>
      <c r="II3" s="162" t="s">
        <v>94</v>
      </c>
      <c r="IJ3" s="113"/>
      <c r="IK3" s="162" t="s">
        <v>95</v>
      </c>
      <c r="IL3" s="70"/>
      <c r="IM3" s="105"/>
      <c r="IN3" s="69"/>
      <c r="IO3" s="308"/>
      <c r="IP3" s="308"/>
      <c r="IQ3" s="308"/>
      <c r="IR3" s="308"/>
      <c r="IS3" s="100"/>
      <c r="IT3" s="100"/>
      <c r="IU3" s="100"/>
      <c r="IV3" s="162" t="s">
        <v>94</v>
      </c>
      <c r="IW3" s="113"/>
      <c r="IX3" s="162" t="s">
        <v>95</v>
      </c>
      <c r="IY3" s="70"/>
      <c r="IZ3" s="105"/>
      <c r="JA3" s="69"/>
      <c r="JB3" s="308"/>
      <c r="JC3" s="308"/>
      <c r="JD3" s="308"/>
      <c r="JE3" s="308"/>
      <c r="JF3" s="100"/>
      <c r="JG3" s="100"/>
      <c r="JH3" s="100"/>
      <c r="JI3" s="162" t="s">
        <v>94</v>
      </c>
      <c r="JJ3" s="113"/>
      <c r="JK3" s="162" t="s">
        <v>95</v>
      </c>
      <c r="JL3" s="70"/>
      <c r="JM3" s="105"/>
      <c r="JN3" s="69"/>
      <c r="JO3" s="308"/>
      <c r="JP3" s="308"/>
      <c r="JQ3" s="308"/>
      <c r="JR3" s="308"/>
      <c r="JS3" s="100"/>
      <c r="JT3" s="100"/>
      <c r="JU3" s="100"/>
      <c r="JV3" s="162" t="s">
        <v>94</v>
      </c>
      <c r="JW3" s="113"/>
      <c r="JX3" s="162" t="s">
        <v>95</v>
      </c>
      <c r="JY3" s="70"/>
      <c r="JZ3" s="105"/>
      <c r="KA3" s="69"/>
      <c r="KB3" s="308"/>
      <c r="KC3" s="308"/>
      <c r="KD3" s="308"/>
      <c r="KE3" s="308"/>
      <c r="KF3" s="100"/>
      <c r="KG3" s="100"/>
      <c r="KH3" s="100"/>
      <c r="KI3" s="162" t="s">
        <v>94</v>
      </c>
      <c r="KJ3" s="113"/>
      <c r="KK3" s="162" t="s">
        <v>95</v>
      </c>
      <c r="KL3" s="70"/>
      <c r="KM3" s="105"/>
      <c r="KN3" s="69"/>
      <c r="KO3" s="308"/>
      <c r="KP3" s="308"/>
      <c r="KQ3" s="308"/>
      <c r="KR3" s="308"/>
      <c r="KS3" s="100"/>
      <c r="KT3" s="100"/>
      <c r="KU3" s="100"/>
      <c r="KV3" s="162" t="s">
        <v>94</v>
      </c>
      <c r="KW3" s="113"/>
      <c r="KX3" s="162" t="s">
        <v>95</v>
      </c>
      <c r="KY3" s="70"/>
      <c r="KZ3" s="105"/>
      <c r="LA3" s="69"/>
      <c r="LB3" s="308"/>
      <c r="LC3" s="308"/>
      <c r="LD3" s="308"/>
      <c r="LE3" s="308"/>
      <c r="LF3" s="100"/>
      <c r="LG3" s="100"/>
      <c r="LH3" s="100"/>
      <c r="LI3" s="162" t="s">
        <v>94</v>
      </c>
      <c r="LJ3" s="113"/>
      <c r="LK3" s="162" t="s">
        <v>95</v>
      </c>
      <c r="LL3" s="70"/>
      <c r="LM3" s="105"/>
      <c r="LN3" s="69"/>
      <c r="LO3" s="308"/>
      <c r="LP3" s="308"/>
      <c r="LQ3" s="308"/>
      <c r="LR3" s="308"/>
      <c r="LS3" s="100"/>
      <c r="LT3" s="100"/>
      <c r="LU3" s="100"/>
      <c r="LV3" s="162" t="s">
        <v>94</v>
      </c>
      <c r="LW3" s="113"/>
      <c r="LX3" s="162" t="s">
        <v>95</v>
      </c>
      <c r="LY3" s="70"/>
      <c r="LZ3" s="105"/>
      <c r="MA3" s="69"/>
      <c r="MB3" s="308"/>
      <c r="MC3" s="308"/>
      <c r="MD3" s="308"/>
      <c r="ME3" s="308"/>
      <c r="MF3" s="100"/>
      <c r="MG3" s="100"/>
      <c r="MH3" s="100"/>
      <c r="MI3" s="162" t="s">
        <v>94</v>
      </c>
      <c r="MJ3" s="113"/>
      <c r="MK3" s="162" t="s">
        <v>95</v>
      </c>
      <c r="ML3" s="70"/>
      <c r="MM3" s="105"/>
      <c r="MN3" s="69"/>
      <c r="MO3" s="308"/>
      <c r="MP3" s="308"/>
      <c r="MQ3" s="308"/>
      <c r="MR3" s="308"/>
      <c r="MS3" s="100"/>
      <c r="MT3" s="100"/>
      <c r="MU3" s="100"/>
      <c r="MV3" s="162" t="s">
        <v>94</v>
      </c>
      <c r="MW3" s="113"/>
      <c r="MX3" s="162" t="s">
        <v>95</v>
      </c>
      <c r="MY3" s="70"/>
      <c r="MZ3" s="105"/>
      <c r="NA3" s="69"/>
      <c r="NB3" s="308"/>
      <c r="NC3" s="308"/>
      <c r="ND3" s="308"/>
      <c r="NE3" s="308"/>
      <c r="NF3" s="100"/>
      <c r="NG3" s="100"/>
      <c r="NH3" s="100"/>
      <c r="NI3" s="162" t="s">
        <v>94</v>
      </c>
      <c r="NJ3" s="113"/>
      <c r="NK3" s="162" t="s">
        <v>95</v>
      </c>
      <c r="NL3" s="70"/>
      <c r="NM3" s="105"/>
      <c r="NN3" s="69"/>
      <c r="NO3" s="308"/>
      <c r="NP3" s="308"/>
      <c r="NQ3" s="308"/>
      <c r="NR3" s="308"/>
      <c r="NS3" s="100"/>
      <c r="NT3" s="100"/>
      <c r="NU3" s="100"/>
      <c r="NV3" s="162" t="s">
        <v>94</v>
      </c>
      <c r="NW3" s="113"/>
      <c r="NX3" s="162" t="s">
        <v>95</v>
      </c>
      <c r="NY3" s="70"/>
      <c r="NZ3" s="105"/>
      <c r="OA3" s="69"/>
      <c r="OB3" s="308"/>
      <c r="OC3" s="308"/>
      <c r="OD3" s="308"/>
      <c r="OE3" s="308"/>
      <c r="OF3" s="100"/>
      <c r="OG3" s="100"/>
      <c r="OH3" s="100"/>
      <c r="OI3" s="162" t="s">
        <v>94</v>
      </c>
      <c r="OJ3" s="113"/>
      <c r="OK3" s="162" t="s">
        <v>95</v>
      </c>
      <c r="OL3" s="70"/>
      <c r="OM3" s="105"/>
      <c r="ON3" s="69"/>
      <c r="OO3" s="308"/>
      <c r="OP3" s="308"/>
      <c r="OQ3" s="308"/>
      <c r="OR3" s="308"/>
      <c r="OS3" s="100"/>
      <c r="OT3" s="100"/>
      <c r="OU3" s="100"/>
      <c r="OV3" s="162" t="s">
        <v>94</v>
      </c>
      <c r="OW3" s="113"/>
      <c r="OX3" s="162" t="s">
        <v>95</v>
      </c>
      <c r="OY3" s="70"/>
      <c r="OZ3" s="105"/>
      <c r="PA3" s="69"/>
      <c r="PB3" s="308"/>
      <c r="PC3" s="308"/>
      <c r="PD3" s="308"/>
      <c r="PE3" s="308"/>
      <c r="PF3" s="100"/>
      <c r="PG3" s="100"/>
      <c r="PH3" s="100"/>
      <c r="PI3" s="162" t="s">
        <v>94</v>
      </c>
      <c r="PJ3" s="113"/>
      <c r="PK3" s="162" t="s">
        <v>95</v>
      </c>
      <c r="PL3" s="70"/>
      <c r="PM3" s="105"/>
      <c r="PN3" s="69"/>
      <c r="PO3" s="308"/>
      <c r="PP3" s="308"/>
      <c r="PQ3" s="308"/>
      <c r="PR3" s="308"/>
      <c r="PS3" s="100"/>
      <c r="PT3" s="100"/>
      <c r="PU3" s="100"/>
      <c r="PV3" s="162" t="s">
        <v>94</v>
      </c>
      <c r="PW3" s="113"/>
      <c r="PX3" s="162" t="s">
        <v>95</v>
      </c>
      <c r="PY3" s="70"/>
      <c r="PZ3" s="105"/>
      <c r="QA3" s="69"/>
      <c r="QB3" s="308"/>
      <c r="QC3" s="308"/>
      <c r="QD3" s="308"/>
      <c r="QE3" s="308"/>
      <c r="QF3" s="100"/>
      <c r="QG3" s="100"/>
      <c r="QH3" s="100"/>
      <c r="QI3" s="162" t="s">
        <v>94</v>
      </c>
      <c r="QJ3" s="113"/>
      <c r="QK3" s="162" t="s">
        <v>95</v>
      </c>
      <c r="QL3" s="70"/>
      <c r="QM3" s="105"/>
      <c r="QN3" s="69"/>
      <c r="QO3" s="308"/>
      <c r="QP3" s="308"/>
      <c r="QQ3" s="308"/>
      <c r="QR3" s="308"/>
      <c r="QS3" s="100"/>
      <c r="QT3" s="100"/>
      <c r="QU3" s="100"/>
      <c r="QV3" s="162" t="s">
        <v>94</v>
      </c>
      <c r="QW3" s="113"/>
      <c r="QX3" s="162" t="s">
        <v>95</v>
      </c>
      <c r="QY3" s="70"/>
      <c r="QZ3" s="105"/>
      <c r="RA3" s="69"/>
      <c r="RB3" s="308"/>
      <c r="RC3" s="308"/>
      <c r="RD3" s="308"/>
      <c r="RE3" s="308"/>
      <c r="RF3" s="100"/>
      <c r="RG3" s="100"/>
      <c r="RH3" s="100"/>
      <c r="RI3" s="162" t="s">
        <v>94</v>
      </c>
      <c r="RJ3" s="113"/>
      <c r="RK3" s="162" t="s">
        <v>95</v>
      </c>
      <c r="RL3" s="70"/>
      <c r="RM3" s="105"/>
      <c r="RN3" s="69"/>
      <c r="RO3" s="308"/>
      <c r="RP3" s="308"/>
      <c r="RQ3" s="308"/>
      <c r="RR3" s="308"/>
      <c r="RS3" s="100"/>
      <c r="RT3" s="100"/>
      <c r="RU3" s="100"/>
      <c r="RV3" s="162" t="s">
        <v>94</v>
      </c>
      <c r="RW3" s="113"/>
      <c r="RX3" s="162" t="s">
        <v>95</v>
      </c>
      <c r="RY3" s="70"/>
      <c r="RZ3" s="105"/>
      <c r="SA3" s="69"/>
      <c r="SB3" s="308"/>
      <c r="SC3" s="308"/>
      <c r="SD3" s="308"/>
      <c r="SE3" s="308"/>
      <c r="SF3" s="100"/>
      <c r="SG3" s="100"/>
      <c r="SH3" s="100"/>
      <c r="SI3" s="162" t="s">
        <v>94</v>
      </c>
      <c r="SJ3" s="113"/>
      <c r="SK3" s="162" t="s">
        <v>95</v>
      </c>
      <c r="SL3" s="70"/>
      <c r="SM3" s="105"/>
      <c r="SN3" s="69"/>
      <c r="SO3" s="308"/>
      <c r="SP3" s="308"/>
      <c r="SQ3" s="308"/>
      <c r="SR3" s="308"/>
      <c r="SS3" s="100"/>
      <c r="ST3" s="100"/>
      <c r="SU3" s="100"/>
      <c r="SV3" s="162" t="s">
        <v>94</v>
      </c>
      <c r="SW3" s="113"/>
      <c r="SX3" s="162" t="s">
        <v>95</v>
      </c>
      <c r="SY3" s="70"/>
      <c r="SZ3" s="105"/>
      <c r="TA3" s="69"/>
      <c r="TB3" s="308"/>
      <c r="TC3" s="308"/>
      <c r="TD3" s="308"/>
      <c r="TE3" s="308"/>
      <c r="TF3" s="100"/>
      <c r="TG3" s="100"/>
      <c r="TH3" s="100"/>
      <c r="TI3" s="162" t="s">
        <v>94</v>
      </c>
      <c r="TJ3" s="113"/>
      <c r="TK3" s="162" t="s">
        <v>95</v>
      </c>
      <c r="TL3" s="70"/>
      <c r="TM3" s="105"/>
      <c r="TN3" s="69"/>
      <c r="TO3" s="308"/>
      <c r="TP3" s="308"/>
      <c r="TQ3" s="308"/>
      <c r="TR3" s="308"/>
      <c r="TS3" s="100"/>
      <c r="TT3" s="100"/>
      <c r="TU3" s="100"/>
      <c r="TV3" s="162" t="s">
        <v>94</v>
      </c>
      <c r="TW3" s="113"/>
      <c r="TX3" s="162" t="s">
        <v>95</v>
      </c>
      <c r="TY3" s="70"/>
      <c r="TZ3" s="105"/>
      <c r="UA3" s="69"/>
      <c r="UB3" s="308"/>
      <c r="UC3" s="308"/>
      <c r="UD3" s="308"/>
      <c r="UE3" s="308"/>
      <c r="UF3" s="100"/>
      <c r="UG3" s="100"/>
      <c r="UH3" s="100"/>
      <c r="UI3" s="162" t="s">
        <v>94</v>
      </c>
      <c r="UJ3" s="113"/>
      <c r="UK3" s="162" t="s">
        <v>95</v>
      </c>
      <c r="UL3" s="70"/>
      <c r="UM3" s="105"/>
      <c r="UN3" s="69"/>
      <c r="UO3" s="308"/>
      <c r="UP3" s="308"/>
      <c r="UQ3" s="308"/>
      <c r="UR3" s="308"/>
      <c r="US3" s="100"/>
      <c r="UT3" s="100"/>
      <c r="UU3" s="100"/>
      <c r="UV3" s="162" t="s">
        <v>94</v>
      </c>
      <c r="UW3" s="113"/>
      <c r="UX3" s="162" t="s">
        <v>95</v>
      </c>
      <c r="UY3" s="70"/>
      <c r="UZ3" s="105"/>
      <c r="VA3" s="69"/>
      <c r="VB3" s="308"/>
      <c r="VC3" s="308"/>
      <c r="VD3" s="308"/>
      <c r="VE3" s="308"/>
      <c r="VF3" s="100"/>
      <c r="VG3" s="100"/>
      <c r="VH3" s="100"/>
      <c r="VI3" s="162" t="s">
        <v>94</v>
      </c>
      <c r="VJ3" s="113"/>
      <c r="VK3" s="162" t="s">
        <v>95</v>
      </c>
      <c r="VL3" s="70"/>
      <c r="VM3" s="105"/>
      <c r="VN3" s="69"/>
      <c r="VO3" s="308"/>
      <c r="VP3" s="308"/>
      <c r="VQ3" s="308"/>
      <c r="VR3" s="308"/>
      <c r="VS3" s="100"/>
      <c r="VT3" s="100"/>
      <c r="VU3" s="100"/>
      <c r="VV3" s="162" t="s">
        <v>94</v>
      </c>
      <c r="VW3" s="113"/>
      <c r="VX3" s="162" t="s">
        <v>95</v>
      </c>
      <c r="VY3" s="70"/>
      <c r="VZ3" s="105"/>
      <c r="WA3" s="69"/>
      <c r="WB3" s="308"/>
      <c r="WC3" s="308"/>
      <c r="WD3" s="308"/>
      <c r="WE3" s="308"/>
      <c r="WF3" s="100"/>
      <c r="WG3" s="100"/>
      <c r="WH3" s="100"/>
      <c r="WI3" s="162" t="s">
        <v>94</v>
      </c>
      <c r="WJ3" s="113"/>
      <c r="WK3" s="162" t="s">
        <v>95</v>
      </c>
      <c r="WL3" s="70"/>
      <c r="WM3" s="105"/>
      <c r="WN3" s="69"/>
      <c r="WO3" s="308"/>
      <c r="WP3" s="308"/>
      <c r="WQ3" s="308"/>
      <c r="WR3" s="308"/>
      <c r="WS3" s="100"/>
      <c r="WT3" s="100"/>
      <c r="WU3" s="100"/>
      <c r="WV3" s="162" t="s">
        <v>94</v>
      </c>
      <c r="WW3" s="113"/>
      <c r="WX3" s="162" t="s">
        <v>95</v>
      </c>
      <c r="WY3" s="70"/>
      <c r="WZ3" s="105"/>
      <c r="XA3" s="69"/>
      <c r="XB3" s="308"/>
      <c r="XC3" s="308"/>
      <c r="XD3" s="308"/>
      <c r="XE3" s="308"/>
      <c r="XF3" s="100"/>
      <c r="XG3" s="100"/>
      <c r="XH3" s="100"/>
      <c r="XI3" s="162" t="s">
        <v>94</v>
      </c>
      <c r="XJ3" s="113"/>
      <c r="XK3" s="162" t="s">
        <v>95</v>
      </c>
      <c r="XL3" s="70"/>
      <c r="XM3" s="105"/>
      <c r="XN3" s="69"/>
      <c r="XO3" s="308"/>
      <c r="XP3" s="308"/>
      <c r="XQ3" s="308"/>
      <c r="XR3" s="308"/>
      <c r="XS3" s="100"/>
      <c r="XT3" s="100"/>
      <c r="XU3" s="100"/>
      <c r="XV3" s="162" t="s">
        <v>94</v>
      </c>
      <c r="XW3" s="113"/>
      <c r="XX3" s="162" t="s">
        <v>95</v>
      </c>
      <c r="XY3" s="70"/>
      <c r="XZ3" s="105"/>
      <c r="YA3" s="69"/>
      <c r="YB3" s="308"/>
      <c r="YC3" s="308"/>
      <c r="YD3" s="308"/>
      <c r="YE3" s="308"/>
      <c r="YF3" s="100"/>
      <c r="YG3" s="100"/>
      <c r="YH3" s="100"/>
      <c r="YI3" s="162" t="s">
        <v>94</v>
      </c>
      <c r="YJ3" s="113"/>
      <c r="YK3" s="162" t="s">
        <v>95</v>
      </c>
      <c r="YL3" s="70"/>
      <c r="YM3" s="105"/>
      <c r="YN3" s="69"/>
      <c r="YO3" s="308"/>
      <c r="YP3" s="308"/>
      <c r="YQ3" s="308"/>
      <c r="YR3" s="308"/>
      <c r="YS3" s="100"/>
      <c r="YT3" s="100"/>
      <c r="YU3" s="100"/>
      <c r="YV3" s="162" t="s">
        <v>94</v>
      </c>
      <c r="YW3" s="113"/>
      <c r="YX3" s="162" t="s">
        <v>95</v>
      </c>
      <c r="YY3" s="70"/>
      <c r="YZ3" s="105"/>
      <c r="ZA3" s="69"/>
      <c r="ZB3" s="308"/>
      <c r="ZC3" s="308"/>
      <c r="ZD3" s="308"/>
      <c r="ZE3" s="308"/>
      <c r="ZF3" s="100"/>
      <c r="ZG3" s="100"/>
      <c r="ZH3" s="100"/>
      <c r="ZI3" s="162" t="s">
        <v>94</v>
      </c>
      <c r="ZJ3" s="113"/>
      <c r="ZK3" s="162" t="s">
        <v>95</v>
      </c>
      <c r="ZL3" s="70"/>
      <c r="ZM3" s="105"/>
      <c r="ZN3" s="69"/>
      <c r="ZO3" s="308"/>
      <c r="ZP3" s="308"/>
      <c r="ZQ3" s="308"/>
      <c r="ZR3" s="308"/>
      <c r="ZS3" s="100"/>
      <c r="ZT3" s="100"/>
      <c r="ZU3" s="100"/>
      <c r="ZV3" s="162" t="s">
        <v>94</v>
      </c>
      <c r="ZW3" s="113"/>
      <c r="ZX3" s="162" t="s">
        <v>95</v>
      </c>
      <c r="ZY3" s="70"/>
      <c r="ZZ3" s="105"/>
      <c r="AAA3" s="69"/>
      <c r="AAB3" s="308"/>
      <c r="AAC3" s="308"/>
      <c r="AAD3" s="308"/>
      <c r="AAE3" s="308"/>
      <c r="AAF3" s="100"/>
      <c r="AAG3" s="100"/>
      <c r="AAH3" s="100"/>
      <c r="AAI3" s="162" t="s">
        <v>94</v>
      </c>
      <c r="AAJ3" s="113"/>
      <c r="AAK3" s="162" t="s">
        <v>95</v>
      </c>
      <c r="AAL3" s="70"/>
      <c r="AAM3" s="105"/>
      <c r="AAN3" s="69"/>
      <c r="AAO3" s="308"/>
      <c r="AAP3" s="308"/>
      <c r="AAQ3" s="308"/>
      <c r="AAR3" s="308"/>
      <c r="AAS3" s="100"/>
      <c r="AAT3" s="100"/>
      <c r="AAU3" s="100"/>
      <c r="AAV3" s="162" t="s">
        <v>94</v>
      </c>
      <c r="AAW3" s="113"/>
      <c r="AAX3" s="162" t="s">
        <v>95</v>
      </c>
      <c r="AAY3" s="70"/>
      <c r="AAZ3" s="105"/>
      <c r="ABA3" s="69"/>
      <c r="ABB3" s="308"/>
      <c r="ABC3" s="308"/>
      <c r="ABD3" s="308"/>
      <c r="ABE3" s="308"/>
      <c r="ABF3" s="100"/>
      <c r="ABG3" s="100"/>
      <c r="ABH3" s="100"/>
      <c r="ABI3" s="162" t="s">
        <v>94</v>
      </c>
      <c r="ABJ3" s="113"/>
      <c r="ABK3" s="162" t="s">
        <v>95</v>
      </c>
      <c r="ABL3" s="70"/>
      <c r="ABM3" s="105"/>
      <c r="ABN3" s="69"/>
      <c r="ABO3" s="308"/>
      <c r="ABP3" s="308"/>
      <c r="ABQ3" s="308"/>
      <c r="ABR3" s="308"/>
      <c r="ABS3" s="100"/>
      <c r="ABT3" s="100"/>
      <c r="ABU3" s="100"/>
      <c r="ABV3" s="162" t="s">
        <v>94</v>
      </c>
      <c r="ABW3" s="113"/>
      <c r="ABX3" s="162" t="s">
        <v>95</v>
      </c>
      <c r="ABY3" s="70"/>
      <c r="ABZ3" s="105"/>
      <c r="ACA3" s="69"/>
      <c r="ACB3" s="308"/>
      <c r="ACC3" s="308"/>
      <c r="ACD3" s="308"/>
      <c r="ACE3" s="308"/>
      <c r="ACF3" s="100"/>
      <c r="ACG3" s="100"/>
      <c r="ACH3" s="100"/>
      <c r="ACI3" s="162" t="s">
        <v>94</v>
      </c>
      <c r="ACJ3" s="113"/>
      <c r="ACK3" s="162" t="s">
        <v>95</v>
      </c>
      <c r="ACL3" s="70"/>
      <c r="ACM3" s="105"/>
      <c r="ACN3" s="69"/>
      <c r="ACO3" s="308"/>
      <c r="ACP3" s="308"/>
      <c r="ACQ3" s="308"/>
      <c r="ACR3" s="308"/>
      <c r="ACS3" s="100"/>
      <c r="ACT3" s="100"/>
      <c r="ACU3" s="100"/>
      <c r="ACV3" s="162" t="s">
        <v>94</v>
      </c>
      <c r="ACW3" s="113"/>
      <c r="ACX3" s="162" t="s">
        <v>95</v>
      </c>
      <c r="ACY3" s="70"/>
      <c r="ACZ3" s="105"/>
      <c r="ADA3" s="69"/>
      <c r="ADB3" s="308"/>
      <c r="ADC3" s="308"/>
      <c r="ADD3" s="308"/>
      <c r="ADE3" s="308"/>
      <c r="ADF3" s="100"/>
      <c r="ADG3" s="100"/>
      <c r="ADH3" s="100"/>
      <c r="ADI3" s="162" t="s">
        <v>94</v>
      </c>
      <c r="ADJ3" s="113"/>
      <c r="ADK3" s="162" t="s">
        <v>95</v>
      </c>
      <c r="ADL3" s="70"/>
      <c r="ADM3" s="105"/>
      <c r="ADN3" s="69"/>
      <c r="ADO3" s="308"/>
      <c r="ADP3" s="308"/>
      <c r="ADQ3" s="308"/>
      <c r="ADR3" s="308"/>
      <c r="ADS3" s="100"/>
      <c r="ADT3" s="100"/>
      <c r="ADU3" s="100"/>
      <c r="ADV3" s="162" t="s">
        <v>94</v>
      </c>
      <c r="ADW3" s="113"/>
      <c r="ADX3" s="162" t="s">
        <v>95</v>
      </c>
      <c r="ADY3" s="70"/>
      <c r="ADZ3" s="105"/>
      <c r="AEA3" s="69"/>
      <c r="AEB3" s="308"/>
      <c r="AEC3" s="308"/>
      <c r="AED3" s="308"/>
      <c r="AEE3" s="308"/>
      <c r="AEF3" s="100"/>
      <c r="AEG3" s="100"/>
      <c r="AEH3" s="100"/>
      <c r="AEI3" s="162" t="s">
        <v>94</v>
      </c>
      <c r="AEJ3" s="113"/>
      <c r="AEK3" s="162" t="s">
        <v>95</v>
      </c>
      <c r="AEL3" s="70"/>
      <c r="AEM3" s="105"/>
      <c r="AEN3" s="69"/>
      <c r="AEO3" s="308"/>
      <c r="AEP3" s="308"/>
      <c r="AEQ3" s="308"/>
      <c r="AER3" s="308"/>
      <c r="AES3" s="100"/>
      <c r="AET3" s="100"/>
      <c r="AEU3" s="100"/>
      <c r="AEV3" s="162" t="s">
        <v>94</v>
      </c>
      <c r="AEW3" s="113"/>
      <c r="AEX3" s="162" t="s">
        <v>95</v>
      </c>
      <c r="AEY3" s="70"/>
      <c r="AEZ3" s="105"/>
      <c r="AFA3" s="69"/>
      <c r="AFB3" s="308"/>
      <c r="AFC3" s="308"/>
      <c r="AFD3" s="308"/>
      <c r="AFE3" s="308"/>
      <c r="AFF3" s="100"/>
      <c r="AFG3" s="100"/>
      <c r="AFH3" s="100"/>
      <c r="AFI3" s="162" t="s">
        <v>94</v>
      </c>
      <c r="AFJ3" s="113"/>
      <c r="AFK3" s="162" t="s">
        <v>95</v>
      </c>
      <c r="AFL3" s="70"/>
      <c r="AFM3" s="105"/>
      <c r="AFN3" s="69"/>
      <c r="AFO3" s="308"/>
      <c r="AFP3" s="308"/>
      <c r="AFQ3" s="308"/>
      <c r="AFR3" s="308"/>
      <c r="AFS3" s="100"/>
      <c r="AFT3" s="100"/>
      <c r="AFU3" s="100"/>
      <c r="AFV3" s="162" t="s">
        <v>94</v>
      </c>
      <c r="AFW3" s="113"/>
      <c r="AFX3" s="162" t="s">
        <v>95</v>
      </c>
      <c r="AFY3" s="70"/>
      <c r="AFZ3" s="105"/>
      <c r="AGA3" s="69"/>
      <c r="AGB3" s="308"/>
      <c r="AGC3" s="308"/>
      <c r="AGD3" s="308"/>
      <c r="AGE3" s="308"/>
      <c r="AGF3" s="100"/>
      <c r="AGG3" s="100"/>
      <c r="AGH3" s="100"/>
      <c r="AGI3" s="162" t="s">
        <v>94</v>
      </c>
      <c r="AGJ3" s="113"/>
      <c r="AGK3" s="162" t="s">
        <v>95</v>
      </c>
      <c r="AGL3" s="70"/>
      <c r="AGM3" s="105"/>
      <c r="AGN3" s="69"/>
      <c r="AGO3" s="308"/>
      <c r="AGP3" s="308"/>
      <c r="AGQ3" s="308"/>
      <c r="AGR3" s="308"/>
      <c r="AGS3" s="100"/>
      <c r="AGT3" s="100"/>
      <c r="AGU3" s="100"/>
      <c r="AGV3" s="162" t="s">
        <v>94</v>
      </c>
      <c r="AGW3" s="113"/>
      <c r="AGX3" s="162" t="s">
        <v>95</v>
      </c>
      <c r="AGY3" s="70"/>
      <c r="AGZ3" s="105"/>
      <c r="AHA3" s="69"/>
      <c r="AHB3" s="308"/>
      <c r="AHC3" s="308"/>
      <c r="AHD3" s="308"/>
      <c r="AHE3" s="308"/>
      <c r="AHF3" s="100"/>
      <c r="AHG3" s="100"/>
      <c r="AHH3" s="100"/>
      <c r="AHI3" s="162" t="s">
        <v>94</v>
      </c>
      <c r="AHJ3" s="113"/>
      <c r="AHK3" s="162" t="s">
        <v>95</v>
      </c>
      <c r="AHL3" s="70"/>
      <c r="AHM3" s="105"/>
      <c r="AHN3" s="69"/>
      <c r="AHO3" s="308"/>
      <c r="AHP3" s="308"/>
      <c r="AHQ3" s="308"/>
      <c r="AHR3" s="308"/>
      <c r="AHS3" s="100"/>
      <c r="AHT3" s="100"/>
      <c r="AHU3" s="100"/>
      <c r="AHV3" s="162" t="s">
        <v>94</v>
      </c>
      <c r="AHW3" s="113"/>
      <c r="AHX3" s="162" t="s">
        <v>95</v>
      </c>
      <c r="AHY3" s="70"/>
      <c r="AHZ3" s="105"/>
      <c r="AIA3" s="69"/>
      <c r="AIB3" s="308"/>
      <c r="AIC3" s="308"/>
      <c r="AID3" s="308"/>
      <c r="AIE3" s="308"/>
      <c r="AIF3" s="100"/>
      <c r="AIG3" s="100"/>
      <c r="AIH3" s="100"/>
      <c r="AII3" s="162" t="s">
        <v>94</v>
      </c>
      <c r="AIJ3" s="113"/>
      <c r="AIK3" s="162" t="s">
        <v>95</v>
      </c>
      <c r="AIL3" s="70"/>
      <c r="AIM3" s="105"/>
      <c r="AIN3" s="69"/>
      <c r="AIO3" s="308"/>
      <c r="AIP3" s="308"/>
      <c r="AIQ3" s="308"/>
      <c r="AIR3" s="308"/>
      <c r="AIS3" s="100"/>
      <c r="AIT3" s="100"/>
      <c r="AIU3" s="100"/>
      <c r="AIV3" s="162" t="s">
        <v>94</v>
      </c>
      <c r="AIW3" s="113"/>
      <c r="AIX3" s="162" t="s">
        <v>95</v>
      </c>
      <c r="AIY3" s="70"/>
      <c r="AIZ3" s="105"/>
      <c r="AJA3" s="69"/>
      <c r="AJB3" s="308"/>
      <c r="AJC3" s="308"/>
      <c r="AJD3" s="308"/>
      <c r="AJE3" s="308"/>
      <c r="AJF3" s="100"/>
      <c r="AJG3" s="100"/>
      <c r="AJH3" s="100"/>
      <c r="AJI3" s="162" t="s">
        <v>94</v>
      </c>
      <c r="AJJ3" s="113"/>
      <c r="AJK3" s="162" t="s">
        <v>95</v>
      </c>
      <c r="AJL3" s="70"/>
    </row>
    <row r="4" spans="1:948" x14ac:dyDescent="0.3">
      <c r="A4" s="69"/>
      <c r="B4" s="100"/>
      <c r="C4" s="100"/>
      <c r="D4" s="100"/>
      <c r="E4" s="100"/>
      <c r="F4" s="100"/>
      <c r="G4" s="100"/>
      <c r="H4" s="100"/>
      <c r="I4" s="138">
        <v>0.08</v>
      </c>
      <c r="J4" s="113"/>
      <c r="K4" s="138">
        <v>0.3</v>
      </c>
      <c r="L4" s="70"/>
      <c r="M4" s="105"/>
      <c r="N4" s="69"/>
      <c r="O4" s="100"/>
      <c r="P4" s="100"/>
      <c r="Q4" s="100"/>
      <c r="R4" s="100"/>
      <c r="S4" s="100"/>
      <c r="T4" s="100"/>
      <c r="U4" s="100"/>
      <c r="V4" s="138">
        <v>0.08</v>
      </c>
      <c r="W4" s="113"/>
      <c r="X4" s="138">
        <v>0.3</v>
      </c>
      <c r="Y4" s="70"/>
      <c r="Z4" s="105"/>
      <c r="AA4" s="69"/>
      <c r="AB4" s="100"/>
      <c r="AC4" s="100"/>
      <c r="AD4" s="100"/>
      <c r="AE4" s="100"/>
      <c r="AF4" s="100"/>
      <c r="AG4" s="100"/>
      <c r="AH4" s="100"/>
      <c r="AI4" s="138">
        <v>0.08</v>
      </c>
      <c r="AJ4" s="113"/>
      <c r="AK4" s="138">
        <v>0.3</v>
      </c>
      <c r="AL4" s="70"/>
      <c r="AM4" s="105"/>
      <c r="AN4" s="69"/>
      <c r="AO4" s="100"/>
      <c r="AP4" s="100"/>
      <c r="AQ4" s="100"/>
      <c r="AR4" s="100"/>
      <c r="AS4" s="100"/>
      <c r="AT4" s="100"/>
      <c r="AU4" s="100"/>
      <c r="AV4" s="138">
        <v>0.08</v>
      </c>
      <c r="AW4" s="113"/>
      <c r="AX4" s="138">
        <v>0.3</v>
      </c>
      <c r="AY4" s="70"/>
      <c r="AZ4" s="105"/>
      <c r="BA4" s="69"/>
      <c r="BB4" s="100"/>
      <c r="BC4" s="100"/>
      <c r="BD4" s="100"/>
      <c r="BE4" s="100"/>
      <c r="BF4" s="100"/>
      <c r="BG4" s="100"/>
      <c r="BH4" s="100"/>
      <c r="BI4" s="138"/>
      <c r="BJ4" s="113"/>
      <c r="BK4" s="138"/>
      <c r="BL4" s="70"/>
      <c r="BM4" s="105"/>
      <c r="BN4" s="69"/>
      <c r="BO4" s="100"/>
      <c r="BP4" s="100"/>
      <c r="BQ4" s="100"/>
      <c r="BR4" s="100"/>
      <c r="BS4" s="100"/>
      <c r="BT4" s="100"/>
      <c r="BU4" s="100"/>
      <c r="BV4" s="138"/>
      <c r="BW4" s="113"/>
      <c r="BX4" s="138"/>
      <c r="BY4" s="70"/>
      <c r="BZ4" s="105"/>
      <c r="CA4" s="69"/>
      <c r="CB4" s="100"/>
      <c r="CC4" s="100"/>
      <c r="CD4" s="100"/>
      <c r="CE4" s="100"/>
      <c r="CF4" s="100"/>
      <c r="CG4" s="100"/>
      <c r="CH4" s="100"/>
      <c r="CI4" s="138"/>
      <c r="CJ4" s="113"/>
      <c r="CK4" s="138"/>
      <c r="CL4" s="70"/>
      <c r="CM4" s="105"/>
      <c r="CN4" s="69"/>
      <c r="CO4" s="100"/>
      <c r="CP4" s="100"/>
      <c r="CQ4" s="100"/>
      <c r="CR4" s="100"/>
      <c r="CS4" s="100"/>
      <c r="CT4" s="100"/>
      <c r="CU4" s="100"/>
      <c r="CV4" s="138"/>
      <c r="CW4" s="113"/>
      <c r="CX4" s="138"/>
      <c r="CY4" s="70"/>
      <c r="CZ4" s="105"/>
      <c r="DA4" s="69"/>
      <c r="DB4" s="100"/>
      <c r="DC4" s="100"/>
      <c r="DD4" s="100"/>
      <c r="DE4" s="100"/>
      <c r="DF4" s="100"/>
      <c r="DG4" s="100"/>
      <c r="DH4" s="100"/>
      <c r="DI4" s="138"/>
      <c r="DJ4" s="113"/>
      <c r="DK4" s="138"/>
      <c r="DL4" s="70"/>
      <c r="DM4" s="105"/>
      <c r="DN4" s="69"/>
      <c r="DO4" s="100"/>
      <c r="DP4" s="100"/>
      <c r="DQ4" s="100"/>
      <c r="DR4" s="100"/>
      <c r="DS4" s="100"/>
      <c r="DT4" s="100"/>
      <c r="DU4" s="100"/>
      <c r="DV4" s="138"/>
      <c r="DW4" s="113"/>
      <c r="DX4" s="138"/>
      <c r="DY4" s="70"/>
      <c r="DZ4" s="105"/>
      <c r="EA4" s="69"/>
      <c r="EB4" s="100"/>
      <c r="EC4" s="100"/>
      <c r="ED4" s="100"/>
      <c r="EE4" s="100"/>
      <c r="EF4" s="100"/>
      <c r="EG4" s="100"/>
      <c r="EH4" s="100"/>
      <c r="EI4" s="138"/>
      <c r="EJ4" s="113"/>
      <c r="EK4" s="138"/>
      <c r="EL4" s="70"/>
      <c r="EM4" s="105"/>
      <c r="EN4" s="69"/>
      <c r="EO4" s="100"/>
      <c r="EP4" s="100"/>
      <c r="EQ4" s="100"/>
      <c r="ER4" s="100"/>
      <c r="ES4" s="100"/>
      <c r="ET4" s="100"/>
      <c r="EU4" s="100"/>
      <c r="EV4" s="138"/>
      <c r="EW4" s="113"/>
      <c r="EX4" s="138"/>
      <c r="EY4" s="70"/>
      <c r="EZ4" s="105"/>
      <c r="FA4" s="69"/>
      <c r="FB4" s="100"/>
      <c r="FC4" s="100"/>
      <c r="FD4" s="100"/>
      <c r="FE4" s="100"/>
      <c r="FF4" s="100"/>
      <c r="FG4" s="100"/>
      <c r="FH4" s="100"/>
      <c r="FI4" s="138"/>
      <c r="FJ4" s="113"/>
      <c r="FK4" s="138"/>
      <c r="FL4" s="70"/>
      <c r="FM4" s="105"/>
      <c r="FN4" s="69"/>
      <c r="FO4" s="100"/>
      <c r="FP4" s="100"/>
      <c r="FQ4" s="100"/>
      <c r="FR4" s="100"/>
      <c r="FS4" s="100"/>
      <c r="FT4" s="100"/>
      <c r="FU4" s="100"/>
      <c r="FV4" s="138"/>
      <c r="FW4" s="113"/>
      <c r="FX4" s="138"/>
      <c r="FY4" s="70"/>
      <c r="FZ4" s="105"/>
      <c r="GA4" s="69"/>
      <c r="GB4" s="100"/>
      <c r="GC4" s="100"/>
      <c r="GD4" s="100"/>
      <c r="GE4" s="100"/>
      <c r="GF4" s="100"/>
      <c r="GG4" s="100"/>
      <c r="GH4" s="100"/>
      <c r="GI4" s="138"/>
      <c r="GJ4" s="113"/>
      <c r="GK4" s="138"/>
      <c r="GL4" s="70"/>
      <c r="GM4" s="105"/>
      <c r="GN4" s="69"/>
      <c r="GO4" s="100"/>
      <c r="GP4" s="100"/>
      <c r="GQ4" s="100"/>
      <c r="GR4" s="100"/>
      <c r="GS4" s="100"/>
      <c r="GT4" s="100"/>
      <c r="GU4" s="100"/>
      <c r="GV4" s="138"/>
      <c r="GW4" s="113"/>
      <c r="GX4" s="138"/>
      <c r="GY4" s="70"/>
      <c r="GZ4" s="105"/>
      <c r="HA4" s="69"/>
      <c r="HB4" s="100"/>
      <c r="HC4" s="100"/>
      <c r="HD4" s="100"/>
      <c r="HE4" s="100"/>
      <c r="HF4" s="100"/>
      <c r="HG4" s="100"/>
      <c r="HH4" s="100"/>
      <c r="HI4" s="138"/>
      <c r="HJ4" s="113"/>
      <c r="HK4" s="138"/>
      <c r="HL4" s="70"/>
      <c r="HM4" s="105"/>
      <c r="HN4" s="69"/>
      <c r="HO4" s="100"/>
      <c r="HP4" s="100"/>
      <c r="HQ4" s="100"/>
      <c r="HR4" s="100"/>
      <c r="HS4" s="100"/>
      <c r="HT4" s="100"/>
      <c r="HU4" s="100"/>
      <c r="HV4" s="138"/>
      <c r="HW4" s="113"/>
      <c r="HX4" s="138"/>
      <c r="HY4" s="70"/>
      <c r="HZ4" s="105"/>
      <c r="IA4" s="69"/>
      <c r="IB4" s="100"/>
      <c r="IC4" s="100"/>
      <c r="ID4" s="100"/>
      <c r="IE4" s="100"/>
      <c r="IF4" s="100"/>
      <c r="IG4" s="100"/>
      <c r="IH4" s="100"/>
      <c r="II4" s="138"/>
      <c r="IJ4" s="113"/>
      <c r="IK4" s="138"/>
      <c r="IL4" s="70"/>
      <c r="IM4" s="105"/>
      <c r="IN4" s="69"/>
      <c r="IO4" s="100"/>
      <c r="IP4" s="100"/>
      <c r="IQ4" s="100"/>
      <c r="IR4" s="100"/>
      <c r="IS4" s="100"/>
      <c r="IT4" s="100"/>
      <c r="IU4" s="100"/>
      <c r="IV4" s="138"/>
      <c r="IW4" s="113"/>
      <c r="IX4" s="138"/>
      <c r="IY4" s="70"/>
      <c r="IZ4" s="105"/>
      <c r="JA4" s="69"/>
      <c r="JB4" s="100"/>
      <c r="JC4" s="100"/>
      <c r="JD4" s="100"/>
      <c r="JE4" s="100"/>
      <c r="JF4" s="100"/>
      <c r="JG4" s="100"/>
      <c r="JH4" s="100"/>
      <c r="JI4" s="138"/>
      <c r="JJ4" s="113"/>
      <c r="JK4" s="138"/>
      <c r="JL4" s="70"/>
      <c r="JM4" s="105"/>
      <c r="JN4" s="69"/>
      <c r="JO4" s="100"/>
      <c r="JP4" s="100"/>
      <c r="JQ4" s="100"/>
      <c r="JR4" s="100"/>
      <c r="JS4" s="100"/>
      <c r="JT4" s="100"/>
      <c r="JU4" s="100"/>
      <c r="JV4" s="138"/>
      <c r="JW4" s="113"/>
      <c r="JX4" s="138"/>
      <c r="JY4" s="70"/>
      <c r="JZ4" s="105"/>
      <c r="KA4" s="69"/>
      <c r="KB4" s="100"/>
      <c r="KC4" s="100"/>
      <c r="KD4" s="100"/>
      <c r="KE4" s="100"/>
      <c r="KF4" s="100"/>
      <c r="KG4" s="100"/>
      <c r="KH4" s="100"/>
      <c r="KI4" s="138"/>
      <c r="KJ4" s="113"/>
      <c r="KK4" s="138"/>
      <c r="KL4" s="70"/>
      <c r="KM4" s="105"/>
      <c r="KN4" s="69"/>
      <c r="KO4" s="100"/>
      <c r="KP4" s="100"/>
      <c r="KQ4" s="100"/>
      <c r="KR4" s="100"/>
      <c r="KS4" s="100"/>
      <c r="KT4" s="100"/>
      <c r="KU4" s="100"/>
      <c r="KV4" s="138"/>
      <c r="KW4" s="113"/>
      <c r="KX4" s="138"/>
      <c r="KY4" s="70"/>
      <c r="KZ4" s="105"/>
      <c r="LA4" s="69"/>
      <c r="LB4" s="100"/>
      <c r="LC4" s="100"/>
      <c r="LD4" s="100"/>
      <c r="LE4" s="100"/>
      <c r="LF4" s="100"/>
      <c r="LG4" s="100"/>
      <c r="LH4" s="100"/>
      <c r="LI4" s="138"/>
      <c r="LJ4" s="113"/>
      <c r="LK4" s="138"/>
      <c r="LL4" s="70"/>
      <c r="LM4" s="105"/>
      <c r="LN4" s="69"/>
      <c r="LO4" s="100"/>
      <c r="LP4" s="100"/>
      <c r="LQ4" s="100"/>
      <c r="LR4" s="100"/>
      <c r="LS4" s="100"/>
      <c r="LT4" s="100"/>
      <c r="LU4" s="100"/>
      <c r="LV4" s="138"/>
      <c r="LW4" s="113"/>
      <c r="LX4" s="138"/>
      <c r="LY4" s="70"/>
      <c r="LZ4" s="105"/>
      <c r="MA4" s="69"/>
      <c r="MB4" s="100"/>
      <c r="MC4" s="100"/>
      <c r="MD4" s="100"/>
      <c r="ME4" s="100"/>
      <c r="MF4" s="100"/>
      <c r="MG4" s="100"/>
      <c r="MH4" s="100"/>
      <c r="MI4" s="138"/>
      <c r="MJ4" s="113"/>
      <c r="MK4" s="138"/>
      <c r="ML4" s="70"/>
      <c r="MM4" s="105"/>
      <c r="MN4" s="69"/>
      <c r="MO4" s="100"/>
      <c r="MP4" s="100"/>
      <c r="MQ4" s="100"/>
      <c r="MR4" s="100"/>
      <c r="MS4" s="100"/>
      <c r="MT4" s="100"/>
      <c r="MU4" s="100"/>
      <c r="MV4" s="138"/>
      <c r="MW4" s="113"/>
      <c r="MX4" s="138"/>
      <c r="MY4" s="70"/>
      <c r="MZ4" s="105"/>
      <c r="NA4" s="69"/>
      <c r="NB4" s="100"/>
      <c r="NC4" s="100"/>
      <c r="ND4" s="100"/>
      <c r="NE4" s="100"/>
      <c r="NF4" s="100"/>
      <c r="NG4" s="100"/>
      <c r="NH4" s="100"/>
      <c r="NI4" s="138"/>
      <c r="NJ4" s="113"/>
      <c r="NK4" s="138"/>
      <c r="NL4" s="70"/>
      <c r="NM4" s="105"/>
      <c r="NN4" s="69"/>
      <c r="NO4" s="100"/>
      <c r="NP4" s="100"/>
      <c r="NQ4" s="100"/>
      <c r="NR4" s="100"/>
      <c r="NS4" s="100"/>
      <c r="NT4" s="100"/>
      <c r="NU4" s="100"/>
      <c r="NV4" s="138"/>
      <c r="NW4" s="113"/>
      <c r="NX4" s="138"/>
      <c r="NY4" s="70"/>
      <c r="NZ4" s="105"/>
      <c r="OA4" s="69"/>
      <c r="OB4" s="100"/>
      <c r="OC4" s="100"/>
      <c r="OD4" s="100"/>
      <c r="OE4" s="100"/>
      <c r="OF4" s="100"/>
      <c r="OG4" s="100"/>
      <c r="OH4" s="100"/>
      <c r="OI4" s="138"/>
      <c r="OJ4" s="113"/>
      <c r="OK4" s="138"/>
      <c r="OL4" s="70"/>
      <c r="OM4" s="105"/>
      <c r="ON4" s="69"/>
      <c r="OO4" s="100"/>
      <c r="OP4" s="100"/>
      <c r="OQ4" s="100"/>
      <c r="OR4" s="100"/>
      <c r="OS4" s="100"/>
      <c r="OT4" s="100"/>
      <c r="OU4" s="100"/>
      <c r="OV4" s="138"/>
      <c r="OW4" s="113"/>
      <c r="OX4" s="138"/>
      <c r="OY4" s="70"/>
      <c r="OZ4" s="105"/>
      <c r="PA4" s="69"/>
      <c r="PB4" s="100"/>
      <c r="PC4" s="100"/>
      <c r="PD4" s="100"/>
      <c r="PE4" s="100"/>
      <c r="PF4" s="100"/>
      <c r="PG4" s="100"/>
      <c r="PH4" s="100"/>
      <c r="PI4" s="138"/>
      <c r="PJ4" s="113"/>
      <c r="PK4" s="138"/>
      <c r="PL4" s="70"/>
      <c r="PM4" s="105"/>
      <c r="PN4" s="69"/>
      <c r="PO4" s="100"/>
      <c r="PP4" s="100"/>
      <c r="PQ4" s="100"/>
      <c r="PR4" s="100"/>
      <c r="PS4" s="100"/>
      <c r="PT4" s="100"/>
      <c r="PU4" s="100"/>
      <c r="PV4" s="138"/>
      <c r="PW4" s="113"/>
      <c r="PX4" s="138"/>
      <c r="PY4" s="70"/>
      <c r="PZ4" s="105"/>
      <c r="QA4" s="69"/>
      <c r="QB4" s="100"/>
      <c r="QC4" s="100"/>
      <c r="QD4" s="100"/>
      <c r="QE4" s="100"/>
      <c r="QF4" s="100"/>
      <c r="QG4" s="100"/>
      <c r="QH4" s="100"/>
      <c r="QI4" s="138"/>
      <c r="QJ4" s="113"/>
      <c r="QK4" s="138"/>
      <c r="QL4" s="70"/>
      <c r="QM4" s="105"/>
      <c r="QN4" s="69"/>
      <c r="QO4" s="100"/>
      <c r="QP4" s="100"/>
      <c r="QQ4" s="100"/>
      <c r="QR4" s="100"/>
      <c r="QS4" s="100"/>
      <c r="QT4" s="100"/>
      <c r="QU4" s="100"/>
      <c r="QV4" s="138"/>
      <c r="QW4" s="113"/>
      <c r="QX4" s="138"/>
      <c r="QY4" s="70"/>
      <c r="QZ4" s="105"/>
      <c r="RA4" s="69"/>
      <c r="RB4" s="100"/>
      <c r="RC4" s="100"/>
      <c r="RD4" s="100"/>
      <c r="RE4" s="100"/>
      <c r="RF4" s="100"/>
      <c r="RG4" s="100"/>
      <c r="RH4" s="100"/>
      <c r="RI4" s="138"/>
      <c r="RJ4" s="113"/>
      <c r="RK4" s="138"/>
      <c r="RL4" s="70"/>
      <c r="RM4" s="105"/>
      <c r="RN4" s="69"/>
      <c r="RO4" s="100"/>
      <c r="RP4" s="100"/>
      <c r="RQ4" s="100"/>
      <c r="RR4" s="100"/>
      <c r="RS4" s="100"/>
      <c r="RT4" s="100"/>
      <c r="RU4" s="100"/>
      <c r="RV4" s="138"/>
      <c r="RW4" s="113"/>
      <c r="RX4" s="138"/>
      <c r="RY4" s="70"/>
      <c r="RZ4" s="105"/>
      <c r="SA4" s="69"/>
      <c r="SB4" s="100"/>
      <c r="SC4" s="100"/>
      <c r="SD4" s="100"/>
      <c r="SE4" s="100"/>
      <c r="SF4" s="100"/>
      <c r="SG4" s="100"/>
      <c r="SH4" s="100"/>
      <c r="SI4" s="138"/>
      <c r="SJ4" s="113"/>
      <c r="SK4" s="138"/>
      <c r="SL4" s="70"/>
      <c r="SM4" s="105"/>
      <c r="SN4" s="69"/>
      <c r="SO4" s="100"/>
      <c r="SP4" s="100"/>
      <c r="SQ4" s="100"/>
      <c r="SR4" s="100"/>
      <c r="SS4" s="100"/>
      <c r="ST4" s="100"/>
      <c r="SU4" s="100"/>
      <c r="SV4" s="138"/>
      <c r="SW4" s="113"/>
      <c r="SX4" s="138"/>
      <c r="SY4" s="70"/>
      <c r="SZ4" s="105"/>
      <c r="TA4" s="69"/>
      <c r="TB4" s="100"/>
      <c r="TC4" s="100"/>
      <c r="TD4" s="100"/>
      <c r="TE4" s="100"/>
      <c r="TF4" s="100"/>
      <c r="TG4" s="100"/>
      <c r="TH4" s="100"/>
      <c r="TI4" s="138"/>
      <c r="TJ4" s="113"/>
      <c r="TK4" s="138"/>
      <c r="TL4" s="70"/>
      <c r="TM4" s="105"/>
      <c r="TN4" s="69"/>
      <c r="TO4" s="100"/>
      <c r="TP4" s="100"/>
      <c r="TQ4" s="100"/>
      <c r="TR4" s="100"/>
      <c r="TS4" s="100"/>
      <c r="TT4" s="100"/>
      <c r="TU4" s="100"/>
      <c r="TV4" s="138"/>
      <c r="TW4" s="113"/>
      <c r="TX4" s="138"/>
      <c r="TY4" s="70"/>
      <c r="TZ4" s="105"/>
      <c r="UA4" s="69"/>
      <c r="UB4" s="100"/>
      <c r="UC4" s="100"/>
      <c r="UD4" s="100"/>
      <c r="UE4" s="100"/>
      <c r="UF4" s="100"/>
      <c r="UG4" s="100"/>
      <c r="UH4" s="100"/>
      <c r="UI4" s="138"/>
      <c r="UJ4" s="113"/>
      <c r="UK4" s="138"/>
      <c r="UL4" s="70"/>
      <c r="UM4" s="105"/>
      <c r="UN4" s="69"/>
      <c r="UO4" s="100"/>
      <c r="UP4" s="100"/>
      <c r="UQ4" s="100"/>
      <c r="UR4" s="100"/>
      <c r="US4" s="100"/>
      <c r="UT4" s="100"/>
      <c r="UU4" s="100"/>
      <c r="UV4" s="138"/>
      <c r="UW4" s="113"/>
      <c r="UX4" s="138"/>
      <c r="UY4" s="70"/>
      <c r="UZ4" s="105"/>
      <c r="VA4" s="69"/>
      <c r="VB4" s="100"/>
      <c r="VC4" s="100"/>
      <c r="VD4" s="100"/>
      <c r="VE4" s="100"/>
      <c r="VF4" s="100"/>
      <c r="VG4" s="100"/>
      <c r="VH4" s="100"/>
      <c r="VI4" s="138"/>
      <c r="VJ4" s="113"/>
      <c r="VK4" s="138"/>
      <c r="VL4" s="70"/>
      <c r="VM4" s="105"/>
      <c r="VN4" s="69"/>
      <c r="VO4" s="100"/>
      <c r="VP4" s="100"/>
      <c r="VQ4" s="100"/>
      <c r="VR4" s="100"/>
      <c r="VS4" s="100"/>
      <c r="VT4" s="100"/>
      <c r="VU4" s="100"/>
      <c r="VV4" s="138"/>
      <c r="VW4" s="113"/>
      <c r="VX4" s="138"/>
      <c r="VY4" s="70"/>
      <c r="VZ4" s="105"/>
      <c r="WA4" s="69"/>
      <c r="WB4" s="100"/>
      <c r="WC4" s="100"/>
      <c r="WD4" s="100"/>
      <c r="WE4" s="100"/>
      <c r="WF4" s="100"/>
      <c r="WG4" s="100"/>
      <c r="WH4" s="100"/>
      <c r="WI4" s="138"/>
      <c r="WJ4" s="113"/>
      <c r="WK4" s="138"/>
      <c r="WL4" s="70"/>
      <c r="WM4" s="105"/>
      <c r="WN4" s="69"/>
      <c r="WO4" s="100"/>
      <c r="WP4" s="100"/>
      <c r="WQ4" s="100"/>
      <c r="WR4" s="100"/>
      <c r="WS4" s="100"/>
      <c r="WT4" s="100"/>
      <c r="WU4" s="100"/>
      <c r="WV4" s="138"/>
      <c r="WW4" s="113"/>
      <c r="WX4" s="138"/>
      <c r="WY4" s="70"/>
      <c r="WZ4" s="105"/>
      <c r="XA4" s="69"/>
      <c r="XB4" s="100"/>
      <c r="XC4" s="100"/>
      <c r="XD4" s="100"/>
      <c r="XE4" s="100"/>
      <c r="XF4" s="100"/>
      <c r="XG4" s="100"/>
      <c r="XH4" s="100"/>
      <c r="XI4" s="138"/>
      <c r="XJ4" s="113"/>
      <c r="XK4" s="138"/>
      <c r="XL4" s="70"/>
      <c r="XM4" s="105"/>
      <c r="XN4" s="69"/>
      <c r="XO4" s="100"/>
      <c r="XP4" s="100"/>
      <c r="XQ4" s="100"/>
      <c r="XR4" s="100"/>
      <c r="XS4" s="100"/>
      <c r="XT4" s="100"/>
      <c r="XU4" s="100"/>
      <c r="XV4" s="138"/>
      <c r="XW4" s="113"/>
      <c r="XX4" s="138"/>
      <c r="XY4" s="70"/>
      <c r="XZ4" s="105"/>
      <c r="YA4" s="69"/>
      <c r="YB4" s="100"/>
      <c r="YC4" s="100"/>
      <c r="YD4" s="100"/>
      <c r="YE4" s="100"/>
      <c r="YF4" s="100"/>
      <c r="YG4" s="100"/>
      <c r="YH4" s="100"/>
      <c r="YI4" s="138"/>
      <c r="YJ4" s="113"/>
      <c r="YK4" s="138"/>
      <c r="YL4" s="70"/>
      <c r="YM4" s="105"/>
      <c r="YN4" s="69"/>
      <c r="YO4" s="100"/>
      <c r="YP4" s="100"/>
      <c r="YQ4" s="100"/>
      <c r="YR4" s="100"/>
      <c r="YS4" s="100"/>
      <c r="YT4" s="100"/>
      <c r="YU4" s="100"/>
      <c r="YV4" s="138"/>
      <c r="YW4" s="113"/>
      <c r="YX4" s="138"/>
      <c r="YY4" s="70"/>
      <c r="YZ4" s="105"/>
      <c r="ZA4" s="69"/>
      <c r="ZB4" s="100"/>
      <c r="ZC4" s="100"/>
      <c r="ZD4" s="100"/>
      <c r="ZE4" s="100"/>
      <c r="ZF4" s="100"/>
      <c r="ZG4" s="100"/>
      <c r="ZH4" s="100"/>
      <c r="ZI4" s="138"/>
      <c r="ZJ4" s="113"/>
      <c r="ZK4" s="138"/>
      <c r="ZL4" s="70"/>
      <c r="ZM4" s="105"/>
      <c r="ZN4" s="69"/>
      <c r="ZO4" s="100"/>
      <c r="ZP4" s="100"/>
      <c r="ZQ4" s="100"/>
      <c r="ZR4" s="100"/>
      <c r="ZS4" s="100"/>
      <c r="ZT4" s="100"/>
      <c r="ZU4" s="100"/>
      <c r="ZV4" s="138"/>
      <c r="ZW4" s="113"/>
      <c r="ZX4" s="138"/>
      <c r="ZY4" s="70"/>
      <c r="ZZ4" s="105"/>
      <c r="AAA4" s="69"/>
      <c r="AAB4" s="100"/>
      <c r="AAC4" s="100"/>
      <c r="AAD4" s="100"/>
      <c r="AAE4" s="100"/>
      <c r="AAF4" s="100"/>
      <c r="AAG4" s="100"/>
      <c r="AAH4" s="100"/>
      <c r="AAI4" s="138"/>
      <c r="AAJ4" s="113"/>
      <c r="AAK4" s="138"/>
      <c r="AAL4" s="70"/>
      <c r="AAM4" s="105"/>
      <c r="AAN4" s="69"/>
      <c r="AAO4" s="100"/>
      <c r="AAP4" s="100"/>
      <c r="AAQ4" s="100"/>
      <c r="AAR4" s="100"/>
      <c r="AAS4" s="100"/>
      <c r="AAT4" s="100"/>
      <c r="AAU4" s="100"/>
      <c r="AAV4" s="138"/>
      <c r="AAW4" s="113"/>
      <c r="AAX4" s="138"/>
      <c r="AAY4" s="70"/>
      <c r="AAZ4" s="105"/>
      <c r="ABA4" s="69"/>
      <c r="ABB4" s="100"/>
      <c r="ABC4" s="100"/>
      <c r="ABD4" s="100"/>
      <c r="ABE4" s="100"/>
      <c r="ABF4" s="100"/>
      <c r="ABG4" s="100"/>
      <c r="ABH4" s="100"/>
      <c r="ABI4" s="138"/>
      <c r="ABJ4" s="113"/>
      <c r="ABK4" s="138"/>
      <c r="ABL4" s="70"/>
      <c r="ABM4" s="105"/>
      <c r="ABN4" s="69"/>
      <c r="ABO4" s="100"/>
      <c r="ABP4" s="100"/>
      <c r="ABQ4" s="100"/>
      <c r="ABR4" s="100"/>
      <c r="ABS4" s="100"/>
      <c r="ABT4" s="100"/>
      <c r="ABU4" s="100"/>
      <c r="ABV4" s="138"/>
      <c r="ABW4" s="113"/>
      <c r="ABX4" s="138"/>
      <c r="ABY4" s="70"/>
      <c r="ABZ4" s="105"/>
      <c r="ACA4" s="69"/>
      <c r="ACB4" s="100"/>
      <c r="ACC4" s="100"/>
      <c r="ACD4" s="100"/>
      <c r="ACE4" s="100"/>
      <c r="ACF4" s="100"/>
      <c r="ACG4" s="100"/>
      <c r="ACH4" s="100"/>
      <c r="ACI4" s="138"/>
      <c r="ACJ4" s="113"/>
      <c r="ACK4" s="138"/>
      <c r="ACL4" s="70"/>
      <c r="ACM4" s="105"/>
      <c r="ACN4" s="69"/>
      <c r="ACO4" s="100"/>
      <c r="ACP4" s="100"/>
      <c r="ACQ4" s="100"/>
      <c r="ACR4" s="100"/>
      <c r="ACS4" s="100"/>
      <c r="ACT4" s="100"/>
      <c r="ACU4" s="100"/>
      <c r="ACV4" s="138"/>
      <c r="ACW4" s="113"/>
      <c r="ACX4" s="138"/>
      <c r="ACY4" s="70"/>
      <c r="ACZ4" s="105"/>
      <c r="ADA4" s="69"/>
      <c r="ADB4" s="100"/>
      <c r="ADC4" s="100"/>
      <c r="ADD4" s="100"/>
      <c r="ADE4" s="100"/>
      <c r="ADF4" s="100"/>
      <c r="ADG4" s="100"/>
      <c r="ADH4" s="100"/>
      <c r="ADI4" s="138"/>
      <c r="ADJ4" s="113"/>
      <c r="ADK4" s="138"/>
      <c r="ADL4" s="70"/>
      <c r="ADM4" s="105"/>
      <c r="ADN4" s="69"/>
      <c r="ADO4" s="100"/>
      <c r="ADP4" s="100"/>
      <c r="ADQ4" s="100"/>
      <c r="ADR4" s="100"/>
      <c r="ADS4" s="100"/>
      <c r="ADT4" s="100"/>
      <c r="ADU4" s="100"/>
      <c r="ADV4" s="138"/>
      <c r="ADW4" s="113"/>
      <c r="ADX4" s="138"/>
      <c r="ADY4" s="70"/>
      <c r="ADZ4" s="105"/>
      <c r="AEA4" s="69"/>
      <c r="AEB4" s="100"/>
      <c r="AEC4" s="100"/>
      <c r="AED4" s="100"/>
      <c r="AEE4" s="100"/>
      <c r="AEF4" s="100"/>
      <c r="AEG4" s="100"/>
      <c r="AEH4" s="100"/>
      <c r="AEI4" s="138"/>
      <c r="AEJ4" s="113"/>
      <c r="AEK4" s="138"/>
      <c r="AEL4" s="70"/>
      <c r="AEM4" s="105"/>
      <c r="AEN4" s="69"/>
      <c r="AEO4" s="100"/>
      <c r="AEP4" s="100"/>
      <c r="AEQ4" s="100"/>
      <c r="AER4" s="100"/>
      <c r="AES4" s="100"/>
      <c r="AET4" s="100"/>
      <c r="AEU4" s="100"/>
      <c r="AEV4" s="138"/>
      <c r="AEW4" s="113"/>
      <c r="AEX4" s="138"/>
      <c r="AEY4" s="70"/>
      <c r="AEZ4" s="105"/>
      <c r="AFA4" s="69"/>
      <c r="AFB4" s="100"/>
      <c r="AFC4" s="100"/>
      <c r="AFD4" s="100"/>
      <c r="AFE4" s="100"/>
      <c r="AFF4" s="100"/>
      <c r="AFG4" s="100"/>
      <c r="AFH4" s="100"/>
      <c r="AFI4" s="138"/>
      <c r="AFJ4" s="113"/>
      <c r="AFK4" s="138"/>
      <c r="AFL4" s="70"/>
      <c r="AFM4" s="105"/>
      <c r="AFN4" s="69"/>
      <c r="AFO4" s="100"/>
      <c r="AFP4" s="100"/>
      <c r="AFQ4" s="100"/>
      <c r="AFR4" s="100"/>
      <c r="AFS4" s="100"/>
      <c r="AFT4" s="100"/>
      <c r="AFU4" s="100"/>
      <c r="AFV4" s="138"/>
      <c r="AFW4" s="113"/>
      <c r="AFX4" s="138"/>
      <c r="AFY4" s="70"/>
      <c r="AFZ4" s="105"/>
      <c r="AGA4" s="69"/>
      <c r="AGB4" s="100"/>
      <c r="AGC4" s="100"/>
      <c r="AGD4" s="100"/>
      <c r="AGE4" s="100"/>
      <c r="AGF4" s="100"/>
      <c r="AGG4" s="100"/>
      <c r="AGH4" s="100"/>
      <c r="AGI4" s="138"/>
      <c r="AGJ4" s="113"/>
      <c r="AGK4" s="138"/>
      <c r="AGL4" s="70"/>
      <c r="AGM4" s="105"/>
      <c r="AGN4" s="69"/>
      <c r="AGO4" s="100"/>
      <c r="AGP4" s="100"/>
      <c r="AGQ4" s="100"/>
      <c r="AGR4" s="100"/>
      <c r="AGS4" s="100"/>
      <c r="AGT4" s="100"/>
      <c r="AGU4" s="100"/>
      <c r="AGV4" s="138"/>
      <c r="AGW4" s="113"/>
      <c r="AGX4" s="138"/>
      <c r="AGY4" s="70"/>
      <c r="AGZ4" s="105"/>
      <c r="AHA4" s="69"/>
      <c r="AHB4" s="100"/>
      <c r="AHC4" s="100"/>
      <c r="AHD4" s="100"/>
      <c r="AHE4" s="100"/>
      <c r="AHF4" s="100"/>
      <c r="AHG4" s="100"/>
      <c r="AHH4" s="100"/>
      <c r="AHI4" s="138"/>
      <c r="AHJ4" s="113"/>
      <c r="AHK4" s="138"/>
      <c r="AHL4" s="70"/>
      <c r="AHM4" s="105"/>
      <c r="AHN4" s="69"/>
      <c r="AHO4" s="100"/>
      <c r="AHP4" s="100"/>
      <c r="AHQ4" s="100"/>
      <c r="AHR4" s="100"/>
      <c r="AHS4" s="100"/>
      <c r="AHT4" s="100"/>
      <c r="AHU4" s="100"/>
      <c r="AHV4" s="138"/>
      <c r="AHW4" s="113"/>
      <c r="AHX4" s="138"/>
      <c r="AHY4" s="70"/>
      <c r="AHZ4" s="105"/>
      <c r="AIA4" s="69"/>
      <c r="AIB4" s="100"/>
      <c r="AIC4" s="100"/>
      <c r="AID4" s="100"/>
      <c r="AIE4" s="100"/>
      <c r="AIF4" s="100"/>
      <c r="AIG4" s="100"/>
      <c r="AIH4" s="100"/>
      <c r="AII4" s="138"/>
      <c r="AIJ4" s="113"/>
      <c r="AIK4" s="138"/>
      <c r="AIL4" s="70"/>
      <c r="AIM4" s="105"/>
      <c r="AIN4" s="69"/>
      <c r="AIO4" s="100"/>
      <c r="AIP4" s="100"/>
      <c r="AIQ4" s="100"/>
      <c r="AIR4" s="100"/>
      <c r="AIS4" s="100"/>
      <c r="AIT4" s="100"/>
      <c r="AIU4" s="100"/>
      <c r="AIV4" s="138"/>
      <c r="AIW4" s="113"/>
      <c r="AIX4" s="138"/>
      <c r="AIY4" s="70"/>
      <c r="AIZ4" s="105"/>
      <c r="AJA4" s="69"/>
      <c r="AJB4" s="100"/>
      <c r="AJC4" s="100"/>
      <c r="AJD4" s="100"/>
      <c r="AJE4" s="100"/>
      <c r="AJF4" s="100"/>
      <c r="AJG4" s="100"/>
      <c r="AJH4" s="100"/>
      <c r="AJI4" s="138"/>
      <c r="AJJ4" s="113"/>
      <c r="AJK4" s="138"/>
      <c r="AJL4" s="70"/>
    </row>
    <row r="5" spans="1:948" x14ac:dyDescent="0.3">
      <c r="A5" s="69"/>
      <c r="B5" s="117" t="s">
        <v>63</v>
      </c>
      <c r="C5" s="100"/>
      <c r="D5" s="100"/>
      <c r="E5" s="100"/>
      <c r="F5" s="163"/>
      <c r="G5" s="100"/>
      <c r="H5" s="100"/>
      <c r="I5" s="162" t="s">
        <v>96</v>
      </c>
      <c r="J5" s="113"/>
      <c r="K5" s="162" t="s">
        <v>96</v>
      </c>
      <c r="L5" s="70"/>
      <c r="M5" s="105"/>
      <c r="N5" s="69"/>
      <c r="O5" s="117" t="s">
        <v>63</v>
      </c>
      <c r="P5" s="100"/>
      <c r="Q5" s="100"/>
      <c r="R5" s="100"/>
      <c r="S5" s="163"/>
      <c r="T5" s="100"/>
      <c r="U5" s="100"/>
      <c r="V5" s="162" t="s">
        <v>96</v>
      </c>
      <c r="W5" s="113"/>
      <c r="X5" s="162" t="s">
        <v>96</v>
      </c>
      <c r="Y5" s="70"/>
      <c r="Z5" s="105"/>
      <c r="AA5" s="69"/>
      <c r="AB5" s="117" t="s">
        <v>63</v>
      </c>
      <c r="AC5" s="100"/>
      <c r="AD5" s="100"/>
      <c r="AE5" s="100"/>
      <c r="AF5" s="163"/>
      <c r="AG5" s="100"/>
      <c r="AH5" s="100"/>
      <c r="AI5" s="162" t="s">
        <v>96</v>
      </c>
      <c r="AJ5" s="113"/>
      <c r="AK5" s="162" t="s">
        <v>96</v>
      </c>
      <c r="AL5" s="70"/>
      <c r="AM5" s="105"/>
      <c r="AN5" s="69"/>
      <c r="AO5" s="117" t="s">
        <v>63</v>
      </c>
      <c r="AP5" s="100"/>
      <c r="AQ5" s="100"/>
      <c r="AR5" s="100"/>
      <c r="AS5" s="163"/>
      <c r="AT5" s="100"/>
      <c r="AU5" s="100"/>
      <c r="AV5" s="162" t="s">
        <v>96</v>
      </c>
      <c r="AW5" s="113"/>
      <c r="AX5" s="162" t="s">
        <v>96</v>
      </c>
      <c r="AY5" s="70"/>
      <c r="AZ5" s="105"/>
      <c r="BA5" s="69"/>
      <c r="BB5" s="117" t="s">
        <v>63</v>
      </c>
      <c r="BC5" s="100"/>
      <c r="BD5" s="100"/>
      <c r="BE5" s="100"/>
      <c r="BF5" s="163"/>
      <c r="BG5" s="100"/>
      <c r="BH5" s="100"/>
      <c r="BI5" s="162" t="s">
        <v>96</v>
      </c>
      <c r="BJ5" s="113"/>
      <c r="BK5" s="162" t="s">
        <v>96</v>
      </c>
      <c r="BL5" s="70"/>
      <c r="BM5" s="105"/>
      <c r="BN5" s="69"/>
      <c r="BO5" s="117" t="s">
        <v>63</v>
      </c>
      <c r="BP5" s="100"/>
      <c r="BQ5" s="100"/>
      <c r="BR5" s="100"/>
      <c r="BS5" s="163"/>
      <c r="BT5" s="100"/>
      <c r="BU5" s="100"/>
      <c r="BV5" s="162" t="s">
        <v>96</v>
      </c>
      <c r="BW5" s="113"/>
      <c r="BX5" s="162" t="s">
        <v>96</v>
      </c>
      <c r="BY5" s="70"/>
      <c r="BZ5" s="105"/>
      <c r="CA5" s="69"/>
      <c r="CB5" s="117" t="s">
        <v>63</v>
      </c>
      <c r="CC5" s="100"/>
      <c r="CD5" s="100"/>
      <c r="CE5" s="100"/>
      <c r="CF5" s="163"/>
      <c r="CG5" s="100"/>
      <c r="CH5" s="100"/>
      <c r="CI5" s="162" t="s">
        <v>96</v>
      </c>
      <c r="CJ5" s="113"/>
      <c r="CK5" s="162" t="s">
        <v>96</v>
      </c>
      <c r="CL5" s="70"/>
      <c r="CM5" s="105"/>
      <c r="CN5" s="69"/>
      <c r="CO5" s="117" t="s">
        <v>63</v>
      </c>
      <c r="CP5" s="100"/>
      <c r="CQ5" s="100"/>
      <c r="CR5" s="100"/>
      <c r="CS5" s="163"/>
      <c r="CT5" s="100"/>
      <c r="CU5" s="100"/>
      <c r="CV5" s="162" t="s">
        <v>96</v>
      </c>
      <c r="CW5" s="113"/>
      <c r="CX5" s="162" t="s">
        <v>96</v>
      </c>
      <c r="CY5" s="70"/>
      <c r="CZ5" s="105"/>
      <c r="DA5" s="69"/>
      <c r="DB5" s="117" t="s">
        <v>63</v>
      </c>
      <c r="DC5" s="100"/>
      <c r="DD5" s="100"/>
      <c r="DE5" s="100"/>
      <c r="DF5" s="163"/>
      <c r="DG5" s="100"/>
      <c r="DH5" s="100"/>
      <c r="DI5" s="162" t="s">
        <v>96</v>
      </c>
      <c r="DJ5" s="113"/>
      <c r="DK5" s="162" t="s">
        <v>96</v>
      </c>
      <c r="DL5" s="70"/>
      <c r="DM5" s="105"/>
      <c r="DN5" s="69"/>
      <c r="DO5" s="117" t="s">
        <v>63</v>
      </c>
      <c r="DP5" s="100"/>
      <c r="DQ5" s="100"/>
      <c r="DR5" s="100"/>
      <c r="DS5" s="163"/>
      <c r="DT5" s="100"/>
      <c r="DU5" s="100"/>
      <c r="DV5" s="162" t="s">
        <v>96</v>
      </c>
      <c r="DW5" s="113"/>
      <c r="DX5" s="162" t="s">
        <v>96</v>
      </c>
      <c r="DY5" s="70"/>
      <c r="DZ5" s="105"/>
      <c r="EA5" s="69"/>
      <c r="EB5" s="117" t="s">
        <v>63</v>
      </c>
      <c r="EC5" s="100"/>
      <c r="ED5" s="100"/>
      <c r="EE5" s="100"/>
      <c r="EF5" s="163"/>
      <c r="EG5" s="100"/>
      <c r="EH5" s="100"/>
      <c r="EI5" s="162" t="s">
        <v>96</v>
      </c>
      <c r="EJ5" s="113"/>
      <c r="EK5" s="162" t="s">
        <v>96</v>
      </c>
      <c r="EL5" s="70"/>
      <c r="EM5" s="105"/>
      <c r="EN5" s="69"/>
      <c r="EO5" s="117" t="s">
        <v>63</v>
      </c>
      <c r="EP5" s="100"/>
      <c r="EQ5" s="100"/>
      <c r="ER5" s="100"/>
      <c r="ES5" s="163"/>
      <c r="ET5" s="100"/>
      <c r="EU5" s="100"/>
      <c r="EV5" s="162" t="s">
        <v>96</v>
      </c>
      <c r="EW5" s="113"/>
      <c r="EX5" s="162" t="s">
        <v>96</v>
      </c>
      <c r="EY5" s="70"/>
      <c r="EZ5" s="105"/>
      <c r="FA5" s="69"/>
      <c r="FB5" s="117" t="s">
        <v>63</v>
      </c>
      <c r="FC5" s="100"/>
      <c r="FD5" s="100"/>
      <c r="FE5" s="100"/>
      <c r="FF5" s="163"/>
      <c r="FG5" s="100"/>
      <c r="FH5" s="100"/>
      <c r="FI5" s="162" t="s">
        <v>96</v>
      </c>
      <c r="FJ5" s="113"/>
      <c r="FK5" s="162" t="s">
        <v>96</v>
      </c>
      <c r="FL5" s="70"/>
      <c r="FM5" s="105"/>
      <c r="FN5" s="69"/>
      <c r="FO5" s="117" t="s">
        <v>63</v>
      </c>
      <c r="FP5" s="100"/>
      <c r="FQ5" s="100"/>
      <c r="FR5" s="100"/>
      <c r="FS5" s="163"/>
      <c r="FT5" s="100"/>
      <c r="FU5" s="100"/>
      <c r="FV5" s="162" t="s">
        <v>96</v>
      </c>
      <c r="FW5" s="113"/>
      <c r="FX5" s="162" t="s">
        <v>96</v>
      </c>
      <c r="FY5" s="70"/>
      <c r="FZ5" s="105"/>
      <c r="GA5" s="69"/>
      <c r="GB5" s="117" t="s">
        <v>63</v>
      </c>
      <c r="GC5" s="100"/>
      <c r="GD5" s="100"/>
      <c r="GE5" s="100"/>
      <c r="GF5" s="163"/>
      <c r="GG5" s="100"/>
      <c r="GH5" s="100"/>
      <c r="GI5" s="162" t="s">
        <v>96</v>
      </c>
      <c r="GJ5" s="113"/>
      <c r="GK5" s="162" t="s">
        <v>96</v>
      </c>
      <c r="GL5" s="70"/>
      <c r="GM5" s="105"/>
      <c r="GN5" s="69"/>
      <c r="GO5" s="117" t="s">
        <v>63</v>
      </c>
      <c r="GP5" s="100"/>
      <c r="GQ5" s="100"/>
      <c r="GR5" s="100"/>
      <c r="GS5" s="163"/>
      <c r="GT5" s="100"/>
      <c r="GU5" s="100"/>
      <c r="GV5" s="162" t="s">
        <v>96</v>
      </c>
      <c r="GW5" s="113"/>
      <c r="GX5" s="162" t="s">
        <v>96</v>
      </c>
      <c r="GY5" s="70"/>
      <c r="GZ5" s="105"/>
      <c r="HA5" s="69"/>
      <c r="HB5" s="117" t="s">
        <v>63</v>
      </c>
      <c r="HC5" s="100"/>
      <c r="HD5" s="100"/>
      <c r="HE5" s="100"/>
      <c r="HF5" s="163"/>
      <c r="HG5" s="100"/>
      <c r="HH5" s="100"/>
      <c r="HI5" s="162" t="s">
        <v>96</v>
      </c>
      <c r="HJ5" s="113"/>
      <c r="HK5" s="162" t="s">
        <v>96</v>
      </c>
      <c r="HL5" s="70"/>
      <c r="HM5" s="105"/>
      <c r="HN5" s="69"/>
      <c r="HO5" s="117" t="s">
        <v>63</v>
      </c>
      <c r="HP5" s="100"/>
      <c r="HQ5" s="100"/>
      <c r="HR5" s="100"/>
      <c r="HS5" s="163"/>
      <c r="HT5" s="100"/>
      <c r="HU5" s="100"/>
      <c r="HV5" s="162" t="s">
        <v>96</v>
      </c>
      <c r="HW5" s="113"/>
      <c r="HX5" s="162" t="s">
        <v>96</v>
      </c>
      <c r="HY5" s="70"/>
      <c r="HZ5" s="105"/>
      <c r="IA5" s="69"/>
      <c r="IB5" s="117" t="s">
        <v>63</v>
      </c>
      <c r="IC5" s="100"/>
      <c r="ID5" s="100"/>
      <c r="IE5" s="100"/>
      <c r="IF5" s="163"/>
      <c r="IG5" s="100"/>
      <c r="IH5" s="100"/>
      <c r="II5" s="162" t="s">
        <v>96</v>
      </c>
      <c r="IJ5" s="113"/>
      <c r="IK5" s="162" t="s">
        <v>96</v>
      </c>
      <c r="IL5" s="70"/>
      <c r="IM5" s="105"/>
      <c r="IN5" s="69"/>
      <c r="IO5" s="117" t="s">
        <v>63</v>
      </c>
      <c r="IP5" s="100"/>
      <c r="IQ5" s="100"/>
      <c r="IR5" s="100"/>
      <c r="IS5" s="163"/>
      <c r="IT5" s="100"/>
      <c r="IU5" s="100"/>
      <c r="IV5" s="162" t="s">
        <v>96</v>
      </c>
      <c r="IW5" s="113"/>
      <c r="IX5" s="162" t="s">
        <v>96</v>
      </c>
      <c r="IY5" s="70"/>
      <c r="IZ5" s="105"/>
      <c r="JA5" s="69"/>
      <c r="JB5" s="117" t="s">
        <v>63</v>
      </c>
      <c r="JC5" s="100"/>
      <c r="JD5" s="100"/>
      <c r="JE5" s="100"/>
      <c r="JF5" s="163"/>
      <c r="JG5" s="100"/>
      <c r="JH5" s="100"/>
      <c r="JI5" s="162" t="s">
        <v>96</v>
      </c>
      <c r="JJ5" s="113"/>
      <c r="JK5" s="162" t="s">
        <v>96</v>
      </c>
      <c r="JL5" s="70"/>
      <c r="JM5" s="105"/>
      <c r="JN5" s="69"/>
      <c r="JO5" s="117" t="s">
        <v>63</v>
      </c>
      <c r="JP5" s="100"/>
      <c r="JQ5" s="100"/>
      <c r="JR5" s="100"/>
      <c r="JS5" s="163"/>
      <c r="JT5" s="100"/>
      <c r="JU5" s="100"/>
      <c r="JV5" s="162" t="s">
        <v>96</v>
      </c>
      <c r="JW5" s="113"/>
      <c r="JX5" s="162" t="s">
        <v>96</v>
      </c>
      <c r="JY5" s="70"/>
      <c r="JZ5" s="105"/>
      <c r="KA5" s="69"/>
      <c r="KB5" s="117" t="s">
        <v>63</v>
      </c>
      <c r="KC5" s="100"/>
      <c r="KD5" s="100"/>
      <c r="KE5" s="100"/>
      <c r="KF5" s="163"/>
      <c r="KG5" s="100"/>
      <c r="KH5" s="100"/>
      <c r="KI5" s="162" t="s">
        <v>96</v>
      </c>
      <c r="KJ5" s="113"/>
      <c r="KK5" s="162" t="s">
        <v>96</v>
      </c>
      <c r="KL5" s="70"/>
      <c r="KM5" s="105"/>
      <c r="KN5" s="69"/>
      <c r="KO5" s="117" t="s">
        <v>63</v>
      </c>
      <c r="KP5" s="100"/>
      <c r="KQ5" s="100"/>
      <c r="KR5" s="100"/>
      <c r="KS5" s="163"/>
      <c r="KT5" s="100"/>
      <c r="KU5" s="100"/>
      <c r="KV5" s="162" t="s">
        <v>96</v>
      </c>
      <c r="KW5" s="113"/>
      <c r="KX5" s="162" t="s">
        <v>96</v>
      </c>
      <c r="KY5" s="70"/>
      <c r="KZ5" s="105"/>
      <c r="LA5" s="69"/>
      <c r="LB5" s="117" t="s">
        <v>63</v>
      </c>
      <c r="LC5" s="100"/>
      <c r="LD5" s="100"/>
      <c r="LE5" s="100"/>
      <c r="LF5" s="163"/>
      <c r="LG5" s="100"/>
      <c r="LH5" s="100"/>
      <c r="LI5" s="162" t="s">
        <v>96</v>
      </c>
      <c r="LJ5" s="113"/>
      <c r="LK5" s="162" t="s">
        <v>96</v>
      </c>
      <c r="LL5" s="70"/>
      <c r="LM5" s="105"/>
      <c r="LN5" s="69"/>
      <c r="LO5" s="117" t="s">
        <v>63</v>
      </c>
      <c r="LP5" s="100"/>
      <c r="LQ5" s="100"/>
      <c r="LR5" s="100"/>
      <c r="LS5" s="163"/>
      <c r="LT5" s="100"/>
      <c r="LU5" s="100"/>
      <c r="LV5" s="162" t="s">
        <v>96</v>
      </c>
      <c r="LW5" s="113"/>
      <c r="LX5" s="162" t="s">
        <v>96</v>
      </c>
      <c r="LY5" s="70"/>
      <c r="LZ5" s="105"/>
      <c r="MA5" s="69"/>
      <c r="MB5" s="117" t="s">
        <v>63</v>
      </c>
      <c r="MC5" s="100"/>
      <c r="MD5" s="100"/>
      <c r="ME5" s="100"/>
      <c r="MF5" s="163"/>
      <c r="MG5" s="100"/>
      <c r="MH5" s="100"/>
      <c r="MI5" s="162" t="s">
        <v>96</v>
      </c>
      <c r="MJ5" s="113"/>
      <c r="MK5" s="162" t="s">
        <v>96</v>
      </c>
      <c r="ML5" s="70"/>
      <c r="MM5" s="105"/>
      <c r="MN5" s="69"/>
      <c r="MO5" s="117" t="s">
        <v>63</v>
      </c>
      <c r="MP5" s="100"/>
      <c r="MQ5" s="100"/>
      <c r="MR5" s="100"/>
      <c r="MS5" s="163"/>
      <c r="MT5" s="100"/>
      <c r="MU5" s="100"/>
      <c r="MV5" s="162" t="s">
        <v>96</v>
      </c>
      <c r="MW5" s="113"/>
      <c r="MX5" s="162" t="s">
        <v>96</v>
      </c>
      <c r="MY5" s="70"/>
      <c r="MZ5" s="105"/>
      <c r="NA5" s="69"/>
      <c r="NB5" s="117" t="s">
        <v>63</v>
      </c>
      <c r="NC5" s="100"/>
      <c r="ND5" s="100"/>
      <c r="NE5" s="100"/>
      <c r="NF5" s="163"/>
      <c r="NG5" s="100"/>
      <c r="NH5" s="100"/>
      <c r="NI5" s="162" t="s">
        <v>96</v>
      </c>
      <c r="NJ5" s="113"/>
      <c r="NK5" s="162" t="s">
        <v>96</v>
      </c>
      <c r="NL5" s="70"/>
      <c r="NM5" s="105"/>
      <c r="NN5" s="69"/>
      <c r="NO5" s="117" t="s">
        <v>63</v>
      </c>
      <c r="NP5" s="100"/>
      <c r="NQ5" s="100"/>
      <c r="NR5" s="100"/>
      <c r="NS5" s="163"/>
      <c r="NT5" s="100"/>
      <c r="NU5" s="100"/>
      <c r="NV5" s="162" t="s">
        <v>96</v>
      </c>
      <c r="NW5" s="113"/>
      <c r="NX5" s="162" t="s">
        <v>96</v>
      </c>
      <c r="NY5" s="70"/>
      <c r="NZ5" s="105"/>
      <c r="OA5" s="69"/>
      <c r="OB5" s="117" t="s">
        <v>63</v>
      </c>
      <c r="OC5" s="100"/>
      <c r="OD5" s="100"/>
      <c r="OE5" s="100"/>
      <c r="OF5" s="163"/>
      <c r="OG5" s="100"/>
      <c r="OH5" s="100"/>
      <c r="OI5" s="162" t="s">
        <v>96</v>
      </c>
      <c r="OJ5" s="113"/>
      <c r="OK5" s="162" t="s">
        <v>96</v>
      </c>
      <c r="OL5" s="70"/>
      <c r="OM5" s="105"/>
      <c r="ON5" s="69"/>
      <c r="OO5" s="117" t="s">
        <v>63</v>
      </c>
      <c r="OP5" s="100"/>
      <c r="OQ5" s="100"/>
      <c r="OR5" s="100"/>
      <c r="OS5" s="163"/>
      <c r="OT5" s="100"/>
      <c r="OU5" s="100"/>
      <c r="OV5" s="162" t="s">
        <v>96</v>
      </c>
      <c r="OW5" s="113"/>
      <c r="OX5" s="162" t="s">
        <v>96</v>
      </c>
      <c r="OY5" s="70"/>
      <c r="OZ5" s="105"/>
      <c r="PA5" s="69"/>
      <c r="PB5" s="117" t="s">
        <v>63</v>
      </c>
      <c r="PC5" s="100"/>
      <c r="PD5" s="100"/>
      <c r="PE5" s="100"/>
      <c r="PF5" s="163"/>
      <c r="PG5" s="100"/>
      <c r="PH5" s="100"/>
      <c r="PI5" s="162" t="s">
        <v>96</v>
      </c>
      <c r="PJ5" s="113"/>
      <c r="PK5" s="162" t="s">
        <v>96</v>
      </c>
      <c r="PL5" s="70"/>
      <c r="PM5" s="105"/>
      <c r="PN5" s="69"/>
      <c r="PO5" s="117" t="s">
        <v>63</v>
      </c>
      <c r="PP5" s="100"/>
      <c r="PQ5" s="100"/>
      <c r="PR5" s="100"/>
      <c r="PS5" s="163"/>
      <c r="PT5" s="100"/>
      <c r="PU5" s="100"/>
      <c r="PV5" s="162" t="s">
        <v>96</v>
      </c>
      <c r="PW5" s="113"/>
      <c r="PX5" s="162" t="s">
        <v>96</v>
      </c>
      <c r="PY5" s="70"/>
      <c r="PZ5" s="105"/>
      <c r="QA5" s="69"/>
      <c r="QB5" s="117" t="s">
        <v>63</v>
      </c>
      <c r="QC5" s="100"/>
      <c r="QD5" s="100"/>
      <c r="QE5" s="100"/>
      <c r="QF5" s="163"/>
      <c r="QG5" s="100"/>
      <c r="QH5" s="100"/>
      <c r="QI5" s="162" t="s">
        <v>96</v>
      </c>
      <c r="QJ5" s="113"/>
      <c r="QK5" s="162" t="s">
        <v>96</v>
      </c>
      <c r="QL5" s="70"/>
      <c r="QM5" s="105"/>
      <c r="QN5" s="69"/>
      <c r="QO5" s="117" t="s">
        <v>63</v>
      </c>
      <c r="QP5" s="100"/>
      <c r="QQ5" s="100"/>
      <c r="QR5" s="100"/>
      <c r="QS5" s="163"/>
      <c r="QT5" s="100"/>
      <c r="QU5" s="100"/>
      <c r="QV5" s="162" t="s">
        <v>96</v>
      </c>
      <c r="QW5" s="113"/>
      <c r="QX5" s="162" t="s">
        <v>96</v>
      </c>
      <c r="QY5" s="70"/>
      <c r="QZ5" s="105"/>
      <c r="RA5" s="69"/>
      <c r="RB5" s="117" t="s">
        <v>63</v>
      </c>
      <c r="RC5" s="100"/>
      <c r="RD5" s="100"/>
      <c r="RE5" s="100"/>
      <c r="RF5" s="163"/>
      <c r="RG5" s="100"/>
      <c r="RH5" s="100"/>
      <c r="RI5" s="162" t="s">
        <v>96</v>
      </c>
      <c r="RJ5" s="113"/>
      <c r="RK5" s="162" t="s">
        <v>96</v>
      </c>
      <c r="RL5" s="70"/>
      <c r="RM5" s="105"/>
      <c r="RN5" s="69"/>
      <c r="RO5" s="117" t="s">
        <v>63</v>
      </c>
      <c r="RP5" s="100"/>
      <c r="RQ5" s="100"/>
      <c r="RR5" s="100"/>
      <c r="RS5" s="163"/>
      <c r="RT5" s="100"/>
      <c r="RU5" s="100"/>
      <c r="RV5" s="162" t="s">
        <v>96</v>
      </c>
      <c r="RW5" s="113"/>
      <c r="RX5" s="162" t="s">
        <v>96</v>
      </c>
      <c r="RY5" s="70"/>
      <c r="RZ5" s="105"/>
      <c r="SA5" s="69"/>
      <c r="SB5" s="117" t="s">
        <v>63</v>
      </c>
      <c r="SC5" s="100"/>
      <c r="SD5" s="100"/>
      <c r="SE5" s="100"/>
      <c r="SF5" s="163"/>
      <c r="SG5" s="100"/>
      <c r="SH5" s="100"/>
      <c r="SI5" s="162" t="s">
        <v>96</v>
      </c>
      <c r="SJ5" s="113"/>
      <c r="SK5" s="162" t="s">
        <v>96</v>
      </c>
      <c r="SL5" s="70"/>
      <c r="SM5" s="105"/>
      <c r="SN5" s="69"/>
      <c r="SO5" s="117" t="s">
        <v>63</v>
      </c>
      <c r="SP5" s="100"/>
      <c r="SQ5" s="100"/>
      <c r="SR5" s="100"/>
      <c r="SS5" s="163"/>
      <c r="ST5" s="100"/>
      <c r="SU5" s="100"/>
      <c r="SV5" s="162" t="s">
        <v>96</v>
      </c>
      <c r="SW5" s="113"/>
      <c r="SX5" s="162" t="s">
        <v>96</v>
      </c>
      <c r="SY5" s="70"/>
      <c r="SZ5" s="105"/>
      <c r="TA5" s="69"/>
      <c r="TB5" s="117" t="s">
        <v>63</v>
      </c>
      <c r="TC5" s="100"/>
      <c r="TD5" s="100"/>
      <c r="TE5" s="100"/>
      <c r="TF5" s="163"/>
      <c r="TG5" s="100"/>
      <c r="TH5" s="100"/>
      <c r="TI5" s="162" t="s">
        <v>96</v>
      </c>
      <c r="TJ5" s="113"/>
      <c r="TK5" s="162" t="s">
        <v>96</v>
      </c>
      <c r="TL5" s="70"/>
      <c r="TM5" s="105"/>
      <c r="TN5" s="69"/>
      <c r="TO5" s="117" t="s">
        <v>63</v>
      </c>
      <c r="TP5" s="100"/>
      <c r="TQ5" s="100"/>
      <c r="TR5" s="100"/>
      <c r="TS5" s="163"/>
      <c r="TT5" s="100"/>
      <c r="TU5" s="100"/>
      <c r="TV5" s="162" t="s">
        <v>96</v>
      </c>
      <c r="TW5" s="113"/>
      <c r="TX5" s="162" t="s">
        <v>96</v>
      </c>
      <c r="TY5" s="70"/>
      <c r="TZ5" s="105"/>
      <c r="UA5" s="69"/>
      <c r="UB5" s="117" t="s">
        <v>63</v>
      </c>
      <c r="UC5" s="100"/>
      <c r="UD5" s="100"/>
      <c r="UE5" s="100"/>
      <c r="UF5" s="163"/>
      <c r="UG5" s="100"/>
      <c r="UH5" s="100"/>
      <c r="UI5" s="162" t="s">
        <v>96</v>
      </c>
      <c r="UJ5" s="113"/>
      <c r="UK5" s="162" t="s">
        <v>96</v>
      </c>
      <c r="UL5" s="70"/>
      <c r="UM5" s="105"/>
      <c r="UN5" s="69"/>
      <c r="UO5" s="117" t="s">
        <v>63</v>
      </c>
      <c r="UP5" s="100"/>
      <c r="UQ5" s="100"/>
      <c r="UR5" s="100"/>
      <c r="US5" s="163"/>
      <c r="UT5" s="100"/>
      <c r="UU5" s="100"/>
      <c r="UV5" s="162" t="s">
        <v>96</v>
      </c>
      <c r="UW5" s="113"/>
      <c r="UX5" s="162" t="s">
        <v>96</v>
      </c>
      <c r="UY5" s="70"/>
      <c r="UZ5" s="105"/>
      <c r="VA5" s="69"/>
      <c r="VB5" s="117" t="s">
        <v>63</v>
      </c>
      <c r="VC5" s="100"/>
      <c r="VD5" s="100"/>
      <c r="VE5" s="100"/>
      <c r="VF5" s="163"/>
      <c r="VG5" s="100"/>
      <c r="VH5" s="100"/>
      <c r="VI5" s="162" t="s">
        <v>96</v>
      </c>
      <c r="VJ5" s="113"/>
      <c r="VK5" s="162" t="s">
        <v>96</v>
      </c>
      <c r="VL5" s="70"/>
      <c r="VM5" s="105"/>
      <c r="VN5" s="69"/>
      <c r="VO5" s="117" t="s">
        <v>63</v>
      </c>
      <c r="VP5" s="100"/>
      <c r="VQ5" s="100"/>
      <c r="VR5" s="100"/>
      <c r="VS5" s="163"/>
      <c r="VT5" s="100"/>
      <c r="VU5" s="100"/>
      <c r="VV5" s="162" t="s">
        <v>96</v>
      </c>
      <c r="VW5" s="113"/>
      <c r="VX5" s="162" t="s">
        <v>96</v>
      </c>
      <c r="VY5" s="70"/>
      <c r="VZ5" s="105"/>
      <c r="WA5" s="69"/>
      <c r="WB5" s="117" t="s">
        <v>63</v>
      </c>
      <c r="WC5" s="100"/>
      <c r="WD5" s="100"/>
      <c r="WE5" s="100"/>
      <c r="WF5" s="163"/>
      <c r="WG5" s="100"/>
      <c r="WH5" s="100"/>
      <c r="WI5" s="162" t="s">
        <v>96</v>
      </c>
      <c r="WJ5" s="113"/>
      <c r="WK5" s="162" t="s">
        <v>96</v>
      </c>
      <c r="WL5" s="70"/>
      <c r="WM5" s="105"/>
      <c r="WN5" s="69"/>
      <c r="WO5" s="117" t="s">
        <v>63</v>
      </c>
      <c r="WP5" s="100"/>
      <c r="WQ5" s="100"/>
      <c r="WR5" s="100"/>
      <c r="WS5" s="163"/>
      <c r="WT5" s="100"/>
      <c r="WU5" s="100"/>
      <c r="WV5" s="162" t="s">
        <v>96</v>
      </c>
      <c r="WW5" s="113"/>
      <c r="WX5" s="162" t="s">
        <v>96</v>
      </c>
      <c r="WY5" s="70"/>
      <c r="WZ5" s="105"/>
      <c r="XA5" s="69"/>
      <c r="XB5" s="117" t="s">
        <v>63</v>
      </c>
      <c r="XC5" s="100"/>
      <c r="XD5" s="100"/>
      <c r="XE5" s="100"/>
      <c r="XF5" s="163"/>
      <c r="XG5" s="100"/>
      <c r="XH5" s="100"/>
      <c r="XI5" s="162" t="s">
        <v>96</v>
      </c>
      <c r="XJ5" s="113"/>
      <c r="XK5" s="162" t="s">
        <v>96</v>
      </c>
      <c r="XL5" s="70"/>
      <c r="XM5" s="105"/>
      <c r="XN5" s="69"/>
      <c r="XO5" s="117" t="s">
        <v>63</v>
      </c>
      <c r="XP5" s="100"/>
      <c r="XQ5" s="100"/>
      <c r="XR5" s="100"/>
      <c r="XS5" s="163"/>
      <c r="XT5" s="100"/>
      <c r="XU5" s="100"/>
      <c r="XV5" s="162" t="s">
        <v>96</v>
      </c>
      <c r="XW5" s="113"/>
      <c r="XX5" s="162" t="s">
        <v>96</v>
      </c>
      <c r="XY5" s="70"/>
      <c r="XZ5" s="105"/>
      <c r="YA5" s="69"/>
      <c r="YB5" s="117" t="s">
        <v>63</v>
      </c>
      <c r="YC5" s="100"/>
      <c r="YD5" s="100"/>
      <c r="YE5" s="100"/>
      <c r="YF5" s="163"/>
      <c r="YG5" s="100"/>
      <c r="YH5" s="100"/>
      <c r="YI5" s="162" t="s">
        <v>96</v>
      </c>
      <c r="YJ5" s="113"/>
      <c r="YK5" s="162" t="s">
        <v>96</v>
      </c>
      <c r="YL5" s="70"/>
      <c r="YM5" s="105"/>
      <c r="YN5" s="69"/>
      <c r="YO5" s="117" t="s">
        <v>63</v>
      </c>
      <c r="YP5" s="100"/>
      <c r="YQ5" s="100"/>
      <c r="YR5" s="100"/>
      <c r="YS5" s="163"/>
      <c r="YT5" s="100"/>
      <c r="YU5" s="100"/>
      <c r="YV5" s="162" t="s">
        <v>96</v>
      </c>
      <c r="YW5" s="113"/>
      <c r="YX5" s="162" t="s">
        <v>96</v>
      </c>
      <c r="YY5" s="70"/>
      <c r="YZ5" s="105"/>
      <c r="ZA5" s="69"/>
      <c r="ZB5" s="117" t="s">
        <v>63</v>
      </c>
      <c r="ZC5" s="100"/>
      <c r="ZD5" s="100"/>
      <c r="ZE5" s="100"/>
      <c r="ZF5" s="163"/>
      <c r="ZG5" s="100"/>
      <c r="ZH5" s="100"/>
      <c r="ZI5" s="162" t="s">
        <v>96</v>
      </c>
      <c r="ZJ5" s="113"/>
      <c r="ZK5" s="162" t="s">
        <v>96</v>
      </c>
      <c r="ZL5" s="70"/>
      <c r="ZM5" s="105"/>
      <c r="ZN5" s="69"/>
      <c r="ZO5" s="117" t="s">
        <v>63</v>
      </c>
      <c r="ZP5" s="100"/>
      <c r="ZQ5" s="100"/>
      <c r="ZR5" s="100"/>
      <c r="ZS5" s="163"/>
      <c r="ZT5" s="100"/>
      <c r="ZU5" s="100"/>
      <c r="ZV5" s="162" t="s">
        <v>96</v>
      </c>
      <c r="ZW5" s="113"/>
      <c r="ZX5" s="162" t="s">
        <v>96</v>
      </c>
      <c r="ZY5" s="70"/>
      <c r="ZZ5" s="105"/>
      <c r="AAA5" s="69"/>
      <c r="AAB5" s="117" t="s">
        <v>63</v>
      </c>
      <c r="AAC5" s="100"/>
      <c r="AAD5" s="100"/>
      <c r="AAE5" s="100"/>
      <c r="AAF5" s="163"/>
      <c r="AAG5" s="100"/>
      <c r="AAH5" s="100"/>
      <c r="AAI5" s="162" t="s">
        <v>96</v>
      </c>
      <c r="AAJ5" s="113"/>
      <c r="AAK5" s="162" t="s">
        <v>96</v>
      </c>
      <c r="AAL5" s="70"/>
      <c r="AAM5" s="105"/>
      <c r="AAN5" s="69"/>
      <c r="AAO5" s="117" t="s">
        <v>63</v>
      </c>
      <c r="AAP5" s="100"/>
      <c r="AAQ5" s="100"/>
      <c r="AAR5" s="100"/>
      <c r="AAS5" s="163"/>
      <c r="AAT5" s="100"/>
      <c r="AAU5" s="100"/>
      <c r="AAV5" s="162" t="s">
        <v>96</v>
      </c>
      <c r="AAW5" s="113"/>
      <c r="AAX5" s="162" t="s">
        <v>96</v>
      </c>
      <c r="AAY5" s="70"/>
      <c r="AAZ5" s="105"/>
      <c r="ABA5" s="69"/>
      <c r="ABB5" s="117" t="s">
        <v>63</v>
      </c>
      <c r="ABC5" s="100"/>
      <c r="ABD5" s="100"/>
      <c r="ABE5" s="100"/>
      <c r="ABF5" s="163"/>
      <c r="ABG5" s="100"/>
      <c r="ABH5" s="100"/>
      <c r="ABI5" s="162" t="s">
        <v>96</v>
      </c>
      <c r="ABJ5" s="113"/>
      <c r="ABK5" s="162" t="s">
        <v>96</v>
      </c>
      <c r="ABL5" s="70"/>
      <c r="ABM5" s="105"/>
      <c r="ABN5" s="69"/>
      <c r="ABO5" s="117" t="s">
        <v>63</v>
      </c>
      <c r="ABP5" s="100"/>
      <c r="ABQ5" s="100"/>
      <c r="ABR5" s="100"/>
      <c r="ABS5" s="163"/>
      <c r="ABT5" s="100"/>
      <c r="ABU5" s="100"/>
      <c r="ABV5" s="162" t="s">
        <v>96</v>
      </c>
      <c r="ABW5" s="113"/>
      <c r="ABX5" s="162" t="s">
        <v>96</v>
      </c>
      <c r="ABY5" s="70"/>
      <c r="ABZ5" s="105"/>
      <c r="ACA5" s="69"/>
      <c r="ACB5" s="117" t="s">
        <v>63</v>
      </c>
      <c r="ACC5" s="100"/>
      <c r="ACD5" s="100"/>
      <c r="ACE5" s="100"/>
      <c r="ACF5" s="163"/>
      <c r="ACG5" s="100"/>
      <c r="ACH5" s="100"/>
      <c r="ACI5" s="162" t="s">
        <v>96</v>
      </c>
      <c r="ACJ5" s="113"/>
      <c r="ACK5" s="162" t="s">
        <v>96</v>
      </c>
      <c r="ACL5" s="70"/>
      <c r="ACM5" s="105"/>
      <c r="ACN5" s="69"/>
      <c r="ACO5" s="117" t="s">
        <v>63</v>
      </c>
      <c r="ACP5" s="100"/>
      <c r="ACQ5" s="100"/>
      <c r="ACR5" s="100"/>
      <c r="ACS5" s="163"/>
      <c r="ACT5" s="100"/>
      <c r="ACU5" s="100"/>
      <c r="ACV5" s="162" t="s">
        <v>96</v>
      </c>
      <c r="ACW5" s="113"/>
      <c r="ACX5" s="162" t="s">
        <v>96</v>
      </c>
      <c r="ACY5" s="70"/>
      <c r="ACZ5" s="105"/>
      <c r="ADA5" s="69"/>
      <c r="ADB5" s="117" t="s">
        <v>63</v>
      </c>
      <c r="ADC5" s="100"/>
      <c r="ADD5" s="100"/>
      <c r="ADE5" s="100"/>
      <c r="ADF5" s="163"/>
      <c r="ADG5" s="100"/>
      <c r="ADH5" s="100"/>
      <c r="ADI5" s="162" t="s">
        <v>96</v>
      </c>
      <c r="ADJ5" s="113"/>
      <c r="ADK5" s="162" t="s">
        <v>96</v>
      </c>
      <c r="ADL5" s="70"/>
      <c r="ADM5" s="105"/>
      <c r="ADN5" s="69"/>
      <c r="ADO5" s="117" t="s">
        <v>63</v>
      </c>
      <c r="ADP5" s="100"/>
      <c r="ADQ5" s="100"/>
      <c r="ADR5" s="100"/>
      <c r="ADS5" s="163"/>
      <c r="ADT5" s="100"/>
      <c r="ADU5" s="100"/>
      <c r="ADV5" s="162" t="s">
        <v>96</v>
      </c>
      <c r="ADW5" s="113"/>
      <c r="ADX5" s="162" t="s">
        <v>96</v>
      </c>
      <c r="ADY5" s="70"/>
      <c r="ADZ5" s="105"/>
      <c r="AEA5" s="69"/>
      <c r="AEB5" s="117" t="s">
        <v>63</v>
      </c>
      <c r="AEC5" s="100"/>
      <c r="AED5" s="100"/>
      <c r="AEE5" s="100"/>
      <c r="AEF5" s="163"/>
      <c r="AEG5" s="100"/>
      <c r="AEH5" s="100"/>
      <c r="AEI5" s="162" t="s">
        <v>96</v>
      </c>
      <c r="AEJ5" s="113"/>
      <c r="AEK5" s="162" t="s">
        <v>96</v>
      </c>
      <c r="AEL5" s="70"/>
      <c r="AEM5" s="105"/>
      <c r="AEN5" s="69"/>
      <c r="AEO5" s="117" t="s">
        <v>63</v>
      </c>
      <c r="AEP5" s="100"/>
      <c r="AEQ5" s="100"/>
      <c r="AER5" s="100"/>
      <c r="AES5" s="163"/>
      <c r="AET5" s="100"/>
      <c r="AEU5" s="100"/>
      <c r="AEV5" s="162" t="s">
        <v>96</v>
      </c>
      <c r="AEW5" s="113"/>
      <c r="AEX5" s="162" t="s">
        <v>96</v>
      </c>
      <c r="AEY5" s="70"/>
      <c r="AEZ5" s="105"/>
      <c r="AFA5" s="69"/>
      <c r="AFB5" s="117" t="s">
        <v>63</v>
      </c>
      <c r="AFC5" s="100"/>
      <c r="AFD5" s="100"/>
      <c r="AFE5" s="100"/>
      <c r="AFF5" s="163"/>
      <c r="AFG5" s="100"/>
      <c r="AFH5" s="100"/>
      <c r="AFI5" s="162" t="s">
        <v>96</v>
      </c>
      <c r="AFJ5" s="113"/>
      <c r="AFK5" s="162" t="s">
        <v>96</v>
      </c>
      <c r="AFL5" s="70"/>
      <c r="AFM5" s="105"/>
      <c r="AFN5" s="69"/>
      <c r="AFO5" s="117" t="s">
        <v>63</v>
      </c>
      <c r="AFP5" s="100"/>
      <c r="AFQ5" s="100"/>
      <c r="AFR5" s="100"/>
      <c r="AFS5" s="163"/>
      <c r="AFT5" s="100"/>
      <c r="AFU5" s="100"/>
      <c r="AFV5" s="162" t="s">
        <v>96</v>
      </c>
      <c r="AFW5" s="113"/>
      <c r="AFX5" s="162" t="s">
        <v>96</v>
      </c>
      <c r="AFY5" s="70"/>
      <c r="AFZ5" s="105"/>
      <c r="AGA5" s="69"/>
      <c r="AGB5" s="117" t="s">
        <v>63</v>
      </c>
      <c r="AGC5" s="100"/>
      <c r="AGD5" s="100"/>
      <c r="AGE5" s="100"/>
      <c r="AGF5" s="163"/>
      <c r="AGG5" s="100"/>
      <c r="AGH5" s="100"/>
      <c r="AGI5" s="162" t="s">
        <v>96</v>
      </c>
      <c r="AGJ5" s="113"/>
      <c r="AGK5" s="162" t="s">
        <v>96</v>
      </c>
      <c r="AGL5" s="70"/>
      <c r="AGM5" s="105"/>
      <c r="AGN5" s="69"/>
      <c r="AGO5" s="117" t="s">
        <v>63</v>
      </c>
      <c r="AGP5" s="100"/>
      <c r="AGQ5" s="100"/>
      <c r="AGR5" s="100"/>
      <c r="AGS5" s="163"/>
      <c r="AGT5" s="100"/>
      <c r="AGU5" s="100"/>
      <c r="AGV5" s="162" t="s">
        <v>96</v>
      </c>
      <c r="AGW5" s="113"/>
      <c r="AGX5" s="162" t="s">
        <v>96</v>
      </c>
      <c r="AGY5" s="70"/>
      <c r="AGZ5" s="105"/>
      <c r="AHA5" s="69"/>
      <c r="AHB5" s="117" t="s">
        <v>63</v>
      </c>
      <c r="AHC5" s="100"/>
      <c r="AHD5" s="100"/>
      <c r="AHE5" s="100"/>
      <c r="AHF5" s="163"/>
      <c r="AHG5" s="100"/>
      <c r="AHH5" s="100"/>
      <c r="AHI5" s="162" t="s">
        <v>96</v>
      </c>
      <c r="AHJ5" s="113"/>
      <c r="AHK5" s="162" t="s">
        <v>96</v>
      </c>
      <c r="AHL5" s="70"/>
      <c r="AHM5" s="105"/>
      <c r="AHN5" s="69"/>
      <c r="AHO5" s="117" t="s">
        <v>63</v>
      </c>
      <c r="AHP5" s="100"/>
      <c r="AHQ5" s="100"/>
      <c r="AHR5" s="100"/>
      <c r="AHS5" s="163"/>
      <c r="AHT5" s="100"/>
      <c r="AHU5" s="100"/>
      <c r="AHV5" s="162" t="s">
        <v>96</v>
      </c>
      <c r="AHW5" s="113"/>
      <c r="AHX5" s="162" t="s">
        <v>96</v>
      </c>
      <c r="AHY5" s="70"/>
      <c r="AHZ5" s="105"/>
      <c r="AIA5" s="69"/>
      <c r="AIB5" s="117" t="s">
        <v>63</v>
      </c>
      <c r="AIC5" s="100"/>
      <c r="AID5" s="100"/>
      <c r="AIE5" s="100"/>
      <c r="AIF5" s="163"/>
      <c r="AIG5" s="100"/>
      <c r="AIH5" s="100"/>
      <c r="AII5" s="162" t="s">
        <v>96</v>
      </c>
      <c r="AIJ5" s="113"/>
      <c r="AIK5" s="162" t="s">
        <v>96</v>
      </c>
      <c r="AIL5" s="70"/>
      <c r="AIM5" s="105"/>
      <c r="AIN5" s="69"/>
      <c r="AIO5" s="117" t="s">
        <v>63</v>
      </c>
      <c r="AIP5" s="100"/>
      <c r="AIQ5" s="100"/>
      <c r="AIR5" s="100"/>
      <c r="AIS5" s="163"/>
      <c r="AIT5" s="100"/>
      <c r="AIU5" s="100"/>
      <c r="AIV5" s="162" t="s">
        <v>96</v>
      </c>
      <c r="AIW5" s="113"/>
      <c r="AIX5" s="162" t="s">
        <v>96</v>
      </c>
      <c r="AIY5" s="70"/>
      <c r="AIZ5" s="105"/>
      <c r="AJA5" s="69"/>
      <c r="AJB5" s="117" t="s">
        <v>63</v>
      </c>
      <c r="AJC5" s="100"/>
      <c r="AJD5" s="100"/>
      <c r="AJE5" s="100"/>
      <c r="AJF5" s="163"/>
      <c r="AJG5" s="100"/>
      <c r="AJH5" s="100"/>
      <c r="AJI5" s="162" t="s">
        <v>96</v>
      </c>
      <c r="AJJ5" s="113"/>
      <c r="AJK5" s="162" t="s">
        <v>96</v>
      </c>
      <c r="AJL5" s="70"/>
    </row>
    <row r="6" spans="1:948" x14ac:dyDescent="0.3">
      <c r="A6" s="69"/>
      <c r="B6" s="300" t="s">
        <v>122</v>
      </c>
      <c r="C6" s="300"/>
      <c r="D6" s="300"/>
      <c r="E6" s="300"/>
      <c r="F6" s="163"/>
      <c r="G6" s="100"/>
      <c r="H6" s="100"/>
      <c r="I6" s="139">
        <f>+I2/(1+I4)</f>
        <v>3703.7037037037035</v>
      </c>
      <c r="J6" s="164"/>
      <c r="K6" s="139">
        <f>+K2/(1+I4)</f>
        <v>5092.5925925925922</v>
      </c>
      <c r="L6" s="70"/>
      <c r="M6" s="105"/>
      <c r="N6" s="69"/>
      <c r="O6" s="300" t="s">
        <v>118</v>
      </c>
      <c r="P6" s="300"/>
      <c r="Q6" s="300"/>
      <c r="R6" s="300"/>
      <c r="S6" s="163"/>
      <c r="T6" s="100"/>
      <c r="U6" s="100"/>
      <c r="V6" s="139">
        <f t="shared" ref="V6" si="0">+V2/(1+V4)</f>
        <v>4629.6296296296296</v>
      </c>
      <c r="W6" s="164"/>
      <c r="X6" s="139">
        <f t="shared" ref="X6" si="1">+X2/(1+V4)</f>
        <v>6018.5185185185182</v>
      </c>
      <c r="Y6" s="70"/>
      <c r="Z6" s="105"/>
      <c r="AA6" s="69"/>
      <c r="AB6" s="300"/>
      <c r="AC6" s="300"/>
      <c r="AD6" s="300"/>
      <c r="AE6" s="300"/>
      <c r="AF6" s="163"/>
      <c r="AG6" s="100"/>
      <c r="AH6" s="100"/>
      <c r="AI6" s="139">
        <f t="shared" ref="AI6" si="2">+AI2/(1+AI4)</f>
        <v>4166.6666666666661</v>
      </c>
      <c r="AJ6" s="164"/>
      <c r="AK6" s="139">
        <f t="shared" ref="AK6" si="3">+AK2/(1+AI4)</f>
        <v>6018.5185185185182</v>
      </c>
      <c r="AL6" s="70"/>
      <c r="AM6" s="105"/>
      <c r="AN6" s="69"/>
      <c r="AO6" s="300"/>
      <c r="AP6" s="300"/>
      <c r="AQ6" s="300"/>
      <c r="AR6" s="300"/>
      <c r="AS6" s="163"/>
      <c r="AT6" s="100"/>
      <c r="AU6" s="100"/>
      <c r="AV6" s="139">
        <f t="shared" ref="AV6" si="4">+AV2/(1+AV4)</f>
        <v>6018.5185185185182</v>
      </c>
      <c r="AW6" s="164"/>
      <c r="AX6" s="139">
        <f t="shared" ref="AX6" si="5">+AX2/(1+AV4)</f>
        <v>7407.4074074074069</v>
      </c>
      <c r="AY6" s="70"/>
      <c r="AZ6" s="105"/>
      <c r="BA6" s="69"/>
      <c r="BB6" s="300"/>
      <c r="BC6" s="300"/>
      <c r="BD6" s="300"/>
      <c r="BE6" s="300"/>
      <c r="BF6" s="163"/>
      <c r="BG6" s="100"/>
      <c r="BH6" s="100"/>
      <c r="BI6" s="139">
        <f t="shared" ref="BI6" si="6">+BI2/(1+BI4)</f>
        <v>0</v>
      </c>
      <c r="BJ6" s="164"/>
      <c r="BK6" s="139">
        <f t="shared" ref="BK6" si="7">+BK2/(1+BI4)</f>
        <v>0</v>
      </c>
      <c r="BL6" s="70"/>
      <c r="BM6" s="105"/>
      <c r="BN6" s="69"/>
      <c r="BO6" s="300"/>
      <c r="BP6" s="300"/>
      <c r="BQ6" s="300"/>
      <c r="BR6" s="300"/>
      <c r="BS6" s="163"/>
      <c r="BT6" s="100"/>
      <c r="BU6" s="100"/>
      <c r="BV6" s="139">
        <f t="shared" ref="BV6" si="8">+BV2/(1+BV4)</f>
        <v>0</v>
      </c>
      <c r="BW6" s="164"/>
      <c r="BX6" s="139">
        <f t="shared" ref="BX6" si="9">+BX2/(1+BV4)</f>
        <v>0</v>
      </c>
      <c r="BY6" s="70"/>
      <c r="BZ6" s="105"/>
      <c r="CA6" s="69"/>
      <c r="CB6" s="300"/>
      <c r="CC6" s="300"/>
      <c r="CD6" s="300"/>
      <c r="CE6" s="300"/>
      <c r="CF6" s="163"/>
      <c r="CG6" s="100"/>
      <c r="CH6" s="100"/>
      <c r="CI6" s="139">
        <f t="shared" ref="CI6" si="10">+CI2/(1+CI4)</f>
        <v>0</v>
      </c>
      <c r="CJ6" s="164"/>
      <c r="CK6" s="139">
        <f t="shared" ref="CK6" si="11">+CK2/(1+CI4)</f>
        <v>0</v>
      </c>
      <c r="CL6" s="70"/>
      <c r="CM6" s="105"/>
      <c r="CN6" s="69"/>
      <c r="CO6" s="300"/>
      <c r="CP6" s="300"/>
      <c r="CQ6" s="300"/>
      <c r="CR6" s="300"/>
      <c r="CS6" s="163"/>
      <c r="CT6" s="100"/>
      <c r="CU6" s="100"/>
      <c r="CV6" s="139">
        <f t="shared" ref="CV6" si="12">+CV2/(1+CV4)</f>
        <v>0</v>
      </c>
      <c r="CW6" s="164"/>
      <c r="CX6" s="139">
        <f t="shared" ref="CX6" si="13">+CX2/(1+CV4)</f>
        <v>0</v>
      </c>
      <c r="CY6" s="70"/>
      <c r="CZ6" s="105"/>
      <c r="DA6" s="69"/>
      <c r="DB6" s="300"/>
      <c r="DC6" s="300"/>
      <c r="DD6" s="300"/>
      <c r="DE6" s="300"/>
      <c r="DF6" s="163"/>
      <c r="DG6" s="100"/>
      <c r="DH6" s="100"/>
      <c r="DI6" s="139">
        <f t="shared" ref="DI6" si="14">+DI2/(1+DI4)</f>
        <v>0</v>
      </c>
      <c r="DJ6" s="164"/>
      <c r="DK6" s="139">
        <f t="shared" ref="DK6" si="15">+DK2/(1+DI4)</f>
        <v>0</v>
      </c>
      <c r="DL6" s="70"/>
      <c r="DM6" s="105"/>
      <c r="DN6" s="69"/>
      <c r="DO6" s="300"/>
      <c r="DP6" s="300"/>
      <c r="DQ6" s="300"/>
      <c r="DR6" s="300"/>
      <c r="DS6" s="163"/>
      <c r="DT6" s="100"/>
      <c r="DU6" s="100"/>
      <c r="DV6" s="139">
        <f t="shared" ref="DV6" si="16">+DV2/(1+DV4)</f>
        <v>0</v>
      </c>
      <c r="DW6" s="164"/>
      <c r="DX6" s="139">
        <f t="shared" ref="DX6" si="17">+DX2/(1+DV4)</f>
        <v>0</v>
      </c>
      <c r="DY6" s="70"/>
      <c r="DZ6" s="105"/>
      <c r="EA6" s="69"/>
      <c r="EB6" s="300"/>
      <c r="EC6" s="300"/>
      <c r="ED6" s="300"/>
      <c r="EE6" s="300"/>
      <c r="EF6" s="163"/>
      <c r="EG6" s="100"/>
      <c r="EH6" s="100"/>
      <c r="EI6" s="139">
        <f t="shared" ref="EI6" si="18">+EI2/(1+EI4)</f>
        <v>0</v>
      </c>
      <c r="EJ6" s="164"/>
      <c r="EK6" s="139">
        <f t="shared" ref="EK6" si="19">+EK2/(1+EI4)</f>
        <v>0</v>
      </c>
      <c r="EL6" s="70"/>
      <c r="EM6" s="105"/>
      <c r="EN6" s="69"/>
      <c r="EO6" s="300"/>
      <c r="EP6" s="300"/>
      <c r="EQ6" s="300"/>
      <c r="ER6" s="300"/>
      <c r="ES6" s="163"/>
      <c r="ET6" s="100"/>
      <c r="EU6" s="100"/>
      <c r="EV6" s="139">
        <f t="shared" ref="EV6" si="20">+EV2/(1+EV4)</f>
        <v>0</v>
      </c>
      <c r="EW6" s="164"/>
      <c r="EX6" s="139">
        <f t="shared" ref="EX6" si="21">+EX2/(1+EV4)</f>
        <v>0</v>
      </c>
      <c r="EY6" s="70"/>
      <c r="EZ6" s="105"/>
      <c r="FA6" s="69"/>
      <c r="FB6" s="300"/>
      <c r="FC6" s="300"/>
      <c r="FD6" s="300"/>
      <c r="FE6" s="300"/>
      <c r="FF6" s="163"/>
      <c r="FG6" s="100"/>
      <c r="FH6" s="100"/>
      <c r="FI6" s="139">
        <f t="shared" ref="FI6" si="22">+FI2/(1+FI4)</f>
        <v>0</v>
      </c>
      <c r="FJ6" s="164"/>
      <c r="FK6" s="139">
        <f t="shared" ref="FK6" si="23">+FK2/(1+FI4)</f>
        <v>0</v>
      </c>
      <c r="FL6" s="70"/>
      <c r="FM6" s="105"/>
      <c r="FN6" s="69"/>
      <c r="FO6" s="300"/>
      <c r="FP6" s="300"/>
      <c r="FQ6" s="300"/>
      <c r="FR6" s="300"/>
      <c r="FS6" s="163"/>
      <c r="FT6" s="100"/>
      <c r="FU6" s="100"/>
      <c r="FV6" s="139">
        <f t="shared" ref="FV6" si="24">+FV2/(1+FV4)</f>
        <v>0</v>
      </c>
      <c r="FW6" s="164"/>
      <c r="FX6" s="139">
        <f t="shared" ref="FX6" si="25">+FX2/(1+FV4)</f>
        <v>0</v>
      </c>
      <c r="FY6" s="70"/>
      <c r="FZ6" s="105"/>
      <c r="GA6" s="69"/>
      <c r="GB6" s="300"/>
      <c r="GC6" s="300"/>
      <c r="GD6" s="300"/>
      <c r="GE6" s="300"/>
      <c r="GF6" s="163"/>
      <c r="GG6" s="100"/>
      <c r="GH6" s="100"/>
      <c r="GI6" s="139">
        <f t="shared" ref="GI6" si="26">+GI2/(1+GI4)</f>
        <v>0</v>
      </c>
      <c r="GJ6" s="164"/>
      <c r="GK6" s="139">
        <f t="shared" ref="GK6" si="27">+GK2/(1+GI4)</f>
        <v>0</v>
      </c>
      <c r="GL6" s="70"/>
      <c r="GM6" s="105"/>
      <c r="GN6" s="69"/>
      <c r="GO6" s="300"/>
      <c r="GP6" s="300"/>
      <c r="GQ6" s="300"/>
      <c r="GR6" s="300"/>
      <c r="GS6" s="163"/>
      <c r="GT6" s="100"/>
      <c r="GU6" s="100"/>
      <c r="GV6" s="139">
        <f t="shared" ref="GV6" si="28">+GV2/(1+GV4)</f>
        <v>0</v>
      </c>
      <c r="GW6" s="164"/>
      <c r="GX6" s="139">
        <f t="shared" ref="GX6" si="29">+GX2/(1+GV4)</f>
        <v>0</v>
      </c>
      <c r="GY6" s="70"/>
      <c r="GZ6" s="105"/>
      <c r="HA6" s="69"/>
      <c r="HB6" s="300"/>
      <c r="HC6" s="300"/>
      <c r="HD6" s="300"/>
      <c r="HE6" s="300"/>
      <c r="HF6" s="163"/>
      <c r="HG6" s="100"/>
      <c r="HH6" s="100"/>
      <c r="HI6" s="139">
        <f t="shared" ref="HI6" si="30">+HI2/(1+HI4)</f>
        <v>0</v>
      </c>
      <c r="HJ6" s="164"/>
      <c r="HK6" s="139">
        <f t="shared" ref="HK6" si="31">+HK2/(1+HI4)</f>
        <v>0</v>
      </c>
      <c r="HL6" s="70"/>
      <c r="HM6" s="105"/>
      <c r="HN6" s="69"/>
      <c r="HO6" s="300"/>
      <c r="HP6" s="300"/>
      <c r="HQ6" s="300"/>
      <c r="HR6" s="300"/>
      <c r="HS6" s="163"/>
      <c r="HT6" s="100"/>
      <c r="HU6" s="100"/>
      <c r="HV6" s="139">
        <f t="shared" ref="HV6" si="32">+HV2/(1+HV4)</f>
        <v>0</v>
      </c>
      <c r="HW6" s="164"/>
      <c r="HX6" s="139">
        <f t="shared" ref="HX6" si="33">+HX2/(1+HV4)</f>
        <v>0</v>
      </c>
      <c r="HY6" s="70"/>
      <c r="HZ6" s="105"/>
      <c r="IA6" s="69"/>
      <c r="IB6" s="300"/>
      <c r="IC6" s="300"/>
      <c r="ID6" s="300"/>
      <c r="IE6" s="300"/>
      <c r="IF6" s="163"/>
      <c r="IG6" s="100"/>
      <c r="IH6" s="100"/>
      <c r="II6" s="139">
        <f t="shared" ref="II6" si="34">+II2/(1+II4)</f>
        <v>0</v>
      </c>
      <c r="IJ6" s="164"/>
      <c r="IK6" s="139">
        <f t="shared" ref="IK6" si="35">+IK2/(1+II4)</f>
        <v>0</v>
      </c>
      <c r="IL6" s="70"/>
      <c r="IM6" s="105"/>
      <c r="IN6" s="69"/>
      <c r="IO6" s="300"/>
      <c r="IP6" s="300"/>
      <c r="IQ6" s="300"/>
      <c r="IR6" s="300"/>
      <c r="IS6" s="163"/>
      <c r="IT6" s="100"/>
      <c r="IU6" s="100"/>
      <c r="IV6" s="139">
        <f t="shared" ref="IV6" si="36">+IV2/(1+IV4)</f>
        <v>0</v>
      </c>
      <c r="IW6" s="164"/>
      <c r="IX6" s="139">
        <f t="shared" ref="IX6" si="37">+IX2/(1+IV4)</f>
        <v>0</v>
      </c>
      <c r="IY6" s="70"/>
      <c r="IZ6" s="105"/>
      <c r="JA6" s="69"/>
      <c r="JB6" s="300"/>
      <c r="JC6" s="300"/>
      <c r="JD6" s="300"/>
      <c r="JE6" s="300"/>
      <c r="JF6" s="163"/>
      <c r="JG6" s="100"/>
      <c r="JH6" s="100"/>
      <c r="JI6" s="139">
        <f t="shared" ref="JI6" si="38">+JI2/(1+JI4)</f>
        <v>0</v>
      </c>
      <c r="JJ6" s="164"/>
      <c r="JK6" s="139">
        <f t="shared" ref="JK6" si="39">+JK2/(1+JI4)</f>
        <v>0</v>
      </c>
      <c r="JL6" s="70"/>
      <c r="JM6" s="105"/>
      <c r="JN6" s="69"/>
      <c r="JO6" s="300"/>
      <c r="JP6" s="300"/>
      <c r="JQ6" s="300"/>
      <c r="JR6" s="300"/>
      <c r="JS6" s="163"/>
      <c r="JT6" s="100"/>
      <c r="JU6" s="100"/>
      <c r="JV6" s="139">
        <f t="shared" ref="JV6" si="40">+JV2/(1+JV4)</f>
        <v>0</v>
      </c>
      <c r="JW6" s="164"/>
      <c r="JX6" s="139">
        <f t="shared" ref="JX6" si="41">+JX2/(1+JV4)</f>
        <v>0</v>
      </c>
      <c r="JY6" s="70"/>
      <c r="JZ6" s="105"/>
      <c r="KA6" s="69"/>
      <c r="KB6" s="300"/>
      <c r="KC6" s="300"/>
      <c r="KD6" s="300"/>
      <c r="KE6" s="300"/>
      <c r="KF6" s="163"/>
      <c r="KG6" s="100"/>
      <c r="KH6" s="100"/>
      <c r="KI6" s="139">
        <f t="shared" ref="KI6" si="42">+KI2/(1+KI4)</f>
        <v>0</v>
      </c>
      <c r="KJ6" s="164"/>
      <c r="KK6" s="139">
        <f t="shared" ref="KK6" si="43">+KK2/(1+KI4)</f>
        <v>0</v>
      </c>
      <c r="KL6" s="70"/>
      <c r="KM6" s="105"/>
      <c r="KN6" s="69"/>
      <c r="KO6" s="300"/>
      <c r="KP6" s="300"/>
      <c r="KQ6" s="300"/>
      <c r="KR6" s="300"/>
      <c r="KS6" s="163"/>
      <c r="KT6" s="100"/>
      <c r="KU6" s="100"/>
      <c r="KV6" s="139">
        <f t="shared" ref="KV6" si="44">+KV2/(1+KV4)</f>
        <v>0</v>
      </c>
      <c r="KW6" s="164"/>
      <c r="KX6" s="139">
        <f t="shared" ref="KX6" si="45">+KX2/(1+KV4)</f>
        <v>0</v>
      </c>
      <c r="KY6" s="70"/>
      <c r="KZ6" s="105"/>
      <c r="LA6" s="69"/>
      <c r="LB6" s="300"/>
      <c r="LC6" s="300"/>
      <c r="LD6" s="300"/>
      <c r="LE6" s="300"/>
      <c r="LF6" s="163"/>
      <c r="LG6" s="100"/>
      <c r="LH6" s="100"/>
      <c r="LI6" s="139">
        <f t="shared" ref="LI6" si="46">+LI2/(1+LI4)</f>
        <v>0</v>
      </c>
      <c r="LJ6" s="164"/>
      <c r="LK6" s="139">
        <f t="shared" ref="LK6" si="47">+LK2/(1+LI4)</f>
        <v>0</v>
      </c>
      <c r="LL6" s="70"/>
      <c r="LM6" s="105"/>
      <c r="LN6" s="69"/>
      <c r="LO6" s="300"/>
      <c r="LP6" s="300"/>
      <c r="LQ6" s="300"/>
      <c r="LR6" s="300"/>
      <c r="LS6" s="163"/>
      <c r="LT6" s="100"/>
      <c r="LU6" s="100"/>
      <c r="LV6" s="139">
        <f t="shared" ref="LV6" si="48">+LV2/(1+LV4)</f>
        <v>0</v>
      </c>
      <c r="LW6" s="164"/>
      <c r="LX6" s="139">
        <f t="shared" ref="LX6" si="49">+LX2/(1+LV4)</f>
        <v>0</v>
      </c>
      <c r="LY6" s="70"/>
      <c r="LZ6" s="105"/>
      <c r="MA6" s="69"/>
      <c r="MB6" s="300"/>
      <c r="MC6" s="300"/>
      <c r="MD6" s="300"/>
      <c r="ME6" s="300"/>
      <c r="MF6" s="163"/>
      <c r="MG6" s="100"/>
      <c r="MH6" s="100"/>
      <c r="MI6" s="139">
        <f t="shared" ref="MI6" si="50">+MI2/(1+MI4)</f>
        <v>0</v>
      </c>
      <c r="MJ6" s="164"/>
      <c r="MK6" s="139">
        <f t="shared" ref="MK6" si="51">+MK2/(1+MI4)</f>
        <v>0</v>
      </c>
      <c r="ML6" s="70"/>
      <c r="MM6" s="105"/>
      <c r="MN6" s="69"/>
      <c r="MO6" s="300"/>
      <c r="MP6" s="300"/>
      <c r="MQ6" s="300"/>
      <c r="MR6" s="300"/>
      <c r="MS6" s="163"/>
      <c r="MT6" s="100"/>
      <c r="MU6" s="100"/>
      <c r="MV6" s="139">
        <f t="shared" ref="MV6" si="52">+MV2/(1+MV4)</f>
        <v>0</v>
      </c>
      <c r="MW6" s="164"/>
      <c r="MX6" s="139">
        <f t="shared" ref="MX6" si="53">+MX2/(1+MV4)</f>
        <v>0</v>
      </c>
      <c r="MY6" s="70"/>
      <c r="MZ6" s="105"/>
      <c r="NA6" s="69"/>
      <c r="NB6" s="300"/>
      <c r="NC6" s="300"/>
      <c r="ND6" s="300"/>
      <c r="NE6" s="300"/>
      <c r="NF6" s="163"/>
      <c r="NG6" s="100"/>
      <c r="NH6" s="100"/>
      <c r="NI6" s="139">
        <f t="shared" ref="NI6" si="54">+NI2/(1+NI4)</f>
        <v>0</v>
      </c>
      <c r="NJ6" s="164"/>
      <c r="NK6" s="139">
        <f t="shared" ref="NK6" si="55">+NK2/(1+NI4)</f>
        <v>0</v>
      </c>
      <c r="NL6" s="70"/>
      <c r="NM6" s="105"/>
      <c r="NN6" s="69"/>
      <c r="NO6" s="300"/>
      <c r="NP6" s="300"/>
      <c r="NQ6" s="300"/>
      <c r="NR6" s="300"/>
      <c r="NS6" s="163"/>
      <c r="NT6" s="100"/>
      <c r="NU6" s="100"/>
      <c r="NV6" s="139">
        <f t="shared" ref="NV6" si="56">+NV2/(1+NV4)</f>
        <v>0</v>
      </c>
      <c r="NW6" s="164"/>
      <c r="NX6" s="139">
        <f t="shared" ref="NX6" si="57">+NX2/(1+NV4)</f>
        <v>0</v>
      </c>
      <c r="NY6" s="70"/>
      <c r="NZ6" s="105"/>
      <c r="OA6" s="69"/>
      <c r="OB6" s="300"/>
      <c r="OC6" s="300"/>
      <c r="OD6" s="300"/>
      <c r="OE6" s="300"/>
      <c r="OF6" s="163"/>
      <c r="OG6" s="100"/>
      <c r="OH6" s="100"/>
      <c r="OI6" s="139">
        <f t="shared" ref="OI6" si="58">+OI2/(1+OI4)</f>
        <v>0</v>
      </c>
      <c r="OJ6" s="164"/>
      <c r="OK6" s="139">
        <f t="shared" ref="OK6" si="59">+OK2/(1+OI4)</f>
        <v>0</v>
      </c>
      <c r="OL6" s="70"/>
      <c r="OM6" s="105"/>
      <c r="ON6" s="69"/>
      <c r="OO6" s="300"/>
      <c r="OP6" s="300"/>
      <c r="OQ6" s="300"/>
      <c r="OR6" s="300"/>
      <c r="OS6" s="163"/>
      <c r="OT6" s="100"/>
      <c r="OU6" s="100"/>
      <c r="OV6" s="139">
        <f t="shared" ref="OV6" si="60">+OV2/(1+OV4)</f>
        <v>0</v>
      </c>
      <c r="OW6" s="164"/>
      <c r="OX6" s="139">
        <f t="shared" ref="OX6" si="61">+OX2/(1+OV4)</f>
        <v>0</v>
      </c>
      <c r="OY6" s="70"/>
      <c r="OZ6" s="105"/>
      <c r="PA6" s="69"/>
      <c r="PB6" s="300"/>
      <c r="PC6" s="300"/>
      <c r="PD6" s="300"/>
      <c r="PE6" s="300"/>
      <c r="PF6" s="163"/>
      <c r="PG6" s="100"/>
      <c r="PH6" s="100"/>
      <c r="PI6" s="139">
        <f t="shared" ref="PI6" si="62">+PI2/(1+PI4)</f>
        <v>0</v>
      </c>
      <c r="PJ6" s="164"/>
      <c r="PK6" s="139">
        <f t="shared" ref="PK6" si="63">+PK2/(1+PI4)</f>
        <v>0</v>
      </c>
      <c r="PL6" s="70"/>
      <c r="PM6" s="105"/>
      <c r="PN6" s="69"/>
      <c r="PO6" s="300"/>
      <c r="PP6" s="300"/>
      <c r="PQ6" s="300"/>
      <c r="PR6" s="300"/>
      <c r="PS6" s="163"/>
      <c r="PT6" s="100"/>
      <c r="PU6" s="100"/>
      <c r="PV6" s="139">
        <f t="shared" ref="PV6" si="64">+PV2/(1+PV4)</f>
        <v>0</v>
      </c>
      <c r="PW6" s="164"/>
      <c r="PX6" s="139">
        <f t="shared" ref="PX6" si="65">+PX2/(1+PV4)</f>
        <v>0</v>
      </c>
      <c r="PY6" s="70"/>
      <c r="PZ6" s="105"/>
      <c r="QA6" s="69"/>
      <c r="QB6" s="300"/>
      <c r="QC6" s="300"/>
      <c r="QD6" s="300"/>
      <c r="QE6" s="300"/>
      <c r="QF6" s="163"/>
      <c r="QG6" s="100"/>
      <c r="QH6" s="100"/>
      <c r="QI6" s="139">
        <f t="shared" ref="QI6" si="66">+QI2/(1+QI4)</f>
        <v>0</v>
      </c>
      <c r="QJ6" s="164"/>
      <c r="QK6" s="139">
        <f t="shared" ref="QK6" si="67">+QK2/(1+QI4)</f>
        <v>0</v>
      </c>
      <c r="QL6" s="70"/>
      <c r="QM6" s="105"/>
      <c r="QN6" s="69"/>
      <c r="QO6" s="300"/>
      <c r="QP6" s="300"/>
      <c r="QQ6" s="300"/>
      <c r="QR6" s="300"/>
      <c r="QS6" s="163"/>
      <c r="QT6" s="100"/>
      <c r="QU6" s="100"/>
      <c r="QV6" s="139">
        <f t="shared" ref="QV6" si="68">+QV2/(1+QV4)</f>
        <v>0</v>
      </c>
      <c r="QW6" s="164"/>
      <c r="QX6" s="139">
        <f t="shared" ref="QX6" si="69">+QX2/(1+QV4)</f>
        <v>0</v>
      </c>
      <c r="QY6" s="70"/>
      <c r="QZ6" s="105"/>
      <c r="RA6" s="69"/>
      <c r="RB6" s="300"/>
      <c r="RC6" s="300"/>
      <c r="RD6" s="300"/>
      <c r="RE6" s="300"/>
      <c r="RF6" s="163"/>
      <c r="RG6" s="100"/>
      <c r="RH6" s="100"/>
      <c r="RI6" s="139">
        <f t="shared" ref="RI6" si="70">+RI2/(1+RI4)</f>
        <v>0</v>
      </c>
      <c r="RJ6" s="164"/>
      <c r="RK6" s="139">
        <f t="shared" ref="RK6" si="71">+RK2/(1+RI4)</f>
        <v>0</v>
      </c>
      <c r="RL6" s="70"/>
      <c r="RM6" s="105"/>
      <c r="RN6" s="69"/>
      <c r="RO6" s="300"/>
      <c r="RP6" s="300"/>
      <c r="RQ6" s="300"/>
      <c r="RR6" s="300"/>
      <c r="RS6" s="163"/>
      <c r="RT6" s="100"/>
      <c r="RU6" s="100"/>
      <c r="RV6" s="139">
        <f t="shared" ref="RV6" si="72">+RV2/(1+RV4)</f>
        <v>0</v>
      </c>
      <c r="RW6" s="164"/>
      <c r="RX6" s="139">
        <f t="shared" ref="RX6" si="73">+RX2/(1+RV4)</f>
        <v>0</v>
      </c>
      <c r="RY6" s="70"/>
      <c r="RZ6" s="105"/>
      <c r="SA6" s="69"/>
      <c r="SB6" s="300"/>
      <c r="SC6" s="300"/>
      <c r="SD6" s="300"/>
      <c r="SE6" s="300"/>
      <c r="SF6" s="163"/>
      <c r="SG6" s="100"/>
      <c r="SH6" s="100"/>
      <c r="SI6" s="139">
        <f t="shared" ref="SI6" si="74">+SI2/(1+SI4)</f>
        <v>0</v>
      </c>
      <c r="SJ6" s="164"/>
      <c r="SK6" s="139">
        <f t="shared" ref="SK6" si="75">+SK2/(1+SI4)</f>
        <v>0</v>
      </c>
      <c r="SL6" s="70"/>
      <c r="SM6" s="105"/>
      <c r="SN6" s="69"/>
      <c r="SO6" s="300"/>
      <c r="SP6" s="300"/>
      <c r="SQ6" s="300"/>
      <c r="SR6" s="300"/>
      <c r="SS6" s="163"/>
      <c r="ST6" s="100"/>
      <c r="SU6" s="100"/>
      <c r="SV6" s="139">
        <f t="shared" ref="SV6" si="76">+SV2/(1+SV4)</f>
        <v>0</v>
      </c>
      <c r="SW6" s="164"/>
      <c r="SX6" s="139">
        <f t="shared" ref="SX6" si="77">+SX2/(1+SV4)</f>
        <v>0</v>
      </c>
      <c r="SY6" s="70"/>
      <c r="SZ6" s="105"/>
      <c r="TA6" s="69"/>
      <c r="TB6" s="300"/>
      <c r="TC6" s="300"/>
      <c r="TD6" s="300"/>
      <c r="TE6" s="300"/>
      <c r="TF6" s="163"/>
      <c r="TG6" s="100"/>
      <c r="TH6" s="100"/>
      <c r="TI6" s="139">
        <f t="shared" ref="TI6" si="78">+TI2/(1+TI4)</f>
        <v>0</v>
      </c>
      <c r="TJ6" s="164"/>
      <c r="TK6" s="139">
        <f t="shared" ref="TK6" si="79">+TK2/(1+TI4)</f>
        <v>0</v>
      </c>
      <c r="TL6" s="70"/>
      <c r="TM6" s="105"/>
      <c r="TN6" s="69"/>
      <c r="TO6" s="300"/>
      <c r="TP6" s="300"/>
      <c r="TQ6" s="300"/>
      <c r="TR6" s="300"/>
      <c r="TS6" s="163"/>
      <c r="TT6" s="100"/>
      <c r="TU6" s="100"/>
      <c r="TV6" s="139">
        <f t="shared" ref="TV6" si="80">+TV2/(1+TV4)</f>
        <v>0</v>
      </c>
      <c r="TW6" s="164"/>
      <c r="TX6" s="139">
        <f t="shared" ref="TX6" si="81">+TX2/(1+TV4)</f>
        <v>0</v>
      </c>
      <c r="TY6" s="70"/>
      <c r="TZ6" s="105"/>
      <c r="UA6" s="69"/>
      <c r="UB6" s="300"/>
      <c r="UC6" s="300"/>
      <c r="UD6" s="300"/>
      <c r="UE6" s="300"/>
      <c r="UF6" s="163"/>
      <c r="UG6" s="100"/>
      <c r="UH6" s="100"/>
      <c r="UI6" s="139">
        <f t="shared" ref="UI6" si="82">+UI2/(1+UI4)</f>
        <v>0</v>
      </c>
      <c r="UJ6" s="164"/>
      <c r="UK6" s="139">
        <f t="shared" ref="UK6" si="83">+UK2/(1+UI4)</f>
        <v>0</v>
      </c>
      <c r="UL6" s="70"/>
      <c r="UM6" s="105"/>
      <c r="UN6" s="69"/>
      <c r="UO6" s="300"/>
      <c r="UP6" s="300"/>
      <c r="UQ6" s="300"/>
      <c r="UR6" s="300"/>
      <c r="US6" s="163"/>
      <c r="UT6" s="100"/>
      <c r="UU6" s="100"/>
      <c r="UV6" s="139">
        <f t="shared" ref="UV6:WV6" si="84">+UV2/(1+UV4)</f>
        <v>0</v>
      </c>
      <c r="UW6" s="164"/>
      <c r="UX6" s="139">
        <f t="shared" ref="UX6" si="85">+UX2/(1+UV4)</f>
        <v>0</v>
      </c>
      <c r="UY6" s="70"/>
      <c r="UZ6" s="105"/>
      <c r="VA6" s="69"/>
      <c r="VB6" s="300"/>
      <c r="VC6" s="300"/>
      <c r="VD6" s="300"/>
      <c r="VE6" s="300"/>
      <c r="VF6" s="163"/>
      <c r="VG6" s="100"/>
      <c r="VH6" s="100"/>
      <c r="VI6" s="139">
        <f t="shared" ref="VI6:XI6" si="86">+VI2/(1+VI4)</f>
        <v>0</v>
      </c>
      <c r="VJ6" s="164"/>
      <c r="VK6" s="139">
        <f t="shared" ref="VK6" si="87">+VK2/(1+VI4)</f>
        <v>0</v>
      </c>
      <c r="VL6" s="70"/>
      <c r="VM6" s="105"/>
      <c r="VN6" s="69"/>
      <c r="VO6" s="300"/>
      <c r="VP6" s="300"/>
      <c r="VQ6" s="300"/>
      <c r="VR6" s="300"/>
      <c r="VS6" s="163"/>
      <c r="VT6" s="100"/>
      <c r="VU6" s="100"/>
      <c r="VV6" s="139">
        <f t="shared" si="84"/>
        <v>0</v>
      </c>
      <c r="VW6" s="164"/>
      <c r="VX6" s="139">
        <f t="shared" ref="VX6" si="88">+VX2/(1+VV4)</f>
        <v>0</v>
      </c>
      <c r="VY6" s="70"/>
      <c r="VZ6" s="105"/>
      <c r="WA6" s="69"/>
      <c r="WB6" s="300"/>
      <c r="WC6" s="300"/>
      <c r="WD6" s="300"/>
      <c r="WE6" s="300"/>
      <c r="WF6" s="163"/>
      <c r="WG6" s="100"/>
      <c r="WH6" s="100"/>
      <c r="WI6" s="139">
        <f t="shared" si="86"/>
        <v>0</v>
      </c>
      <c r="WJ6" s="164"/>
      <c r="WK6" s="139">
        <f t="shared" ref="WK6" si="89">+WK2/(1+WI4)</f>
        <v>0</v>
      </c>
      <c r="WL6" s="70"/>
      <c r="WM6" s="105"/>
      <c r="WN6" s="69"/>
      <c r="WO6" s="300"/>
      <c r="WP6" s="300"/>
      <c r="WQ6" s="300"/>
      <c r="WR6" s="300"/>
      <c r="WS6" s="163"/>
      <c r="WT6" s="100"/>
      <c r="WU6" s="100"/>
      <c r="WV6" s="139">
        <f t="shared" si="84"/>
        <v>0</v>
      </c>
      <c r="WW6" s="164"/>
      <c r="WX6" s="139">
        <f t="shared" ref="WX6" si="90">+WX2/(1+WV4)</f>
        <v>0</v>
      </c>
      <c r="WY6" s="70"/>
      <c r="WZ6" s="105"/>
      <c r="XA6" s="69"/>
      <c r="XB6" s="300"/>
      <c r="XC6" s="300"/>
      <c r="XD6" s="300"/>
      <c r="XE6" s="300"/>
      <c r="XF6" s="163"/>
      <c r="XG6" s="100"/>
      <c r="XH6" s="100"/>
      <c r="XI6" s="139">
        <f t="shared" si="86"/>
        <v>0</v>
      </c>
      <c r="XJ6" s="164"/>
      <c r="XK6" s="139">
        <f t="shared" ref="XK6" si="91">+XK2/(1+XI4)</f>
        <v>0</v>
      </c>
      <c r="XL6" s="70"/>
      <c r="XM6" s="105"/>
      <c r="XN6" s="69"/>
      <c r="XO6" s="300"/>
      <c r="XP6" s="300"/>
      <c r="XQ6" s="300"/>
      <c r="XR6" s="300"/>
      <c r="XS6" s="163"/>
      <c r="XT6" s="100"/>
      <c r="XU6" s="100"/>
      <c r="XV6" s="139">
        <f t="shared" ref="XV6:ZV6" si="92">+XV2/(1+XV4)</f>
        <v>0</v>
      </c>
      <c r="XW6" s="164"/>
      <c r="XX6" s="139">
        <f t="shared" ref="XX6" si="93">+XX2/(1+XV4)</f>
        <v>0</v>
      </c>
      <c r="XY6" s="70"/>
      <c r="XZ6" s="105"/>
      <c r="YA6" s="69"/>
      <c r="YB6" s="300"/>
      <c r="YC6" s="300"/>
      <c r="YD6" s="300"/>
      <c r="YE6" s="300"/>
      <c r="YF6" s="163"/>
      <c r="YG6" s="100"/>
      <c r="YH6" s="100"/>
      <c r="YI6" s="139">
        <f t="shared" ref="YI6:AAI6" si="94">+YI2/(1+YI4)</f>
        <v>0</v>
      </c>
      <c r="YJ6" s="164"/>
      <c r="YK6" s="139">
        <f t="shared" ref="YK6" si="95">+YK2/(1+YI4)</f>
        <v>0</v>
      </c>
      <c r="YL6" s="70"/>
      <c r="YM6" s="105"/>
      <c r="YN6" s="69"/>
      <c r="YO6" s="300"/>
      <c r="YP6" s="300"/>
      <c r="YQ6" s="300"/>
      <c r="YR6" s="300"/>
      <c r="YS6" s="163"/>
      <c r="YT6" s="100"/>
      <c r="YU6" s="100"/>
      <c r="YV6" s="139">
        <f t="shared" si="92"/>
        <v>0</v>
      </c>
      <c r="YW6" s="164"/>
      <c r="YX6" s="139">
        <f t="shared" ref="YX6" si="96">+YX2/(1+YV4)</f>
        <v>0</v>
      </c>
      <c r="YY6" s="70"/>
      <c r="YZ6" s="105"/>
      <c r="ZA6" s="69"/>
      <c r="ZB6" s="300"/>
      <c r="ZC6" s="300"/>
      <c r="ZD6" s="300"/>
      <c r="ZE6" s="300"/>
      <c r="ZF6" s="163"/>
      <c r="ZG6" s="100"/>
      <c r="ZH6" s="100"/>
      <c r="ZI6" s="139">
        <f t="shared" si="94"/>
        <v>0</v>
      </c>
      <c r="ZJ6" s="164"/>
      <c r="ZK6" s="139">
        <f t="shared" ref="ZK6" si="97">+ZK2/(1+ZI4)</f>
        <v>0</v>
      </c>
      <c r="ZL6" s="70"/>
      <c r="ZM6" s="105"/>
      <c r="ZN6" s="69"/>
      <c r="ZO6" s="300"/>
      <c r="ZP6" s="300"/>
      <c r="ZQ6" s="300"/>
      <c r="ZR6" s="300"/>
      <c r="ZS6" s="163"/>
      <c r="ZT6" s="100"/>
      <c r="ZU6" s="100"/>
      <c r="ZV6" s="139">
        <f t="shared" si="92"/>
        <v>0</v>
      </c>
      <c r="ZW6" s="164"/>
      <c r="ZX6" s="139">
        <f t="shared" ref="ZX6" si="98">+ZX2/(1+ZV4)</f>
        <v>0</v>
      </c>
      <c r="ZY6" s="70"/>
      <c r="ZZ6" s="105"/>
      <c r="AAA6" s="69"/>
      <c r="AAB6" s="300"/>
      <c r="AAC6" s="300"/>
      <c r="AAD6" s="300"/>
      <c r="AAE6" s="300"/>
      <c r="AAF6" s="163"/>
      <c r="AAG6" s="100"/>
      <c r="AAH6" s="100"/>
      <c r="AAI6" s="139">
        <f t="shared" si="94"/>
        <v>0</v>
      </c>
      <c r="AAJ6" s="164"/>
      <c r="AAK6" s="139">
        <f t="shared" ref="AAK6" si="99">+AAK2/(1+AAI4)</f>
        <v>0</v>
      </c>
      <c r="AAL6" s="70"/>
      <c r="AAM6" s="105"/>
      <c r="AAN6" s="69"/>
      <c r="AAO6" s="300"/>
      <c r="AAP6" s="300"/>
      <c r="AAQ6" s="300"/>
      <c r="AAR6" s="300"/>
      <c r="AAS6" s="163"/>
      <c r="AAT6" s="100"/>
      <c r="AAU6" s="100"/>
      <c r="AAV6" s="139">
        <f t="shared" ref="AAV6:ABV6" si="100">+AAV2/(1+AAV4)</f>
        <v>0</v>
      </c>
      <c r="AAW6" s="164"/>
      <c r="AAX6" s="139">
        <f t="shared" ref="AAX6" si="101">+AAX2/(1+AAV4)</f>
        <v>0</v>
      </c>
      <c r="AAY6" s="70"/>
      <c r="AAZ6" s="105"/>
      <c r="ABA6" s="69"/>
      <c r="ABB6" s="300"/>
      <c r="ABC6" s="300"/>
      <c r="ABD6" s="300"/>
      <c r="ABE6" s="300"/>
      <c r="ABF6" s="163"/>
      <c r="ABG6" s="100"/>
      <c r="ABH6" s="100"/>
      <c r="ABI6" s="139">
        <f t="shared" ref="ABI6:ACI6" si="102">+ABI2/(1+ABI4)</f>
        <v>0</v>
      </c>
      <c r="ABJ6" s="164"/>
      <c r="ABK6" s="139">
        <f t="shared" ref="ABK6" si="103">+ABK2/(1+ABI4)</f>
        <v>0</v>
      </c>
      <c r="ABL6" s="70"/>
      <c r="ABM6" s="105"/>
      <c r="ABN6" s="69"/>
      <c r="ABO6" s="300"/>
      <c r="ABP6" s="300"/>
      <c r="ABQ6" s="300"/>
      <c r="ABR6" s="300"/>
      <c r="ABS6" s="163"/>
      <c r="ABT6" s="100"/>
      <c r="ABU6" s="100"/>
      <c r="ABV6" s="139">
        <f t="shared" si="100"/>
        <v>0</v>
      </c>
      <c r="ABW6" s="164"/>
      <c r="ABX6" s="139">
        <f t="shared" ref="ABX6" si="104">+ABX2/(1+ABV4)</f>
        <v>0</v>
      </c>
      <c r="ABY6" s="70"/>
      <c r="ABZ6" s="105"/>
      <c r="ACA6" s="69"/>
      <c r="ACB6" s="300"/>
      <c r="ACC6" s="300"/>
      <c r="ACD6" s="300"/>
      <c r="ACE6" s="300"/>
      <c r="ACF6" s="163"/>
      <c r="ACG6" s="100"/>
      <c r="ACH6" s="100"/>
      <c r="ACI6" s="139">
        <f t="shared" si="102"/>
        <v>0</v>
      </c>
      <c r="ACJ6" s="164"/>
      <c r="ACK6" s="139">
        <f t="shared" ref="ACK6" si="105">+ACK2/(1+ACI4)</f>
        <v>0</v>
      </c>
      <c r="ACL6" s="70"/>
      <c r="ACM6" s="105"/>
      <c r="ACN6" s="69"/>
      <c r="ACO6" s="300"/>
      <c r="ACP6" s="300"/>
      <c r="ACQ6" s="300"/>
      <c r="ACR6" s="300"/>
      <c r="ACS6" s="163"/>
      <c r="ACT6" s="100"/>
      <c r="ACU6" s="100"/>
      <c r="ACV6" s="139">
        <f t="shared" ref="ACV6" si="106">+ACV2/(1+ACV4)</f>
        <v>0</v>
      </c>
      <c r="ACW6" s="164"/>
      <c r="ACX6" s="139">
        <f t="shared" ref="ACX6" si="107">+ACX2/(1+ACV4)</f>
        <v>0</v>
      </c>
      <c r="ACY6" s="70"/>
      <c r="ACZ6" s="105"/>
      <c r="ADA6" s="69"/>
      <c r="ADB6" s="300"/>
      <c r="ADC6" s="300"/>
      <c r="ADD6" s="300"/>
      <c r="ADE6" s="300"/>
      <c r="ADF6" s="163"/>
      <c r="ADG6" s="100"/>
      <c r="ADH6" s="100"/>
      <c r="ADI6" s="139">
        <f t="shared" ref="ADI6" si="108">+ADI2/(1+ADI4)</f>
        <v>0</v>
      </c>
      <c r="ADJ6" s="164"/>
      <c r="ADK6" s="139">
        <f t="shared" ref="ADK6" si="109">+ADK2/(1+ADI4)</f>
        <v>0</v>
      </c>
      <c r="ADL6" s="70"/>
      <c r="ADM6" s="105"/>
      <c r="ADN6" s="69"/>
      <c r="ADO6" s="300"/>
      <c r="ADP6" s="300"/>
      <c r="ADQ6" s="300"/>
      <c r="ADR6" s="300"/>
      <c r="ADS6" s="163"/>
      <c r="ADT6" s="100"/>
      <c r="ADU6" s="100"/>
      <c r="ADV6" s="139">
        <f t="shared" ref="ADV6" si="110">+ADV2/(1+ADV4)</f>
        <v>0</v>
      </c>
      <c r="ADW6" s="164"/>
      <c r="ADX6" s="139">
        <f t="shared" ref="ADX6" si="111">+ADX2/(1+ADV4)</f>
        <v>0</v>
      </c>
      <c r="ADY6" s="70"/>
      <c r="ADZ6" s="105"/>
      <c r="AEA6" s="69"/>
      <c r="AEB6" s="300"/>
      <c r="AEC6" s="300"/>
      <c r="AED6" s="300"/>
      <c r="AEE6" s="300"/>
      <c r="AEF6" s="163"/>
      <c r="AEG6" s="100"/>
      <c r="AEH6" s="100"/>
      <c r="AEI6" s="139">
        <f t="shared" ref="AEI6" si="112">+AEI2/(1+AEI4)</f>
        <v>0</v>
      </c>
      <c r="AEJ6" s="164"/>
      <c r="AEK6" s="139">
        <f t="shared" ref="AEK6" si="113">+AEK2/(1+AEI4)</f>
        <v>0</v>
      </c>
      <c r="AEL6" s="70"/>
      <c r="AEM6" s="105"/>
      <c r="AEN6" s="69"/>
      <c r="AEO6" s="300"/>
      <c r="AEP6" s="300"/>
      <c r="AEQ6" s="300"/>
      <c r="AER6" s="300"/>
      <c r="AES6" s="163"/>
      <c r="AET6" s="100"/>
      <c r="AEU6" s="100"/>
      <c r="AEV6" s="139">
        <f t="shared" ref="AEV6" si="114">+AEV2/(1+AEV4)</f>
        <v>0</v>
      </c>
      <c r="AEW6" s="164"/>
      <c r="AEX6" s="139">
        <f t="shared" ref="AEX6" si="115">+AEX2/(1+AEV4)</f>
        <v>0</v>
      </c>
      <c r="AEY6" s="70"/>
      <c r="AEZ6" s="105"/>
      <c r="AFA6" s="69"/>
      <c r="AFB6" s="300"/>
      <c r="AFC6" s="300"/>
      <c r="AFD6" s="300"/>
      <c r="AFE6" s="300"/>
      <c r="AFF6" s="163"/>
      <c r="AFG6" s="100"/>
      <c r="AFH6" s="100"/>
      <c r="AFI6" s="139">
        <f t="shared" ref="AFI6" si="116">+AFI2/(1+AFI4)</f>
        <v>0</v>
      </c>
      <c r="AFJ6" s="164"/>
      <c r="AFK6" s="139">
        <f t="shared" ref="AFK6" si="117">+AFK2/(1+AFI4)</f>
        <v>0</v>
      </c>
      <c r="AFL6" s="70"/>
      <c r="AFM6" s="105"/>
      <c r="AFN6" s="69"/>
      <c r="AFO6" s="300"/>
      <c r="AFP6" s="300"/>
      <c r="AFQ6" s="300"/>
      <c r="AFR6" s="300"/>
      <c r="AFS6" s="163"/>
      <c r="AFT6" s="100"/>
      <c r="AFU6" s="100"/>
      <c r="AFV6" s="139">
        <f t="shared" ref="AFV6" si="118">+AFV2/(1+AFV4)</f>
        <v>0</v>
      </c>
      <c r="AFW6" s="164"/>
      <c r="AFX6" s="139">
        <f t="shared" ref="AFX6" si="119">+AFX2/(1+AFV4)</f>
        <v>0</v>
      </c>
      <c r="AFY6" s="70"/>
      <c r="AFZ6" s="105"/>
      <c r="AGA6" s="69"/>
      <c r="AGB6" s="300"/>
      <c r="AGC6" s="300"/>
      <c r="AGD6" s="300"/>
      <c r="AGE6" s="300"/>
      <c r="AGF6" s="163"/>
      <c r="AGG6" s="100"/>
      <c r="AGH6" s="100"/>
      <c r="AGI6" s="139">
        <f t="shared" ref="AGI6" si="120">+AGI2/(1+AGI4)</f>
        <v>0</v>
      </c>
      <c r="AGJ6" s="164"/>
      <c r="AGK6" s="139">
        <f t="shared" ref="AGK6" si="121">+AGK2/(1+AGI4)</f>
        <v>0</v>
      </c>
      <c r="AGL6" s="70"/>
      <c r="AGM6" s="105"/>
      <c r="AGN6" s="69"/>
      <c r="AGO6" s="300"/>
      <c r="AGP6" s="300"/>
      <c r="AGQ6" s="300"/>
      <c r="AGR6" s="300"/>
      <c r="AGS6" s="163"/>
      <c r="AGT6" s="100"/>
      <c r="AGU6" s="100"/>
      <c r="AGV6" s="139">
        <f t="shared" ref="AGV6" si="122">+AGV2/(1+AGV4)</f>
        <v>0</v>
      </c>
      <c r="AGW6" s="164"/>
      <c r="AGX6" s="139">
        <f t="shared" ref="AGX6" si="123">+AGX2/(1+AGV4)</f>
        <v>0</v>
      </c>
      <c r="AGY6" s="70"/>
      <c r="AGZ6" s="105"/>
      <c r="AHA6" s="69"/>
      <c r="AHB6" s="300"/>
      <c r="AHC6" s="300"/>
      <c r="AHD6" s="300"/>
      <c r="AHE6" s="300"/>
      <c r="AHF6" s="163"/>
      <c r="AHG6" s="100"/>
      <c r="AHH6" s="100"/>
      <c r="AHI6" s="139">
        <f t="shared" ref="AHI6" si="124">+AHI2/(1+AHI4)</f>
        <v>0</v>
      </c>
      <c r="AHJ6" s="164"/>
      <c r="AHK6" s="139">
        <f t="shared" ref="AHK6" si="125">+AHK2/(1+AHI4)</f>
        <v>0</v>
      </c>
      <c r="AHL6" s="70"/>
      <c r="AHM6" s="105"/>
      <c r="AHN6" s="69"/>
      <c r="AHO6" s="300"/>
      <c r="AHP6" s="300"/>
      <c r="AHQ6" s="300"/>
      <c r="AHR6" s="300"/>
      <c r="AHS6" s="163"/>
      <c r="AHT6" s="100"/>
      <c r="AHU6" s="100"/>
      <c r="AHV6" s="139">
        <f t="shared" ref="AHV6" si="126">+AHV2/(1+AHV4)</f>
        <v>0</v>
      </c>
      <c r="AHW6" s="164"/>
      <c r="AHX6" s="139">
        <f t="shared" ref="AHX6" si="127">+AHX2/(1+AHV4)</f>
        <v>0</v>
      </c>
      <c r="AHY6" s="70"/>
      <c r="AHZ6" s="105"/>
      <c r="AIA6" s="69"/>
      <c r="AIB6" s="300"/>
      <c r="AIC6" s="300"/>
      <c r="AID6" s="300"/>
      <c r="AIE6" s="300"/>
      <c r="AIF6" s="163"/>
      <c r="AIG6" s="100"/>
      <c r="AIH6" s="100"/>
      <c r="AII6" s="139">
        <f t="shared" ref="AII6" si="128">+AII2/(1+AII4)</f>
        <v>0</v>
      </c>
      <c r="AIJ6" s="164"/>
      <c r="AIK6" s="139">
        <f t="shared" ref="AIK6" si="129">+AIK2/(1+AII4)</f>
        <v>0</v>
      </c>
      <c r="AIL6" s="70"/>
      <c r="AIM6" s="105"/>
      <c r="AIN6" s="69"/>
      <c r="AIO6" s="300"/>
      <c r="AIP6" s="300"/>
      <c r="AIQ6" s="300"/>
      <c r="AIR6" s="300"/>
      <c r="AIS6" s="163"/>
      <c r="AIT6" s="100"/>
      <c r="AIU6" s="100"/>
      <c r="AIV6" s="139">
        <f t="shared" ref="AIV6" si="130">+AIV2/(1+AIV4)</f>
        <v>0</v>
      </c>
      <c r="AIW6" s="164"/>
      <c r="AIX6" s="139">
        <f t="shared" ref="AIX6" si="131">+AIX2/(1+AIV4)</f>
        <v>0</v>
      </c>
      <c r="AIY6" s="70"/>
      <c r="AIZ6" s="105"/>
      <c r="AJA6" s="69"/>
      <c r="AJB6" s="300"/>
      <c r="AJC6" s="300"/>
      <c r="AJD6" s="300"/>
      <c r="AJE6" s="300"/>
      <c r="AJF6" s="163"/>
      <c r="AJG6" s="100"/>
      <c r="AJH6" s="100"/>
      <c r="AJI6" s="139">
        <f t="shared" ref="AJI6" si="132">+AJI2/(1+AJI4)</f>
        <v>0</v>
      </c>
      <c r="AJJ6" s="164"/>
      <c r="AJK6" s="139">
        <f t="shared" ref="AJK6" si="133">+AJK2/(1+AJI4)</f>
        <v>0</v>
      </c>
      <c r="AJL6" s="70"/>
    </row>
    <row r="7" spans="1:948" x14ac:dyDescent="0.3">
      <c r="A7" s="69"/>
      <c r="B7" s="300"/>
      <c r="C7" s="300"/>
      <c r="D7" s="300"/>
      <c r="E7" s="300"/>
      <c r="F7" s="163"/>
      <c r="G7" s="100"/>
      <c r="H7" s="100"/>
      <c r="I7" s="162" t="s">
        <v>64</v>
      </c>
      <c r="J7" s="164"/>
      <c r="K7" s="162" t="s">
        <v>65</v>
      </c>
      <c r="L7" s="70"/>
      <c r="M7" s="105"/>
      <c r="N7" s="69"/>
      <c r="O7" s="300"/>
      <c r="P7" s="300"/>
      <c r="Q7" s="300"/>
      <c r="R7" s="300"/>
      <c r="S7" s="163"/>
      <c r="T7" s="100"/>
      <c r="U7" s="100"/>
      <c r="V7" s="162" t="s">
        <v>64</v>
      </c>
      <c r="W7" s="164"/>
      <c r="X7" s="162" t="s">
        <v>65</v>
      </c>
      <c r="Y7" s="70"/>
      <c r="Z7" s="105"/>
      <c r="AA7" s="69"/>
      <c r="AB7" s="300"/>
      <c r="AC7" s="300"/>
      <c r="AD7" s="300"/>
      <c r="AE7" s="300"/>
      <c r="AF7" s="163"/>
      <c r="AG7" s="100"/>
      <c r="AH7" s="100"/>
      <c r="AI7" s="162" t="s">
        <v>64</v>
      </c>
      <c r="AJ7" s="164"/>
      <c r="AK7" s="162" t="s">
        <v>65</v>
      </c>
      <c r="AL7" s="70"/>
      <c r="AM7" s="105"/>
      <c r="AN7" s="69"/>
      <c r="AO7" s="300"/>
      <c r="AP7" s="300"/>
      <c r="AQ7" s="300"/>
      <c r="AR7" s="300"/>
      <c r="AS7" s="163"/>
      <c r="AT7" s="100"/>
      <c r="AU7" s="100"/>
      <c r="AV7" s="162" t="s">
        <v>64</v>
      </c>
      <c r="AW7" s="164"/>
      <c r="AX7" s="162" t="s">
        <v>65</v>
      </c>
      <c r="AY7" s="70"/>
      <c r="AZ7" s="105"/>
      <c r="BA7" s="69"/>
      <c r="BB7" s="300"/>
      <c r="BC7" s="300"/>
      <c r="BD7" s="300"/>
      <c r="BE7" s="300"/>
      <c r="BF7" s="163"/>
      <c r="BG7" s="100"/>
      <c r="BH7" s="100"/>
      <c r="BI7" s="162" t="s">
        <v>64</v>
      </c>
      <c r="BJ7" s="164"/>
      <c r="BK7" s="162" t="s">
        <v>65</v>
      </c>
      <c r="BL7" s="70"/>
      <c r="BM7" s="105"/>
      <c r="BN7" s="69"/>
      <c r="BO7" s="300"/>
      <c r="BP7" s="300"/>
      <c r="BQ7" s="300"/>
      <c r="BR7" s="300"/>
      <c r="BS7" s="163"/>
      <c r="BT7" s="100"/>
      <c r="BU7" s="100"/>
      <c r="BV7" s="162" t="s">
        <v>64</v>
      </c>
      <c r="BW7" s="164"/>
      <c r="BX7" s="162" t="s">
        <v>65</v>
      </c>
      <c r="BY7" s="70"/>
      <c r="BZ7" s="105"/>
      <c r="CA7" s="69"/>
      <c r="CB7" s="300"/>
      <c r="CC7" s="300"/>
      <c r="CD7" s="300"/>
      <c r="CE7" s="300"/>
      <c r="CF7" s="163"/>
      <c r="CG7" s="100"/>
      <c r="CH7" s="100"/>
      <c r="CI7" s="162" t="s">
        <v>64</v>
      </c>
      <c r="CJ7" s="164"/>
      <c r="CK7" s="162" t="s">
        <v>65</v>
      </c>
      <c r="CL7" s="70"/>
      <c r="CM7" s="105"/>
      <c r="CN7" s="69"/>
      <c r="CO7" s="300"/>
      <c r="CP7" s="300"/>
      <c r="CQ7" s="300"/>
      <c r="CR7" s="300"/>
      <c r="CS7" s="163"/>
      <c r="CT7" s="100"/>
      <c r="CU7" s="100"/>
      <c r="CV7" s="162" t="s">
        <v>64</v>
      </c>
      <c r="CW7" s="164"/>
      <c r="CX7" s="162" t="s">
        <v>65</v>
      </c>
      <c r="CY7" s="70"/>
      <c r="CZ7" s="105"/>
      <c r="DA7" s="69"/>
      <c r="DB7" s="300"/>
      <c r="DC7" s="300"/>
      <c r="DD7" s="300"/>
      <c r="DE7" s="300"/>
      <c r="DF7" s="163"/>
      <c r="DG7" s="100"/>
      <c r="DH7" s="100"/>
      <c r="DI7" s="162" t="s">
        <v>64</v>
      </c>
      <c r="DJ7" s="164"/>
      <c r="DK7" s="162" t="s">
        <v>65</v>
      </c>
      <c r="DL7" s="70"/>
      <c r="DM7" s="105"/>
      <c r="DN7" s="69"/>
      <c r="DO7" s="300"/>
      <c r="DP7" s="300"/>
      <c r="DQ7" s="300"/>
      <c r="DR7" s="300"/>
      <c r="DS7" s="163"/>
      <c r="DT7" s="100"/>
      <c r="DU7" s="100"/>
      <c r="DV7" s="162" t="s">
        <v>64</v>
      </c>
      <c r="DW7" s="164"/>
      <c r="DX7" s="162" t="s">
        <v>65</v>
      </c>
      <c r="DY7" s="70"/>
      <c r="DZ7" s="105"/>
      <c r="EA7" s="69"/>
      <c r="EB7" s="300"/>
      <c r="EC7" s="300"/>
      <c r="ED7" s="300"/>
      <c r="EE7" s="300"/>
      <c r="EF7" s="163"/>
      <c r="EG7" s="100"/>
      <c r="EH7" s="100"/>
      <c r="EI7" s="162" t="s">
        <v>64</v>
      </c>
      <c r="EJ7" s="164"/>
      <c r="EK7" s="162" t="s">
        <v>65</v>
      </c>
      <c r="EL7" s="70"/>
      <c r="EM7" s="105"/>
      <c r="EN7" s="69"/>
      <c r="EO7" s="300"/>
      <c r="EP7" s="300"/>
      <c r="EQ7" s="300"/>
      <c r="ER7" s="300"/>
      <c r="ES7" s="163"/>
      <c r="ET7" s="100"/>
      <c r="EU7" s="100"/>
      <c r="EV7" s="162" t="s">
        <v>64</v>
      </c>
      <c r="EW7" s="164"/>
      <c r="EX7" s="162" t="s">
        <v>65</v>
      </c>
      <c r="EY7" s="70"/>
      <c r="EZ7" s="105"/>
      <c r="FA7" s="69"/>
      <c r="FB7" s="300"/>
      <c r="FC7" s="300"/>
      <c r="FD7" s="300"/>
      <c r="FE7" s="300"/>
      <c r="FF7" s="163"/>
      <c r="FG7" s="100"/>
      <c r="FH7" s="100"/>
      <c r="FI7" s="162" t="s">
        <v>64</v>
      </c>
      <c r="FJ7" s="164"/>
      <c r="FK7" s="162" t="s">
        <v>65</v>
      </c>
      <c r="FL7" s="70"/>
      <c r="FM7" s="105"/>
      <c r="FN7" s="69"/>
      <c r="FO7" s="300"/>
      <c r="FP7" s="300"/>
      <c r="FQ7" s="300"/>
      <c r="FR7" s="300"/>
      <c r="FS7" s="163"/>
      <c r="FT7" s="100"/>
      <c r="FU7" s="100"/>
      <c r="FV7" s="162" t="s">
        <v>64</v>
      </c>
      <c r="FW7" s="164"/>
      <c r="FX7" s="162" t="s">
        <v>65</v>
      </c>
      <c r="FY7" s="70"/>
      <c r="FZ7" s="105"/>
      <c r="GA7" s="69"/>
      <c r="GB7" s="300"/>
      <c r="GC7" s="300"/>
      <c r="GD7" s="300"/>
      <c r="GE7" s="300"/>
      <c r="GF7" s="163"/>
      <c r="GG7" s="100"/>
      <c r="GH7" s="100"/>
      <c r="GI7" s="162" t="s">
        <v>64</v>
      </c>
      <c r="GJ7" s="164"/>
      <c r="GK7" s="162" t="s">
        <v>65</v>
      </c>
      <c r="GL7" s="70"/>
      <c r="GM7" s="105"/>
      <c r="GN7" s="69"/>
      <c r="GO7" s="300"/>
      <c r="GP7" s="300"/>
      <c r="GQ7" s="300"/>
      <c r="GR7" s="300"/>
      <c r="GS7" s="163"/>
      <c r="GT7" s="100"/>
      <c r="GU7" s="100"/>
      <c r="GV7" s="162" t="s">
        <v>64</v>
      </c>
      <c r="GW7" s="164"/>
      <c r="GX7" s="162" t="s">
        <v>65</v>
      </c>
      <c r="GY7" s="70"/>
      <c r="GZ7" s="105"/>
      <c r="HA7" s="69"/>
      <c r="HB7" s="300"/>
      <c r="HC7" s="300"/>
      <c r="HD7" s="300"/>
      <c r="HE7" s="300"/>
      <c r="HF7" s="163"/>
      <c r="HG7" s="100"/>
      <c r="HH7" s="100"/>
      <c r="HI7" s="162" t="s">
        <v>64</v>
      </c>
      <c r="HJ7" s="164"/>
      <c r="HK7" s="162" t="s">
        <v>65</v>
      </c>
      <c r="HL7" s="70"/>
      <c r="HM7" s="105"/>
      <c r="HN7" s="69"/>
      <c r="HO7" s="300"/>
      <c r="HP7" s="300"/>
      <c r="HQ7" s="300"/>
      <c r="HR7" s="300"/>
      <c r="HS7" s="163"/>
      <c r="HT7" s="100"/>
      <c r="HU7" s="100"/>
      <c r="HV7" s="162" t="s">
        <v>64</v>
      </c>
      <c r="HW7" s="164"/>
      <c r="HX7" s="162" t="s">
        <v>65</v>
      </c>
      <c r="HY7" s="70"/>
      <c r="HZ7" s="105"/>
      <c r="IA7" s="69"/>
      <c r="IB7" s="300"/>
      <c r="IC7" s="300"/>
      <c r="ID7" s="300"/>
      <c r="IE7" s="300"/>
      <c r="IF7" s="163"/>
      <c r="IG7" s="100"/>
      <c r="IH7" s="100"/>
      <c r="II7" s="162" t="s">
        <v>64</v>
      </c>
      <c r="IJ7" s="164"/>
      <c r="IK7" s="162" t="s">
        <v>65</v>
      </c>
      <c r="IL7" s="70"/>
      <c r="IM7" s="105"/>
      <c r="IN7" s="69"/>
      <c r="IO7" s="300"/>
      <c r="IP7" s="300"/>
      <c r="IQ7" s="300"/>
      <c r="IR7" s="300"/>
      <c r="IS7" s="163"/>
      <c r="IT7" s="100"/>
      <c r="IU7" s="100"/>
      <c r="IV7" s="162" t="s">
        <v>64</v>
      </c>
      <c r="IW7" s="164"/>
      <c r="IX7" s="162" t="s">
        <v>65</v>
      </c>
      <c r="IY7" s="70"/>
      <c r="IZ7" s="105"/>
      <c r="JA7" s="69"/>
      <c r="JB7" s="300"/>
      <c r="JC7" s="300"/>
      <c r="JD7" s="300"/>
      <c r="JE7" s="300"/>
      <c r="JF7" s="163"/>
      <c r="JG7" s="100"/>
      <c r="JH7" s="100"/>
      <c r="JI7" s="162" t="s">
        <v>64</v>
      </c>
      <c r="JJ7" s="164"/>
      <c r="JK7" s="162" t="s">
        <v>65</v>
      </c>
      <c r="JL7" s="70"/>
      <c r="JM7" s="105"/>
      <c r="JN7" s="69"/>
      <c r="JO7" s="300"/>
      <c r="JP7" s="300"/>
      <c r="JQ7" s="300"/>
      <c r="JR7" s="300"/>
      <c r="JS7" s="163"/>
      <c r="JT7" s="100"/>
      <c r="JU7" s="100"/>
      <c r="JV7" s="162" t="s">
        <v>64</v>
      </c>
      <c r="JW7" s="164"/>
      <c r="JX7" s="162" t="s">
        <v>65</v>
      </c>
      <c r="JY7" s="70"/>
      <c r="JZ7" s="105"/>
      <c r="KA7" s="69"/>
      <c r="KB7" s="300"/>
      <c r="KC7" s="300"/>
      <c r="KD7" s="300"/>
      <c r="KE7" s="300"/>
      <c r="KF7" s="163"/>
      <c r="KG7" s="100"/>
      <c r="KH7" s="100"/>
      <c r="KI7" s="162" t="s">
        <v>64</v>
      </c>
      <c r="KJ7" s="164"/>
      <c r="KK7" s="162" t="s">
        <v>65</v>
      </c>
      <c r="KL7" s="70"/>
      <c r="KM7" s="105"/>
      <c r="KN7" s="69"/>
      <c r="KO7" s="300"/>
      <c r="KP7" s="300"/>
      <c r="KQ7" s="300"/>
      <c r="KR7" s="300"/>
      <c r="KS7" s="163"/>
      <c r="KT7" s="100"/>
      <c r="KU7" s="100"/>
      <c r="KV7" s="162" t="s">
        <v>64</v>
      </c>
      <c r="KW7" s="164"/>
      <c r="KX7" s="162" t="s">
        <v>65</v>
      </c>
      <c r="KY7" s="70"/>
      <c r="KZ7" s="105"/>
      <c r="LA7" s="69"/>
      <c r="LB7" s="300"/>
      <c r="LC7" s="300"/>
      <c r="LD7" s="300"/>
      <c r="LE7" s="300"/>
      <c r="LF7" s="163"/>
      <c r="LG7" s="100"/>
      <c r="LH7" s="100"/>
      <c r="LI7" s="162" t="s">
        <v>64</v>
      </c>
      <c r="LJ7" s="164"/>
      <c r="LK7" s="162" t="s">
        <v>65</v>
      </c>
      <c r="LL7" s="70"/>
      <c r="LM7" s="105"/>
      <c r="LN7" s="69"/>
      <c r="LO7" s="300"/>
      <c r="LP7" s="300"/>
      <c r="LQ7" s="300"/>
      <c r="LR7" s="300"/>
      <c r="LS7" s="163"/>
      <c r="LT7" s="100"/>
      <c r="LU7" s="100"/>
      <c r="LV7" s="162" t="s">
        <v>64</v>
      </c>
      <c r="LW7" s="164"/>
      <c r="LX7" s="162" t="s">
        <v>65</v>
      </c>
      <c r="LY7" s="70"/>
      <c r="LZ7" s="105"/>
      <c r="MA7" s="69"/>
      <c r="MB7" s="300"/>
      <c r="MC7" s="300"/>
      <c r="MD7" s="300"/>
      <c r="ME7" s="300"/>
      <c r="MF7" s="163"/>
      <c r="MG7" s="100"/>
      <c r="MH7" s="100"/>
      <c r="MI7" s="162" t="s">
        <v>64</v>
      </c>
      <c r="MJ7" s="164"/>
      <c r="MK7" s="162" t="s">
        <v>65</v>
      </c>
      <c r="ML7" s="70"/>
      <c r="MM7" s="105"/>
      <c r="MN7" s="69"/>
      <c r="MO7" s="300"/>
      <c r="MP7" s="300"/>
      <c r="MQ7" s="300"/>
      <c r="MR7" s="300"/>
      <c r="MS7" s="163"/>
      <c r="MT7" s="100"/>
      <c r="MU7" s="100"/>
      <c r="MV7" s="162" t="s">
        <v>64</v>
      </c>
      <c r="MW7" s="164"/>
      <c r="MX7" s="162" t="s">
        <v>65</v>
      </c>
      <c r="MY7" s="70"/>
      <c r="MZ7" s="105"/>
      <c r="NA7" s="69"/>
      <c r="NB7" s="300"/>
      <c r="NC7" s="300"/>
      <c r="ND7" s="300"/>
      <c r="NE7" s="300"/>
      <c r="NF7" s="163"/>
      <c r="NG7" s="100"/>
      <c r="NH7" s="100"/>
      <c r="NI7" s="162" t="s">
        <v>64</v>
      </c>
      <c r="NJ7" s="164"/>
      <c r="NK7" s="162" t="s">
        <v>65</v>
      </c>
      <c r="NL7" s="70"/>
      <c r="NM7" s="105"/>
      <c r="NN7" s="69"/>
      <c r="NO7" s="300"/>
      <c r="NP7" s="300"/>
      <c r="NQ7" s="300"/>
      <c r="NR7" s="300"/>
      <c r="NS7" s="163"/>
      <c r="NT7" s="100"/>
      <c r="NU7" s="100"/>
      <c r="NV7" s="162" t="s">
        <v>64</v>
      </c>
      <c r="NW7" s="164"/>
      <c r="NX7" s="162" t="s">
        <v>65</v>
      </c>
      <c r="NY7" s="70"/>
      <c r="NZ7" s="105"/>
      <c r="OA7" s="69"/>
      <c r="OB7" s="300"/>
      <c r="OC7" s="300"/>
      <c r="OD7" s="300"/>
      <c r="OE7" s="300"/>
      <c r="OF7" s="163"/>
      <c r="OG7" s="100"/>
      <c r="OH7" s="100"/>
      <c r="OI7" s="162" t="s">
        <v>64</v>
      </c>
      <c r="OJ7" s="164"/>
      <c r="OK7" s="162" t="s">
        <v>65</v>
      </c>
      <c r="OL7" s="70"/>
      <c r="OM7" s="105"/>
      <c r="ON7" s="69"/>
      <c r="OO7" s="300"/>
      <c r="OP7" s="300"/>
      <c r="OQ7" s="300"/>
      <c r="OR7" s="300"/>
      <c r="OS7" s="163"/>
      <c r="OT7" s="100"/>
      <c r="OU7" s="100"/>
      <c r="OV7" s="162" t="s">
        <v>64</v>
      </c>
      <c r="OW7" s="164"/>
      <c r="OX7" s="162" t="s">
        <v>65</v>
      </c>
      <c r="OY7" s="70"/>
      <c r="OZ7" s="105"/>
      <c r="PA7" s="69"/>
      <c r="PB7" s="300"/>
      <c r="PC7" s="300"/>
      <c r="PD7" s="300"/>
      <c r="PE7" s="300"/>
      <c r="PF7" s="163"/>
      <c r="PG7" s="100"/>
      <c r="PH7" s="100"/>
      <c r="PI7" s="162" t="s">
        <v>64</v>
      </c>
      <c r="PJ7" s="164"/>
      <c r="PK7" s="162" t="s">
        <v>65</v>
      </c>
      <c r="PL7" s="70"/>
      <c r="PM7" s="105"/>
      <c r="PN7" s="69"/>
      <c r="PO7" s="300"/>
      <c r="PP7" s="300"/>
      <c r="PQ7" s="300"/>
      <c r="PR7" s="300"/>
      <c r="PS7" s="163"/>
      <c r="PT7" s="100"/>
      <c r="PU7" s="100"/>
      <c r="PV7" s="162" t="s">
        <v>64</v>
      </c>
      <c r="PW7" s="164"/>
      <c r="PX7" s="162" t="s">
        <v>65</v>
      </c>
      <c r="PY7" s="70"/>
      <c r="PZ7" s="105"/>
      <c r="QA7" s="69"/>
      <c r="QB7" s="300"/>
      <c r="QC7" s="300"/>
      <c r="QD7" s="300"/>
      <c r="QE7" s="300"/>
      <c r="QF7" s="163"/>
      <c r="QG7" s="100"/>
      <c r="QH7" s="100"/>
      <c r="QI7" s="162" t="s">
        <v>64</v>
      </c>
      <c r="QJ7" s="164"/>
      <c r="QK7" s="162" t="s">
        <v>65</v>
      </c>
      <c r="QL7" s="70"/>
      <c r="QM7" s="105"/>
      <c r="QN7" s="69"/>
      <c r="QO7" s="300"/>
      <c r="QP7" s="300"/>
      <c r="QQ7" s="300"/>
      <c r="QR7" s="300"/>
      <c r="QS7" s="163"/>
      <c r="QT7" s="100"/>
      <c r="QU7" s="100"/>
      <c r="QV7" s="162" t="s">
        <v>64</v>
      </c>
      <c r="QW7" s="164"/>
      <c r="QX7" s="162" t="s">
        <v>65</v>
      </c>
      <c r="QY7" s="70"/>
      <c r="QZ7" s="105"/>
      <c r="RA7" s="69"/>
      <c r="RB7" s="300"/>
      <c r="RC7" s="300"/>
      <c r="RD7" s="300"/>
      <c r="RE7" s="300"/>
      <c r="RF7" s="163"/>
      <c r="RG7" s="100"/>
      <c r="RH7" s="100"/>
      <c r="RI7" s="162" t="s">
        <v>64</v>
      </c>
      <c r="RJ7" s="164"/>
      <c r="RK7" s="162" t="s">
        <v>65</v>
      </c>
      <c r="RL7" s="70"/>
      <c r="RM7" s="105"/>
      <c r="RN7" s="69"/>
      <c r="RO7" s="300"/>
      <c r="RP7" s="300"/>
      <c r="RQ7" s="300"/>
      <c r="RR7" s="300"/>
      <c r="RS7" s="163"/>
      <c r="RT7" s="100"/>
      <c r="RU7" s="100"/>
      <c r="RV7" s="162" t="s">
        <v>64</v>
      </c>
      <c r="RW7" s="164"/>
      <c r="RX7" s="162" t="s">
        <v>65</v>
      </c>
      <c r="RY7" s="70"/>
      <c r="RZ7" s="105"/>
      <c r="SA7" s="69"/>
      <c r="SB7" s="300"/>
      <c r="SC7" s="300"/>
      <c r="SD7" s="300"/>
      <c r="SE7" s="300"/>
      <c r="SF7" s="163"/>
      <c r="SG7" s="100"/>
      <c r="SH7" s="100"/>
      <c r="SI7" s="162" t="s">
        <v>64</v>
      </c>
      <c r="SJ7" s="164"/>
      <c r="SK7" s="162" t="s">
        <v>65</v>
      </c>
      <c r="SL7" s="70"/>
      <c r="SM7" s="105"/>
      <c r="SN7" s="69"/>
      <c r="SO7" s="300"/>
      <c r="SP7" s="300"/>
      <c r="SQ7" s="300"/>
      <c r="SR7" s="300"/>
      <c r="SS7" s="163"/>
      <c r="ST7" s="100"/>
      <c r="SU7" s="100"/>
      <c r="SV7" s="162" t="s">
        <v>64</v>
      </c>
      <c r="SW7" s="164"/>
      <c r="SX7" s="162" t="s">
        <v>65</v>
      </c>
      <c r="SY7" s="70"/>
      <c r="SZ7" s="105"/>
      <c r="TA7" s="69"/>
      <c r="TB7" s="300"/>
      <c r="TC7" s="300"/>
      <c r="TD7" s="300"/>
      <c r="TE7" s="300"/>
      <c r="TF7" s="163"/>
      <c r="TG7" s="100"/>
      <c r="TH7" s="100"/>
      <c r="TI7" s="162" t="s">
        <v>64</v>
      </c>
      <c r="TJ7" s="164"/>
      <c r="TK7" s="162" t="s">
        <v>65</v>
      </c>
      <c r="TL7" s="70"/>
      <c r="TM7" s="105"/>
      <c r="TN7" s="69"/>
      <c r="TO7" s="300"/>
      <c r="TP7" s="300"/>
      <c r="TQ7" s="300"/>
      <c r="TR7" s="300"/>
      <c r="TS7" s="163"/>
      <c r="TT7" s="100"/>
      <c r="TU7" s="100"/>
      <c r="TV7" s="162" t="s">
        <v>64</v>
      </c>
      <c r="TW7" s="164"/>
      <c r="TX7" s="162" t="s">
        <v>65</v>
      </c>
      <c r="TY7" s="70"/>
      <c r="TZ7" s="105"/>
      <c r="UA7" s="69"/>
      <c r="UB7" s="300"/>
      <c r="UC7" s="300"/>
      <c r="UD7" s="300"/>
      <c r="UE7" s="300"/>
      <c r="UF7" s="163"/>
      <c r="UG7" s="100"/>
      <c r="UH7" s="100"/>
      <c r="UI7" s="162" t="s">
        <v>64</v>
      </c>
      <c r="UJ7" s="164"/>
      <c r="UK7" s="162" t="s">
        <v>65</v>
      </c>
      <c r="UL7" s="70"/>
      <c r="UM7" s="105"/>
      <c r="UN7" s="69"/>
      <c r="UO7" s="300"/>
      <c r="UP7" s="300"/>
      <c r="UQ7" s="300"/>
      <c r="UR7" s="300"/>
      <c r="US7" s="163"/>
      <c r="UT7" s="100"/>
      <c r="UU7" s="100"/>
      <c r="UV7" s="162" t="s">
        <v>64</v>
      </c>
      <c r="UW7" s="164"/>
      <c r="UX7" s="162" t="s">
        <v>65</v>
      </c>
      <c r="UY7" s="70"/>
      <c r="UZ7" s="105"/>
      <c r="VA7" s="69"/>
      <c r="VB7" s="300"/>
      <c r="VC7" s="300"/>
      <c r="VD7" s="300"/>
      <c r="VE7" s="300"/>
      <c r="VF7" s="163"/>
      <c r="VG7" s="100"/>
      <c r="VH7" s="100"/>
      <c r="VI7" s="162" t="s">
        <v>64</v>
      </c>
      <c r="VJ7" s="164"/>
      <c r="VK7" s="162" t="s">
        <v>65</v>
      </c>
      <c r="VL7" s="70"/>
      <c r="VM7" s="105"/>
      <c r="VN7" s="69"/>
      <c r="VO7" s="300"/>
      <c r="VP7" s="300"/>
      <c r="VQ7" s="300"/>
      <c r="VR7" s="300"/>
      <c r="VS7" s="163"/>
      <c r="VT7" s="100"/>
      <c r="VU7" s="100"/>
      <c r="VV7" s="162" t="s">
        <v>64</v>
      </c>
      <c r="VW7" s="164"/>
      <c r="VX7" s="162" t="s">
        <v>65</v>
      </c>
      <c r="VY7" s="70"/>
      <c r="VZ7" s="105"/>
      <c r="WA7" s="69"/>
      <c r="WB7" s="300"/>
      <c r="WC7" s="300"/>
      <c r="WD7" s="300"/>
      <c r="WE7" s="300"/>
      <c r="WF7" s="163"/>
      <c r="WG7" s="100"/>
      <c r="WH7" s="100"/>
      <c r="WI7" s="162" t="s">
        <v>64</v>
      </c>
      <c r="WJ7" s="164"/>
      <c r="WK7" s="162" t="s">
        <v>65</v>
      </c>
      <c r="WL7" s="70"/>
      <c r="WM7" s="105"/>
      <c r="WN7" s="69"/>
      <c r="WO7" s="300"/>
      <c r="WP7" s="300"/>
      <c r="WQ7" s="300"/>
      <c r="WR7" s="300"/>
      <c r="WS7" s="163"/>
      <c r="WT7" s="100"/>
      <c r="WU7" s="100"/>
      <c r="WV7" s="162" t="s">
        <v>64</v>
      </c>
      <c r="WW7" s="164"/>
      <c r="WX7" s="162" t="s">
        <v>65</v>
      </c>
      <c r="WY7" s="70"/>
      <c r="WZ7" s="105"/>
      <c r="XA7" s="69"/>
      <c r="XB7" s="300"/>
      <c r="XC7" s="300"/>
      <c r="XD7" s="300"/>
      <c r="XE7" s="300"/>
      <c r="XF7" s="163"/>
      <c r="XG7" s="100"/>
      <c r="XH7" s="100"/>
      <c r="XI7" s="162" t="s">
        <v>64</v>
      </c>
      <c r="XJ7" s="164"/>
      <c r="XK7" s="162" t="s">
        <v>65</v>
      </c>
      <c r="XL7" s="70"/>
      <c r="XM7" s="105"/>
      <c r="XN7" s="69"/>
      <c r="XO7" s="300"/>
      <c r="XP7" s="300"/>
      <c r="XQ7" s="300"/>
      <c r="XR7" s="300"/>
      <c r="XS7" s="163"/>
      <c r="XT7" s="100"/>
      <c r="XU7" s="100"/>
      <c r="XV7" s="162" t="s">
        <v>64</v>
      </c>
      <c r="XW7" s="164"/>
      <c r="XX7" s="162" t="s">
        <v>65</v>
      </c>
      <c r="XY7" s="70"/>
      <c r="XZ7" s="105"/>
      <c r="YA7" s="69"/>
      <c r="YB7" s="300"/>
      <c r="YC7" s="300"/>
      <c r="YD7" s="300"/>
      <c r="YE7" s="300"/>
      <c r="YF7" s="163"/>
      <c r="YG7" s="100"/>
      <c r="YH7" s="100"/>
      <c r="YI7" s="162" t="s">
        <v>64</v>
      </c>
      <c r="YJ7" s="164"/>
      <c r="YK7" s="162" t="s">
        <v>65</v>
      </c>
      <c r="YL7" s="70"/>
      <c r="YM7" s="105"/>
      <c r="YN7" s="69"/>
      <c r="YO7" s="300"/>
      <c r="YP7" s="300"/>
      <c r="YQ7" s="300"/>
      <c r="YR7" s="300"/>
      <c r="YS7" s="163"/>
      <c r="YT7" s="100"/>
      <c r="YU7" s="100"/>
      <c r="YV7" s="162" t="s">
        <v>64</v>
      </c>
      <c r="YW7" s="164"/>
      <c r="YX7" s="162" t="s">
        <v>65</v>
      </c>
      <c r="YY7" s="70"/>
      <c r="YZ7" s="105"/>
      <c r="ZA7" s="69"/>
      <c r="ZB7" s="300"/>
      <c r="ZC7" s="300"/>
      <c r="ZD7" s="300"/>
      <c r="ZE7" s="300"/>
      <c r="ZF7" s="163"/>
      <c r="ZG7" s="100"/>
      <c r="ZH7" s="100"/>
      <c r="ZI7" s="162" t="s">
        <v>64</v>
      </c>
      <c r="ZJ7" s="164"/>
      <c r="ZK7" s="162" t="s">
        <v>65</v>
      </c>
      <c r="ZL7" s="70"/>
      <c r="ZM7" s="105"/>
      <c r="ZN7" s="69"/>
      <c r="ZO7" s="300"/>
      <c r="ZP7" s="300"/>
      <c r="ZQ7" s="300"/>
      <c r="ZR7" s="300"/>
      <c r="ZS7" s="163"/>
      <c r="ZT7" s="100"/>
      <c r="ZU7" s="100"/>
      <c r="ZV7" s="162" t="s">
        <v>64</v>
      </c>
      <c r="ZW7" s="164"/>
      <c r="ZX7" s="162" t="s">
        <v>65</v>
      </c>
      <c r="ZY7" s="70"/>
      <c r="ZZ7" s="105"/>
      <c r="AAA7" s="69"/>
      <c r="AAB7" s="300"/>
      <c r="AAC7" s="300"/>
      <c r="AAD7" s="300"/>
      <c r="AAE7" s="300"/>
      <c r="AAF7" s="163"/>
      <c r="AAG7" s="100"/>
      <c r="AAH7" s="100"/>
      <c r="AAI7" s="162" t="s">
        <v>64</v>
      </c>
      <c r="AAJ7" s="164"/>
      <c r="AAK7" s="162" t="s">
        <v>65</v>
      </c>
      <c r="AAL7" s="70"/>
      <c r="AAM7" s="105"/>
      <c r="AAN7" s="69"/>
      <c r="AAO7" s="300"/>
      <c r="AAP7" s="300"/>
      <c r="AAQ7" s="300"/>
      <c r="AAR7" s="300"/>
      <c r="AAS7" s="163"/>
      <c r="AAT7" s="100"/>
      <c r="AAU7" s="100"/>
      <c r="AAV7" s="162" t="s">
        <v>64</v>
      </c>
      <c r="AAW7" s="164"/>
      <c r="AAX7" s="162" t="s">
        <v>65</v>
      </c>
      <c r="AAY7" s="70"/>
      <c r="AAZ7" s="105"/>
      <c r="ABA7" s="69"/>
      <c r="ABB7" s="300"/>
      <c r="ABC7" s="300"/>
      <c r="ABD7" s="300"/>
      <c r="ABE7" s="300"/>
      <c r="ABF7" s="163"/>
      <c r="ABG7" s="100"/>
      <c r="ABH7" s="100"/>
      <c r="ABI7" s="162" t="s">
        <v>64</v>
      </c>
      <c r="ABJ7" s="164"/>
      <c r="ABK7" s="162" t="s">
        <v>65</v>
      </c>
      <c r="ABL7" s="70"/>
      <c r="ABM7" s="105"/>
      <c r="ABN7" s="69"/>
      <c r="ABO7" s="300"/>
      <c r="ABP7" s="300"/>
      <c r="ABQ7" s="300"/>
      <c r="ABR7" s="300"/>
      <c r="ABS7" s="163"/>
      <c r="ABT7" s="100"/>
      <c r="ABU7" s="100"/>
      <c r="ABV7" s="162" t="s">
        <v>64</v>
      </c>
      <c r="ABW7" s="164"/>
      <c r="ABX7" s="162" t="s">
        <v>65</v>
      </c>
      <c r="ABY7" s="70"/>
      <c r="ABZ7" s="105"/>
      <c r="ACA7" s="69"/>
      <c r="ACB7" s="300"/>
      <c r="ACC7" s="300"/>
      <c r="ACD7" s="300"/>
      <c r="ACE7" s="300"/>
      <c r="ACF7" s="163"/>
      <c r="ACG7" s="100"/>
      <c r="ACH7" s="100"/>
      <c r="ACI7" s="162" t="s">
        <v>64</v>
      </c>
      <c r="ACJ7" s="164"/>
      <c r="ACK7" s="162" t="s">
        <v>65</v>
      </c>
      <c r="ACL7" s="70"/>
      <c r="ACM7" s="105"/>
      <c r="ACN7" s="69"/>
      <c r="ACO7" s="300"/>
      <c r="ACP7" s="300"/>
      <c r="ACQ7" s="300"/>
      <c r="ACR7" s="300"/>
      <c r="ACS7" s="163"/>
      <c r="ACT7" s="100"/>
      <c r="ACU7" s="100"/>
      <c r="ACV7" s="162" t="s">
        <v>64</v>
      </c>
      <c r="ACW7" s="164"/>
      <c r="ACX7" s="162" t="s">
        <v>65</v>
      </c>
      <c r="ACY7" s="70"/>
      <c r="ACZ7" s="105"/>
      <c r="ADA7" s="69"/>
      <c r="ADB7" s="300"/>
      <c r="ADC7" s="300"/>
      <c r="ADD7" s="300"/>
      <c r="ADE7" s="300"/>
      <c r="ADF7" s="163"/>
      <c r="ADG7" s="100"/>
      <c r="ADH7" s="100"/>
      <c r="ADI7" s="162" t="s">
        <v>64</v>
      </c>
      <c r="ADJ7" s="164"/>
      <c r="ADK7" s="162" t="s">
        <v>65</v>
      </c>
      <c r="ADL7" s="70"/>
      <c r="ADM7" s="105"/>
      <c r="ADN7" s="69"/>
      <c r="ADO7" s="300"/>
      <c r="ADP7" s="300"/>
      <c r="ADQ7" s="300"/>
      <c r="ADR7" s="300"/>
      <c r="ADS7" s="163"/>
      <c r="ADT7" s="100"/>
      <c r="ADU7" s="100"/>
      <c r="ADV7" s="162" t="s">
        <v>64</v>
      </c>
      <c r="ADW7" s="164"/>
      <c r="ADX7" s="162" t="s">
        <v>65</v>
      </c>
      <c r="ADY7" s="70"/>
      <c r="ADZ7" s="105"/>
      <c r="AEA7" s="69"/>
      <c r="AEB7" s="300"/>
      <c r="AEC7" s="300"/>
      <c r="AED7" s="300"/>
      <c r="AEE7" s="300"/>
      <c r="AEF7" s="163"/>
      <c r="AEG7" s="100"/>
      <c r="AEH7" s="100"/>
      <c r="AEI7" s="162" t="s">
        <v>64</v>
      </c>
      <c r="AEJ7" s="164"/>
      <c r="AEK7" s="162" t="s">
        <v>65</v>
      </c>
      <c r="AEL7" s="70"/>
      <c r="AEM7" s="105"/>
      <c r="AEN7" s="69"/>
      <c r="AEO7" s="300"/>
      <c r="AEP7" s="300"/>
      <c r="AEQ7" s="300"/>
      <c r="AER7" s="300"/>
      <c r="AES7" s="163"/>
      <c r="AET7" s="100"/>
      <c r="AEU7" s="100"/>
      <c r="AEV7" s="162" t="s">
        <v>64</v>
      </c>
      <c r="AEW7" s="164"/>
      <c r="AEX7" s="162" t="s">
        <v>65</v>
      </c>
      <c r="AEY7" s="70"/>
      <c r="AEZ7" s="105"/>
      <c r="AFA7" s="69"/>
      <c r="AFB7" s="300"/>
      <c r="AFC7" s="300"/>
      <c r="AFD7" s="300"/>
      <c r="AFE7" s="300"/>
      <c r="AFF7" s="163"/>
      <c r="AFG7" s="100"/>
      <c r="AFH7" s="100"/>
      <c r="AFI7" s="162" t="s">
        <v>64</v>
      </c>
      <c r="AFJ7" s="164"/>
      <c r="AFK7" s="162" t="s">
        <v>65</v>
      </c>
      <c r="AFL7" s="70"/>
      <c r="AFM7" s="105"/>
      <c r="AFN7" s="69"/>
      <c r="AFO7" s="300"/>
      <c r="AFP7" s="300"/>
      <c r="AFQ7" s="300"/>
      <c r="AFR7" s="300"/>
      <c r="AFS7" s="163"/>
      <c r="AFT7" s="100"/>
      <c r="AFU7" s="100"/>
      <c r="AFV7" s="162" t="s">
        <v>64</v>
      </c>
      <c r="AFW7" s="164"/>
      <c r="AFX7" s="162" t="s">
        <v>65</v>
      </c>
      <c r="AFY7" s="70"/>
      <c r="AFZ7" s="105"/>
      <c r="AGA7" s="69"/>
      <c r="AGB7" s="300"/>
      <c r="AGC7" s="300"/>
      <c r="AGD7" s="300"/>
      <c r="AGE7" s="300"/>
      <c r="AGF7" s="163"/>
      <c r="AGG7" s="100"/>
      <c r="AGH7" s="100"/>
      <c r="AGI7" s="162" t="s">
        <v>64</v>
      </c>
      <c r="AGJ7" s="164"/>
      <c r="AGK7" s="162" t="s">
        <v>65</v>
      </c>
      <c r="AGL7" s="70"/>
      <c r="AGM7" s="105"/>
      <c r="AGN7" s="69"/>
      <c r="AGO7" s="300"/>
      <c r="AGP7" s="300"/>
      <c r="AGQ7" s="300"/>
      <c r="AGR7" s="300"/>
      <c r="AGS7" s="163"/>
      <c r="AGT7" s="100"/>
      <c r="AGU7" s="100"/>
      <c r="AGV7" s="162" t="s">
        <v>64</v>
      </c>
      <c r="AGW7" s="164"/>
      <c r="AGX7" s="162" t="s">
        <v>65</v>
      </c>
      <c r="AGY7" s="70"/>
      <c r="AGZ7" s="105"/>
      <c r="AHA7" s="69"/>
      <c r="AHB7" s="300"/>
      <c r="AHC7" s="300"/>
      <c r="AHD7" s="300"/>
      <c r="AHE7" s="300"/>
      <c r="AHF7" s="163"/>
      <c r="AHG7" s="100"/>
      <c r="AHH7" s="100"/>
      <c r="AHI7" s="162" t="s">
        <v>64</v>
      </c>
      <c r="AHJ7" s="164"/>
      <c r="AHK7" s="162" t="s">
        <v>65</v>
      </c>
      <c r="AHL7" s="70"/>
      <c r="AHM7" s="105"/>
      <c r="AHN7" s="69"/>
      <c r="AHO7" s="300"/>
      <c r="AHP7" s="300"/>
      <c r="AHQ7" s="300"/>
      <c r="AHR7" s="300"/>
      <c r="AHS7" s="163"/>
      <c r="AHT7" s="100"/>
      <c r="AHU7" s="100"/>
      <c r="AHV7" s="162" t="s">
        <v>64</v>
      </c>
      <c r="AHW7" s="164"/>
      <c r="AHX7" s="162" t="s">
        <v>65</v>
      </c>
      <c r="AHY7" s="70"/>
      <c r="AHZ7" s="105"/>
      <c r="AIA7" s="69"/>
      <c r="AIB7" s="300"/>
      <c r="AIC7" s="300"/>
      <c r="AID7" s="300"/>
      <c r="AIE7" s="300"/>
      <c r="AIF7" s="163"/>
      <c r="AIG7" s="100"/>
      <c r="AIH7" s="100"/>
      <c r="AII7" s="162" t="s">
        <v>64</v>
      </c>
      <c r="AIJ7" s="164"/>
      <c r="AIK7" s="162" t="s">
        <v>65</v>
      </c>
      <c r="AIL7" s="70"/>
      <c r="AIM7" s="105"/>
      <c r="AIN7" s="69"/>
      <c r="AIO7" s="300"/>
      <c r="AIP7" s="300"/>
      <c r="AIQ7" s="300"/>
      <c r="AIR7" s="300"/>
      <c r="AIS7" s="163"/>
      <c r="AIT7" s="100"/>
      <c r="AIU7" s="100"/>
      <c r="AIV7" s="162" t="s">
        <v>64</v>
      </c>
      <c r="AIW7" s="164"/>
      <c r="AIX7" s="162" t="s">
        <v>65</v>
      </c>
      <c r="AIY7" s="70"/>
      <c r="AIZ7" s="105"/>
      <c r="AJA7" s="69"/>
      <c r="AJB7" s="300"/>
      <c r="AJC7" s="300"/>
      <c r="AJD7" s="300"/>
      <c r="AJE7" s="300"/>
      <c r="AJF7" s="163"/>
      <c r="AJG7" s="100"/>
      <c r="AJH7" s="100"/>
      <c r="AJI7" s="162" t="s">
        <v>64</v>
      </c>
      <c r="AJJ7" s="164"/>
      <c r="AJK7" s="162" t="s">
        <v>65</v>
      </c>
      <c r="AJL7" s="70"/>
    </row>
    <row r="8" spans="1:948" x14ac:dyDescent="0.3">
      <c r="A8" s="69"/>
      <c r="B8" s="300"/>
      <c r="C8" s="300"/>
      <c r="D8" s="300"/>
      <c r="E8" s="300"/>
      <c r="F8" s="163"/>
      <c r="G8" s="100"/>
      <c r="H8" s="100"/>
      <c r="I8" s="140">
        <v>1</v>
      </c>
      <c r="J8" s="113"/>
      <c r="K8" s="141">
        <v>0.05</v>
      </c>
      <c r="L8" s="142"/>
      <c r="M8" s="105"/>
      <c r="N8" s="69"/>
      <c r="O8" s="300"/>
      <c r="P8" s="300"/>
      <c r="Q8" s="300"/>
      <c r="R8" s="300"/>
      <c r="S8" s="163"/>
      <c r="T8" s="100"/>
      <c r="U8" s="100"/>
      <c r="V8" s="140">
        <v>1</v>
      </c>
      <c r="W8" s="113"/>
      <c r="X8" s="141">
        <v>0.05</v>
      </c>
      <c r="Y8" s="142"/>
      <c r="Z8" s="105"/>
      <c r="AA8" s="69"/>
      <c r="AB8" s="300"/>
      <c r="AC8" s="300"/>
      <c r="AD8" s="300"/>
      <c r="AE8" s="300"/>
      <c r="AF8" s="163"/>
      <c r="AG8" s="100"/>
      <c r="AH8" s="100"/>
      <c r="AI8" s="140">
        <v>1</v>
      </c>
      <c r="AJ8" s="113"/>
      <c r="AK8" s="141">
        <v>0.05</v>
      </c>
      <c r="AL8" s="142"/>
      <c r="AM8" s="105"/>
      <c r="AN8" s="69"/>
      <c r="AO8" s="300"/>
      <c r="AP8" s="300"/>
      <c r="AQ8" s="300"/>
      <c r="AR8" s="300"/>
      <c r="AS8" s="163"/>
      <c r="AT8" s="100"/>
      <c r="AU8" s="100"/>
      <c r="AV8" s="140">
        <v>1</v>
      </c>
      <c r="AW8" s="113"/>
      <c r="AX8" s="141">
        <v>0.05</v>
      </c>
      <c r="AY8" s="142"/>
      <c r="AZ8" s="105"/>
      <c r="BA8" s="69"/>
      <c r="BB8" s="300"/>
      <c r="BC8" s="300"/>
      <c r="BD8" s="300"/>
      <c r="BE8" s="300"/>
      <c r="BF8" s="163"/>
      <c r="BG8" s="100"/>
      <c r="BH8" s="100"/>
      <c r="BI8" s="140"/>
      <c r="BJ8" s="113"/>
      <c r="BK8" s="141"/>
      <c r="BL8" s="142"/>
      <c r="BM8" s="105"/>
      <c r="BN8" s="69"/>
      <c r="BO8" s="300"/>
      <c r="BP8" s="300"/>
      <c r="BQ8" s="300"/>
      <c r="BR8" s="300"/>
      <c r="BS8" s="163"/>
      <c r="BT8" s="100"/>
      <c r="BU8" s="100"/>
      <c r="BV8" s="140"/>
      <c r="BW8" s="113"/>
      <c r="BX8" s="141"/>
      <c r="BY8" s="142"/>
      <c r="BZ8" s="105"/>
      <c r="CA8" s="69"/>
      <c r="CB8" s="300"/>
      <c r="CC8" s="300"/>
      <c r="CD8" s="300"/>
      <c r="CE8" s="300"/>
      <c r="CF8" s="163"/>
      <c r="CG8" s="100"/>
      <c r="CH8" s="100"/>
      <c r="CI8" s="140"/>
      <c r="CJ8" s="113"/>
      <c r="CK8" s="141"/>
      <c r="CL8" s="142"/>
      <c r="CM8" s="105"/>
      <c r="CN8" s="69"/>
      <c r="CO8" s="300"/>
      <c r="CP8" s="300"/>
      <c r="CQ8" s="300"/>
      <c r="CR8" s="300"/>
      <c r="CS8" s="163"/>
      <c r="CT8" s="100"/>
      <c r="CU8" s="100"/>
      <c r="CV8" s="140"/>
      <c r="CW8" s="113"/>
      <c r="CX8" s="141"/>
      <c r="CY8" s="142"/>
      <c r="CZ8" s="105"/>
      <c r="DA8" s="69"/>
      <c r="DB8" s="300"/>
      <c r="DC8" s="300"/>
      <c r="DD8" s="300"/>
      <c r="DE8" s="300"/>
      <c r="DF8" s="163"/>
      <c r="DG8" s="100"/>
      <c r="DH8" s="100"/>
      <c r="DI8" s="140"/>
      <c r="DJ8" s="113"/>
      <c r="DK8" s="141"/>
      <c r="DL8" s="142"/>
      <c r="DM8" s="105"/>
      <c r="DN8" s="69"/>
      <c r="DO8" s="300"/>
      <c r="DP8" s="300"/>
      <c r="DQ8" s="300"/>
      <c r="DR8" s="300"/>
      <c r="DS8" s="163"/>
      <c r="DT8" s="100"/>
      <c r="DU8" s="100"/>
      <c r="DV8" s="140"/>
      <c r="DW8" s="113"/>
      <c r="DX8" s="141"/>
      <c r="DY8" s="142"/>
      <c r="DZ8" s="105"/>
      <c r="EA8" s="69"/>
      <c r="EB8" s="300"/>
      <c r="EC8" s="300"/>
      <c r="ED8" s="300"/>
      <c r="EE8" s="300"/>
      <c r="EF8" s="163"/>
      <c r="EG8" s="100"/>
      <c r="EH8" s="100"/>
      <c r="EI8" s="140"/>
      <c r="EJ8" s="113"/>
      <c r="EK8" s="141"/>
      <c r="EL8" s="142"/>
      <c r="EM8" s="105"/>
      <c r="EN8" s="69"/>
      <c r="EO8" s="300"/>
      <c r="EP8" s="300"/>
      <c r="EQ8" s="300"/>
      <c r="ER8" s="300"/>
      <c r="ES8" s="163"/>
      <c r="ET8" s="100"/>
      <c r="EU8" s="100"/>
      <c r="EV8" s="140"/>
      <c r="EW8" s="113"/>
      <c r="EX8" s="141"/>
      <c r="EY8" s="142"/>
      <c r="EZ8" s="105"/>
      <c r="FA8" s="69"/>
      <c r="FB8" s="300"/>
      <c r="FC8" s="300"/>
      <c r="FD8" s="300"/>
      <c r="FE8" s="300"/>
      <c r="FF8" s="163"/>
      <c r="FG8" s="100"/>
      <c r="FH8" s="100"/>
      <c r="FI8" s="140"/>
      <c r="FJ8" s="113"/>
      <c r="FK8" s="141"/>
      <c r="FL8" s="142"/>
      <c r="FM8" s="105"/>
      <c r="FN8" s="69"/>
      <c r="FO8" s="300"/>
      <c r="FP8" s="300"/>
      <c r="FQ8" s="300"/>
      <c r="FR8" s="300"/>
      <c r="FS8" s="163"/>
      <c r="FT8" s="100"/>
      <c r="FU8" s="100"/>
      <c r="FV8" s="140"/>
      <c r="FW8" s="113"/>
      <c r="FX8" s="141"/>
      <c r="FY8" s="142"/>
      <c r="FZ8" s="105"/>
      <c r="GA8" s="69"/>
      <c r="GB8" s="300"/>
      <c r="GC8" s="300"/>
      <c r="GD8" s="300"/>
      <c r="GE8" s="300"/>
      <c r="GF8" s="163"/>
      <c r="GG8" s="100"/>
      <c r="GH8" s="100"/>
      <c r="GI8" s="140"/>
      <c r="GJ8" s="113"/>
      <c r="GK8" s="141"/>
      <c r="GL8" s="142"/>
      <c r="GM8" s="105"/>
      <c r="GN8" s="69"/>
      <c r="GO8" s="300"/>
      <c r="GP8" s="300"/>
      <c r="GQ8" s="300"/>
      <c r="GR8" s="300"/>
      <c r="GS8" s="163"/>
      <c r="GT8" s="100"/>
      <c r="GU8" s="100"/>
      <c r="GV8" s="140"/>
      <c r="GW8" s="113"/>
      <c r="GX8" s="141"/>
      <c r="GY8" s="142"/>
      <c r="GZ8" s="105"/>
      <c r="HA8" s="69"/>
      <c r="HB8" s="300"/>
      <c r="HC8" s="300"/>
      <c r="HD8" s="300"/>
      <c r="HE8" s="300"/>
      <c r="HF8" s="163"/>
      <c r="HG8" s="100"/>
      <c r="HH8" s="100"/>
      <c r="HI8" s="140"/>
      <c r="HJ8" s="113"/>
      <c r="HK8" s="141"/>
      <c r="HL8" s="142"/>
      <c r="HM8" s="105"/>
      <c r="HN8" s="69"/>
      <c r="HO8" s="300"/>
      <c r="HP8" s="300"/>
      <c r="HQ8" s="300"/>
      <c r="HR8" s="300"/>
      <c r="HS8" s="163"/>
      <c r="HT8" s="100"/>
      <c r="HU8" s="100"/>
      <c r="HV8" s="140"/>
      <c r="HW8" s="113"/>
      <c r="HX8" s="141"/>
      <c r="HY8" s="142"/>
      <c r="HZ8" s="105"/>
      <c r="IA8" s="69"/>
      <c r="IB8" s="300"/>
      <c r="IC8" s="300"/>
      <c r="ID8" s="300"/>
      <c r="IE8" s="300"/>
      <c r="IF8" s="163"/>
      <c r="IG8" s="100"/>
      <c r="IH8" s="100"/>
      <c r="II8" s="140"/>
      <c r="IJ8" s="113"/>
      <c r="IK8" s="141"/>
      <c r="IL8" s="142"/>
      <c r="IM8" s="105"/>
      <c r="IN8" s="69"/>
      <c r="IO8" s="300"/>
      <c r="IP8" s="300"/>
      <c r="IQ8" s="300"/>
      <c r="IR8" s="300"/>
      <c r="IS8" s="163"/>
      <c r="IT8" s="100"/>
      <c r="IU8" s="100"/>
      <c r="IV8" s="140"/>
      <c r="IW8" s="113"/>
      <c r="IX8" s="141"/>
      <c r="IY8" s="142"/>
      <c r="IZ8" s="105"/>
      <c r="JA8" s="69"/>
      <c r="JB8" s="300"/>
      <c r="JC8" s="300"/>
      <c r="JD8" s="300"/>
      <c r="JE8" s="300"/>
      <c r="JF8" s="163"/>
      <c r="JG8" s="100"/>
      <c r="JH8" s="100"/>
      <c r="JI8" s="140"/>
      <c r="JJ8" s="113"/>
      <c r="JK8" s="141"/>
      <c r="JL8" s="142"/>
      <c r="JM8" s="105"/>
      <c r="JN8" s="69"/>
      <c r="JO8" s="300"/>
      <c r="JP8" s="300"/>
      <c r="JQ8" s="300"/>
      <c r="JR8" s="300"/>
      <c r="JS8" s="163"/>
      <c r="JT8" s="100"/>
      <c r="JU8" s="100"/>
      <c r="JV8" s="140"/>
      <c r="JW8" s="113"/>
      <c r="JX8" s="141"/>
      <c r="JY8" s="142"/>
      <c r="JZ8" s="105"/>
      <c r="KA8" s="69"/>
      <c r="KB8" s="300"/>
      <c r="KC8" s="300"/>
      <c r="KD8" s="300"/>
      <c r="KE8" s="300"/>
      <c r="KF8" s="163"/>
      <c r="KG8" s="100"/>
      <c r="KH8" s="100"/>
      <c r="KI8" s="140"/>
      <c r="KJ8" s="113"/>
      <c r="KK8" s="141"/>
      <c r="KL8" s="142"/>
      <c r="KM8" s="105"/>
      <c r="KN8" s="69"/>
      <c r="KO8" s="300"/>
      <c r="KP8" s="300"/>
      <c r="KQ8" s="300"/>
      <c r="KR8" s="300"/>
      <c r="KS8" s="163"/>
      <c r="KT8" s="100"/>
      <c r="KU8" s="100"/>
      <c r="KV8" s="140"/>
      <c r="KW8" s="113"/>
      <c r="KX8" s="141"/>
      <c r="KY8" s="142"/>
      <c r="KZ8" s="105"/>
      <c r="LA8" s="69"/>
      <c r="LB8" s="300"/>
      <c r="LC8" s="300"/>
      <c r="LD8" s="300"/>
      <c r="LE8" s="300"/>
      <c r="LF8" s="163"/>
      <c r="LG8" s="100"/>
      <c r="LH8" s="100"/>
      <c r="LI8" s="140"/>
      <c r="LJ8" s="113"/>
      <c r="LK8" s="141"/>
      <c r="LL8" s="142"/>
      <c r="LM8" s="105"/>
      <c r="LN8" s="69"/>
      <c r="LO8" s="300"/>
      <c r="LP8" s="300"/>
      <c r="LQ8" s="300"/>
      <c r="LR8" s="300"/>
      <c r="LS8" s="163"/>
      <c r="LT8" s="100"/>
      <c r="LU8" s="100"/>
      <c r="LV8" s="140"/>
      <c r="LW8" s="113"/>
      <c r="LX8" s="141"/>
      <c r="LY8" s="142"/>
      <c r="LZ8" s="105"/>
      <c r="MA8" s="69"/>
      <c r="MB8" s="300"/>
      <c r="MC8" s="300"/>
      <c r="MD8" s="300"/>
      <c r="ME8" s="300"/>
      <c r="MF8" s="163"/>
      <c r="MG8" s="100"/>
      <c r="MH8" s="100"/>
      <c r="MI8" s="140"/>
      <c r="MJ8" s="113"/>
      <c r="MK8" s="141"/>
      <c r="ML8" s="142"/>
      <c r="MM8" s="105"/>
      <c r="MN8" s="69"/>
      <c r="MO8" s="300"/>
      <c r="MP8" s="300"/>
      <c r="MQ8" s="300"/>
      <c r="MR8" s="300"/>
      <c r="MS8" s="163"/>
      <c r="MT8" s="100"/>
      <c r="MU8" s="100"/>
      <c r="MV8" s="140"/>
      <c r="MW8" s="113"/>
      <c r="MX8" s="141"/>
      <c r="MY8" s="142"/>
      <c r="MZ8" s="105"/>
      <c r="NA8" s="69"/>
      <c r="NB8" s="300"/>
      <c r="NC8" s="300"/>
      <c r="ND8" s="300"/>
      <c r="NE8" s="300"/>
      <c r="NF8" s="163"/>
      <c r="NG8" s="100"/>
      <c r="NH8" s="100"/>
      <c r="NI8" s="140"/>
      <c r="NJ8" s="113"/>
      <c r="NK8" s="141"/>
      <c r="NL8" s="142"/>
      <c r="NM8" s="105"/>
      <c r="NN8" s="69"/>
      <c r="NO8" s="300"/>
      <c r="NP8" s="300"/>
      <c r="NQ8" s="300"/>
      <c r="NR8" s="300"/>
      <c r="NS8" s="163"/>
      <c r="NT8" s="100"/>
      <c r="NU8" s="100"/>
      <c r="NV8" s="140"/>
      <c r="NW8" s="113"/>
      <c r="NX8" s="141"/>
      <c r="NY8" s="142"/>
      <c r="NZ8" s="105"/>
      <c r="OA8" s="69"/>
      <c r="OB8" s="300"/>
      <c r="OC8" s="300"/>
      <c r="OD8" s="300"/>
      <c r="OE8" s="300"/>
      <c r="OF8" s="163"/>
      <c r="OG8" s="100"/>
      <c r="OH8" s="100"/>
      <c r="OI8" s="140"/>
      <c r="OJ8" s="113"/>
      <c r="OK8" s="141"/>
      <c r="OL8" s="142"/>
      <c r="OM8" s="105"/>
      <c r="ON8" s="69"/>
      <c r="OO8" s="300"/>
      <c r="OP8" s="300"/>
      <c r="OQ8" s="300"/>
      <c r="OR8" s="300"/>
      <c r="OS8" s="163"/>
      <c r="OT8" s="100"/>
      <c r="OU8" s="100"/>
      <c r="OV8" s="140"/>
      <c r="OW8" s="113"/>
      <c r="OX8" s="141"/>
      <c r="OY8" s="142"/>
      <c r="OZ8" s="105"/>
      <c r="PA8" s="69"/>
      <c r="PB8" s="300"/>
      <c r="PC8" s="300"/>
      <c r="PD8" s="300"/>
      <c r="PE8" s="300"/>
      <c r="PF8" s="163"/>
      <c r="PG8" s="100"/>
      <c r="PH8" s="100"/>
      <c r="PI8" s="140"/>
      <c r="PJ8" s="113"/>
      <c r="PK8" s="141"/>
      <c r="PL8" s="142"/>
      <c r="PM8" s="105"/>
      <c r="PN8" s="69"/>
      <c r="PO8" s="300"/>
      <c r="PP8" s="300"/>
      <c r="PQ8" s="300"/>
      <c r="PR8" s="300"/>
      <c r="PS8" s="163"/>
      <c r="PT8" s="100"/>
      <c r="PU8" s="100"/>
      <c r="PV8" s="140"/>
      <c r="PW8" s="113"/>
      <c r="PX8" s="141"/>
      <c r="PY8" s="142"/>
      <c r="PZ8" s="105"/>
      <c r="QA8" s="69"/>
      <c r="QB8" s="300"/>
      <c r="QC8" s="300"/>
      <c r="QD8" s="300"/>
      <c r="QE8" s="300"/>
      <c r="QF8" s="163"/>
      <c r="QG8" s="100"/>
      <c r="QH8" s="100"/>
      <c r="QI8" s="140"/>
      <c r="QJ8" s="113"/>
      <c r="QK8" s="141"/>
      <c r="QL8" s="142"/>
      <c r="QM8" s="105"/>
      <c r="QN8" s="69"/>
      <c r="QO8" s="300"/>
      <c r="QP8" s="300"/>
      <c r="QQ8" s="300"/>
      <c r="QR8" s="300"/>
      <c r="QS8" s="163"/>
      <c r="QT8" s="100"/>
      <c r="QU8" s="100"/>
      <c r="QV8" s="140"/>
      <c r="QW8" s="113"/>
      <c r="QX8" s="141"/>
      <c r="QY8" s="142"/>
      <c r="QZ8" s="105"/>
      <c r="RA8" s="69"/>
      <c r="RB8" s="300"/>
      <c r="RC8" s="300"/>
      <c r="RD8" s="300"/>
      <c r="RE8" s="300"/>
      <c r="RF8" s="163"/>
      <c r="RG8" s="100"/>
      <c r="RH8" s="100"/>
      <c r="RI8" s="140"/>
      <c r="RJ8" s="113"/>
      <c r="RK8" s="141"/>
      <c r="RL8" s="142"/>
      <c r="RM8" s="105"/>
      <c r="RN8" s="69"/>
      <c r="RO8" s="300"/>
      <c r="RP8" s="300"/>
      <c r="RQ8" s="300"/>
      <c r="RR8" s="300"/>
      <c r="RS8" s="163"/>
      <c r="RT8" s="100"/>
      <c r="RU8" s="100"/>
      <c r="RV8" s="140"/>
      <c r="RW8" s="113"/>
      <c r="RX8" s="141"/>
      <c r="RY8" s="142"/>
      <c r="RZ8" s="105"/>
      <c r="SA8" s="69"/>
      <c r="SB8" s="300"/>
      <c r="SC8" s="300"/>
      <c r="SD8" s="300"/>
      <c r="SE8" s="300"/>
      <c r="SF8" s="163"/>
      <c r="SG8" s="100"/>
      <c r="SH8" s="100"/>
      <c r="SI8" s="140"/>
      <c r="SJ8" s="113"/>
      <c r="SK8" s="141"/>
      <c r="SL8" s="142"/>
      <c r="SM8" s="105"/>
      <c r="SN8" s="69"/>
      <c r="SO8" s="300"/>
      <c r="SP8" s="300"/>
      <c r="SQ8" s="300"/>
      <c r="SR8" s="300"/>
      <c r="SS8" s="163"/>
      <c r="ST8" s="100"/>
      <c r="SU8" s="100"/>
      <c r="SV8" s="140"/>
      <c r="SW8" s="113"/>
      <c r="SX8" s="141"/>
      <c r="SY8" s="142"/>
      <c r="SZ8" s="105"/>
      <c r="TA8" s="69"/>
      <c r="TB8" s="300"/>
      <c r="TC8" s="300"/>
      <c r="TD8" s="300"/>
      <c r="TE8" s="300"/>
      <c r="TF8" s="163"/>
      <c r="TG8" s="100"/>
      <c r="TH8" s="100"/>
      <c r="TI8" s="140"/>
      <c r="TJ8" s="113"/>
      <c r="TK8" s="141"/>
      <c r="TL8" s="142"/>
      <c r="TM8" s="105"/>
      <c r="TN8" s="69"/>
      <c r="TO8" s="300"/>
      <c r="TP8" s="300"/>
      <c r="TQ8" s="300"/>
      <c r="TR8" s="300"/>
      <c r="TS8" s="163"/>
      <c r="TT8" s="100"/>
      <c r="TU8" s="100"/>
      <c r="TV8" s="140"/>
      <c r="TW8" s="113"/>
      <c r="TX8" s="141"/>
      <c r="TY8" s="142"/>
      <c r="TZ8" s="105"/>
      <c r="UA8" s="69"/>
      <c r="UB8" s="300"/>
      <c r="UC8" s="300"/>
      <c r="UD8" s="300"/>
      <c r="UE8" s="300"/>
      <c r="UF8" s="163"/>
      <c r="UG8" s="100"/>
      <c r="UH8" s="100"/>
      <c r="UI8" s="140"/>
      <c r="UJ8" s="113"/>
      <c r="UK8" s="141"/>
      <c r="UL8" s="142"/>
      <c r="UM8" s="105"/>
      <c r="UN8" s="69"/>
      <c r="UO8" s="300"/>
      <c r="UP8" s="300"/>
      <c r="UQ8" s="300"/>
      <c r="UR8" s="300"/>
      <c r="US8" s="163"/>
      <c r="UT8" s="100"/>
      <c r="UU8" s="100"/>
      <c r="UV8" s="140"/>
      <c r="UW8" s="113"/>
      <c r="UX8" s="141"/>
      <c r="UY8" s="142"/>
      <c r="UZ8" s="105"/>
      <c r="VA8" s="69"/>
      <c r="VB8" s="300"/>
      <c r="VC8" s="300"/>
      <c r="VD8" s="300"/>
      <c r="VE8" s="300"/>
      <c r="VF8" s="163"/>
      <c r="VG8" s="100"/>
      <c r="VH8" s="100"/>
      <c r="VI8" s="140"/>
      <c r="VJ8" s="113"/>
      <c r="VK8" s="141"/>
      <c r="VL8" s="142"/>
      <c r="VM8" s="105"/>
      <c r="VN8" s="69"/>
      <c r="VO8" s="300"/>
      <c r="VP8" s="300"/>
      <c r="VQ8" s="300"/>
      <c r="VR8" s="300"/>
      <c r="VS8" s="163"/>
      <c r="VT8" s="100"/>
      <c r="VU8" s="100"/>
      <c r="VV8" s="140"/>
      <c r="VW8" s="113"/>
      <c r="VX8" s="141"/>
      <c r="VY8" s="142"/>
      <c r="VZ8" s="105"/>
      <c r="WA8" s="69"/>
      <c r="WB8" s="300"/>
      <c r="WC8" s="300"/>
      <c r="WD8" s="300"/>
      <c r="WE8" s="300"/>
      <c r="WF8" s="163"/>
      <c r="WG8" s="100"/>
      <c r="WH8" s="100"/>
      <c r="WI8" s="140"/>
      <c r="WJ8" s="113"/>
      <c r="WK8" s="141"/>
      <c r="WL8" s="142"/>
      <c r="WM8" s="105"/>
      <c r="WN8" s="69"/>
      <c r="WO8" s="300"/>
      <c r="WP8" s="300"/>
      <c r="WQ8" s="300"/>
      <c r="WR8" s="300"/>
      <c r="WS8" s="163"/>
      <c r="WT8" s="100"/>
      <c r="WU8" s="100"/>
      <c r="WV8" s="140"/>
      <c r="WW8" s="113"/>
      <c r="WX8" s="141"/>
      <c r="WY8" s="142"/>
      <c r="WZ8" s="105"/>
      <c r="XA8" s="69"/>
      <c r="XB8" s="300"/>
      <c r="XC8" s="300"/>
      <c r="XD8" s="300"/>
      <c r="XE8" s="300"/>
      <c r="XF8" s="163"/>
      <c r="XG8" s="100"/>
      <c r="XH8" s="100"/>
      <c r="XI8" s="140"/>
      <c r="XJ8" s="113"/>
      <c r="XK8" s="141"/>
      <c r="XL8" s="142"/>
      <c r="XM8" s="105"/>
      <c r="XN8" s="69"/>
      <c r="XO8" s="300"/>
      <c r="XP8" s="300"/>
      <c r="XQ8" s="300"/>
      <c r="XR8" s="300"/>
      <c r="XS8" s="163"/>
      <c r="XT8" s="100"/>
      <c r="XU8" s="100"/>
      <c r="XV8" s="140"/>
      <c r="XW8" s="113"/>
      <c r="XX8" s="141"/>
      <c r="XY8" s="142"/>
      <c r="XZ8" s="105"/>
      <c r="YA8" s="69"/>
      <c r="YB8" s="300"/>
      <c r="YC8" s="300"/>
      <c r="YD8" s="300"/>
      <c r="YE8" s="300"/>
      <c r="YF8" s="163"/>
      <c r="YG8" s="100"/>
      <c r="YH8" s="100"/>
      <c r="YI8" s="140"/>
      <c r="YJ8" s="113"/>
      <c r="YK8" s="141"/>
      <c r="YL8" s="142"/>
      <c r="YM8" s="105"/>
      <c r="YN8" s="69"/>
      <c r="YO8" s="300"/>
      <c r="YP8" s="300"/>
      <c r="YQ8" s="300"/>
      <c r="YR8" s="300"/>
      <c r="YS8" s="163"/>
      <c r="YT8" s="100"/>
      <c r="YU8" s="100"/>
      <c r="YV8" s="140"/>
      <c r="YW8" s="113"/>
      <c r="YX8" s="141"/>
      <c r="YY8" s="142"/>
      <c r="YZ8" s="105"/>
      <c r="ZA8" s="69"/>
      <c r="ZB8" s="300"/>
      <c r="ZC8" s="300"/>
      <c r="ZD8" s="300"/>
      <c r="ZE8" s="300"/>
      <c r="ZF8" s="163"/>
      <c r="ZG8" s="100"/>
      <c r="ZH8" s="100"/>
      <c r="ZI8" s="140"/>
      <c r="ZJ8" s="113"/>
      <c r="ZK8" s="141"/>
      <c r="ZL8" s="142"/>
      <c r="ZM8" s="105"/>
      <c r="ZN8" s="69"/>
      <c r="ZO8" s="300"/>
      <c r="ZP8" s="300"/>
      <c r="ZQ8" s="300"/>
      <c r="ZR8" s="300"/>
      <c r="ZS8" s="163"/>
      <c r="ZT8" s="100"/>
      <c r="ZU8" s="100"/>
      <c r="ZV8" s="140"/>
      <c r="ZW8" s="113"/>
      <c r="ZX8" s="141"/>
      <c r="ZY8" s="142"/>
      <c r="ZZ8" s="105"/>
      <c r="AAA8" s="69"/>
      <c r="AAB8" s="300"/>
      <c r="AAC8" s="300"/>
      <c r="AAD8" s="300"/>
      <c r="AAE8" s="300"/>
      <c r="AAF8" s="163"/>
      <c r="AAG8" s="100"/>
      <c r="AAH8" s="100"/>
      <c r="AAI8" s="140"/>
      <c r="AAJ8" s="113"/>
      <c r="AAK8" s="141"/>
      <c r="AAL8" s="142"/>
      <c r="AAM8" s="105"/>
      <c r="AAN8" s="69"/>
      <c r="AAO8" s="300"/>
      <c r="AAP8" s="300"/>
      <c r="AAQ8" s="300"/>
      <c r="AAR8" s="300"/>
      <c r="AAS8" s="163"/>
      <c r="AAT8" s="100"/>
      <c r="AAU8" s="100"/>
      <c r="AAV8" s="140"/>
      <c r="AAW8" s="113"/>
      <c r="AAX8" s="141"/>
      <c r="AAY8" s="142"/>
      <c r="AAZ8" s="105"/>
      <c r="ABA8" s="69"/>
      <c r="ABB8" s="300"/>
      <c r="ABC8" s="300"/>
      <c r="ABD8" s="300"/>
      <c r="ABE8" s="300"/>
      <c r="ABF8" s="163"/>
      <c r="ABG8" s="100"/>
      <c r="ABH8" s="100"/>
      <c r="ABI8" s="140"/>
      <c r="ABJ8" s="113"/>
      <c r="ABK8" s="141"/>
      <c r="ABL8" s="142"/>
      <c r="ABM8" s="105"/>
      <c r="ABN8" s="69"/>
      <c r="ABO8" s="300"/>
      <c r="ABP8" s="300"/>
      <c r="ABQ8" s="300"/>
      <c r="ABR8" s="300"/>
      <c r="ABS8" s="163"/>
      <c r="ABT8" s="100"/>
      <c r="ABU8" s="100"/>
      <c r="ABV8" s="140"/>
      <c r="ABW8" s="113"/>
      <c r="ABX8" s="141"/>
      <c r="ABY8" s="142"/>
      <c r="ABZ8" s="105"/>
      <c r="ACA8" s="69"/>
      <c r="ACB8" s="300"/>
      <c r="ACC8" s="300"/>
      <c r="ACD8" s="300"/>
      <c r="ACE8" s="300"/>
      <c r="ACF8" s="163"/>
      <c r="ACG8" s="100"/>
      <c r="ACH8" s="100"/>
      <c r="ACI8" s="140"/>
      <c r="ACJ8" s="113"/>
      <c r="ACK8" s="141"/>
      <c r="ACL8" s="142"/>
      <c r="ACM8" s="105"/>
      <c r="ACN8" s="69"/>
      <c r="ACO8" s="300"/>
      <c r="ACP8" s="300"/>
      <c r="ACQ8" s="300"/>
      <c r="ACR8" s="300"/>
      <c r="ACS8" s="163"/>
      <c r="ACT8" s="100"/>
      <c r="ACU8" s="100"/>
      <c r="ACV8" s="140"/>
      <c r="ACW8" s="113"/>
      <c r="ACX8" s="141"/>
      <c r="ACY8" s="142"/>
      <c r="ACZ8" s="105"/>
      <c r="ADA8" s="69"/>
      <c r="ADB8" s="300"/>
      <c r="ADC8" s="300"/>
      <c r="ADD8" s="300"/>
      <c r="ADE8" s="300"/>
      <c r="ADF8" s="163"/>
      <c r="ADG8" s="100"/>
      <c r="ADH8" s="100"/>
      <c r="ADI8" s="140"/>
      <c r="ADJ8" s="113"/>
      <c r="ADK8" s="141"/>
      <c r="ADL8" s="142"/>
      <c r="ADM8" s="105"/>
      <c r="ADN8" s="69"/>
      <c r="ADO8" s="300"/>
      <c r="ADP8" s="300"/>
      <c r="ADQ8" s="300"/>
      <c r="ADR8" s="300"/>
      <c r="ADS8" s="163"/>
      <c r="ADT8" s="100"/>
      <c r="ADU8" s="100"/>
      <c r="ADV8" s="140"/>
      <c r="ADW8" s="113"/>
      <c r="ADX8" s="141"/>
      <c r="ADY8" s="142"/>
      <c r="ADZ8" s="105"/>
      <c r="AEA8" s="69"/>
      <c r="AEB8" s="300"/>
      <c r="AEC8" s="300"/>
      <c r="AED8" s="300"/>
      <c r="AEE8" s="300"/>
      <c r="AEF8" s="163"/>
      <c r="AEG8" s="100"/>
      <c r="AEH8" s="100"/>
      <c r="AEI8" s="140"/>
      <c r="AEJ8" s="113"/>
      <c r="AEK8" s="141"/>
      <c r="AEL8" s="142"/>
      <c r="AEM8" s="105"/>
      <c r="AEN8" s="69"/>
      <c r="AEO8" s="300"/>
      <c r="AEP8" s="300"/>
      <c r="AEQ8" s="300"/>
      <c r="AER8" s="300"/>
      <c r="AES8" s="163"/>
      <c r="AET8" s="100"/>
      <c r="AEU8" s="100"/>
      <c r="AEV8" s="140"/>
      <c r="AEW8" s="113"/>
      <c r="AEX8" s="141"/>
      <c r="AEY8" s="142"/>
      <c r="AEZ8" s="105"/>
      <c r="AFA8" s="69"/>
      <c r="AFB8" s="300"/>
      <c r="AFC8" s="300"/>
      <c r="AFD8" s="300"/>
      <c r="AFE8" s="300"/>
      <c r="AFF8" s="163"/>
      <c r="AFG8" s="100"/>
      <c r="AFH8" s="100"/>
      <c r="AFI8" s="140"/>
      <c r="AFJ8" s="113"/>
      <c r="AFK8" s="141"/>
      <c r="AFL8" s="142"/>
      <c r="AFM8" s="105"/>
      <c r="AFN8" s="69"/>
      <c r="AFO8" s="300"/>
      <c r="AFP8" s="300"/>
      <c r="AFQ8" s="300"/>
      <c r="AFR8" s="300"/>
      <c r="AFS8" s="163"/>
      <c r="AFT8" s="100"/>
      <c r="AFU8" s="100"/>
      <c r="AFV8" s="140"/>
      <c r="AFW8" s="113"/>
      <c r="AFX8" s="141"/>
      <c r="AFY8" s="142"/>
      <c r="AFZ8" s="105"/>
      <c r="AGA8" s="69"/>
      <c r="AGB8" s="300"/>
      <c r="AGC8" s="300"/>
      <c r="AGD8" s="300"/>
      <c r="AGE8" s="300"/>
      <c r="AGF8" s="163"/>
      <c r="AGG8" s="100"/>
      <c r="AGH8" s="100"/>
      <c r="AGI8" s="140"/>
      <c r="AGJ8" s="113"/>
      <c r="AGK8" s="141"/>
      <c r="AGL8" s="142"/>
      <c r="AGM8" s="105"/>
      <c r="AGN8" s="69"/>
      <c r="AGO8" s="300"/>
      <c r="AGP8" s="300"/>
      <c r="AGQ8" s="300"/>
      <c r="AGR8" s="300"/>
      <c r="AGS8" s="163"/>
      <c r="AGT8" s="100"/>
      <c r="AGU8" s="100"/>
      <c r="AGV8" s="140"/>
      <c r="AGW8" s="113"/>
      <c r="AGX8" s="141"/>
      <c r="AGY8" s="142"/>
      <c r="AGZ8" s="105"/>
      <c r="AHA8" s="69"/>
      <c r="AHB8" s="300"/>
      <c r="AHC8" s="300"/>
      <c r="AHD8" s="300"/>
      <c r="AHE8" s="300"/>
      <c r="AHF8" s="163"/>
      <c r="AHG8" s="100"/>
      <c r="AHH8" s="100"/>
      <c r="AHI8" s="140"/>
      <c r="AHJ8" s="113"/>
      <c r="AHK8" s="141"/>
      <c r="AHL8" s="142"/>
      <c r="AHM8" s="105"/>
      <c r="AHN8" s="69"/>
      <c r="AHO8" s="300"/>
      <c r="AHP8" s="300"/>
      <c r="AHQ8" s="300"/>
      <c r="AHR8" s="300"/>
      <c r="AHS8" s="163"/>
      <c r="AHT8" s="100"/>
      <c r="AHU8" s="100"/>
      <c r="AHV8" s="140"/>
      <c r="AHW8" s="113"/>
      <c r="AHX8" s="141"/>
      <c r="AHY8" s="142"/>
      <c r="AHZ8" s="105"/>
      <c r="AIA8" s="69"/>
      <c r="AIB8" s="300"/>
      <c r="AIC8" s="300"/>
      <c r="AID8" s="300"/>
      <c r="AIE8" s="300"/>
      <c r="AIF8" s="163"/>
      <c r="AIG8" s="100"/>
      <c r="AIH8" s="100"/>
      <c r="AII8" s="140">
        <v>1</v>
      </c>
      <c r="AIJ8" s="113"/>
      <c r="AIK8" s="141"/>
      <c r="AIL8" s="142"/>
      <c r="AIM8" s="105"/>
      <c r="AIN8" s="69"/>
      <c r="AIO8" s="300"/>
      <c r="AIP8" s="300"/>
      <c r="AIQ8" s="300"/>
      <c r="AIR8" s="300"/>
      <c r="AIS8" s="163"/>
      <c r="AIT8" s="100"/>
      <c r="AIU8" s="100"/>
      <c r="AIV8" s="140"/>
      <c r="AIW8" s="113"/>
      <c r="AIX8" s="141"/>
      <c r="AIY8" s="142"/>
      <c r="AIZ8" s="105"/>
      <c r="AJA8" s="69"/>
      <c r="AJB8" s="300"/>
      <c r="AJC8" s="300"/>
      <c r="AJD8" s="300"/>
      <c r="AJE8" s="300"/>
      <c r="AJF8" s="163"/>
      <c r="AJG8" s="100"/>
      <c r="AJH8" s="100"/>
      <c r="AJI8" s="140"/>
      <c r="AJJ8" s="113"/>
      <c r="AJK8" s="141"/>
      <c r="AJL8" s="142"/>
    </row>
    <row r="9" spans="1:948" x14ac:dyDescent="0.3">
      <c r="A9" s="69"/>
      <c r="B9" s="300"/>
      <c r="C9" s="300"/>
      <c r="D9" s="300"/>
      <c r="E9" s="300"/>
      <c r="F9" s="163"/>
      <c r="G9" s="100"/>
      <c r="H9" s="100"/>
      <c r="I9" s="165"/>
      <c r="J9" s="100"/>
      <c r="K9" s="165"/>
      <c r="L9" s="143"/>
      <c r="M9" s="105"/>
      <c r="N9" s="69"/>
      <c r="O9" s="300"/>
      <c r="P9" s="300"/>
      <c r="Q9" s="300"/>
      <c r="R9" s="300"/>
      <c r="S9" s="163"/>
      <c r="T9" s="100"/>
      <c r="U9" s="100"/>
      <c r="V9" s="165"/>
      <c r="W9" s="100"/>
      <c r="X9" s="165"/>
      <c r="Y9" s="143"/>
      <c r="Z9" s="105"/>
      <c r="AA9" s="69"/>
      <c r="AB9" s="300"/>
      <c r="AC9" s="300"/>
      <c r="AD9" s="300"/>
      <c r="AE9" s="300"/>
      <c r="AF9" s="163"/>
      <c r="AG9" s="100"/>
      <c r="AH9" s="100"/>
      <c r="AI9" s="165"/>
      <c r="AJ9" s="100"/>
      <c r="AK9" s="165"/>
      <c r="AL9" s="143"/>
      <c r="AM9" s="105"/>
      <c r="AN9" s="69"/>
      <c r="AO9" s="300"/>
      <c r="AP9" s="300"/>
      <c r="AQ9" s="300"/>
      <c r="AR9" s="300"/>
      <c r="AS9" s="163"/>
      <c r="AT9" s="100"/>
      <c r="AU9" s="100"/>
      <c r="AV9" s="165"/>
      <c r="AW9" s="100"/>
      <c r="AX9" s="165"/>
      <c r="AY9" s="143"/>
      <c r="AZ9" s="105"/>
      <c r="BA9" s="69"/>
      <c r="BB9" s="300"/>
      <c r="BC9" s="300"/>
      <c r="BD9" s="300"/>
      <c r="BE9" s="300"/>
      <c r="BF9" s="163"/>
      <c r="BG9" s="100"/>
      <c r="BH9" s="100"/>
      <c r="BI9" s="165"/>
      <c r="BJ9" s="100"/>
      <c r="BK9" s="165"/>
      <c r="BL9" s="143"/>
      <c r="BM9" s="105"/>
      <c r="BN9" s="69"/>
      <c r="BO9" s="300"/>
      <c r="BP9" s="300"/>
      <c r="BQ9" s="300"/>
      <c r="BR9" s="300"/>
      <c r="BS9" s="163"/>
      <c r="BT9" s="100"/>
      <c r="BU9" s="100"/>
      <c r="BV9" s="165"/>
      <c r="BW9" s="100"/>
      <c r="BX9" s="165"/>
      <c r="BY9" s="143"/>
      <c r="BZ9" s="105"/>
      <c r="CA9" s="69"/>
      <c r="CB9" s="300"/>
      <c r="CC9" s="300"/>
      <c r="CD9" s="300"/>
      <c r="CE9" s="300"/>
      <c r="CF9" s="163"/>
      <c r="CG9" s="100"/>
      <c r="CH9" s="100"/>
      <c r="CI9" s="165"/>
      <c r="CJ9" s="100"/>
      <c r="CK9" s="165"/>
      <c r="CL9" s="143"/>
      <c r="CM9" s="105"/>
      <c r="CN9" s="69"/>
      <c r="CO9" s="300"/>
      <c r="CP9" s="300"/>
      <c r="CQ9" s="300"/>
      <c r="CR9" s="300"/>
      <c r="CS9" s="163"/>
      <c r="CT9" s="100"/>
      <c r="CU9" s="100"/>
      <c r="CV9" s="165"/>
      <c r="CW9" s="100"/>
      <c r="CX9" s="165"/>
      <c r="CY9" s="143"/>
      <c r="CZ9" s="105"/>
      <c r="DA9" s="69"/>
      <c r="DB9" s="300"/>
      <c r="DC9" s="300"/>
      <c r="DD9" s="300"/>
      <c r="DE9" s="300"/>
      <c r="DF9" s="163"/>
      <c r="DG9" s="100"/>
      <c r="DH9" s="100"/>
      <c r="DI9" s="165"/>
      <c r="DJ9" s="100"/>
      <c r="DK9" s="165"/>
      <c r="DL9" s="143"/>
      <c r="DM9" s="105"/>
      <c r="DN9" s="69"/>
      <c r="DO9" s="300"/>
      <c r="DP9" s="300"/>
      <c r="DQ9" s="300"/>
      <c r="DR9" s="300"/>
      <c r="DS9" s="163"/>
      <c r="DT9" s="100"/>
      <c r="DU9" s="100"/>
      <c r="DV9" s="165"/>
      <c r="DW9" s="100"/>
      <c r="DX9" s="165"/>
      <c r="DY9" s="143"/>
      <c r="DZ9" s="105"/>
      <c r="EA9" s="69"/>
      <c r="EB9" s="300"/>
      <c r="EC9" s="300"/>
      <c r="ED9" s="300"/>
      <c r="EE9" s="300"/>
      <c r="EF9" s="163"/>
      <c r="EG9" s="100"/>
      <c r="EH9" s="100"/>
      <c r="EI9" s="165"/>
      <c r="EJ9" s="100"/>
      <c r="EK9" s="165"/>
      <c r="EL9" s="143"/>
      <c r="EM9" s="105"/>
      <c r="EN9" s="69"/>
      <c r="EO9" s="300"/>
      <c r="EP9" s="300"/>
      <c r="EQ9" s="300"/>
      <c r="ER9" s="300"/>
      <c r="ES9" s="163"/>
      <c r="ET9" s="100"/>
      <c r="EU9" s="100"/>
      <c r="EV9" s="165"/>
      <c r="EW9" s="100"/>
      <c r="EX9" s="165"/>
      <c r="EY9" s="143"/>
      <c r="EZ9" s="105"/>
      <c r="FA9" s="69"/>
      <c r="FB9" s="300"/>
      <c r="FC9" s="300"/>
      <c r="FD9" s="300"/>
      <c r="FE9" s="300"/>
      <c r="FF9" s="163"/>
      <c r="FG9" s="100"/>
      <c r="FH9" s="100"/>
      <c r="FI9" s="165"/>
      <c r="FJ9" s="100"/>
      <c r="FK9" s="165"/>
      <c r="FL9" s="143"/>
      <c r="FM9" s="105"/>
      <c r="FN9" s="69"/>
      <c r="FO9" s="300"/>
      <c r="FP9" s="300"/>
      <c r="FQ9" s="300"/>
      <c r="FR9" s="300"/>
      <c r="FS9" s="163"/>
      <c r="FT9" s="100"/>
      <c r="FU9" s="100"/>
      <c r="FV9" s="165"/>
      <c r="FW9" s="100"/>
      <c r="FX9" s="165"/>
      <c r="FY9" s="143"/>
      <c r="FZ9" s="105"/>
      <c r="GA9" s="69"/>
      <c r="GB9" s="300"/>
      <c r="GC9" s="300"/>
      <c r="GD9" s="300"/>
      <c r="GE9" s="300"/>
      <c r="GF9" s="163"/>
      <c r="GG9" s="100"/>
      <c r="GH9" s="100"/>
      <c r="GI9" s="165"/>
      <c r="GJ9" s="100"/>
      <c r="GK9" s="165"/>
      <c r="GL9" s="143"/>
      <c r="GM9" s="105"/>
      <c r="GN9" s="69"/>
      <c r="GO9" s="300"/>
      <c r="GP9" s="300"/>
      <c r="GQ9" s="300"/>
      <c r="GR9" s="300"/>
      <c r="GS9" s="163"/>
      <c r="GT9" s="100"/>
      <c r="GU9" s="100"/>
      <c r="GV9" s="165"/>
      <c r="GW9" s="100"/>
      <c r="GX9" s="165"/>
      <c r="GY9" s="143"/>
      <c r="GZ9" s="105"/>
      <c r="HA9" s="69"/>
      <c r="HB9" s="300"/>
      <c r="HC9" s="300"/>
      <c r="HD9" s="300"/>
      <c r="HE9" s="300"/>
      <c r="HF9" s="163"/>
      <c r="HG9" s="100"/>
      <c r="HH9" s="100"/>
      <c r="HI9" s="165"/>
      <c r="HJ9" s="100"/>
      <c r="HK9" s="165"/>
      <c r="HL9" s="143"/>
      <c r="HM9" s="105"/>
      <c r="HN9" s="69"/>
      <c r="HO9" s="300"/>
      <c r="HP9" s="300"/>
      <c r="HQ9" s="300"/>
      <c r="HR9" s="300"/>
      <c r="HS9" s="163"/>
      <c r="HT9" s="100"/>
      <c r="HU9" s="100"/>
      <c r="HV9" s="165"/>
      <c r="HW9" s="100"/>
      <c r="HX9" s="165"/>
      <c r="HY9" s="143"/>
      <c r="HZ9" s="105"/>
      <c r="IA9" s="69"/>
      <c r="IB9" s="300"/>
      <c r="IC9" s="300"/>
      <c r="ID9" s="300"/>
      <c r="IE9" s="300"/>
      <c r="IF9" s="163"/>
      <c r="IG9" s="100"/>
      <c r="IH9" s="100"/>
      <c r="II9" s="165"/>
      <c r="IJ9" s="100"/>
      <c r="IK9" s="165"/>
      <c r="IL9" s="143"/>
      <c r="IM9" s="105"/>
      <c r="IN9" s="69"/>
      <c r="IO9" s="300"/>
      <c r="IP9" s="300"/>
      <c r="IQ9" s="300"/>
      <c r="IR9" s="300"/>
      <c r="IS9" s="163"/>
      <c r="IT9" s="100"/>
      <c r="IU9" s="100"/>
      <c r="IV9" s="165"/>
      <c r="IW9" s="100"/>
      <c r="IX9" s="165"/>
      <c r="IY9" s="143"/>
      <c r="IZ9" s="105"/>
      <c r="JA9" s="69"/>
      <c r="JB9" s="300"/>
      <c r="JC9" s="300"/>
      <c r="JD9" s="300"/>
      <c r="JE9" s="300"/>
      <c r="JF9" s="163"/>
      <c r="JG9" s="100"/>
      <c r="JH9" s="100"/>
      <c r="JI9" s="165"/>
      <c r="JJ9" s="100"/>
      <c r="JK9" s="165"/>
      <c r="JL9" s="143"/>
      <c r="JM9" s="105"/>
      <c r="JN9" s="69"/>
      <c r="JO9" s="300"/>
      <c r="JP9" s="300"/>
      <c r="JQ9" s="300"/>
      <c r="JR9" s="300"/>
      <c r="JS9" s="163"/>
      <c r="JT9" s="100"/>
      <c r="JU9" s="100"/>
      <c r="JV9" s="165"/>
      <c r="JW9" s="100"/>
      <c r="JX9" s="165"/>
      <c r="JY9" s="143"/>
      <c r="JZ9" s="105"/>
      <c r="KA9" s="69"/>
      <c r="KB9" s="300"/>
      <c r="KC9" s="300"/>
      <c r="KD9" s="300"/>
      <c r="KE9" s="300"/>
      <c r="KF9" s="163"/>
      <c r="KG9" s="100"/>
      <c r="KH9" s="100"/>
      <c r="KI9" s="165"/>
      <c r="KJ9" s="100"/>
      <c r="KK9" s="165"/>
      <c r="KL9" s="143"/>
      <c r="KM9" s="105"/>
      <c r="KN9" s="69"/>
      <c r="KO9" s="300"/>
      <c r="KP9" s="300"/>
      <c r="KQ9" s="300"/>
      <c r="KR9" s="300"/>
      <c r="KS9" s="163"/>
      <c r="KT9" s="100"/>
      <c r="KU9" s="100"/>
      <c r="KV9" s="165"/>
      <c r="KW9" s="100"/>
      <c r="KX9" s="165"/>
      <c r="KY9" s="143"/>
      <c r="KZ9" s="105"/>
      <c r="LA9" s="69"/>
      <c r="LB9" s="300"/>
      <c r="LC9" s="300"/>
      <c r="LD9" s="300"/>
      <c r="LE9" s="300"/>
      <c r="LF9" s="163"/>
      <c r="LG9" s="100"/>
      <c r="LH9" s="100"/>
      <c r="LI9" s="165"/>
      <c r="LJ9" s="100"/>
      <c r="LK9" s="165"/>
      <c r="LL9" s="143"/>
      <c r="LM9" s="105"/>
      <c r="LN9" s="69"/>
      <c r="LO9" s="300"/>
      <c r="LP9" s="300"/>
      <c r="LQ9" s="300"/>
      <c r="LR9" s="300"/>
      <c r="LS9" s="163"/>
      <c r="LT9" s="100"/>
      <c r="LU9" s="100"/>
      <c r="LV9" s="165"/>
      <c r="LW9" s="100"/>
      <c r="LX9" s="165"/>
      <c r="LY9" s="143"/>
      <c r="LZ9" s="105"/>
      <c r="MA9" s="69"/>
      <c r="MB9" s="300"/>
      <c r="MC9" s="300"/>
      <c r="MD9" s="300"/>
      <c r="ME9" s="300"/>
      <c r="MF9" s="163"/>
      <c r="MG9" s="100"/>
      <c r="MH9" s="100"/>
      <c r="MI9" s="165"/>
      <c r="MJ9" s="100"/>
      <c r="MK9" s="165"/>
      <c r="ML9" s="143"/>
      <c r="MM9" s="105"/>
      <c r="MN9" s="69"/>
      <c r="MO9" s="300"/>
      <c r="MP9" s="300"/>
      <c r="MQ9" s="300"/>
      <c r="MR9" s="300"/>
      <c r="MS9" s="163"/>
      <c r="MT9" s="100"/>
      <c r="MU9" s="100"/>
      <c r="MV9" s="165"/>
      <c r="MW9" s="100"/>
      <c r="MX9" s="165"/>
      <c r="MY9" s="143"/>
      <c r="MZ9" s="105"/>
      <c r="NA9" s="69"/>
      <c r="NB9" s="300"/>
      <c r="NC9" s="300"/>
      <c r="ND9" s="300"/>
      <c r="NE9" s="300"/>
      <c r="NF9" s="163"/>
      <c r="NG9" s="100"/>
      <c r="NH9" s="100"/>
      <c r="NI9" s="165"/>
      <c r="NJ9" s="100"/>
      <c r="NK9" s="165"/>
      <c r="NL9" s="143"/>
      <c r="NM9" s="105"/>
      <c r="NN9" s="69"/>
      <c r="NO9" s="300"/>
      <c r="NP9" s="300"/>
      <c r="NQ9" s="300"/>
      <c r="NR9" s="300"/>
      <c r="NS9" s="163"/>
      <c r="NT9" s="100"/>
      <c r="NU9" s="100"/>
      <c r="NV9" s="165"/>
      <c r="NW9" s="100"/>
      <c r="NX9" s="165"/>
      <c r="NY9" s="143"/>
      <c r="NZ9" s="105"/>
      <c r="OA9" s="69"/>
      <c r="OB9" s="300"/>
      <c r="OC9" s="300"/>
      <c r="OD9" s="300"/>
      <c r="OE9" s="300"/>
      <c r="OF9" s="163"/>
      <c r="OG9" s="100"/>
      <c r="OH9" s="100"/>
      <c r="OI9" s="165"/>
      <c r="OJ9" s="100"/>
      <c r="OK9" s="165"/>
      <c r="OL9" s="143"/>
      <c r="OM9" s="105"/>
      <c r="ON9" s="69"/>
      <c r="OO9" s="300"/>
      <c r="OP9" s="300"/>
      <c r="OQ9" s="300"/>
      <c r="OR9" s="300"/>
      <c r="OS9" s="163"/>
      <c r="OT9" s="100"/>
      <c r="OU9" s="100"/>
      <c r="OV9" s="165"/>
      <c r="OW9" s="100"/>
      <c r="OX9" s="165"/>
      <c r="OY9" s="143"/>
      <c r="OZ9" s="105"/>
      <c r="PA9" s="69"/>
      <c r="PB9" s="300"/>
      <c r="PC9" s="300"/>
      <c r="PD9" s="300"/>
      <c r="PE9" s="300"/>
      <c r="PF9" s="163"/>
      <c r="PG9" s="100"/>
      <c r="PH9" s="100"/>
      <c r="PI9" s="165"/>
      <c r="PJ9" s="100"/>
      <c r="PK9" s="165"/>
      <c r="PL9" s="143"/>
      <c r="PM9" s="105"/>
      <c r="PN9" s="69"/>
      <c r="PO9" s="300"/>
      <c r="PP9" s="300"/>
      <c r="PQ9" s="300"/>
      <c r="PR9" s="300"/>
      <c r="PS9" s="163"/>
      <c r="PT9" s="100"/>
      <c r="PU9" s="100"/>
      <c r="PV9" s="165"/>
      <c r="PW9" s="100"/>
      <c r="PX9" s="165"/>
      <c r="PY9" s="143"/>
      <c r="PZ9" s="105"/>
      <c r="QA9" s="69"/>
      <c r="QB9" s="300"/>
      <c r="QC9" s="300"/>
      <c r="QD9" s="300"/>
      <c r="QE9" s="300"/>
      <c r="QF9" s="163"/>
      <c r="QG9" s="100"/>
      <c r="QH9" s="100"/>
      <c r="QI9" s="165"/>
      <c r="QJ9" s="100"/>
      <c r="QK9" s="165"/>
      <c r="QL9" s="143"/>
      <c r="QM9" s="105"/>
      <c r="QN9" s="69"/>
      <c r="QO9" s="300"/>
      <c r="QP9" s="300"/>
      <c r="QQ9" s="300"/>
      <c r="QR9" s="300"/>
      <c r="QS9" s="163"/>
      <c r="QT9" s="100"/>
      <c r="QU9" s="100"/>
      <c r="QV9" s="165"/>
      <c r="QW9" s="100"/>
      <c r="QX9" s="165"/>
      <c r="QY9" s="143"/>
      <c r="QZ9" s="105"/>
      <c r="RA9" s="69"/>
      <c r="RB9" s="300"/>
      <c r="RC9" s="300"/>
      <c r="RD9" s="300"/>
      <c r="RE9" s="300"/>
      <c r="RF9" s="163"/>
      <c r="RG9" s="100"/>
      <c r="RH9" s="100"/>
      <c r="RI9" s="165"/>
      <c r="RJ9" s="100"/>
      <c r="RK9" s="165"/>
      <c r="RL9" s="143"/>
      <c r="RM9" s="105"/>
      <c r="RN9" s="69"/>
      <c r="RO9" s="300"/>
      <c r="RP9" s="300"/>
      <c r="RQ9" s="300"/>
      <c r="RR9" s="300"/>
      <c r="RS9" s="163"/>
      <c r="RT9" s="100"/>
      <c r="RU9" s="100"/>
      <c r="RV9" s="165"/>
      <c r="RW9" s="100"/>
      <c r="RX9" s="165"/>
      <c r="RY9" s="143"/>
      <c r="RZ9" s="105"/>
      <c r="SA9" s="69"/>
      <c r="SB9" s="300"/>
      <c r="SC9" s="300"/>
      <c r="SD9" s="300"/>
      <c r="SE9" s="300"/>
      <c r="SF9" s="163"/>
      <c r="SG9" s="100"/>
      <c r="SH9" s="100"/>
      <c r="SI9" s="165"/>
      <c r="SJ9" s="100"/>
      <c r="SK9" s="165"/>
      <c r="SL9" s="143"/>
      <c r="SM9" s="105"/>
      <c r="SN9" s="69"/>
      <c r="SO9" s="300"/>
      <c r="SP9" s="300"/>
      <c r="SQ9" s="300"/>
      <c r="SR9" s="300"/>
      <c r="SS9" s="163"/>
      <c r="ST9" s="100"/>
      <c r="SU9" s="100"/>
      <c r="SV9" s="165"/>
      <c r="SW9" s="100"/>
      <c r="SX9" s="165"/>
      <c r="SY9" s="143"/>
      <c r="SZ9" s="105"/>
      <c r="TA9" s="69"/>
      <c r="TB9" s="300"/>
      <c r="TC9" s="300"/>
      <c r="TD9" s="300"/>
      <c r="TE9" s="300"/>
      <c r="TF9" s="163"/>
      <c r="TG9" s="100"/>
      <c r="TH9" s="100"/>
      <c r="TI9" s="165"/>
      <c r="TJ9" s="100"/>
      <c r="TK9" s="165"/>
      <c r="TL9" s="143"/>
      <c r="TM9" s="105"/>
      <c r="TN9" s="69"/>
      <c r="TO9" s="300"/>
      <c r="TP9" s="300"/>
      <c r="TQ9" s="300"/>
      <c r="TR9" s="300"/>
      <c r="TS9" s="163"/>
      <c r="TT9" s="100"/>
      <c r="TU9" s="100"/>
      <c r="TV9" s="165"/>
      <c r="TW9" s="100"/>
      <c r="TX9" s="165"/>
      <c r="TY9" s="143"/>
      <c r="TZ9" s="105"/>
      <c r="UA9" s="69"/>
      <c r="UB9" s="300"/>
      <c r="UC9" s="300"/>
      <c r="UD9" s="300"/>
      <c r="UE9" s="300"/>
      <c r="UF9" s="163"/>
      <c r="UG9" s="100"/>
      <c r="UH9" s="100"/>
      <c r="UI9" s="165"/>
      <c r="UJ9" s="100"/>
      <c r="UK9" s="165"/>
      <c r="UL9" s="143"/>
      <c r="UM9" s="105"/>
      <c r="UN9" s="69"/>
      <c r="UO9" s="300"/>
      <c r="UP9" s="300"/>
      <c r="UQ9" s="300"/>
      <c r="UR9" s="300"/>
      <c r="US9" s="163"/>
      <c r="UT9" s="100"/>
      <c r="UU9" s="100"/>
      <c r="UV9" s="165"/>
      <c r="UW9" s="100"/>
      <c r="UX9" s="165"/>
      <c r="UY9" s="143"/>
      <c r="UZ9" s="105"/>
      <c r="VA9" s="69"/>
      <c r="VB9" s="300"/>
      <c r="VC9" s="300"/>
      <c r="VD9" s="300"/>
      <c r="VE9" s="300"/>
      <c r="VF9" s="163"/>
      <c r="VG9" s="100"/>
      <c r="VH9" s="100"/>
      <c r="VI9" s="165"/>
      <c r="VJ9" s="100"/>
      <c r="VK9" s="165"/>
      <c r="VL9" s="143"/>
      <c r="VM9" s="105"/>
      <c r="VN9" s="69"/>
      <c r="VO9" s="300"/>
      <c r="VP9" s="300"/>
      <c r="VQ9" s="300"/>
      <c r="VR9" s="300"/>
      <c r="VS9" s="163"/>
      <c r="VT9" s="100"/>
      <c r="VU9" s="100"/>
      <c r="VV9" s="165"/>
      <c r="VW9" s="100"/>
      <c r="VX9" s="165"/>
      <c r="VY9" s="143"/>
      <c r="VZ9" s="105"/>
      <c r="WA9" s="69"/>
      <c r="WB9" s="300"/>
      <c r="WC9" s="300"/>
      <c r="WD9" s="300"/>
      <c r="WE9" s="300"/>
      <c r="WF9" s="163"/>
      <c r="WG9" s="100"/>
      <c r="WH9" s="100"/>
      <c r="WI9" s="165"/>
      <c r="WJ9" s="100"/>
      <c r="WK9" s="165"/>
      <c r="WL9" s="143"/>
      <c r="WM9" s="105"/>
      <c r="WN9" s="69"/>
      <c r="WO9" s="300"/>
      <c r="WP9" s="300"/>
      <c r="WQ9" s="300"/>
      <c r="WR9" s="300"/>
      <c r="WS9" s="163"/>
      <c r="WT9" s="100"/>
      <c r="WU9" s="100"/>
      <c r="WV9" s="165"/>
      <c r="WW9" s="100"/>
      <c r="WX9" s="165"/>
      <c r="WY9" s="143"/>
      <c r="WZ9" s="105"/>
      <c r="XA9" s="69"/>
      <c r="XB9" s="300"/>
      <c r="XC9" s="300"/>
      <c r="XD9" s="300"/>
      <c r="XE9" s="300"/>
      <c r="XF9" s="163"/>
      <c r="XG9" s="100"/>
      <c r="XH9" s="100"/>
      <c r="XI9" s="165"/>
      <c r="XJ9" s="100"/>
      <c r="XK9" s="165"/>
      <c r="XL9" s="143"/>
      <c r="XM9" s="105"/>
      <c r="XN9" s="69"/>
      <c r="XO9" s="300"/>
      <c r="XP9" s="300"/>
      <c r="XQ9" s="300"/>
      <c r="XR9" s="300"/>
      <c r="XS9" s="163"/>
      <c r="XT9" s="100"/>
      <c r="XU9" s="100"/>
      <c r="XV9" s="165"/>
      <c r="XW9" s="100"/>
      <c r="XX9" s="165"/>
      <c r="XY9" s="143"/>
      <c r="XZ9" s="105"/>
      <c r="YA9" s="69"/>
      <c r="YB9" s="300"/>
      <c r="YC9" s="300"/>
      <c r="YD9" s="300"/>
      <c r="YE9" s="300"/>
      <c r="YF9" s="163"/>
      <c r="YG9" s="100"/>
      <c r="YH9" s="100"/>
      <c r="YI9" s="165"/>
      <c r="YJ9" s="100"/>
      <c r="YK9" s="165"/>
      <c r="YL9" s="143"/>
      <c r="YM9" s="105"/>
      <c r="YN9" s="69"/>
      <c r="YO9" s="300"/>
      <c r="YP9" s="300"/>
      <c r="YQ9" s="300"/>
      <c r="YR9" s="300"/>
      <c r="YS9" s="163"/>
      <c r="YT9" s="100"/>
      <c r="YU9" s="100"/>
      <c r="YV9" s="165"/>
      <c r="YW9" s="100"/>
      <c r="YX9" s="165"/>
      <c r="YY9" s="143"/>
      <c r="YZ9" s="105"/>
      <c r="ZA9" s="69"/>
      <c r="ZB9" s="300"/>
      <c r="ZC9" s="300"/>
      <c r="ZD9" s="300"/>
      <c r="ZE9" s="300"/>
      <c r="ZF9" s="163"/>
      <c r="ZG9" s="100"/>
      <c r="ZH9" s="100"/>
      <c r="ZI9" s="165"/>
      <c r="ZJ9" s="100"/>
      <c r="ZK9" s="165"/>
      <c r="ZL9" s="143"/>
      <c r="ZM9" s="105"/>
      <c r="ZN9" s="69"/>
      <c r="ZO9" s="300"/>
      <c r="ZP9" s="300"/>
      <c r="ZQ9" s="300"/>
      <c r="ZR9" s="300"/>
      <c r="ZS9" s="163"/>
      <c r="ZT9" s="100"/>
      <c r="ZU9" s="100"/>
      <c r="ZV9" s="165"/>
      <c r="ZW9" s="100"/>
      <c r="ZX9" s="165"/>
      <c r="ZY9" s="143"/>
      <c r="ZZ9" s="105"/>
      <c r="AAA9" s="69"/>
      <c r="AAB9" s="300"/>
      <c r="AAC9" s="300"/>
      <c r="AAD9" s="300"/>
      <c r="AAE9" s="300"/>
      <c r="AAF9" s="163"/>
      <c r="AAG9" s="100"/>
      <c r="AAH9" s="100"/>
      <c r="AAI9" s="165"/>
      <c r="AAJ9" s="100"/>
      <c r="AAK9" s="165"/>
      <c r="AAL9" s="143"/>
      <c r="AAM9" s="105"/>
      <c r="AAN9" s="69"/>
      <c r="AAO9" s="300"/>
      <c r="AAP9" s="300"/>
      <c r="AAQ9" s="300"/>
      <c r="AAR9" s="300"/>
      <c r="AAS9" s="163"/>
      <c r="AAT9" s="100"/>
      <c r="AAU9" s="100"/>
      <c r="AAV9" s="165"/>
      <c r="AAW9" s="100"/>
      <c r="AAX9" s="165"/>
      <c r="AAY9" s="143"/>
      <c r="AAZ9" s="105"/>
      <c r="ABA9" s="69"/>
      <c r="ABB9" s="300"/>
      <c r="ABC9" s="300"/>
      <c r="ABD9" s="300"/>
      <c r="ABE9" s="300"/>
      <c r="ABF9" s="163"/>
      <c r="ABG9" s="100"/>
      <c r="ABH9" s="100"/>
      <c r="ABI9" s="165"/>
      <c r="ABJ9" s="100"/>
      <c r="ABK9" s="165"/>
      <c r="ABL9" s="143"/>
      <c r="ABM9" s="105"/>
      <c r="ABN9" s="69"/>
      <c r="ABO9" s="300"/>
      <c r="ABP9" s="300"/>
      <c r="ABQ9" s="300"/>
      <c r="ABR9" s="300"/>
      <c r="ABS9" s="163"/>
      <c r="ABT9" s="100"/>
      <c r="ABU9" s="100"/>
      <c r="ABV9" s="165"/>
      <c r="ABW9" s="100"/>
      <c r="ABX9" s="165"/>
      <c r="ABY9" s="143"/>
      <c r="ABZ9" s="105"/>
      <c r="ACA9" s="69"/>
      <c r="ACB9" s="300"/>
      <c r="ACC9" s="300"/>
      <c r="ACD9" s="300"/>
      <c r="ACE9" s="300"/>
      <c r="ACF9" s="163"/>
      <c r="ACG9" s="100"/>
      <c r="ACH9" s="100"/>
      <c r="ACI9" s="165"/>
      <c r="ACJ9" s="100"/>
      <c r="ACK9" s="165"/>
      <c r="ACL9" s="143"/>
      <c r="ACM9" s="105"/>
      <c r="ACN9" s="69"/>
      <c r="ACO9" s="300"/>
      <c r="ACP9" s="300"/>
      <c r="ACQ9" s="300"/>
      <c r="ACR9" s="300"/>
      <c r="ACS9" s="163"/>
      <c r="ACT9" s="100"/>
      <c r="ACU9" s="100"/>
      <c r="ACV9" s="165"/>
      <c r="ACW9" s="100"/>
      <c r="ACX9" s="165"/>
      <c r="ACY9" s="143"/>
      <c r="ACZ9" s="105"/>
      <c r="ADA9" s="69"/>
      <c r="ADB9" s="300"/>
      <c r="ADC9" s="300"/>
      <c r="ADD9" s="300"/>
      <c r="ADE9" s="300"/>
      <c r="ADF9" s="163"/>
      <c r="ADG9" s="100"/>
      <c r="ADH9" s="100"/>
      <c r="ADI9" s="165"/>
      <c r="ADJ9" s="100"/>
      <c r="ADK9" s="165"/>
      <c r="ADL9" s="143"/>
      <c r="ADM9" s="105"/>
      <c r="ADN9" s="69"/>
      <c r="ADO9" s="300"/>
      <c r="ADP9" s="300"/>
      <c r="ADQ9" s="300"/>
      <c r="ADR9" s="300"/>
      <c r="ADS9" s="163"/>
      <c r="ADT9" s="100"/>
      <c r="ADU9" s="100"/>
      <c r="ADV9" s="165"/>
      <c r="ADW9" s="100"/>
      <c r="ADX9" s="165"/>
      <c r="ADY9" s="143"/>
      <c r="ADZ9" s="105"/>
      <c r="AEA9" s="69"/>
      <c r="AEB9" s="300"/>
      <c r="AEC9" s="300"/>
      <c r="AED9" s="300"/>
      <c r="AEE9" s="300"/>
      <c r="AEF9" s="163"/>
      <c r="AEG9" s="100"/>
      <c r="AEH9" s="100"/>
      <c r="AEI9" s="165"/>
      <c r="AEJ9" s="100"/>
      <c r="AEK9" s="165"/>
      <c r="AEL9" s="143"/>
      <c r="AEM9" s="105"/>
      <c r="AEN9" s="69"/>
      <c r="AEO9" s="300"/>
      <c r="AEP9" s="300"/>
      <c r="AEQ9" s="300"/>
      <c r="AER9" s="300"/>
      <c r="AES9" s="163"/>
      <c r="AET9" s="100"/>
      <c r="AEU9" s="100"/>
      <c r="AEV9" s="165"/>
      <c r="AEW9" s="100"/>
      <c r="AEX9" s="165"/>
      <c r="AEY9" s="143"/>
      <c r="AEZ9" s="105"/>
      <c r="AFA9" s="69"/>
      <c r="AFB9" s="300"/>
      <c r="AFC9" s="300"/>
      <c r="AFD9" s="300"/>
      <c r="AFE9" s="300"/>
      <c r="AFF9" s="163"/>
      <c r="AFG9" s="100"/>
      <c r="AFH9" s="100"/>
      <c r="AFI9" s="165"/>
      <c r="AFJ9" s="100"/>
      <c r="AFK9" s="165"/>
      <c r="AFL9" s="143"/>
      <c r="AFM9" s="105"/>
      <c r="AFN9" s="69"/>
      <c r="AFO9" s="300"/>
      <c r="AFP9" s="300"/>
      <c r="AFQ9" s="300"/>
      <c r="AFR9" s="300"/>
      <c r="AFS9" s="163"/>
      <c r="AFT9" s="100"/>
      <c r="AFU9" s="100"/>
      <c r="AFV9" s="165"/>
      <c r="AFW9" s="100"/>
      <c r="AFX9" s="165"/>
      <c r="AFY9" s="143"/>
      <c r="AFZ9" s="105"/>
      <c r="AGA9" s="69"/>
      <c r="AGB9" s="300"/>
      <c r="AGC9" s="300"/>
      <c r="AGD9" s="300"/>
      <c r="AGE9" s="300"/>
      <c r="AGF9" s="163"/>
      <c r="AGG9" s="100"/>
      <c r="AGH9" s="100"/>
      <c r="AGI9" s="165"/>
      <c r="AGJ9" s="100"/>
      <c r="AGK9" s="165"/>
      <c r="AGL9" s="143"/>
      <c r="AGM9" s="105"/>
      <c r="AGN9" s="69"/>
      <c r="AGO9" s="300"/>
      <c r="AGP9" s="300"/>
      <c r="AGQ9" s="300"/>
      <c r="AGR9" s="300"/>
      <c r="AGS9" s="163"/>
      <c r="AGT9" s="100"/>
      <c r="AGU9" s="100"/>
      <c r="AGV9" s="165"/>
      <c r="AGW9" s="100"/>
      <c r="AGX9" s="165"/>
      <c r="AGY9" s="143"/>
      <c r="AGZ9" s="105"/>
      <c r="AHA9" s="69"/>
      <c r="AHB9" s="300"/>
      <c r="AHC9" s="300"/>
      <c r="AHD9" s="300"/>
      <c r="AHE9" s="300"/>
      <c r="AHF9" s="163"/>
      <c r="AHG9" s="100"/>
      <c r="AHH9" s="100"/>
      <c r="AHI9" s="165"/>
      <c r="AHJ9" s="100"/>
      <c r="AHK9" s="165"/>
      <c r="AHL9" s="143"/>
      <c r="AHM9" s="105"/>
      <c r="AHN9" s="69"/>
      <c r="AHO9" s="300"/>
      <c r="AHP9" s="300"/>
      <c r="AHQ9" s="300"/>
      <c r="AHR9" s="300"/>
      <c r="AHS9" s="163"/>
      <c r="AHT9" s="100"/>
      <c r="AHU9" s="100"/>
      <c r="AHV9" s="165"/>
      <c r="AHW9" s="100"/>
      <c r="AHX9" s="165"/>
      <c r="AHY9" s="143"/>
      <c r="AHZ9" s="105"/>
      <c r="AIA9" s="69"/>
      <c r="AIB9" s="300"/>
      <c r="AIC9" s="300"/>
      <c r="AID9" s="300"/>
      <c r="AIE9" s="300"/>
      <c r="AIF9" s="163"/>
      <c r="AIG9" s="100"/>
      <c r="AIH9" s="100"/>
      <c r="AII9" s="165"/>
      <c r="AIJ9" s="100"/>
      <c r="AIK9" s="165"/>
      <c r="AIL9" s="143"/>
      <c r="AIM9" s="105"/>
      <c r="AIN9" s="69"/>
      <c r="AIO9" s="300"/>
      <c r="AIP9" s="300"/>
      <c r="AIQ9" s="300"/>
      <c r="AIR9" s="300"/>
      <c r="AIS9" s="163"/>
      <c r="AIT9" s="100"/>
      <c r="AIU9" s="100"/>
      <c r="AIV9" s="165"/>
      <c r="AIW9" s="100"/>
      <c r="AIX9" s="165"/>
      <c r="AIY9" s="143"/>
      <c r="AIZ9" s="105"/>
      <c r="AJA9" s="69"/>
      <c r="AJB9" s="300"/>
      <c r="AJC9" s="300"/>
      <c r="AJD9" s="300"/>
      <c r="AJE9" s="300"/>
      <c r="AJF9" s="163"/>
      <c r="AJG9" s="100"/>
      <c r="AJH9" s="100"/>
      <c r="AJI9" s="165"/>
      <c r="AJJ9" s="100"/>
      <c r="AJK9" s="165"/>
      <c r="AJL9" s="143"/>
    </row>
    <row r="10" spans="1:948" x14ac:dyDescent="0.3">
      <c r="A10" s="69"/>
      <c r="B10" s="100"/>
      <c r="C10" s="100"/>
      <c r="D10" s="100"/>
      <c r="E10" s="100"/>
      <c r="F10" s="100"/>
      <c r="G10" s="100"/>
      <c r="H10" s="100"/>
      <c r="I10" s="165"/>
      <c r="J10" s="100"/>
      <c r="K10" s="165"/>
      <c r="L10" s="70"/>
      <c r="M10" s="105"/>
      <c r="N10" s="69"/>
      <c r="O10" s="100"/>
      <c r="P10" s="100"/>
      <c r="Q10" s="100"/>
      <c r="R10" s="100"/>
      <c r="S10" s="100"/>
      <c r="T10" s="100"/>
      <c r="U10" s="100"/>
      <c r="V10" s="165"/>
      <c r="W10" s="100"/>
      <c r="X10" s="165"/>
      <c r="Y10" s="70"/>
      <c r="Z10" s="105"/>
      <c r="AA10" s="69"/>
      <c r="AB10" s="100"/>
      <c r="AC10" s="100"/>
      <c r="AD10" s="100"/>
      <c r="AE10" s="100"/>
      <c r="AF10" s="100"/>
      <c r="AG10" s="100"/>
      <c r="AH10" s="100"/>
      <c r="AI10" s="165"/>
      <c r="AJ10" s="100"/>
      <c r="AK10" s="165"/>
      <c r="AL10" s="70"/>
      <c r="AM10" s="105"/>
      <c r="AN10" s="69"/>
      <c r="AO10" s="100"/>
      <c r="AP10" s="100"/>
      <c r="AQ10" s="100"/>
      <c r="AR10" s="100"/>
      <c r="AS10" s="100"/>
      <c r="AT10" s="100"/>
      <c r="AU10" s="100"/>
      <c r="AV10" s="165"/>
      <c r="AW10" s="100"/>
      <c r="AX10" s="165"/>
      <c r="AY10" s="70"/>
      <c r="AZ10" s="105"/>
      <c r="BA10" s="69"/>
      <c r="BB10" s="100"/>
      <c r="BC10" s="100"/>
      <c r="BD10" s="100"/>
      <c r="BE10" s="100"/>
      <c r="BF10" s="100"/>
      <c r="BG10" s="100"/>
      <c r="BH10" s="100"/>
      <c r="BI10" s="165"/>
      <c r="BJ10" s="100"/>
      <c r="BK10" s="165"/>
      <c r="BL10" s="70"/>
      <c r="BM10" s="105"/>
      <c r="BN10" s="69"/>
      <c r="BO10" s="100"/>
      <c r="BP10" s="100"/>
      <c r="BQ10" s="100"/>
      <c r="BR10" s="100"/>
      <c r="BS10" s="100"/>
      <c r="BT10" s="100"/>
      <c r="BU10" s="100"/>
      <c r="BV10" s="165"/>
      <c r="BW10" s="100"/>
      <c r="BX10" s="165"/>
      <c r="BY10" s="70"/>
      <c r="BZ10" s="105"/>
      <c r="CA10" s="69"/>
      <c r="CB10" s="100"/>
      <c r="CC10" s="100"/>
      <c r="CD10" s="100"/>
      <c r="CE10" s="100"/>
      <c r="CF10" s="100"/>
      <c r="CG10" s="100"/>
      <c r="CH10" s="100"/>
      <c r="CI10" s="165"/>
      <c r="CJ10" s="100"/>
      <c r="CK10" s="165"/>
      <c r="CL10" s="70"/>
      <c r="CM10" s="105"/>
      <c r="CN10" s="69"/>
      <c r="CO10" s="100"/>
      <c r="CP10" s="100"/>
      <c r="CQ10" s="100"/>
      <c r="CR10" s="100"/>
      <c r="CS10" s="100"/>
      <c r="CT10" s="100"/>
      <c r="CU10" s="100"/>
      <c r="CV10" s="165"/>
      <c r="CW10" s="100"/>
      <c r="CX10" s="165"/>
      <c r="CY10" s="70"/>
      <c r="CZ10" s="105"/>
      <c r="DA10" s="69"/>
      <c r="DB10" s="100"/>
      <c r="DC10" s="100"/>
      <c r="DD10" s="100"/>
      <c r="DE10" s="100"/>
      <c r="DF10" s="100"/>
      <c r="DG10" s="100"/>
      <c r="DH10" s="100"/>
      <c r="DI10" s="165"/>
      <c r="DJ10" s="100"/>
      <c r="DK10" s="165"/>
      <c r="DL10" s="70"/>
      <c r="DM10" s="105"/>
      <c r="DN10" s="69"/>
      <c r="DO10" s="100"/>
      <c r="DP10" s="100"/>
      <c r="DQ10" s="100"/>
      <c r="DR10" s="100"/>
      <c r="DS10" s="100"/>
      <c r="DT10" s="100"/>
      <c r="DU10" s="100"/>
      <c r="DV10" s="165"/>
      <c r="DW10" s="100"/>
      <c r="DX10" s="165"/>
      <c r="DY10" s="70"/>
      <c r="DZ10" s="105"/>
      <c r="EA10" s="69"/>
      <c r="EB10" s="100"/>
      <c r="EC10" s="100"/>
      <c r="ED10" s="100"/>
      <c r="EE10" s="100"/>
      <c r="EF10" s="100"/>
      <c r="EG10" s="100"/>
      <c r="EH10" s="100"/>
      <c r="EI10" s="165"/>
      <c r="EJ10" s="100"/>
      <c r="EK10" s="165"/>
      <c r="EL10" s="70"/>
      <c r="EM10" s="105"/>
      <c r="EN10" s="69"/>
      <c r="EO10" s="100"/>
      <c r="EP10" s="100"/>
      <c r="EQ10" s="100"/>
      <c r="ER10" s="100"/>
      <c r="ES10" s="100"/>
      <c r="ET10" s="100"/>
      <c r="EU10" s="100"/>
      <c r="EV10" s="165"/>
      <c r="EW10" s="100"/>
      <c r="EX10" s="165"/>
      <c r="EY10" s="70"/>
      <c r="EZ10" s="105"/>
      <c r="FA10" s="69"/>
      <c r="FB10" s="100"/>
      <c r="FC10" s="100"/>
      <c r="FD10" s="100"/>
      <c r="FE10" s="100"/>
      <c r="FF10" s="100"/>
      <c r="FG10" s="100"/>
      <c r="FH10" s="100"/>
      <c r="FI10" s="165"/>
      <c r="FJ10" s="100"/>
      <c r="FK10" s="165"/>
      <c r="FL10" s="70"/>
      <c r="FM10" s="105"/>
      <c r="FN10" s="69"/>
      <c r="FO10" s="100"/>
      <c r="FP10" s="100"/>
      <c r="FQ10" s="100"/>
      <c r="FR10" s="100"/>
      <c r="FS10" s="100"/>
      <c r="FT10" s="100"/>
      <c r="FU10" s="100"/>
      <c r="FV10" s="165"/>
      <c r="FW10" s="100"/>
      <c r="FX10" s="165"/>
      <c r="FY10" s="70"/>
      <c r="FZ10" s="105"/>
      <c r="GA10" s="69"/>
      <c r="GB10" s="100"/>
      <c r="GC10" s="100"/>
      <c r="GD10" s="100"/>
      <c r="GE10" s="100"/>
      <c r="GF10" s="100"/>
      <c r="GG10" s="100"/>
      <c r="GH10" s="100"/>
      <c r="GI10" s="165"/>
      <c r="GJ10" s="100"/>
      <c r="GK10" s="165"/>
      <c r="GL10" s="70"/>
      <c r="GM10" s="105"/>
      <c r="GN10" s="69"/>
      <c r="GO10" s="100"/>
      <c r="GP10" s="100"/>
      <c r="GQ10" s="100"/>
      <c r="GR10" s="100"/>
      <c r="GS10" s="100"/>
      <c r="GT10" s="100"/>
      <c r="GU10" s="100"/>
      <c r="GV10" s="165"/>
      <c r="GW10" s="100"/>
      <c r="GX10" s="165"/>
      <c r="GY10" s="70"/>
      <c r="GZ10" s="105"/>
      <c r="HA10" s="69"/>
      <c r="HB10" s="100"/>
      <c r="HC10" s="100"/>
      <c r="HD10" s="100"/>
      <c r="HE10" s="100"/>
      <c r="HF10" s="100"/>
      <c r="HG10" s="100"/>
      <c r="HH10" s="100"/>
      <c r="HI10" s="165"/>
      <c r="HJ10" s="100"/>
      <c r="HK10" s="165"/>
      <c r="HL10" s="70"/>
      <c r="HM10" s="105"/>
      <c r="HN10" s="69"/>
      <c r="HO10" s="100"/>
      <c r="HP10" s="100"/>
      <c r="HQ10" s="100"/>
      <c r="HR10" s="100"/>
      <c r="HS10" s="100"/>
      <c r="HT10" s="100"/>
      <c r="HU10" s="100"/>
      <c r="HV10" s="165"/>
      <c r="HW10" s="100"/>
      <c r="HX10" s="165"/>
      <c r="HY10" s="70"/>
      <c r="HZ10" s="105"/>
      <c r="IA10" s="69"/>
      <c r="IB10" s="100"/>
      <c r="IC10" s="100"/>
      <c r="ID10" s="100"/>
      <c r="IE10" s="100"/>
      <c r="IF10" s="100"/>
      <c r="IG10" s="100"/>
      <c r="IH10" s="100"/>
      <c r="II10" s="165"/>
      <c r="IJ10" s="100"/>
      <c r="IK10" s="165"/>
      <c r="IL10" s="70"/>
      <c r="IM10" s="105"/>
      <c r="IN10" s="69"/>
      <c r="IO10" s="100"/>
      <c r="IP10" s="100"/>
      <c r="IQ10" s="100"/>
      <c r="IR10" s="100"/>
      <c r="IS10" s="100"/>
      <c r="IT10" s="100"/>
      <c r="IU10" s="100"/>
      <c r="IV10" s="165"/>
      <c r="IW10" s="100"/>
      <c r="IX10" s="165"/>
      <c r="IY10" s="70"/>
      <c r="IZ10" s="105"/>
      <c r="JA10" s="69"/>
      <c r="JB10" s="100"/>
      <c r="JC10" s="100"/>
      <c r="JD10" s="100"/>
      <c r="JE10" s="100"/>
      <c r="JF10" s="100"/>
      <c r="JG10" s="100"/>
      <c r="JH10" s="100"/>
      <c r="JI10" s="165"/>
      <c r="JJ10" s="100"/>
      <c r="JK10" s="165"/>
      <c r="JL10" s="70"/>
      <c r="JM10" s="105"/>
      <c r="JN10" s="69"/>
      <c r="JO10" s="100"/>
      <c r="JP10" s="100"/>
      <c r="JQ10" s="100"/>
      <c r="JR10" s="100"/>
      <c r="JS10" s="100"/>
      <c r="JT10" s="100"/>
      <c r="JU10" s="100"/>
      <c r="JV10" s="165"/>
      <c r="JW10" s="100"/>
      <c r="JX10" s="165"/>
      <c r="JY10" s="70"/>
      <c r="JZ10" s="105"/>
      <c r="KA10" s="69"/>
      <c r="KB10" s="100"/>
      <c r="KC10" s="100"/>
      <c r="KD10" s="100"/>
      <c r="KE10" s="100"/>
      <c r="KF10" s="100"/>
      <c r="KG10" s="100"/>
      <c r="KH10" s="100"/>
      <c r="KI10" s="165"/>
      <c r="KJ10" s="100"/>
      <c r="KK10" s="165"/>
      <c r="KL10" s="70"/>
      <c r="KM10" s="105"/>
      <c r="KN10" s="69"/>
      <c r="KO10" s="100"/>
      <c r="KP10" s="100"/>
      <c r="KQ10" s="100"/>
      <c r="KR10" s="100"/>
      <c r="KS10" s="100"/>
      <c r="KT10" s="100"/>
      <c r="KU10" s="100"/>
      <c r="KV10" s="165"/>
      <c r="KW10" s="100"/>
      <c r="KX10" s="165"/>
      <c r="KY10" s="70"/>
      <c r="KZ10" s="105"/>
      <c r="LA10" s="69"/>
      <c r="LB10" s="100"/>
      <c r="LC10" s="100"/>
      <c r="LD10" s="100"/>
      <c r="LE10" s="100"/>
      <c r="LF10" s="100"/>
      <c r="LG10" s="100"/>
      <c r="LH10" s="100"/>
      <c r="LI10" s="165"/>
      <c r="LJ10" s="100"/>
      <c r="LK10" s="165"/>
      <c r="LL10" s="70"/>
      <c r="LM10" s="105"/>
      <c r="LN10" s="69"/>
      <c r="LO10" s="100"/>
      <c r="LP10" s="100"/>
      <c r="LQ10" s="100"/>
      <c r="LR10" s="100"/>
      <c r="LS10" s="100"/>
      <c r="LT10" s="100"/>
      <c r="LU10" s="100"/>
      <c r="LV10" s="165"/>
      <c r="LW10" s="100"/>
      <c r="LX10" s="165"/>
      <c r="LY10" s="70"/>
      <c r="LZ10" s="105"/>
      <c r="MA10" s="69"/>
      <c r="MB10" s="100"/>
      <c r="MC10" s="100"/>
      <c r="MD10" s="100"/>
      <c r="ME10" s="100"/>
      <c r="MF10" s="100"/>
      <c r="MG10" s="100"/>
      <c r="MH10" s="100"/>
      <c r="MI10" s="165"/>
      <c r="MJ10" s="100"/>
      <c r="MK10" s="165"/>
      <c r="ML10" s="70"/>
      <c r="MM10" s="105"/>
      <c r="MN10" s="69"/>
      <c r="MO10" s="100"/>
      <c r="MP10" s="100"/>
      <c r="MQ10" s="100"/>
      <c r="MR10" s="100"/>
      <c r="MS10" s="100"/>
      <c r="MT10" s="100"/>
      <c r="MU10" s="100"/>
      <c r="MV10" s="165"/>
      <c r="MW10" s="100"/>
      <c r="MX10" s="165"/>
      <c r="MY10" s="70"/>
      <c r="MZ10" s="105"/>
      <c r="NA10" s="69"/>
      <c r="NB10" s="100"/>
      <c r="NC10" s="100"/>
      <c r="ND10" s="100"/>
      <c r="NE10" s="100"/>
      <c r="NF10" s="100"/>
      <c r="NG10" s="100"/>
      <c r="NH10" s="100"/>
      <c r="NI10" s="165"/>
      <c r="NJ10" s="100"/>
      <c r="NK10" s="165"/>
      <c r="NL10" s="70"/>
      <c r="NM10" s="105"/>
      <c r="NN10" s="69"/>
      <c r="NO10" s="100"/>
      <c r="NP10" s="100"/>
      <c r="NQ10" s="100"/>
      <c r="NR10" s="100"/>
      <c r="NS10" s="100"/>
      <c r="NT10" s="100"/>
      <c r="NU10" s="100"/>
      <c r="NV10" s="165"/>
      <c r="NW10" s="100"/>
      <c r="NX10" s="165"/>
      <c r="NY10" s="70"/>
      <c r="NZ10" s="105"/>
      <c r="OA10" s="69"/>
      <c r="OB10" s="100"/>
      <c r="OC10" s="100"/>
      <c r="OD10" s="100"/>
      <c r="OE10" s="100"/>
      <c r="OF10" s="100"/>
      <c r="OG10" s="100"/>
      <c r="OH10" s="100"/>
      <c r="OI10" s="165"/>
      <c r="OJ10" s="100"/>
      <c r="OK10" s="165"/>
      <c r="OL10" s="70"/>
      <c r="OM10" s="105"/>
      <c r="ON10" s="69"/>
      <c r="OO10" s="100"/>
      <c r="OP10" s="100"/>
      <c r="OQ10" s="100"/>
      <c r="OR10" s="100"/>
      <c r="OS10" s="100"/>
      <c r="OT10" s="100"/>
      <c r="OU10" s="100"/>
      <c r="OV10" s="165"/>
      <c r="OW10" s="100"/>
      <c r="OX10" s="165"/>
      <c r="OY10" s="70"/>
      <c r="OZ10" s="105"/>
      <c r="PA10" s="69"/>
      <c r="PB10" s="100"/>
      <c r="PC10" s="100"/>
      <c r="PD10" s="100"/>
      <c r="PE10" s="100"/>
      <c r="PF10" s="100"/>
      <c r="PG10" s="100"/>
      <c r="PH10" s="100"/>
      <c r="PI10" s="165"/>
      <c r="PJ10" s="100"/>
      <c r="PK10" s="165"/>
      <c r="PL10" s="70"/>
      <c r="PM10" s="105"/>
      <c r="PN10" s="69"/>
      <c r="PO10" s="100"/>
      <c r="PP10" s="100"/>
      <c r="PQ10" s="100"/>
      <c r="PR10" s="100"/>
      <c r="PS10" s="100"/>
      <c r="PT10" s="100"/>
      <c r="PU10" s="100"/>
      <c r="PV10" s="165"/>
      <c r="PW10" s="100"/>
      <c r="PX10" s="165"/>
      <c r="PY10" s="70"/>
      <c r="PZ10" s="105"/>
      <c r="QA10" s="69"/>
      <c r="QB10" s="100"/>
      <c r="QC10" s="100"/>
      <c r="QD10" s="100"/>
      <c r="QE10" s="100"/>
      <c r="QF10" s="100"/>
      <c r="QG10" s="100"/>
      <c r="QH10" s="100"/>
      <c r="QI10" s="165"/>
      <c r="QJ10" s="100"/>
      <c r="QK10" s="165"/>
      <c r="QL10" s="70"/>
      <c r="QM10" s="105"/>
      <c r="QN10" s="69"/>
      <c r="QO10" s="100"/>
      <c r="QP10" s="100"/>
      <c r="QQ10" s="100"/>
      <c r="QR10" s="100"/>
      <c r="QS10" s="100"/>
      <c r="QT10" s="100"/>
      <c r="QU10" s="100"/>
      <c r="QV10" s="165"/>
      <c r="QW10" s="100"/>
      <c r="QX10" s="165"/>
      <c r="QY10" s="70"/>
      <c r="QZ10" s="105"/>
      <c r="RA10" s="69"/>
      <c r="RB10" s="100"/>
      <c r="RC10" s="100"/>
      <c r="RD10" s="100"/>
      <c r="RE10" s="100"/>
      <c r="RF10" s="100"/>
      <c r="RG10" s="100"/>
      <c r="RH10" s="100"/>
      <c r="RI10" s="165"/>
      <c r="RJ10" s="100"/>
      <c r="RK10" s="165"/>
      <c r="RL10" s="70"/>
      <c r="RM10" s="105"/>
      <c r="RN10" s="69"/>
      <c r="RO10" s="100"/>
      <c r="RP10" s="100"/>
      <c r="RQ10" s="100"/>
      <c r="RR10" s="100"/>
      <c r="RS10" s="100"/>
      <c r="RT10" s="100"/>
      <c r="RU10" s="100"/>
      <c r="RV10" s="165"/>
      <c r="RW10" s="100"/>
      <c r="RX10" s="165"/>
      <c r="RY10" s="70"/>
      <c r="RZ10" s="105"/>
      <c r="SA10" s="69"/>
      <c r="SB10" s="100"/>
      <c r="SC10" s="100"/>
      <c r="SD10" s="100"/>
      <c r="SE10" s="100"/>
      <c r="SF10" s="100"/>
      <c r="SG10" s="100"/>
      <c r="SH10" s="100"/>
      <c r="SI10" s="165"/>
      <c r="SJ10" s="100"/>
      <c r="SK10" s="165"/>
      <c r="SL10" s="70"/>
      <c r="SM10" s="105"/>
      <c r="SN10" s="69"/>
      <c r="SO10" s="100"/>
      <c r="SP10" s="100"/>
      <c r="SQ10" s="100"/>
      <c r="SR10" s="100"/>
      <c r="SS10" s="100"/>
      <c r="ST10" s="100"/>
      <c r="SU10" s="100"/>
      <c r="SV10" s="165"/>
      <c r="SW10" s="100"/>
      <c r="SX10" s="165"/>
      <c r="SY10" s="70"/>
      <c r="SZ10" s="105"/>
      <c r="TA10" s="69"/>
      <c r="TB10" s="100"/>
      <c r="TC10" s="100"/>
      <c r="TD10" s="100"/>
      <c r="TE10" s="100"/>
      <c r="TF10" s="100"/>
      <c r="TG10" s="100"/>
      <c r="TH10" s="100"/>
      <c r="TI10" s="165"/>
      <c r="TJ10" s="100"/>
      <c r="TK10" s="165"/>
      <c r="TL10" s="70"/>
      <c r="TM10" s="105"/>
      <c r="TN10" s="69"/>
      <c r="TO10" s="100"/>
      <c r="TP10" s="100"/>
      <c r="TQ10" s="100"/>
      <c r="TR10" s="100"/>
      <c r="TS10" s="100"/>
      <c r="TT10" s="100"/>
      <c r="TU10" s="100"/>
      <c r="TV10" s="165"/>
      <c r="TW10" s="100"/>
      <c r="TX10" s="165"/>
      <c r="TY10" s="70"/>
      <c r="TZ10" s="105"/>
      <c r="UA10" s="69"/>
      <c r="UB10" s="100"/>
      <c r="UC10" s="100"/>
      <c r="UD10" s="100"/>
      <c r="UE10" s="100"/>
      <c r="UF10" s="100"/>
      <c r="UG10" s="100"/>
      <c r="UH10" s="100"/>
      <c r="UI10" s="165"/>
      <c r="UJ10" s="100"/>
      <c r="UK10" s="165"/>
      <c r="UL10" s="70"/>
      <c r="UM10" s="105"/>
      <c r="UN10" s="69"/>
      <c r="UO10" s="100"/>
      <c r="UP10" s="100"/>
      <c r="UQ10" s="100"/>
      <c r="UR10" s="100"/>
      <c r="US10" s="100"/>
      <c r="UT10" s="100"/>
      <c r="UU10" s="100"/>
      <c r="UV10" s="165"/>
      <c r="UW10" s="100"/>
      <c r="UX10" s="165"/>
      <c r="UY10" s="70"/>
      <c r="UZ10" s="105"/>
      <c r="VA10" s="69"/>
      <c r="VB10" s="100"/>
      <c r="VC10" s="100"/>
      <c r="VD10" s="100"/>
      <c r="VE10" s="100"/>
      <c r="VF10" s="100"/>
      <c r="VG10" s="100"/>
      <c r="VH10" s="100"/>
      <c r="VI10" s="165"/>
      <c r="VJ10" s="100"/>
      <c r="VK10" s="165"/>
      <c r="VL10" s="70"/>
      <c r="VM10" s="105"/>
      <c r="VN10" s="69"/>
      <c r="VO10" s="100"/>
      <c r="VP10" s="100"/>
      <c r="VQ10" s="100"/>
      <c r="VR10" s="100"/>
      <c r="VS10" s="100"/>
      <c r="VT10" s="100"/>
      <c r="VU10" s="100"/>
      <c r="VV10" s="165"/>
      <c r="VW10" s="100"/>
      <c r="VX10" s="165"/>
      <c r="VY10" s="70"/>
      <c r="VZ10" s="105"/>
      <c r="WA10" s="69"/>
      <c r="WB10" s="100"/>
      <c r="WC10" s="100"/>
      <c r="WD10" s="100"/>
      <c r="WE10" s="100"/>
      <c r="WF10" s="100"/>
      <c r="WG10" s="100"/>
      <c r="WH10" s="100"/>
      <c r="WI10" s="165"/>
      <c r="WJ10" s="100"/>
      <c r="WK10" s="165"/>
      <c r="WL10" s="70"/>
      <c r="WM10" s="105"/>
      <c r="WN10" s="69"/>
      <c r="WO10" s="100"/>
      <c r="WP10" s="100"/>
      <c r="WQ10" s="100"/>
      <c r="WR10" s="100"/>
      <c r="WS10" s="100"/>
      <c r="WT10" s="100"/>
      <c r="WU10" s="100"/>
      <c r="WV10" s="165"/>
      <c r="WW10" s="100"/>
      <c r="WX10" s="165"/>
      <c r="WY10" s="70"/>
      <c r="WZ10" s="105"/>
      <c r="XA10" s="69"/>
      <c r="XB10" s="100"/>
      <c r="XC10" s="100"/>
      <c r="XD10" s="100"/>
      <c r="XE10" s="100"/>
      <c r="XF10" s="100"/>
      <c r="XG10" s="100"/>
      <c r="XH10" s="100"/>
      <c r="XI10" s="165"/>
      <c r="XJ10" s="100"/>
      <c r="XK10" s="165"/>
      <c r="XL10" s="70"/>
      <c r="XM10" s="105"/>
      <c r="XN10" s="69"/>
      <c r="XO10" s="100"/>
      <c r="XP10" s="100"/>
      <c r="XQ10" s="100"/>
      <c r="XR10" s="100"/>
      <c r="XS10" s="100"/>
      <c r="XT10" s="100"/>
      <c r="XU10" s="100"/>
      <c r="XV10" s="165"/>
      <c r="XW10" s="100"/>
      <c r="XX10" s="165"/>
      <c r="XY10" s="70"/>
      <c r="XZ10" s="105"/>
      <c r="YA10" s="69"/>
      <c r="YB10" s="100"/>
      <c r="YC10" s="100"/>
      <c r="YD10" s="100"/>
      <c r="YE10" s="100"/>
      <c r="YF10" s="100"/>
      <c r="YG10" s="100"/>
      <c r="YH10" s="100"/>
      <c r="YI10" s="165"/>
      <c r="YJ10" s="100"/>
      <c r="YK10" s="165"/>
      <c r="YL10" s="70"/>
      <c r="YM10" s="105"/>
      <c r="YN10" s="69"/>
      <c r="YO10" s="100"/>
      <c r="YP10" s="100"/>
      <c r="YQ10" s="100"/>
      <c r="YR10" s="100"/>
      <c r="YS10" s="100"/>
      <c r="YT10" s="100"/>
      <c r="YU10" s="100"/>
      <c r="YV10" s="165"/>
      <c r="YW10" s="100"/>
      <c r="YX10" s="165"/>
      <c r="YY10" s="70"/>
      <c r="YZ10" s="105"/>
      <c r="ZA10" s="69"/>
      <c r="ZB10" s="100"/>
      <c r="ZC10" s="100"/>
      <c r="ZD10" s="100"/>
      <c r="ZE10" s="100"/>
      <c r="ZF10" s="100"/>
      <c r="ZG10" s="100"/>
      <c r="ZH10" s="100"/>
      <c r="ZI10" s="165"/>
      <c r="ZJ10" s="100"/>
      <c r="ZK10" s="165"/>
      <c r="ZL10" s="70"/>
      <c r="ZM10" s="105"/>
      <c r="ZN10" s="69"/>
      <c r="ZO10" s="100"/>
      <c r="ZP10" s="100"/>
      <c r="ZQ10" s="100"/>
      <c r="ZR10" s="100"/>
      <c r="ZS10" s="100"/>
      <c r="ZT10" s="100"/>
      <c r="ZU10" s="100"/>
      <c r="ZV10" s="165"/>
      <c r="ZW10" s="100"/>
      <c r="ZX10" s="165"/>
      <c r="ZY10" s="70"/>
      <c r="ZZ10" s="105"/>
      <c r="AAA10" s="69"/>
      <c r="AAB10" s="100"/>
      <c r="AAC10" s="100"/>
      <c r="AAD10" s="100"/>
      <c r="AAE10" s="100"/>
      <c r="AAF10" s="100"/>
      <c r="AAG10" s="100"/>
      <c r="AAH10" s="100"/>
      <c r="AAI10" s="165"/>
      <c r="AAJ10" s="100"/>
      <c r="AAK10" s="165"/>
      <c r="AAL10" s="70"/>
      <c r="AAM10" s="105"/>
      <c r="AAN10" s="69"/>
      <c r="AAO10" s="100"/>
      <c r="AAP10" s="100"/>
      <c r="AAQ10" s="100"/>
      <c r="AAR10" s="100"/>
      <c r="AAS10" s="100"/>
      <c r="AAT10" s="100"/>
      <c r="AAU10" s="100"/>
      <c r="AAV10" s="165"/>
      <c r="AAW10" s="100"/>
      <c r="AAX10" s="165"/>
      <c r="AAY10" s="70"/>
      <c r="AAZ10" s="105"/>
      <c r="ABA10" s="69"/>
      <c r="ABB10" s="100"/>
      <c r="ABC10" s="100"/>
      <c r="ABD10" s="100"/>
      <c r="ABE10" s="100"/>
      <c r="ABF10" s="100"/>
      <c r="ABG10" s="100"/>
      <c r="ABH10" s="100"/>
      <c r="ABI10" s="165"/>
      <c r="ABJ10" s="100"/>
      <c r="ABK10" s="165"/>
      <c r="ABL10" s="70"/>
      <c r="ABM10" s="105"/>
      <c r="ABN10" s="69"/>
      <c r="ABO10" s="100"/>
      <c r="ABP10" s="100"/>
      <c r="ABQ10" s="100"/>
      <c r="ABR10" s="100"/>
      <c r="ABS10" s="100"/>
      <c r="ABT10" s="100"/>
      <c r="ABU10" s="100"/>
      <c r="ABV10" s="165"/>
      <c r="ABW10" s="100"/>
      <c r="ABX10" s="165"/>
      <c r="ABY10" s="70"/>
      <c r="ABZ10" s="105"/>
      <c r="ACA10" s="69"/>
      <c r="ACB10" s="100"/>
      <c r="ACC10" s="100"/>
      <c r="ACD10" s="100"/>
      <c r="ACE10" s="100"/>
      <c r="ACF10" s="100"/>
      <c r="ACG10" s="100"/>
      <c r="ACH10" s="100"/>
      <c r="ACI10" s="165"/>
      <c r="ACJ10" s="100"/>
      <c r="ACK10" s="165"/>
      <c r="ACL10" s="70"/>
      <c r="ACM10" s="105"/>
      <c r="ACN10" s="69"/>
      <c r="ACO10" s="100"/>
      <c r="ACP10" s="100"/>
      <c r="ACQ10" s="100"/>
      <c r="ACR10" s="100"/>
      <c r="ACS10" s="100"/>
      <c r="ACT10" s="100"/>
      <c r="ACU10" s="100"/>
      <c r="ACV10" s="165"/>
      <c r="ACW10" s="100"/>
      <c r="ACX10" s="165"/>
      <c r="ACY10" s="70"/>
      <c r="ACZ10" s="105"/>
      <c r="ADA10" s="69"/>
      <c r="ADB10" s="100"/>
      <c r="ADC10" s="100"/>
      <c r="ADD10" s="100"/>
      <c r="ADE10" s="100"/>
      <c r="ADF10" s="100"/>
      <c r="ADG10" s="100"/>
      <c r="ADH10" s="100"/>
      <c r="ADI10" s="165"/>
      <c r="ADJ10" s="100"/>
      <c r="ADK10" s="165"/>
      <c r="ADL10" s="70"/>
      <c r="ADM10" s="105"/>
      <c r="ADN10" s="69"/>
      <c r="ADO10" s="100"/>
      <c r="ADP10" s="100"/>
      <c r="ADQ10" s="100"/>
      <c r="ADR10" s="100"/>
      <c r="ADS10" s="100"/>
      <c r="ADT10" s="100"/>
      <c r="ADU10" s="100"/>
      <c r="ADV10" s="165"/>
      <c r="ADW10" s="100"/>
      <c r="ADX10" s="165"/>
      <c r="ADY10" s="70"/>
      <c r="ADZ10" s="105"/>
      <c r="AEA10" s="69"/>
      <c r="AEB10" s="100"/>
      <c r="AEC10" s="100"/>
      <c r="AED10" s="100"/>
      <c r="AEE10" s="100"/>
      <c r="AEF10" s="100"/>
      <c r="AEG10" s="100"/>
      <c r="AEH10" s="100"/>
      <c r="AEI10" s="165"/>
      <c r="AEJ10" s="100"/>
      <c r="AEK10" s="165"/>
      <c r="AEL10" s="70"/>
      <c r="AEM10" s="105"/>
      <c r="AEN10" s="69"/>
      <c r="AEO10" s="100"/>
      <c r="AEP10" s="100"/>
      <c r="AEQ10" s="100"/>
      <c r="AER10" s="100"/>
      <c r="AES10" s="100"/>
      <c r="AET10" s="100"/>
      <c r="AEU10" s="100"/>
      <c r="AEV10" s="165"/>
      <c r="AEW10" s="100"/>
      <c r="AEX10" s="165"/>
      <c r="AEY10" s="70"/>
      <c r="AEZ10" s="105"/>
      <c r="AFA10" s="69"/>
      <c r="AFB10" s="100"/>
      <c r="AFC10" s="100"/>
      <c r="AFD10" s="100"/>
      <c r="AFE10" s="100"/>
      <c r="AFF10" s="100"/>
      <c r="AFG10" s="100"/>
      <c r="AFH10" s="100"/>
      <c r="AFI10" s="165"/>
      <c r="AFJ10" s="100"/>
      <c r="AFK10" s="165"/>
      <c r="AFL10" s="70"/>
      <c r="AFM10" s="105"/>
      <c r="AFN10" s="69"/>
      <c r="AFO10" s="100"/>
      <c r="AFP10" s="100"/>
      <c r="AFQ10" s="100"/>
      <c r="AFR10" s="100"/>
      <c r="AFS10" s="100"/>
      <c r="AFT10" s="100"/>
      <c r="AFU10" s="100"/>
      <c r="AFV10" s="165"/>
      <c r="AFW10" s="100"/>
      <c r="AFX10" s="165"/>
      <c r="AFY10" s="70"/>
      <c r="AFZ10" s="105"/>
      <c r="AGA10" s="69"/>
      <c r="AGB10" s="100"/>
      <c r="AGC10" s="100"/>
      <c r="AGD10" s="100"/>
      <c r="AGE10" s="100"/>
      <c r="AGF10" s="100"/>
      <c r="AGG10" s="100"/>
      <c r="AGH10" s="100"/>
      <c r="AGI10" s="165"/>
      <c r="AGJ10" s="100"/>
      <c r="AGK10" s="165"/>
      <c r="AGL10" s="70"/>
      <c r="AGM10" s="105"/>
      <c r="AGN10" s="69"/>
      <c r="AGO10" s="100"/>
      <c r="AGP10" s="100"/>
      <c r="AGQ10" s="100"/>
      <c r="AGR10" s="100"/>
      <c r="AGS10" s="100"/>
      <c r="AGT10" s="100"/>
      <c r="AGU10" s="100"/>
      <c r="AGV10" s="165"/>
      <c r="AGW10" s="100"/>
      <c r="AGX10" s="165"/>
      <c r="AGY10" s="70"/>
      <c r="AGZ10" s="105"/>
      <c r="AHA10" s="69"/>
      <c r="AHB10" s="100"/>
      <c r="AHC10" s="100"/>
      <c r="AHD10" s="100"/>
      <c r="AHE10" s="100"/>
      <c r="AHF10" s="100"/>
      <c r="AHG10" s="100"/>
      <c r="AHH10" s="100"/>
      <c r="AHI10" s="165"/>
      <c r="AHJ10" s="100"/>
      <c r="AHK10" s="165"/>
      <c r="AHL10" s="70"/>
      <c r="AHM10" s="105"/>
      <c r="AHN10" s="69"/>
      <c r="AHO10" s="100"/>
      <c r="AHP10" s="100"/>
      <c r="AHQ10" s="100"/>
      <c r="AHR10" s="100"/>
      <c r="AHS10" s="100"/>
      <c r="AHT10" s="100"/>
      <c r="AHU10" s="100"/>
      <c r="AHV10" s="165"/>
      <c r="AHW10" s="100"/>
      <c r="AHX10" s="165"/>
      <c r="AHY10" s="70"/>
      <c r="AHZ10" s="105"/>
      <c r="AIA10" s="69"/>
      <c r="AIB10" s="100"/>
      <c r="AIC10" s="100"/>
      <c r="AID10" s="100"/>
      <c r="AIE10" s="100"/>
      <c r="AIF10" s="100"/>
      <c r="AIG10" s="100"/>
      <c r="AIH10" s="100"/>
      <c r="AII10" s="165"/>
      <c r="AIJ10" s="100"/>
      <c r="AIK10" s="165"/>
      <c r="AIL10" s="70"/>
      <c r="AIM10" s="105"/>
      <c r="AIN10" s="69"/>
      <c r="AIO10" s="100"/>
      <c r="AIP10" s="100"/>
      <c r="AIQ10" s="100"/>
      <c r="AIR10" s="100"/>
      <c r="AIS10" s="100"/>
      <c r="AIT10" s="100"/>
      <c r="AIU10" s="100"/>
      <c r="AIV10" s="165"/>
      <c r="AIW10" s="100"/>
      <c r="AIX10" s="165"/>
      <c r="AIY10" s="70"/>
      <c r="AIZ10" s="105"/>
      <c r="AJA10" s="69"/>
      <c r="AJB10" s="100"/>
      <c r="AJC10" s="100"/>
      <c r="AJD10" s="100"/>
      <c r="AJE10" s="100"/>
      <c r="AJF10" s="100"/>
      <c r="AJG10" s="100"/>
      <c r="AJH10" s="100"/>
      <c r="AJI10" s="165"/>
      <c r="AJJ10" s="100"/>
      <c r="AJK10" s="165"/>
      <c r="AJL10" s="70"/>
    </row>
    <row r="11" spans="1:948" x14ac:dyDescent="0.3">
      <c r="A11" s="72"/>
      <c r="B11" s="101"/>
      <c r="C11" s="101"/>
      <c r="D11" s="101"/>
      <c r="E11" s="101"/>
      <c r="F11" s="101"/>
      <c r="G11" s="101"/>
      <c r="H11" s="101"/>
      <c r="I11" s="166"/>
      <c r="J11" s="101"/>
      <c r="K11" s="166"/>
      <c r="L11" s="73"/>
      <c r="M11" s="105"/>
      <c r="N11" s="72"/>
      <c r="O11" s="101"/>
      <c r="P11" s="101"/>
      <c r="Q11" s="101"/>
      <c r="R11" s="101"/>
      <c r="S11" s="101"/>
      <c r="T11" s="101"/>
      <c r="U11" s="101"/>
      <c r="V11" s="166"/>
      <c r="W11" s="101"/>
      <c r="X11" s="166"/>
      <c r="Y11" s="73"/>
      <c r="Z11" s="105"/>
      <c r="AA11" s="72"/>
      <c r="AB11" s="101"/>
      <c r="AC11" s="101"/>
      <c r="AD11" s="101"/>
      <c r="AE11" s="101"/>
      <c r="AF11" s="101"/>
      <c r="AG11" s="101"/>
      <c r="AH11" s="101"/>
      <c r="AI11" s="166"/>
      <c r="AJ11" s="101"/>
      <c r="AK11" s="166"/>
      <c r="AL11" s="73"/>
      <c r="AM11" s="105"/>
      <c r="AN11" s="72"/>
      <c r="AO11" s="101"/>
      <c r="AP11" s="101"/>
      <c r="AQ11" s="101"/>
      <c r="AR11" s="101"/>
      <c r="AS11" s="101"/>
      <c r="AT11" s="101"/>
      <c r="AU11" s="101"/>
      <c r="AV11" s="166"/>
      <c r="AW11" s="101"/>
      <c r="AX11" s="166"/>
      <c r="AY11" s="73"/>
      <c r="AZ11" s="105"/>
      <c r="BA11" s="72"/>
      <c r="BB11" s="101"/>
      <c r="BC11" s="101"/>
      <c r="BD11" s="101"/>
      <c r="BE11" s="101"/>
      <c r="BF11" s="101"/>
      <c r="BG11" s="101"/>
      <c r="BH11" s="101"/>
      <c r="BI11" s="166"/>
      <c r="BJ11" s="101"/>
      <c r="BK11" s="166"/>
      <c r="BL11" s="73"/>
      <c r="BM11" s="105"/>
      <c r="BN11" s="72"/>
      <c r="BO11" s="101"/>
      <c r="BP11" s="101"/>
      <c r="BQ11" s="101"/>
      <c r="BR11" s="101"/>
      <c r="BS11" s="101"/>
      <c r="BT11" s="101"/>
      <c r="BU11" s="101"/>
      <c r="BV11" s="166"/>
      <c r="BW11" s="101"/>
      <c r="BX11" s="166"/>
      <c r="BY11" s="73"/>
      <c r="BZ11" s="105"/>
      <c r="CA11" s="72"/>
      <c r="CB11" s="101"/>
      <c r="CC11" s="101"/>
      <c r="CD11" s="101"/>
      <c r="CE11" s="101"/>
      <c r="CF11" s="101"/>
      <c r="CG11" s="101"/>
      <c r="CH11" s="101"/>
      <c r="CI11" s="166"/>
      <c r="CJ11" s="101"/>
      <c r="CK11" s="166"/>
      <c r="CL11" s="73"/>
      <c r="CM11" s="105"/>
      <c r="CN11" s="72"/>
      <c r="CO11" s="101"/>
      <c r="CP11" s="101"/>
      <c r="CQ11" s="101"/>
      <c r="CR11" s="101"/>
      <c r="CS11" s="101"/>
      <c r="CT11" s="101"/>
      <c r="CU11" s="101"/>
      <c r="CV11" s="166"/>
      <c r="CW11" s="101"/>
      <c r="CX11" s="166"/>
      <c r="CY11" s="73"/>
      <c r="CZ11" s="105"/>
      <c r="DA11" s="72"/>
      <c r="DB11" s="101"/>
      <c r="DC11" s="101"/>
      <c r="DD11" s="101"/>
      <c r="DE11" s="101"/>
      <c r="DF11" s="101"/>
      <c r="DG11" s="101"/>
      <c r="DH11" s="101"/>
      <c r="DI11" s="166"/>
      <c r="DJ11" s="101"/>
      <c r="DK11" s="166"/>
      <c r="DL11" s="73"/>
      <c r="DM11" s="105"/>
      <c r="DN11" s="72"/>
      <c r="DO11" s="101"/>
      <c r="DP11" s="101"/>
      <c r="DQ11" s="101"/>
      <c r="DR11" s="101"/>
      <c r="DS11" s="101"/>
      <c r="DT11" s="101"/>
      <c r="DU11" s="101"/>
      <c r="DV11" s="166"/>
      <c r="DW11" s="101"/>
      <c r="DX11" s="166"/>
      <c r="DY11" s="73"/>
      <c r="DZ11" s="105"/>
      <c r="EA11" s="72"/>
      <c r="EB11" s="101"/>
      <c r="EC11" s="101"/>
      <c r="ED11" s="101"/>
      <c r="EE11" s="101"/>
      <c r="EF11" s="101"/>
      <c r="EG11" s="101"/>
      <c r="EH11" s="101"/>
      <c r="EI11" s="166"/>
      <c r="EJ11" s="101"/>
      <c r="EK11" s="166"/>
      <c r="EL11" s="73"/>
      <c r="EM11" s="105"/>
      <c r="EN11" s="72"/>
      <c r="EO11" s="101"/>
      <c r="EP11" s="101"/>
      <c r="EQ11" s="101"/>
      <c r="ER11" s="101"/>
      <c r="ES11" s="101"/>
      <c r="ET11" s="101"/>
      <c r="EU11" s="101"/>
      <c r="EV11" s="166"/>
      <c r="EW11" s="101"/>
      <c r="EX11" s="166"/>
      <c r="EY11" s="73"/>
      <c r="EZ11" s="105"/>
      <c r="FA11" s="72"/>
      <c r="FB11" s="101"/>
      <c r="FC11" s="101"/>
      <c r="FD11" s="101"/>
      <c r="FE11" s="101"/>
      <c r="FF11" s="101"/>
      <c r="FG11" s="101"/>
      <c r="FH11" s="101"/>
      <c r="FI11" s="166"/>
      <c r="FJ11" s="101"/>
      <c r="FK11" s="166"/>
      <c r="FL11" s="73"/>
      <c r="FM11" s="105"/>
      <c r="FN11" s="72"/>
      <c r="FO11" s="101"/>
      <c r="FP11" s="101"/>
      <c r="FQ11" s="101"/>
      <c r="FR11" s="101"/>
      <c r="FS11" s="101"/>
      <c r="FT11" s="101"/>
      <c r="FU11" s="101"/>
      <c r="FV11" s="166"/>
      <c r="FW11" s="101"/>
      <c r="FX11" s="166"/>
      <c r="FY11" s="73"/>
      <c r="FZ11" s="105"/>
      <c r="GA11" s="72"/>
      <c r="GB11" s="101"/>
      <c r="GC11" s="101"/>
      <c r="GD11" s="101"/>
      <c r="GE11" s="101"/>
      <c r="GF11" s="101"/>
      <c r="GG11" s="101"/>
      <c r="GH11" s="101"/>
      <c r="GI11" s="166"/>
      <c r="GJ11" s="101"/>
      <c r="GK11" s="166"/>
      <c r="GL11" s="73"/>
      <c r="GM11" s="105"/>
      <c r="GN11" s="72"/>
      <c r="GO11" s="101"/>
      <c r="GP11" s="101"/>
      <c r="GQ11" s="101"/>
      <c r="GR11" s="101"/>
      <c r="GS11" s="101"/>
      <c r="GT11" s="101"/>
      <c r="GU11" s="101"/>
      <c r="GV11" s="166"/>
      <c r="GW11" s="101"/>
      <c r="GX11" s="166"/>
      <c r="GY11" s="73"/>
      <c r="GZ11" s="105"/>
      <c r="HA11" s="72"/>
      <c r="HB11" s="101"/>
      <c r="HC11" s="101"/>
      <c r="HD11" s="101"/>
      <c r="HE11" s="101"/>
      <c r="HF11" s="101"/>
      <c r="HG11" s="101"/>
      <c r="HH11" s="101"/>
      <c r="HI11" s="166"/>
      <c r="HJ11" s="101"/>
      <c r="HK11" s="166"/>
      <c r="HL11" s="73"/>
      <c r="HM11" s="105"/>
      <c r="HN11" s="72"/>
      <c r="HO11" s="101"/>
      <c r="HP11" s="101"/>
      <c r="HQ11" s="101"/>
      <c r="HR11" s="101"/>
      <c r="HS11" s="101"/>
      <c r="HT11" s="101"/>
      <c r="HU11" s="101"/>
      <c r="HV11" s="166"/>
      <c r="HW11" s="101"/>
      <c r="HX11" s="166"/>
      <c r="HY11" s="73"/>
      <c r="HZ11" s="105"/>
      <c r="IA11" s="72"/>
      <c r="IB11" s="101"/>
      <c r="IC11" s="101"/>
      <c r="ID11" s="101"/>
      <c r="IE11" s="101"/>
      <c r="IF11" s="101"/>
      <c r="IG11" s="101"/>
      <c r="IH11" s="101"/>
      <c r="II11" s="166"/>
      <c r="IJ11" s="101"/>
      <c r="IK11" s="166"/>
      <c r="IL11" s="73"/>
      <c r="IM11" s="105"/>
      <c r="IN11" s="72"/>
      <c r="IO11" s="101"/>
      <c r="IP11" s="101"/>
      <c r="IQ11" s="101"/>
      <c r="IR11" s="101"/>
      <c r="IS11" s="101"/>
      <c r="IT11" s="101"/>
      <c r="IU11" s="101"/>
      <c r="IV11" s="166"/>
      <c r="IW11" s="101"/>
      <c r="IX11" s="166"/>
      <c r="IY11" s="73"/>
      <c r="IZ11" s="105"/>
      <c r="JA11" s="72"/>
      <c r="JB11" s="101"/>
      <c r="JC11" s="101"/>
      <c r="JD11" s="101"/>
      <c r="JE11" s="101"/>
      <c r="JF11" s="101"/>
      <c r="JG11" s="101"/>
      <c r="JH11" s="101"/>
      <c r="JI11" s="166"/>
      <c r="JJ11" s="101"/>
      <c r="JK11" s="166"/>
      <c r="JL11" s="73"/>
      <c r="JM11" s="105"/>
      <c r="JN11" s="72"/>
      <c r="JO11" s="101"/>
      <c r="JP11" s="101"/>
      <c r="JQ11" s="101"/>
      <c r="JR11" s="101"/>
      <c r="JS11" s="101"/>
      <c r="JT11" s="101"/>
      <c r="JU11" s="101"/>
      <c r="JV11" s="166"/>
      <c r="JW11" s="101"/>
      <c r="JX11" s="166"/>
      <c r="JY11" s="73"/>
      <c r="JZ11" s="105"/>
      <c r="KA11" s="72"/>
      <c r="KB11" s="101"/>
      <c r="KC11" s="101"/>
      <c r="KD11" s="101"/>
      <c r="KE11" s="101"/>
      <c r="KF11" s="101"/>
      <c r="KG11" s="101"/>
      <c r="KH11" s="101"/>
      <c r="KI11" s="166"/>
      <c r="KJ11" s="101"/>
      <c r="KK11" s="166"/>
      <c r="KL11" s="73"/>
      <c r="KM11" s="105"/>
      <c r="KN11" s="72"/>
      <c r="KO11" s="101"/>
      <c r="KP11" s="101"/>
      <c r="KQ11" s="101"/>
      <c r="KR11" s="101"/>
      <c r="KS11" s="101"/>
      <c r="KT11" s="101"/>
      <c r="KU11" s="101"/>
      <c r="KV11" s="166"/>
      <c r="KW11" s="101"/>
      <c r="KX11" s="166"/>
      <c r="KY11" s="73"/>
      <c r="KZ11" s="105"/>
      <c r="LA11" s="72"/>
      <c r="LB11" s="101"/>
      <c r="LC11" s="101"/>
      <c r="LD11" s="101"/>
      <c r="LE11" s="101"/>
      <c r="LF11" s="101"/>
      <c r="LG11" s="101"/>
      <c r="LH11" s="101"/>
      <c r="LI11" s="166"/>
      <c r="LJ11" s="101"/>
      <c r="LK11" s="166"/>
      <c r="LL11" s="73"/>
      <c r="LM11" s="105"/>
      <c r="LN11" s="72"/>
      <c r="LO11" s="101"/>
      <c r="LP11" s="101"/>
      <c r="LQ11" s="101"/>
      <c r="LR11" s="101"/>
      <c r="LS11" s="101"/>
      <c r="LT11" s="101"/>
      <c r="LU11" s="101"/>
      <c r="LV11" s="166"/>
      <c r="LW11" s="101"/>
      <c r="LX11" s="166"/>
      <c r="LY11" s="73"/>
      <c r="LZ11" s="105"/>
      <c r="MA11" s="72"/>
      <c r="MB11" s="101"/>
      <c r="MC11" s="101"/>
      <c r="MD11" s="101"/>
      <c r="ME11" s="101"/>
      <c r="MF11" s="101"/>
      <c r="MG11" s="101"/>
      <c r="MH11" s="101"/>
      <c r="MI11" s="166"/>
      <c r="MJ11" s="101"/>
      <c r="MK11" s="166"/>
      <c r="ML11" s="73"/>
      <c r="MM11" s="105"/>
      <c r="MN11" s="72"/>
      <c r="MO11" s="101"/>
      <c r="MP11" s="101"/>
      <c r="MQ11" s="101"/>
      <c r="MR11" s="101"/>
      <c r="MS11" s="101"/>
      <c r="MT11" s="101"/>
      <c r="MU11" s="101"/>
      <c r="MV11" s="166"/>
      <c r="MW11" s="101"/>
      <c r="MX11" s="166"/>
      <c r="MY11" s="73"/>
      <c r="MZ11" s="105"/>
      <c r="NA11" s="72"/>
      <c r="NB11" s="101"/>
      <c r="NC11" s="101"/>
      <c r="ND11" s="101"/>
      <c r="NE11" s="101"/>
      <c r="NF11" s="101"/>
      <c r="NG11" s="101"/>
      <c r="NH11" s="101"/>
      <c r="NI11" s="166"/>
      <c r="NJ11" s="101"/>
      <c r="NK11" s="166"/>
      <c r="NL11" s="73"/>
      <c r="NM11" s="105"/>
      <c r="NN11" s="72"/>
      <c r="NO11" s="101"/>
      <c r="NP11" s="101"/>
      <c r="NQ11" s="101"/>
      <c r="NR11" s="101"/>
      <c r="NS11" s="101"/>
      <c r="NT11" s="101"/>
      <c r="NU11" s="101"/>
      <c r="NV11" s="166"/>
      <c r="NW11" s="101"/>
      <c r="NX11" s="166"/>
      <c r="NY11" s="73"/>
      <c r="NZ11" s="105"/>
      <c r="OA11" s="72"/>
      <c r="OB11" s="101"/>
      <c r="OC11" s="101"/>
      <c r="OD11" s="101"/>
      <c r="OE11" s="101"/>
      <c r="OF11" s="101"/>
      <c r="OG11" s="101"/>
      <c r="OH11" s="101"/>
      <c r="OI11" s="166"/>
      <c r="OJ11" s="101"/>
      <c r="OK11" s="166"/>
      <c r="OL11" s="73"/>
      <c r="OM11" s="105"/>
      <c r="ON11" s="72"/>
      <c r="OO11" s="101"/>
      <c r="OP11" s="101"/>
      <c r="OQ11" s="101"/>
      <c r="OR11" s="101"/>
      <c r="OS11" s="101"/>
      <c r="OT11" s="101"/>
      <c r="OU11" s="101"/>
      <c r="OV11" s="166"/>
      <c r="OW11" s="101"/>
      <c r="OX11" s="166"/>
      <c r="OY11" s="73"/>
      <c r="OZ11" s="105"/>
      <c r="PA11" s="72"/>
      <c r="PB11" s="101"/>
      <c r="PC11" s="101"/>
      <c r="PD11" s="101"/>
      <c r="PE11" s="101"/>
      <c r="PF11" s="101"/>
      <c r="PG11" s="101"/>
      <c r="PH11" s="101"/>
      <c r="PI11" s="166"/>
      <c r="PJ11" s="101"/>
      <c r="PK11" s="166"/>
      <c r="PL11" s="73"/>
      <c r="PM11" s="105"/>
      <c r="PN11" s="72"/>
      <c r="PO11" s="101"/>
      <c r="PP11" s="101"/>
      <c r="PQ11" s="101"/>
      <c r="PR11" s="101"/>
      <c r="PS11" s="101"/>
      <c r="PT11" s="101"/>
      <c r="PU11" s="101"/>
      <c r="PV11" s="166"/>
      <c r="PW11" s="101"/>
      <c r="PX11" s="166"/>
      <c r="PY11" s="73"/>
      <c r="PZ11" s="105"/>
      <c r="QA11" s="72"/>
      <c r="QB11" s="101"/>
      <c r="QC11" s="101"/>
      <c r="QD11" s="101"/>
      <c r="QE11" s="101"/>
      <c r="QF11" s="101"/>
      <c r="QG11" s="101"/>
      <c r="QH11" s="101"/>
      <c r="QI11" s="166"/>
      <c r="QJ11" s="101"/>
      <c r="QK11" s="166"/>
      <c r="QL11" s="73"/>
      <c r="QM11" s="105"/>
      <c r="QN11" s="72"/>
      <c r="QO11" s="101"/>
      <c r="QP11" s="101"/>
      <c r="QQ11" s="101"/>
      <c r="QR11" s="101"/>
      <c r="QS11" s="101"/>
      <c r="QT11" s="101"/>
      <c r="QU11" s="101"/>
      <c r="QV11" s="166"/>
      <c r="QW11" s="101"/>
      <c r="QX11" s="166"/>
      <c r="QY11" s="73"/>
      <c r="QZ11" s="105"/>
      <c r="RA11" s="72"/>
      <c r="RB11" s="101"/>
      <c r="RC11" s="101"/>
      <c r="RD11" s="101"/>
      <c r="RE11" s="101"/>
      <c r="RF11" s="101"/>
      <c r="RG11" s="101"/>
      <c r="RH11" s="101"/>
      <c r="RI11" s="166"/>
      <c r="RJ11" s="101"/>
      <c r="RK11" s="166"/>
      <c r="RL11" s="73"/>
      <c r="RM11" s="105"/>
      <c r="RN11" s="72"/>
      <c r="RO11" s="101"/>
      <c r="RP11" s="101"/>
      <c r="RQ11" s="101"/>
      <c r="RR11" s="101"/>
      <c r="RS11" s="101"/>
      <c r="RT11" s="101"/>
      <c r="RU11" s="101"/>
      <c r="RV11" s="166"/>
      <c r="RW11" s="101"/>
      <c r="RX11" s="166"/>
      <c r="RY11" s="73"/>
      <c r="RZ11" s="105"/>
      <c r="SA11" s="72"/>
      <c r="SB11" s="101"/>
      <c r="SC11" s="101"/>
      <c r="SD11" s="101"/>
      <c r="SE11" s="101"/>
      <c r="SF11" s="101"/>
      <c r="SG11" s="101"/>
      <c r="SH11" s="101"/>
      <c r="SI11" s="166"/>
      <c r="SJ11" s="101"/>
      <c r="SK11" s="166"/>
      <c r="SL11" s="73"/>
      <c r="SM11" s="105"/>
      <c r="SN11" s="72"/>
      <c r="SO11" s="101"/>
      <c r="SP11" s="101"/>
      <c r="SQ11" s="101"/>
      <c r="SR11" s="101"/>
      <c r="SS11" s="101"/>
      <c r="ST11" s="101"/>
      <c r="SU11" s="101"/>
      <c r="SV11" s="166"/>
      <c r="SW11" s="101"/>
      <c r="SX11" s="166"/>
      <c r="SY11" s="73"/>
      <c r="SZ11" s="105"/>
      <c r="TA11" s="72"/>
      <c r="TB11" s="101"/>
      <c r="TC11" s="101"/>
      <c r="TD11" s="101"/>
      <c r="TE11" s="101"/>
      <c r="TF11" s="101"/>
      <c r="TG11" s="101"/>
      <c r="TH11" s="101"/>
      <c r="TI11" s="166"/>
      <c r="TJ11" s="101"/>
      <c r="TK11" s="166"/>
      <c r="TL11" s="73"/>
      <c r="TM11" s="105"/>
      <c r="TN11" s="72"/>
      <c r="TO11" s="101"/>
      <c r="TP11" s="101"/>
      <c r="TQ11" s="101"/>
      <c r="TR11" s="101"/>
      <c r="TS11" s="101"/>
      <c r="TT11" s="101"/>
      <c r="TU11" s="101"/>
      <c r="TV11" s="166"/>
      <c r="TW11" s="101"/>
      <c r="TX11" s="166"/>
      <c r="TY11" s="73"/>
      <c r="TZ11" s="105"/>
      <c r="UA11" s="72"/>
      <c r="UB11" s="101"/>
      <c r="UC11" s="101"/>
      <c r="UD11" s="101"/>
      <c r="UE11" s="101"/>
      <c r="UF11" s="101"/>
      <c r="UG11" s="101"/>
      <c r="UH11" s="101"/>
      <c r="UI11" s="166"/>
      <c r="UJ11" s="101"/>
      <c r="UK11" s="166"/>
      <c r="UL11" s="73"/>
      <c r="UM11" s="105"/>
      <c r="UN11" s="72"/>
      <c r="UO11" s="101"/>
      <c r="UP11" s="101"/>
      <c r="UQ11" s="101"/>
      <c r="UR11" s="101"/>
      <c r="US11" s="101"/>
      <c r="UT11" s="101"/>
      <c r="UU11" s="101"/>
      <c r="UV11" s="166"/>
      <c r="UW11" s="101"/>
      <c r="UX11" s="166"/>
      <c r="UY11" s="73"/>
      <c r="UZ11" s="105"/>
      <c r="VA11" s="72"/>
      <c r="VB11" s="101"/>
      <c r="VC11" s="101"/>
      <c r="VD11" s="101"/>
      <c r="VE11" s="101"/>
      <c r="VF11" s="101"/>
      <c r="VG11" s="101"/>
      <c r="VH11" s="101"/>
      <c r="VI11" s="166"/>
      <c r="VJ11" s="101"/>
      <c r="VK11" s="166"/>
      <c r="VL11" s="73"/>
      <c r="VM11" s="105"/>
      <c r="VN11" s="72"/>
      <c r="VO11" s="101"/>
      <c r="VP11" s="101"/>
      <c r="VQ11" s="101"/>
      <c r="VR11" s="101"/>
      <c r="VS11" s="101"/>
      <c r="VT11" s="101"/>
      <c r="VU11" s="101"/>
      <c r="VV11" s="166"/>
      <c r="VW11" s="101"/>
      <c r="VX11" s="166"/>
      <c r="VY11" s="73"/>
      <c r="VZ11" s="105"/>
      <c r="WA11" s="72"/>
      <c r="WB11" s="101"/>
      <c r="WC11" s="101"/>
      <c r="WD11" s="101"/>
      <c r="WE11" s="101"/>
      <c r="WF11" s="101"/>
      <c r="WG11" s="101"/>
      <c r="WH11" s="101"/>
      <c r="WI11" s="166"/>
      <c r="WJ11" s="101"/>
      <c r="WK11" s="166"/>
      <c r="WL11" s="73"/>
      <c r="WM11" s="105"/>
      <c r="WN11" s="72"/>
      <c r="WO11" s="101"/>
      <c r="WP11" s="101"/>
      <c r="WQ11" s="101"/>
      <c r="WR11" s="101"/>
      <c r="WS11" s="101"/>
      <c r="WT11" s="101"/>
      <c r="WU11" s="101"/>
      <c r="WV11" s="166"/>
      <c r="WW11" s="101"/>
      <c r="WX11" s="166"/>
      <c r="WY11" s="73"/>
      <c r="WZ11" s="105"/>
      <c r="XA11" s="72"/>
      <c r="XB11" s="101"/>
      <c r="XC11" s="101"/>
      <c r="XD11" s="101"/>
      <c r="XE11" s="101"/>
      <c r="XF11" s="101"/>
      <c r="XG11" s="101"/>
      <c r="XH11" s="101"/>
      <c r="XI11" s="166"/>
      <c r="XJ11" s="101"/>
      <c r="XK11" s="166"/>
      <c r="XL11" s="73"/>
      <c r="XM11" s="105"/>
      <c r="XN11" s="72"/>
      <c r="XO11" s="101"/>
      <c r="XP11" s="101"/>
      <c r="XQ11" s="101"/>
      <c r="XR11" s="101"/>
      <c r="XS11" s="101"/>
      <c r="XT11" s="101"/>
      <c r="XU11" s="101"/>
      <c r="XV11" s="166"/>
      <c r="XW11" s="101"/>
      <c r="XX11" s="166"/>
      <c r="XY11" s="73"/>
      <c r="XZ11" s="105"/>
      <c r="YA11" s="72"/>
      <c r="YB11" s="101"/>
      <c r="YC11" s="101"/>
      <c r="YD11" s="101"/>
      <c r="YE11" s="101"/>
      <c r="YF11" s="101"/>
      <c r="YG11" s="101"/>
      <c r="YH11" s="101"/>
      <c r="YI11" s="166"/>
      <c r="YJ11" s="101"/>
      <c r="YK11" s="166"/>
      <c r="YL11" s="73"/>
      <c r="YM11" s="105"/>
      <c r="YN11" s="72"/>
      <c r="YO11" s="101"/>
      <c r="YP11" s="101"/>
      <c r="YQ11" s="101"/>
      <c r="YR11" s="101"/>
      <c r="YS11" s="101"/>
      <c r="YT11" s="101"/>
      <c r="YU11" s="101"/>
      <c r="YV11" s="166"/>
      <c r="YW11" s="101"/>
      <c r="YX11" s="166"/>
      <c r="YY11" s="73"/>
      <c r="YZ11" s="105"/>
      <c r="ZA11" s="72"/>
      <c r="ZB11" s="101"/>
      <c r="ZC11" s="101"/>
      <c r="ZD11" s="101"/>
      <c r="ZE11" s="101"/>
      <c r="ZF11" s="101"/>
      <c r="ZG11" s="101"/>
      <c r="ZH11" s="101"/>
      <c r="ZI11" s="166"/>
      <c r="ZJ11" s="101"/>
      <c r="ZK11" s="166"/>
      <c r="ZL11" s="73"/>
      <c r="ZM11" s="105"/>
      <c r="ZN11" s="72"/>
      <c r="ZO11" s="101"/>
      <c r="ZP11" s="101"/>
      <c r="ZQ11" s="101"/>
      <c r="ZR11" s="101"/>
      <c r="ZS11" s="101"/>
      <c r="ZT11" s="101"/>
      <c r="ZU11" s="101"/>
      <c r="ZV11" s="166"/>
      <c r="ZW11" s="101"/>
      <c r="ZX11" s="166"/>
      <c r="ZY11" s="73"/>
      <c r="ZZ11" s="105"/>
      <c r="AAA11" s="72"/>
      <c r="AAB11" s="101"/>
      <c r="AAC11" s="101"/>
      <c r="AAD11" s="101"/>
      <c r="AAE11" s="101"/>
      <c r="AAF11" s="101"/>
      <c r="AAG11" s="101"/>
      <c r="AAH11" s="101"/>
      <c r="AAI11" s="166"/>
      <c r="AAJ11" s="101"/>
      <c r="AAK11" s="166"/>
      <c r="AAL11" s="73"/>
      <c r="AAM11" s="105"/>
      <c r="AAN11" s="72"/>
      <c r="AAO11" s="101"/>
      <c r="AAP11" s="101"/>
      <c r="AAQ11" s="101"/>
      <c r="AAR11" s="101"/>
      <c r="AAS11" s="101"/>
      <c r="AAT11" s="101"/>
      <c r="AAU11" s="101"/>
      <c r="AAV11" s="166"/>
      <c r="AAW11" s="101"/>
      <c r="AAX11" s="166"/>
      <c r="AAY11" s="73"/>
      <c r="AAZ11" s="105"/>
      <c r="ABA11" s="72"/>
      <c r="ABB11" s="101"/>
      <c r="ABC11" s="101"/>
      <c r="ABD11" s="101"/>
      <c r="ABE11" s="101"/>
      <c r="ABF11" s="101"/>
      <c r="ABG11" s="101"/>
      <c r="ABH11" s="101"/>
      <c r="ABI11" s="166"/>
      <c r="ABJ11" s="101"/>
      <c r="ABK11" s="166"/>
      <c r="ABL11" s="73"/>
      <c r="ABM11" s="105"/>
      <c r="ABN11" s="72"/>
      <c r="ABO11" s="101"/>
      <c r="ABP11" s="101"/>
      <c r="ABQ11" s="101"/>
      <c r="ABR11" s="101"/>
      <c r="ABS11" s="101"/>
      <c r="ABT11" s="101"/>
      <c r="ABU11" s="101"/>
      <c r="ABV11" s="166"/>
      <c r="ABW11" s="101"/>
      <c r="ABX11" s="166"/>
      <c r="ABY11" s="73"/>
      <c r="ABZ11" s="105"/>
      <c r="ACA11" s="72"/>
      <c r="ACB11" s="101"/>
      <c r="ACC11" s="101"/>
      <c r="ACD11" s="101"/>
      <c r="ACE11" s="101"/>
      <c r="ACF11" s="101"/>
      <c r="ACG11" s="101"/>
      <c r="ACH11" s="101"/>
      <c r="ACI11" s="166"/>
      <c r="ACJ11" s="101"/>
      <c r="ACK11" s="166"/>
      <c r="ACL11" s="73"/>
      <c r="ACM11" s="105"/>
      <c r="ACN11" s="72"/>
      <c r="ACO11" s="101"/>
      <c r="ACP11" s="101"/>
      <c r="ACQ11" s="101"/>
      <c r="ACR11" s="101"/>
      <c r="ACS11" s="101"/>
      <c r="ACT11" s="101"/>
      <c r="ACU11" s="101"/>
      <c r="ACV11" s="166"/>
      <c r="ACW11" s="101"/>
      <c r="ACX11" s="166"/>
      <c r="ACY11" s="73"/>
      <c r="ACZ11" s="105"/>
      <c r="ADA11" s="72"/>
      <c r="ADB11" s="101"/>
      <c r="ADC11" s="101"/>
      <c r="ADD11" s="101"/>
      <c r="ADE11" s="101"/>
      <c r="ADF11" s="101"/>
      <c r="ADG11" s="101"/>
      <c r="ADH11" s="101"/>
      <c r="ADI11" s="166"/>
      <c r="ADJ11" s="101"/>
      <c r="ADK11" s="166"/>
      <c r="ADL11" s="73"/>
      <c r="ADM11" s="105"/>
      <c r="ADN11" s="72"/>
      <c r="ADO11" s="101"/>
      <c r="ADP11" s="101"/>
      <c r="ADQ11" s="101"/>
      <c r="ADR11" s="101"/>
      <c r="ADS11" s="101"/>
      <c r="ADT11" s="101"/>
      <c r="ADU11" s="101"/>
      <c r="ADV11" s="166"/>
      <c r="ADW11" s="101"/>
      <c r="ADX11" s="166"/>
      <c r="ADY11" s="73"/>
      <c r="ADZ11" s="105"/>
      <c r="AEA11" s="72"/>
      <c r="AEB11" s="101"/>
      <c r="AEC11" s="101"/>
      <c r="AED11" s="101"/>
      <c r="AEE11" s="101"/>
      <c r="AEF11" s="101"/>
      <c r="AEG11" s="101"/>
      <c r="AEH11" s="101"/>
      <c r="AEI11" s="166"/>
      <c r="AEJ11" s="101"/>
      <c r="AEK11" s="166"/>
      <c r="AEL11" s="73"/>
      <c r="AEM11" s="105"/>
      <c r="AEN11" s="72"/>
      <c r="AEO11" s="101"/>
      <c r="AEP11" s="101"/>
      <c r="AEQ11" s="101"/>
      <c r="AER11" s="101"/>
      <c r="AES11" s="101"/>
      <c r="AET11" s="101"/>
      <c r="AEU11" s="101"/>
      <c r="AEV11" s="166"/>
      <c r="AEW11" s="101"/>
      <c r="AEX11" s="166"/>
      <c r="AEY11" s="73"/>
      <c r="AEZ11" s="105"/>
      <c r="AFA11" s="72"/>
      <c r="AFB11" s="101"/>
      <c r="AFC11" s="101"/>
      <c r="AFD11" s="101"/>
      <c r="AFE11" s="101"/>
      <c r="AFF11" s="101"/>
      <c r="AFG11" s="101"/>
      <c r="AFH11" s="101"/>
      <c r="AFI11" s="166"/>
      <c r="AFJ11" s="101"/>
      <c r="AFK11" s="166"/>
      <c r="AFL11" s="73"/>
      <c r="AFM11" s="105"/>
      <c r="AFN11" s="72"/>
      <c r="AFO11" s="101"/>
      <c r="AFP11" s="101"/>
      <c r="AFQ11" s="101"/>
      <c r="AFR11" s="101"/>
      <c r="AFS11" s="101"/>
      <c r="AFT11" s="101"/>
      <c r="AFU11" s="101"/>
      <c r="AFV11" s="166"/>
      <c r="AFW11" s="101"/>
      <c r="AFX11" s="166"/>
      <c r="AFY11" s="73"/>
      <c r="AFZ11" s="105"/>
      <c r="AGA11" s="72"/>
      <c r="AGB11" s="101"/>
      <c r="AGC11" s="101"/>
      <c r="AGD11" s="101"/>
      <c r="AGE11" s="101"/>
      <c r="AGF11" s="101"/>
      <c r="AGG11" s="101"/>
      <c r="AGH11" s="101"/>
      <c r="AGI11" s="166"/>
      <c r="AGJ11" s="101"/>
      <c r="AGK11" s="166"/>
      <c r="AGL11" s="73"/>
      <c r="AGM11" s="105"/>
      <c r="AGN11" s="72"/>
      <c r="AGO11" s="101"/>
      <c r="AGP11" s="101"/>
      <c r="AGQ11" s="101"/>
      <c r="AGR11" s="101"/>
      <c r="AGS11" s="101"/>
      <c r="AGT11" s="101"/>
      <c r="AGU11" s="101"/>
      <c r="AGV11" s="166"/>
      <c r="AGW11" s="101"/>
      <c r="AGX11" s="166"/>
      <c r="AGY11" s="73"/>
      <c r="AGZ11" s="105"/>
      <c r="AHA11" s="72"/>
      <c r="AHB11" s="101"/>
      <c r="AHC11" s="101"/>
      <c r="AHD11" s="101"/>
      <c r="AHE11" s="101"/>
      <c r="AHF11" s="101"/>
      <c r="AHG11" s="101"/>
      <c r="AHH11" s="101"/>
      <c r="AHI11" s="166"/>
      <c r="AHJ11" s="101"/>
      <c r="AHK11" s="166"/>
      <c r="AHL11" s="73"/>
      <c r="AHM11" s="105"/>
      <c r="AHN11" s="72"/>
      <c r="AHO11" s="101"/>
      <c r="AHP11" s="101"/>
      <c r="AHQ11" s="101"/>
      <c r="AHR11" s="101"/>
      <c r="AHS11" s="101"/>
      <c r="AHT11" s="101"/>
      <c r="AHU11" s="101"/>
      <c r="AHV11" s="166"/>
      <c r="AHW11" s="101"/>
      <c r="AHX11" s="166"/>
      <c r="AHY11" s="73"/>
      <c r="AHZ11" s="105"/>
      <c r="AIA11" s="72"/>
      <c r="AIB11" s="101"/>
      <c r="AIC11" s="101"/>
      <c r="AID11" s="101"/>
      <c r="AIE11" s="101"/>
      <c r="AIF11" s="101"/>
      <c r="AIG11" s="101"/>
      <c r="AIH11" s="101"/>
      <c r="AII11" s="166"/>
      <c r="AIJ11" s="101"/>
      <c r="AIK11" s="166"/>
      <c r="AIL11" s="73"/>
      <c r="AIM11" s="105"/>
      <c r="AIN11" s="72"/>
      <c r="AIO11" s="101"/>
      <c r="AIP11" s="101"/>
      <c r="AIQ11" s="101"/>
      <c r="AIR11" s="101"/>
      <c r="AIS11" s="101"/>
      <c r="AIT11" s="101"/>
      <c r="AIU11" s="101"/>
      <c r="AIV11" s="166"/>
      <c r="AIW11" s="101"/>
      <c r="AIX11" s="166"/>
      <c r="AIY11" s="73"/>
      <c r="AIZ11" s="105"/>
      <c r="AJA11" s="72"/>
      <c r="AJB11" s="101"/>
      <c r="AJC11" s="101"/>
      <c r="AJD11" s="101"/>
      <c r="AJE11" s="101"/>
      <c r="AJF11" s="101"/>
      <c r="AJG11" s="101"/>
      <c r="AJH11" s="101"/>
      <c r="AJI11" s="166"/>
      <c r="AJJ11" s="101"/>
      <c r="AJK11" s="166"/>
      <c r="AJL11" s="73"/>
    </row>
    <row r="12" spans="1:948" ht="36" x14ac:dyDescent="0.3">
      <c r="A12" s="74"/>
      <c r="B12" s="75" t="s">
        <v>2</v>
      </c>
      <c r="C12" s="75" t="s">
        <v>67</v>
      </c>
      <c r="D12" s="76" t="s">
        <v>68</v>
      </c>
      <c r="E12" s="75" t="s">
        <v>69</v>
      </c>
      <c r="F12" s="75" t="s">
        <v>70</v>
      </c>
      <c r="G12" s="77" t="s">
        <v>71</v>
      </c>
      <c r="H12" s="102"/>
      <c r="I12" s="192" t="s">
        <v>98</v>
      </c>
      <c r="J12" s="193"/>
      <c r="K12" s="194" t="s">
        <v>99</v>
      </c>
      <c r="L12" s="73"/>
      <c r="M12" s="105"/>
      <c r="N12" s="74"/>
      <c r="O12" s="75" t="s">
        <v>2</v>
      </c>
      <c r="P12" s="75" t="s">
        <v>67</v>
      </c>
      <c r="Q12" s="76" t="s">
        <v>68</v>
      </c>
      <c r="R12" s="75" t="s">
        <v>69</v>
      </c>
      <c r="S12" s="75" t="s">
        <v>70</v>
      </c>
      <c r="T12" s="77" t="s">
        <v>71</v>
      </c>
      <c r="U12" s="102"/>
      <c r="V12" s="192" t="s">
        <v>98</v>
      </c>
      <c r="W12" s="193"/>
      <c r="X12" s="194" t="s">
        <v>99</v>
      </c>
      <c r="Y12" s="73"/>
      <c r="Z12" s="105"/>
      <c r="AA12" s="74"/>
      <c r="AB12" s="75" t="s">
        <v>2</v>
      </c>
      <c r="AC12" s="75" t="s">
        <v>67</v>
      </c>
      <c r="AD12" s="76" t="s">
        <v>68</v>
      </c>
      <c r="AE12" s="75" t="s">
        <v>69</v>
      </c>
      <c r="AF12" s="75" t="s">
        <v>70</v>
      </c>
      <c r="AG12" s="77" t="s">
        <v>71</v>
      </c>
      <c r="AH12" s="102"/>
      <c r="AI12" s="192" t="s">
        <v>98</v>
      </c>
      <c r="AJ12" s="193"/>
      <c r="AK12" s="194" t="s">
        <v>99</v>
      </c>
      <c r="AL12" s="73"/>
      <c r="AM12" s="105"/>
      <c r="AN12" s="74"/>
      <c r="AO12" s="75" t="s">
        <v>2</v>
      </c>
      <c r="AP12" s="75" t="s">
        <v>67</v>
      </c>
      <c r="AQ12" s="76" t="s">
        <v>68</v>
      </c>
      <c r="AR12" s="75" t="s">
        <v>69</v>
      </c>
      <c r="AS12" s="75" t="s">
        <v>70</v>
      </c>
      <c r="AT12" s="77" t="s">
        <v>71</v>
      </c>
      <c r="AU12" s="102"/>
      <c r="AV12" s="192" t="s">
        <v>98</v>
      </c>
      <c r="AW12" s="193"/>
      <c r="AX12" s="194" t="s">
        <v>99</v>
      </c>
      <c r="AY12" s="73"/>
      <c r="AZ12" s="105"/>
      <c r="BA12" s="74"/>
      <c r="BB12" s="75" t="s">
        <v>2</v>
      </c>
      <c r="BC12" s="75" t="s">
        <v>67</v>
      </c>
      <c r="BD12" s="76" t="s">
        <v>68</v>
      </c>
      <c r="BE12" s="75" t="s">
        <v>69</v>
      </c>
      <c r="BF12" s="75" t="s">
        <v>70</v>
      </c>
      <c r="BG12" s="77" t="s">
        <v>71</v>
      </c>
      <c r="BH12" s="102"/>
      <c r="BI12" s="192" t="s">
        <v>98</v>
      </c>
      <c r="BJ12" s="193"/>
      <c r="BK12" s="194" t="s">
        <v>99</v>
      </c>
      <c r="BL12" s="73"/>
      <c r="BM12" s="105"/>
      <c r="BN12" s="74"/>
      <c r="BO12" s="75" t="s">
        <v>2</v>
      </c>
      <c r="BP12" s="75" t="s">
        <v>67</v>
      </c>
      <c r="BQ12" s="76" t="s">
        <v>68</v>
      </c>
      <c r="BR12" s="75" t="s">
        <v>69</v>
      </c>
      <c r="BS12" s="75" t="s">
        <v>70</v>
      </c>
      <c r="BT12" s="77" t="s">
        <v>71</v>
      </c>
      <c r="BU12" s="102"/>
      <c r="BV12" s="192" t="s">
        <v>98</v>
      </c>
      <c r="BW12" s="193"/>
      <c r="BX12" s="194" t="s">
        <v>99</v>
      </c>
      <c r="BY12" s="73"/>
      <c r="BZ12" s="105"/>
      <c r="CA12" s="74"/>
      <c r="CB12" s="75" t="s">
        <v>2</v>
      </c>
      <c r="CC12" s="75" t="s">
        <v>67</v>
      </c>
      <c r="CD12" s="76" t="s">
        <v>68</v>
      </c>
      <c r="CE12" s="75" t="s">
        <v>69</v>
      </c>
      <c r="CF12" s="75" t="s">
        <v>70</v>
      </c>
      <c r="CG12" s="77" t="s">
        <v>71</v>
      </c>
      <c r="CH12" s="102"/>
      <c r="CI12" s="192" t="s">
        <v>98</v>
      </c>
      <c r="CJ12" s="193"/>
      <c r="CK12" s="194" t="s">
        <v>99</v>
      </c>
      <c r="CL12" s="73"/>
      <c r="CM12" s="105"/>
      <c r="CN12" s="74"/>
      <c r="CO12" s="75" t="s">
        <v>2</v>
      </c>
      <c r="CP12" s="75" t="s">
        <v>67</v>
      </c>
      <c r="CQ12" s="76" t="s">
        <v>68</v>
      </c>
      <c r="CR12" s="75" t="s">
        <v>69</v>
      </c>
      <c r="CS12" s="75" t="s">
        <v>70</v>
      </c>
      <c r="CT12" s="77" t="s">
        <v>71</v>
      </c>
      <c r="CU12" s="102"/>
      <c r="CV12" s="192" t="s">
        <v>98</v>
      </c>
      <c r="CW12" s="193"/>
      <c r="CX12" s="194" t="s">
        <v>99</v>
      </c>
      <c r="CY12" s="73"/>
      <c r="CZ12" s="105"/>
      <c r="DA12" s="74"/>
      <c r="DB12" s="75" t="s">
        <v>2</v>
      </c>
      <c r="DC12" s="75" t="s">
        <v>67</v>
      </c>
      <c r="DD12" s="76" t="s">
        <v>68</v>
      </c>
      <c r="DE12" s="75" t="s">
        <v>69</v>
      </c>
      <c r="DF12" s="75" t="s">
        <v>70</v>
      </c>
      <c r="DG12" s="77" t="s">
        <v>71</v>
      </c>
      <c r="DH12" s="102"/>
      <c r="DI12" s="192" t="s">
        <v>98</v>
      </c>
      <c r="DJ12" s="193"/>
      <c r="DK12" s="194" t="s">
        <v>99</v>
      </c>
      <c r="DL12" s="73"/>
      <c r="DM12" s="105"/>
      <c r="DN12" s="74"/>
      <c r="DO12" s="75" t="s">
        <v>2</v>
      </c>
      <c r="DP12" s="75" t="s">
        <v>67</v>
      </c>
      <c r="DQ12" s="76" t="s">
        <v>68</v>
      </c>
      <c r="DR12" s="75" t="s">
        <v>69</v>
      </c>
      <c r="DS12" s="75" t="s">
        <v>70</v>
      </c>
      <c r="DT12" s="77" t="s">
        <v>71</v>
      </c>
      <c r="DU12" s="102"/>
      <c r="DV12" s="192" t="s">
        <v>98</v>
      </c>
      <c r="DW12" s="193"/>
      <c r="DX12" s="194" t="s">
        <v>99</v>
      </c>
      <c r="DY12" s="73"/>
      <c r="DZ12" s="105"/>
      <c r="EA12" s="74"/>
      <c r="EB12" s="75" t="s">
        <v>2</v>
      </c>
      <c r="EC12" s="75" t="s">
        <v>67</v>
      </c>
      <c r="ED12" s="76" t="s">
        <v>68</v>
      </c>
      <c r="EE12" s="75" t="s">
        <v>69</v>
      </c>
      <c r="EF12" s="75" t="s">
        <v>70</v>
      </c>
      <c r="EG12" s="77" t="s">
        <v>71</v>
      </c>
      <c r="EH12" s="102"/>
      <c r="EI12" s="192" t="s">
        <v>98</v>
      </c>
      <c r="EJ12" s="193"/>
      <c r="EK12" s="194" t="s">
        <v>99</v>
      </c>
      <c r="EL12" s="73"/>
      <c r="EM12" s="105"/>
      <c r="EN12" s="74"/>
      <c r="EO12" s="75" t="s">
        <v>2</v>
      </c>
      <c r="EP12" s="75" t="s">
        <v>67</v>
      </c>
      <c r="EQ12" s="76" t="s">
        <v>68</v>
      </c>
      <c r="ER12" s="75" t="s">
        <v>69</v>
      </c>
      <c r="ES12" s="75" t="s">
        <v>70</v>
      </c>
      <c r="ET12" s="77" t="s">
        <v>71</v>
      </c>
      <c r="EU12" s="102"/>
      <c r="EV12" s="192" t="s">
        <v>98</v>
      </c>
      <c r="EW12" s="193"/>
      <c r="EX12" s="194" t="s">
        <v>99</v>
      </c>
      <c r="EY12" s="73"/>
      <c r="EZ12" s="105"/>
      <c r="FA12" s="74"/>
      <c r="FB12" s="75" t="s">
        <v>2</v>
      </c>
      <c r="FC12" s="75" t="s">
        <v>67</v>
      </c>
      <c r="FD12" s="76" t="s">
        <v>68</v>
      </c>
      <c r="FE12" s="75" t="s">
        <v>69</v>
      </c>
      <c r="FF12" s="75" t="s">
        <v>70</v>
      </c>
      <c r="FG12" s="77" t="s">
        <v>71</v>
      </c>
      <c r="FH12" s="102"/>
      <c r="FI12" s="192" t="s">
        <v>98</v>
      </c>
      <c r="FJ12" s="193"/>
      <c r="FK12" s="194" t="s">
        <v>99</v>
      </c>
      <c r="FL12" s="73"/>
      <c r="FM12" s="105"/>
      <c r="FN12" s="74"/>
      <c r="FO12" s="75" t="s">
        <v>2</v>
      </c>
      <c r="FP12" s="75" t="s">
        <v>67</v>
      </c>
      <c r="FQ12" s="76" t="s">
        <v>68</v>
      </c>
      <c r="FR12" s="75" t="s">
        <v>69</v>
      </c>
      <c r="FS12" s="75" t="s">
        <v>70</v>
      </c>
      <c r="FT12" s="77" t="s">
        <v>71</v>
      </c>
      <c r="FU12" s="102"/>
      <c r="FV12" s="192" t="s">
        <v>98</v>
      </c>
      <c r="FW12" s="193"/>
      <c r="FX12" s="194" t="s">
        <v>99</v>
      </c>
      <c r="FY12" s="73"/>
      <c r="FZ12" s="105"/>
      <c r="GA12" s="74"/>
      <c r="GB12" s="75" t="s">
        <v>2</v>
      </c>
      <c r="GC12" s="75" t="s">
        <v>67</v>
      </c>
      <c r="GD12" s="76" t="s">
        <v>68</v>
      </c>
      <c r="GE12" s="75" t="s">
        <v>69</v>
      </c>
      <c r="GF12" s="75" t="s">
        <v>70</v>
      </c>
      <c r="GG12" s="77" t="s">
        <v>71</v>
      </c>
      <c r="GH12" s="102"/>
      <c r="GI12" s="192" t="s">
        <v>98</v>
      </c>
      <c r="GJ12" s="193"/>
      <c r="GK12" s="194" t="s">
        <v>99</v>
      </c>
      <c r="GL12" s="73"/>
      <c r="GM12" s="105"/>
      <c r="GN12" s="74"/>
      <c r="GO12" s="75" t="s">
        <v>2</v>
      </c>
      <c r="GP12" s="75" t="s">
        <v>67</v>
      </c>
      <c r="GQ12" s="76" t="s">
        <v>68</v>
      </c>
      <c r="GR12" s="75" t="s">
        <v>69</v>
      </c>
      <c r="GS12" s="75" t="s">
        <v>70</v>
      </c>
      <c r="GT12" s="77" t="s">
        <v>71</v>
      </c>
      <c r="GU12" s="102"/>
      <c r="GV12" s="192" t="s">
        <v>98</v>
      </c>
      <c r="GW12" s="193"/>
      <c r="GX12" s="194" t="s">
        <v>99</v>
      </c>
      <c r="GY12" s="73"/>
      <c r="GZ12" s="105"/>
      <c r="HA12" s="74"/>
      <c r="HB12" s="75" t="s">
        <v>2</v>
      </c>
      <c r="HC12" s="75" t="s">
        <v>67</v>
      </c>
      <c r="HD12" s="76" t="s">
        <v>68</v>
      </c>
      <c r="HE12" s="75" t="s">
        <v>69</v>
      </c>
      <c r="HF12" s="75" t="s">
        <v>70</v>
      </c>
      <c r="HG12" s="77" t="s">
        <v>71</v>
      </c>
      <c r="HH12" s="102"/>
      <c r="HI12" s="192" t="s">
        <v>98</v>
      </c>
      <c r="HJ12" s="193"/>
      <c r="HK12" s="194" t="s">
        <v>99</v>
      </c>
      <c r="HL12" s="73"/>
      <c r="HM12" s="105"/>
      <c r="HN12" s="74"/>
      <c r="HO12" s="75" t="s">
        <v>2</v>
      </c>
      <c r="HP12" s="75" t="s">
        <v>67</v>
      </c>
      <c r="HQ12" s="76" t="s">
        <v>68</v>
      </c>
      <c r="HR12" s="75" t="s">
        <v>69</v>
      </c>
      <c r="HS12" s="75" t="s">
        <v>70</v>
      </c>
      <c r="HT12" s="77" t="s">
        <v>71</v>
      </c>
      <c r="HU12" s="102"/>
      <c r="HV12" s="192" t="s">
        <v>98</v>
      </c>
      <c r="HW12" s="193"/>
      <c r="HX12" s="194" t="s">
        <v>99</v>
      </c>
      <c r="HY12" s="73"/>
      <c r="HZ12" s="105"/>
      <c r="IA12" s="74"/>
      <c r="IB12" s="75" t="s">
        <v>2</v>
      </c>
      <c r="IC12" s="75" t="s">
        <v>67</v>
      </c>
      <c r="ID12" s="76" t="s">
        <v>68</v>
      </c>
      <c r="IE12" s="75" t="s">
        <v>69</v>
      </c>
      <c r="IF12" s="75" t="s">
        <v>70</v>
      </c>
      <c r="IG12" s="77" t="s">
        <v>71</v>
      </c>
      <c r="IH12" s="102"/>
      <c r="II12" s="192" t="s">
        <v>98</v>
      </c>
      <c r="IJ12" s="193"/>
      <c r="IK12" s="194" t="s">
        <v>99</v>
      </c>
      <c r="IL12" s="73"/>
      <c r="IM12" s="105"/>
      <c r="IN12" s="74"/>
      <c r="IO12" s="75" t="s">
        <v>2</v>
      </c>
      <c r="IP12" s="75" t="s">
        <v>67</v>
      </c>
      <c r="IQ12" s="76" t="s">
        <v>68</v>
      </c>
      <c r="IR12" s="75" t="s">
        <v>69</v>
      </c>
      <c r="IS12" s="75" t="s">
        <v>70</v>
      </c>
      <c r="IT12" s="77" t="s">
        <v>71</v>
      </c>
      <c r="IU12" s="102"/>
      <c r="IV12" s="192" t="s">
        <v>98</v>
      </c>
      <c r="IW12" s="193"/>
      <c r="IX12" s="194" t="s">
        <v>99</v>
      </c>
      <c r="IY12" s="73"/>
      <c r="IZ12" s="105"/>
      <c r="JA12" s="74"/>
      <c r="JB12" s="75" t="s">
        <v>2</v>
      </c>
      <c r="JC12" s="75" t="s">
        <v>67</v>
      </c>
      <c r="JD12" s="76" t="s">
        <v>68</v>
      </c>
      <c r="JE12" s="75" t="s">
        <v>69</v>
      </c>
      <c r="JF12" s="75" t="s">
        <v>70</v>
      </c>
      <c r="JG12" s="77" t="s">
        <v>71</v>
      </c>
      <c r="JH12" s="102"/>
      <c r="JI12" s="192" t="s">
        <v>98</v>
      </c>
      <c r="JJ12" s="193"/>
      <c r="JK12" s="194" t="s">
        <v>99</v>
      </c>
      <c r="JL12" s="73"/>
      <c r="JM12" s="105"/>
      <c r="JN12" s="74"/>
      <c r="JO12" s="75" t="s">
        <v>2</v>
      </c>
      <c r="JP12" s="75" t="s">
        <v>67</v>
      </c>
      <c r="JQ12" s="76" t="s">
        <v>68</v>
      </c>
      <c r="JR12" s="75" t="s">
        <v>69</v>
      </c>
      <c r="JS12" s="75" t="s">
        <v>70</v>
      </c>
      <c r="JT12" s="77" t="s">
        <v>71</v>
      </c>
      <c r="JU12" s="102"/>
      <c r="JV12" s="192" t="s">
        <v>98</v>
      </c>
      <c r="JW12" s="193"/>
      <c r="JX12" s="194" t="s">
        <v>99</v>
      </c>
      <c r="JY12" s="73"/>
      <c r="JZ12" s="105"/>
      <c r="KA12" s="74"/>
      <c r="KB12" s="75" t="s">
        <v>2</v>
      </c>
      <c r="KC12" s="75" t="s">
        <v>67</v>
      </c>
      <c r="KD12" s="76" t="s">
        <v>68</v>
      </c>
      <c r="KE12" s="75" t="s">
        <v>69</v>
      </c>
      <c r="KF12" s="75" t="s">
        <v>70</v>
      </c>
      <c r="KG12" s="77" t="s">
        <v>71</v>
      </c>
      <c r="KH12" s="102"/>
      <c r="KI12" s="192" t="s">
        <v>98</v>
      </c>
      <c r="KJ12" s="193"/>
      <c r="KK12" s="194" t="s">
        <v>99</v>
      </c>
      <c r="KL12" s="73"/>
      <c r="KM12" s="105"/>
      <c r="KN12" s="74"/>
      <c r="KO12" s="75" t="s">
        <v>2</v>
      </c>
      <c r="KP12" s="75" t="s">
        <v>67</v>
      </c>
      <c r="KQ12" s="76" t="s">
        <v>68</v>
      </c>
      <c r="KR12" s="75" t="s">
        <v>69</v>
      </c>
      <c r="KS12" s="75" t="s">
        <v>70</v>
      </c>
      <c r="KT12" s="77" t="s">
        <v>71</v>
      </c>
      <c r="KU12" s="102"/>
      <c r="KV12" s="192" t="s">
        <v>98</v>
      </c>
      <c r="KW12" s="193"/>
      <c r="KX12" s="194" t="s">
        <v>99</v>
      </c>
      <c r="KY12" s="73"/>
      <c r="KZ12" s="105"/>
      <c r="LA12" s="74"/>
      <c r="LB12" s="75" t="s">
        <v>2</v>
      </c>
      <c r="LC12" s="75" t="s">
        <v>67</v>
      </c>
      <c r="LD12" s="76" t="s">
        <v>68</v>
      </c>
      <c r="LE12" s="75" t="s">
        <v>69</v>
      </c>
      <c r="LF12" s="75" t="s">
        <v>70</v>
      </c>
      <c r="LG12" s="77" t="s">
        <v>71</v>
      </c>
      <c r="LH12" s="102"/>
      <c r="LI12" s="192" t="s">
        <v>98</v>
      </c>
      <c r="LJ12" s="193"/>
      <c r="LK12" s="194" t="s">
        <v>99</v>
      </c>
      <c r="LL12" s="73"/>
      <c r="LM12" s="105"/>
      <c r="LN12" s="74"/>
      <c r="LO12" s="75" t="s">
        <v>2</v>
      </c>
      <c r="LP12" s="75" t="s">
        <v>67</v>
      </c>
      <c r="LQ12" s="76" t="s">
        <v>68</v>
      </c>
      <c r="LR12" s="75" t="s">
        <v>69</v>
      </c>
      <c r="LS12" s="75" t="s">
        <v>70</v>
      </c>
      <c r="LT12" s="77" t="s">
        <v>71</v>
      </c>
      <c r="LU12" s="102"/>
      <c r="LV12" s="192" t="s">
        <v>98</v>
      </c>
      <c r="LW12" s="193"/>
      <c r="LX12" s="194" t="s">
        <v>99</v>
      </c>
      <c r="LY12" s="73"/>
      <c r="LZ12" s="105"/>
      <c r="MA12" s="74"/>
      <c r="MB12" s="75" t="s">
        <v>2</v>
      </c>
      <c r="MC12" s="75" t="s">
        <v>67</v>
      </c>
      <c r="MD12" s="76" t="s">
        <v>68</v>
      </c>
      <c r="ME12" s="75" t="s">
        <v>69</v>
      </c>
      <c r="MF12" s="75" t="s">
        <v>70</v>
      </c>
      <c r="MG12" s="77" t="s">
        <v>71</v>
      </c>
      <c r="MH12" s="102"/>
      <c r="MI12" s="192" t="s">
        <v>98</v>
      </c>
      <c r="MJ12" s="193"/>
      <c r="MK12" s="194" t="s">
        <v>99</v>
      </c>
      <c r="ML12" s="73"/>
      <c r="MM12" s="105"/>
      <c r="MN12" s="74"/>
      <c r="MO12" s="75" t="s">
        <v>2</v>
      </c>
      <c r="MP12" s="75" t="s">
        <v>67</v>
      </c>
      <c r="MQ12" s="76" t="s">
        <v>68</v>
      </c>
      <c r="MR12" s="75" t="s">
        <v>69</v>
      </c>
      <c r="MS12" s="75" t="s">
        <v>70</v>
      </c>
      <c r="MT12" s="77" t="s">
        <v>71</v>
      </c>
      <c r="MU12" s="102"/>
      <c r="MV12" s="192" t="s">
        <v>98</v>
      </c>
      <c r="MW12" s="193"/>
      <c r="MX12" s="194" t="s">
        <v>99</v>
      </c>
      <c r="MY12" s="73"/>
      <c r="MZ12" s="105"/>
      <c r="NA12" s="74"/>
      <c r="NB12" s="75" t="s">
        <v>2</v>
      </c>
      <c r="NC12" s="75" t="s">
        <v>67</v>
      </c>
      <c r="ND12" s="76" t="s">
        <v>68</v>
      </c>
      <c r="NE12" s="75" t="s">
        <v>69</v>
      </c>
      <c r="NF12" s="75" t="s">
        <v>70</v>
      </c>
      <c r="NG12" s="77" t="s">
        <v>71</v>
      </c>
      <c r="NH12" s="102"/>
      <c r="NI12" s="192" t="s">
        <v>98</v>
      </c>
      <c r="NJ12" s="193"/>
      <c r="NK12" s="194" t="s">
        <v>99</v>
      </c>
      <c r="NL12" s="73"/>
      <c r="NM12" s="105"/>
      <c r="NN12" s="74"/>
      <c r="NO12" s="75" t="s">
        <v>2</v>
      </c>
      <c r="NP12" s="75" t="s">
        <v>67</v>
      </c>
      <c r="NQ12" s="76" t="s">
        <v>68</v>
      </c>
      <c r="NR12" s="75" t="s">
        <v>69</v>
      </c>
      <c r="NS12" s="75" t="s">
        <v>70</v>
      </c>
      <c r="NT12" s="77" t="s">
        <v>71</v>
      </c>
      <c r="NU12" s="102"/>
      <c r="NV12" s="192" t="s">
        <v>98</v>
      </c>
      <c r="NW12" s="193"/>
      <c r="NX12" s="194" t="s">
        <v>99</v>
      </c>
      <c r="NY12" s="73"/>
      <c r="NZ12" s="105"/>
      <c r="OA12" s="74"/>
      <c r="OB12" s="75" t="s">
        <v>2</v>
      </c>
      <c r="OC12" s="75" t="s">
        <v>67</v>
      </c>
      <c r="OD12" s="76" t="s">
        <v>68</v>
      </c>
      <c r="OE12" s="75" t="s">
        <v>69</v>
      </c>
      <c r="OF12" s="75" t="s">
        <v>70</v>
      </c>
      <c r="OG12" s="77" t="s">
        <v>71</v>
      </c>
      <c r="OH12" s="102"/>
      <c r="OI12" s="192" t="s">
        <v>98</v>
      </c>
      <c r="OJ12" s="193"/>
      <c r="OK12" s="194" t="s">
        <v>99</v>
      </c>
      <c r="OL12" s="73"/>
      <c r="OM12" s="105"/>
      <c r="ON12" s="74"/>
      <c r="OO12" s="75" t="s">
        <v>2</v>
      </c>
      <c r="OP12" s="75" t="s">
        <v>67</v>
      </c>
      <c r="OQ12" s="76" t="s">
        <v>68</v>
      </c>
      <c r="OR12" s="75" t="s">
        <v>69</v>
      </c>
      <c r="OS12" s="75" t="s">
        <v>70</v>
      </c>
      <c r="OT12" s="77" t="s">
        <v>71</v>
      </c>
      <c r="OU12" s="102"/>
      <c r="OV12" s="192" t="s">
        <v>98</v>
      </c>
      <c r="OW12" s="193"/>
      <c r="OX12" s="194" t="s">
        <v>99</v>
      </c>
      <c r="OY12" s="73"/>
      <c r="OZ12" s="105"/>
      <c r="PA12" s="74"/>
      <c r="PB12" s="75" t="s">
        <v>2</v>
      </c>
      <c r="PC12" s="75" t="s">
        <v>67</v>
      </c>
      <c r="PD12" s="76" t="s">
        <v>68</v>
      </c>
      <c r="PE12" s="75" t="s">
        <v>69</v>
      </c>
      <c r="PF12" s="75" t="s">
        <v>70</v>
      </c>
      <c r="PG12" s="77" t="s">
        <v>71</v>
      </c>
      <c r="PH12" s="102"/>
      <c r="PI12" s="192" t="s">
        <v>98</v>
      </c>
      <c r="PJ12" s="193"/>
      <c r="PK12" s="194" t="s">
        <v>99</v>
      </c>
      <c r="PL12" s="73"/>
      <c r="PM12" s="105"/>
      <c r="PN12" s="74"/>
      <c r="PO12" s="75" t="s">
        <v>2</v>
      </c>
      <c r="PP12" s="75" t="s">
        <v>67</v>
      </c>
      <c r="PQ12" s="76" t="s">
        <v>68</v>
      </c>
      <c r="PR12" s="75" t="s">
        <v>69</v>
      </c>
      <c r="PS12" s="75" t="s">
        <v>70</v>
      </c>
      <c r="PT12" s="77" t="s">
        <v>71</v>
      </c>
      <c r="PU12" s="102"/>
      <c r="PV12" s="192" t="s">
        <v>98</v>
      </c>
      <c r="PW12" s="193"/>
      <c r="PX12" s="194" t="s">
        <v>99</v>
      </c>
      <c r="PY12" s="73"/>
      <c r="PZ12" s="105"/>
      <c r="QA12" s="74"/>
      <c r="QB12" s="75" t="s">
        <v>2</v>
      </c>
      <c r="QC12" s="75" t="s">
        <v>67</v>
      </c>
      <c r="QD12" s="76" t="s">
        <v>68</v>
      </c>
      <c r="QE12" s="75" t="s">
        <v>69</v>
      </c>
      <c r="QF12" s="75" t="s">
        <v>70</v>
      </c>
      <c r="QG12" s="77" t="s">
        <v>71</v>
      </c>
      <c r="QH12" s="102"/>
      <c r="QI12" s="192" t="s">
        <v>98</v>
      </c>
      <c r="QJ12" s="193"/>
      <c r="QK12" s="194" t="s">
        <v>99</v>
      </c>
      <c r="QL12" s="73"/>
      <c r="QM12" s="105"/>
      <c r="QN12" s="74"/>
      <c r="QO12" s="75" t="s">
        <v>2</v>
      </c>
      <c r="QP12" s="75" t="s">
        <v>67</v>
      </c>
      <c r="QQ12" s="76" t="s">
        <v>68</v>
      </c>
      <c r="QR12" s="75" t="s">
        <v>69</v>
      </c>
      <c r="QS12" s="75" t="s">
        <v>70</v>
      </c>
      <c r="QT12" s="77" t="s">
        <v>71</v>
      </c>
      <c r="QU12" s="102"/>
      <c r="QV12" s="192" t="s">
        <v>98</v>
      </c>
      <c r="QW12" s="193"/>
      <c r="QX12" s="194" t="s">
        <v>99</v>
      </c>
      <c r="QY12" s="73"/>
      <c r="QZ12" s="105"/>
      <c r="RA12" s="74"/>
      <c r="RB12" s="75" t="s">
        <v>2</v>
      </c>
      <c r="RC12" s="75" t="s">
        <v>67</v>
      </c>
      <c r="RD12" s="76" t="s">
        <v>68</v>
      </c>
      <c r="RE12" s="75" t="s">
        <v>69</v>
      </c>
      <c r="RF12" s="75" t="s">
        <v>70</v>
      </c>
      <c r="RG12" s="77" t="s">
        <v>71</v>
      </c>
      <c r="RH12" s="102"/>
      <c r="RI12" s="192" t="s">
        <v>98</v>
      </c>
      <c r="RJ12" s="193"/>
      <c r="RK12" s="194" t="s">
        <v>99</v>
      </c>
      <c r="RL12" s="73"/>
      <c r="RM12" s="105"/>
      <c r="RN12" s="74"/>
      <c r="RO12" s="75" t="s">
        <v>2</v>
      </c>
      <c r="RP12" s="75" t="s">
        <v>67</v>
      </c>
      <c r="RQ12" s="76" t="s">
        <v>68</v>
      </c>
      <c r="RR12" s="75" t="s">
        <v>69</v>
      </c>
      <c r="RS12" s="75" t="s">
        <v>70</v>
      </c>
      <c r="RT12" s="77" t="s">
        <v>71</v>
      </c>
      <c r="RU12" s="102"/>
      <c r="RV12" s="192" t="s">
        <v>98</v>
      </c>
      <c r="RW12" s="193"/>
      <c r="RX12" s="194" t="s">
        <v>99</v>
      </c>
      <c r="RY12" s="73"/>
      <c r="RZ12" s="105"/>
      <c r="SA12" s="74"/>
      <c r="SB12" s="75" t="s">
        <v>2</v>
      </c>
      <c r="SC12" s="75" t="s">
        <v>67</v>
      </c>
      <c r="SD12" s="76" t="s">
        <v>68</v>
      </c>
      <c r="SE12" s="75" t="s">
        <v>69</v>
      </c>
      <c r="SF12" s="75" t="s">
        <v>70</v>
      </c>
      <c r="SG12" s="77" t="s">
        <v>71</v>
      </c>
      <c r="SH12" s="102"/>
      <c r="SI12" s="192" t="s">
        <v>98</v>
      </c>
      <c r="SJ12" s="193"/>
      <c r="SK12" s="194" t="s">
        <v>99</v>
      </c>
      <c r="SL12" s="73"/>
      <c r="SM12" s="105"/>
      <c r="SN12" s="74"/>
      <c r="SO12" s="75" t="s">
        <v>2</v>
      </c>
      <c r="SP12" s="75" t="s">
        <v>67</v>
      </c>
      <c r="SQ12" s="76" t="s">
        <v>68</v>
      </c>
      <c r="SR12" s="75" t="s">
        <v>69</v>
      </c>
      <c r="SS12" s="75" t="s">
        <v>70</v>
      </c>
      <c r="ST12" s="77" t="s">
        <v>71</v>
      </c>
      <c r="SU12" s="102"/>
      <c r="SV12" s="192" t="s">
        <v>98</v>
      </c>
      <c r="SW12" s="193"/>
      <c r="SX12" s="194" t="s">
        <v>99</v>
      </c>
      <c r="SY12" s="73"/>
      <c r="SZ12" s="105"/>
      <c r="TA12" s="74"/>
      <c r="TB12" s="75" t="s">
        <v>2</v>
      </c>
      <c r="TC12" s="75" t="s">
        <v>67</v>
      </c>
      <c r="TD12" s="76" t="s">
        <v>68</v>
      </c>
      <c r="TE12" s="75" t="s">
        <v>69</v>
      </c>
      <c r="TF12" s="75" t="s">
        <v>70</v>
      </c>
      <c r="TG12" s="77" t="s">
        <v>71</v>
      </c>
      <c r="TH12" s="102"/>
      <c r="TI12" s="192" t="s">
        <v>98</v>
      </c>
      <c r="TJ12" s="193"/>
      <c r="TK12" s="194" t="s">
        <v>99</v>
      </c>
      <c r="TL12" s="73"/>
      <c r="TM12" s="105"/>
      <c r="TN12" s="74"/>
      <c r="TO12" s="75" t="s">
        <v>2</v>
      </c>
      <c r="TP12" s="75" t="s">
        <v>67</v>
      </c>
      <c r="TQ12" s="76" t="s">
        <v>68</v>
      </c>
      <c r="TR12" s="75" t="s">
        <v>69</v>
      </c>
      <c r="TS12" s="75" t="s">
        <v>70</v>
      </c>
      <c r="TT12" s="77" t="s">
        <v>71</v>
      </c>
      <c r="TU12" s="102"/>
      <c r="TV12" s="192" t="s">
        <v>98</v>
      </c>
      <c r="TW12" s="193"/>
      <c r="TX12" s="194" t="s">
        <v>99</v>
      </c>
      <c r="TY12" s="73"/>
      <c r="TZ12" s="105"/>
      <c r="UA12" s="74"/>
      <c r="UB12" s="75" t="s">
        <v>2</v>
      </c>
      <c r="UC12" s="75" t="s">
        <v>67</v>
      </c>
      <c r="UD12" s="76" t="s">
        <v>68</v>
      </c>
      <c r="UE12" s="75" t="s">
        <v>69</v>
      </c>
      <c r="UF12" s="75" t="s">
        <v>70</v>
      </c>
      <c r="UG12" s="77" t="s">
        <v>71</v>
      </c>
      <c r="UH12" s="102"/>
      <c r="UI12" s="192" t="s">
        <v>98</v>
      </c>
      <c r="UJ12" s="193"/>
      <c r="UK12" s="194" t="s">
        <v>99</v>
      </c>
      <c r="UL12" s="73"/>
      <c r="UM12" s="105"/>
      <c r="UN12" s="74"/>
      <c r="UO12" s="75" t="s">
        <v>2</v>
      </c>
      <c r="UP12" s="75" t="s">
        <v>67</v>
      </c>
      <c r="UQ12" s="76" t="s">
        <v>68</v>
      </c>
      <c r="UR12" s="75" t="s">
        <v>69</v>
      </c>
      <c r="US12" s="75" t="s">
        <v>70</v>
      </c>
      <c r="UT12" s="77" t="s">
        <v>71</v>
      </c>
      <c r="UU12" s="102"/>
      <c r="UV12" s="192" t="s">
        <v>98</v>
      </c>
      <c r="UW12" s="193"/>
      <c r="UX12" s="194" t="s">
        <v>99</v>
      </c>
      <c r="UY12" s="73"/>
      <c r="UZ12" s="105"/>
      <c r="VA12" s="74"/>
      <c r="VB12" s="75" t="s">
        <v>2</v>
      </c>
      <c r="VC12" s="75" t="s">
        <v>67</v>
      </c>
      <c r="VD12" s="76" t="s">
        <v>68</v>
      </c>
      <c r="VE12" s="75" t="s">
        <v>69</v>
      </c>
      <c r="VF12" s="75" t="s">
        <v>70</v>
      </c>
      <c r="VG12" s="77" t="s">
        <v>71</v>
      </c>
      <c r="VH12" s="102"/>
      <c r="VI12" s="192" t="s">
        <v>98</v>
      </c>
      <c r="VJ12" s="193"/>
      <c r="VK12" s="194" t="s">
        <v>99</v>
      </c>
      <c r="VL12" s="73"/>
      <c r="VM12" s="105"/>
      <c r="VN12" s="74"/>
      <c r="VO12" s="75" t="s">
        <v>2</v>
      </c>
      <c r="VP12" s="75" t="s">
        <v>67</v>
      </c>
      <c r="VQ12" s="76" t="s">
        <v>68</v>
      </c>
      <c r="VR12" s="75" t="s">
        <v>69</v>
      </c>
      <c r="VS12" s="75" t="s">
        <v>70</v>
      </c>
      <c r="VT12" s="77" t="s">
        <v>71</v>
      </c>
      <c r="VU12" s="102"/>
      <c r="VV12" s="192" t="s">
        <v>98</v>
      </c>
      <c r="VW12" s="193"/>
      <c r="VX12" s="194" t="s">
        <v>99</v>
      </c>
      <c r="VY12" s="73"/>
      <c r="VZ12" s="105"/>
      <c r="WA12" s="74"/>
      <c r="WB12" s="75" t="s">
        <v>2</v>
      </c>
      <c r="WC12" s="75" t="s">
        <v>67</v>
      </c>
      <c r="WD12" s="76" t="s">
        <v>68</v>
      </c>
      <c r="WE12" s="75" t="s">
        <v>69</v>
      </c>
      <c r="WF12" s="75" t="s">
        <v>70</v>
      </c>
      <c r="WG12" s="77" t="s">
        <v>71</v>
      </c>
      <c r="WH12" s="102"/>
      <c r="WI12" s="192" t="s">
        <v>98</v>
      </c>
      <c r="WJ12" s="193"/>
      <c r="WK12" s="194" t="s">
        <v>99</v>
      </c>
      <c r="WL12" s="73"/>
      <c r="WM12" s="105"/>
      <c r="WN12" s="74"/>
      <c r="WO12" s="75" t="s">
        <v>2</v>
      </c>
      <c r="WP12" s="75" t="s">
        <v>67</v>
      </c>
      <c r="WQ12" s="76" t="s">
        <v>68</v>
      </c>
      <c r="WR12" s="75" t="s">
        <v>69</v>
      </c>
      <c r="WS12" s="75" t="s">
        <v>70</v>
      </c>
      <c r="WT12" s="77" t="s">
        <v>71</v>
      </c>
      <c r="WU12" s="102"/>
      <c r="WV12" s="192" t="s">
        <v>98</v>
      </c>
      <c r="WW12" s="193"/>
      <c r="WX12" s="194" t="s">
        <v>99</v>
      </c>
      <c r="WY12" s="73"/>
      <c r="WZ12" s="105"/>
      <c r="XA12" s="74"/>
      <c r="XB12" s="75" t="s">
        <v>2</v>
      </c>
      <c r="XC12" s="75" t="s">
        <v>67</v>
      </c>
      <c r="XD12" s="76" t="s">
        <v>68</v>
      </c>
      <c r="XE12" s="75" t="s">
        <v>69</v>
      </c>
      <c r="XF12" s="75" t="s">
        <v>70</v>
      </c>
      <c r="XG12" s="77" t="s">
        <v>71</v>
      </c>
      <c r="XH12" s="102"/>
      <c r="XI12" s="192" t="s">
        <v>98</v>
      </c>
      <c r="XJ12" s="193"/>
      <c r="XK12" s="194" t="s">
        <v>99</v>
      </c>
      <c r="XL12" s="73"/>
      <c r="XM12" s="105"/>
      <c r="XN12" s="74"/>
      <c r="XO12" s="75" t="s">
        <v>2</v>
      </c>
      <c r="XP12" s="75" t="s">
        <v>67</v>
      </c>
      <c r="XQ12" s="76" t="s">
        <v>68</v>
      </c>
      <c r="XR12" s="75" t="s">
        <v>69</v>
      </c>
      <c r="XS12" s="75" t="s">
        <v>70</v>
      </c>
      <c r="XT12" s="77" t="s">
        <v>71</v>
      </c>
      <c r="XU12" s="102"/>
      <c r="XV12" s="192" t="s">
        <v>98</v>
      </c>
      <c r="XW12" s="193"/>
      <c r="XX12" s="194" t="s">
        <v>99</v>
      </c>
      <c r="XY12" s="73"/>
      <c r="XZ12" s="105"/>
      <c r="YA12" s="74"/>
      <c r="YB12" s="75" t="s">
        <v>2</v>
      </c>
      <c r="YC12" s="75" t="s">
        <v>67</v>
      </c>
      <c r="YD12" s="76" t="s">
        <v>68</v>
      </c>
      <c r="YE12" s="75" t="s">
        <v>69</v>
      </c>
      <c r="YF12" s="75" t="s">
        <v>70</v>
      </c>
      <c r="YG12" s="77" t="s">
        <v>71</v>
      </c>
      <c r="YH12" s="102"/>
      <c r="YI12" s="192" t="s">
        <v>98</v>
      </c>
      <c r="YJ12" s="193"/>
      <c r="YK12" s="194" t="s">
        <v>99</v>
      </c>
      <c r="YL12" s="73"/>
      <c r="YM12" s="105"/>
      <c r="YN12" s="74"/>
      <c r="YO12" s="75" t="s">
        <v>2</v>
      </c>
      <c r="YP12" s="75" t="s">
        <v>67</v>
      </c>
      <c r="YQ12" s="76" t="s">
        <v>68</v>
      </c>
      <c r="YR12" s="75" t="s">
        <v>69</v>
      </c>
      <c r="YS12" s="75" t="s">
        <v>70</v>
      </c>
      <c r="YT12" s="77" t="s">
        <v>71</v>
      </c>
      <c r="YU12" s="102"/>
      <c r="YV12" s="192" t="s">
        <v>98</v>
      </c>
      <c r="YW12" s="193"/>
      <c r="YX12" s="194" t="s">
        <v>99</v>
      </c>
      <c r="YY12" s="73"/>
      <c r="YZ12" s="105"/>
      <c r="ZA12" s="74"/>
      <c r="ZB12" s="75" t="s">
        <v>2</v>
      </c>
      <c r="ZC12" s="75" t="s">
        <v>67</v>
      </c>
      <c r="ZD12" s="76" t="s">
        <v>68</v>
      </c>
      <c r="ZE12" s="75" t="s">
        <v>69</v>
      </c>
      <c r="ZF12" s="75" t="s">
        <v>70</v>
      </c>
      <c r="ZG12" s="77" t="s">
        <v>71</v>
      </c>
      <c r="ZH12" s="102"/>
      <c r="ZI12" s="192" t="s">
        <v>98</v>
      </c>
      <c r="ZJ12" s="193"/>
      <c r="ZK12" s="194" t="s">
        <v>99</v>
      </c>
      <c r="ZL12" s="73"/>
      <c r="ZM12" s="105"/>
      <c r="ZN12" s="74"/>
      <c r="ZO12" s="75" t="s">
        <v>2</v>
      </c>
      <c r="ZP12" s="75" t="s">
        <v>67</v>
      </c>
      <c r="ZQ12" s="76" t="s">
        <v>68</v>
      </c>
      <c r="ZR12" s="75" t="s">
        <v>69</v>
      </c>
      <c r="ZS12" s="75" t="s">
        <v>70</v>
      </c>
      <c r="ZT12" s="77" t="s">
        <v>71</v>
      </c>
      <c r="ZU12" s="102"/>
      <c r="ZV12" s="192" t="s">
        <v>98</v>
      </c>
      <c r="ZW12" s="193"/>
      <c r="ZX12" s="194" t="s">
        <v>99</v>
      </c>
      <c r="ZY12" s="73"/>
      <c r="ZZ12" s="105"/>
      <c r="AAA12" s="74"/>
      <c r="AAB12" s="75" t="s">
        <v>2</v>
      </c>
      <c r="AAC12" s="75" t="s">
        <v>67</v>
      </c>
      <c r="AAD12" s="76" t="s">
        <v>68</v>
      </c>
      <c r="AAE12" s="75" t="s">
        <v>69</v>
      </c>
      <c r="AAF12" s="75" t="s">
        <v>70</v>
      </c>
      <c r="AAG12" s="77" t="s">
        <v>71</v>
      </c>
      <c r="AAH12" s="102"/>
      <c r="AAI12" s="192" t="s">
        <v>98</v>
      </c>
      <c r="AAJ12" s="193"/>
      <c r="AAK12" s="194" t="s">
        <v>99</v>
      </c>
      <c r="AAL12" s="73"/>
      <c r="AAM12" s="105"/>
      <c r="AAN12" s="74"/>
      <c r="AAO12" s="75" t="s">
        <v>2</v>
      </c>
      <c r="AAP12" s="75" t="s">
        <v>67</v>
      </c>
      <c r="AAQ12" s="76" t="s">
        <v>68</v>
      </c>
      <c r="AAR12" s="75" t="s">
        <v>69</v>
      </c>
      <c r="AAS12" s="75" t="s">
        <v>70</v>
      </c>
      <c r="AAT12" s="77" t="s">
        <v>71</v>
      </c>
      <c r="AAU12" s="102"/>
      <c r="AAV12" s="192" t="s">
        <v>98</v>
      </c>
      <c r="AAW12" s="193"/>
      <c r="AAX12" s="194" t="s">
        <v>99</v>
      </c>
      <c r="AAY12" s="73"/>
      <c r="AAZ12" s="105"/>
      <c r="ABA12" s="74"/>
      <c r="ABB12" s="75" t="s">
        <v>2</v>
      </c>
      <c r="ABC12" s="75" t="s">
        <v>67</v>
      </c>
      <c r="ABD12" s="76" t="s">
        <v>68</v>
      </c>
      <c r="ABE12" s="75" t="s">
        <v>69</v>
      </c>
      <c r="ABF12" s="75" t="s">
        <v>70</v>
      </c>
      <c r="ABG12" s="77" t="s">
        <v>71</v>
      </c>
      <c r="ABH12" s="102"/>
      <c r="ABI12" s="192" t="s">
        <v>98</v>
      </c>
      <c r="ABJ12" s="193"/>
      <c r="ABK12" s="194" t="s">
        <v>99</v>
      </c>
      <c r="ABL12" s="73"/>
      <c r="ABM12" s="105"/>
      <c r="ABN12" s="74"/>
      <c r="ABO12" s="75" t="s">
        <v>2</v>
      </c>
      <c r="ABP12" s="75" t="s">
        <v>67</v>
      </c>
      <c r="ABQ12" s="76" t="s">
        <v>68</v>
      </c>
      <c r="ABR12" s="75" t="s">
        <v>69</v>
      </c>
      <c r="ABS12" s="75" t="s">
        <v>70</v>
      </c>
      <c r="ABT12" s="77" t="s">
        <v>71</v>
      </c>
      <c r="ABU12" s="102"/>
      <c r="ABV12" s="192" t="s">
        <v>98</v>
      </c>
      <c r="ABW12" s="193"/>
      <c r="ABX12" s="194" t="s">
        <v>99</v>
      </c>
      <c r="ABY12" s="73"/>
      <c r="ABZ12" s="105"/>
      <c r="ACA12" s="74"/>
      <c r="ACB12" s="75" t="s">
        <v>2</v>
      </c>
      <c r="ACC12" s="75" t="s">
        <v>67</v>
      </c>
      <c r="ACD12" s="76" t="s">
        <v>68</v>
      </c>
      <c r="ACE12" s="75" t="s">
        <v>69</v>
      </c>
      <c r="ACF12" s="75" t="s">
        <v>70</v>
      </c>
      <c r="ACG12" s="77" t="s">
        <v>71</v>
      </c>
      <c r="ACH12" s="102"/>
      <c r="ACI12" s="192" t="s">
        <v>98</v>
      </c>
      <c r="ACJ12" s="193"/>
      <c r="ACK12" s="194" t="s">
        <v>99</v>
      </c>
      <c r="ACL12" s="73"/>
      <c r="ACM12" s="105"/>
      <c r="ACN12" s="74"/>
      <c r="ACO12" s="75" t="s">
        <v>2</v>
      </c>
      <c r="ACP12" s="75" t="s">
        <v>67</v>
      </c>
      <c r="ACQ12" s="76" t="s">
        <v>68</v>
      </c>
      <c r="ACR12" s="75" t="s">
        <v>69</v>
      </c>
      <c r="ACS12" s="75" t="s">
        <v>70</v>
      </c>
      <c r="ACT12" s="77" t="s">
        <v>71</v>
      </c>
      <c r="ACU12" s="102"/>
      <c r="ACV12" s="192" t="s">
        <v>98</v>
      </c>
      <c r="ACW12" s="193"/>
      <c r="ACX12" s="194" t="s">
        <v>99</v>
      </c>
      <c r="ACY12" s="73"/>
      <c r="ACZ12" s="105"/>
      <c r="ADA12" s="74"/>
      <c r="ADB12" s="75" t="s">
        <v>2</v>
      </c>
      <c r="ADC12" s="75" t="s">
        <v>67</v>
      </c>
      <c r="ADD12" s="76" t="s">
        <v>68</v>
      </c>
      <c r="ADE12" s="75" t="s">
        <v>69</v>
      </c>
      <c r="ADF12" s="75" t="s">
        <v>70</v>
      </c>
      <c r="ADG12" s="77" t="s">
        <v>71</v>
      </c>
      <c r="ADH12" s="102"/>
      <c r="ADI12" s="192" t="s">
        <v>98</v>
      </c>
      <c r="ADJ12" s="193"/>
      <c r="ADK12" s="194" t="s">
        <v>99</v>
      </c>
      <c r="ADL12" s="73"/>
      <c r="ADM12" s="105"/>
      <c r="ADN12" s="74"/>
      <c r="ADO12" s="75" t="s">
        <v>2</v>
      </c>
      <c r="ADP12" s="75" t="s">
        <v>67</v>
      </c>
      <c r="ADQ12" s="76" t="s">
        <v>68</v>
      </c>
      <c r="ADR12" s="75" t="s">
        <v>69</v>
      </c>
      <c r="ADS12" s="75" t="s">
        <v>70</v>
      </c>
      <c r="ADT12" s="77" t="s">
        <v>71</v>
      </c>
      <c r="ADU12" s="102"/>
      <c r="ADV12" s="192" t="s">
        <v>98</v>
      </c>
      <c r="ADW12" s="193"/>
      <c r="ADX12" s="194" t="s">
        <v>99</v>
      </c>
      <c r="ADY12" s="73"/>
      <c r="ADZ12" s="105"/>
      <c r="AEA12" s="74"/>
      <c r="AEB12" s="75" t="s">
        <v>2</v>
      </c>
      <c r="AEC12" s="75" t="s">
        <v>67</v>
      </c>
      <c r="AED12" s="76" t="s">
        <v>68</v>
      </c>
      <c r="AEE12" s="75" t="s">
        <v>69</v>
      </c>
      <c r="AEF12" s="75" t="s">
        <v>70</v>
      </c>
      <c r="AEG12" s="77" t="s">
        <v>71</v>
      </c>
      <c r="AEH12" s="102"/>
      <c r="AEI12" s="192" t="s">
        <v>98</v>
      </c>
      <c r="AEJ12" s="193"/>
      <c r="AEK12" s="194" t="s">
        <v>99</v>
      </c>
      <c r="AEL12" s="73"/>
      <c r="AEM12" s="105"/>
      <c r="AEN12" s="74"/>
      <c r="AEO12" s="75" t="s">
        <v>2</v>
      </c>
      <c r="AEP12" s="75" t="s">
        <v>67</v>
      </c>
      <c r="AEQ12" s="76" t="s">
        <v>68</v>
      </c>
      <c r="AER12" s="75" t="s">
        <v>69</v>
      </c>
      <c r="AES12" s="75" t="s">
        <v>70</v>
      </c>
      <c r="AET12" s="77" t="s">
        <v>71</v>
      </c>
      <c r="AEU12" s="102"/>
      <c r="AEV12" s="192" t="s">
        <v>98</v>
      </c>
      <c r="AEW12" s="193"/>
      <c r="AEX12" s="194" t="s">
        <v>99</v>
      </c>
      <c r="AEY12" s="73"/>
      <c r="AEZ12" s="105"/>
      <c r="AFA12" s="74"/>
      <c r="AFB12" s="75" t="s">
        <v>2</v>
      </c>
      <c r="AFC12" s="75" t="s">
        <v>67</v>
      </c>
      <c r="AFD12" s="76" t="s">
        <v>68</v>
      </c>
      <c r="AFE12" s="75" t="s">
        <v>69</v>
      </c>
      <c r="AFF12" s="75" t="s">
        <v>70</v>
      </c>
      <c r="AFG12" s="77" t="s">
        <v>71</v>
      </c>
      <c r="AFH12" s="102"/>
      <c r="AFI12" s="192" t="s">
        <v>98</v>
      </c>
      <c r="AFJ12" s="193"/>
      <c r="AFK12" s="194" t="s">
        <v>99</v>
      </c>
      <c r="AFL12" s="73"/>
      <c r="AFM12" s="105"/>
      <c r="AFN12" s="74"/>
      <c r="AFO12" s="75" t="s">
        <v>2</v>
      </c>
      <c r="AFP12" s="75" t="s">
        <v>67</v>
      </c>
      <c r="AFQ12" s="76" t="s">
        <v>68</v>
      </c>
      <c r="AFR12" s="75" t="s">
        <v>69</v>
      </c>
      <c r="AFS12" s="75" t="s">
        <v>70</v>
      </c>
      <c r="AFT12" s="77" t="s">
        <v>71</v>
      </c>
      <c r="AFU12" s="102"/>
      <c r="AFV12" s="192" t="s">
        <v>98</v>
      </c>
      <c r="AFW12" s="193"/>
      <c r="AFX12" s="194" t="s">
        <v>99</v>
      </c>
      <c r="AFY12" s="73"/>
      <c r="AFZ12" s="105"/>
      <c r="AGA12" s="74"/>
      <c r="AGB12" s="75" t="s">
        <v>2</v>
      </c>
      <c r="AGC12" s="75" t="s">
        <v>67</v>
      </c>
      <c r="AGD12" s="76" t="s">
        <v>68</v>
      </c>
      <c r="AGE12" s="75" t="s">
        <v>69</v>
      </c>
      <c r="AGF12" s="75" t="s">
        <v>70</v>
      </c>
      <c r="AGG12" s="77" t="s">
        <v>71</v>
      </c>
      <c r="AGH12" s="102"/>
      <c r="AGI12" s="192" t="s">
        <v>98</v>
      </c>
      <c r="AGJ12" s="193"/>
      <c r="AGK12" s="194" t="s">
        <v>99</v>
      </c>
      <c r="AGL12" s="73"/>
      <c r="AGM12" s="105"/>
      <c r="AGN12" s="74"/>
      <c r="AGO12" s="75" t="s">
        <v>2</v>
      </c>
      <c r="AGP12" s="75" t="s">
        <v>67</v>
      </c>
      <c r="AGQ12" s="76" t="s">
        <v>68</v>
      </c>
      <c r="AGR12" s="75" t="s">
        <v>69</v>
      </c>
      <c r="AGS12" s="75" t="s">
        <v>70</v>
      </c>
      <c r="AGT12" s="77" t="s">
        <v>71</v>
      </c>
      <c r="AGU12" s="102"/>
      <c r="AGV12" s="192" t="s">
        <v>98</v>
      </c>
      <c r="AGW12" s="193"/>
      <c r="AGX12" s="194" t="s">
        <v>99</v>
      </c>
      <c r="AGY12" s="73"/>
      <c r="AGZ12" s="105"/>
      <c r="AHA12" s="74"/>
      <c r="AHB12" s="75" t="s">
        <v>2</v>
      </c>
      <c r="AHC12" s="75" t="s">
        <v>67</v>
      </c>
      <c r="AHD12" s="76" t="s">
        <v>68</v>
      </c>
      <c r="AHE12" s="75" t="s">
        <v>69</v>
      </c>
      <c r="AHF12" s="75" t="s">
        <v>70</v>
      </c>
      <c r="AHG12" s="77" t="s">
        <v>71</v>
      </c>
      <c r="AHH12" s="102"/>
      <c r="AHI12" s="192" t="s">
        <v>98</v>
      </c>
      <c r="AHJ12" s="193"/>
      <c r="AHK12" s="194" t="s">
        <v>99</v>
      </c>
      <c r="AHL12" s="73"/>
      <c r="AHM12" s="105"/>
      <c r="AHN12" s="74"/>
      <c r="AHO12" s="75" t="s">
        <v>2</v>
      </c>
      <c r="AHP12" s="75" t="s">
        <v>67</v>
      </c>
      <c r="AHQ12" s="76" t="s">
        <v>68</v>
      </c>
      <c r="AHR12" s="75" t="s">
        <v>69</v>
      </c>
      <c r="AHS12" s="75" t="s">
        <v>70</v>
      </c>
      <c r="AHT12" s="77" t="s">
        <v>71</v>
      </c>
      <c r="AHU12" s="102"/>
      <c r="AHV12" s="192" t="s">
        <v>98</v>
      </c>
      <c r="AHW12" s="193"/>
      <c r="AHX12" s="194" t="s">
        <v>99</v>
      </c>
      <c r="AHY12" s="73"/>
      <c r="AHZ12" s="105"/>
      <c r="AIA12" s="74"/>
      <c r="AIB12" s="75" t="s">
        <v>2</v>
      </c>
      <c r="AIC12" s="75" t="s">
        <v>67</v>
      </c>
      <c r="AID12" s="76" t="s">
        <v>68</v>
      </c>
      <c r="AIE12" s="75" t="s">
        <v>69</v>
      </c>
      <c r="AIF12" s="75" t="s">
        <v>70</v>
      </c>
      <c r="AIG12" s="77" t="s">
        <v>71</v>
      </c>
      <c r="AIH12" s="102"/>
      <c r="AII12" s="192" t="s">
        <v>98</v>
      </c>
      <c r="AIJ12" s="193"/>
      <c r="AIK12" s="194" t="s">
        <v>99</v>
      </c>
      <c r="AIL12" s="73"/>
      <c r="AIM12" s="105"/>
      <c r="AIN12" s="74"/>
      <c r="AIO12" s="75" t="s">
        <v>2</v>
      </c>
      <c r="AIP12" s="75" t="s">
        <v>67</v>
      </c>
      <c r="AIQ12" s="76" t="s">
        <v>68</v>
      </c>
      <c r="AIR12" s="75" t="s">
        <v>69</v>
      </c>
      <c r="AIS12" s="75" t="s">
        <v>70</v>
      </c>
      <c r="AIT12" s="77" t="s">
        <v>71</v>
      </c>
      <c r="AIU12" s="102"/>
      <c r="AIV12" s="192" t="s">
        <v>98</v>
      </c>
      <c r="AIW12" s="193"/>
      <c r="AIX12" s="194" t="s">
        <v>99</v>
      </c>
      <c r="AIY12" s="73"/>
      <c r="AIZ12" s="105"/>
      <c r="AJA12" s="74"/>
      <c r="AJB12" s="75" t="s">
        <v>2</v>
      </c>
      <c r="AJC12" s="75" t="s">
        <v>67</v>
      </c>
      <c r="AJD12" s="76" t="s">
        <v>68</v>
      </c>
      <c r="AJE12" s="75" t="s">
        <v>69</v>
      </c>
      <c r="AJF12" s="75" t="s">
        <v>70</v>
      </c>
      <c r="AJG12" s="77" t="s">
        <v>71</v>
      </c>
      <c r="AJH12" s="102"/>
      <c r="AJI12" s="192" t="s">
        <v>98</v>
      </c>
      <c r="AJJ12" s="193"/>
      <c r="AJK12" s="194" t="s">
        <v>99</v>
      </c>
      <c r="AJL12" s="73"/>
    </row>
    <row r="13" spans="1:948" x14ac:dyDescent="0.3">
      <c r="A13" s="78"/>
      <c r="B13" s="128" t="s">
        <v>39</v>
      </c>
      <c r="C13" s="129">
        <v>30</v>
      </c>
      <c r="D13" s="81" t="str">
        <f ca="1">IF(ISERROR(VLOOKUP(B13,'Lista de mercado'!$B:$I,5,0)),0,VLOOKUP(B13,'Lista de mercado'!$B:$I,5,0))</f>
        <v>gr</v>
      </c>
      <c r="E13" s="144">
        <f>IF(ISERROR(VLOOKUP(B13,'Lista de mercado'!$B:$I,8,0)),0,VLOOKUP(B13,'Lista de mercado'!$B:$I,8,0))</f>
        <v>28</v>
      </c>
      <c r="F13" s="145">
        <f t="shared" ref="F13:F24" si="134">+C13*I$8</f>
        <v>30</v>
      </c>
      <c r="G13" s="161">
        <f t="shared" ref="G13:G24" si="135">+F13*E13</f>
        <v>840</v>
      </c>
      <c r="H13" s="103"/>
      <c r="I13" s="121" t="s">
        <v>106</v>
      </c>
      <c r="J13" s="168"/>
      <c r="K13" s="122" t="s">
        <v>106</v>
      </c>
      <c r="L13" s="82"/>
      <c r="M13" s="105"/>
      <c r="N13" s="78"/>
      <c r="O13" s="128" t="s">
        <v>39</v>
      </c>
      <c r="P13" s="129">
        <v>30</v>
      </c>
      <c r="Q13" s="81" t="str">
        <f ca="1">IF(ISERROR(VLOOKUP(O13,'Lista de mercado'!$B:$I,5,0)),0,VLOOKUP(O13,'Lista de mercado'!$B:$I,5,0))</f>
        <v>gr</v>
      </c>
      <c r="R13" s="144">
        <f>IF(ISERROR(VLOOKUP(O13,'Lista de mercado'!$B:$I,8,0)),0,VLOOKUP(O13,'Lista de mercado'!$B:$I,8,0))</f>
        <v>28</v>
      </c>
      <c r="S13" s="145">
        <f t="shared" ref="S13:S24" si="136">+P13*V$8</f>
        <v>30</v>
      </c>
      <c r="T13" s="161">
        <f t="shared" ref="T13:T24" si="137">+S13*R13</f>
        <v>840</v>
      </c>
      <c r="U13" s="103"/>
      <c r="V13" s="121" t="s">
        <v>106</v>
      </c>
      <c r="W13" s="168"/>
      <c r="X13" s="122" t="s">
        <v>106</v>
      </c>
      <c r="Y13" s="82"/>
      <c r="Z13" s="105"/>
      <c r="AA13" s="78"/>
      <c r="AB13" s="128" t="s">
        <v>43</v>
      </c>
      <c r="AC13" s="129">
        <v>1</v>
      </c>
      <c r="AD13" s="81" t="str">
        <f ca="1">IF(ISERROR(VLOOKUP(AB13,'Lista de mercado'!$B:$I,5,0)),0,VLOOKUP(AB13,'Lista de mercado'!$B:$I,5,0))</f>
        <v>und</v>
      </c>
      <c r="AE13" s="144">
        <f ca="1">IF(ISERROR(VLOOKUP(AB13,'Lista de mercado'!$B:$I,8,0)),0,VLOOKUP(AB13,'Lista de mercado'!$B:$I,8,0))</f>
        <v>200</v>
      </c>
      <c r="AF13" s="145">
        <f t="shared" ref="AF13:AF24" si="138">+AC13*AI$8</f>
        <v>1</v>
      </c>
      <c r="AG13" s="161">
        <f t="shared" ref="AG13:AG24" ca="1" si="139">+AF13*AE13</f>
        <v>200</v>
      </c>
      <c r="AH13" s="103"/>
      <c r="AI13" s="121" t="s">
        <v>106</v>
      </c>
      <c r="AJ13" s="168"/>
      <c r="AK13" s="122" t="s">
        <v>106</v>
      </c>
      <c r="AL13" s="82"/>
      <c r="AM13" s="105"/>
      <c r="AN13" s="78"/>
      <c r="AO13" s="128" t="s">
        <v>45</v>
      </c>
      <c r="AP13" s="129">
        <v>3</v>
      </c>
      <c r="AQ13" s="81" t="str">
        <f ca="1">IF(ISERROR(VLOOKUP(AO13,'Lista de mercado'!$B:$I,5,0)),0,VLOOKUP(AO13,'Lista de mercado'!$B:$I,5,0))</f>
        <v>und</v>
      </c>
      <c r="AR13" s="144">
        <f ca="1">IF(ISERROR(VLOOKUP(AO13,'Lista de mercado'!$B:$I,8,0)),0,VLOOKUP(AO13,'Lista de mercado'!$B:$I,8,0))</f>
        <v>371.42857142857144</v>
      </c>
      <c r="AS13" s="145">
        <f t="shared" ref="AS13:AS24" si="140">+AP13*AV$8</f>
        <v>3</v>
      </c>
      <c r="AT13" s="161">
        <f t="shared" ref="AT13:AT24" ca="1" si="141">+AS13*AR13</f>
        <v>1114.2857142857142</v>
      </c>
      <c r="AU13" s="103"/>
      <c r="AV13" s="121" t="s">
        <v>106</v>
      </c>
      <c r="AW13" s="168"/>
      <c r="AX13" s="122" t="s">
        <v>106</v>
      </c>
      <c r="AY13" s="82"/>
      <c r="AZ13" s="105"/>
      <c r="BA13" s="78"/>
      <c r="BB13" s="128"/>
      <c r="BC13" s="167"/>
      <c r="BD13" s="81">
        <f ca="1">IF(ISERROR(VLOOKUP(BB13,'Lista de mercado'!$B:$I,5,0)),0,VLOOKUP(BB13,'Lista de mercado'!$B:$I,5,0))</f>
        <v>0</v>
      </c>
      <c r="BE13" s="144">
        <f ca="1">IF(ISERROR(VLOOKUP(BB13,'Lista de mercado'!$B:$I,8,0)),0,VLOOKUP(BB13,'Lista de mercado'!$B:$I,8,0))</f>
        <v>0</v>
      </c>
      <c r="BF13" s="145">
        <f t="shared" ref="BF13:BF24" si="142">+BC13*BI$8</f>
        <v>0</v>
      </c>
      <c r="BG13" s="161">
        <f t="shared" ref="BG13:BG24" ca="1" si="143">+BF13*BE13</f>
        <v>0</v>
      </c>
      <c r="BH13" s="103"/>
      <c r="BI13" s="121" t="s">
        <v>106</v>
      </c>
      <c r="BJ13" s="168"/>
      <c r="BK13" s="122" t="s">
        <v>106</v>
      </c>
      <c r="BL13" s="82"/>
      <c r="BM13" s="105"/>
      <c r="BN13" s="78"/>
      <c r="BO13" s="128"/>
      <c r="BP13" s="167"/>
      <c r="BQ13" s="81">
        <f ca="1">IF(ISERROR(VLOOKUP(BO13,'Lista de mercado'!$B:$I,5,0)),0,VLOOKUP(BO13,'Lista de mercado'!$B:$I,5,0))</f>
        <v>0</v>
      </c>
      <c r="BR13" s="144">
        <f ca="1">IF(ISERROR(VLOOKUP(BO13,'Lista de mercado'!$B:$I,8,0)),0,VLOOKUP(BO13,'Lista de mercado'!$B:$I,8,0))</f>
        <v>0</v>
      </c>
      <c r="BS13" s="145">
        <f t="shared" ref="BS13:BS24" si="144">+BP13*BV$8</f>
        <v>0</v>
      </c>
      <c r="BT13" s="161">
        <f t="shared" ref="BT13:BT24" ca="1" si="145">+BS13*BR13</f>
        <v>0</v>
      </c>
      <c r="BU13" s="103"/>
      <c r="BV13" s="121" t="s">
        <v>106</v>
      </c>
      <c r="BW13" s="168"/>
      <c r="BX13" s="122" t="s">
        <v>106</v>
      </c>
      <c r="BY13" s="82"/>
      <c r="BZ13" s="105"/>
      <c r="CA13" s="78"/>
      <c r="CB13" s="128"/>
      <c r="CC13" s="167"/>
      <c r="CD13" s="81">
        <f ca="1">IF(ISERROR(VLOOKUP(CB13,'Lista de mercado'!$B:$I,5,0)),0,VLOOKUP(CB13,'Lista de mercado'!$B:$I,5,0))</f>
        <v>0</v>
      </c>
      <c r="CE13" s="144">
        <f ca="1">IF(ISERROR(VLOOKUP(CB13,'Lista de mercado'!$B:$I,8,0)),0,VLOOKUP(CB13,'Lista de mercado'!$B:$I,8,0))</f>
        <v>0</v>
      </c>
      <c r="CF13" s="145">
        <f t="shared" ref="CF13:CF24" si="146">+CC13*CI$8</f>
        <v>0</v>
      </c>
      <c r="CG13" s="161">
        <f t="shared" ref="CG13:CG24" ca="1" si="147">+CF13*CE13</f>
        <v>0</v>
      </c>
      <c r="CH13" s="103"/>
      <c r="CI13" s="121" t="s">
        <v>106</v>
      </c>
      <c r="CJ13" s="168"/>
      <c r="CK13" s="122" t="s">
        <v>106</v>
      </c>
      <c r="CL13" s="82"/>
      <c r="CM13" s="105"/>
      <c r="CN13" s="78"/>
      <c r="CO13" s="128"/>
      <c r="CP13" s="167"/>
      <c r="CQ13" s="81">
        <f ca="1">IF(ISERROR(VLOOKUP(CO13,'Lista de mercado'!$B:$I,5,0)),0,VLOOKUP(CO13,'Lista de mercado'!$B:$I,5,0))</f>
        <v>0</v>
      </c>
      <c r="CR13" s="144">
        <f ca="1">IF(ISERROR(VLOOKUP(CO13,'Lista de mercado'!$B:$I,8,0)),0,VLOOKUP(CO13,'Lista de mercado'!$B:$I,8,0))</f>
        <v>0</v>
      </c>
      <c r="CS13" s="145">
        <f t="shared" ref="CS13:CS24" si="148">+CP13*CV$8</f>
        <v>0</v>
      </c>
      <c r="CT13" s="161">
        <f t="shared" ref="CT13:CT24" ca="1" si="149">+CS13*CR13</f>
        <v>0</v>
      </c>
      <c r="CU13" s="103"/>
      <c r="CV13" s="121" t="s">
        <v>106</v>
      </c>
      <c r="CW13" s="168"/>
      <c r="CX13" s="122" t="s">
        <v>106</v>
      </c>
      <c r="CY13" s="82"/>
      <c r="CZ13" s="105"/>
      <c r="DA13" s="78"/>
      <c r="DB13" s="128"/>
      <c r="DC13" s="167"/>
      <c r="DD13" s="81">
        <f ca="1">IF(ISERROR(VLOOKUP(DB13,'Lista de mercado'!$B:$I,5,0)),0,VLOOKUP(DB13,'Lista de mercado'!$B:$I,5,0))</f>
        <v>0</v>
      </c>
      <c r="DE13" s="144">
        <f ca="1">IF(ISERROR(VLOOKUP(DB13,'Lista de mercado'!$B:$I,8,0)),0,VLOOKUP(DB13,'Lista de mercado'!$B:$I,8,0))</f>
        <v>0</v>
      </c>
      <c r="DF13" s="145">
        <f t="shared" ref="DF13:DF24" si="150">+DC13*DI$8</f>
        <v>0</v>
      </c>
      <c r="DG13" s="161">
        <f t="shared" ref="DG13:DG24" ca="1" si="151">+DF13*DE13</f>
        <v>0</v>
      </c>
      <c r="DH13" s="103"/>
      <c r="DI13" s="121" t="s">
        <v>106</v>
      </c>
      <c r="DJ13" s="168"/>
      <c r="DK13" s="122" t="s">
        <v>106</v>
      </c>
      <c r="DL13" s="82"/>
      <c r="DM13" s="105"/>
      <c r="DN13" s="78"/>
      <c r="DO13" s="128"/>
      <c r="DP13" s="167"/>
      <c r="DQ13" s="81">
        <f ca="1">IF(ISERROR(VLOOKUP(DO13,'Lista de mercado'!$B:$I,5,0)),0,VLOOKUP(DO13,'Lista de mercado'!$B:$I,5,0))</f>
        <v>0</v>
      </c>
      <c r="DR13" s="144">
        <f ca="1">IF(ISERROR(VLOOKUP(DO13,'Lista de mercado'!$B:$I,8,0)),0,VLOOKUP(DO13,'Lista de mercado'!$B:$I,8,0))</f>
        <v>0</v>
      </c>
      <c r="DS13" s="145">
        <f t="shared" ref="DS13:DS24" si="152">+DP13*DV$8</f>
        <v>0</v>
      </c>
      <c r="DT13" s="161">
        <f t="shared" ref="DT13:DT24" ca="1" si="153">+DS13*DR13</f>
        <v>0</v>
      </c>
      <c r="DU13" s="103"/>
      <c r="DV13" s="121" t="s">
        <v>106</v>
      </c>
      <c r="DW13" s="168"/>
      <c r="DX13" s="122" t="s">
        <v>106</v>
      </c>
      <c r="DY13" s="82"/>
      <c r="DZ13" s="105"/>
      <c r="EA13" s="78"/>
      <c r="EB13" s="128"/>
      <c r="EC13" s="167"/>
      <c r="ED13" s="81">
        <f ca="1">IF(ISERROR(VLOOKUP(EB13,'Lista de mercado'!$B:$I,5,0)),0,VLOOKUP(EB13,'Lista de mercado'!$B:$I,5,0))</f>
        <v>0</v>
      </c>
      <c r="EE13" s="144">
        <f ca="1">IF(ISERROR(VLOOKUP(EB13,'Lista de mercado'!$B:$I,8,0)),0,VLOOKUP(EB13,'Lista de mercado'!$B:$I,8,0))</f>
        <v>0</v>
      </c>
      <c r="EF13" s="145">
        <f t="shared" ref="EF13:EF24" si="154">+EC13*EI$8</f>
        <v>0</v>
      </c>
      <c r="EG13" s="161">
        <f t="shared" ref="EG13:EG24" ca="1" si="155">+EF13*EE13</f>
        <v>0</v>
      </c>
      <c r="EH13" s="103"/>
      <c r="EI13" s="121" t="s">
        <v>106</v>
      </c>
      <c r="EJ13" s="168"/>
      <c r="EK13" s="122" t="s">
        <v>106</v>
      </c>
      <c r="EL13" s="82"/>
      <c r="EM13" s="105"/>
      <c r="EN13" s="78"/>
      <c r="EO13" s="128"/>
      <c r="EP13" s="167"/>
      <c r="EQ13" s="81">
        <f ca="1">IF(ISERROR(VLOOKUP(EO13,'Lista de mercado'!$B:$I,5,0)),0,VLOOKUP(EO13,'Lista de mercado'!$B:$I,5,0))</f>
        <v>0</v>
      </c>
      <c r="ER13" s="144">
        <f ca="1">IF(ISERROR(VLOOKUP(EO13,'Lista de mercado'!$B:$I,8,0)),0,VLOOKUP(EO13,'Lista de mercado'!$B:$I,8,0))</f>
        <v>0</v>
      </c>
      <c r="ES13" s="145">
        <f t="shared" ref="ES13:ES24" si="156">+EP13*EV$8</f>
        <v>0</v>
      </c>
      <c r="ET13" s="161">
        <f t="shared" ref="ET13:ET24" ca="1" si="157">+ES13*ER13</f>
        <v>0</v>
      </c>
      <c r="EU13" s="103"/>
      <c r="EV13" s="121" t="s">
        <v>106</v>
      </c>
      <c r="EW13" s="168"/>
      <c r="EX13" s="122" t="s">
        <v>106</v>
      </c>
      <c r="EY13" s="82"/>
      <c r="EZ13" s="105"/>
      <c r="FA13" s="78"/>
      <c r="FB13" s="128"/>
      <c r="FC13" s="167"/>
      <c r="FD13" s="81">
        <f ca="1">IF(ISERROR(VLOOKUP(FB13,'Lista de mercado'!$B:$I,5,0)),0,VLOOKUP(FB13,'Lista de mercado'!$B:$I,5,0))</f>
        <v>0</v>
      </c>
      <c r="FE13" s="144">
        <f ca="1">IF(ISERROR(VLOOKUP(FB13,'Lista de mercado'!$B:$I,8,0)),0,VLOOKUP(FB13,'Lista de mercado'!$B:$I,8,0))</f>
        <v>0</v>
      </c>
      <c r="FF13" s="145">
        <f t="shared" ref="FF13:FF24" si="158">+FC13*FI$8</f>
        <v>0</v>
      </c>
      <c r="FG13" s="161">
        <f t="shared" ref="FG13:FG24" ca="1" si="159">+FF13*FE13</f>
        <v>0</v>
      </c>
      <c r="FH13" s="103"/>
      <c r="FI13" s="121" t="s">
        <v>106</v>
      </c>
      <c r="FJ13" s="168"/>
      <c r="FK13" s="122" t="s">
        <v>106</v>
      </c>
      <c r="FL13" s="82"/>
      <c r="FM13" s="105"/>
      <c r="FN13" s="78"/>
      <c r="FO13" s="128"/>
      <c r="FP13" s="167"/>
      <c r="FQ13" s="81">
        <f ca="1">IF(ISERROR(VLOOKUP(FO13,'Lista de mercado'!$B:$I,5,0)),0,VLOOKUP(FO13,'Lista de mercado'!$B:$I,5,0))</f>
        <v>0</v>
      </c>
      <c r="FR13" s="144">
        <f ca="1">IF(ISERROR(VLOOKUP(FO13,'Lista de mercado'!$B:$I,8,0)),0,VLOOKUP(FO13,'Lista de mercado'!$B:$I,8,0))</f>
        <v>0</v>
      </c>
      <c r="FS13" s="145">
        <f t="shared" ref="FS13:FS24" si="160">+FP13*FV$8</f>
        <v>0</v>
      </c>
      <c r="FT13" s="161">
        <f t="shared" ref="FT13:FT24" ca="1" si="161">+FS13*FR13</f>
        <v>0</v>
      </c>
      <c r="FU13" s="103"/>
      <c r="FV13" s="121" t="s">
        <v>106</v>
      </c>
      <c r="FW13" s="168"/>
      <c r="FX13" s="122" t="s">
        <v>106</v>
      </c>
      <c r="FY13" s="82"/>
      <c r="FZ13" s="105"/>
      <c r="GA13" s="78"/>
      <c r="GB13" s="128"/>
      <c r="GC13" s="167"/>
      <c r="GD13" s="81">
        <f ca="1">IF(ISERROR(VLOOKUP(GB13,'Lista de mercado'!$B:$I,5,0)),0,VLOOKUP(GB13,'Lista de mercado'!$B:$I,5,0))</f>
        <v>0</v>
      </c>
      <c r="GE13" s="144">
        <f ca="1">IF(ISERROR(VLOOKUP(GB13,'Lista de mercado'!$B:$I,8,0)),0,VLOOKUP(GB13,'Lista de mercado'!$B:$I,8,0))</f>
        <v>0</v>
      </c>
      <c r="GF13" s="145">
        <f t="shared" ref="GF13:GF24" si="162">+GC13*GI$8</f>
        <v>0</v>
      </c>
      <c r="GG13" s="161">
        <f t="shared" ref="GG13:GG24" ca="1" si="163">+GF13*GE13</f>
        <v>0</v>
      </c>
      <c r="GH13" s="103"/>
      <c r="GI13" s="121" t="s">
        <v>106</v>
      </c>
      <c r="GJ13" s="168"/>
      <c r="GK13" s="122" t="s">
        <v>106</v>
      </c>
      <c r="GL13" s="82"/>
      <c r="GM13" s="105"/>
      <c r="GN13" s="78"/>
      <c r="GO13" s="128"/>
      <c r="GP13" s="167"/>
      <c r="GQ13" s="81">
        <f ca="1">IF(ISERROR(VLOOKUP(GO13,'Lista de mercado'!$B:$I,5,0)),0,VLOOKUP(GO13,'Lista de mercado'!$B:$I,5,0))</f>
        <v>0</v>
      </c>
      <c r="GR13" s="144">
        <f ca="1">IF(ISERROR(VLOOKUP(GO13,'Lista de mercado'!$B:$I,8,0)),0,VLOOKUP(GO13,'Lista de mercado'!$B:$I,8,0))</f>
        <v>0</v>
      </c>
      <c r="GS13" s="145">
        <f t="shared" ref="GS13:GS24" si="164">+GP13*GV$8</f>
        <v>0</v>
      </c>
      <c r="GT13" s="161">
        <f t="shared" ref="GT13:GT24" ca="1" si="165">+GS13*GR13</f>
        <v>0</v>
      </c>
      <c r="GU13" s="103"/>
      <c r="GV13" s="121" t="s">
        <v>106</v>
      </c>
      <c r="GW13" s="168"/>
      <c r="GX13" s="122" t="s">
        <v>106</v>
      </c>
      <c r="GY13" s="82"/>
      <c r="GZ13" s="105"/>
      <c r="HA13" s="78"/>
      <c r="HB13" s="128"/>
      <c r="HC13" s="167"/>
      <c r="HD13" s="81">
        <f ca="1">IF(ISERROR(VLOOKUP(HB13,'Lista de mercado'!$B:$I,5,0)),0,VLOOKUP(HB13,'Lista de mercado'!$B:$I,5,0))</f>
        <v>0</v>
      </c>
      <c r="HE13" s="144">
        <f ca="1">IF(ISERROR(VLOOKUP(HB13,'Lista de mercado'!$B:$I,8,0)),0,VLOOKUP(HB13,'Lista de mercado'!$B:$I,8,0))</f>
        <v>0</v>
      </c>
      <c r="HF13" s="145">
        <f t="shared" ref="HF13:HF24" si="166">+HC13*HI$8</f>
        <v>0</v>
      </c>
      <c r="HG13" s="161">
        <f t="shared" ref="HG13:HG24" ca="1" si="167">+HF13*HE13</f>
        <v>0</v>
      </c>
      <c r="HH13" s="103"/>
      <c r="HI13" s="121" t="s">
        <v>106</v>
      </c>
      <c r="HJ13" s="168"/>
      <c r="HK13" s="122" t="s">
        <v>106</v>
      </c>
      <c r="HL13" s="82"/>
      <c r="HM13" s="105"/>
      <c r="HN13" s="78"/>
      <c r="HO13" s="128"/>
      <c r="HP13" s="167"/>
      <c r="HQ13" s="81">
        <f ca="1">IF(ISERROR(VLOOKUP(HO13,'Lista de mercado'!$B:$I,5,0)),0,VLOOKUP(HO13,'Lista de mercado'!$B:$I,5,0))</f>
        <v>0</v>
      </c>
      <c r="HR13" s="144">
        <f ca="1">IF(ISERROR(VLOOKUP(HO13,'Lista de mercado'!$B:$I,8,0)),0,VLOOKUP(HO13,'Lista de mercado'!$B:$I,8,0))</f>
        <v>0</v>
      </c>
      <c r="HS13" s="145">
        <f t="shared" ref="HS13:HS24" si="168">+HP13*HV$8</f>
        <v>0</v>
      </c>
      <c r="HT13" s="161">
        <f t="shared" ref="HT13:HT24" ca="1" si="169">+HS13*HR13</f>
        <v>0</v>
      </c>
      <c r="HU13" s="103"/>
      <c r="HV13" s="121" t="s">
        <v>106</v>
      </c>
      <c r="HW13" s="168"/>
      <c r="HX13" s="122" t="s">
        <v>106</v>
      </c>
      <c r="HY13" s="82"/>
      <c r="HZ13" s="105"/>
      <c r="IA13" s="78"/>
      <c r="IB13" s="128"/>
      <c r="IC13" s="167"/>
      <c r="ID13" s="81">
        <f ca="1">IF(ISERROR(VLOOKUP(IB13,'Lista de mercado'!$B:$I,5,0)),0,VLOOKUP(IB13,'Lista de mercado'!$B:$I,5,0))</f>
        <v>0</v>
      </c>
      <c r="IE13" s="144">
        <f ca="1">IF(ISERROR(VLOOKUP(IB13,'Lista de mercado'!$B:$I,8,0)),0,VLOOKUP(IB13,'Lista de mercado'!$B:$I,8,0))</f>
        <v>0</v>
      </c>
      <c r="IF13" s="145">
        <f t="shared" ref="IF13:IF24" si="170">+IC13*II$8</f>
        <v>0</v>
      </c>
      <c r="IG13" s="161">
        <f t="shared" ref="IG13:IG24" ca="1" si="171">+IF13*IE13</f>
        <v>0</v>
      </c>
      <c r="IH13" s="103"/>
      <c r="II13" s="121" t="s">
        <v>106</v>
      </c>
      <c r="IJ13" s="168"/>
      <c r="IK13" s="122" t="s">
        <v>106</v>
      </c>
      <c r="IL13" s="82"/>
      <c r="IM13" s="105"/>
      <c r="IN13" s="78"/>
      <c r="IO13" s="128"/>
      <c r="IP13" s="167"/>
      <c r="IQ13" s="81">
        <f ca="1">IF(ISERROR(VLOOKUP(IO13,'Lista de mercado'!$B:$I,5,0)),0,VLOOKUP(IO13,'Lista de mercado'!$B:$I,5,0))</f>
        <v>0</v>
      </c>
      <c r="IR13" s="144">
        <f ca="1">IF(ISERROR(VLOOKUP(IO13,'Lista de mercado'!$B:$I,8,0)),0,VLOOKUP(IO13,'Lista de mercado'!$B:$I,8,0))</f>
        <v>0</v>
      </c>
      <c r="IS13" s="145">
        <f t="shared" ref="IS13:IS24" si="172">+IP13*IV$8</f>
        <v>0</v>
      </c>
      <c r="IT13" s="161">
        <f t="shared" ref="IT13:IT24" ca="1" si="173">+IS13*IR13</f>
        <v>0</v>
      </c>
      <c r="IU13" s="103"/>
      <c r="IV13" s="121" t="s">
        <v>106</v>
      </c>
      <c r="IW13" s="168"/>
      <c r="IX13" s="122" t="s">
        <v>106</v>
      </c>
      <c r="IY13" s="82"/>
      <c r="IZ13" s="105"/>
      <c r="JA13" s="78"/>
      <c r="JB13" s="128"/>
      <c r="JC13" s="167"/>
      <c r="JD13" s="81">
        <f ca="1">IF(ISERROR(VLOOKUP(JB13,'Lista de mercado'!$B:$I,5,0)),0,VLOOKUP(JB13,'Lista de mercado'!$B:$I,5,0))</f>
        <v>0</v>
      </c>
      <c r="JE13" s="144">
        <f ca="1">IF(ISERROR(VLOOKUP(JB13,'Lista de mercado'!$B:$I,8,0)),0,VLOOKUP(JB13,'Lista de mercado'!$B:$I,8,0))</f>
        <v>0</v>
      </c>
      <c r="JF13" s="145">
        <f t="shared" ref="JF13:JF24" si="174">+JC13*JI$8</f>
        <v>0</v>
      </c>
      <c r="JG13" s="161">
        <f t="shared" ref="JG13:JG24" ca="1" si="175">+JF13*JE13</f>
        <v>0</v>
      </c>
      <c r="JH13" s="103"/>
      <c r="JI13" s="121" t="s">
        <v>106</v>
      </c>
      <c r="JJ13" s="168"/>
      <c r="JK13" s="122" t="s">
        <v>106</v>
      </c>
      <c r="JL13" s="82"/>
      <c r="JM13" s="105"/>
      <c r="JN13" s="78"/>
      <c r="JO13" s="128"/>
      <c r="JP13" s="167"/>
      <c r="JQ13" s="81">
        <f ca="1">IF(ISERROR(VLOOKUP(JO13,'Lista de mercado'!$B:$I,5,0)),0,VLOOKUP(JO13,'Lista de mercado'!$B:$I,5,0))</f>
        <v>0</v>
      </c>
      <c r="JR13" s="144">
        <f ca="1">IF(ISERROR(VLOOKUP(JO13,'Lista de mercado'!$B:$I,8,0)),0,VLOOKUP(JO13,'Lista de mercado'!$B:$I,8,0))</f>
        <v>0</v>
      </c>
      <c r="JS13" s="145">
        <f t="shared" ref="JS13:JS24" si="176">+JP13*JV$8</f>
        <v>0</v>
      </c>
      <c r="JT13" s="161">
        <f t="shared" ref="JT13:JT24" ca="1" si="177">+JS13*JR13</f>
        <v>0</v>
      </c>
      <c r="JU13" s="103"/>
      <c r="JV13" s="121" t="s">
        <v>106</v>
      </c>
      <c r="JW13" s="168"/>
      <c r="JX13" s="122" t="s">
        <v>106</v>
      </c>
      <c r="JY13" s="82"/>
      <c r="JZ13" s="105"/>
      <c r="KA13" s="78"/>
      <c r="KB13" s="128"/>
      <c r="KC13" s="167"/>
      <c r="KD13" s="81">
        <f ca="1">IF(ISERROR(VLOOKUP(KB13,'Lista de mercado'!$B:$I,5,0)),0,VLOOKUP(KB13,'Lista de mercado'!$B:$I,5,0))</f>
        <v>0</v>
      </c>
      <c r="KE13" s="144">
        <f ca="1">IF(ISERROR(VLOOKUP(KB13,'Lista de mercado'!$B:$I,8,0)),0,VLOOKUP(KB13,'Lista de mercado'!$B:$I,8,0))</f>
        <v>0</v>
      </c>
      <c r="KF13" s="145">
        <f t="shared" ref="KF13:KF24" si="178">+KC13*KI$8</f>
        <v>0</v>
      </c>
      <c r="KG13" s="161">
        <f t="shared" ref="KG13:KG24" ca="1" si="179">+KF13*KE13</f>
        <v>0</v>
      </c>
      <c r="KH13" s="103"/>
      <c r="KI13" s="121" t="s">
        <v>106</v>
      </c>
      <c r="KJ13" s="168"/>
      <c r="KK13" s="122" t="s">
        <v>106</v>
      </c>
      <c r="KL13" s="82"/>
      <c r="KM13" s="105"/>
      <c r="KN13" s="78"/>
      <c r="KO13" s="128"/>
      <c r="KP13" s="167"/>
      <c r="KQ13" s="81">
        <f ca="1">IF(ISERROR(VLOOKUP(KO13,'Lista de mercado'!$B:$I,5,0)),0,VLOOKUP(KO13,'Lista de mercado'!$B:$I,5,0))</f>
        <v>0</v>
      </c>
      <c r="KR13" s="144">
        <f ca="1">IF(ISERROR(VLOOKUP(KO13,'Lista de mercado'!$B:$I,8,0)),0,VLOOKUP(KO13,'Lista de mercado'!$B:$I,8,0))</f>
        <v>0</v>
      </c>
      <c r="KS13" s="145">
        <f t="shared" ref="KS13:KS24" si="180">+KP13*KV$8</f>
        <v>0</v>
      </c>
      <c r="KT13" s="161">
        <f t="shared" ref="KT13:KT24" ca="1" si="181">+KS13*KR13</f>
        <v>0</v>
      </c>
      <c r="KU13" s="103"/>
      <c r="KV13" s="121" t="s">
        <v>106</v>
      </c>
      <c r="KW13" s="168"/>
      <c r="KX13" s="122" t="s">
        <v>106</v>
      </c>
      <c r="KY13" s="82"/>
      <c r="KZ13" s="105"/>
      <c r="LA13" s="78"/>
      <c r="LB13" s="128"/>
      <c r="LC13" s="167"/>
      <c r="LD13" s="81">
        <f ca="1">IF(ISERROR(VLOOKUP(LB13,'Lista de mercado'!$B:$I,5,0)),0,VLOOKUP(LB13,'Lista de mercado'!$B:$I,5,0))</f>
        <v>0</v>
      </c>
      <c r="LE13" s="144">
        <f ca="1">IF(ISERROR(VLOOKUP(LB13,'Lista de mercado'!$B:$I,8,0)),0,VLOOKUP(LB13,'Lista de mercado'!$B:$I,8,0))</f>
        <v>0</v>
      </c>
      <c r="LF13" s="145">
        <f t="shared" ref="LF13:LF24" si="182">+LC13*LI$8</f>
        <v>0</v>
      </c>
      <c r="LG13" s="161">
        <f t="shared" ref="LG13:LG24" ca="1" si="183">+LF13*LE13</f>
        <v>0</v>
      </c>
      <c r="LH13" s="103"/>
      <c r="LI13" s="121" t="s">
        <v>106</v>
      </c>
      <c r="LJ13" s="168"/>
      <c r="LK13" s="122" t="s">
        <v>106</v>
      </c>
      <c r="LL13" s="82"/>
      <c r="LM13" s="105"/>
      <c r="LN13" s="78"/>
      <c r="LO13" s="128"/>
      <c r="LP13" s="167"/>
      <c r="LQ13" s="81">
        <f ca="1">IF(ISERROR(VLOOKUP(LO13,'Lista de mercado'!$B:$I,5,0)),0,VLOOKUP(LO13,'Lista de mercado'!$B:$I,5,0))</f>
        <v>0</v>
      </c>
      <c r="LR13" s="144">
        <f ca="1">IF(ISERROR(VLOOKUP(LO13,'Lista de mercado'!$B:$I,8,0)),0,VLOOKUP(LO13,'Lista de mercado'!$B:$I,8,0))</f>
        <v>0</v>
      </c>
      <c r="LS13" s="145">
        <f t="shared" ref="LS13:LS24" si="184">+LP13*LV$8</f>
        <v>0</v>
      </c>
      <c r="LT13" s="161">
        <f t="shared" ref="LT13:LT24" ca="1" si="185">+LS13*LR13</f>
        <v>0</v>
      </c>
      <c r="LU13" s="103"/>
      <c r="LV13" s="121" t="s">
        <v>106</v>
      </c>
      <c r="LW13" s="168"/>
      <c r="LX13" s="122" t="s">
        <v>106</v>
      </c>
      <c r="LY13" s="82"/>
      <c r="LZ13" s="105"/>
      <c r="MA13" s="78"/>
      <c r="MB13" s="128"/>
      <c r="MC13" s="167"/>
      <c r="MD13" s="81">
        <f ca="1">IF(ISERROR(VLOOKUP(MB13,'Lista de mercado'!$B:$I,5,0)),0,VLOOKUP(MB13,'Lista de mercado'!$B:$I,5,0))</f>
        <v>0</v>
      </c>
      <c r="ME13" s="144">
        <f ca="1">IF(ISERROR(VLOOKUP(MB13,'Lista de mercado'!$B:$I,8,0)),0,VLOOKUP(MB13,'Lista de mercado'!$B:$I,8,0))</f>
        <v>0</v>
      </c>
      <c r="MF13" s="145">
        <f t="shared" ref="MF13:MF24" si="186">+MC13*MI$8</f>
        <v>0</v>
      </c>
      <c r="MG13" s="161">
        <f t="shared" ref="MG13:MG24" ca="1" si="187">+MF13*ME13</f>
        <v>0</v>
      </c>
      <c r="MH13" s="103"/>
      <c r="MI13" s="121" t="s">
        <v>106</v>
      </c>
      <c r="MJ13" s="168"/>
      <c r="MK13" s="122" t="s">
        <v>106</v>
      </c>
      <c r="ML13" s="82"/>
      <c r="MM13" s="105"/>
      <c r="MN13" s="78"/>
      <c r="MO13" s="128"/>
      <c r="MP13" s="167"/>
      <c r="MQ13" s="81">
        <f ca="1">IF(ISERROR(VLOOKUP(MO13,'Lista de mercado'!$B:$I,5,0)),0,VLOOKUP(MO13,'Lista de mercado'!$B:$I,5,0))</f>
        <v>0</v>
      </c>
      <c r="MR13" s="144">
        <f ca="1">IF(ISERROR(VLOOKUP(MO13,'Lista de mercado'!$B:$I,8,0)),0,VLOOKUP(MO13,'Lista de mercado'!$B:$I,8,0))</f>
        <v>0</v>
      </c>
      <c r="MS13" s="145">
        <f t="shared" ref="MS13:MS24" si="188">+MP13*MV$8</f>
        <v>0</v>
      </c>
      <c r="MT13" s="161">
        <f t="shared" ref="MT13:MT24" ca="1" si="189">+MS13*MR13</f>
        <v>0</v>
      </c>
      <c r="MU13" s="103"/>
      <c r="MV13" s="121" t="s">
        <v>106</v>
      </c>
      <c r="MW13" s="168"/>
      <c r="MX13" s="122" t="s">
        <v>106</v>
      </c>
      <c r="MY13" s="82"/>
      <c r="MZ13" s="105"/>
      <c r="NA13" s="78"/>
      <c r="NB13" s="128"/>
      <c r="NC13" s="167"/>
      <c r="ND13" s="81">
        <f ca="1">IF(ISERROR(VLOOKUP(NB13,'Lista de mercado'!$B:$I,5,0)),0,VLOOKUP(NB13,'Lista de mercado'!$B:$I,5,0))</f>
        <v>0</v>
      </c>
      <c r="NE13" s="144">
        <f ca="1">IF(ISERROR(VLOOKUP(NB13,'Lista de mercado'!$B:$I,8,0)),0,VLOOKUP(NB13,'Lista de mercado'!$B:$I,8,0))</f>
        <v>0</v>
      </c>
      <c r="NF13" s="145">
        <f t="shared" ref="NF13:NF24" si="190">+NC13*NI$8</f>
        <v>0</v>
      </c>
      <c r="NG13" s="161">
        <f t="shared" ref="NG13:NG24" ca="1" si="191">+NF13*NE13</f>
        <v>0</v>
      </c>
      <c r="NH13" s="103"/>
      <c r="NI13" s="121" t="s">
        <v>106</v>
      </c>
      <c r="NJ13" s="168"/>
      <c r="NK13" s="122" t="s">
        <v>106</v>
      </c>
      <c r="NL13" s="82"/>
      <c r="NM13" s="105"/>
      <c r="NN13" s="78"/>
      <c r="NO13" s="128"/>
      <c r="NP13" s="167"/>
      <c r="NQ13" s="81">
        <f ca="1">IF(ISERROR(VLOOKUP(NO13,'Lista de mercado'!$B:$I,5,0)),0,VLOOKUP(NO13,'Lista de mercado'!$B:$I,5,0))</f>
        <v>0</v>
      </c>
      <c r="NR13" s="144">
        <f ca="1">IF(ISERROR(VLOOKUP(NO13,'Lista de mercado'!$B:$I,8,0)),0,VLOOKUP(NO13,'Lista de mercado'!$B:$I,8,0))</f>
        <v>0</v>
      </c>
      <c r="NS13" s="145">
        <f t="shared" ref="NS13:NS24" si="192">+NP13*NV$8</f>
        <v>0</v>
      </c>
      <c r="NT13" s="161">
        <f t="shared" ref="NT13:NT24" ca="1" si="193">+NS13*NR13</f>
        <v>0</v>
      </c>
      <c r="NU13" s="103"/>
      <c r="NV13" s="121" t="s">
        <v>106</v>
      </c>
      <c r="NW13" s="168"/>
      <c r="NX13" s="122" t="s">
        <v>106</v>
      </c>
      <c r="NY13" s="82"/>
      <c r="NZ13" s="105"/>
      <c r="OA13" s="78"/>
      <c r="OB13" s="128"/>
      <c r="OC13" s="167"/>
      <c r="OD13" s="81">
        <f ca="1">IF(ISERROR(VLOOKUP(OB13,'Lista de mercado'!$B:$I,5,0)),0,VLOOKUP(OB13,'Lista de mercado'!$B:$I,5,0))</f>
        <v>0</v>
      </c>
      <c r="OE13" s="144">
        <f ca="1">IF(ISERROR(VLOOKUP(OB13,'Lista de mercado'!$B:$I,8,0)),0,VLOOKUP(OB13,'Lista de mercado'!$B:$I,8,0))</f>
        <v>0</v>
      </c>
      <c r="OF13" s="145">
        <f t="shared" ref="OF13:OF24" si="194">+OC13*OI$8</f>
        <v>0</v>
      </c>
      <c r="OG13" s="161">
        <f t="shared" ref="OG13:OG24" ca="1" si="195">+OF13*OE13</f>
        <v>0</v>
      </c>
      <c r="OH13" s="103"/>
      <c r="OI13" s="121" t="s">
        <v>106</v>
      </c>
      <c r="OJ13" s="168"/>
      <c r="OK13" s="122" t="s">
        <v>106</v>
      </c>
      <c r="OL13" s="82"/>
      <c r="OM13" s="105"/>
      <c r="ON13" s="78"/>
      <c r="OO13" s="128"/>
      <c r="OP13" s="167"/>
      <c r="OQ13" s="81">
        <f ca="1">IF(ISERROR(VLOOKUP(OO13,'Lista de mercado'!$B:$I,5,0)),0,VLOOKUP(OO13,'Lista de mercado'!$B:$I,5,0))</f>
        <v>0</v>
      </c>
      <c r="OR13" s="144">
        <f ca="1">IF(ISERROR(VLOOKUP(OO13,'Lista de mercado'!$B:$I,8,0)),0,VLOOKUP(OO13,'Lista de mercado'!$B:$I,8,0))</f>
        <v>0</v>
      </c>
      <c r="OS13" s="145">
        <f t="shared" ref="OS13:OS24" si="196">+OP13*OV$8</f>
        <v>0</v>
      </c>
      <c r="OT13" s="161">
        <f t="shared" ref="OT13:OT24" ca="1" si="197">+OS13*OR13</f>
        <v>0</v>
      </c>
      <c r="OU13" s="103"/>
      <c r="OV13" s="121" t="s">
        <v>106</v>
      </c>
      <c r="OW13" s="168"/>
      <c r="OX13" s="122" t="s">
        <v>106</v>
      </c>
      <c r="OY13" s="82"/>
      <c r="OZ13" s="105"/>
      <c r="PA13" s="78"/>
      <c r="PB13" s="128"/>
      <c r="PC13" s="167"/>
      <c r="PD13" s="81">
        <f ca="1">IF(ISERROR(VLOOKUP(PB13,'Lista de mercado'!$B:$I,5,0)),0,VLOOKUP(PB13,'Lista de mercado'!$B:$I,5,0))</f>
        <v>0</v>
      </c>
      <c r="PE13" s="144">
        <f ca="1">IF(ISERROR(VLOOKUP(PB13,'Lista de mercado'!$B:$I,8,0)),0,VLOOKUP(PB13,'Lista de mercado'!$B:$I,8,0))</f>
        <v>0</v>
      </c>
      <c r="PF13" s="145">
        <f t="shared" ref="PF13:PF24" si="198">+PC13*PI$8</f>
        <v>0</v>
      </c>
      <c r="PG13" s="161">
        <f t="shared" ref="PG13:PG24" ca="1" si="199">+PF13*PE13</f>
        <v>0</v>
      </c>
      <c r="PH13" s="103"/>
      <c r="PI13" s="121" t="s">
        <v>106</v>
      </c>
      <c r="PJ13" s="168"/>
      <c r="PK13" s="122" t="s">
        <v>106</v>
      </c>
      <c r="PL13" s="82"/>
      <c r="PM13" s="105"/>
      <c r="PN13" s="78"/>
      <c r="PO13" s="128"/>
      <c r="PP13" s="167"/>
      <c r="PQ13" s="81">
        <f ca="1">IF(ISERROR(VLOOKUP(PO13,'Lista de mercado'!$B:$I,5,0)),0,VLOOKUP(PO13,'Lista de mercado'!$B:$I,5,0))</f>
        <v>0</v>
      </c>
      <c r="PR13" s="144">
        <f ca="1">IF(ISERROR(VLOOKUP(PO13,'Lista de mercado'!$B:$I,8,0)),0,VLOOKUP(PO13,'Lista de mercado'!$B:$I,8,0))</f>
        <v>0</v>
      </c>
      <c r="PS13" s="145">
        <f t="shared" ref="PS13:PS24" si="200">+PP13*PV$8</f>
        <v>0</v>
      </c>
      <c r="PT13" s="161">
        <f t="shared" ref="PT13:PT24" ca="1" si="201">+PS13*PR13</f>
        <v>0</v>
      </c>
      <c r="PU13" s="103"/>
      <c r="PV13" s="121" t="s">
        <v>106</v>
      </c>
      <c r="PW13" s="168"/>
      <c r="PX13" s="122" t="s">
        <v>106</v>
      </c>
      <c r="PY13" s="82"/>
      <c r="PZ13" s="105"/>
      <c r="QA13" s="78"/>
      <c r="QB13" s="128"/>
      <c r="QC13" s="167"/>
      <c r="QD13" s="81">
        <f ca="1">IF(ISERROR(VLOOKUP(QB13,'Lista de mercado'!$B:$I,5,0)),0,VLOOKUP(QB13,'Lista de mercado'!$B:$I,5,0))</f>
        <v>0</v>
      </c>
      <c r="QE13" s="144">
        <f ca="1">IF(ISERROR(VLOOKUP(QB13,'Lista de mercado'!$B:$I,8,0)),0,VLOOKUP(QB13,'Lista de mercado'!$B:$I,8,0))</f>
        <v>0</v>
      </c>
      <c r="QF13" s="145">
        <f t="shared" ref="QF13:QF24" si="202">+QC13*QI$8</f>
        <v>0</v>
      </c>
      <c r="QG13" s="161">
        <f t="shared" ref="QG13:QG24" ca="1" si="203">+QF13*QE13</f>
        <v>0</v>
      </c>
      <c r="QH13" s="103"/>
      <c r="QI13" s="121" t="s">
        <v>106</v>
      </c>
      <c r="QJ13" s="168"/>
      <c r="QK13" s="122" t="s">
        <v>106</v>
      </c>
      <c r="QL13" s="82"/>
      <c r="QM13" s="105"/>
      <c r="QN13" s="78"/>
      <c r="QO13" s="128"/>
      <c r="QP13" s="167"/>
      <c r="QQ13" s="81">
        <f ca="1">IF(ISERROR(VLOOKUP(QO13,'Lista de mercado'!$B:$I,5,0)),0,VLOOKUP(QO13,'Lista de mercado'!$B:$I,5,0))</f>
        <v>0</v>
      </c>
      <c r="QR13" s="144">
        <f ca="1">IF(ISERROR(VLOOKUP(QO13,'Lista de mercado'!$B:$I,8,0)),0,VLOOKUP(QO13,'Lista de mercado'!$B:$I,8,0))</f>
        <v>0</v>
      </c>
      <c r="QS13" s="145">
        <f t="shared" ref="QS13:QS24" si="204">+QP13*QV$8</f>
        <v>0</v>
      </c>
      <c r="QT13" s="161">
        <f t="shared" ref="QT13:QT24" ca="1" si="205">+QS13*QR13</f>
        <v>0</v>
      </c>
      <c r="QU13" s="103"/>
      <c r="QV13" s="121" t="s">
        <v>106</v>
      </c>
      <c r="QW13" s="168"/>
      <c r="QX13" s="122" t="s">
        <v>106</v>
      </c>
      <c r="QY13" s="82"/>
      <c r="QZ13" s="105"/>
      <c r="RA13" s="78"/>
      <c r="RB13" s="128"/>
      <c r="RC13" s="167"/>
      <c r="RD13" s="81">
        <f ca="1">IF(ISERROR(VLOOKUP(RB13,'Lista de mercado'!$B:$I,5,0)),0,VLOOKUP(RB13,'Lista de mercado'!$B:$I,5,0))</f>
        <v>0</v>
      </c>
      <c r="RE13" s="144">
        <f ca="1">IF(ISERROR(VLOOKUP(RB13,'Lista de mercado'!$B:$I,8,0)),0,VLOOKUP(RB13,'Lista de mercado'!$B:$I,8,0))</f>
        <v>0</v>
      </c>
      <c r="RF13" s="145">
        <f t="shared" ref="RF13:RF24" si="206">+RC13*RI$8</f>
        <v>0</v>
      </c>
      <c r="RG13" s="161">
        <f t="shared" ref="RG13:RG24" ca="1" si="207">+RF13*RE13</f>
        <v>0</v>
      </c>
      <c r="RH13" s="103"/>
      <c r="RI13" s="121" t="s">
        <v>106</v>
      </c>
      <c r="RJ13" s="168"/>
      <c r="RK13" s="122" t="s">
        <v>106</v>
      </c>
      <c r="RL13" s="82"/>
      <c r="RM13" s="105"/>
      <c r="RN13" s="78"/>
      <c r="RO13" s="128"/>
      <c r="RP13" s="167"/>
      <c r="RQ13" s="81">
        <f ca="1">IF(ISERROR(VLOOKUP(RO13,'Lista de mercado'!$B:$I,5,0)),0,VLOOKUP(RO13,'Lista de mercado'!$B:$I,5,0))</f>
        <v>0</v>
      </c>
      <c r="RR13" s="144">
        <f ca="1">IF(ISERROR(VLOOKUP(RO13,'Lista de mercado'!$B:$I,8,0)),0,VLOOKUP(RO13,'Lista de mercado'!$B:$I,8,0))</f>
        <v>0</v>
      </c>
      <c r="RS13" s="145">
        <f t="shared" ref="RS13:RS24" si="208">+RP13*RV$8</f>
        <v>0</v>
      </c>
      <c r="RT13" s="161">
        <f t="shared" ref="RT13:RT24" ca="1" si="209">+RS13*RR13</f>
        <v>0</v>
      </c>
      <c r="RU13" s="103"/>
      <c r="RV13" s="121" t="s">
        <v>106</v>
      </c>
      <c r="RW13" s="168"/>
      <c r="RX13" s="122" t="s">
        <v>106</v>
      </c>
      <c r="RY13" s="82"/>
      <c r="RZ13" s="105"/>
      <c r="SA13" s="78"/>
      <c r="SB13" s="128"/>
      <c r="SC13" s="167"/>
      <c r="SD13" s="81">
        <f ca="1">IF(ISERROR(VLOOKUP(SB13,'Lista de mercado'!$B:$I,5,0)),0,VLOOKUP(SB13,'Lista de mercado'!$B:$I,5,0))</f>
        <v>0</v>
      </c>
      <c r="SE13" s="144">
        <f ca="1">IF(ISERROR(VLOOKUP(SB13,'Lista de mercado'!$B:$I,8,0)),0,VLOOKUP(SB13,'Lista de mercado'!$B:$I,8,0))</f>
        <v>0</v>
      </c>
      <c r="SF13" s="145">
        <f t="shared" ref="SF13:SF24" si="210">+SC13*SI$8</f>
        <v>0</v>
      </c>
      <c r="SG13" s="161">
        <f t="shared" ref="SG13:SG24" ca="1" si="211">+SF13*SE13</f>
        <v>0</v>
      </c>
      <c r="SH13" s="103"/>
      <c r="SI13" s="121" t="s">
        <v>106</v>
      </c>
      <c r="SJ13" s="168"/>
      <c r="SK13" s="122" t="s">
        <v>106</v>
      </c>
      <c r="SL13" s="82"/>
      <c r="SM13" s="105"/>
      <c r="SN13" s="78"/>
      <c r="SO13" s="128"/>
      <c r="SP13" s="167"/>
      <c r="SQ13" s="81">
        <f ca="1">IF(ISERROR(VLOOKUP(SO13,'Lista de mercado'!$B:$I,5,0)),0,VLOOKUP(SO13,'Lista de mercado'!$B:$I,5,0))</f>
        <v>0</v>
      </c>
      <c r="SR13" s="144">
        <f ca="1">IF(ISERROR(VLOOKUP(SO13,'Lista de mercado'!$B:$I,8,0)),0,VLOOKUP(SO13,'Lista de mercado'!$B:$I,8,0))</f>
        <v>0</v>
      </c>
      <c r="SS13" s="145">
        <f t="shared" ref="SS13:SS24" si="212">+SP13*SV$8</f>
        <v>0</v>
      </c>
      <c r="ST13" s="161">
        <f t="shared" ref="ST13:ST24" ca="1" si="213">+SS13*SR13</f>
        <v>0</v>
      </c>
      <c r="SU13" s="103"/>
      <c r="SV13" s="121" t="s">
        <v>106</v>
      </c>
      <c r="SW13" s="168"/>
      <c r="SX13" s="122" t="s">
        <v>106</v>
      </c>
      <c r="SY13" s="82"/>
      <c r="SZ13" s="105"/>
      <c r="TA13" s="78"/>
      <c r="TB13" s="128"/>
      <c r="TC13" s="167"/>
      <c r="TD13" s="81">
        <f ca="1">IF(ISERROR(VLOOKUP(TB13,'Lista de mercado'!$B:$I,5,0)),0,VLOOKUP(TB13,'Lista de mercado'!$B:$I,5,0))</f>
        <v>0</v>
      </c>
      <c r="TE13" s="144">
        <f ca="1">IF(ISERROR(VLOOKUP(TB13,'Lista de mercado'!$B:$I,8,0)),0,VLOOKUP(TB13,'Lista de mercado'!$B:$I,8,0))</f>
        <v>0</v>
      </c>
      <c r="TF13" s="145">
        <f t="shared" ref="TF13:TF24" si="214">+TC13*TI$8</f>
        <v>0</v>
      </c>
      <c r="TG13" s="161">
        <f t="shared" ref="TG13:TG24" ca="1" si="215">+TF13*TE13</f>
        <v>0</v>
      </c>
      <c r="TH13" s="103"/>
      <c r="TI13" s="121" t="s">
        <v>106</v>
      </c>
      <c r="TJ13" s="168"/>
      <c r="TK13" s="122" t="s">
        <v>106</v>
      </c>
      <c r="TL13" s="82"/>
      <c r="TM13" s="105"/>
      <c r="TN13" s="78"/>
      <c r="TO13" s="128"/>
      <c r="TP13" s="167"/>
      <c r="TQ13" s="81">
        <f ca="1">IF(ISERROR(VLOOKUP(TO13,'Lista de mercado'!$B:$I,5,0)),0,VLOOKUP(TO13,'Lista de mercado'!$B:$I,5,0))</f>
        <v>0</v>
      </c>
      <c r="TR13" s="144">
        <f ca="1">IF(ISERROR(VLOOKUP(TO13,'Lista de mercado'!$B:$I,8,0)),0,VLOOKUP(TO13,'Lista de mercado'!$B:$I,8,0))</f>
        <v>0</v>
      </c>
      <c r="TS13" s="145">
        <f t="shared" ref="TS13:TS24" si="216">+TP13*TV$8</f>
        <v>0</v>
      </c>
      <c r="TT13" s="161">
        <f t="shared" ref="TT13:TT24" ca="1" si="217">+TS13*TR13</f>
        <v>0</v>
      </c>
      <c r="TU13" s="103"/>
      <c r="TV13" s="121" t="s">
        <v>106</v>
      </c>
      <c r="TW13" s="168"/>
      <c r="TX13" s="122" t="s">
        <v>106</v>
      </c>
      <c r="TY13" s="82"/>
      <c r="TZ13" s="105"/>
      <c r="UA13" s="78"/>
      <c r="UB13" s="128"/>
      <c r="UC13" s="167"/>
      <c r="UD13" s="81">
        <f ca="1">IF(ISERROR(VLOOKUP(UB13,'Lista de mercado'!$B:$I,5,0)),0,VLOOKUP(UB13,'Lista de mercado'!$B:$I,5,0))</f>
        <v>0</v>
      </c>
      <c r="UE13" s="144">
        <f ca="1">IF(ISERROR(VLOOKUP(UB13,'Lista de mercado'!$B:$I,8,0)),0,VLOOKUP(UB13,'Lista de mercado'!$B:$I,8,0))</f>
        <v>0</v>
      </c>
      <c r="UF13" s="145">
        <f t="shared" ref="UF13:UF24" si="218">+UC13*UI$8</f>
        <v>0</v>
      </c>
      <c r="UG13" s="161">
        <f t="shared" ref="UG13:UG24" ca="1" si="219">+UF13*UE13</f>
        <v>0</v>
      </c>
      <c r="UH13" s="103"/>
      <c r="UI13" s="121" t="s">
        <v>106</v>
      </c>
      <c r="UJ13" s="168"/>
      <c r="UK13" s="122" t="s">
        <v>106</v>
      </c>
      <c r="UL13" s="82"/>
      <c r="UM13" s="105"/>
      <c r="UN13" s="78"/>
      <c r="UO13" s="128"/>
      <c r="UP13" s="167"/>
      <c r="UQ13" s="81">
        <f ca="1">IF(ISERROR(VLOOKUP(UO13,'Lista de mercado'!$B:$I,5,0)),0,VLOOKUP(UO13,'Lista de mercado'!$B:$I,5,0))</f>
        <v>0</v>
      </c>
      <c r="UR13" s="144">
        <f ca="1">IF(ISERROR(VLOOKUP(UO13,'Lista de mercado'!$B:$I,8,0)),0,VLOOKUP(UO13,'Lista de mercado'!$B:$I,8,0))</f>
        <v>0</v>
      </c>
      <c r="US13" s="145">
        <f t="shared" ref="US13:US24" si="220">+UP13*UV$8</f>
        <v>0</v>
      </c>
      <c r="UT13" s="161">
        <f t="shared" ref="UT13:UT24" ca="1" si="221">+US13*UR13</f>
        <v>0</v>
      </c>
      <c r="UU13" s="103"/>
      <c r="UV13" s="260" t="s">
        <v>106</v>
      </c>
      <c r="UW13" s="168"/>
      <c r="UX13" s="261" t="s">
        <v>106</v>
      </c>
      <c r="UY13" s="82"/>
      <c r="UZ13" s="105"/>
      <c r="VA13" s="78"/>
      <c r="VB13" s="128"/>
      <c r="VC13" s="167"/>
      <c r="VD13" s="81">
        <f ca="1">IF(ISERROR(VLOOKUP(VB13,'Lista de mercado'!$B:$I,5,0)),0,VLOOKUP(VB13,'Lista de mercado'!$B:$I,5,0))</f>
        <v>0</v>
      </c>
      <c r="VE13" s="144">
        <f ca="1">IF(ISERROR(VLOOKUP(VB13,'Lista de mercado'!$B:$I,8,0)),0,VLOOKUP(VB13,'Lista de mercado'!$B:$I,8,0))</f>
        <v>0</v>
      </c>
      <c r="VF13" s="145">
        <f t="shared" ref="VF13:VF24" si="222">+VC13*VI$8</f>
        <v>0</v>
      </c>
      <c r="VG13" s="161">
        <f t="shared" ref="VG13:VG24" ca="1" si="223">+VF13*VE13</f>
        <v>0</v>
      </c>
      <c r="VH13" s="103"/>
      <c r="VI13" s="260" t="s">
        <v>106</v>
      </c>
      <c r="VJ13" s="168"/>
      <c r="VK13" s="261" t="s">
        <v>106</v>
      </c>
      <c r="VL13" s="82"/>
      <c r="VM13" s="105"/>
      <c r="VN13" s="78"/>
      <c r="VO13" s="128"/>
      <c r="VP13" s="167"/>
      <c r="VQ13" s="81">
        <f ca="1">IF(ISERROR(VLOOKUP(VO13,'Lista de mercado'!$B:$I,5,0)),0,VLOOKUP(VO13,'Lista de mercado'!$B:$I,5,0))</f>
        <v>0</v>
      </c>
      <c r="VR13" s="144">
        <f ca="1">IF(ISERROR(VLOOKUP(VO13,'Lista de mercado'!$B:$I,8,0)),0,VLOOKUP(VO13,'Lista de mercado'!$B:$I,8,0))</f>
        <v>0</v>
      </c>
      <c r="VS13" s="145">
        <f t="shared" ref="VS13:VS24" si="224">+VP13*VV$8</f>
        <v>0</v>
      </c>
      <c r="VT13" s="161">
        <f t="shared" ref="VT13:VT24" ca="1" si="225">+VS13*VR13</f>
        <v>0</v>
      </c>
      <c r="VU13" s="103"/>
      <c r="VV13" s="260" t="s">
        <v>106</v>
      </c>
      <c r="VW13" s="168"/>
      <c r="VX13" s="261" t="s">
        <v>106</v>
      </c>
      <c r="VY13" s="82"/>
      <c r="VZ13" s="105"/>
      <c r="WA13" s="78"/>
      <c r="WB13" s="128"/>
      <c r="WC13" s="167"/>
      <c r="WD13" s="81">
        <f ca="1">IF(ISERROR(VLOOKUP(WB13,'Lista de mercado'!$B:$I,5,0)),0,VLOOKUP(WB13,'Lista de mercado'!$B:$I,5,0))</f>
        <v>0</v>
      </c>
      <c r="WE13" s="144">
        <f ca="1">IF(ISERROR(VLOOKUP(WB13,'Lista de mercado'!$B:$I,8,0)),0,VLOOKUP(WB13,'Lista de mercado'!$B:$I,8,0))</f>
        <v>0</v>
      </c>
      <c r="WF13" s="145">
        <f t="shared" ref="WF13:WF24" si="226">+WC13*WI$8</f>
        <v>0</v>
      </c>
      <c r="WG13" s="161">
        <f t="shared" ref="WG13:WG24" ca="1" si="227">+WF13*WE13</f>
        <v>0</v>
      </c>
      <c r="WH13" s="103"/>
      <c r="WI13" s="260" t="s">
        <v>106</v>
      </c>
      <c r="WJ13" s="168"/>
      <c r="WK13" s="261" t="s">
        <v>106</v>
      </c>
      <c r="WL13" s="82"/>
      <c r="WM13" s="105"/>
      <c r="WN13" s="78"/>
      <c r="WO13" s="128"/>
      <c r="WP13" s="167"/>
      <c r="WQ13" s="81">
        <f ca="1">IF(ISERROR(VLOOKUP(WO13,'Lista de mercado'!$B:$I,5,0)),0,VLOOKUP(WO13,'Lista de mercado'!$B:$I,5,0))</f>
        <v>0</v>
      </c>
      <c r="WR13" s="144">
        <f ca="1">IF(ISERROR(VLOOKUP(WO13,'Lista de mercado'!$B:$I,8,0)),0,VLOOKUP(WO13,'Lista de mercado'!$B:$I,8,0))</f>
        <v>0</v>
      </c>
      <c r="WS13" s="145">
        <f t="shared" ref="WS13:WS24" si="228">+WP13*WV$8</f>
        <v>0</v>
      </c>
      <c r="WT13" s="161">
        <f t="shared" ref="WT13:WT24" ca="1" si="229">+WS13*WR13</f>
        <v>0</v>
      </c>
      <c r="WU13" s="103"/>
      <c r="WV13" s="260" t="s">
        <v>106</v>
      </c>
      <c r="WW13" s="168"/>
      <c r="WX13" s="261" t="s">
        <v>106</v>
      </c>
      <c r="WY13" s="82"/>
      <c r="WZ13" s="105"/>
      <c r="XA13" s="78"/>
      <c r="XB13" s="128"/>
      <c r="XC13" s="167"/>
      <c r="XD13" s="81">
        <f ca="1">IF(ISERROR(VLOOKUP(XB13,'Lista de mercado'!$B:$I,5,0)),0,VLOOKUP(XB13,'Lista de mercado'!$B:$I,5,0))</f>
        <v>0</v>
      </c>
      <c r="XE13" s="144">
        <f ca="1">IF(ISERROR(VLOOKUP(XB13,'Lista de mercado'!$B:$I,8,0)),0,VLOOKUP(XB13,'Lista de mercado'!$B:$I,8,0))</f>
        <v>0</v>
      </c>
      <c r="XF13" s="145">
        <f t="shared" ref="XF13:XF24" si="230">+XC13*XI$8</f>
        <v>0</v>
      </c>
      <c r="XG13" s="161">
        <f t="shared" ref="XG13:XG24" ca="1" si="231">+XF13*XE13</f>
        <v>0</v>
      </c>
      <c r="XH13" s="103"/>
      <c r="XI13" s="260" t="s">
        <v>106</v>
      </c>
      <c r="XJ13" s="168"/>
      <c r="XK13" s="261" t="s">
        <v>106</v>
      </c>
      <c r="XL13" s="82"/>
      <c r="XM13" s="105"/>
      <c r="XN13" s="78"/>
      <c r="XO13" s="128"/>
      <c r="XP13" s="167"/>
      <c r="XQ13" s="81">
        <f ca="1">IF(ISERROR(VLOOKUP(XO13,'Lista de mercado'!$B:$I,5,0)),0,VLOOKUP(XO13,'Lista de mercado'!$B:$I,5,0))</f>
        <v>0</v>
      </c>
      <c r="XR13" s="144">
        <f ca="1">IF(ISERROR(VLOOKUP(XO13,'Lista de mercado'!$B:$I,8,0)),0,VLOOKUP(XO13,'Lista de mercado'!$B:$I,8,0))</f>
        <v>0</v>
      </c>
      <c r="XS13" s="145">
        <f t="shared" ref="XS13:XS24" si="232">+XP13*XV$8</f>
        <v>0</v>
      </c>
      <c r="XT13" s="161">
        <f t="shared" ref="XT13:XT24" ca="1" si="233">+XS13*XR13</f>
        <v>0</v>
      </c>
      <c r="XU13" s="103"/>
      <c r="XV13" s="260" t="s">
        <v>106</v>
      </c>
      <c r="XW13" s="168"/>
      <c r="XX13" s="261" t="s">
        <v>106</v>
      </c>
      <c r="XY13" s="82"/>
      <c r="XZ13" s="105"/>
      <c r="YA13" s="78"/>
      <c r="YB13" s="128"/>
      <c r="YC13" s="167"/>
      <c r="YD13" s="81">
        <f ca="1">IF(ISERROR(VLOOKUP(YB13,'Lista de mercado'!$B:$I,5,0)),0,VLOOKUP(YB13,'Lista de mercado'!$B:$I,5,0))</f>
        <v>0</v>
      </c>
      <c r="YE13" s="144">
        <f ca="1">IF(ISERROR(VLOOKUP(YB13,'Lista de mercado'!$B:$I,8,0)),0,VLOOKUP(YB13,'Lista de mercado'!$B:$I,8,0))</f>
        <v>0</v>
      </c>
      <c r="YF13" s="145">
        <f t="shared" ref="YF13:YF24" si="234">+YC13*YI$8</f>
        <v>0</v>
      </c>
      <c r="YG13" s="161">
        <f t="shared" ref="YG13:YG24" ca="1" si="235">+YF13*YE13</f>
        <v>0</v>
      </c>
      <c r="YH13" s="103"/>
      <c r="YI13" s="260" t="s">
        <v>106</v>
      </c>
      <c r="YJ13" s="168"/>
      <c r="YK13" s="261" t="s">
        <v>106</v>
      </c>
      <c r="YL13" s="82"/>
      <c r="YM13" s="105"/>
      <c r="YN13" s="78"/>
      <c r="YO13" s="128"/>
      <c r="YP13" s="167"/>
      <c r="YQ13" s="81">
        <f ca="1">IF(ISERROR(VLOOKUP(YO13,'Lista de mercado'!$B:$I,5,0)),0,VLOOKUP(YO13,'Lista de mercado'!$B:$I,5,0))</f>
        <v>0</v>
      </c>
      <c r="YR13" s="144">
        <f ca="1">IF(ISERROR(VLOOKUP(YO13,'Lista de mercado'!$B:$I,8,0)),0,VLOOKUP(YO13,'Lista de mercado'!$B:$I,8,0))</f>
        <v>0</v>
      </c>
      <c r="YS13" s="145">
        <f t="shared" ref="YS13:YS24" si="236">+YP13*YV$8</f>
        <v>0</v>
      </c>
      <c r="YT13" s="161">
        <f t="shared" ref="YT13:YT24" ca="1" si="237">+YS13*YR13</f>
        <v>0</v>
      </c>
      <c r="YU13" s="103"/>
      <c r="YV13" s="260" t="s">
        <v>106</v>
      </c>
      <c r="YW13" s="168"/>
      <c r="YX13" s="261" t="s">
        <v>106</v>
      </c>
      <c r="YY13" s="82"/>
      <c r="YZ13" s="105"/>
      <c r="ZA13" s="78"/>
      <c r="ZB13" s="128"/>
      <c r="ZC13" s="167"/>
      <c r="ZD13" s="81">
        <f ca="1">IF(ISERROR(VLOOKUP(ZB13,'Lista de mercado'!$B:$I,5,0)),0,VLOOKUP(ZB13,'Lista de mercado'!$B:$I,5,0))</f>
        <v>0</v>
      </c>
      <c r="ZE13" s="144">
        <f ca="1">IF(ISERROR(VLOOKUP(ZB13,'Lista de mercado'!$B:$I,8,0)),0,VLOOKUP(ZB13,'Lista de mercado'!$B:$I,8,0))</f>
        <v>0</v>
      </c>
      <c r="ZF13" s="145">
        <f t="shared" ref="ZF13:ZF24" si="238">+ZC13*ZI$8</f>
        <v>0</v>
      </c>
      <c r="ZG13" s="161">
        <f t="shared" ref="ZG13:ZG24" ca="1" si="239">+ZF13*ZE13</f>
        <v>0</v>
      </c>
      <c r="ZH13" s="103"/>
      <c r="ZI13" s="260" t="s">
        <v>106</v>
      </c>
      <c r="ZJ13" s="168"/>
      <c r="ZK13" s="261" t="s">
        <v>106</v>
      </c>
      <c r="ZL13" s="82"/>
      <c r="ZM13" s="105"/>
      <c r="ZN13" s="78"/>
      <c r="ZO13" s="128"/>
      <c r="ZP13" s="167"/>
      <c r="ZQ13" s="81">
        <f ca="1">IF(ISERROR(VLOOKUP(ZO13,'Lista de mercado'!$B:$I,5,0)),0,VLOOKUP(ZO13,'Lista de mercado'!$B:$I,5,0))</f>
        <v>0</v>
      </c>
      <c r="ZR13" s="144">
        <f ca="1">IF(ISERROR(VLOOKUP(ZO13,'Lista de mercado'!$B:$I,8,0)),0,VLOOKUP(ZO13,'Lista de mercado'!$B:$I,8,0))</f>
        <v>0</v>
      </c>
      <c r="ZS13" s="145">
        <f t="shared" ref="ZS13:ZS24" si="240">+ZP13*ZV$8</f>
        <v>0</v>
      </c>
      <c r="ZT13" s="161">
        <f t="shared" ref="ZT13:ZT24" ca="1" si="241">+ZS13*ZR13</f>
        <v>0</v>
      </c>
      <c r="ZU13" s="103"/>
      <c r="ZV13" s="260" t="s">
        <v>106</v>
      </c>
      <c r="ZW13" s="168"/>
      <c r="ZX13" s="261" t="s">
        <v>106</v>
      </c>
      <c r="ZY13" s="82"/>
      <c r="ZZ13" s="105"/>
      <c r="AAA13" s="78"/>
      <c r="AAB13" s="128"/>
      <c r="AAC13" s="167"/>
      <c r="AAD13" s="81">
        <f ca="1">IF(ISERROR(VLOOKUP(AAB13,'Lista de mercado'!$B:$I,5,0)),0,VLOOKUP(AAB13,'Lista de mercado'!$B:$I,5,0))</f>
        <v>0</v>
      </c>
      <c r="AAE13" s="144">
        <f ca="1">IF(ISERROR(VLOOKUP(AAB13,'Lista de mercado'!$B:$I,8,0)),0,VLOOKUP(AAB13,'Lista de mercado'!$B:$I,8,0))</f>
        <v>0</v>
      </c>
      <c r="AAF13" s="145">
        <f t="shared" ref="AAF13:AAF24" si="242">+AAC13*AAI$8</f>
        <v>0</v>
      </c>
      <c r="AAG13" s="161">
        <f t="shared" ref="AAG13:AAG24" ca="1" si="243">+AAF13*AAE13</f>
        <v>0</v>
      </c>
      <c r="AAH13" s="103"/>
      <c r="AAI13" s="260" t="s">
        <v>106</v>
      </c>
      <c r="AAJ13" s="168"/>
      <c r="AAK13" s="261" t="s">
        <v>106</v>
      </c>
      <c r="AAL13" s="82"/>
      <c r="AAM13" s="105"/>
      <c r="AAN13" s="78"/>
      <c r="AAO13" s="128"/>
      <c r="AAP13" s="167"/>
      <c r="AAQ13" s="81">
        <f ca="1">IF(ISERROR(VLOOKUP(AAO13,'Lista de mercado'!$B:$I,5,0)),0,VLOOKUP(AAO13,'Lista de mercado'!$B:$I,5,0))</f>
        <v>0</v>
      </c>
      <c r="AAR13" s="144">
        <f ca="1">IF(ISERROR(VLOOKUP(AAO13,'Lista de mercado'!$B:$I,8,0)),0,VLOOKUP(AAO13,'Lista de mercado'!$B:$I,8,0))</f>
        <v>0</v>
      </c>
      <c r="AAS13" s="145">
        <f t="shared" ref="AAS13:AAS24" si="244">+AAP13*AAV$8</f>
        <v>0</v>
      </c>
      <c r="AAT13" s="161">
        <f t="shared" ref="AAT13:AAT24" ca="1" si="245">+AAS13*AAR13</f>
        <v>0</v>
      </c>
      <c r="AAU13" s="103"/>
      <c r="AAV13" s="260" t="s">
        <v>106</v>
      </c>
      <c r="AAW13" s="168"/>
      <c r="AAX13" s="261" t="s">
        <v>106</v>
      </c>
      <c r="AAY13" s="82"/>
      <c r="AAZ13" s="105"/>
      <c r="ABA13" s="78"/>
      <c r="ABB13" s="128"/>
      <c r="ABC13" s="167"/>
      <c r="ABD13" s="81">
        <f ca="1">IF(ISERROR(VLOOKUP(ABB13,'Lista de mercado'!$B:$I,5,0)),0,VLOOKUP(ABB13,'Lista de mercado'!$B:$I,5,0))</f>
        <v>0</v>
      </c>
      <c r="ABE13" s="144">
        <f ca="1">IF(ISERROR(VLOOKUP(ABB13,'Lista de mercado'!$B:$I,8,0)),0,VLOOKUP(ABB13,'Lista de mercado'!$B:$I,8,0))</f>
        <v>0</v>
      </c>
      <c r="ABF13" s="145">
        <f t="shared" ref="ABF13:ABF24" si="246">+ABC13*ABI$8</f>
        <v>0</v>
      </c>
      <c r="ABG13" s="161">
        <f t="shared" ref="ABG13:ABG24" ca="1" si="247">+ABF13*ABE13</f>
        <v>0</v>
      </c>
      <c r="ABH13" s="103"/>
      <c r="ABI13" s="260" t="s">
        <v>106</v>
      </c>
      <c r="ABJ13" s="168"/>
      <c r="ABK13" s="261" t="s">
        <v>106</v>
      </c>
      <c r="ABL13" s="82"/>
      <c r="ABM13" s="105"/>
      <c r="ABN13" s="78"/>
      <c r="ABO13" s="128"/>
      <c r="ABP13" s="167"/>
      <c r="ABQ13" s="81">
        <f ca="1">IF(ISERROR(VLOOKUP(ABO13,'Lista de mercado'!$B:$I,5,0)),0,VLOOKUP(ABO13,'Lista de mercado'!$B:$I,5,0))</f>
        <v>0</v>
      </c>
      <c r="ABR13" s="144">
        <f ca="1">IF(ISERROR(VLOOKUP(ABO13,'Lista de mercado'!$B:$I,8,0)),0,VLOOKUP(ABO13,'Lista de mercado'!$B:$I,8,0))</f>
        <v>0</v>
      </c>
      <c r="ABS13" s="145">
        <f t="shared" ref="ABS13:ABS24" si="248">+ABP13*ABV$8</f>
        <v>0</v>
      </c>
      <c r="ABT13" s="161">
        <f t="shared" ref="ABT13:ABT24" ca="1" si="249">+ABS13*ABR13</f>
        <v>0</v>
      </c>
      <c r="ABU13" s="103"/>
      <c r="ABV13" s="260" t="s">
        <v>106</v>
      </c>
      <c r="ABW13" s="168"/>
      <c r="ABX13" s="261" t="s">
        <v>106</v>
      </c>
      <c r="ABY13" s="82"/>
      <c r="ABZ13" s="105"/>
      <c r="ACA13" s="78"/>
      <c r="ACB13" s="128"/>
      <c r="ACC13" s="167"/>
      <c r="ACD13" s="81">
        <f ca="1">IF(ISERROR(VLOOKUP(ACB13,'Lista de mercado'!$B:$I,5,0)),0,VLOOKUP(ACB13,'Lista de mercado'!$B:$I,5,0))</f>
        <v>0</v>
      </c>
      <c r="ACE13" s="144">
        <f ca="1">IF(ISERROR(VLOOKUP(ACB13,'Lista de mercado'!$B:$I,8,0)),0,VLOOKUP(ACB13,'Lista de mercado'!$B:$I,8,0))</f>
        <v>0</v>
      </c>
      <c r="ACF13" s="145">
        <f t="shared" ref="ACF13:ACF24" si="250">+ACC13*ACI$8</f>
        <v>0</v>
      </c>
      <c r="ACG13" s="161">
        <f t="shared" ref="ACG13:ACG24" ca="1" si="251">+ACF13*ACE13</f>
        <v>0</v>
      </c>
      <c r="ACH13" s="103"/>
      <c r="ACI13" s="260" t="s">
        <v>106</v>
      </c>
      <c r="ACJ13" s="168"/>
      <c r="ACK13" s="261" t="s">
        <v>106</v>
      </c>
      <c r="ACL13" s="82"/>
      <c r="ACM13" s="105"/>
      <c r="ACN13" s="78"/>
      <c r="ACO13" s="128"/>
      <c r="ACP13" s="167"/>
      <c r="ACQ13" s="81">
        <f ca="1">IF(ISERROR(VLOOKUP(ACO13,'Lista de mercado'!$B:$I,5,0)),0,VLOOKUP(ACO13,'Lista de mercado'!$B:$I,5,0))</f>
        <v>0</v>
      </c>
      <c r="ACR13" s="144">
        <f ca="1">IF(ISERROR(VLOOKUP(ACO13,'Lista de mercado'!$B:$I,8,0)),0,VLOOKUP(ACO13,'Lista de mercado'!$B:$I,8,0))</f>
        <v>0</v>
      </c>
      <c r="ACS13" s="145">
        <f t="shared" ref="ACS13:ACS24" si="252">+ACP13*ACV$8</f>
        <v>0</v>
      </c>
      <c r="ACT13" s="161">
        <f t="shared" ref="ACT13:ACT24" ca="1" si="253">+ACS13*ACR13</f>
        <v>0</v>
      </c>
      <c r="ACU13" s="103"/>
      <c r="ACV13" s="260" t="s">
        <v>106</v>
      </c>
      <c r="ACW13" s="168"/>
      <c r="ACX13" s="261" t="s">
        <v>106</v>
      </c>
      <c r="ACY13" s="82"/>
      <c r="ACZ13" s="105"/>
      <c r="ADA13" s="78"/>
      <c r="ADB13" s="128"/>
      <c r="ADC13" s="167"/>
      <c r="ADD13" s="81">
        <f ca="1">IF(ISERROR(VLOOKUP(ADB13,'Lista de mercado'!$B:$I,5,0)),0,VLOOKUP(ADB13,'Lista de mercado'!$B:$I,5,0))</f>
        <v>0</v>
      </c>
      <c r="ADE13" s="144">
        <f ca="1">IF(ISERROR(VLOOKUP(ADB13,'Lista de mercado'!$B:$I,8,0)),0,VLOOKUP(ADB13,'Lista de mercado'!$B:$I,8,0))</f>
        <v>0</v>
      </c>
      <c r="ADF13" s="145">
        <f t="shared" ref="ADF13:ADF24" si="254">+ADC13*ADI$8</f>
        <v>0</v>
      </c>
      <c r="ADG13" s="161">
        <f t="shared" ref="ADG13:ADG24" ca="1" si="255">+ADF13*ADE13</f>
        <v>0</v>
      </c>
      <c r="ADH13" s="103"/>
      <c r="ADI13" s="260" t="s">
        <v>106</v>
      </c>
      <c r="ADJ13" s="168"/>
      <c r="ADK13" s="261" t="s">
        <v>106</v>
      </c>
      <c r="ADL13" s="82"/>
      <c r="ADM13" s="105"/>
      <c r="ADN13" s="78"/>
      <c r="ADO13" s="128"/>
      <c r="ADP13" s="167"/>
      <c r="ADQ13" s="81">
        <f ca="1">IF(ISERROR(VLOOKUP(ADO13,'Lista de mercado'!$B:$I,5,0)),0,VLOOKUP(ADO13,'Lista de mercado'!$B:$I,5,0))</f>
        <v>0</v>
      </c>
      <c r="ADR13" s="144">
        <f ca="1">IF(ISERROR(VLOOKUP(ADO13,'Lista de mercado'!$B:$I,8,0)),0,VLOOKUP(ADO13,'Lista de mercado'!$B:$I,8,0))</f>
        <v>0</v>
      </c>
      <c r="ADS13" s="145">
        <f t="shared" ref="ADS13:ADS24" si="256">+ADP13*ADV$8</f>
        <v>0</v>
      </c>
      <c r="ADT13" s="161">
        <f t="shared" ref="ADT13:ADT24" ca="1" si="257">+ADS13*ADR13</f>
        <v>0</v>
      </c>
      <c r="ADU13" s="103"/>
      <c r="ADV13" s="260" t="s">
        <v>106</v>
      </c>
      <c r="ADW13" s="168"/>
      <c r="ADX13" s="261" t="s">
        <v>106</v>
      </c>
      <c r="ADY13" s="82"/>
      <c r="ADZ13" s="105"/>
      <c r="AEA13" s="78"/>
      <c r="AEB13" s="128"/>
      <c r="AEC13" s="167"/>
      <c r="AED13" s="81">
        <f ca="1">IF(ISERROR(VLOOKUP(AEB13,'Lista de mercado'!$B:$I,5,0)),0,VLOOKUP(AEB13,'Lista de mercado'!$B:$I,5,0))</f>
        <v>0</v>
      </c>
      <c r="AEE13" s="144">
        <f ca="1">IF(ISERROR(VLOOKUP(AEB13,'Lista de mercado'!$B:$I,8,0)),0,VLOOKUP(AEB13,'Lista de mercado'!$B:$I,8,0))</f>
        <v>0</v>
      </c>
      <c r="AEF13" s="145">
        <f t="shared" ref="AEF13:AEF24" si="258">+AEC13*AEI$8</f>
        <v>0</v>
      </c>
      <c r="AEG13" s="161">
        <f t="shared" ref="AEG13:AEG24" ca="1" si="259">+AEF13*AEE13</f>
        <v>0</v>
      </c>
      <c r="AEH13" s="103"/>
      <c r="AEI13" s="260" t="s">
        <v>106</v>
      </c>
      <c r="AEJ13" s="168"/>
      <c r="AEK13" s="261" t="s">
        <v>106</v>
      </c>
      <c r="AEL13" s="82"/>
      <c r="AEM13" s="105"/>
      <c r="AEN13" s="78"/>
      <c r="AEO13" s="128"/>
      <c r="AEP13" s="167"/>
      <c r="AEQ13" s="81">
        <f ca="1">IF(ISERROR(VLOOKUP(AEO13,'Lista de mercado'!$B:$I,5,0)),0,VLOOKUP(AEO13,'Lista de mercado'!$B:$I,5,0))</f>
        <v>0</v>
      </c>
      <c r="AER13" s="144">
        <f ca="1">IF(ISERROR(VLOOKUP(AEO13,'Lista de mercado'!$B:$I,8,0)),0,VLOOKUP(AEO13,'Lista de mercado'!$B:$I,8,0))</f>
        <v>0</v>
      </c>
      <c r="AES13" s="145">
        <f t="shared" ref="AES13:AES24" si="260">+AEP13*AEV$8</f>
        <v>0</v>
      </c>
      <c r="AET13" s="161">
        <f t="shared" ref="AET13:AET24" ca="1" si="261">+AES13*AER13</f>
        <v>0</v>
      </c>
      <c r="AEU13" s="103"/>
      <c r="AEV13" s="260" t="s">
        <v>106</v>
      </c>
      <c r="AEW13" s="168"/>
      <c r="AEX13" s="261" t="s">
        <v>106</v>
      </c>
      <c r="AEY13" s="82"/>
      <c r="AEZ13" s="105"/>
      <c r="AFA13" s="78"/>
      <c r="AFB13" s="128"/>
      <c r="AFC13" s="167"/>
      <c r="AFD13" s="81">
        <f ca="1">IF(ISERROR(VLOOKUP(AFB13,'Lista de mercado'!$B:$I,5,0)),0,VLOOKUP(AFB13,'Lista de mercado'!$B:$I,5,0))</f>
        <v>0</v>
      </c>
      <c r="AFE13" s="144">
        <f ca="1">IF(ISERROR(VLOOKUP(AFB13,'Lista de mercado'!$B:$I,8,0)),0,VLOOKUP(AFB13,'Lista de mercado'!$B:$I,8,0))</f>
        <v>0</v>
      </c>
      <c r="AFF13" s="145">
        <f t="shared" ref="AFF13:AFF24" si="262">+AFC13*AFI$8</f>
        <v>0</v>
      </c>
      <c r="AFG13" s="161">
        <f t="shared" ref="AFG13:AFG24" ca="1" si="263">+AFF13*AFE13</f>
        <v>0</v>
      </c>
      <c r="AFH13" s="103"/>
      <c r="AFI13" s="260" t="s">
        <v>106</v>
      </c>
      <c r="AFJ13" s="168"/>
      <c r="AFK13" s="261" t="s">
        <v>106</v>
      </c>
      <c r="AFL13" s="82"/>
      <c r="AFM13" s="105"/>
      <c r="AFN13" s="78"/>
      <c r="AFO13" s="128"/>
      <c r="AFP13" s="167"/>
      <c r="AFQ13" s="81">
        <f ca="1">IF(ISERROR(VLOOKUP(AFO13,'Lista de mercado'!$B:$I,5,0)),0,VLOOKUP(AFO13,'Lista de mercado'!$B:$I,5,0))</f>
        <v>0</v>
      </c>
      <c r="AFR13" s="144">
        <f ca="1">IF(ISERROR(VLOOKUP(AFO13,'Lista de mercado'!$B:$I,8,0)),0,VLOOKUP(AFO13,'Lista de mercado'!$B:$I,8,0))</f>
        <v>0</v>
      </c>
      <c r="AFS13" s="145">
        <f t="shared" ref="AFS13:AFS24" si="264">+AFP13*AFV$8</f>
        <v>0</v>
      </c>
      <c r="AFT13" s="161">
        <f t="shared" ref="AFT13:AFT24" ca="1" si="265">+AFS13*AFR13</f>
        <v>0</v>
      </c>
      <c r="AFU13" s="103"/>
      <c r="AFV13" s="260" t="s">
        <v>106</v>
      </c>
      <c r="AFW13" s="168"/>
      <c r="AFX13" s="261" t="s">
        <v>106</v>
      </c>
      <c r="AFY13" s="82"/>
      <c r="AFZ13" s="105"/>
      <c r="AGA13" s="78"/>
      <c r="AGB13" s="128"/>
      <c r="AGC13" s="167"/>
      <c r="AGD13" s="81">
        <f ca="1">IF(ISERROR(VLOOKUP(AGB13,'Lista de mercado'!$B:$I,5,0)),0,VLOOKUP(AGB13,'Lista de mercado'!$B:$I,5,0))</f>
        <v>0</v>
      </c>
      <c r="AGE13" s="144">
        <f ca="1">IF(ISERROR(VLOOKUP(AGB13,'Lista de mercado'!$B:$I,8,0)),0,VLOOKUP(AGB13,'Lista de mercado'!$B:$I,8,0))</f>
        <v>0</v>
      </c>
      <c r="AGF13" s="145">
        <f t="shared" ref="AGF13:AGF24" si="266">+AGC13*AGI$8</f>
        <v>0</v>
      </c>
      <c r="AGG13" s="161">
        <f t="shared" ref="AGG13:AGG24" ca="1" si="267">+AGF13*AGE13</f>
        <v>0</v>
      </c>
      <c r="AGH13" s="103"/>
      <c r="AGI13" s="260" t="s">
        <v>106</v>
      </c>
      <c r="AGJ13" s="168"/>
      <c r="AGK13" s="261" t="s">
        <v>106</v>
      </c>
      <c r="AGL13" s="82"/>
      <c r="AGM13" s="105"/>
      <c r="AGN13" s="78"/>
      <c r="AGO13" s="128"/>
      <c r="AGP13" s="167"/>
      <c r="AGQ13" s="81">
        <f ca="1">IF(ISERROR(VLOOKUP(AGO13,'Lista de mercado'!$B:$I,5,0)),0,VLOOKUP(AGO13,'Lista de mercado'!$B:$I,5,0))</f>
        <v>0</v>
      </c>
      <c r="AGR13" s="144">
        <f ca="1">IF(ISERROR(VLOOKUP(AGO13,'Lista de mercado'!$B:$I,8,0)),0,VLOOKUP(AGO13,'Lista de mercado'!$B:$I,8,0))</f>
        <v>0</v>
      </c>
      <c r="AGS13" s="145">
        <f t="shared" ref="AGS13:AGS24" si="268">+AGP13*AGV$8</f>
        <v>0</v>
      </c>
      <c r="AGT13" s="161">
        <f t="shared" ref="AGT13:AGT24" ca="1" si="269">+AGS13*AGR13</f>
        <v>0</v>
      </c>
      <c r="AGU13" s="103"/>
      <c r="AGV13" s="260" t="s">
        <v>106</v>
      </c>
      <c r="AGW13" s="168"/>
      <c r="AGX13" s="261" t="s">
        <v>106</v>
      </c>
      <c r="AGY13" s="82"/>
      <c r="AGZ13" s="105"/>
      <c r="AHA13" s="78"/>
      <c r="AHB13" s="128"/>
      <c r="AHC13" s="167"/>
      <c r="AHD13" s="81">
        <f ca="1">IF(ISERROR(VLOOKUP(AHB13,'Lista de mercado'!$B:$I,5,0)),0,VLOOKUP(AHB13,'Lista de mercado'!$B:$I,5,0))</f>
        <v>0</v>
      </c>
      <c r="AHE13" s="144">
        <f ca="1">IF(ISERROR(VLOOKUP(AHB13,'Lista de mercado'!$B:$I,8,0)),0,VLOOKUP(AHB13,'Lista de mercado'!$B:$I,8,0))</f>
        <v>0</v>
      </c>
      <c r="AHF13" s="145">
        <f t="shared" ref="AHF13:AHF24" si="270">+AHC13*AHI$8</f>
        <v>0</v>
      </c>
      <c r="AHG13" s="161">
        <f t="shared" ref="AHG13:AHG24" ca="1" si="271">+AHF13*AHE13</f>
        <v>0</v>
      </c>
      <c r="AHH13" s="103"/>
      <c r="AHI13" s="260" t="s">
        <v>106</v>
      </c>
      <c r="AHJ13" s="168"/>
      <c r="AHK13" s="261" t="s">
        <v>106</v>
      </c>
      <c r="AHL13" s="82"/>
      <c r="AHM13" s="105"/>
      <c r="AHN13" s="78"/>
      <c r="AHO13" s="128"/>
      <c r="AHP13" s="167"/>
      <c r="AHQ13" s="81">
        <f ca="1">IF(ISERROR(VLOOKUP(AHO13,'Lista de mercado'!$B:$I,5,0)),0,VLOOKUP(AHO13,'Lista de mercado'!$B:$I,5,0))</f>
        <v>0</v>
      </c>
      <c r="AHR13" s="144">
        <f ca="1">IF(ISERROR(VLOOKUP(AHO13,'Lista de mercado'!$B:$I,8,0)),0,VLOOKUP(AHO13,'Lista de mercado'!$B:$I,8,0))</f>
        <v>0</v>
      </c>
      <c r="AHS13" s="145">
        <f t="shared" ref="AHS13:AHS24" si="272">+AHP13*AHV$8</f>
        <v>0</v>
      </c>
      <c r="AHT13" s="161">
        <f t="shared" ref="AHT13:AHT24" ca="1" si="273">+AHS13*AHR13</f>
        <v>0</v>
      </c>
      <c r="AHU13" s="103"/>
      <c r="AHV13" s="260" t="s">
        <v>106</v>
      </c>
      <c r="AHW13" s="168"/>
      <c r="AHX13" s="261" t="s">
        <v>106</v>
      </c>
      <c r="AHY13" s="82"/>
      <c r="AHZ13" s="105"/>
      <c r="AIA13" s="78"/>
      <c r="AIB13" s="128"/>
      <c r="AIC13" s="167"/>
      <c r="AID13" s="81">
        <f ca="1">IF(ISERROR(VLOOKUP(AIB13,'Lista de mercado'!$B:$I,5,0)),0,VLOOKUP(AIB13,'Lista de mercado'!$B:$I,5,0))</f>
        <v>0</v>
      </c>
      <c r="AIE13" s="144">
        <f ca="1">IF(ISERROR(VLOOKUP(AIB13,'Lista de mercado'!$B:$I,8,0)),0,VLOOKUP(AIB13,'Lista de mercado'!$B:$I,8,0))</f>
        <v>0</v>
      </c>
      <c r="AIF13" s="145">
        <f t="shared" ref="AIF13:AIF24" si="274">+AIC13*AII$8</f>
        <v>0</v>
      </c>
      <c r="AIG13" s="161">
        <f t="shared" ref="AIG13:AIG24" ca="1" si="275">+AIF13*AIE13</f>
        <v>0</v>
      </c>
      <c r="AIH13" s="103"/>
      <c r="AII13" s="260" t="s">
        <v>106</v>
      </c>
      <c r="AIJ13" s="168"/>
      <c r="AIK13" s="261" t="s">
        <v>106</v>
      </c>
      <c r="AIL13" s="82"/>
      <c r="AIM13" s="105"/>
      <c r="AIN13" s="78"/>
      <c r="AIO13" s="128"/>
      <c r="AIP13" s="167"/>
      <c r="AIQ13" s="81">
        <f ca="1">IF(ISERROR(VLOOKUP(AIO13,'Lista de mercado'!$B:$I,5,0)),0,VLOOKUP(AIO13,'Lista de mercado'!$B:$I,5,0))</f>
        <v>0</v>
      </c>
      <c r="AIR13" s="144">
        <f ca="1">IF(ISERROR(VLOOKUP(AIO13,'Lista de mercado'!$B:$I,8,0)),0,VLOOKUP(AIO13,'Lista de mercado'!$B:$I,8,0))</f>
        <v>0</v>
      </c>
      <c r="AIS13" s="145">
        <f t="shared" ref="AIS13:AIS24" si="276">+AIP13*AIV$8</f>
        <v>0</v>
      </c>
      <c r="AIT13" s="161">
        <f t="shared" ref="AIT13:AIT24" ca="1" si="277">+AIS13*AIR13</f>
        <v>0</v>
      </c>
      <c r="AIU13" s="103"/>
      <c r="AIV13" s="260" t="s">
        <v>106</v>
      </c>
      <c r="AIW13" s="168"/>
      <c r="AIX13" s="261" t="s">
        <v>106</v>
      </c>
      <c r="AIY13" s="82"/>
      <c r="AIZ13" s="105"/>
      <c r="AJA13" s="78"/>
      <c r="AJB13" s="128"/>
      <c r="AJC13" s="167"/>
      <c r="AJD13" s="81">
        <f ca="1">IF(ISERROR(VLOOKUP(AJB13,'Lista de mercado'!$B:$I,5,0)),0,VLOOKUP(AJB13,'Lista de mercado'!$B:$I,5,0))</f>
        <v>0</v>
      </c>
      <c r="AJE13" s="144">
        <f ca="1">IF(ISERROR(VLOOKUP(AJB13,'Lista de mercado'!$B:$I,8,0)),0,VLOOKUP(AJB13,'Lista de mercado'!$B:$I,8,0))</f>
        <v>0</v>
      </c>
      <c r="AJF13" s="145">
        <f t="shared" ref="AJF13:AJF24" si="278">+AJC13*AJI$8</f>
        <v>0</v>
      </c>
      <c r="AJG13" s="161">
        <f t="shared" ref="AJG13:AJG24" ca="1" si="279">+AJF13*AJE13</f>
        <v>0</v>
      </c>
      <c r="AJH13" s="103"/>
      <c r="AJI13" s="260" t="s">
        <v>106</v>
      </c>
      <c r="AJJ13" s="168"/>
      <c r="AJK13" s="261" t="s">
        <v>106</v>
      </c>
      <c r="AJL13" s="82"/>
    </row>
    <row r="14" spans="1:948" x14ac:dyDescent="0.3">
      <c r="A14" s="78"/>
      <c r="B14" s="130"/>
      <c r="C14" s="131"/>
      <c r="D14" s="81">
        <f ca="1">IF(ISERROR(VLOOKUP(B14,'Lista de mercado'!$B:$I,5,0)),0,VLOOKUP(B14,'Lista de mercado'!$B:$I,5,0))</f>
        <v>0</v>
      </c>
      <c r="E14" s="144">
        <f ca="1">IF(ISERROR(VLOOKUP(B14,'Lista de mercado'!$B:$I,8,0)),0,VLOOKUP(B14,'Lista de mercado'!$B:$I,8,0))</f>
        <v>0</v>
      </c>
      <c r="F14" s="145">
        <f t="shared" si="134"/>
        <v>0</v>
      </c>
      <c r="G14" s="161">
        <f t="shared" ca="1" si="135"/>
        <v>0</v>
      </c>
      <c r="H14" s="103"/>
      <c r="I14" s="169">
        <f ca="1">+SUM(G13:G24)</f>
        <v>840</v>
      </c>
      <c r="J14" s="123"/>
      <c r="K14" s="172">
        <f ca="1">+SUM(G13:G24)+SUM(G26:G29)</f>
        <v>1010</v>
      </c>
      <c r="L14" s="85"/>
      <c r="M14" s="105"/>
      <c r="N14" s="78"/>
      <c r="O14" s="130" t="s">
        <v>36</v>
      </c>
      <c r="P14" s="131">
        <v>120</v>
      </c>
      <c r="Q14" s="81" t="str">
        <f ca="1">IF(ISERROR(VLOOKUP(O14,'Lista de mercado'!$B:$I,5,0)),0,VLOOKUP(O14,'Lista de mercado'!$B:$I,5,0))</f>
        <v>gr</v>
      </c>
      <c r="R14" s="144">
        <f ca="1">IF(ISERROR(VLOOKUP(O14,'Lista de mercado'!$B:$I,8,0)),0,VLOOKUP(O14,'Lista de mercado'!$B:$I,8,0))</f>
        <v>3.5</v>
      </c>
      <c r="S14" s="145">
        <f t="shared" si="136"/>
        <v>120</v>
      </c>
      <c r="T14" s="161">
        <f t="shared" ca="1" si="137"/>
        <v>420</v>
      </c>
      <c r="U14" s="103"/>
      <c r="V14" s="169">
        <f t="shared" ref="V14" ca="1" si="280">+SUM(T13:T24)</f>
        <v>1854.3333333333333</v>
      </c>
      <c r="W14" s="123"/>
      <c r="X14" s="172">
        <f t="shared" ref="X14" ca="1" si="281">+SUM(T13:T24)+SUM(T26:T29)</f>
        <v>2024.3333333333333</v>
      </c>
      <c r="Y14" s="85"/>
      <c r="Z14" s="105"/>
      <c r="AA14" s="78"/>
      <c r="AB14" s="130"/>
      <c r="AC14" s="131"/>
      <c r="AD14" s="81">
        <f ca="1">IF(ISERROR(VLOOKUP(AB14,'Lista de mercado'!$B:$I,5,0)),0,VLOOKUP(AB14,'Lista de mercado'!$B:$I,5,0))</f>
        <v>0</v>
      </c>
      <c r="AE14" s="144">
        <f ca="1">IF(ISERROR(VLOOKUP(AB14,'Lista de mercado'!$B:$I,8,0)),0,VLOOKUP(AB14,'Lista de mercado'!$B:$I,8,0))</f>
        <v>0</v>
      </c>
      <c r="AF14" s="145">
        <f t="shared" si="138"/>
        <v>0</v>
      </c>
      <c r="AG14" s="161">
        <f t="shared" ca="1" si="139"/>
        <v>0</v>
      </c>
      <c r="AH14" s="103"/>
      <c r="AI14" s="169">
        <f t="shared" ref="AI14" ca="1" si="282">+SUM(AG13:AG24)</f>
        <v>200</v>
      </c>
      <c r="AJ14" s="123"/>
      <c r="AK14" s="172">
        <f t="shared" ref="AK14" ca="1" si="283">+SUM(AG13:AG24)+SUM(AG26:AG29)</f>
        <v>370</v>
      </c>
      <c r="AL14" s="85"/>
      <c r="AM14" s="105"/>
      <c r="AN14" s="78"/>
      <c r="AO14" s="130"/>
      <c r="AP14" s="131"/>
      <c r="AQ14" s="81">
        <f ca="1">IF(ISERROR(VLOOKUP(AO14,'Lista de mercado'!$B:$I,5,0)),0,VLOOKUP(AO14,'Lista de mercado'!$B:$I,5,0))</f>
        <v>0</v>
      </c>
      <c r="AR14" s="144">
        <f ca="1">IF(ISERROR(VLOOKUP(AO14,'Lista de mercado'!$B:$I,8,0)),0,VLOOKUP(AO14,'Lista de mercado'!$B:$I,8,0))</f>
        <v>0</v>
      </c>
      <c r="AS14" s="145">
        <f t="shared" si="140"/>
        <v>0</v>
      </c>
      <c r="AT14" s="161">
        <f t="shared" ca="1" si="141"/>
        <v>0</v>
      </c>
      <c r="AU14" s="103"/>
      <c r="AV14" s="169">
        <f t="shared" ref="AV14" ca="1" si="284">+SUM(AT13:AT24)</f>
        <v>1114.2857142857142</v>
      </c>
      <c r="AW14" s="123"/>
      <c r="AX14" s="172">
        <f t="shared" ref="AX14" ca="1" si="285">+SUM(AT13:AT24)+SUM(AT26:AT29)</f>
        <v>1284.2857142857142</v>
      </c>
      <c r="AY14" s="85"/>
      <c r="AZ14" s="105"/>
      <c r="BA14" s="78"/>
      <c r="BB14" s="130"/>
      <c r="BC14" s="131"/>
      <c r="BD14" s="81">
        <f ca="1">IF(ISERROR(VLOOKUP(BB14,'Lista de mercado'!$B:$I,5,0)),0,VLOOKUP(BB14,'Lista de mercado'!$B:$I,5,0))</f>
        <v>0</v>
      </c>
      <c r="BE14" s="144">
        <f ca="1">IF(ISERROR(VLOOKUP(BB14,'Lista de mercado'!$B:$I,8,0)),0,VLOOKUP(BB14,'Lista de mercado'!$B:$I,8,0))</f>
        <v>0</v>
      </c>
      <c r="BF14" s="145">
        <f t="shared" si="142"/>
        <v>0</v>
      </c>
      <c r="BG14" s="161">
        <f t="shared" ca="1" si="143"/>
        <v>0</v>
      </c>
      <c r="BH14" s="103"/>
      <c r="BI14" s="169">
        <f t="shared" ref="BI14" ca="1" si="286">+SUM(BG13:BG24)</f>
        <v>0</v>
      </c>
      <c r="BJ14" s="123"/>
      <c r="BK14" s="172">
        <f t="shared" ref="BK14" ca="1" si="287">+SUM(BG13:BG24)+SUM(BG26:BG29)</f>
        <v>0</v>
      </c>
      <c r="BL14" s="85"/>
      <c r="BM14" s="105"/>
      <c r="BN14" s="78"/>
      <c r="BO14" s="130"/>
      <c r="BP14" s="131"/>
      <c r="BQ14" s="81">
        <f ca="1">IF(ISERROR(VLOOKUP(BO14,'Lista de mercado'!$B:$I,5,0)),0,VLOOKUP(BO14,'Lista de mercado'!$B:$I,5,0))</f>
        <v>0</v>
      </c>
      <c r="BR14" s="144">
        <f ca="1">IF(ISERROR(VLOOKUP(BO14,'Lista de mercado'!$B:$I,8,0)),0,VLOOKUP(BO14,'Lista de mercado'!$B:$I,8,0))</f>
        <v>0</v>
      </c>
      <c r="BS14" s="145">
        <f t="shared" si="144"/>
        <v>0</v>
      </c>
      <c r="BT14" s="161">
        <f t="shared" ca="1" si="145"/>
        <v>0</v>
      </c>
      <c r="BU14" s="103"/>
      <c r="BV14" s="169">
        <f t="shared" ref="BV14" ca="1" si="288">+SUM(BT13:BT24)</f>
        <v>0</v>
      </c>
      <c r="BW14" s="123"/>
      <c r="BX14" s="172">
        <f t="shared" ref="BX14" ca="1" si="289">+SUM(BT13:BT24)+SUM(BT26:BT29)</f>
        <v>0</v>
      </c>
      <c r="BY14" s="85"/>
      <c r="BZ14" s="105"/>
      <c r="CA14" s="78"/>
      <c r="CB14" s="130"/>
      <c r="CC14" s="131"/>
      <c r="CD14" s="81">
        <f ca="1">IF(ISERROR(VLOOKUP(CB14,'Lista de mercado'!$B:$I,5,0)),0,VLOOKUP(CB14,'Lista de mercado'!$B:$I,5,0))</f>
        <v>0</v>
      </c>
      <c r="CE14" s="144">
        <f ca="1">IF(ISERROR(VLOOKUP(CB14,'Lista de mercado'!$B:$I,8,0)),0,VLOOKUP(CB14,'Lista de mercado'!$B:$I,8,0))</f>
        <v>0</v>
      </c>
      <c r="CF14" s="145">
        <f t="shared" si="146"/>
        <v>0</v>
      </c>
      <c r="CG14" s="161">
        <f t="shared" ca="1" si="147"/>
        <v>0</v>
      </c>
      <c r="CH14" s="103"/>
      <c r="CI14" s="169">
        <f t="shared" ref="CI14" ca="1" si="290">+SUM(CG13:CG24)</f>
        <v>0</v>
      </c>
      <c r="CJ14" s="123"/>
      <c r="CK14" s="172">
        <f t="shared" ref="CK14" ca="1" si="291">+SUM(CG13:CG24)+SUM(CG26:CG29)</f>
        <v>0</v>
      </c>
      <c r="CL14" s="85"/>
      <c r="CM14" s="105"/>
      <c r="CN14" s="78"/>
      <c r="CO14" s="130"/>
      <c r="CP14" s="131"/>
      <c r="CQ14" s="81">
        <f ca="1">IF(ISERROR(VLOOKUP(CO14,'Lista de mercado'!$B:$I,5,0)),0,VLOOKUP(CO14,'Lista de mercado'!$B:$I,5,0))</f>
        <v>0</v>
      </c>
      <c r="CR14" s="144">
        <f ca="1">IF(ISERROR(VLOOKUP(CO14,'Lista de mercado'!$B:$I,8,0)),0,VLOOKUP(CO14,'Lista de mercado'!$B:$I,8,0))</f>
        <v>0</v>
      </c>
      <c r="CS14" s="145">
        <f t="shared" si="148"/>
        <v>0</v>
      </c>
      <c r="CT14" s="161">
        <f t="shared" ca="1" si="149"/>
        <v>0</v>
      </c>
      <c r="CU14" s="103"/>
      <c r="CV14" s="169">
        <f t="shared" ref="CV14" ca="1" si="292">+SUM(CT13:CT24)</f>
        <v>0</v>
      </c>
      <c r="CW14" s="123"/>
      <c r="CX14" s="172">
        <f t="shared" ref="CX14" ca="1" si="293">+SUM(CT13:CT24)+SUM(CT26:CT29)</f>
        <v>0</v>
      </c>
      <c r="CY14" s="85"/>
      <c r="CZ14" s="105"/>
      <c r="DA14" s="78"/>
      <c r="DB14" s="130"/>
      <c r="DC14" s="131"/>
      <c r="DD14" s="81">
        <f ca="1">IF(ISERROR(VLOOKUP(DB14,'Lista de mercado'!$B:$I,5,0)),0,VLOOKUP(DB14,'Lista de mercado'!$B:$I,5,0))</f>
        <v>0</v>
      </c>
      <c r="DE14" s="144">
        <f ca="1">IF(ISERROR(VLOOKUP(DB14,'Lista de mercado'!$B:$I,8,0)),0,VLOOKUP(DB14,'Lista de mercado'!$B:$I,8,0))</f>
        <v>0</v>
      </c>
      <c r="DF14" s="145">
        <f t="shared" si="150"/>
        <v>0</v>
      </c>
      <c r="DG14" s="161">
        <f t="shared" ca="1" si="151"/>
        <v>0</v>
      </c>
      <c r="DH14" s="103"/>
      <c r="DI14" s="169">
        <f t="shared" ref="DI14" ca="1" si="294">+SUM(DG13:DG24)</f>
        <v>0</v>
      </c>
      <c r="DJ14" s="123"/>
      <c r="DK14" s="172">
        <f t="shared" ref="DK14" ca="1" si="295">+SUM(DG13:DG24)+SUM(DG26:DG29)</f>
        <v>0</v>
      </c>
      <c r="DL14" s="85"/>
      <c r="DM14" s="105"/>
      <c r="DN14" s="78"/>
      <c r="DO14" s="130"/>
      <c r="DP14" s="131"/>
      <c r="DQ14" s="81">
        <f ca="1">IF(ISERROR(VLOOKUP(DO14,'Lista de mercado'!$B:$I,5,0)),0,VLOOKUP(DO14,'Lista de mercado'!$B:$I,5,0))</f>
        <v>0</v>
      </c>
      <c r="DR14" s="144">
        <f ca="1">IF(ISERROR(VLOOKUP(DO14,'Lista de mercado'!$B:$I,8,0)),0,VLOOKUP(DO14,'Lista de mercado'!$B:$I,8,0))</f>
        <v>0</v>
      </c>
      <c r="DS14" s="145">
        <f t="shared" si="152"/>
        <v>0</v>
      </c>
      <c r="DT14" s="161">
        <f t="shared" ca="1" si="153"/>
        <v>0</v>
      </c>
      <c r="DU14" s="103"/>
      <c r="DV14" s="169">
        <f t="shared" ref="DV14" ca="1" si="296">+SUM(DT13:DT24)</f>
        <v>0</v>
      </c>
      <c r="DW14" s="123"/>
      <c r="DX14" s="172">
        <f t="shared" ref="DX14" ca="1" si="297">+SUM(DT13:DT24)+SUM(DT26:DT29)</f>
        <v>0</v>
      </c>
      <c r="DY14" s="85"/>
      <c r="DZ14" s="105"/>
      <c r="EA14" s="78"/>
      <c r="EB14" s="130"/>
      <c r="EC14" s="131"/>
      <c r="ED14" s="81">
        <f ca="1">IF(ISERROR(VLOOKUP(EB14,'Lista de mercado'!$B:$I,5,0)),0,VLOOKUP(EB14,'Lista de mercado'!$B:$I,5,0))</f>
        <v>0</v>
      </c>
      <c r="EE14" s="144">
        <f ca="1">IF(ISERROR(VLOOKUP(EB14,'Lista de mercado'!$B:$I,8,0)),0,VLOOKUP(EB14,'Lista de mercado'!$B:$I,8,0))</f>
        <v>0</v>
      </c>
      <c r="EF14" s="145">
        <f t="shared" si="154"/>
        <v>0</v>
      </c>
      <c r="EG14" s="161">
        <f t="shared" ca="1" si="155"/>
        <v>0</v>
      </c>
      <c r="EH14" s="103"/>
      <c r="EI14" s="169">
        <f t="shared" ref="EI14" ca="1" si="298">+SUM(EG13:EG24)</f>
        <v>0</v>
      </c>
      <c r="EJ14" s="123"/>
      <c r="EK14" s="172">
        <f t="shared" ref="EK14" ca="1" si="299">+SUM(EG13:EG24)+SUM(EG26:EG29)</f>
        <v>0</v>
      </c>
      <c r="EL14" s="85"/>
      <c r="EM14" s="105"/>
      <c r="EN14" s="78"/>
      <c r="EO14" s="130"/>
      <c r="EP14" s="131"/>
      <c r="EQ14" s="81">
        <f ca="1">IF(ISERROR(VLOOKUP(EO14,'Lista de mercado'!$B:$I,5,0)),0,VLOOKUP(EO14,'Lista de mercado'!$B:$I,5,0))</f>
        <v>0</v>
      </c>
      <c r="ER14" s="144">
        <f ca="1">IF(ISERROR(VLOOKUP(EO14,'Lista de mercado'!$B:$I,8,0)),0,VLOOKUP(EO14,'Lista de mercado'!$B:$I,8,0))</f>
        <v>0</v>
      </c>
      <c r="ES14" s="145">
        <f t="shared" si="156"/>
        <v>0</v>
      </c>
      <c r="ET14" s="161">
        <f t="shared" ca="1" si="157"/>
        <v>0</v>
      </c>
      <c r="EU14" s="103"/>
      <c r="EV14" s="169">
        <f t="shared" ref="EV14" ca="1" si="300">+SUM(ET13:ET24)</f>
        <v>0</v>
      </c>
      <c r="EW14" s="123"/>
      <c r="EX14" s="172">
        <f t="shared" ref="EX14" ca="1" si="301">+SUM(ET13:ET24)+SUM(ET26:ET29)</f>
        <v>0</v>
      </c>
      <c r="EY14" s="85"/>
      <c r="EZ14" s="105"/>
      <c r="FA14" s="78"/>
      <c r="FB14" s="130"/>
      <c r="FC14" s="131"/>
      <c r="FD14" s="81">
        <f ca="1">IF(ISERROR(VLOOKUP(FB14,'Lista de mercado'!$B:$I,5,0)),0,VLOOKUP(FB14,'Lista de mercado'!$B:$I,5,0))</f>
        <v>0</v>
      </c>
      <c r="FE14" s="144">
        <f ca="1">IF(ISERROR(VLOOKUP(FB14,'Lista de mercado'!$B:$I,8,0)),0,VLOOKUP(FB14,'Lista de mercado'!$B:$I,8,0))</f>
        <v>0</v>
      </c>
      <c r="FF14" s="145">
        <f t="shared" si="158"/>
        <v>0</v>
      </c>
      <c r="FG14" s="161">
        <f t="shared" ca="1" si="159"/>
        <v>0</v>
      </c>
      <c r="FH14" s="103"/>
      <c r="FI14" s="169">
        <f t="shared" ref="FI14" ca="1" si="302">+SUM(FG13:FG24)</f>
        <v>0</v>
      </c>
      <c r="FJ14" s="123"/>
      <c r="FK14" s="172">
        <f t="shared" ref="FK14" ca="1" si="303">+SUM(FG13:FG24)+SUM(FG26:FG29)</f>
        <v>0</v>
      </c>
      <c r="FL14" s="85"/>
      <c r="FM14" s="105"/>
      <c r="FN14" s="78"/>
      <c r="FO14" s="130"/>
      <c r="FP14" s="131"/>
      <c r="FQ14" s="81">
        <f ca="1">IF(ISERROR(VLOOKUP(FO14,'Lista de mercado'!$B:$I,5,0)),0,VLOOKUP(FO14,'Lista de mercado'!$B:$I,5,0))</f>
        <v>0</v>
      </c>
      <c r="FR14" s="144">
        <f ca="1">IF(ISERROR(VLOOKUP(FO14,'Lista de mercado'!$B:$I,8,0)),0,VLOOKUP(FO14,'Lista de mercado'!$B:$I,8,0))</f>
        <v>0</v>
      </c>
      <c r="FS14" s="145">
        <f t="shared" si="160"/>
        <v>0</v>
      </c>
      <c r="FT14" s="161">
        <f t="shared" ca="1" si="161"/>
        <v>0</v>
      </c>
      <c r="FU14" s="103"/>
      <c r="FV14" s="169">
        <f t="shared" ref="FV14" ca="1" si="304">+SUM(FT13:FT24)</f>
        <v>0</v>
      </c>
      <c r="FW14" s="123"/>
      <c r="FX14" s="172">
        <f t="shared" ref="FX14" ca="1" si="305">+SUM(FT13:FT24)+SUM(FT26:FT29)</f>
        <v>0</v>
      </c>
      <c r="FY14" s="85"/>
      <c r="FZ14" s="105"/>
      <c r="GA14" s="78"/>
      <c r="GB14" s="130"/>
      <c r="GC14" s="131"/>
      <c r="GD14" s="81">
        <f ca="1">IF(ISERROR(VLOOKUP(GB14,'Lista de mercado'!$B:$I,5,0)),0,VLOOKUP(GB14,'Lista de mercado'!$B:$I,5,0))</f>
        <v>0</v>
      </c>
      <c r="GE14" s="144">
        <f ca="1">IF(ISERROR(VLOOKUP(GB14,'Lista de mercado'!$B:$I,8,0)),0,VLOOKUP(GB14,'Lista de mercado'!$B:$I,8,0))</f>
        <v>0</v>
      </c>
      <c r="GF14" s="145">
        <f t="shared" si="162"/>
        <v>0</v>
      </c>
      <c r="GG14" s="161">
        <f t="shared" ca="1" si="163"/>
        <v>0</v>
      </c>
      <c r="GH14" s="103"/>
      <c r="GI14" s="169">
        <f t="shared" ref="GI14" ca="1" si="306">+SUM(GG13:GG24)</f>
        <v>0</v>
      </c>
      <c r="GJ14" s="123"/>
      <c r="GK14" s="172">
        <f t="shared" ref="GK14" ca="1" si="307">+SUM(GG13:GG24)+SUM(GG26:GG29)</f>
        <v>0</v>
      </c>
      <c r="GL14" s="85"/>
      <c r="GM14" s="105"/>
      <c r="GN14" s="78"/>
      <c r="GO14" s="130"/>
      <c r="GP14" s="131"/>
      <c r="GQ14" s="81">
        <f ca="1">IF(ISERROR(VLOOKUP(GO14,'Lista de mercado'!$B:$I,5,0)),0,VLOOKUP(GO14,'Lista de mercado'!$B:$I,5,0))</f>
        <v>0</v>
      </c>
      <c r="GR14" s="144">
        <f ca="1">IF(ISERROR(VLOOKUP(GO14,'Lista de mercado'!$B:$I,8,0)),0,VLOOKUP(GO14,'Lista de mercado'!$B:$I,8,0))</f>
        <v>0</v>
      </c>
      <c r="GS14" s="145">
        <f t="shared" si="164"/>
        <v>0</v>
      </c>
      <c r="GT14" s="161">
        <f t="shared" ca="1" si="165"/>
        <v>0</v>
      </c>
      <c r="GU14" s="103"/>
      <c r="GV14" s="169">
        <f t="shared" ref="GV14" ca="1" si="308">+SUM(GT13:GT24)</f>
        <v>0</v>
      </c>
      <c r="GW14" s="123"/>
      <c r="GX14" s="172">
        <f t="shared" ref="GX14" ca="1" si="309">+SUM(GT13:GT24)+SUM(GT26:GT29)</f>
        <v>0</v>
      </c>
      <c r="GY14" s="85"/>
      <c r="GZ14" s="105"/>
      <c r="HA14" s="78"/>
      <c r="HB14" s="130"/>
      <c r="HC14" s="131"/>
      <c r="HD14" s="81">
        <f ca="1">IF(ISERROR(VLOOKUP(HB14,'Lista de mercado'!$B:$I,5,0)),0,VLOOKUP(HB14,'Lista de mercado'!$B:$I,5,0))</f>
        <v>0</v>
      </c>
      <c r="HE14" s="144">
        <f ca="1">IF(ISERROR(VLOOKUP(HB14,'Lista de mercado'!$B:$I,8,0)),0,VLOOKUP(HB14,'Lista de mercado'!$B:$I,8,0))</f>
        <v>0</v>
      </c>
      <c r="HF14" s="145">
        <f t="shared" si="166"/>
        <v>0</v>
      </c>
      <c r="HG14" s="161">
        <f t="shared" ca="1" si="167"/>
        <v>0</v>
      </c>
      <c r="HH14" s="103"/>
      <c r="HI14" s="169">
        <f t="shared" ref="HI14" ca="1" si="310">+SUM(HG13:HG24)</f>
        <v>0</v>
      </c>
      <c r="HJ14" s="123"/>
      <c r="HK14" s="172">
        <f t="shared" ref="HK14" ca="1" si="311">+SUM(HG13:HG24)+SUM(HG26:HG29)</f>
        <v>0</v>
      </c>
      <c r="HL14" s="85"/>
      <c r="HM14" s="105"/>
      <c r="HN14" s="78"/>
      <c r="HO14" s="130"/>
      <c r="HP14" s="131"/>
      <c r="HQ14" s="81">
        <f ca="1">IF(ISERROR(VLOOKUP(HO14,'Lista de mercado'!$B:$I,5,0)),0,VLOOKUP(HO14,'Lista de mercado'!$B:$I,5,0))</f>
        <v>0</v>
      </c>
      <c r="HR14" s="144">
        <f ca="1">IF(ISERROR(VLOOKUP(HO14,'Lista de mercado'!$B:$I,8,0)),0,VLOOKUP(HO14,'Lista de mercado'!$B:$I,8,0))</f>
        <v>0</v>
      </c>
      <c r="HS14" s="145">
        <f t="shared" si="168"/>
        <v>0</v>
      </c>
      <c r="HT14" s="161">
        <f t="shared" ca="1" si="169"/>
        <v>0</v>
      </c>
      <c r="HU14" s="103"/>
      <c r="HV14" s="169">
        <f t="shared" ref="HV14" ca="1" si="312">+SUM(HT13:HT24)</f>
        <v>0</v>
      </c>
      <c r="HW14" s="123"/>
      <c r="HX14" s="172">
        <f t="shared" ref="HX14" ca="1" si="313">+SUM(HT13:HT24)+SUM(HT26:HT29)</f>
        <v>0</v>
      </c>
      <c r="HY14" s="85"/>
      <c r="HZ14" s="105"/>
      <c r="IA14" s="78"/>
      <c r="IB14" s="130"/>
      <c r="IC14" s="131"/>
      <c r="ID14" s="81">
        <f ca="1">IF(ISERROR(VLOOKUP(IB14,'Lista de mercado'!$B:$I,5,0)),0,VLOOKUP(IB14,'Lista de mercado'!$B:$I,5,0))</f>
        <v>0</v>
      </c>
      <c r="IE14" s="144">
        <f ca="1">IF(ISERROR(VLOOKUP(IB14,'Lista de mercado'!$B:$I,8,0)),0,VLOOKUP(IB14,'Lista de mercado'!$B:$I,8,0))</f>
        <v>0</v>
      </c>
      <c r="IF14" s="145">
        <f t="shared" si="170"/>
        <v>0</v>
      </c>
      <c r="IG14" s="161">
        <f t="shared" ca="1" si="171"/>
        <v>0</v>
      </c>
      <c r="IH14" s="103"/>
      <c r="II14" s="169">
        <f t="shared" ref="II14" ca="1" si="314">+SUM(IG13:IG24)</f>
        <v>0</v>
      </c>
      <c r="IJ14" s="123"/>
      <c r="IK14" s="172">
        <f t="shared" ref="IK14" ca="1" si="315">+SUM(IG13:IG24)+SUM(IG26:IG29)</f>
        <v>0</v>
      </c>
      <c r="IL14" s="85"/>
      <c r="IM14" s="105"/>
      <c r="IN14" s="78"/>
      <c r="IO14" s="130"/>
      <c r="IP14" s="131"/>
      <c r="IQ14" s="81">
        <f ca="1">IF(ISERROR(VLOOKUP(IO14,'Lista de mercado'!$B:$I,5,0)),0,VLOOKUP(IO14,'Lista de mercado'!$B:$I,5,0))</f>
        <v>0</v>
      </c>
      <c r="IR14" s="144">
        <f ca="1">IF(ISERROR(VLOOKUP(IO14,'Lista de mercado'!$B:$I,8,0)),0,VLOOKUP(IO14,'Lista de mercado'!$B:$I,8,0))</f>
        <v>0</v>
      </c>
      <c r="IS14" s="145">
        <f t="shared" si="172"/>
        <v>0</v>
      </c>
      <c r="IT14" s="161">
        <f t="shared" ca="1" si="173"/>
        <v>0</v>
      </c>
      <c r="IU14" s="103"/>
      <c r="IV14" s="169">
        <f t="shared" ref="IV14" ca="1" si="316">+SUM(IT13:IT24)</f>
        <v>0</v>
      </c>
      <c r="IW14" s="123"/>
      <c r="IX14" s="172">
        <f t="shared" ref="IX14" ca="1" si="317">+SUM(IT13:IT24)+SUM(IT26:IT29)</f>
        <v>0</v>
      </c>
      <c r="IY14" s="85"/>
      <c r="IZ14" s="105"/>
      <c r="JA14" s="78"/>
      <c r="JB14" s="130"/>
      <c r="JC14" s="131"/>
      <c r="JD14" s="81">
        <f ca="1">IF(ISERROR(VLOOKUP(JB14,'Lista de mercado'!$B:$I,5,0)),0,VLOOKUP(JB14,'Lista de mercado'!$B:$I,5,0))</f>
        <v>0</v>
      </c>
      <c r="JE14" s="144">
        <f ca="1">IF(ISERROR(VLOOKUP(JB14,'Lista de mercado'!$B:$I,8,0)),0,VLOOKUP(JB14,'Lista de mercado'!$B:$I,8,0))</f>
        <v>0</v>
      </c>
      <c r="JF14" s="145">
        <f t="shared" si="174"/>
        <v>0</v>
      </c>
      <c r="JG14" s="161">
        <f t="shared" ca="1" si="175"/>
        <v>0</v>
      </c>
      <c r="JH14" s="103"/>
      <c r="JI14" s="169">
        <f t="shared" ref="JI14" ca="1" si="318">+SUM(JG13:JG24)</f>
        <v>0</v>
      </c>
      <c r="JJ14" s="123"/>
      <c r="JK14" s="172">
        <f t="shared" ref="JK14" ca="1" si="319">+SUM(JG13:JG24)+SUM(JG26:JG29)</f>
        <v>0</v>
      </c>
      <c r="JL14" s="85"/>
      <c r="JM14" s="105"/>
      <c r="JN14" s="78"/>
      <c r="JO14" s="130"/>
      <c r="JP14" s="131"/>
      <c r="JQ14" s="81">
        <f ca="1">IF(ISERROR(VLOOKUP(JO14,'Lista de mercado'!$B:$I,5,0)),0,VLOOKUP(JO14,'Lista de mercado'!$B:$I,5,0))</f>
        <v>0</v>
      </c>
      <c r="JR14" s="144">
        <f ca="1">IF(ISERROR(VLOOKUP(JO14,'Lista de mercado'!$B:$I,8,0)),0,VLOOKUP(JO14,'Lista de mercado'!$B:$I,8,0))</f>
        <v>0</v>
      </c>
      <c r="JS14" s="145">
        <f t="shared" si="176"/>
        <v>0</v>
      </c>
      <c r="JT14" s="161">
        <f t="shared" ca="1" si="177"/>
        <v>0</v>
      </c>
      <c r="JU14" s="103"/>
      <c r="JV14" s="169">
        <f t="shared" ref="JV14" ca="1" si="320">+SUM(JT13:JT24)</f>
        <v>0</v>
      </c>
      <c r="JW14" s="123"/>
      <c r="JX14" s="172">
        <f t="shared" ref="JX14" ca="1" si="321">+SUM(JT13:JT24)+SUM(JT26:JT29)</f>
        <v>0</v>
      </c>
      <c r="JY14" s="85"/>
      <c r="JZ14" s="105"/>
      <c r="KA14" s="78"/>
      <c r="KB14" s="130"/>
      <c r="KC14" s="131"/>
      <c r="KD14" s="81">
        <f ca="1">IF(ISERROR(VLOOKUP(KB14,'Lista de mercado'!$B:$I,5,0)),0,VLOOKUP(KB14,'Lista de mercado'!$B:$I,5,0))</f>
        <v>0</v>
      </c>
      <c r="KE14" s="144">
        <f ca="1">IF(ISERROR(VLOOKUP(KB14,'Lista de mercado'!$B:$I,8,0)),0,VLOOKUP(KB14,'Lista de mercado'!$B:$I,8,0))</f>
        <v>0</v>
      </c>
      <c r="KF14" s="145">
        <f t="shared" si="178"/>
        <v>0</v>
      </c>
      <c r="KG14" s="161">
        <f t="shared" ca="1" si="179"/>
        <v>0</v>
      </c>
      <c r="KH14" s="103"/>
      <c r="KI14" s="169">
        <f t="shared" ref="KI14" ca="1" si="322">+SUM(KG13:KG24)</f>
        <v>0</v>
      </c>
      <c r="KJ14" s="123"/>
      <c r="KK14" s="172">
        <f t="shared" ref="KK14" ca="1" si="323">+SUM(KG13:KG24)+SUM(KG26:KG29)</f>
        <v>0</v>
      </c>
      <c r="KL14" s="85"/>
      <c r="KM14" s="105"/>
      <c r="KN14" s="78"/>
      <c r="KO14" s="130"/>
      <c r="KP14" s="131"/>
      <c r="KQ14" s="81">
        <f ca="1">IF(ISERROR(VLOOKUP(KO14,'Lista de mercado'!$B:$I,5,0)),0,VLOOKUP(KO14,'Lista de mercado'!$B:$I,5,0))</f>
        <v>0</v>
      </c>
      <c r="KR14" s="144">
        <f ca="1">IF(ISERROR(VLOOKUP(KO14,'Lista de mercado'!$B:$I,8,0)),0,VLOOKUP(KO14,'Lista de mercado'!$B:$I,8,0))</f>
        <v>0</v>
      </c>
      <c r="KS14" s="145">
        <f t="shared" si="180"/>
        <v>0</v>
      </c>
      <c r="KT14" s="161">
        <f t="shared" ca="1" si="181"/>
        <v>0</v>
      </c>
      <c r="KU14" s="103"/>
      <c r="KV14" s="169">
        <f t="shared" ref="KV14" ca="1" si="324">+SUM(KT13:KT24)</f>
        <v>0</v>
      </c>
      <c r="KW14" s="123"/>
      <c r="KX14" s="172">
        <f t="shared" ref="KX14" ca="1" si="325">+SUM(KT13:KT24)+SUM(KT26:KT29)</f>
        <v>0</v>
      </c>
      <c r="KY14" s="85"/>
      <c r="KZ14" s="105"/>
      <c r="LA14" s="78"/>
      <c r="LB14" s="130"/>
      <c r="LC14" s="131"/>
      <c r="LD14" s="81">
        <f ca="1">IF(ISERROR(VLOOKUP(LB14,'Lista de mercado'!$B:$I,5,0)),0,VLOOKUP(LB14,'Lista de mercado'!$B:$I,5,0))</f>
        <v>0</v>
      </c>
      <c r="LE14" s="144">
        <f ca="1">IF(ISERROR(VLOOKUP(LB14,'Lista de mercado'!$B:$I,8,0)),0,VLOOKUP(LB14,'Lista de mercado'!$B:$I,8,0))</f>
        <v>0</v>
      </c>
      <c r="LF14" s="145">
        <f t="shared" si="182"/>
        <v>0</v>
      </c>
      <c r="LG14" s="161">
        <f t="shared" ca="1" si="183"/>
        <v>0</v>
      </c>
      <c r="LH14" s="103"/>
      <c r="LI14" s="169">
        <f t="shared" ref="LI14" ca="1" si="326">+SUM(LG13:LG24)</f>
        <v>0</v>
      </c>
      <c r="LJ14" s="123"/>
      <c r="LK14" s="172">
        <f t="shared" ref="LK14" ca="1" si="327">+SUM(LG13:LG24)+SUM(LG26:LG29)</f>
        <v>0</v>
      </c>
      <c r="LL14" s="85"/>
      <c r="LM14" s="105"/>
      <c r="LN14" s="78"/>
      <c r="LO14" s="130"/>
      <c r="LP14" s="131"/>
      <c r="LQ14" s="81">
        <f ca="1">IF(ISERROR(VLOOKUP(LO14,'Lista de mercado'!$B:$I,5,0)),0,VLOOKUP(LO14,'Lista de mercado'!$B:$I,5,0))</f>
        <v>0</v>
      </c>
      <c r="LR14" s="144">
        <f ca="1">IF(ISERROR(VLOOKUP(LO14,'Lista de mercado'!$B:$I,8,0)),0,VLOOKUP(LO14,'Lista de mercado'!$B:$I,8,0))</f>
        <v>0</v>
      </c>
      <c r="LS14" s="145">
        <f t="shared" si="184"/>
        <v>0</v>
      </c>
      <c r="LT14" s="161">
        <f t="shared" ca="1" si="185"/>
        <v>0</v>
      </c>
      <c r="LU14" s="103"/>
      <c r="LV14" s="169">
        <f t="shared" ref="LV14" ca="1" si="328">+SUM(LT13:LT24)</f>
        <v>0</v>
      </c>
      <c r="LW14" s="123"/>
      <c r="LX14" s="172">
        <f t="shared" ref="LX14" ca="1" si="329">+SUM(LT13:LT24)+SUM(LT26:LT29)</f>
        <v>0</v>
      </c>
      <c r="LY14" s="85"/>
      <c r="LZ14" s="105"/>
      <c r="MA14" s="78"/>
      <c r="MB14" s="130"/>
      <c r="MC14" s="131"/>
      <c r="MD14" s="81">
        <f ca="1">IF(ISERROR(VLOOKUP(MB14,'Lista de mercado'!$B:$I,5,0)),0,VLOOKUP(MB14,'Lista de mercado'!$B:$I,5,0))</f>
        <v>0</v>
      </c>
      <c r="ME14" s="144">
        <f ca="1">IF(ISERROR(VLOOKUP(MB14,'Lista de mercado'!$B:$I,8,0)),0,VLOOKUP(MB14,'Lista de mercado'!$B:$I,8,0))</f>
        <v>0</v>
      </c>
      <c r="MF14" s="145">
        <f t="shared" si="186"/>
        <v>0</v>
      </c>
      <c r="MG14" s="161">
        <f t="shared" ca="1" si="187"/>
        <v>0</v>
      </c>
      <c r="MH14" s="103"/>
      <c r="MI14" s="169">
        <f t="shared" ref="MI14" ca="1" si="330">+SUM(MG13:MG24)</f>
        <v>0</v>
      </c>
      <c r="MJ14" s="123"/>
      <c r="MK14" s="172">
        <f t="shared" ref="MK14" ca="1" si="331">+SUM(MG13:MG24)+SUM(MG26:MG29)</f>
        <v>0</v>
      </c>
      <c r="ML14" s="85"/>
      <c r="MM14" s="105"/>
      <c r="MN14" s="78"/>
      <c r="MO14" s="130"/>
      <c r="MP14" s="131"/>
      <c r="MQ14" s="81">
        <f ca="1">IF(ISERROR(VLOOKUP(MO14,'Lista de mercado'!$B:$I,5,0)),0,VLOOKUP(MO14,'Lista de mercado'!$B:$I,5,0))</f>
        <v>0</v>
      </c>
      <c r="MR14" s="144">
        <f ca="1">IF(ISERROR(VLOOKUP(MO14,'Lista de mercado'!$B:$I,8,0)),0,VLOOKUP(MO14,'Lista de mercado'!$B:$I,8,0))</f>
        <v>0</v>
      </c>
      <c r="MS14" s="145">
        <f t="shared" si="188"/>
        <v>0</v>
      </c>
      <c r="MT14" s="161">
        <f t="shared" ca="1" si="189"/>
        <v>0</v>
      </c>
      <c r="MU14" s="103"/>
      <c r="MV14" s="169">
        <f t="shared" ref="MV14" ca="1" si="332">+SUM(MT13:MT24)</f>
        <v>0</v>
      </c>
      <c r="MW14" s="123"/>
      <c r="MX14" s="172">
        <f t="shared" ref="MX14" ca="1" si="333">+SUM(MT13:MT24)+SUM(MT26:MT29)</f>
        <v>0</v>
      </c>
      <c r="MY14" s="85"/>
      <c r="MZ14" s="105"/>
      <c r="NA14" s="78"/>
      <c r="NB14" s="130"/>
      <c r="NC14" s="131"/>
      <c r="ND14" s="81">
        <f ca="1">IF(ISERROR(VLOOKUP(NB14,'Lista de mercado'!$B:$I,5,0)),0,VLOOKUP(NB14,'Lista de mercado'!$B:$I,5,0))</f>
        <v>0</v>
      </c>
      <c r="NE14" s="144">
        <f ca="1">IF(ISERROR(VLOOKUP(NB14,'Lista de mercado'!$B:$I,8,0)),0,VLOOKUP(NB14,'Lista de mercado'!$B:$I,8,0))</f>
        <v>0</v>
      </c>
      <c r="NF14" s="145">
        <f t="shared" si="190"/>
        <v>0</v>
      </c>
      <c r="NG14" s="161">
        <f t="shared" ca="1" si="191"/>
        <v>0</v>
      </c>
      <c r="NH14" s="103"/>
      <c r="NI14" s="169">
        <f t="shared" ref="NI14" ca="1" si="334">+SUM(NG13:NG24)</f>
        <v>0</v>
      </c>
      <c r="NJ14" s="123"/>
      <c r="NK14" s="172">
        <f t="shared" ref="NK14" ca="1" si="335">+SUM(NG13:NG24)+SUM(NG26:NG29)</f>
        <v>0</v>
      </c>
      <c r="NL14" s="85"/>
      <c r="NM14" s="105"/>
      <c r="NN14" s="78"/>
      <c r="NO14" s="130"/>
      <c r="NP14" s="131"/>
      <c r="NQ14" s="81">
        <f ca="1">IF(ISERROR(VLOOKUP(NO14,'Lista de mercado'!$B:$I,5,0)),0,VLOOKUP(NO14,'Lista de mercado'!$B:$I,5,0))</f>
        <v>0</v>
      </c>
      <c r="NR14" s="144">
        <f ca="1">IF(ISERROR(VLOOKUP(NO14,'Lista de mercado'!$B:$I,8,0)),0,VLOOKUP(NO14,'Lista de mercado'!$B:$I,8,0))</f>
        <v>0</v>
      </c>
      <c r="NS14" s="145">
        <f t="shared" si="192"/>
        <v>0</v>
      </c>
      <c r="NT14" s="161">
        <f t="shared" ca="1" si="193"/>
        <v>0</v>
      </c>
      <c r="NU14" s="103"/>
      <c r="NV14" s="169">
        <f t="shared" ref="NV14" ca="1" si="336">+SUM(NT13:NT24)</f>
        <v>0</v>
      </c>
      <c r="NW14" s="123"/>
      <c r="NX14" s="172">
        <f t="shared" ref="NX14" ca="1" si="337">+SUM(NT13:NT24)+SUM(NT26:NT29)</f>
        <v>0</v>
      </c>
      <c r="NY14" s="85"/>
      <c r="NZ14" s="105"/>
      <c r="OA14" s="78"/>
      <c r="OB14" s="130"/>
      <c r="OC14" s="131"/>
      <c r="OD14" s="81">
        <f ca="1">IF(ISERROR(VLOOKUP(OB14,'Lista de mercado'!$B:$I,5,0)),0,VLOOKUP(OB14,'Lista de mercado'!$B:$I,5,0))</f>
        <v>0</v>
      </c>
      <c r="OE14" s="144">
        <f ca="1">IF(ISERROR(VLOOKUP(OB14,'Lista de mercado'!$B:$I,8,0)),0,VLOOKUP(OB14,'Lista de mercado'!$B:$I,8,0))</f>
        <v>0</v>
      </c>
      <c r="OF14" s="145">
        <f t="shared" si="194"/>
        <v>0</v>
      </c>
      <c r="OG14" s="161">
        <f t="shared" ca="1" si="195"/>
        <v>0</v>
      </c>
      <c r="OH14" s="103"/>
      <c r="OI14" s="169">
        <f t="shared" ref="OI14" ca="1" si="338">+SUM(OG13:OG24)</f>
        <v>0</v>
      </c>
      <c r="OJ14" s="123"/>
      <c r="OK14" s="172">
        <f t="shared" ref="OK14" ca="1" si="339">+SUM(OG13:OG24)+SUM(OG26:OG29)</f>
        <v>0</v>
      </c>
      <c r="OL14" s="85"/>
      <c r="OM14" s="105"/>
      <c r="ON14" s="78"/>
      <c r="OO14" s="130"/>
      <c r="OP14" s="131"/>
      <c r="OQ14" s="81">
        <f ca="1">IF(ISERROR(VLOOKUP(OO14,'Lista de mercado'!$B:$I,5,0)),0,VLOOKUP(OO14,'Lista de mercado'!$B:$I,5,0))</f>
        <v>0</v>
      </c>
      <c r="OR14" s="144">
        <f ca="1">IF(ISERROR(VLOOKUP(OO14,'Lista de mercado'!$B:$I,8,0)),0,VLOOKUP(OO14,'Lista de mercado'!$B:$I,8,0))</f>
        <v>0</v>
      </c>
      <c r="OS14" s="145">
        <f t="shared" si="196"/>
        <v>0</v>
      </c>
      <c r="OT14" s="161">
        <f t="shared" ca="1" si="197"/>
        <v>0</v>
      </c>
      <c r="OU14" s="103"/>
      <c r="OV14" s="169">
        <f t="shared" ref="OV14" ca="1" si="340">+SUM(OT13:OT24)</f>
        <v>0</v>
      </c>
      <c r="OW14" s="123"/>
      <c r="OX14" s="172">
        <f t="shared" ref="OX14" ca="1" si="341">+SUM(OT13:OT24)+SUM(OT26:OT29)</f>
        <v>0</v>
      </c>
      <c r="OY14" s="85"/>
      <c r="OZ14" s="105"/>
      <c r="PA14" s="78"/>
      <c r="PB14" s="130"/>
      <c r="PC14" s="131"/>
      <c r="PD14" s="81">
        <f ca="1">IF(ISERROR(VLOOKUP(PB14,'Lista de mercado'!$B:$I,5,0)),0,VLOOKUP(PB14,'Lista de mercado'!$B:$I,5,0))</f>
        <v>0</v>
      </c>
      <c r="PE14" s="144">
        <f ca="1">IF(ISERROR(VLOOKUP(PB14,'Lista de mercado'!$B:$I,8,0)),0,VLOOKUP(PB14,'Lista de mercado'!$B:$I,8,0))</f>
        <v>0</v>
      </c>
      <c r="PF14" s="145">
        <f t="shared" si="198"/>
        <v>0</v>
      </c>
      <c r="PG14" s="161">
        <f t="shared" ca="1" si="199"/>
        <v>0</v>
      </c>
      <c r="PH14" s="103"/>
      <c r="PI14" s="169">
        <f t="shared" ref="PI14" ca="1" si="342">+SUM(PG13:PG24)</f>
        <v>0</v>
      </c>
      <c r="PJ14" s="123"/>
      <c r="PK14" s="172">
        <f t="shared" ref="PK14" ca="1" si="343">+SUM(PG13:PG24)+SUM(PG26:PG29)</f>
        <v>0</v>
      </c>
      <c r="PL14" s="85"/>
      <c r="PM14" s="105"/>
      <c r="PN14" s="78"/>
      <c r="PO14" s="130"/>
      <c r="PP14" s="131"/>
      <c r="PQ14" s="81">
        <f ca="1">IF(ISERROR(VLOOKUP(PO14,'Lista de mercado'!$B:$I,5,0)),0,VLOOKUP(PO14,'Lista de mercado'!$B:$I,5,0))</f>
        <v>0</v>
      </c>
      <c r="PR14" s="144">
        <f ca="1">IF(ISERROR(VLOOKUP(PO14,'Lista de mercado'!$B:$I,8,0)),0,VLOOKUP(PO14,'Lista de mercado'!$B:$I,8,0))</f>
        <v>0</v>
      </c>
      <c r="PS14" s="145">
        <f t="shared" si="200"/>
        <v>0</v>
      </c>
      <c r="PT14" s="161">
        <f t="shared" ca="1" si="201"/>
        <v>0</v>
      </c>
      <c r="PU14" s="103"/>
      <c r="PV14" s="169">
        <f t="shared" ref="PV14" ca="1" si="344">+SUM(PT13:PT24)</f>
        <v>0</v>
      </c>
      <c r="PW14" s="123"/>
      <c r="PX14" s="172">
        <f t="shared" ref="PX14" ca="1" si="345">+SUM(PT13:PT24)+SUM(PT26:PT29)</f>
        <v>0</v>
      </c>
      <c r="PY14" s="85"/>
      <c r="PZ14" s="105"/>
      <c r="QA14" s="78"/>
      <c r="QB14" s="130"/>
      <c r="QC14" s="131"/>
      <c r="QD14" s="81">
        <f ca="1">IF(ISERROR(VLOOKUP(QB14,'Lista de mercado'!$B:$I,5,0)),0,VLOOKUP(QB14,'Lista de mercado'!$B:$I,5,0))</f>
        <v>0</v>
      </c>
      <c r="QE14" s="144">
        <f ca="1">IF(ISERROR(VLOOKUP(QB14,'Lista de mercado'!$B:$I,8,0)),0,VLOOKUP(QB14,'Lista de mercado'!$B:$I,8,0))</f>
        <v>0</v>
      </c>
      <c r="QF14" s="145">
        <f t="shared" si="202"/>
        <v>0</v>
      </c>
      <c r="QG14" s="161">
        <f t="shared" ca="1" si="203"/>
        <v>0</v>
      </c>
      <c r="QH14" s="103"/>
      <c r="QI14" s="169">
        <f t="shared" ref="QI14" ca="1" si="346">+SUM(QG13:QG24)</f>
        <v>0</v>
      </c>
      <c r="QJ14" s="123"/>
      <c r="QK14" s="172">
        <f t="shared" ref="QK14" ca="1" si="347">+SUM(QG13:QG24)+SUM(QG26:QG29)</f>
        <v>0</v>
      </c>
      <c r="QL14" s="85"/>
      <c r="QM14" s="105"/>
      <c r="QN14" s="78"/>
      <c r="QO14" s="130"/>
      <c r="QP14" s="131"/>
      <c r="QQ14" s="81">
        <f ca="1">IF(ISERROR(VLOOKUP(QO14,'Lista de mercado'!$B:$I,5,0)),0,VLOOKUP(QO14,'Lista de mercado'!$B:$I,5,0))</f>
        <v>0</v>
      </c>
      <c r="QR14" s="144">
        <f ca="1">IF(ISERROR(VLOOKUP(QO14,'Lista de mercado'!$B:$I,8,0)),0,VLOOKUP(QO14,'Lista de mercado'!$B:$I,8,0))</f>
        <v>0</v>
      </c>
      <c r="QS14" s="145">
        <f t="shared" si="204"/>
        <v>0</v>
      </c>
      <c r="QT14" s="161">
        <f t="shared" ca="1" si="205"/>
        <v>0</v>
      </c>
      <c r="QU14" s="103"/>
      <c r="QV14" s="169">
        <f t="shared" ref="QV14" ca="1" si="348">+SUM(QT13:QT24)</f>
        <v>0</v>
      </c>
      <c r="QW14" s="123"/>
      <c r="QX14" s="172">
        <f t="shared" ref="QX14" ca="1" si="349">+SUM(QT13:QT24)+SUM(QT26:QT29)</f>
        <v>0</v>
      </c>
      <c r="QY14" s="85"/>
      <c r="QZ14" s="105"/>
      <c r="RA14" s="78"/>
      <c r="RB14" s="130"/>
      <c r="RC14" s="131"/>
      <c r="RD14" s="81">
        <f ca="1">IF(ISERROR(VLOOKUP(RB14,'Lista de mercado'!$B:$I,5,0)),0,VLOOKUP(RB14,'Lista de mercado'!$B:$I,5,0))</f>
        <v>0</v>
      </c>
      <c r="RE14" s="144">
        <f ca="1">IF(ISERROR(VLOOKUP(RB14,'Lista de mercado'!$B:$I,8,0)),0,VLOOKUP(RB14,'Lista de mercado'!$B:$I,8,0))</f>
        <v>0</v>
      </c>
      <c r="RF14" s="145">
        <f t="shared" si="206"/>
        <v>0</v>
      </c>
      <c r="RG14" s="161">
        <f t="shared" ca="1" si="207"/>
        <v>0</v>
      </c>
      <c r="RH14" s="103"/>
      <c r="RI14" s="169">
        <f t="shared" ref="RI14" ca="1" si="350">+SUM(RG13:RG24)</f>
        <v>0</v>
      </c>
      <c r="RJ14" s="123"/>
      <c r="RK14" s="172">
        <f t="shared" ref="RK14" ca="1" si="351">+SUM(RG13:RG24)+SUM(RG26:RG29)</f>
        <v>0</v>
      </c>
      <c r="RL14" s="85"/>
      <c r="RM14" s="105"/>
      <c r="RN14" s="78"/>
      <c r="RO14" s="130"/>
      <c r="RP14" s="131"/>
      <c r="RQ14" s="81">
        <f ca="1">IF(ISERROR(VLOOKUP(RO14,'Lista de mercado'!$B:$I,5,0)),0,VLOOKUP(RO14,'Lista de mercado'!$B:$I,5,0))</f>
        <v>0</v>
      </c>
      <c r="RR14" s="144">
        <f ca="1">IF(ISERROR(VLOOKUP(RO14,'Lista de mercado'!$B:$I,8,0)),0,VLOOKUP(RO14,'Lista de mercado'!$B:$I,8,0))</f>
        <v>0</v>
      </c>
      <c r="RS14" s="145">
        <f t="shared" si="208"/>
        <v>0</v>
      </c>
      <c r="RT14" s="161">
        <f t="shared" ca="1" si="209"/>
        <v>0</v>
      </c>
      <c r="RU14" s="103"/>
      <c r="RV14" s="169">
        <f t="shared" ref="RV14" ca="1" si="352">+SUM(RT13:RT24)</f>
        <v>0</v>
      </c>
      <c r="RW14" s="123"/>
      <c r="RX14" s="172">
        <f t="shared" ref="RX14" ca="1" si="353">+SUM(RT13:RT24)+SUM(RT26:RT29)</f>
        <v>0</v>
      </c>
      <c r="RY14" s="85"/>
      <c r="RZ14" s="105"/>
      <c r="SA14" s="78"/>
      <c r="SB14" s="130"/>
      <c r="SC14" s="131"/>
      <c r="SD14" s="81">
        <f ca="1">IF(ISERROR(VLOOKUP(SB14,'Lista de mercado'!$B:$I,5,0)),0,VLOOKUP(SB14,'Lista de mercado'!$B:$I,5,0))</f>
        <v>0</v>
      </c>
      <c r="SE14" s="144">
        <f ca="1">IF(ISERROR(VLOOKUP(SB14,'Lista de mercado'!$B:$I,8,0)),0,VLOOKUP(SB14,'Lista de mercado'!$B:$I,8,0))</f>
        <v>0</v>
      </c>
      <c r="SF14" s="145">
        <f t="shared" si="210"/>
        <v>0</v>
      </c>
      <c r="SG14" s="161">
        <f t="shared" ca="1" si="211"/>
        <v>0</v>
      </c>
      <c r="SH14" s="103"/>
      <c r="SI14" s="169">
        <f t="shared" ref="SI14" ca="1" si="354">+SUM(SG13:SG24)</f>
        <v>0</v>
      </c>
      <c r="SJ14" s="123"/>
      <c r="SK14" s="172">
        <f t="shared" ref="SK14" ca="1" si="355">+SUM(SG13:SG24)+SUM(SG26:SG29)</f>
        <v>0</v>
      </c>
      <c r="SL14" s="85"/>
      <c r="SM14" s="105"/>
      <c r="SN14" s="78"/>
      <c r="SO14" s="130"/>
      <c r="SP14" s="131"/>
      <c r="SQ14" s="81">
        <f ca="1">IF(ISERROR(VLOOKUP(SO14,'Lista de mercado'!$B:$I,5,0)),0,VLOOKUP(SO14,'Lista de mercado'!$B:$I,5,0))</f>
        <v>0</v>
      </c>
      <c r="SR14" s="144">
        <f ca="1">IF(ISERROR(VLOOKUP(SO14,'Lista de mercado'!$B:$I,8,0)),0,VLOOKUP(SO14,'Lista de mercado'!$B:$I,8,0))</f>
        <v>0</v>
      </c>
      <c r="SS14" s="145">
        <f t="shared" si="212"/>
        <v>0</v>
      </c>
      <c r="ST14" s="161">
        <f t="shared" ca="1" si="213"/>
        <v>0</v>
      </c>
      <c r="SU14" s="103"/>
      <c r="SV14" s="169">
        <f t="shared" ref="SV14" ca="1" si="356">+SUM(ST13:ST24)</f>
        <v>0</v>
      </c>
      <c r="SW14" s="123"/>
      <c r="SX14" s="172">
        <f t="shared" ref="SX14" ca="1" si="357">+SUM(ST13:ST24)+SUM(ST26:ST29)</f>
        <v>0</v>
      </c>
      <c r="SY14" s="85"/>
      <c r="SZ14" s="105"/>
      <c r="TA14" s="78"/>
      <c r="TB14" s="130"/>
      <c r="TC14" s="131"/>
      <c r="TD14" s="81">
        <f ca="1">IF(ISERROR(VLOOKUP(TB14,'Lista de mercado'!$B:$I,5,0)),0,VLOOKUP(TB14,'Lista de mercado'!$B:$I,5,0))</f>
        <v>0</v>
      </c>
      <c r="TE14" s="144">
        <f ca="1">IF(ISERROR(VLOOKUP(TB14,'Lista de mercado'!$B:$I,8,0)),0,VLOOKUP(TB14,'Lista de mercado'!$B:$I,8,0))</f>
        <v>0</v>
      </c>
      <c r="TF14" s="145">
        <f t="shared" si="214"/>
        <v>0</v>
      </c>
      <c r="TG14" s="161">
        <f t="shared" ca="1" si="215"/>
        <v>0</v>
      </c>
      <c r="TH14" s="103"/>
      <c r="TI14" s="169">
        <f t="shared" ref="TI14" ca="1" si="358">+SUM(TG13:TG24)</f>
        <v>0</v>
      </c>
      <c r="TJ14" s="123"/>
      <c r="TK14" s="172">
        <f t="shared" ref="TK14" ca="1" si="359">+SUM(TG13:TG24)+SUM(TG26:TG29)</f>
        <v>0</v>
      </c>
      <c r="TL14" s="85"/>
      <c r="TM14" s="105"/>
      <c r="TN14" s="78"/>
      <c r="TO14" s="130"/>
      <c r="TP14" s="131"/>
      <c r="TQ14" s="81">
        <f ca="1">IF(ISERROR(VLOOKUP(TO14,'Lista de mercado'!$B:$I,5,0)),0,VLOOKUP(TO14,'Lista de mercado'!$B:$I,5,0))</f>
        <v>0</v>
      </c>
      <c r="TR14" s="144">
        <f ca="1">IF(ISERROR(VLOOKUP(TO14,'Lista de mercado'!$B:$I,8,0)),0,VLOOKUP(TO14,'Lista de mercado'!$B:$I,8,0))</f>
        <v>0</v>
      </c>
      <c r="TS14" s="145">
        <f t="shared" si="216"/>
        <v>0</v>
      </c>
      <c r="TT14" s="161">
        <f t="shared" ca="1" si="217"/>
        <v>0</v>
      </c>
      <c r="TU14" s="103"/>
      <c r="TV14" s="169">
        <f t="shared" ref="TV14" ca="1" si="360">+SUM(TT13:TT24)</f>
        <v>0</v>
      </c>
      <c r="TW14" s="123"/>
      <c r="TX14" s="172">
        <f t="shared" ref="TX14" ca="1" si="361">+SUM(TT13:TT24)+SUM(TT26:TT29)</f>
        <v>0</v>
      </c>
      <c r="TY14" s="85"/>
      <c r="TZ14" s="105"/>
      <c r="UA14" s="78"/>
      <c r="UB14" s="130"/>
      <c r="UC14" s="131"/>
      <c r="UD14" s="81">
        <f ca="1">IF(ISERROR(VLOOKUP(UB14,'Lista de mercado'!$B:$I,5,0)),0,VLOOKUP(UB14,'Lista de mercado'!$B:$I,5,0))</f>
        <v>0</v>
      </c>
      <c r="UE14" s="144">
        <f ca="1">IF(ISERROR(VLOOKUP(UB14,'Lista de mercado'!$B:$I,8,0)),0,VLOOKUP(UB14,'Lista de mercado'!$B:$I,8,0))</f>
        <v>0</v>
      </c>
      <c r="UF14" s="145">
        <f t="shared" si="218"/>
        <v>0</v>
      </c>
      <c r="UG14" s="161">
        <f t="shared" ca="1" si="219"/>
        <v>0</v>
      </c>
      <c r="UH14" s="103"/>
      <c r="UI14" s="169">
        <f t="shared" ref="UI14" ca="1" si="362">+SUM(UG13:UG24)</f>
        <v>0</v>
      </c>
      <c r="UJ14" s="123"/>
      <c r="UK14" s="172">
        <f t="shared" ref="UK14" ca="1" si="363">+SUM(UG13:UG24)+SUM(UG26:UG29)</f>
        <v>0</v>
      </c>
      <c r="UL14" s="85"/>
      <c r="UM14" s="105"/>
      <c r="UN14" s="78"/>
      <c r="UO14" s="130"/>
      <c r="UP14" s="131"/>
      <c r="UQ14" s="81">
        <f ca="1">IF(ISERROR(VLOOKUP(UO14,'Lista de mercado'!$B:$I,5,0)),0,VLOOKUP(UO14,'Lista de mercado'!$B:$I,5,0))</f>
        <v>0</v>
      </c>
      <c r="UR14" s="144">
        <f ca="1">IF(ISERROR(VLOOKUP(UO14,'Lista de mercado'!$B:$I,8,0)),0,VLOOKUP(UO14,'Lista de mercado'!$B:$I,8,0))</f>
        <v>0</v>
      </c>
      <c r="US14" s="145">
        <f t="shared" si="220"/>
        <v>0</v>
      </c>
      <c r="UT14" s="161">
        <f t="shared" ca="1" si="221"/>
        <v>0</v>
      </c>
      <c r="UU14" s="103"/>
      <c r="UV14" s="169">
        <f t="shared" ref="UV14" ca="1" si="364">+SUM(UT13:UT24)</f>
        <v>0</v>
      </c>
      <c r="UW14" s="262"/>
      <c r="UX14" s="172">
        <f t="shared" ref="UX14" ca="1" si="365">+SUM(UT13:UT24)+SUM(UT26:UT29)</f>
        <v>0</v>
      </c>
      <c r="UY14" s="85"/>
      <c r="UZ14" s="105"/>
      <c r="VA14" s="78"/>
      <c r="VB14" s="130"/>
      <c r="VC14" s="131"/>
      <c r="VD14" s="81">
        <f ca="1">IF(ISERROR(VLOOKUP(VB14,'Lista de mercado'!$B:$I,5,0)),0,VLOOKUP(VB14,'Lista de mercado'!$B:$I,5,0))</f>
        <v>0</v>
      </c>
      <c r="VE14" s="144">
        <f ca="1">IF(ISERROR(VLOOKUP(VB14,'Lista de mercado'!$B:$I,8,0)),0,VLOOKUP(VB14,'Lista de mercado'!$B:$I,8,0))</f>
        <v>0</v>
      </c>
      <c r="VF14" s="145">
        <f t="shared" si="222"/>
        <v>0</v>
      </c>
      <c r="VG14" s="161">
        <f t="shared" ca="1" si="223"/>
        <v>0</v>
      </c>
      <c r="VH14" s="103"/>
      <c r="VI14" s="169">
        <f t="shared" ref="VI14" ca="1" si="366">+SUM(VG13:VG24)</f>
        <v>0</v>
      </c>
      <c r="VJ14" s="262"/>
      <c r="VK14" s="172">
        <f t="shared" ref="VK14" ca="1" si="367">+SUM(VG13:VG24)+SUM(VG26:VG29)</f>
        <v>0</v>
      </c>
      <c r="VL14" s="85"/>
      <c r="VM14" s="105"/>
      <c r="VN14" s="78"/>
      <c r="VO14" s="130"/>
      <c r="VP14" s="131"/>
      <c r="VQ14" s="81">
        <f ca="1">IF(ISERROR(VLOOKUP(VO14,'Lista de mercado'!$B:$I,5,0)),0,VLOOKUP(VO14,'Lista de mercado'!$B:$I,5,0))</f>
        <v>0</v>
      </c>
      <c r="VR14" s="144">
        <f ca="1">IF(ISERROR(VLOOKUP(VO14,'Lista de mercado'!$B:$I,8,0)),0,VLOOKUP(VO14,'Lista de mercado'!$B:$I,8,0))</f>
        <v>0</v>
      </c>
      <c r="VS14" s="145">
        <f t="shared" si="224"/>
        <v>0</v>
      </c>
      <c r="VT14" s="161">
        <f t="shared" ca="1" si="225"/>
        <v>0</v>
      </c>
      <c r="VU14" s="103"/>
      <c r="VV14" s="169">
        <f t="shared" ref="VV14" ca="1" si="368">+SUM(VT13:VT24)</f>
        <v>0</v>
      </c>
      <c r="VW14" s="262"/>
      <c r="VX14" s="172">
        <f t="shared" ref="VX14" ca="1" si="369">+SUM(VT13:VT24)+SUM(VT26:VT29)</f>
        <v>0</v>
      </c>
      <c r="VY14" s="85"/>
      <c r="VZ14" s="105"/>
      <c r="WA14" s="78"/>
      <c r="WB14" s="130"/>
      <c r="WC14" s="131"/>
      <c r="WD14" s="81">
        <f ca="1">IF(ISERROR(VLOOKUP(WB14,'Lista de mercado'!$B:$I,5,0)),0,VLOOKUP(WB14,'Lista de mercado'!$B:$I,5,0))</f>
        <v>0</v>
      </c>
      <c r="WE14" s="144">
        <f ca="1">IF(ISERROR(VLOOKUP(WB14,'Lista de mercado'!$B:$I,8,0)),0,VLOOKUP(WB14,'Lista de mercado'!$B:$I,8,0))</f>
        <v>0</v>
      </c>
      <c r="WF14" s="145">
        <f t="shared" si="226"/>
        <v>0</v>
      </c>
      <c r="WG14" s="161">
        <f t="shared" ca="1" si="227"/>
        <v>0</v>
      </c>
      <c r="WH14" s="103"/>
      <c r="WI14" s="169">
        <f t="shared" ref="WI14" ca="1" si="370">+SUM(WG13:WG24)</f>
        <v>0</v>
      </c>
      <c r="WJ14" s="262"/>
      <c r="WK14" s="172">
        <f t="shared" ref="WK14" ca="1" si="371">+SUM(WG13:WG24)+SUM(WG26:WG29)</f>
        <v>0</v>
      </c>
      <c r="WL14" s="85"/>
      <c r="WM14" s="105"/>
      <c r="WN14" s="78"/>
      <c r="WO14" s="130"/>
      <c r="WP14" s="131"/>
      <c r="WQ14" s="81">
        <f ca="1">IF(ISERROR(VLOOKUP(WO14,'Lista de mercado'!$B:$I,5,0)),0,VLOOKUP(WO14,'Lista de mercado'!$B:$I,5,0))</f>
        <v>0</v>
      </c>
      <c r="WR14" s="144">
        <f ca="1">IF(ISERROR(VLOOKUP(WO14,'Lista de mercado'!$B:$I,8,0)),0,VLOOKUP(WO14,'Lista de mercado'!$B:$I,8,0))</f>
        <v>0</v>
      </c>
      <c r="WS14" s="145">
        <f t="shared" si="228"/>
        <v>0</v>
      </c>
      <c r="WT14" s="161">
        <f t="shared" ca="1" si="229"/>
        <v>0</v>
      </c>
      <c r="WU14" s="103"/>
      <c r="WV14" s="169">
        <f t="shared" ref="WV14" ca="1" si="372">+SUM(WT13:WT24)</f>
        <v>0</v>
      </c>
      <c r="WW14" s="262"/>
      <c r="WX14" s="172">
        <f t="shared" ref="WX14" ca="1" si="373">+SUM(WT13:WT24)+SUM(WT26:WT29)</f>
        <v>0</v>
      </c>
      <c r="WY14" s="85"/>
      <c r="WZ14" s="105"/>
      <c r="XA14" s="78"/>
      <c r="XB14" s="130"/>
      <c r="XC14" s="131"/>
      <c r="XD14" s="81">
        <f ca="1">IF(ISERROR(VLOOKUP(XB14,'Lista de mercado'!$B:$I,5,0)),0,VLOOKUP(XB14,'Lista de mercado'!$B:$I,5,0))</f>
        <v>0</v>
      </c>
      <c r="XE14" s="144">
        <f ca="1">IF(ISERROR(VLOOKUP(XB14,'Lista de mercado'!$B:$I,8,0)),0,VLOOKUP(XB14,'Lista de mercado'!$B:$I,8,0))</f>
        <v>0</v>
      </c>
      <c r="XF14" s="145">
        <f t="shared" si="230"/>
        <v>0</v>
      </c>
      <c r="XG14" s="161">
        <f t="shared" ca="1" si="231"/>
        <v>0</v>
      </c>
      <c r="XH14" s="103"/>
      <c r="XI14" s="169">
        <f t="shared" ref="XI14" ca="1" si="374">+SUM(XG13:XG24)</f>
        <v>0</v>
      </c>
      <c r="XJ14" s="262"/>
      <c r="XK14" s="172">
        <f t="shared" ref="XK14" ca="1" si="375">+SUM(XG13:XG24)+SUM(XG26:XG29)</f>
        <v>0</v>
      </c>
      <c r="XL14" s="85"/>
      <c r="XM14" s="105"/>
      <c r="XN14" s="78"/>
      <c r="XO14" s="130"/>
      <c r="XP14" s="131"/>
      <c r="XQ14" s="81">
        <f ca="1">IF(ISERROR(VLOOKUP(XO14,'Lista de mercado'!$B:$I,5,0)),0,VLOOKUP(XO14,'Lista de mercado'!$B:$I,5,0))</f>
        <v>0</v>
      </c>
      <c r="XR14" s="144">
        <f ca="1">IF(ISERROR(VLOOKUP(XO14,'Lista de mercado'!$B:$I,8,0)),0,VLOOKUP(XO14,'Lista de mercado'!$B:$I,8,0))</f>
        <v>0</v>
      </c>
      <c r="XS14" s="145">
        <f t="shared" si="232"/>
        <v>0</v>
      </c>
      <c r="XT14" s="161">
        <f t="shared" ca="1" si="233"/>
        <v>0</v>
      </c>
      <c r="XU14" s="103"/>
      <c r="XV14" s="169">
        <f t="shared" ref="XV14" ca="1" si="376">+SUM(XT13:XT24)</f>
        <v>0</v>
      </c>
      <c r="XW14" s="262"/>
      <c r="XX14" s="172">
        <f t="shared" ref="XX14" ca="1" si="377">+SUM(XT13:XT24)+SUM(XT26:XT29)</f>
        <v>0</v>
      </c>
      <c r="XY14" s="85"/>
      <c r="XZ14" s="105"/>
      <c r="YA14" s="78"/>
      <c r="YB14" s="130"/>
      <c r="YC14" s="131"/>
      <c r="YD14" s="81">
        <f ca="1">IF(ISERROR(VLOOKUP(YB14,'Lista de mercado'!$B:$I,5,0)),0,VLOOKUP(YB14,'Lista de mercado'!$B:$I,5,0))</f>
        <v>0</v>
      </c>
      <c r="YE14" s="144">
        <f ca="1">IF(ISERROR(VLOOKUP(YB14,'Lista de mercado'!$B:$I,8,0)),0,VLOOKUP(YB14,'Lista de mercado'!$B:$I,8,0))</f>
        <v>0</v>
      </c>
      <c r="YF14" s="145">
        <f t="shared" si="234"/>
        <v>0</v>
      </c>
      <c r="YG14" s="161">
        <f t="shared" ca="1" si="235"/>
        <v>0</v>
      </c>
      <c r="YH14" s="103"/>
      <c r="YI14" s="169">
        <f t="shared" ref="YI14" ca="1" si="378">+SUM(YG13:YG24)</f>
        <v>0</v>
      </c>
      <c r="YJ14" s="262"/>
      <c r="YK14" s="172">
        <f t="shared" ref="YK14" ca="1" si="379">+SUM(YG13:YG24)+SUM(YG26:YG29)</f>
        <v>0</v>
      </c>
      <c r="YL14" s="85"/>
      <c r="YM14" s="105"/>
      <c r="YN14" s="78"/>
      <c r="YO14" s="130"/>
      <c r="YP14" s="131"/>
      <c r="YQ14" s="81">
        <f ca="1">IF(ISERROR(VLOOKUP(YO14,'Lista de mercado'!$B:$I,5,0)),0,VLOOKUP(YO14,'Lista de mercado'!$B:$I,5,0))</f>
        <v>0</v>
      </c>
      <c r="YR14" s="144">
        <f ca="1">IF(ISERROR(VLOOKUP(YO14,'Lista de mercado'!$B:$I,8,0)),0,VLOOKUP(YO14,'Lista de mercado'!$B:$I,8,0))</f>
        <v>0</v>
      </c>
      <c r="YS14" s="145">
        <f t="shared" si="236"/>
        <v>0</v>
      </c>
      <c r="YT14" s="161">
        <f t="shared" ca="1" si="237"/>
        <v>0</v>
      </c>
      <c r="YU14" s="103"/>
      <c r="YV14" s="169">
        <f t="shared" ref="YV14" ca="1" si="380">+SUM(YT13:YT24)</f>
        <v>0</v>
      </c>
      <c r="YW14" s="262"/>
      <c r="YX14" s="172">
        <f t="shared" ref="YX14" ca="1" si="381">+SUM(YT13:YT24)+SUM(YT26:YT29)</f>
        <v>0</v>
      </c>
      <c r="YY14" s="85"/>
      <c r="YZ14" s="105"/>
      <c r="ZA14" s="78"/>
      <c r="ZB14" s="130"/>
      <c r="ZC14" s="131"/>
      <c r="ZD14" s="81">
        <f ca="1">IF(ISERROR(VLOOKUP(ZB14,'Lista de mercado'!$B:$I,5,0)),0,VLOOKUP(ZB14,'Lista de mercado'!$B:$I,5,0))</f>
        <v>0</v>
      </c>
      <c r="ZE14" s="144">
        <f ca="1">IF(ISERROR(VLOOKUP(ZB14,'Lista de mercado'!$B:$I,8,0)),0,VLOOKUP(ZB14,'Lista de mercado'!$B:$I,8,0))</f>
        <v>0</v>
      </c>
      <c r="ZF14" s="145">
        <f t="shared" si="238"/>
        <v>0</v>
      </c>
      <c r="ZG14" s="161">
        <f t="shared" ca="1" si="239"/>
        <v>0</v>
      </c>
      <c r="ZH14" s="103"/>
      <c r="ZI14" s="169">
        <f t="shared" ref="ZI14" ca="1" si="382">+SUM(ZG13:ZG24)</f>
        <v>0</v>
      </c>
      <c r="ZJ14" s="262"/>
      <c r="ZK14" s="172">
        <f t="shared" ref="ZK14" ca="1" si="383">+SUM(ZG13:ZG24)+SUM(ZG26:ZG29)</f>
        <v>0</v>
      </c>
      <c r="ZL14" s="85"/>
      <c r="ZM14" s="105"/>
      <c r="ZN14" s="78"/>
      <c r="ZO14" s="130"/>
      <c r="ZP14" s="131"/>
      <c r="ZQ14" s="81">
        <f ca="1">IF(ISERROR(VLOOKUP(ZO14,'Lista de mercado'!$B:$I,5,0)),0,VLOOKUP(ZO14,'Lista de mercado'!$B:$I,5,0))</f>
        <v>0</v>
      </c>
      <c r="ZR14" s="144">
        <f ca="1">IF(ISERROR(VLOOKUP(ZO14,'Lista de mercado'!$B:$I,8,0)),0,VLOOKUP(ZO14,'Lista de mercado'!$B:$I,8,0))</f>
        <v>0</v>
      </c>
      <c r="ZS14" s="145">
        <f t="shared" si="240"/>
        <v>0</v>
      </c>
      <c r="ZT14" s="161">
        <f t="shared" ca="1" si="241"/>
        <v>0</v>
      </c>
      <c r="ZU14" s="103"/>
      <c r="ZV14" s="169">
        <f t="shared" ref="ZV14" ca="1" si="384">+SUM(ZT13:ZT24)</f>
        <v>0</v>
      </c>
      <c r="ZW14" s="262"/>
      <c r="ZX14" s="172">
        <f t="shared" ref="ZX14" ca="1" si="385">+SUM(ZT13:ZT24)+SUM(ZT26:ZT29)</f>
        <v>0</v>
      </c>
      <c r="ZY14" s="85"/>
      <c r="ZZ14" s="105"/>
      <c r="AAA14" s="78"/>
      <c r="AAB14" s="130"/>
      <c r="AAC14" s="131"/>
      <c r="AAD14" s="81">
        <f ca="1">IF(ISERROR(VLOOKUP(AAB14,'Lista de mercado'!$B:$I,5,0)),0,VLOOKUP(AAB14,'Lista de mercado'!$B:$I,5,0))</f>
        <v>0</v>
      </c>
      <c r="AAE14" s="144">
        <f ca="1">IF(ISERROR(VLOOKUP(AAB14,'Lista de mercado'!$B:$I,8,0)),0,VLOOKUP(AAB14,'Lista de mercado'!$B:$I,8,0))</f>
        <v>0</v>
      </c>
      <c r="AAF14" s="145">
        <f t="shared" si="242"/>
        <v>0</v>
      </c>
      <c r="AAG14" s="161">
        <f t="shared" ca="1" si="243"/>
        <v>0</v>
      </c>
      <c r="AAH14" s="103"/>
      <c r="AAI14" s="169">
        <f t="shared" ref="AAI14" ca="1" si="386">+SUM(AAG13:AAG24)</f>
        <v>0</v>
      </c>
      <c r="AAJ14" s="262"/>
      <c r="AAK14" s="172">
        <f t="shared" ref="AAK14" ca="1" si="387">+SUM(AAG13:AAG24)+SUM(AAG26:AAG29)</f>
        <v>0</v>
      </c>
      <c r="AAL14" s="85"/>
      <c r="AAM14" s="105"/>
      <c r="AAN14" s="78"/>
      <c r="AAO14" s="130"/>
      <c r="AAP14" s="131"/>
      <c r="AAQ14" s="81">
        <f ca="1">IF(ISERROR(VLOOKUP(AAO14,'Lista de mercado'!$B:$I,5,0)),0,VLOOKUP(AAO14,'Lista de mercado'!$B:$I,5,0))</f>
        <v>0</v>
      </c>
      <c r="AAR14" s="144">
        <f ca="1">IF(ISERROR(VLOOKUP(AAO14,'Lista de mercado'!$B:$I,8,0)),0,VLOOKUP(AAO14,'Lista de mercado'!$B:$I,8,0))</f>
        <v>0</v>
      </c>
      <c r="AAS14" s="145">
        <f t="shared" si="244"/>
        <v>0</v>
      </c>
      <c r="AAT14" s="161">
        <f t="shared" ca="1" si="245"/>
        <v>0</v>
      </c>
      <c r="AAU14" s="103"/>
      <c r="AAV14" s="169">
        <f t="shared" ref="AAV14" ca="1" si="388">+SUM(AAT13:AAT24)</f>
        <v>0</v>
      </c>
      <c r="AAW14" s="262"/>
      <c r="AAX14" s="172">
        <f t="shared" ref="AAX14" ca="1" si="389">+SUM(AAT13:AAT24)+SUM(AAT26:AAT29)</f>
        <v>0</v>
      </c>
      <c r="AAY14" s="85"/>
      <c r="AAZ14" s="105"/>
      <c r="ABA14" s="78"/>
      <c r="ABB14" s="130"/>
      <c r="ABC14" s="131"/>
      <c r="ABD14" s="81">
        <f ca="1">IF(ISERROR(VLOOKUP(ABB14,'Lista de mercado'!$B:$I,5,0)),0,VLOOKUP(ABB14,'Lista de mercado'!$B:$I,5,0))</f>
        <v>0</v>
      </c>
      <c r="ABE14" s="144">
        <f ca="1">IF(ISERROR(VLOOKUP(ABB14,'Lista de mercado'!$B:$I,8,0)),0,VLOOKUP(ABB14,'Lista de mercado'!$B:$I,8,0))</f>
        <v>0</v>
      </c>
      <c r="ABF14" s="145">
        <f t="shared" si="246"/>
        <v>0</v>
      </c>
      <c r="ABG14" s="161">
        <f t="shared" ca="1" si="247"/>
        <v>0</v>
      </c>
      <c r="ABH14" s="103"/>
      <c r="ABI14" s="169">
        <f t="shared" ref="ABI14" ca="1" si="390">+SUM(ABG13:ABG24)</f>
        <v>0</v>
      </c>
      <c r="ABJ14" s="262"/>
      <c r="ABK14" s="172">
        <f t="shared" ref="ABK14" ca="1" si="391">+SUM(ABG13:ABG24)+SUM(ABG26:ABG29)</f>
        <v>0</v>
      </c>
      <c r="ABL14" s="85"/>
      <c r="ABM14" s="105"/>
      <c r="ABN14" s="78"/>
      <c r="ABO14" s="130"/>
      <c r="ABP14" s="131"/>
      <c r="ABQ14" s="81">
        <f ca="1">IF(ISERROR(VLOOKUP(ABO14,'Lista de mercado'!$B:$I,5,0)),0,VLOOKUP(ABO14,'Lista de mercado'!$B:$I,5,0))</f>
        <v>0</v>
      </c>
      <c r="ABR14" s="144">
        <f ca="1">IF(ISERROR(VLOOKUP(ABO14,'Lista de mercado'!$B:$I,8,0)),0,VLOOKUP(ABO14,'Lista de mercado'!$B:$I,8,0))</f>
        <v>0</v>
      </c>
      <c r="ABS14" s="145">
        <f t="shared" si="248"/>
        <v>0</v>
      </c>
      <c r="ABT14" s="161">
        <f t="shared" ca="1" si="249"/>
        <v>0</v>
      </c>
      <c r="ABU14" s="103"/>
      <c r="ABV14" s="169">
        <f t="shared" ref="ABV14" ca="1" si="392">+SUM(ABT13:ABT24)</f>
        <v>0</v>
      </c>
      <c r="ABW14" s="262"/>
      <c r="ABX14" s="172">
        <f t="shared" ref="ABX14" ca="1" si="393">+SUM(ABT13:ABT24)+SUM(ABT26:ABT29)</f>
        <v>0</v>
      </c>
      <c r="ABY14" s="85"/>
      <c r="ABZ14" s="105"/>
      <c r="ACA14" s="78"/>
      <c r="ACB14" s="130"/>
      <c r="ACC14" s="131"/>
      <c r="ACD14" s="81">
        <f ca="1">IF(ISERROR(VLOOKUP(ACB14,'Lista de mercado'!$B:$I,5,0)),0,VLOOKUP(ACB14,'Lista de mercado'!$B:$I,5,0))</f>
        <v>0</v>
      </c>
      <c r="ACE14" s="144">
        <f ca="1">IF(ISERROR(VLOOKUP(ACB14,'Lista de mercado'!$B:$I,8,0)),0,VLOOKUP(ACB14,'Lista de mercado'!$B:$I,8,0))</f>
        <v>0</v>
      </c>
      <c r="ACF14" s="145">
        <f t="shared" si="250"/>
        <v>0</v>
      </c>
      <c r="ACG14" s="161">
        <f t="shared" ca="1" si="251"/>
        <v>0</v>
      </c>
      <c r="ACH14" s="103"/>
      <c r="ACI14" s="169">
        <f t="shared" ref="ACI14" ca="1" si="394">+SUM(ACG13:ACG24)</f>
        <v>0</v>
      </c>
      <c r="ACJ14" s="262"/>
      <c r="ACK14" s="172">
        <f t="shared" ref="ACK14" ca="1" si="395">+SUM(ACG13:ACG24)+SUM(ACG26:ACG29)</f>
        <v>0</v>
      </c>
      <c r="ACL14" s="85"/>
      <c r="ACM14" s="105"/>
      <c r="ACN14" s="78"/>
      <c r="ACO14" s="130"/>
      <c r="ACP14" s="131"/>
      <c r="ACQ14" s="81">
        <f ca="1">IF(ISERROR(VLOOKUP(ACO14,'Lista de mercado'!$B:$I,5,0)),0,VLOOKUP(ACO14,'Lista de mercado'!$B:$I,5,0))</f>
        <v>0</v>
      </c>
      <c r="ACR14" s="144">
        <f ca="1">IF(ISERROR(VLOOKUP(ACO14,'Lista de mercado'!$B:$I,8,0)),0,VLOOKUP(ACO14,'Lista de mercado'!$B:$I,8,0))</f>
        <v>0</v>
      </c>
      <c r="ACS14" s="145">
        <f t="shared" si="252"/>
        <v>0</v>
      </c>
      <c r="ACT14" s="161">
        <f t="shared" ca="1" si="253"/>
        <v>0</v>
      </c>
      <c r="ACU14" s="103"/>
      <c r="ACV14" s="169">
        <f t="shared" ref="ACV14" ca="1" si="396">+SUM(ACT13:ACT24)</f>
        <v>0</v>
      </c>
      <c r="ACW14" s="262"/>
      <c r="ACX14" s="172">
        <f t="shared" ref="ACX14" ca="1" si="397">+SUM(ACT13:ACT24)+SUM(ACT26:ACT29)</f>
        <v>0</v>
      </c>
      <c r="ACY14" s="85"/>
      <c r="ACZ14" s="105"/>
      <c r="ADA14" s="78"/>
      <c r="ADB14" s="130"/>
      <c r="ADC14" s="131"/>
      <c r="ADD14" s="81">
        <f ca="1">IF(ISERROR(VLOOKUP(ADB14,'Lista de mercado'!$B:$I,5,0)),0,VLOOKUP(ADB14,'Lista de mercado'!$B:$I,5,0))</f>
        <v>0</v>
      </c>
      <c r="ADE14" s="144">
        <f ca="1">IF(ISERROR(VLOOKUP(ADB14,'Lista de mercado'!$B:$I,8,0)),0,VLOOKUP(ADB14,'Lista de mercado'!$B:$I,8,0))</f>
        <v>0</v>
      </c>
      <c r="ADF14" s="145">
        <f t="shared" si="254"/>
        <v>0</v>
      </c>
      <c r="ADG14" s="161">
        <f t="shared" ca="1" si="255"/>
        <v>0</v>
      </c>
      <c r="ADH14" s="103"/>
      <c r="ADI14" s="169">
        <f t="shared" ref="ADI14" ca="1" si="398">+SUM(ADG13:ADG24)</f>
        <v>0</v>
      </c>
      <c r="ADJ14" s="262"/>
      <c r="ADK14" s="172">
        <f t="shared" ref="ADK14" ca="1" si="399">+SUM(ADG13:ADG24)+SUM(ADG26:ADG29)</f>
        <v>0</v>
      </c>
      <c r="ADL14" s="85"/>
      <c r="ADM14" s="105"/>
      <c r="ADN14" s="78"/>
      <c r="ADO14" s="130"/>
      <c r="ADP14" s="131"/>
      <c r="ADQ14" s="81">
        <f ca="1">IF(ISERROR(VLOOKUP(ADO14,'Lista de mercado'!$B:$I,5,0)),0,VLOOKUP(ADO14,'Lista de mercado'!$B:$I,5,0))</f>
        <v>0</v>
      </c>
      <c r="ADR14" s="144">
        <f ca="1">IF(ISERROR(VLOOKUP(ADO14,'Lista de mercado'!$B:$I,8,0)),0,VLOOKUP(ADO14,'Lista de mercado'!$B:$I,8,0))</f>
        <v>0</v>
      </c>
      <c r="ADS14" s="145">
        <f t="shared" si="256"/>
        <v>0</v>
      </c>
      <c r="ADT14" s="161">
        <f t="shared" ca="1" si="257"/>
        <v>0</v>
      </c>
      <c r="ADU14" s="103"/>
      <c r="ADV14" s="169">
        <f t="shared" ref="ADV14" ca="1" si="400">+SUM(ADT13:ADT24)</f>
        <v>0</v>
      </c>
      <c r="ADW14" s="262"/>
      <c r="ADX14" s="172">
        <f t="shared" ref="ADX14" ca="1" si="401">+SUM(ADT13:ADT24)+SUM(ADT26:ADT29)</f>
        <v>0</v>
      </c>
      <c r="ADY14" s="85"/>
      <c r="ADZ14" s="105"/>
      <c r="AEA14" s="78"/>
      <c r="AEB14" s="130"/>
      <c r="AEC14" s="131"/>
      <c r="AED14" s="81">
        <f ca="1">IF(ISERROR(VLOOKUP(AEB14,'Lista de mercado'!$B:$I,5,0)),0,VLOOKUP(AEB14,'Lista de mercado'!$B:$I,5,0))</f>
        <v>0</v>
      </c>
      <c r="AEE14" s="144">
        <f ca="1">IF(ISERROR(VLOOKUP(AEB14,'Lista de mercado'!$B:$I,8,0)),0,VLOOKUP(AEB14,'Lista de mercado'!$B:$I,8,0))</f>
        <v>0</v>
      </c>
      <c r="AEF14" s="145">
        <f t="shared" si="258"/>
        <v>0</v>
      </c>
      <c r="AEG14" s="161">
        <f t="shared" ca="1" si="259"/>
        <v>0</v>
      </c>
      <c r="AEH14" s="103"/>
      <c r="AEI14" s="169">
        <f t="shared" ref="AEI14" ca="1" si="402">+SUM(AEG13:AEG24)</f>
        <v>0</v>
      </c>
      <c r="AEJ14" s="262"/>
      <c r="AEK14" s="172">
        <f t="shared" ref="AEK14" ca="1" si="403">+SUM(AEG13:AEG24)+SUM(AEG26:AEG29)</f>
        <v>0</v>
      </c>
      <c r="AEL14" s="85"/>
      <c r="AEM14" s="105"/>
      <c r="AEN14" s="78"/>
      <c r="AEO14" s="130"/>
      <c r="AEP14" s="131"/>
      <c r="AEQ14" s="81">
        <f ca="1">IF(ISERROR(VLOOKUP(AEO14,'Lista de mercado'!$B:$I,5,0)),0,VLOOKUP(AEO14,'Lista de mercado'!$B:$I,5,0))</f>
        <v>0</v>
      </c>
      <c r="AER14" s="144">
        <f ca="1">IF(ISERROR(VLOOKUP(AEO14,'Lista de mercado'!$B:$I,8,0)),0,VLOOKUP(AEO14,'Lista de mercado'!$B:$I,8,0))</f>
        <v>0</v>
      </c>
      <c r="AES14" s="145">
        <f t="shared" si="260"/>
        <v>0</v>
      </c>
      <c r="AET14" s="161">
        <f t="shared" ca="1" si="261"/>
        <v>0</v>
      </c>
      <c r="AEU14" s="103"/>
      <c r="AEV14" s="169">
        <f t="shared" ref="AEV14" ca="1" si="404">+SUM(AET13:AET24)</f>
        <v>0</v>
      </c>
      <c r="AEW14" s="262"/>
      <c r="AEX14" s="172">
        <f t="shared" ref="AEX14" ca="1" si="405">+SUM(AET13:AET24)+SUM(AET26:AET29)</f>
        <v>0</v>
      </c>
      <c r="AEY14" s="85"/>
      <c r="AEZ14" s="105"/>
      <c r="AFA14" s="78"/>
      <c r="AFB14" s="130"/>
      <c r="AFC14" s="131"/>
      <c r="AFD14" s="81">
        <f ca="1">IF(ISERROR(VLOOKUP(AFB14,'Lista de mercado'!$B:$I,5,0)),0,VLOOKUP(AFB14,'Lista de mercado'!$B:$I,5,0))</f>
        <v>0</v>
      </c>
      <c r="AFE14" s="144">
        <f ca="1">IF(ISERROR(VLOOKUP(AFB14,'Lista de mercado'!$B:$I,8,0)),0,VLOOKUP(AFB14,'Lista de mercado'!$B:$I,8,0))</f>
        <v>0</v>
      </c>
      <c r="AFF14" s="145">
        <f t="shared" si="262"/>
        <v>0</v>
      </c>
      <c r="AFG14" s="161">
        <f t="shared" ca="1" si="263"/>
        <v>0</v>
      </c>
      <c r="AFH14" s="103"/>
      <c r="AFI14" s="169">
        <f t="shared" ref="AFI14" ca="1" si="406">+SUM(AFG13:AFG24)</f>
        <v>0</v>
      </c>
      <c r="AFJ14" s="262"/>
      <c r="AFK14" s="172">
        <f t="shared" ref="AFK14" ca="1" si="407">+SUM(AFG13:AFG24)+SUM(AFG26:AFG29)</f>
        <v>0</v>
      </c>
      <c r="AFL14" s="85"/>
      <c r="AFM14" s="105"/>
      <c r="AFN14" s="78"/>
      <c r="AFO14" s="130"/>
      <c r="AFP14" s="131"/>
      <c r="AFQ14" s="81">
        <f ca="1">IF(ISERROR(VLOOKUP(AFO14,'Lista de mercado'!$B:$I,5,0)),0,VLOOKUP(AFO14,'Lista de mercado'!$B:$I,5,0))</f>
        <v>0</v>
      </c>
      <c r="AFR14" s="144">
        <f ca="1">IF(ISERROR(VLOOKUP(AFO14,'Lista de mercado'!$B:$I,8,0)),0,VLOOKUP(AFO14,'Lista de mercado'!$B:$I,8,0))</f>
        <v>0</v>
      </c>
      <c r="AFS14" s="145">
        <f t="shared" si="264"/>
        <v>0</v>
      </c>
      <c r="AFT14" s="161">
        <f t="shared" ca="1" si="265"/>
        <v>0</v>
      </c>
      <c r="AFU14" s="103"/>
      <c r="AFV14" s="169">
        <f t="shared" ref="AFV14" ca="1" si="408">+SUM(AFT13:AFT24)</f>
        <v>0</v>
      </c>
      <c r="AFW14" s="262"/>
      <c r="AFX14" s="172">
        <f t="shared" ref="AFX14" ca="1" si="409">+SUM(AFT13:AFT24)+SUM(AFT26:AFT29)</f>
        <v>0</v>
      </c>
      <c r="AFY14" s="85"/>
      <c r="AFZ14" s="105"/>
      <c r="AGA14" s="78"/>
      <c r="AGB14" s="130"/>
      <c r="AGC14" s="131"/>
      <c r="AGD14" s="81">
        <f ca="1">IF(ISERROR(VLOOKUP(AGB14,'Lista de mercado'!$B:$I,5,0)),0,VLOOKUP(AGB14,'Lista de mercado'!$B:$I,5,0))</f>
        <v>0</v>
      </c>
      <c r="AGE14" s="144">
        <f ca="1">IF(ISERROR(VLOOKUP(AGB14,'Lista de mercado'!$B:$I,8,0)),0,VLOOKUP(AGB14,'Lista de mercado'!$B:$I,8,0))</f>
        <v>0</v>
      </c>
      <c r="AGF14" s="145">
        <f t="shared" si="266"/>
        <v>0</v>
      </c>
      <c r="AGG14" s="161">
        <f t="shared" ca="1" si="267"/>
        <v>0</v>
      </c>
      <c r="AGH14" s="103"/>
      <c r="AGI14" s="169">
        <f t="shared" ref="AGI14" ca="1" si="410">+SUM(AGG13:AGG24)</f>
        <v>0</v>
      </c>
      <c r="AGJ14" s="262"/>
      <c r="AGK14" s="172">
        <f t="shared" ref="AGK14" ca="1" si="411">+SUM(AGG13:AGG24)+SUM(AGG26:AGG29)</f>
        <v>0</v>
      </c>
      <c r="AGL14" s="85"/>
      <c r="AGM14" s="105"/>
      <c r="AGN14" s="78"/>
      <c r="AGO14" s="130"/>
      <c r="AGP14" s="131"/>
      <c r="AGQ14" s="81">
        <f ca="1">IF(ISERROR(VLOOKUP(AGO14,'Lista de mercado'!$B:$I,5,0)),0,VLOOKUP(AGO14,'Lista de mercado'!$B:$I,5,0))</f>
        <v>0</v>
      </c>
      <c r="AGR14" s="144">
        <f ca="1">IF(ISERROR(VLOOKUP(AGO14,'Lista de mercado'!$B:$I,8,0)),0,VLOOKUP(AGO14,'Lista de mercado'!$B:$I,8,0))</f>
        <v>0</v>
      </c>
      <c r="AGS14" s="145">
        <f t="shared" si="268"/>
        <v>0</v>
      </c>
      <c r="AGT14" s="161">
        <f t="shared" ca="1" si="269"/>
        <v>0</v>
      </c>
      <c r="AGU14" s="103"/>
      <c r="AGV14" s="169">
        <f t="shared" ref="AGV14" ca="1" si="412">+SUM(AGT13:AGT24)</f>
        <v>0</v>
      </c>
      <c r="AGW14" s="262"/>
      <c r="AGX14" s="172">
        <f t="shared" ref="AGX14" ca="1" si="413">+SUM(AGT13:AGT24)+SUM(AGT26:AGT29)</f>
        <v>0</v>
      </c>
      <c r="AGY14" s="85"/>
      <c r="AGZ14" s="105"/>
      <c r="AHA14" s="78"/>
      <c r="AHB14" s="130"/>
      <c r="AHC14" s="131"/>
      <c r="AHD14" s="81">
        <f ca="1">IF(ISERROR(VLOOKUP(AHB14,'Lista de mercado'!$B:$I,5,0)),0,VLOOKUP(AHB14,'Lista de mercado'!$B:$I,5,0))</f>
        <v>0</v>
      </c>
      <c r="AHE14" s="144">
        <f ca="1">IF(ISERROR(VLOOKUP(AHB14,'Lista de mercado'!$B:$I,8,0)),0,VLOOKUP(AHB14,'Lista de mercado'!$B:$I,8,0))</f>
        <v>0</v>
      </c>
      <c r="AHF14" s="145">
        <f t="shared" si="270"/>
        <v>0</v>
      </c>
      <c r="AHG14" s="161">
        <f t="shared" ca="1" si="271"/>
        <v>0</v>
      </c>
      <c r="AHH14" s="103"/>
      <c r="AHI14" s="169">
        <f t="shared" ref="AHI14" ca="1" si="414">+SUM(AHG13:AHG24)</f>
        <v>0</v>
      </c>
      <c r="AHJ14" s="262"/>
      <c r="AHK14" s="172">
        <f t="shared" ref="AHK14" ca="1" si="415">+SUM(AHG13:AHG24)+SUM(AHG26:AHG29)</f>
        <v>0</v>
      </c>
      <c r="AHL14" s="85"/>
      <c r="AHM14" s="105"/>
      <c r="AHN14" s="78"/>
      <c r="AHO14" s="130"/>
      <c r="AHP14" s="131"/>
      <c r="AHQ14" s="81">
        <f ca="1">IF(ISERROR(VLOOKUP(AHO14,'Lista de mercado'!$B:$I,5,0)),0,VLOOKUP(AHO14,'Lista de mercado'!$B:$I,5,0))</f>
        <v>0</v>
      </c>
      <c r="AHR14" s="144">
        <f ca="1">IF(ISERROR(VLOOKUP(AHO14,'Lista de mercado'!$B:$I,8,0)),0,VLOOKUP(AHO14,'Lista de mercado'!$B:$I,8,0))</f>
        <v>0</v>
      </c>
      <c r="AHS14" s="145">
        <f t="shared" si="272"/>
        <v>0</v>
      </c>
      <c r="AHT14" s="161">
        <f t="shared" ca="1" si="273"/>
        <v>0</v>
      </c>
      <c r="AHU14" s="103"/>
      <c r="AHV14" s="169">
        <f t="shared" ref="AHV14" ca="1" si="416">+SUM(AHT13:AHT24)</f>
        <v>0</v>
      </c>
      <c r="AHW14" s="262"/>
      <c r="AHX14" s="172">
        <f t="shared" ref="AHX14" ca="1" si="417">+SUM(AHT13:AHT24)+SUM(AHT26:AHT29)</f>
        <v>0</v>
      </c>
      <c r="AHY14" s="85"/>
      <c r="AHZ14" s="105"/>
      <c r="AIA14" s="78"/>
      <c r="AIB14" s="130"/>
      <c r="AIC14" s="131"/>
      <c r="AID14" s="81">
        <f ca="1">IF(ISERROR(VLOOKUP(AIB14,'Lista de mercado'!$B:$I,5,0)),0,VLOOKUP(AIB14,'Lista de mercado'!$B:$I,5,0))</f>
        <v>0</v>
      </c>
      <c r="AIE14" s="144">
        <f ca="1">IF(ISERROR(VLOOKUP(AIB14,'Lista de mercado'!$B:$I,8,0)),0,VLOOKUP(AIB14,'Lista de mercado'!$B:$I,8,0))</f>
        <v>0</v>
      </c>
      <c r="AIF14" s="145">
        <f t="shared" si="274"/>
        <v>0</v>
      </c>
      <c r="AIG14" s="161">
        <f t="shared" ca="1" si="275"/>
        <v>0</v>
      </c>
      <c r="AIH14" s="103"/>
      <c r="AII14" s="169">
        <f t="shared" ref="AII14" ca="1" si="418">+SUM(AIG13:AIG24)</f>
        <v>0</v>
      </c>
      <c r="AIJ14" s="262"/>
      <c r="AIK14" s="172">
        <f t="shared" ref="AIK14" ca="1" si="419">+SUM(AIG13:AIG24)+SUM(AIG26:AIG29)</f>
        <v>0</v>
      </c>
      <c r="AIL14" s="85"/>
      <c r="AIM14" s="105"/>
      <c r="AIN14" s="78"/>
      <c r="AIO14" s="130"/>
      <c r="AIP14" s="131"/>
      <c r="AIQ14" s="81">
        <f ca="1">IF(ISERROR(VLOOKUP(AIO14,'Lista de mercado'!$B:$I,5,0)),0,VLOOKUP(AIO14,'Lista de mercado'!$B:$I,5,0))</f>
        <v>0</v>
      </c>
      <c r="AIR14" s="144">
        <f ca="1">IF(ISERROR(VLOOKUP(AIO14,'Lista de mercado'!$B:$I,8,0)),0,VLOOKUP(AIO14,'Lista de mercado'!$B:$I,8,0))</f>
        <v>0</v>
      </c>
      <c r="AIS14" s="145">
        <f t="shared" si="276"/>
        <v>0</v>
      </c>
      <c r="AIT14" s="161">
        <f t="shared" ca="1" si="277"/>
        <v>0</v>
      </c>
      <c r="AIU14" s="103"/>
      <c r="AIV14" s="169">
        <f t="shared" ref="AIV14" ca="1" si="420">+SUM(AIT13:AIT24)</f>
        <v>0</v>
      </c>
      <c r="AIW14" s="262"/>
      <c r="AIX14" s="172">
        <f t="shared" ref="AIX14" ca="1" si="421">+SUM(AIT13:AIT24)+SUM(AIT26:AIT29)</f>
        <v>0</v>
      </c>
      <c r="AIY14" s="85"/>
      <c r="AIZ14" s="105"/>
      <c r="AJA14" s="78"/>
      <c r="AJB14" s="130"/>
      <c r="AJC14" s="131"/>
      <c r="AJD14" s="81">
        <f ca="1">IF(ISERROR(VLOOKUP(AJB14,'Lista de mercado'!$B:$I,5,0)),0,VLOOKUP(AJB14,'Lista de mercado'!$B:$I,5,0))</f>
        <v>0</v>
      </c>
      <c r="AJE14" s="144">
        <f ca="1">IF(ISERROR(VLOOKUP(AJB14,'Lista de mercado'!$B:$I,8,0)),0,VLOOKUP(AJB14,'Lista de mercado'!$B:$I,8,0))</f>
        <v>0</v>
      </c>
      <c r="AJF14" s="145">
        <f t="shared" si="278"/>
        <v>0</v>
      </c>
      <c r="AJG14" s="161">
        <f t="shared" ca="1" si="279"/>
        <v>0</v>
      </c>
      <c r="AJH14" s="103"/>
      <c r="AJI14" s="169">
        <f t="shared" ref="AJI14" ca="1" si="422">+SUM(AJG13:AJG24)</f>
        <v>0</v>
      </c>
      <c r="AJJ14" s="262"/>
      <c r="AJK14" s="172">
        <f t="shared" ref="AJK14" ca="1" si="423">+SUM(AJG13:AJG24)+SUM(AJG26:AJG29)</f>
        <v>0</v>
      </c>
      <c r="AJL14" s="85"/>
    </row>
    <row r="15" spans="1:948" x14ac:dyDescent="0.3">
      <c r="A15" s="78"/>
      <c r="B15" s="130"/>
      <c r="C15" s="131"/>
      <c r="D15" s="81">
        <f ca="1">IF(ISERROR(VLOOKUP(B15,'Lista de mercado'!$B:$I,5,0)),0,VLOOKUP(B15,'Lista de mercado'!$B:$I,5,0))</f>
        <v>0</v>
      </c>
      <c r="E15" s="144">
        <f ca="1">IF(ISERROR(VLOOKUP(B15,'Lista de mercado'!$B:$I,8,0)),0,VLOOKUP(B15,'Lista de mercado'!$B:$I,8,0))</f>
        <v>0</v>
      </c>
      <c r="F15" s="145">
        <f t="shared" si="134"/>
        <v>0</v>
      </c>
      <c r="G15" s="161">
        <f t="shared" ca="1" si="135"/>
        <v>0</v>
      </c>
      <c r="H15" s="103"/>
      <c r="I15" s="121" t="s">
        <v>65</v>
      </c>
      <c r="J15" s="168"/>
      <c r="K15" s="122" t="s">
        <v>65</v>
      </c>
      <c r="L15" s="86"/>
      <c r="M15" s="105"/>
      <c r="N15" s="78"/>
      <c r="O15" s="130" t="s">
        <v>29</v>
      </c>
      <c r="P15" s="131">
        <v>0.5</v>
      </c>
      <c r="Q15" s="81" t="str">
        <f ca="1">IF(ISERROR(VLOOKUP(O15,'Lista de mercado'!$B:$I,5,0)),0,VLOOKUP(O15,'Lista de mercado'!$B:$I,5,0))</f>
        <v>gr</v>
      </c>
      <c r="R15" s="144">
        <f>IF(ISERROR(VLOOKUP(O15,'Lista de mercado'!$B:$I,8,0)),0,VLOOKUP(O15,'Lista de mercado'!$B:$I,8,0))</f>
        <v>166.66666666666666</v>
      </c>
      <c r="S15" s="145">
        <f t="shared" si="136"/>
        <v>0.5</v>
      </c>
      <c r="T15" s="161">
        <f t="shared" si="137"/>
        <v>83.333333333333329</v>
      </c>
      <c r="U15" s="103"/>
      <c r="V15" s="121" t="s">
        <v>65</v>
      </c>
      <c r="W15" s="168"/>
      <c r="X15" s="122" t="s">
        <v>65</v>
      </c>
      <c r="Y15" s="86"/>
      <c r="Z15" s="105"/>
      <c r="AA15" s="78"/>
      <c r="AB15" s="130"/>
      <c r="AC15" s="131"/>
      <c r="AD15" s="81">
        <f ca="1">IF(ISERROR(VLOOKUP(AB15,'Lista de mercado'!$B:$I,5,0)),0,VLOOKUP(AB15,'Lista de mercado'!$B:$I,5,0))</f>
        <v>0</v>
      </c>
      <c r="AE15" s="144">
        <f ca="1">IF(ISERROR(VLOOKUP(AB15,'Lista de mercado'!$B:$I,8,0)),0,VLOOKUP(AB15,'Lista de mercado'!$B:$I,8,0))</f>
        <v>0</v>
      </c>
      <c r="AF15" s="145">
        <f t="shared" si="138"/>
        <v>0</v>
      </c>
      <c r="AG15" s="161">
        <f t="shared" ca="1" si="139"/>
        <v>0</v>
      </c>
      <c r="AH15" s="103"/>
      <c r="AI15" s="121" t="s">
        <v>65</v>
      </c>
      <c r="AJ15" s="168"/>
      <c r="AK15" s="122" t="s">
        <v>65</v>
      </c>
      <c r="AL15" s="86"/>
      <c r="AM15" s="105"/>
      <c r="AN15" s="78"/>
      <c r="AO15" s="130"/>
      <c r="AP15" s="131"/>
      <c r="AQ15" s="81">
        <f ca="1">IF(ISERROR(VLOOKUP(AO15,'Lista de mercado'!$B:$I,5,0)),0,VLOOKUP(AO15,'Lista de mercado'!$B:$I,5,0))</f>
        <v>0</v>
      </c>
      <c r="AR15" s="144">
        <f ca="1">IF(ISERROR(VLOOKUP(AO15,'Lista de mercado'!$B:$I,8,0)),0,VLOOKUP(AO15,'Lista de mercado'!$B:$I,8,0))</f>
        <v>0</v>
      </c>
      <c r="AS15" s="145">
        <f t="shared" si="140"/>
        <v>0</v>
      </c>
      <c r="AT15" s="161">
        <f t="shared" ca="1" si="141"/>
        <v>0</v>
      </c>
      <c r="AU15" s="103"/>
      <c r="AV15" s="121" t="s">
        <v>65</v>
      </c>
      <c r="AW15" s="168"/>
      <c r="AX15" s="122" t="s">
        <v>65</v>
      </c>
      <c r="AY15" s="86"/>
      <c r="AZ15" s="105"/>
      <c r="BA15" s="78"/>
      <c r="BB15" s="130"/>
      <c r="BC15" s="131"/>
      <c r="BD15" s="81">
        <f ca="1">IF(ISERROR(VLOOKUP(BB15,'Lista de mercado'!$B:$I,5,0)),0,VLOOKUP(BB15,'Lista de mercado'!$B:$I,5,0))</f>
        <v>0</v>
      </c>
      <c r="BE15" s="144">
        <f ca="1">IF(ISERROR(VLOOKUP(BB15,'Lista de mercado'!$B:$I,8,0)),0,VLOOKUP(BB15,'Lista de mercado'!$B:$I,8,0))</f>
        <v>0</v>
      </c>
      <c r="BF15" s="145">
        <f t="shared" si="142"/>
        <v>0</v>
      </c>
      <c r="BG15" s="161">
        <f t="shared" ca="1" si="143"/>
        <v>0</v>
      </c>
      <c r="BH15" s="103"/>
      <c r="BI15" s="121" t="s">
        <v>65</v>
      </c>
      <c r="BJ15" s="168"/>
      <c r="BK15" s="122" t="s">
        <v>65</v>
      </c>
      <c r="BL15" s="86"/>
      <c r="BM15" s="105"/>
      <c r="BN15" s="78"/>
      <c r="BO15" s="130"/>
      <c r="BP15" s="131"/>
      <c r="BQ15" s="81">
        <f ca="1">IF(ISERROR(VLOOKUP(BO15,'Lista de mercado'!$B:$I,5,0)),0,VLOOKUP(BO15,'Lista de mercado'!$B:$I,5,0))</f>
        <v>0</v>
      </c>
      <c r="BR15" s="144">
        <f ca="1">IF(ISERROR(VLOOKUP(BO15,'Lista de mercado'!$B:$I,8,0)),0,VLOOKUP(BO15,'Lista de mercado'!$B:$I,8,0))</f>
        <v>0</v>
      </c>
      <c r="BS15" s="145">
        <f t="shared" si="144"/>
        <v>0</v>
      </c>
      <c r="BT15" s="161">
        <f t="shared" ca="1" si="145"/>
        <v>0</v>
      </c>
      <c r="BU15" s="103"/>
      <c r="BV15" s="121" t="s">
        <v>65</v>
      </c>
      <c r="BW15" s="168"/>
      <c r="BX15" s="122" t="s">
        <v>65</v>
      </c>
      <c r="BY15" s="86"/>
      <c r="BZ15" s="105"/>
      <c r="CA15" s="78"/>
      <c r="CB15" s="130"/>
      <c r="CC15" s="131"/>
      <c r="CD15" s="81">
        <f ca="1">IF(ISERROR(VLOOKUP(CB15,'Lista de mercado'!$B:$I,5,0)),0,VLOOKUP(CB15,'Lista de mercado'!$B:$I,5,0))</f>
        <v>0</v>
      </c>
      <c r="CE15" s="144">
        <f ca="1">IF(ISERROR(VLOOKUP(CB15,'Lista de mercado'!$B:$I,8,0)),0,VLOOKUP(CB15,'Lista de mercado'!$B:$I,8,0))</f>
        <v>0</v>
      </c>
      <c r="CF15" s="145">
        <f t="shared" si="146"/>
        <v>0</v>
      </c>
      <c r="CG15" s="161">
        <f t="shared" ca="1" si="147"/>
        <v>0</v>
      </c>
      <c r="CH15" s="103"/>
      <c r="CI15" s="121" t="s">
        <v>65</v>
      </c>
      <c r="CJ15" s="168"/>
      <c r="CK15" s="122" t="s">
        <v>65</v>
      </c>
      <c r="CL15" s="86"/>
      <c r="CM15" s="105"/>
      <c r="CN15" s="78"/>
      <c r="CO15" s="130"/>
      <c r="CP15" s="131"/>
      <c r="CQ15" s="81">
        <f ca="1">IF(ISERROR(VLOOKUP(CO15,'Lista de mercado'!$B:$I,5,0)),0,VLOOKUP(CO15,'Lista de mercado'!$B:$I,5,0))</f>
        <v>0</v>
      </c>
      <c r="CR15" s="144">
        <f ca="1">IF(ISERROR(VLOOKUP(CO15,'Lista de mercado'!$B:$I,8,0)),0,VLOOKUP(CO15,'Lista de mercado'!$B:$I,8,0))</f>
        <v>0</v>
      </c>
      <c r="CS15" s="145">
        <f t="shared" si="148"/>
        <v>0</v>
      </c>
      <c r="CT15" s="161">
        <f t="shared" ca="1" si="149"/>
        <v>0</v>
      </c>
      <c r="CU15" s="103"/>
      <c r="CV15" s="121" t="s">
        <v>65</v>
      </c>
      <c r="CW15" s="168"/>
      <c r="CX15" s="122" t="s">
        <v>65</v>
      </c>
      <c r="CY15" s="86"/>
      <c r="CZ15" s="105"/>
      <c r="DA15" s="78"/>
      <c r="DB15" s="130"/>
      <c r="DC15" s="131"/>
      <c r="DD15" s="81">
        <f ca="1">IF(ISERROR(VLOOKUP(DB15,'Lista de mercado'!$B:$I,5,0)),0,VLOOKUP(DB15,'Lista de mercado'!$B:$I,5,0))</f>
        <v>0</v>
      </c>
      <c r="DE15" s="144">
        <f ca="1">IF(ISERROR(VLOOKUP(DB15,'Lista de mercado'!$B:$I,8,0)),0,VLOOKUP(DB15,'Lista de mercado'!$B:$I,8,0))</f>
        <v>0</v>
      </c>
      <c r="DF15" s="145">
        <f t="shared" si="150"/>
        <v>0</v>
      </c>
      <c r="DG15" s="161">
        <f t="shared" ca="1" si="151"/>
        <v>0</v>
      </c>
      <c r="DH15" s="103"/>
      <c r="DI15" s="121" t="s">
        <v>65</v>
      </c>
      <c r="DJ15" s="168"/>
      <c r="DK15" s="122" t="s">
        <v>65</v>
      </c>
      <c r="DL15" s="86"/>
      <c r="DM15" s="105"/>
      <c r="DN15" s="78"/>
      <c r="DO15" s="130"/>
      <c r="DP15" s="131"/>
      <c r="DQ15" s="81">
        <f ca="1">IF(ISERROR(VLOOKUP(DO15,'Lista de mercado'!$B:$I,5,0)),0,VLOOKUP(DO15,'Lista de mercado'!$B:$I,5,0))</f>
        <v>0</v>
      </c>
      <c r="DR15" s="144">
        <f ca="1">IF(ISERROR(VLOOKUP(DO15,'Lista de mercado'!$B:$I,8,0)),0,VLOOKUP(DO15,'Lista de mercado'!$B:$I,8,0))</f>
        <v>0</v>
      </c>
      <c r="DS15" s="145">
        <f t="shared" si="152"/>
        <v>0</v>
      </c>
      <c r="DT15" s="161">
        <f t="shared" ca="1" si="153"/>
        <v>0</v>
      </c>
      <c r="DU15" s="103"/>
      <c r="DV15" s="121" t="s">
        <v>65</v>
      </c>
      <c r="DW15" s="168"/>
      <c r="DX15" s="122" t="s">
        <v>65</v>
      </c>
      <c r="DY15" s="86"/>
      <c r="DZ15" s="105"/>
      <c r="EA15" s="78"/>
      <c r="EB15" s="130"/>
      <c r="EC15" s="131"/>
      <c r="ED15" s="81">
        <f ca="1">IF(ISERROR(VLOOKUP(EB15,'Lista de mercado'!$B:$I,5,0)),0,VLOOKUP(EB15,'Lista de mercado'!$B:$I,5,0))</f>
        <v>0</v>
      </c>
      <c r="EE15" s="144">
        <f ca="1">IF(ISERROR(VLOOKUP(EB15,'Lista de mercado'!$B:$I,8,0)),0,VLOOKUP(EB15,'Lista de mercado'!$B:$I,8,0))</f>
        <v>0</v>
      </c>
      <c r="EF15" s="145">
        <f t="shared" si="154"/>
        <v>0</v>
      </c>
      <c r="EG15" s="161">
        <f t="shared" ca="1" si="155"/>
        <v>0</v>
      </c>
      <c r="EH15" s="103"/>
      <c r="EI15" s="121" t="s">
        <v>65</v>
      </c>
      <c r="EJ15" s="168"/>
      <c r="EK15" s="122" t="s">
        <v>65</v>
      </c>
      <c r="EL15" s="86"/>
      <c r="EM15" s="105"/>
      <c r="EN15" s="78"/>
      <c r="EO15" s="130"/>
      <c r="EP15" s="131"/>
      <c r="EQ15" s="81">
        <f ca="1">IF(ISERROR(VLOOKUP(EO15,'Lista de mercado'!$B:$I,5,0)),0,VLOOKUP(EO15,'Lista de mercado'!$B:$I,5,0))</f>
        <v>0</v>
      </c>
      <c r="ER15" s="144">
        <f ca="1">IF(ISERROR(VLOOKUP(EO15,'Lista de mercado'!$B:$I,8,0)),0,VLOOKUP(EO15,'Lista de mercado'!$B:$I,8,0))</f>
        <v>0</v>
      </c>
      <c r="ES15" s="145">
        <f t="shared" si="156"/>
        <v>0</v>
      </c>
      <c r="ET15" s="161">
        <f t="shared" ca="1" si="157"/>
        <v>0</v>
      </c>
      <c r="EU15" s="103"/>
      <c r="EV15" s="121" t="s">
        <v>65</v>
      </c>
      <c r="EW15" s="168"/>
      <c r="EX15" s="122" t="s">
        <v>65</v>
      </c>
      <c r="EY15" s="86"/>
      <c r="EZ15" s="105"/>
      <c r="FA15" s="78"/>
      <c r="FB15" s="130"/>
      <c r="FC15" s="131"/>
      <c r="FD15" s="81">
        <f ca="1">IF(ISERROR(VLOOKUP(FB15,'Lista de mercado'!$B:$I,5,0)),0,VLOOKUP(FB15,'Lista de mercado'!$B:$I,5,0))</f>
        <v>0</v>
      </c>
      <c r="FE15" s="144">
        <f ca="1">IF(ISERROR(VLOOKUP(FB15,'Lista de mercado'!$B:$I,8,0)),0,VLOOKUP(FB15,'Lista de mercado'!$B:$I,8,0))</f>
        <v>0</v>
      </c>
      <c r="FF15" s="145">
        <f t="shared" si="158"/>
        <v>0</v>
      </c>
      <c r="FG15" s="161">
        <f t="shared" ca="1" si="159"/>
        <v>0</v>
      </c>
      <c r="FH15" s="103"/>
      <c r="FI15" s="121" t="s">
        <v>65</v>
      </c>
      <c r="FJ15" s="168"/>
      <c r="FK15" s="122" t="s">
        <v>65</v>
      </c>
      <c r="FL15" s="86"/>
      <c r="FM15" s="105"/>
      <c r="FN15" s="78"/>
      <c r="FO15" s="130"/>
      <c r="FP15" s="131"/>
      <c r="FQ15" s="81">
        <f ca="1">IF(ISERROR(VLOOKUP(FO15,'Lista de mercado'!$B:$I,5,0)),0,VLOOKUP(FO15,'Lista de mercado'!$B:$I,5,0))</f>
        <v>0</v>
      </c>
      <c r="FR15" s="144">
        <f ca="1">IF(ISERROR(VLOOKUP(FO15,'Lista de mercado'!$B:$I,8,0)),0,VLOOKUP(FO15,'Lista de mercado'!$B:$I,8,0))</f>
        <v>0</v>
      </c>
      <c r="FS15" s="145">
        <f t="shared" si="160"/>
        <v>0</v>
      </c>
      <c r="FT15" s="161">
        <f t="shared" ca="1" si="161"/>
        <v>0</v>
      </c>
      <c r="FU15" s="103"/>
      <c r="FV15" s="121" t="s">
        <v>65</v>
      </c>
      <c r="FW15" s="168"/>
      <c r="FX15" s="122" t="s">
        <v>65</v>
      </c>
      <c r="FY15" s="86"/>
      <c r="FZ15" s="105"/>
      <c r="GA15" s="78"/>
      <c r="GB15" s="130"/>
      <c r="GC15" s="131"/>
      <c r="GD15" s="81">
        <f ca="1">IF(ISERROR(VLOOKUP(GB15,'Lista de mercado'!$B:$I,5,0)),0,VLOOKUP(GB15,'Lista de mercado'!$B:$I,5,0))</f>
        <v>0</v>
      </c>
      <c r="GE15" s="144">
        <f ca="1">IF(ISERROR(VLOOKUP(GB15,'Lista de mercado'!$B:$I,8,0)),0,VLOOKUP(GB15,'Lista de mercado'!$B:$I,8,0))</f>
        <v>0</v>
      </c>
      <c r="GF15" s="145">
        <f t="shared" si="162"/>
        <v>0</v>
      </c>
      <c r="GG15" s="161">
        <f t="shared" ca="1" si="163"/>
        <v>0</v>
      </c>
      <c r="GH15" s="103"/>
      <c r="GI15" s="121" t="s">
        <v>65</v>
      </c>
      <c r="GJ15" s="168"/>
      <c r="GK15" s="122" t="s">
        <v>65</v>
      </c>
      <c r="GL15" s="86"/>
      <c r="GM15" s="105"/>
      <c r="GN15" s="78"/>
      <c r="GO15" s="130"/>
      <c r="GP15" s="131"/>
      <c r="GQ15" s="81">
        <f ca="1">IF(ISERROR(VLOOKUP(GO15,'Lista de mercado'!$B:$I,5,0)),0,VLOOKUP(GO15,'Lista de mercado'!$B:$I,5,0))</f>
        <v>0</v>
      </c>
      <c r="GR15" s="144">
        <f ca="1">IF(ISERROR(VLOOKUP(GO15,'Lista de mercado'!$B:$I,8,0)),0,VLOOKUP(GO15,'Lista de mercado'!$B:$I,8,0))</f>
        <v>0</v>
      </c>
      <c r="GS15" s="145">
        <f t="shared" si="164"/>
        <v>0</v>
      </c>
      <c r="GT15" s="161">
        <f t="shared" ca="1" si="165"/>
        <v>0</v>
      </c>
      <c r="GU15" s="103"/>
      <c r="GV15" s="121" t="s">
        <v>65</v>
      </c>
      <c r="GW15" s="168"/>
      <c r="GX15" s="122" t="s">
        <v>65</v>
      </c>
      <c r="GY15" s="86"/>
      <c r="GZ15" s="105"/>
      <c r="HA15" s="78"/>
      <c r="HB15" s="130"/>
      <c r="HC15" s="131"/>
      <c r="HD15" s="81">
        <f ca="1">IF(ISERROR(VLOOKUP(HB15,'Lista de mercado'!$B:$I,5,0)),0,VLOOKUP(HB15,'Lista de mercado'!$B:$I,5,0))</f>
        <v>0</v>
      </c>
      <c r="HE15" s="144">
        <f ca="1">IF(ISERROR(VLOOKUP(HB15,'Lista de mercado'!$B:$I,8,0)),0,VLOOKUP(HB15,'Lista de mercado'!$B:$I,8,0))</f>
        <v>0</v>
      </c>
      <c r="HF15" s="145">
        <f t="shared" si="166"/>
        <v>0</v>
      </c>
      <c r="HG15" s="161">
        <f t="shared" ca="1" si="167"/>
        <v>0</v>
      </c>
      <c r="HH15" s="103"/>
      <c r="HI15" s="121" t="s">
        <v>65</v>
      </c>
      <c r="HJ15" s="168"/>
      <c r="HK15" s="122" t="s">
        <v>65</v>
      </c>
      <c r="HL15" s="86"/>
      <c r="HM15" s="105"/>
      <c r="HN15" s="78"/>
      <c r="HO15" s="130"/>
      <c r="HP15" s="131"/>
      <c r="HQ15" s="81">
        <f ca="1">IF(ISERROR(VLOOKUP(HO15,'Lista de mercado'!$B:$I,5,0)),0,VLOOKUP(HO15,'Lista de mercado'!$B:$I,5,0))</f>
        <v>0</v>
      </c>
      <c r="HR15" s="144">
        <f ca="1">IF(ISERROR(VLOOKUP(HO15,'Lista de mercado'!$B:$I,8,0)),0,VLOOKUP(HO15,'Lista de mercado'!$B:$I,8,0))</f>
        <v>0</v>
      </c>
      <c r="HS15" s="145">
        <f t="shared" si="168"/>
        <v>0</v>
      </c>
      <c r="HT15" s="161">
        <f t="shared" ca="1" si="169"/>
        <v>0</v>
      </c>
      <c r="HU15" s="103"/>
      <c r="HV15" s="121" t="s">
        <v>65</v>
      </c>
      <c r="HW15" s="168"/>
      <c r="HX15" s="122" t="s">
        <v>65</v>
      </c>
      <c r="HY15" s="86"/>
      <c r="HZ15" s="105"/>
      <c r="IA15" s="78"/>
      <c r="IB15" s="130"/>
      <c r="IC15" s="131"/>
      <c r="ID15" s="81">
        <f ca="1">IF(ISERROR(VLOOKUP(IB15,'Lista de mercado'!$B:$I,5,0)),0,VLOOKUP(IB15,'Lista de mercado'!$B:$I,5,0))</f>
        <v>0</v>
      </c>
      <c r="IE15" s="144">
        <f ca="1">IF(ISERROR(VLOOKUP(IB15,'Lista de mercado'!$B:$I,8,0)),0,VLOOKUP(IB15,'Lista de mercado'!$B:$I,8,0))</f>
        <v>0</v>
      </c>
      <c r="IF15" s="145">
        <f t="shared" si="170"/>
        <v>0</v>
      </c>
      <c r="IG15" s="161">
        <f t="shared" ca="1" si="171"/>
        <v>0</v>
      </c>
      <c r="IH15" s="103"/>
      <c r="II15" s="121" t="s">
        <v>65</v>
      </c>
      <c r="IJ15" s="168"/>
      <c r="IK15" s="122" t="s">
        <v>65</v>
      </c>
      <c r="IL15" s="86"/>
      <c r="IM15" s="105"/>
      <c r="IN15" s="78"/>
      <c r="IO15" s="130"/>
      <c r="IP15" s="131"/>
      <c r="IQ15" s="81">
        <f ca="1">IF(ISERROR(VLOOKUP(IO15,'Lista de mercado'!$B:$I,5,0)),0,VLOOKUP(IO15,'Lista de mercado'!$B:$I,5,0))</f>
        <v>0</v>
      </c>
      <c r="IR15" s="144">
        <f ca="1">IF(ISERROR(VLOOKUP(IO15,'Lista de mercado'!$B:$I,8,0)),0,VLOOKUP(IO15,'Lista de mercado'!$B:$I,8,0))</f>
        <v>0</v>
      </c>
      <c r="IS15" s="145">
        <f t="shared" si="172"/>
        <v>0</v>
      </c>
      <c r="IT15" s="161">
        <f t="shared" ca="1" si="173"/>
        <v>0</v>
      </c>
      <c r="IU15" s="103"/>
      <c r="IV15" s="121" t="s">
        <v>65</v>
      </c>
      <c r="IW15" s="168"/>
      <c r="IX15" s="122" t="s">
        <v>65</v>
      </c>
      <c r="IY15" s="86"/>
      <c r="IZ15" s="105"/>
      <c r="JA15" s="78"/>
      <c r="JB15" s="130"/>
      <c r="JC15" s="131"/>
      <c r="JD15" s="81">
        <f ca="1">IF(ISERROR(VLOOKUP(JB15,'Lista de mercado'!$B:$I,5,0)),0,VLOOKUP(JB15,'Lista de mercado'!$B:$I,5,0))</f>
        <v>0</v>
      </c>
      <c r="JE15" s="144">
        <f ca="1">IF(ISERROR(VLOOKUP(JB15,'Lista de mercado'!$B:$I,8,0)),0,VLOOKUP(JB15,'Lista de mercado'!$B:$I,8,0))</f>
        <v>0</v>
      </c>
      <c r="JF15" s="145">
        <f t="shared" si="174"/>
        <v>0</v>
      </c>
      <c r="JG15" s="161">
        <f t="shared" ca="1" si="175"/>
        <v>0</v>
      </c>
      <c r="JH15" s="103"/>
      <c r="JI15" s="121" t="s">
        <v>65</v>
      </c>
      <c r="JJ15" s="168"/>
      <c r="JK15" s="122" t="s">
        <v>65</v>
      </c>
      <c r="JL15" s="86"/>
      <c r="JM15" s="105"/>
      <c r="JN15" s="78"/>
      <c r="JO15" s="130"/>
      <c r="JP15" s="131"/>
      <c r="JQ15" s="81">
        <f ca="1">IF(ISERROR(VLOOKUP(JO15,'Lista de mercado'!$B:$I,5,0)),0,VLOOKUP(JO15,'Lista de mercado'!$B:$I,5,0))</f>
        <v>0</v>
      </c>
      <c r="JR15" s="144">
        <f ca="1">IF(ISERROR(VLOOKUP(JO15,'Lista de mercado'!$B:$I,8,0)),0,VLOOKUP(JO15,'Lista de mercado'!$B:$I,8,0))</f>
        <v>0</v>
      </c>
      <c r="JS15" s="145">
        <f t="shared" si="176"/>
        <v>0</v>
      </c>
      <c r="JT15" s="161">
        <f t="shared" ca="1" si="177"/>
        <v>0</v>
      </c>
      <c r="JU15" s="103"/>
      <c r="JV15" s="121" t="s">
        <v>65</v>
      </c>
      <c r="JW15" s="168"/>
      <c r="JX15" s="122" t="s">
        <v>65</v>
      </c>
      <c r="JY15" s="86"/>
      <c r="JZ15" s="105"/>
      <c r="KA15" s="78"/>
      <c r="KB15" s="130"/>
      <c r="KC15" s="131"/>
      <c r="KD15" s="81">
        <f ca="1">IF(ISERROR(VLOOKUP(KB15,'Lista de mercado'!$B:$I,5,0)),0,VLOOKUP(KB15,'Lista de mercado'!$B:$I,5,0))</f>
        <v>0</v>
      </c>
      <c r="KE15" s="144">
        <f ca="1">IF(ISERROR(VLOOKUP(KB15,'Lista de mercado'!$B:$I,8,0)),0,VLOOKUP(KB15,'Lista de mercado'!$B:$I,8,0))</f>
        <v>0</v>
      </c>
      <c r="KF15" s="145">
        <f t="shared" si="178"/>
        <v>0</v>
      </c>
      <c r="KG15" s="161">
        <f t="shared" ca="1" si="179"/>
        <v>0</v>
      </c>
      <c r="KH15" s="103"/>
      <c r="KI15" s="121" t="s">
        <v>65</v>
      </c>
      <c r="KJ15" s="168"/>
      <c r="KK15" s="122" t="s">
        <v>65</v>
      </c>
      <c r="KL15" s="86"/>
      <c r="KM15" s="105"/>
      <c r="KN15" s="78"/>
      <c r="KO15" s="130"/>
      <c r="KP15" s="131"/>
      <c r="KQ15" s="81">
        <f ca="1">IF(ISERROR(VLOOKUP(KO15,'Lista de mercado'!$B:$I,5,0)),0,VLOOKUP(KO15,'Lista de mercado'!$B:$I,5,0))</f>
        <v>0</v>
      </c>
      <c r="KR15" s="144">
        <f ca="1">IF(ISERROR(VLOOKUP(KO15,'Lista de mercado'!$B:$I,8,0)),0,VLOOKUP(KO15,'Lista de mercado'!$B:$I,8,0))</f>
        <v>0</v>
      </c>
      <c r="KS15" s="145">
        <f t="shared" si="180"/>
        <v>0</v>
      </c>
      <c r="KT15" s="161">
        <f t="shared" ca="1" si="181"/>
        <v>0</v>
      </c>
      <c r="KU15" s="103"/>
      <c r="KV15" s="121" t="s">
        <v>65</v>
      </c>
      <c r="KW15" s="168"/>
      <c r="KX15" s="122" t="s">
        <v>65</v>
      </c>
      <c r="KY15" s="86"/>
      <c r="KZ15" s="105"/>
      <c r="LA15" s="78"/>
      <c r="LB15" s="130"/>
      <c r="LC15" s="131"/>
      <c r="LD15" s="81">
        <f ca="1">IF(ISERROR(VLOOKUP(LB15,'Lista de mercado'!$B:$I,5,0)),0,VLOOKUP(LB15,'Lista de mercado'!$B:$I,5,0))</f>
        <v>0</v>
      </c>
      <c r="LE15" s="144">
        <f ca="1">IF(ISERROR(VLOOKUP(LB15,'Lista de mercado'!$B:$I,8,0)),0,VLOOKUP(LB15,'Lista de mercado'!$B:$I,8,0))</f>
        <v>0</v>
      </c>
      <c r="LF15" s="145">
        <f t="shared" si="182"/>
        <v>0</v>
      </c>
      <c r="LG15" s="161">
        <f t="shared" ca="1" si="183"/>
        <v>0</v>
      </c>
      <c r="LH15" s="103"/>
      <c r="LI15" s="121" t="s">
        <v>65</v>
      </c>
      <c r="LJ15" s="168"/>
      <c r="LK15" s="122" t="s">
        <v>65</v>
      </c>
      <c r="LL15" s="86"/>
      <c r="LM15" s="105"/>
      <c r="LN15" s="78"/>
      <c r="LO15" s="130"/>
      <c r="LP15" s="131"/>
      <c r="LQ15" s="81">
        <f ca="1">IF(ISERROR(VLOOKUP(LO15,'Lista de mercado'!$B:$I,5,0)),0,VLOOKUP(LO15,'Lista de mercado'!$B:$I,5,0))</f>
        <v>0</v>
      </c>
      <c r="LR15" s="144">
        <f ca="1">IF(ISERROR(VLOOKUP(LO15,'Lista de mercado'!$B:$I,8,0)),0,VLOOKUP(LO15,'Lista de mercado'!$B:$I,8,0))</f>
        <v>0</v>
      </c>
      <c r="LS15" s="145">
        <f t="shared" si="184"/>
        <v>0</v>
      </c>
      <c r="LT15" s="161">
        <f t="shared" ca="1" si="185"/>
        <v>0</v>
      </c>
      <c r="LU15" s="103"/>
      <c r="LV15" s="121" t="s">
        <v>65</v>
      </c>
      <c r="LW15" s="168"/>
      <c r="LX15" s="122" t="s">
        <v>65</v>
      </c>
      <c r="LY15" s="86"/>
      <c r="LZ15" s="105"/>
      <c r="MA15" s="78"/>
      <c r="MB15" s="130"/>
      <c r="MC15" s="131"/>
      <c r="MD15" s="81">
        <f ca="1">IF(ISERROR(VLOOKUP(MB15,'Lista de mercado'!$B:$I,5,0)),0,VLOOKUP(MB15,'Lista de mercado'!$B:$I,5,0))</f>
        <v>0</v>
      </c>
      <c r="ME15" s="144">
        <f ca="1">IF(ISERROR(VLOOKUP(MB15,'Lista de mercado'!$B:$I,8,0)),0,VLOOKUP(MB15,'Lista de mercado'!$B:$I,8,0))</f>
        <v>0</v>
      </c>
      <c r="MF15" s="145">
        <f t="shared" si="186"/>
        <v>0</v>
      </c>
      <c r="MG15" s="161">
        <f t="shared" ca="1" si="187"/>
        <v>0</v>
      </c>
      <c r="MH15" s="103"/>
      <c r="MI15" s="121" t="s">
        <v>65</v>
      </c>
      <c r="MJ15" s="168"/>
      <c r="MK15" s="122" t="s">
        <v>65</v>
      </c>
      <c r="ML15" s="86"/>
      <c r="MM15" s="105"/>
      <c r="MN15" s="78"/>
      <c r="MO15" s="130"/>
      <c r="MP15" s="131"/>
      <c r="MQ15" s="81">
        <f ca="1">IF(ISERROR(VLOOKUP(MO15,'Lista de mercado'!$B:$I,5,0)),0,VLOOKUP(MO15,'Lista de mercado'!$B:$I,5,0))</f>
        <v>0</v>
      </c>
      <c r="MR15" s="144">
        <f ca="1">IF(ISERROR(VLOOKUP(MO15,'Lista de mercado'!$B:$I,8,0)),0,VLOOKUP(MO15,'Lista de mercado'!$B:$I,8,0))</f>
        <v>0</v>
      </c>
      <c r="MS15" s="145">
        <f t="shared" si="188"/>
        <v>0</v>
      </c>
      <c r="MT15" s="161">
        <f t="shared" ca="1" si="189"/>
        <v>0</v>
      </c>
      <c r="MU15" s="103"/>
      <c r="MV15" s="121" t="s">
        <v>65</v>
      </c>
      <c r="MW15" s="168"/>
      <c r="MX15" s="122" t="s">
        <v>65</v>
      </c>
      <c r="MY15" s="86"/>
      <c r="MZ15" s="105"/>
      <c r="NA15" s="78"/>
      <c r="NB15" s="130"/>
      <c r="NC15" s="131"/>
      <c r="ND15" s="81">
        <f ca="1">IF(ISERROR(VLOOKUP(NB15,'Lista de mercado'!$B:$I,5,0)),0,VLOOKUP(NB15,'Lista de mercado'!$B:$I,5,0))</f>
        <v>0</v>
      </c>
      <c r="NE15" s="144">
        <f ca="1">IF(ISERROR(VLOOKUP(NB15,'Lista de mercado'!$B:$I,8,0)),0,VLOOKUP(NB15,'Lista de mercado'!$B:$I,8,0))</f>
        <v>0</v>
      </c>
      <c r="NF15" s="145">
        <f t="shared" si="190"/>
        <v>0</v>
      </c>
      <c r="NG15" s="161">
        <f t="shared" ca="1" si="191"/>
        <v>0</v>
      </c>
      <c r="NH15" s="103"/>
      <c r="NI15" s="121" t="s">
        <v>65</v>
      </c>
      <c r="NJ15" s="168"/>
      <c r="NK15" s="122" t="s">
        <v>65</v>
      </c>
      <c r="NL15" s="86"/>
      <c r="NM15" s="105"/>
      <c r="NN15" s="78"/>
      <c r="NO15" s="130"/>
      <c r="NP15" s="131"/>
      <c r="NQ15" s="81">
        <f ca="1">IF(ISERROR(VLOOKUP(NO15,'Lista de mercado'!$B:$I,5,0)),0,VLOOKUP(NO15,'Lista de mercado'!$B:$I,5,0))</f>
        <v>0</v>
      </c>
      <c r="NR15" s="144">
        <f ca="1">IF(ISERROR(VLOOKUP(NO15,'Lista de mercado'!$B:$I,8,0)),0,VLOOKUP(NO15,'Lista de mercado'!$B:$I,8,0))</f>
        <v>0</v>
      </c>
      <c r="NS15" s="145">
        <f t="shared" si="192"/>
        <v>0</v>
      </c>
      <c r="NT15" s="161">
        <f t="shared" ca="1" si="193"/>
        <v>0</v>
      </c>
      <c r="NU15" s="103"/>
      <c r="NV15" s="121" t="s">
        <v>65</v>
      </c>
      <c r="NW15" s="168"/>
      <c r="NX15" s="122" t="s">
        <v>65</v>
      </c>
      <c r="NY15" s="86"/>
      <c r="NZ15" s="105"/>
      <c r="OA15" s="78"/>
      <c r="OB15" s="130"/>
      <c r="OC15" s="131"/>
      <c r="OD15" s="81">
        <f ca="1">IF(ISERROR(VLOOKUP(OB15,'Lista de mercado'!$B:$I,5,0)),0,VLOOKUP(OB15,'Lista de mercado'!$B:$I,5,0))</f>
        <v>0</v>
      </c>
      <c r="OE15" s="144">
        <f ca="1">IF(ISERROR(VLOOKUP(OB15,'Lista de mercado'!$B:$I,8,0)),0,VLOOKUP(OB15,'Lista de mercado'!$B:$I,8,0))</f>
        <v>0</v>
      </c>
      <c r="OF15" s="145">
        <f t="shared" si="194"/>
        <v>0</v>
      </c>
      <c r="OG15" s="161">
        <f t="shared" ca="1" si="195"/>
        <v>0</v>
      </c>
      <c r="OH15" s="103"/>
      <c r="OI15" s="121" t="s">
        <v>65</v>
      </c>
      <c r="OJ15" s="168"/>
      <c r="OK15" s="122" t="s">
        <v>65</v>
      </c>
      <c r="OL15" s="86"/>
      <c r="OM15" s="105"/>
      <c r="ON15" s="78"/>
      <c r="OO15" s="130"/>
      <c r="OP15" s="131"/>
      <c r="OQ15" s="81">
        <f ca="1">IF(ISERROR(VLOOKUP(OO15,'Lista de mercado'!$B:$I,5,0)),0,VLOOKUP(OO15,'Lista de mercado'!$B:$I,5,0))</f>
        <v>0</v>
      </c>
      <c r="OR15" s="144">
        <f ca="1">IF(ISERROR(VLOOKUP(OO15,'Lista de mercado'!$B:$I,8,0)),0,VLOOKUP(OO15,'Lista de mercado'!$B:$I,8,0))</f>
        <v>0</v>
      </c>
      <c r="OS15" s="145">
        <f t="shared" si="196"/>
        <v>0</v>
      </c>
      <c r="OT15" s="161">
        <f t="shared" ca="1" si="197"/>
        <v>0</v>
      </c>
      <c r="OU15" s="103"/>
      <c r="OV15" s="121" t="s">
        <v>65</v>
      </c>
      <c r="OW15" s="168"/>
      <c r="OX15" s="122" t="s">
        <v>65</v>
      </c>
      <c r="OY15" s="86"/>
      <c r="OZ15" s="105"/>
      <c r="PA15" s="78"/>
      <c r="PB15" s="130"/>
      <c r="PC15" s="131"/>
      <c r="PD15" s="81">
        <f ca="1">IF(ISERROR(VLOOKUP(PB15,'Lista de mercado'!$B:$I,5,0)),0,VLOOKUP(PB15,'Lista de mercado'!$B:$I,5,0))</f>
        <v>0</v>
      </c>
      <c r="PE15" s="144">
        <f ca="1">IF(ISERROR(VLOOKUP(PB15,'Lista de mercado'!$B:$I,8,0)),0,VLOOKUP(PB15,'Lista de mercado'!$B:$I,8,0))</f>
        <v>0</v>
      </c>
      <c r="PF15" s="145">
        <f t="shared" si="198"/>
        <v>0</v>
      </c>
      <c r="PG15" s="161">
        <f t="shared" ca="1" si="199"/>
        <v>0</v>
      </c>
      <c r="PH15" s="103"/>
      <c r="PI15" s="121" t="s">
        <v>65</v>
      </c>
      <c r="PJ15" s="168"/>
      <c r="PK15" s="122" t="s">
        <v>65</v>
      </c>
      <c r="PL15" s="86"/>
      <c r="PM15" s="105"/>
      <c r="PN15" s="78"/>
      <c r="PO15" s="130"/>
      <c r="PP15" s="131"/>
      <c r="PQ15" s="81">
        <f ca="1">IF(ISERROR(VLOOKUP(PO15,'Lista de mercado'!$B:$I,5,0)),0,VLOOKUP(PO15,'Lista de mercado'!$B:$I,5,0))</f>
        <v>0</v>
      </c>
      <c r="PR15" s="144">
        <f ca="1">IF(ISERROR(VLOOKUP(PO15,'Lista de mercado'!$B:$I,8,0)),0,VLOOKUP(PO15,'Lista de mercado'!$B:$I,8,0))</f>
        <v>0</v>
      </c>
      <c r="PS15" s="145">
        <f t="shared" si="200"/>
        <v>0</v>
      </c>
      <c r="PT15" s="161">
        <f t="shared" ca="1" si="201"/>
        <v>0</v>
      </c>
      <c r="PU15" s="103"/>
      <c r="PV15" s="121" t="s">
        <v>65</v>
      </c>
      <c r="PW15" s="168"/>
      <c r="PX15" s="122" t="s">
        <v>65</v>
      </c>
      <c r="PY15" s="86"/>
      <c r="PZ15" s="105"/>
      <c r="QA15" s="78"/>
      <c r="QB15" s="130"/>
      <c r="QC15" s="131"/>
      <c r="QD15" s="81">
        <f ca="1">IF(ISERROR(VLOOKUP(QB15,'Lista de mercado'!$B:$I,5,0)),0,VLOOKUP(QB15,'Lista de mercado'!$B:$I,5,0))</f>
        <v>0</v>
      </c>
      <c r="QE15" s="144">
        <f ca="1">IF(ISERROR(VLOOKUP(QB15,'Lista de mercado'!$B:$I,8,0)),0,VLOOKUP(QB15,'Lista de mercado'!$B:$I,8,0))</f>
        <v>0</v>
      </c>
      <c r="QF15" s="145">
        <f t="shared" si="202"/>
        <v>0</v>
      </c>
      <c r="QG15" s="161">
        <f t="shared" ca="1" si="203"/>
        <v>0</v>
      </c>
      <c r="QH15" s="103"/>
      <c r="QI15" s="121" t="s">
        <v>65</v>
      </c>
      <c r="QJ15" s="168"/>
      <c r="QK15" s="122" t="s">
        <v>65</v>
      </c>
      <c r="QL15" s="86"/>
      <c r="QM15" s="105"/>
      <c r="QN15" s="78"/>
      <c r="QO15" s="130"/>
      <c r="QP15" s="131"/>
      <c r="QQ15" s="81">
        <f ca="1">IF(ISERROR(VLOOKUP(QO15,'Lista de mercado'!$B:$I,5,0)),0,VLOOKUP(QO15,'Lista de mercado'!$B:$I,5,0))</f>
        <v>0</v>
      </c>
      <c r="QR15" s="144">
        <f ca="1">IF(ISERROR(VLOOKUP(QO15,'Lista de mercado'!$B:$I,8,0)),0,VLOOKUP(QO15,'Lista de mercado'!$B:$I,8,0))</f>
        <v>0</v>
      </c>
      <c r="QS15" s="145">
        <f t="shared" si="204"/>
        <v>0</v>
      </c>
      <c r="QT15" s="161">
        <f t="shared" ca="1" si="205"/>
        <v>0</v>
      </c>
      <c r="QU15" s="103"/>
      <c r="QV15" s="121" t="s">
        <v>65</v>
      </c>
      <c r="QW15" s="168"/>
      <c r="QX15" s="122" t="s">
        <v>65</v>
      </c>
      <c r="QY15" s="86"/>
      <c r="QZ15" s="105"/>
      <c r="RA15" s="78"/>
      <c r="RB15" s="130"/>
      <c r="RC15" s="131"/>
      <c r="RD15" s="81">
        <f ca="1">IF(ISERROR(VLOOKUP(RB15,'Lista de mercado'!$B:$I,5,0)),0,VLOOKUP(RB15,'Lista de mercado'!$B:$I,5,0))</f>
        <v>0</v>
      </c>
      <c r="RE15" s="144">
        <f ca="1">IF(ISERROR(VLOOKUP(RB15,'Lista de mercado'!$B:$I,8,0)),0,VLOOKUP(RB15,'Lista de mercado'!$B:$I,8,0))</f>
        <v>0</v>
      </c>
      <c r="RF15" s="145">
        <f t="shared" si="206"/>
        <v>0</v>
      </c>
      <c r="RG15" s="161">
        <f t="shared" ca="1" si="207"/>
        <v>0</v>
      </c>
      <c r="RH15" s="103"/>
      <c r="RI15" s="121" t="s">
        <v>65</v>
      </c>
      <c r="RJ15" s="168"/>
      <c r="RK15" s="122" t="s">
        <v>65</v>
      </c>
      <c r="RL15" s="86"/>
      <c r="RM15" s="105"/>
      <c r="RN15" s="78"/>
      <c r="RO15" s="130"/>
      <c r="RP15" s="131"/>
      <c r="RQ15" s="81">
        <f ca="1">IF(ISERROR(VLOOKUP(RO15,'Lista de mercado'!$B:$I,5,0)),0,VLOOKUP(RO15,'Lista de mercado'!$B:$I,5,0))</f>
        <v>0</v>
      </c>
      <c r="RR15" s="144">
        <f ca="1">IF(ISERROR(VLOOKUP(RO15,'Lista de mercado'!$B:$I,8,0)),0,VLOOKUP(RO15,'Lista de mercado'!$B:$I,8,0))</f>
        <v>0</v>
      </c>
      <c r="RS15" s="145">
        <f t="shared" si="208"/>
        <v>0</v>
      </c>
      <c r="RT15" s="161">
        <f t="shared" ca="1" si="209"/>
        <v>0</v>
      </c>
      <c r="RU15" s="103"/>
      <c r="RV15" s="121" t="s">
        <v>65</v>
      </c>
      <c r="RW15" s="168"/>
      <c r="RX15" s="122" t="s">
        <v>65</v>
      </c>
      <c r="RY15" s="86"/>
      <c r="RZ15" s="105"/>
      <c r="SA15" s="78"/>
      <c r="SB15" s="130"/>
      <c r="SC15" s="131"/>
      <c r="SD15" s="81">
        <f ca="1">IF(ISERROR(VLOOKUP(SB15,'Lista de mercado'!$B:$I,5,0)),0,VLOOKUP(SB15,'Lista de mercado'!$B:$I,5,0))</f>
        <v>0</v>
      </c>
      <c r="SE15" s="144">
        <f ca="1">IF(ISERROR(VLOOKUP(SB15,'Lista de mercado'!$B:$I,8,0)),0,VLOOKUP(SB15,'Lista de mercado'!$B:$I,8,0))</f>
        <v>0</v>
      </c>
      <c r="SF15" s="145">
        <f t="shared" si="210"/>
        <v>0</v>
      </c>
      <c r="SG15" s="161">
        <f t="shared" ca="1" si="211"/>
        <v>0</v>
      </c>
      <c r="SH15" s="103"/>
      <c r="SI15" s="121" t="s">
        <v>65</v>
      </c>
      <c r="SJ15" s="168"/>
      <c r="SK15" s="122" t="s">
        <v>65</v>
      </c>
      <c r="SL15" s="86"/>
      <c r="SM15" s="105"/>
      <c r="SN15" s="78"/>
      <c r="SO15" s="130"/>
      <c r="SP15" s="131"/>
      <c r="SQ15" s="81">
        <f ca="1">IF(ISERROR(VLOOKUP(SO15,'Lista de mercado'!$B:$I,5,0)),0,VLOOKUP(SO15,'Lista de mercado'!$B:$I,5,0))</f>
        <v>0</v>
      </c>
      <c r="SR15" s="144">
        <f ca="1">IF(ISERROR(VLOOKUP(SO15,'Lista de mercado'!$B:$I,8,0)),0,VLOOKUP(SO15,'Lista de mercado'!$B:$I,8,0))</f>
        <v>0</v>
      </c>
      <c r="SS15" s="145">
        <f t="shared" si="212"/>
        <v>0</v>
      </c>
      <c r="ST15" s="161">
        <f t="shared" ca="1" si="213"/>
        <v>0</v>
      </c>
      <c r="SU15" s="103"/>
      <c r="SV15" s="121" t="s">
        <v>65</v>
      </c>
      <c r="SW15" s="168"/>
      <c r="SX15" s="122" t="s">
        <v>65</v>
      </c>
      <c r="SY15" s="86"/>
      <c r="SZ15" s="105"/>
      <c r="TA15" s="78"/>
      <c r="TB15" s="130"/>
      <c r="TC15" s="131"/>
      <c r="TD15" s="81">
        <f ca="1">IF(ISERROR(VLOOKUP(TB15,'Lista de mercado'!$B:$I,5,0)),0,VLOOKUP(TB15,'Lista de mercado'!$B:$I,5,0))</f>
        <v>0</v>
      </c>
      <c r="TE15" s="144">
        <f ca="1">IF(ISERROR(VLOOKUP(TB15,'Lista de mercado'!$B:$I,8,0)),0,VLOOKUP(TB15,'Lista de mercado'!$B:$I,8,0))</f>
        <v>0</v>
      </c>
      <c r="TF15" s="145">
        <f t="shared" si="214"/>
        <v>0</v>
      </c>
      <c r="TG15" s="161">
        <f t="shared" ca="1" si="215"/>
        <v>0</v>
      </c>
      <c r="TH15" s="103"/>
      <c r="TI15" s="121" t="s">
        <v>65</v>
      </c>
      <c r="TJ15" s="168"/>
      <c r="TK15" s="122" t="s">
        <v>65</v>
      </c>
      <c r="TL15" s="86"/>
      <c r="TM15" s="105"/>
      <c r="TN15" s="78"/>
      <c r="TO15" s="130"/>
      <c r="TP15" s="131"/>
      <c r="TQ15" s="81">
        <f ca="1">IF(ISERROR(VLOOKUP(TO15,'Lista de mercado'!$B:$I,5,0)),0,VLOOKUP(TO15,'Lista de mercado'!$B:$I,5,0))</f>
        <v>0</v>
      </c>
      <c r="TR15" s="144">
        <f ca="1">IF(ISERROR(VLOOKUP(TO15,'Lista de mercado'!$B:$I,8,0)),0,VLOOKUP(TO15,'Lista de mercado'!$B:$I,8,0))</f>
        <v>0</v>
      </c>
      <c r="TS15" s="145">
        <f t="shared" si="216"/>
        <v>0</v>
      </c>
      <c r="TT15" s="161">
        <f t="shared" ca="1" si="217"/>
        <v>0</v>
      </c>
      <c r="TU15" s="103"/>
      <c r="TV15" s="121" t="s">
        <v>65</v>
      </c>
      <c r="TW15" s="168"/>
      <c r="TX15" s="122" t="s">
        <v>65</v>
      </c>
      <c r="TY15" s="86"/>
      <c r="TZ15" s="105"/>
      <c r="UA15" s="78"/>
      <c r="UB15" s="130"/>
      <c r="UC15" s="131"/>
      <c r="UD15" s="81">
        <f ca="1">IF(ISERROR(VLOOKUP(UB15,'Lista de mercado'!$B:$I,5,0)),0,VLOOKUP(UB15,'Lista de mercado'!$B:$I,5,0))</f>
        <v>0</v>
      </c>
      <c r="UE15" s="144">
        <f ca="1">IF(ISERROR(VLOOKUP(UB15,'Lista de mercado'!$B:$I,8,0)),0,VLOOKUP(UB15,'Lista de mercado'!$B:$I,8,0))</f>
        <v>0</v>
      </c>
      <c r="UF15" s="145">
        <f t="shared" si="218"/>
        <v>0</v>
      </c>
      <c r="UG15" s="161">
        <f t="shared" ca="1" si="219"/>
        <v>0</v>
      </c>
      <c r="UH15" s="103"/>
      <c r="UI15" s="121" t="s">
        <v>65</v>
      </c>
      <c r="UJ15" s="168"/>
      <c r="UK15" s="122" t="s">
        <v>65</v>
      </c>
      <c r="UL15" s="86"/>
      <c r="UM15" s="105"/>
      <c r="UN15" s="78"/>
      <c r="UO15" s="130"/>
      <c r="UP15" s="131"/>
      <c r="UQ15" s="81">
        <f ca="1">IF(ISERROR(VLOOKUP(UO15,'Lista de mercado'!$B:$I,5,0)),0,VLOOKUP(UO15,'Lista de mercado'!$B:$I,5,0))</f>
        <v>0</v>
      </c>
      <c r="UR15" s="144">
        <f ca="1">IF(ISERROR(VLOOKUP(UO15,'Lista de mercado'!$B:$I,8,0)),0,VLOOKUP(UO15,'Lista de mercado'!$B:$I,8,0))</f>
        <v>0</v>
      </c>
      <c r="US15" s="145">
        <f t="shared" si="220"/>
        <v>0</v>
      </c>
      <c r="UT15" s="161">
        <f t="shared" ca="1" si="221"/>
        <v>0</v>
      </c>
      <c r="UU15" s="103"/>
      <c r="UV15" s="260" t="s">
        <v>65</v>
      </c>
      <c r="UW15" s="168"/>
      <c r="UX15" s="261" t="s">
        <v>65</v>
      </c>
      <c r="UY15" s="86"/>
      <c r="UZ15" s="105"/>
      <c r="VA15" s="78"/>
      <c r="VB15" s="130"/>
      <c r="VC15" s="131"/>
      <c r="VD15" s="81">
        <f ca="1">IF(ISERROR(VLOOKUP(VB15,'Lista de mercado'!$B:$I,5,0)),0,VLOOKUP(VB15,'Lista de mercado'!$B:$I,5,0))</f>
        <v>0</v>
      </c>
      <c r="VE15" s="144">
        <f ca="1">IF(ISERROR(VLOOKUP(VB15,'Lista de mercado'!$B:$I,8,0)),0,VLOOKUP(VB15,'Lista de mercado'!$B:$I,8,0))</f>
        <v>0</v>
      </c>
      <c r="VF15" s="145">
        <f t="shared" si="222"/>
        <v>0</v>
      </c>
      <c r="VG15" s="161">
        <f t="shared" ca="1" si="223"/>
        <v>0</v>
      </c>
      <c r="VH15" s="103"/>
      <c r="VI15" s="260" t="s">
        <v>65</v>
      </c>
      <c r="VJ15" s="168"/>
      <c r="VK15" s="261" t="s">
        <v>65</v>
      </c>
      <c r="VL15" s="86"/>
      <c r="VM15" s="105"/>
      <c r="VN15" s="78"/>
      <c r="VO15" s="130"/>
      <c r="VP15" s="131"/>
      <c r="VQ15" s="81">
        <f ca="1">IF(ISERROR(VLOOKUP(VO15,'Lista de mercado'!$B:$I,5,0)),0,VLOOKUP(VO15,'Lista de mercado'!$B:$I,5,0))</f>
        <v>0</v>
      </c>
      <c r="VR15" s="144">
        <f ca="1">IF(ISERROR(VLOOKUP(VO15,'Lista de mercado'!$B:$I,8,0)),0,VLOOKUP(VO15,'Lista de mercado'!$B:$I,8,0))</f>
        <v>0</v>
      </c>
      <c r="VS15" s="145">
        <f t="shared" si="224"/>
        <v>0</v>
      </c>
      <c r="VT15" s="161">
        <f t="shared" ca="1" si="225"/>
        <v>0</v>
      </c>
      <c r="VU15" s="103"/>
      <c r="VV15" s="260" t="s">
        <v>65</v>
      </c>
      <c r="VW15" s="168"/>
      <c r="VX15" s="261" t="s">
        <v>65</v>
      </c>
      <c r="VY15" s="86"/>
      <c r="VZ15" s="105"/>
      <c r="WA15" s="78"/>
      <c r="WB15" s="130"/>
      <c r="WC15" s="131"/>
      <c r="WD15" s="81">
        <f ca="1">IF(ISERROR(VLOOKUP(WB15,'Lista de mercado'!$B:$I,5,0)),0,VLOOKUP(WB15,'Lista de mercado'!$B:$I,5,0))</f>
        <v>0</v>
      </c>
      <c r="WE15" s="144">
        <f ca="1">IF(ISERROR(VLOOKUP(WB15,'Lista de mercado'!$B:$I,8,0)),0,VLOOKUP(WB15,'Lista de mercado'!$B:$I,8,0))</f>
        <v>0</v>
      </c>
      <c r="WF15" s="145">
        <f t="shared" si="226"/>
        <v>0</v>
      </c>
      <c r="WG15" s="161">
        <f t="shared" ca="1" si="227"/>
        <v>0</v>
      </c>
      <c r="WH15" s="103"/>
      <c r="WI15" s="260" t="s">
        <v>65</v>
      </c>
      <c r="WJ15" s="168"/>
      <c r="WK15" s="261" t="s">
        <v>65</v>
      </c>
      <c r="WL15" s="86"/>
      <c r="WM15" s="105"/>
      <c r="WN15" s="78"/>
      <c r="WO15" s="130"/>
      <c r="WP15" s="131"/>
      <c r="WQ15" s="81">
        <f ca="1">IF(ISERROR(VLOOKUP(WO15,'Lista de mercado'!$B:$I,5,0)),0,VLOOKUP(WO15,'Lista de mercado'!$B:$I,5,0))</f>
        <v>0</v>
      </c>
      <c r="WR15" s="144">
        <f ca="1">IF(ISERROR(VLOOKUP(WO15,'Lista de mercado'!$B:$I,8,0)),0,VLOOKUP(WO15,'Lista de mercado'!$B:$I,8,0))</f>
        <v>0</v>
      </c>
      <c r="WS15" s="145">
        <f t="shared" si="228"/>
        <v>0</v>
      </c>
      <c r="WT15" s="161">
        <f t="shared" ca="1" si="229"/>
        <v>0</v>
      </c>
      <c r="WU15" s="103"/>
      <c r="WV15" s="260" t="s">
        <v>65</v>
      </c>
      <c r="WW15" s="168"/>
      <c r="WX15" s="261" t="s">
        <v>65</v>
      </c>
      <c r="WY15" s="86"/>
      <c r="WZ15" s="105"/>
      <c r="XA15" s="78"/>
      <c r="XB15" s="130"/>
      <c r="XC15" s="131"/>
      <c r="XD15" s="81">
        <f ca="1">IF(ISERROR(VLOOKUP(XB15,'Lista de mercado'!$B:$I,5,0)),0,VLOOKUP(XB15,'Lista de mercado'!$B:$I,5,0))</f>
        <v>0</v>
      </c>
      <c r="XE15" s="144">
        <f ca="1">IF(ISERROR(VLOOKUP(XB15,'Lista de mercado'!$B:$I,8,0)),0,VLOOKUP(XB15,'Lista de mercado'!$B:$I,8,0))</f>
        <v>0</v>
      </c>
      <c r="XF15" s="145">
        <f t="shared" si="230"/>
        <v>0</v>
      </c>
      <c r="XG15" s="161">
        <f t="shared" ca="1" si="231"/>
        <v>0</v>
      </c>
      <c r="XH15" s="103"/>
      <c r="XI15" s="260" t="s">
        <v>65</v>
      </c>
      <c r="XJ15" s="168"/>
      <c r="XK15" s="261" t="s">
        <v>65</v>
      </c>
      <c r="XL15" s="86"/>
      <c r="XM15" s="105"/>
      <c r="XN15" s="78"/>
      <c r="XO15" s="130"/>
      <c r="XP15" s="131"/>
      <c r="XQ15" s="81">
        <f ca="1">IF(ISERROR(VLOOKUP(XO15,'Lista de mercado'!$B:$I,5,0)),0,VLOOKUP(XO15,'Lista de mercado'!$B:$I,5,0))</f>
        <v>0</v>
      </c>
      <c r="XR15" s="144">
        <f ca="1">IF(ISERROR(VLOOKUP(XO15,'Lista de mercado'!$B:$I,8,0)),0,VLOOKUP(XO15,'Lista de mercado'!$B:$I,8,0))</f>
        <v>0</v>
      </c>
      <c r="XS15" s="145">
        <f t="shared" si="232"/>
        <v>0</v>
      </c>
      <c r="XT15" s="161">
        <f t="shared" ca="1" si="233"/>
        <v>0</v>
      </c>
      <c r="XU15" s="103"/>
      <c r="XV15" s="260" t="s">
        <v>65</v>
      </c>
      <c r="XW15" s="168"/>
      <c r="XX15" s="261" t="s">
        <v>65</v>
      </c>
      <c r="XY15" s="86"/>
      <c r="XZ15" s="105"/>
      <c r="YA15" s="78"/>
      <c r="YB15" s="130"/>
      <c r="YC15" s="131"/>
      <c r="YD15" s="81">
        <f ca="1">IF(ISERROR(VLOOKUP(YB15,'Lista de mercado'!$B:$I,5,0)),0,VLOOKUP(YB15,'Lista de mercado'!$B:$I,5,0))</f>
        <v>0</v>
      </c>
      <c r="YE15" s="144">
        <f ca="1">IF(ISERROR(VLOOKUP(YB15,'Lista de mercado'!$B:$I,8,0)),0,VLOOKUP(YB15,'Lista de mercado'!$B:$I,8,0))</f>
        <v>0</v>
      </c>
      <c r="YF15" s="145">
        <f t="shared" si="234"/>
        <v>0</v>
      </c>
      <c r="YG15" s="161">
        <f t="shared" ca="1" si="235"/>
        <v>0</v>
      </c>
      <c r="YH15" s="103"/>
      <c r="YI15" s="260" t="s">
        <v>65</v>
      </c>
      <c r="YJ15" s="168"/>
      <c r="YK15" s="261" t="s">
        <v>65</v>
      </c>
      <c r="YL15" s="86"/>
      <c r="YM15" s="105"/>
      <c r="YN15" s="78"/>
      <c r="YO15" s="130"/>
      <c r="YP15" s="131"/>
      <c r="YQ15" s="81">
        <f ca="1">IF(ISERROR(VLOOKUP(YO15,'Lista de mercado'!$B:$I,5,0)),0,VLOOKUP(YO15,'Lista de mercado'!$B:$I,5,0))</f>
        <v>0</v>
      </c>
      <c r="YR15" s="144">
        <f ca="1">IF(ISERROR(VLOOKUP(YO15,'Lista de mercado'!$B:$I,8,0)),0,VLOOKUP(YO15,'Lista de mercado'!$B:$I,8,0))</f>
        <v>0</v>
      </c>
      <c r="YS15" s="145">
        <f t="shared" si="236"/>
        <v>0</v>
      </c>
      <c r="YT15" s="161">
        <f t="shared" ca="1" si="237"/>
        <v>0</v>
      </c>
      <c r="YU15" s="103"/>
      <c r="YV15" s="260" t="s">
        <v>65</v>
      </c>
      <c r="YW15" s="168"/>
      <c r="YX15" s="261" t="s">
        <v>65</v>
      </c>
      <c r="YY15" s="86"/>
      <c r="YZ15" s="105"/>
      <c r="ZA15" s="78"/>
      <c r="ZB15" s="130"/>
      <c r="ZC15" s="131"/>
      <c r="ZD15" s="81">
        <f ca="1">IF(ISERROR(VLOOKUP(ZB15,'Lista de mercado'!$B:$I,5,0)),0,VLOOKUP(ZB15,'Lista de mercado'!$B:$I,5,0))</f>
        <v>0</v>
      </c>
      <c r="ZE15" s="144">
        <f ca="1">IF(ISERROR(VLOOKUP(ZB15,'Lista de mercado'!$B:$I,8,0)),0,VLOOKUP(ZB15,'Lista de mercado'!$B:$I,8,0))</f>
        <v>0</v>
      </c>
      <c r="ZF15" s="145">
        <f t="shared" si="238"/>
        <v>0</v>
      </c>
      <c r="ZG15" s="161">
        <f t="shared" ca="1" si="239"/>
        <v>0</v>
      </c>
      <c r="ZH15" s="103"/>
      <c r="ZI15" s="260" t="s">
        <v>65</v>
      </c>
      <c r="ZJ15" s="168"/>
      <c r="ZK15" s="261" t="s">
        <v>65</v>
      </c>
      <c r="ZL15" s="86"/>
      <c r="ZM15" s="105"/>
      <c r="ZN15" s="78"/>
      <c r="ZO15" s="130"/>
      <c r="ZP15" s="131"/>
      <c r="ZQ15" s="81">
        <f ca="1">IF(ISERROR(VLOOKUP(ZO15,'Lista de mercado'!$B:$I,5,0)),0,VLOOKUP(ZO15,'Lista de mercado'!$B:$I,5,0))</f>
        <v>0</v>
      </c>
      <c r="ZR15" s="144">
        <f ca="1">IF(ISERROR(VLOOKUP(ZO15,'Lista de mercado'!$B:$I,8,0)),0,VLOOKUP(ZO15,'Lista de mercado'!$B:$I,8,0))</f>
        <v>0</v>
      </c>
      <c r="ZS15" s="145">
        <f t="shared" si="240"/>
        <v>0</v>
      </c>
      <c r="ZT15" s="161">
        <f t="shared" ca="1" si="241"/>
        <v>0</v>
      </c>
      <c r="ZU15" s="103"/>
      <c r="ZV15" s="260" t="s">
        <v>65</v>
      </c>
      <c r="ZW15" s="168"/>
      <c r="ZX15" s="261" t="s">
        <v>65</v>
      </c>
      <c r="ZY15" s="86"/>
      <c r="ZZ15" s="105"/>
      <c r="AAA15" s="78"/>
      <c r="AAB15" s="130"/>
      <c r="AAC15" s="131"/>
      <c r="AAD15" s="81">
        <f ca="1">IF(ISERROR(VLOOKUP(AAB15,'Lista de mercado'!$B:$I,5,0)),0,VLOOKUP(AAB15,'Lista de mercado'!$B:$I,5,0))</f>
        <v>0</v>
      </c>
      <c r="AAE15" s="144">
        <f ca="1">IF(ISERROR(VLOOKUP(AAB15,'Lista de mercado'!$B:$I,8,0)),0,VLOOKUP(AAB15,'Lista de mercado'!$B:$I,8,0))</f>
        <v>0</v>
      </c>
      <c r="AAF15" s="145">
        <f t="shared" si="242"/>
        <v>0</v>
      </c>
      <c r="AAG15" s="161">
        <f t="shared" ca="1" si="243"/>
        <v>0</v>
      </c>
      <c r="AAH15" s="103"/>
      <c r="AAI15" s="260" t="s">
        <v>65</v>
      </c>
      <c r="AAJ15" s="168"/>
      <c r="AAK15" s="261" t="s">
        <v>65</v>
      </c>
      <c r="AAL15" s="86"/>
      <c r="AAM15" s="105"/>
      <c r="AAN15" s="78"/>
      <c r="AAO15" s="130"/>
      <c r="AAP15" s="131"/>
      <c r="AAQ15" s="81">
        <f ca="1">IF(ISERROR(VLOOKUP(AAO15,'Lista de mercado'!$B:$I,5,0)),0,VLOOKUP(AAO15,'Lista de mercado'!$B:$I,5,0))</f>
        <v>0</v>
      </c>
      <c r="AAR15" s="144">
        <f ca="1">IF(ISERROR(VLOOKUP(AAO15,'Lista de mercado'!$B:$I,8,0)),0,VLOOKUP(AAO15,'Lista de mercado'!$B:$I,8,0))</f>
        <v>0</v>
      </c>
      <c r="AAS15" s="145">
        <f t="shared" si="244"/>
        <v>0</v>
      </c>
      <c r="AAT15" s="161">
        <f t="shared" ca="1" si="245"/>
        <v>0</v>
      </c>
      <c r="AAU15" s="103"/>
      <c r="AAV15" s="260" t="s">
        <v>65</v>
      </c>
      <c r="AAW15" s="168"/>
      <c r="AAX15" s="261" t="s">
        <v>65</v>
      </c>
      <c r="AAY15" s="86"/>
      <c r="AAZ15" s="105"/>
      <c r="ABA15" s="78"/>
      <c r="ABB15" s="130"/>
      <c r="ABC15" s="131"/>
      <c r="ABD15" s="81">
        <f ca="1">IF(ISERROR(VLOOKUP(ABB15,'Lista de mercado'!$B:$I,5,0)),0,VLOOKUP(ABB15,'Lista de mercado'!$B:$I,5,0))</f>
        <v>0</v>
      </c>
      <c r="ABE15" s="144">
        <f ca="1">IF(ISERROR(VLOOKUP(ABB15,'Lista de mercado'!$B:$I,8,0)),0,VLOOKUP(ABB15,'Lista de mercado'!$B:$I,8,0))</f>
        <v>0</v>
      </c>
      <c r="ABF15" s="145">
        <f t="shared" si="246"/>
        <v>0</v>
      </c>
      <c r="ABG15" s="161">
        <f t="shared" ca="1" si="247"/>
        <v>0</v>
      </c>
      <c r="ABH15" s="103"/>
      <c r="ABI15" s="260" t="s">
        <v>65</v>
      </c>
      <c r="ABJ15" s="168"/>
      <c r="ABK15" s="261" t="s">
        <v>65</v>
      </c>
      <c r="ABL15" s="86"/>
      <c r="ABM15" s="105"/>
      <c r="ABN15" s="78"/>
      <c r="ABO15" s="130"/>
      <c r="ABP15" s="131"/>
      <c r="ABQ15" s="81">
        <f ca="1">IF(ISERROR(VLOOKUP(ABO15,'Lista de mercado'!$B:$I,5,0)),0,VLOOKUP(ABO15,'Lista de mercado'!$B:$I,5,0))</f>
        <v>0</v>
      </c>
      <c r="ABR15" s="144">
        <f ca="1">IF(ISERROR(VLOOKUP(ABO15,'Lista de mercado'!$B:$I,8,0)),0,VLOOKUP(ABO15,'Lista de mercado'!$B:$I,8,0))</f>
        <v>0</v>
      </c>
      <c r="ABS15" s="145">
        <f t="shared" si="248"/>
        <v>0</v>
      </c>
      <c r="ABT15" s="161">
        <f t="shared" ca="1" si="249"/>
        <v>0</v>
      </c>
      <c r="ABU15" s="103"/>
      <c r="ABV15" s="260" t="s">
        <v>65</v>
      </c>
      <c r="ABW15" s="168"/>
      <c r="ABX15" s="261" t="s">
        <v>65</v>
      </c>
      <c r="ABY15" s="86"/>
      <c r="ABZ15" s="105"/>
      <c r="ACA15" s="78"/>
      <c r="ACB15" s="130"/>
      <c r="ACC15" s="131"/>
      <c r="ACD15" s="81">
        <f ca="1">IF(ISERROR(VLOOKUP(ACB15,'Lista de mercado'!$B:$I,5,0)),0,VLOOKUP(ACB15,'Lista de mercado'!$B:$I,5,0))</f>
        <v>0</v>
      </c>
      <c r="ACE15" s="144">
        <f ca="1">IF(ISERROR(VLOOKUP(ACB15,'Lista de mercado'!$B:$I,8,0)),0,VLOOKUP(ACB15,'Lista de mercado'!$B:$I,8,0))</f>
        <v>0</v>
      </c>
      <c r="ACF15" s="145">
        <f t="shared" si="250"/>
        <v>0</v>
      </c>
      <c r="ACG15" s="161">
        <f t="shared" ca="1" si="251"/>
        <v>0</v>
      </c>
      <c r="ACH15" s="103"/>
      <c r="ACI15" s="260" t="s">
        <v>65</v>
      </c>
      <c r="ACJ15" s="168"/>
      <c r="ACK15" s="261" t="s">
        <v>65</v>
      </c>
      <c r="ACL15" s="86"/>
      <c r="ACM15" s="105"/>
      <c r="ACN15" s="78"/>
      <c r="ACO15" s="130"/>
      <c r="ACP15" s="131"/>
      <c r="ACQ15" s="81">
        <f ca="1">IF(ISERROR(VLOOKUP(ACO15,'Lista de mercado'!$B:$I,5,0)),0,VLOOKUP(ACO15,'Lista de mercado'!$B:$I,5,0))</f>
        <v>0</v>
      </c>
      <c r="ACR15" s="144">
        <f ca="1">IF(ISERROR(VLOOKUP(ACO15,'Lista de mercado'!$B:$I,8,0)),0,VLOOKUP(ACO15,'Lista de mercado'!$B:$I,8,0))</f>
        <v>0</v>
      </c>
      <c r="ACS15" s="145">
        <f t="shared" si="252"/>
        <v>0</v>
      </c>
      <c r="ACT15" s="161">
        <f t="shared" ca="1" si="253"/>
        <v>0</v>
      </c>
      <c r="ACU15" s="103"/>
      <c r="ACV15" s="260" t="s">
        <v>65</v>
      </c>
      <c r="ACW15" s="168"/>
      <c r="ACX15" s="261" t="s">
        <v>65</v>
      </c>
      <c r="ACY15" s="86"/>
      <c r="ACZ15" s="105"/>
      <c r="ADA15" s="78"/>
      <c r="ADB15" s="130"/>
      <c r="ADC15" s="131"/>
      <c r="ADD15" s="81">
        <f ca="1">IF(ISERROR(VLOOKUP(ADB15,'Lista de mercado'!$B:$I,5,0)),0,VLOOKUP(ADB15,'Lista de mercado'!$B:$I,5,0))</f>
        <v>0</v>
      </c>
      <c r="ADE15" s="144">
        <f ca="1">IF(ISERROR(VLOOKUP(ADB15,'Lista de mercado'!$B:$I,8,0)),0,VLOOKUP(ADB15,'Lista de mercado'!$B:$I,8,0))</f>
        <v>0</v>
      </c>
      <c r="ADF15" s="145">
        <f t="shared" si="254"/>
        <v>0</v>
      </c>
      <c r="ADG15" s="161">
        <f t="shared" ca="1" si="255"/>
        <v>0</v>
      </c>
      <c r="ADH15" s="103"/>
      <c r="ADI15" s="260" t="s">
        <v>65</v>
      </c>
      <c r="ADJ15" s="168"/>
      <c r="ADK15" s="261" t="s">
        <v>65</v>
      </c>
      <c r="ADL15" s="86"/>
      <c r="ADM15" s="105"/>
      <c r="ADN15" s="78"/>
      <c r="ADO15" s="130"/>
      <c r="ADP15" s="131"/>
      <c r="ADQ15" s="81">
        <f ca="1">IF(ISERROR(VLOOKUP(ADO15,'Lista de mercado'!$B:$I,5,0)),0,VLOOKUP(ADO15,'Lista de mercado'!$B:$I,5,0))</f>
        <v>0</v>
      </c>
      <c r="ADR15" s="144">
        <f ca="1">IF(ISERROR(VLOOKUP(ADO15,'Lista de mercado'!$B:$I,8,0)),0,VLOOKUP(ADO15,'Lista de mercado'!$B:$I,8,0))</f>
        <v>0</v>
      </c>
      <c r="ADS15" s="145">
        <f t="shared" si="256"/>
        <v>0</v>
      </c>
      <c r="ADT15" s="161">
        <f t="shared" ca="1" si="257"/>
        <v>0</v>
      </c>
      <c r="ADU15" s="103"/>
      <c r="ADV15" s="260" t="s">
        <v>65</v>
      </c>
      <c r="ADW15" s="168"/>
      <c r="ADX15" s="261" t="s">
        <v>65</v>
      </c>
      <c r="ADY15" s="86"/>
      <c r="ADZ15" s="105"/>
      <c r="AEA15" s="78"/>
      <c r="AEB15" s="130"/>
      <c r="AEC15" s="131"/>
      <c r="AED15" s="81">
        <f ca="1">IF(ISERROR(VLOOKUP(AEB15,'Lista de mercado'!$B:$I,5,0)),0,VLOOKUP(AEB15,'Lista de mercado'!$B:$I,5,0))</f>
        <v>0</v>
      </c>
      <c r="AEE15" s="144">
        <f ca="1">IF(ISERROR(VLOOKUP(AEB15,'Lista de mercado'!$B:$I,8,0)),0,VLOOKUP(AEB15,'Lista de mercado'!$B:$I,8,0))</f>
        <v>0</v>
      </c>
      <c r="AEF15" s="145">
        <f t="shared" si="258"/>
        <v>0</v>
      </c>
      <c r="AEG15" s="161">
        <f t="shared" ca="1" si="259"/>
        <v>0</v>
      </c>
      <c r="AEH15" s="103"/>
      <c r="AEI15" s="260" t="s">
        <v>65</v>
      </c>
      <c r="AEJ15" s="168"/>
      <c r="AEK15" s="261" t="s">
        <v>65</v>
      </c>
      <c r="AEL15" s="86"/>
      <c r="AEM15" s="105"/>
      <c r="AEN15" s="78"/>
      <c r="AEO15" s="130"/>
      <c r="AEP15" s="131"/>
      <c r="AEQ15" s="81">
        <f ca="1">IF(ISERROR(VLOOKUP(AEO15,'Lista de mercado'!$B:$I,5,0)),0,VLOOKUP(AEO15,'Lista de mercado'!$B:$I,5,0))</f>
        <v>0</v>
      </c>
      <c r="AER15" s="144">
        <f ca="1">IF(ISERROR(VLOOKUP(AEO15,'Lista de mercado'!$B:$I,8,0)),0,VLOOKUP(AEO15,'Lista de mercado'!$B:$I,8,0))</f>
        <v>0</v>
      </c>
      <c r="AES15" s="145">
        <f t="shared" si="260"/>
        <v>0</v>
      </c>
      <c r="AET15" s="161">
        <f t="shared" ca="1" si="261"/>
        <v>0</v>
      </c>
      <c r="AEU15" s="103"/>
      <c r="AEV15" s="260" t="s">
        <v>65</v>
      </c>
      <c r="AEW15" s="168"/>
      <c r="AEX15" s="261" t="s">
        <v>65</v>
      </c>
      <c r="AEY15" s="86"/>
      <c r="AEZ15" s="105"/>
      <c r="AFA15" s="78"/>
      <c r="AFB15" s="130"/>
      <c r="AFC15" s="131"/>
      <c r="AFD15" s="81">
        <f ca="1">IF(ISERROR(VLOOKUP(AFB15,'Lista de mercado'!$B:$I,5,0)),0,VLOOKUP(AFB15,'Lista de mercado'!$B:$I,5,0))</f>
        <v>0</v>
      </c>
      <c r="AFE15" s="144">
        <f ca="1">IF(ISERROR(VLOOKUP(AFB15,'Lista de mercado'!$B:$I,8,0)),0,VLOOKUP(AFB15,'Lista de mercado'!$B:$I,8,0))</f>
        <v>0</v>
      </c>
      <c r="AFF15" s="145">
        <f t="shared" si="262"/>
        <v>0</v>
      </c>
      <c r="AFG15" s="161">
        <f t="shared" ca="1" si="263"/>
        <v>0</v>
      </c>
      <c r="AFH15" s="103"/>
      <c r="AFI15" s="260" t="s">
        <v>65</v>
      </c>
      <c r="AFJ15" s="168"/>
      <c r="AFK15" s="261" t="s">
        <v>65</v>
      </c>
      <c r="AFL15" s="86"/>
      <c r="AFM15" s="105"/>
      <c r="AFN15" s="78"/>
      <c r="AFO15" s="130"/>
      <c r="AFP15" s="131"/>
      <c r="AFQ15" s="81">
        <f ca="1">IF(ISERROR(VLOOKUP(AFO15,'Lista de mercado'!$B:$I,5,0)),0,VLOOKUP(AFO15,'Lista de mercado'!$B:$I,5,0))</f>
        <v>0</v>
      </c>
      <c r="AFR15" s="144">
        <f ca="1">IF(ISERROR(VLOOKUP(AFO15,'Lista de mercado'!$B:$I,8,0)),0,VLOOKUP(AFO15,'Lista de mercado'!$B:$I,8,0))</f>
        <v>0</v>
      </c>
      <c r="AFS15" s="145">
        <f t="shared" si="264"/>
        <v>0</v>
      </c>
      <c r="AFT15" s="161">
        <f t="shared" ca="1" si="265"/>
        <v>0</v>
      </c>
      <c r="AFU15" s="103"/>
      <c r="AFV15" s="260" t="s">
        <v>65</v>
      </c>
      <c r="AFW15" s="168"/>
      <c r="AFX15" s="261" t="s">
        <v>65</v>
      </c>
      <c r="AFY15" s="86"/>
      <c r="AFZ15" s="105"/>
      <c r="AGA15" s="78"/>
      <c r="AGB15" s="130"/>
      <c r="AGC15" s="131"/>
      <c r="AGD15" s="81">
        <f ca="1">IF(ISERROR(VLOOKUP(AGB15,'Lista de mercado'!$B:$I,5,0)),0,VLOOKUP(AGB15,'Lista de mercado'!$B:$I,5,0))</f>
        <v>0</v>
      </c>
      <c r="AGE15" s="144">
        <f ca="1">IF(ISERROR(VLOOKUP(AGB15,'Lista de mercado'!$B:$I,8,0)),0,VLOOKUP(AGB15,'Lista de mercado'!$B:$I,8,0))</f>
        <v>0</v>
      </c>
      <c r="AGF15" s="145">
        <f t="shared" si="266"/>
        <v>0</v>
      </c>
      <c r="AGG15" s="161">
        <f t="shared" ca="1" si="267"/>
        <v>0</v>
      </c>
      <c r="AGH15" s="103"/>
      <c r="AGI15" s="260" t="s">
        <v>65</v>
      </c>
      <c r="AGJ15" s="168"/>
      <c r="AGK15" s="261" t="s">
        <v>65</v>
      </c>
      <c r="AGL15" s="86"/>
      <c r="AGM15" s="105"/>
      <c r="AGN15" s="78"/>
      <c r="AGO15" s="130"/>
      <c r="AGP15" s="131"/>
      <c r="AGQ15" s="81">
        <f ca="1">IF(ISERROR(VLOOKUP(AGO15,'Lista de mercado'!$B:$I,5,0)),0,VLOOKUP(AGO15,'Lista de mercado'!$B:$I,5,0))</f>
        <v>0</v>
      </c>
      <c r="AGR15" s="144">
        <f ca="1">IF(ISERROR(VLOOKUP(AGO15,'Lista de mercado'!$B:$I,8,0)),0,VLOOKUP(AGO15,'Lista de mercado'!$B:$I,8,0))</f>
        <v>0</v>
      </c>
      <c r="AGS15" s="145">
        <f t="shared" si="268"/>
        <v>0</v>
      </c>
      <c r="AGT15" s="161">
        <f t="shared" ca="1" si="269"/>
        <v>0</v>
      </c>
      <c r="AGU15" s="103"/>
      <c r="AGV15" s="260" t="s">
        <v>65</v>
      </c>
      <c r="AGW15" s="168"/>
      <c r="AGX15" s="261" t="s">
        <v>65</v>
      </c>
      <c r="AGY15" s="86"/>
      <c r="AGZ15" s="105"/>
      <c r="AHA15" s="78"/>
      <c r="AHB15" s="130"/>
      <c r="AHC15" s="131"/>
      <c r="AHD15" s="81">
        <f ca="1">IF(ISERROR(VLOOKUP(AHB15,'Lista de mercado'!$B:$I,5,0)),0,VLOOKUP(AHB15,'Lista de mercado'!$B:$I,5,0))</f>
        <v>0</v>
      </c>
      <c r="AHE15" s="144">
        <f ca="1">IF(ISERROR(VLOOKUP(AHB15,'Lista de mercado'!$B:$I,8,0)),0,VLOOKUP(AHB15,'Lista de mercado'!$B:$I,8,0))</f>
        <v>0</v>
      </c>
      <c r="AHF15" s="145">
        <f t="shared" si="270"/>
        <v>0</v>
      </c>
      <c r="AHG15" s="161">
        <f t="shared" ca="1" si="271"/>
        <v>0</v>
      </c>
      <c r="AHH15" s="103"/>
      <c r="AHI15" s="260" t="s">
        <v>65</v>
      </c>
      <c r="AHJ15" s="168"/>
      <c r="AHK15" s="261" t="s">
        <v>65</v>
      </c>
      <c r="AHL15" s="86"/>
      <c r="AHM15" s="105"/>
      <c r="AHN15" s="78"/>
      <c r="AHO15" s="130"/>
      <c r="AHP15" s="131"/>
      <c r="AHQ15" s="81">
        <f ca="1">IF(ISERROR(VLOOKUP(AHO15,'Lista de mercado'!$B:$I,5,0)),0,VLOOKUP(AHO15,'Lista de mercado'!$B:$I,5,0))</f>
        <v>0</v>
      </c>
      <c r="AHR15" s="144">
        <f ca="1">IF(ISERROR(VLOOKUP(AHO15,'Lista de mercado'!$B:$I,8,0)),0,VLOOKUP(AHO15,'Lista de mercado'!$B:$I,8,0))</f>
        <v>0</v>
      </c>
      <c r="AHS15" s="145">
        <f t="shared" si="272"/>
        <v>0</v>
      </c>
      <c r="AHT15" s="161">
        <f t="shared" ca="1" si="273"/>
        <v>0</v>
      </c>
      <c r="AHU15" s="103"/>
      <c r="AHV15" s="260" t="s">
        <v>65</v>
      </c>
      <c r="AHW15" s="168"/>
      <c r="AHX15" s="261" t="s">
        <v>65</v>
      </c>
      <c r="AHY15" s="86"/>
      <c r="AHZ15" s="105"/>
      <c r="AIA15" s="78"/>
      <c r="AIB15" s="130"/>
      <c r="AIC15" s="131"/>
      <c r="AID15" s="81">
        <f ca="1">IF(ISERROR(VLOOKUP(AIB15,'Lista de mercado'!$B:$I,5,0)),0,VLOOKUP(AIB15,'Lista de mercado'!$B:$I,5,0))</f>
        <v>0</v>
      </c>
      <c r="AIE15" s="144">
        <f ca="1">IF(ISERROR(VLOOKUP(AIB15,'Lista de mercado'!$B:$I,8,0)),0,VLOOKUP(AIB15,'Lista de mercado'!$B:$I,8,0))</f>
        <v>0</v>
      </c>
      <c r="AIF15" s="145">
        <f t="shared" si="274"/>
        <v>0</v>
      </c>
      <c r="AIG15" s="161">
        <f t="shared" ca="1" si="275"/>
        <v>0</v>
      </c>
      <c r="AIH15" s="103"/>
      <c r="AII15" s="260" t="s">
        <v>65</v>
      </c>
      <c r="AIJ15" s="168"/>
      <c r="AIK15" s="261" t="s">
        <v>65</v>
      </c>
      <c r="AIL15" s="86"/>
      <c r="AIM15" s="105"/>
      <c r="AIN15" s="78"/>
      <c r="AIO15" s="130"/>
      <c r="AIP15" s="131"/>
      <c r="AIQ15" s="81">
        <f ca="1">IF(ISERROR(VLOOKUP(AIO15,'Lista de mercado'!$B:$I,5,0)),0,VLOOKUP(AIO15,'Lista de mercado'!$B:$I,5,0))</f>
        <v>0</v>
      </c>
      <c r="AIR15" s="144">
        <f ca="1">IF(ISERROR(VLOOKUP(AIO15,'Lista de mercado'!$B:$I,8,0)),0,VLOOKUP(AIO15,'Lista de mercado'!$B:$I,8,0))</f>
        <v>0</v>
      </c>
      <c r="AIS15" s="145">
        <f t="shared" si="276"/>
        <v>0</v>
      </c>
      <c r="AIT15" s="161">
        <f t="shared" ca="1" si="277"/>
        <v>0</v>
      </c>
      <c r="AIU15" s="103"/>
      <c r="AIV15" s="260" t="s">
        <v>65</v>
      </c>
      <c r="AIW15" s="168"/>
      <c r="AIX15" s="261" t="s">
        <v>65</v>
      </c>
      <c r="AIY15" s="86"/>
      <c r="AIZ15" s="105"/>
      <c r="AJA15" s="78"/>
      <c r="AJB15" s="130"/>
      <c r="AJC15" s="131"/>
      <c r="AJD15" s="81">
        <f ca="1">IF(ISERROR(VLOOKUP(AJB15,'Lista de mercado'!$B:$I,5,0)),0,VLOOKUP(AJB15,'Lista de mercado'!$B:$I,5,0))</f>
        <v>0</v>
      </c>
      <c r="AJE15" s="144">
        <f ca="1">IF(ISERROR(VLOOKUP(AJB15,'Lista de mercado'!$B:$I,8,0)),0,VLOOKUP(AJB15,'Lista de mercado'!$B:$I,8,0))</f>
        <v>0</v>
      </c>
      <c r="AJF15" s="145">
        <f t="shared" si="278"/>
        <v>0</v>
      </c>
      <c r="AJG15" s="161">
        <f t="shared" ca="1" si="279"/>
        <v>0</v>
      </c>
      <c r="AJH15" s="103"/>
      <c r="AJI15" s="260" t="s">
        <v>65</v>
      </c>
      <c r="AJJ15" s="168"/>
      <c r="AJK15" s="261" t="s">
        <v>65</v>
      </c>
      <c r="AJL15" s="86"/>
    </row>
    <row r="16" spans="1:948" x14ac:dyDescent="0.3">
      <c r="A16" s="78"/>
      <c r="B16" s="130"/>
      <c r="C16" s="131"/>
      <c r="D16" s="81">
        <f ca="1">IF(ISERROR(VLOOKUP(B16,'Lista de mercado'!$B:$I,5,0)),0,VLOOKUP(B16,'Lista de mercado'!$B:$I,5,0))</f>
        <v>0</v>
      </c>
      <c r="E16" s="144">
        <f ca="1">IF(ISERROR(VLOOKUP(B16,'Lista de mercado'!$B:$I,8,0)),0,VLOOKUP(B16,'Lista de mercado'!$B:$I,8,0))</f>
        <v>0</v>
      </c>
      <c r="F16" s="145">
        <f t="shared" si="134"/>
        <v>0</v>
      </c>
      <c r="G16" s="161">
        <f t="shared" ca="1" si="135"/>
        <v>0</v>
      </c>
      <c r="H16" s="103"/>
      <c r="I16" s="169">
        <f ca="1">+I14*K8</f>
        <v>42</v>
      </c>
      <c r="J16" s="123"/>
      <c r="K16" s="172">
        <f ca="1">+K8*K14</f>
        <v>50.5</v>
      </c>
      <c r="L16" s="86"/>
      <c r="M16" s="105"/>
      <c r="N16" s="78"/>
      <c r="O16" s="130" t="s">
        <v>33</v>
      </c>
      <c r="P16" s="131">
        <v>0.5</v>
      </c>
      <c r="Q16" s="81" t="str">
        <f ca="1">IF(ISERROR(VLOOKUP(O16,'Lista de mercado'!$B:$I,5,0)),0,VLOOKUP(O16,'Lista de mercado'!$B:$I,5,0))</f>
        <v>gr</v>
      </c>
      <c r="R16" s="144">
        <f ca="1">IF(ISERROR(VLOOKUP(O16,'Lista de mercado'!$B:$I,8,0)),0,VLOOKUP(O16,'Lista de mercado'!$B:$I,8,0))</f>
        <v>70</v>
      </c>
      <c r="S16" s="145">
        <f t="shared" si="136"/>
        <v>0.5</v>
      </c>
      <c r="T16" s="161">
        <f t="shared" ca="1" si="137"/>
        <v>35</v>
      </c>
      <c r="U16" s="103"/>
      <c r="V16" s="169">
        <f t="shared" ref="V16" ca="1" si="424">+V14*X8</f>
        <v>92.716666666666669</v>
      </c>
      <c r="W16" s="123"/>
      <c r="X16" s="172">
        <f t="shared" ref="X16" ca="1" si="425">+X8*X14</f>
        <v>101.21666666666667</v>
      </c>
      <c r="Y16" s="86"/>
      <c r="Z16" s="105"/>
      <c r="AA16" s="78"/>
      <c r="AB16" s="130"/>
      <c r="AC16" s="131"/>
      <c r="AD16" s="81">
        <f ca="1">IF(ISERROR(VLOOKUP(AB16,'Lista de mercado'!$B:$I,5,0)),0,VLOOKUP(AB16,'Lista de mercado'!$B:$I,5,0))</f>
        <v>0</v>
      </c>
      <c r="AE16" s="144">
        <f ca="1">IF(ISERROR(VLOOKUP(AB16,'Lista de mercado'!$B:$I,8,0)),0,VLOOKUP(AB16,'Lista de mercado'!$B:$I,8,0))</f>
        <v>0</v>
      </c>
      <c r="AF16" s="145">
        <f t="shared" si="138"/>
        <v>0</v>
      </c>
      <c r="AG16" s="161">
        <f t="shared" ca="1" si="139"/>
        <v>0</v>
      </c>
      <c r="AH16" s="103"/>
      <c r="AI16" s="169">
        <f t="shared" ref="AI16" ca="1" si="426">+AI14*AK8</f>
        <v>10</v>
      </c>
      <c r="AJ16" s="123"/>
      <c r="AK16" s="172">
        <f t="shared" ref="AK16" ca="1" si="427">+AK8*AK14</f>
        <v>18.5</v>
      </c>
      <c r="AL16" s="86"/>
      <c r="AM16" s="105"/>
      <c r="AN16" s="78"/>
      <c r="AO16" s="130"/>
      <c r="AP16" s="131"/>
      <c r="AQ16" s="81">
        <f ca="1">IF(ISERROR(VLOOKUP(AO16,'Lista de mercado'!$B:$I,5,0)),0,VLOOKUP(AO16,'Lista de mercado'!$B:$I,5,0))</f>
        <v>0</v>
      </c>
      <c r="AR16" s="144">
        <f ca="1">IF(ISERROR(VLOOKUP(AO16,'Lista de mercado'!$B:$I,8,0)),0,VLOOKUP(AO16,'Lista de mercado'!$B:$I,8,0))</f>
        <v>0</v>
      </c>
      <c r="AS16" s="145">
        <f t="shared" si="140"/>
        <v>0</v>
      </c>
      <c r="AT16" s="161">
        <f t="shared" ca="1" si="141"/>
        <v>0</v>
      </c>
      <c r="AU16" s="103"/>
      <c r="AV16" s="169">
        <f t="shared" ref="AV16" ca="1" si="428">+AV14*AX8</f>
        <v>55.714285714285715</v>
      </c>
      <c r="AW16" s="123"/>
      <c r="AX16" s="172">
        <f t="shared" ref="AX16" ca="1" si="429">+AX8*AX14</f>
        <v>64.214285714285708</v>
      </c>
      <c r="AY16" s="86"/>
      <c r="AZ16" s="105"/>
      <c r="BA16" s="78"/>
      <c r="BB16" s="130"/>
      <c r="BC16" s="131"/>
      <c r="BD16" s="81">
        <f ca="1">IF(ISERROR(VLOOKUP(BB16,'Lista de mercado'!$B:$I,5,0)),0,VLOOKUP(BB16,'Lista de mercado'!$B:$I,5,0))</f>
        <v>0</v>
      </c>
      <c r="BE16" s="144">
        <f ca="1">IF(ISERROR(VLOOKUP(BB16,'Lista de mercado'!$B:$I,8,0)),0,VLOOKUP(BB16,'Lista de mercado'!$B:$I,8,0))</f>
        <v>0</v>
      </c>
      <c r="BF16" s="145">
        <f t="shared" si="142"/>
        <v>0</v>
      </c>
      <c r="BG16" s="161">
        <f t="shared" ca="1" si="143"/>
        <v>0</v>
      </c>
      <c r="BH16" s="103"/>
      <c r="BI16" s="169">
        <f t="shared" ref="BI16" ca="1" si="430">+BI14*BK8</f>
        <v>0</v>
      </c>
      <c r="BJ16" s="123"/>
      <c r="BK16" s="172">
        <f t="shared" ref="BK16" ca="1" si="431">+BK8*BK14</f>
        <v>0</v>
      </c>
      <c r="BL16" s="86"/>
      <c r="BM16" s="105"/>
      <c r="BN16" s="78"/>
      <c r="BO16" s="130"/>
      <c r="BP16" s="131"/>
      <c r="BQ16" s="81">
        <f ca="1">IF(ISERROR(VLOOKUP(BO16,'Lista de mercado'!$B:$I,5,0)),0,VLOOKUP(BO16,'Lista de mercado'!$B:$I,5,0))</f>
        <v>0</v>
      </c>
      <c r="BR16" s="144">
        <f ca="1">IF(ISERROR(VLOOKUP(BO16,'Lista de mercado'!$B:$I,8,0)),0,VLOOKUP(BO16,'Lista de mercado'!$B:$I,8,0))</f>
        <v>0</v>
      </c>
      <c r="BS16" s="145">
        <f t="shared" si="144"/>
        <v>0</v>
      </c>
      <c r="BT16" s="161">
        <f t="shared" ca="1" si="145"/>
        <v>0</v>
      </c>
      <c r="BU16" s="103"/>
      <c r="BV16" s="169">
        <f t="shared" ref="BV16" ca="1" si="432">+BV14*BX8</f>
        <v>0</v>
      </c>
      <c r="BW16" s="123"/>
      <c r="BX16" s="172">
        <f t="shared" ref="BX16" ca="1" si="433">+BX8*BX14</f>
        <v>0</v>
      </c>
      <c r="BY16" s="86"/>
      <c r="BZ16" s="105"/>
      <c r="CA16" s="78"/>
      <c r="CB16" s="130"/>
      <c r="CC16" s="131"/>
      <c r="CD16" s="81">
        <f ca="1">IF(ISERROR(VLOOKUP(CB16,'Lista de mercado'!$B:$I,5,0)),0,VLOOKUP(CB16,'Lista de mercado'!$B:$I,5,0))</f>
        <v>0</v>
      </c>
      <c r="CE16" s="144">
        <f ca="1">IF(ISERROR(VLOOKUP(CB16,'Lista de mercado'!$B:$I,8,0)),0,VLOOKUP(CB16,'Lista de mercado'!$B:$I,8,0))</f>
        <v>0</v>
      </c>
      <c r="CF16" s="145">
        <f t="shared" si="146"/>
        <v>0</v>
      </c>
      <c r="CG16" s="161">
        <f t="shared" ca="1" si="147"/>
        <v>0</v>
      </c>
      <c r="CH16" s="103"/>
      <c r="CI16" s="169">
        <f t="shared" ref="CI16" ca="1" si="434">+CI14*CK8</f>
        <v>0</v>
      </c>
      <c r="CJ16" s="123"/>
      <c r="CK16" s="172">
        <f t="shared" ref="CK16" ca="1" si="435">+CK8*CK14</f>
        <v>0</v>
      </c>
      <c r="CL16" s="86"/>
      <c r="CM16" s="105"/>
      <c r="CN16" s="78"/>
      <c r="CO16" s="130"/>
      <c r="CP16" s="131"/>
      <c r="CQ16" s="81">
        <f ca="1">IF(ISERROR(VLOOKUP(CO16,'Lista de mercado'!$B:$I,5,0)),0,VLOOKUP(CO16,'Lista de mercado'!$B:$I,5,0))</f>
        <v>0</v>
      </c>
      <c r="CR16" s="144">
        <f ca="1">IF(ISERROR(VLOOKUP(CO16,'Lista de mercado'!$B:$I,8,0)),0,VLOOKUP(CO16,'Lista de mercado'!$B:$I,8,0))</f>
        <v>0</v>
      </c>
      <c r="CS16" s="145">
        <f t="shared" si="148"/>
        <v>0</v>
      </c>
      <c r="CT16" s="161">
        <f t="shared" ca="1" si="149"/>
        <v>0</v>
      </c>
      <c r="CU16" s="103"/>
      <c r="CV16" s="169">
        <f t="shared" ref="CV16" ca="1" si="436">+CV14*CX8</f>
        <v>0</v>
      </c>
      <c r="CW16" s="123"/>
      <c r="CX16" s="172">
        <f t="shared" ref="CX16" ca="1" si="437">+CX8*CX14</f>
        <v>0</v>
      </c>
      <c r="CY16" s="86"/>
      <c r="CZ16" s="105"/>
      <c r="DA16" s="78"/>
      <c r="DB16" s="130"/>
      <c r="DC16" s="131"/>
      <c r="DD16" s="81">
        <f ca="1">IF(ISERROR(VLOOKUP(DB16,'Lista de mercado'!$B:$I,5,0)),0,VLOOKUP(DB16,'Lista de mercado'!$B:$I,5,0))</f>
        <v>0</v>
      </c>
      <c r="DE16" s="144">
        <f ca="1">IF(ISERROR(VLOOKUP(DB16,'Lista de mercado'!$B:$I,8,0)),0,VLOOKUP(DB16,'Lista de mercado'!$B:$I,8,0))</f>
        <v>0</v>
      </c>
      <c r="DF16" s="145">
        <f t="shared" si="150"/>
        <v>0</v>
      </c>
      <c r="DG16" s="161">
        <f t="shared" ca="1" si="151"/>
        <v>0</v>
      </c>
      <c r="DH16" s="103"/>
      <c r="DI16" s="169">
        <f t="shared" ref="DI16" ca="1" si="438">+DI14*DK8</f>
        <v>0</v>
      </c>
      <c r="DJ16" s="123"/>
      <c r="DK16" s="172">
        <f t="shared" ref="DK16" ca="1" si="439">+DK8*DK14</f>
        <v>0</v>
      </c>
      <c r="DL16" s="86"/>
      <c r="DM16" s="105"/>
      <c r="DN16" s="78"/>
      <c r="DO16" s="130"/>
      <c r="DP16" s="131"/>
      <c r="DQ16" s="81">
        <f ca="1">IF(ISERROR(VLOOKUP(DO16,'Lista de mercado'!$B:$I,5,0)),0,VLOOKUP(DO16,'Lista de mercado'!$B:$I,5,0))</f>
        <v>0</v>
      </c>
      <c r="DR16" s="144">
        <f ca="1">IF(ISERROR(VLOOKUP(DO16,'Lista de mercado'!$B:$I,8,0)),0,VLOOKUP(DO16,'Lista de mercado'!$B:$I,8,0))</f>
        <v>0</v>
      </c>
      <c r="DS16" s="145">
        <f t="shared" si="152"/>
        <v>0</v>
      </c>
      <c r="DT16" s="161">
        <f t="shared" ca="1" si="153"/>
        <v>0</v>
      </c>
      <c r="DU16" s="103"/>
      <c r="DV16" s="169">
        <f t="shared" ref="DV16" ca="1" si="440">+DV14*DX8</f>
        <v>0</v>
      </c>
      <c r="DW16" s="123"/>
      <c r="DX16" s="172">
        <f t="shared" ref="DX16" ca="1" si="441">+DX8*DX14</f>
        <v>0</v>
      </c>
      <c r="DY16" s="86"/>
      <c r="DZ16" s="105"/>
      <c r="EA16" s="78"/>
      <c r="EB16" s="130"/>
      <c r="EC16" s="131"/>
      <c r="ED16" s="81">
        <f ca="1">IF(ISERROR(VLOOKUP(EB16,'Lista de mercado'!$B:$I,5,0)),0,VLOOKUP(EB16,'Lista de mercado'!$B:$I,5,0))</f>
        <v>0</v>
      </c>
      <c r="EE16" s="144">
        <f ca="1">IF(ISERROR(VLOOKUP(EB16,'Lista de mercado'!$B:$I,8,0)),0,VLOOKUP(EB16,'Lista de mercado'!$B:$I,8,0))</f>
        <v>0</v>
      </c>
      <c r="EF16" s="145">
        <f t="shared" si="154"/>
        <v>0</v>
      </c>
      <c r="EG16" s="161">
        <f t="shared" ca="1" si="155"/>
        <v>0</v>
      </c>
      <c r="EH16" s="103"/>
      <c r="EI16" s="169">
        <f t="shared" ref="EI16" ca="1" si="442">+EI14*EK8</f>
        <v>0</v>
      </c>
      <c r="EJ16" s="123"/>
      <c r="EK16" s="172">
        <f t="shared" ref="EK16" ca="1" si="443">+EK8*EK14</f>
        <v>0</v>
      </c>
      <c r="EL16" s="86"/>
      <c r="EM16" s="105"/>
      <c r="EN16" s="78"/>
      <c r="EO16" s="130"/>
      <c r="EP16" s="131"/>
      <c r="EQ16" s="81">
        <f ca="1">IF(ISERROR(VLOOKUP(EO16,'Lista de mercado'!$B:$I,5,0)),0,VLOOKUP(EO16,'Lista de mercado'!$B:$I,5,0))</f>
        <v>0</v>
      </c>
      <c r="ER16" s="144">
        <f ca="1">IF(ISERROR(VLOOKUP(EO16,'Lista de mercado'!$B:$I,8,0)),0,VLOOKUP(EO16,'Lista de mercado'!$B:$I,8,0))</f>
        <v>0</v>
      </c>
      <c r="ES16" s="145">
        <f t="shared" si="156"/>
        <v>0</v>
      </c>
      <c r="ET16" s="161">
        <f t="shared" ca="1" si="157"/>
        <v>0</v>
      </c>
      <c r="EU16" s="103"/>
      <c r="EV16" s="169">
        <f t="shared" ref="EV16" ca="1" si="444">+EV14*EX8</f>
        <v>0</v>
      </c>
      <c r="EW16" s="123"/>
      <c r="EX16" s="172">
        <f t="shared" ref="EX16" ca="1" si="445">+EX8*EX14</f>
        <v>0</v>
      </c>
      <c r="EY16" s="86"/>
      <c r="EZ16" s="105"/>
      <c r="FA16" s="78"/>
      <c r="FB16" s="130"/>
      <c r="FC16" s="131"/>
      <c r="FD16" s="81">
        <f ca="1">IF(ISERROR(VLOOKUP(FB16,'Lista de mercado'!$B:$I,5,0)),0,VLOOKUP(FB16,'Lista de mercado'!$B:$I,5,0))</f>
        <v>0</v>
      </c>
      <c r="FE16" s="144">
        <f ca="1">IF(ISERROR(VLOOKUP(FB16,'Lista de mercado'!$B:$I,8,0)),0,VLOOKUP(FB16,'Lista de mercado'!$B:$I,8,0))</f>
        <v>0</v>
      </c>
      <c r="FF16" s="145">
        <f t="shared" si="158"/>
        <v>0</v>
      </c>
      <c r="FG16" s="161">
        <f t="shared" ca="1" si="159"/>
        <v>0</v>
      </c>
      <c r="FH16" s="103"/>
      <c r="FI16" s="169">
        <f t="shared" ref="FI16" ca="1" si="446">+FI14*FK8</f>
        <v>0</v>
      </c>
      <c r="FJ16" s="123"/>
      <c r="FK16" s="172">
        <f t="shared" ref="FK16" ca="1" si="447">+FK8*FK14</f>
        <v>0</v>
      </c>
      <c r="FL16" s="86"/>
      <c r="FM16" s="105"/>
      <c r="FN16" s="78"/>
      <c r="FO16" s="130"/>
      <c r="FP16" s="131"/>
      <c r="FQ16" s="81">
        <f ca="1">IF(ISERROR(VLOOKUP(FO16,'Lista de mercado'!$B:$I,5,0)),0,VLOOKUP(FO16,'Lista de mercado'!$B:$I,5,0))</f>
        <v>0</v>
      </c>
      <c r="FR16" s="144">
        <f ca="1">IF(ISERROR(VLOOKUP(FO16,'Lista de mercado'!$B:$I,8,0)),0,VLOOKUP(FO16,'Lista de mercado'!$B:$I,8,0))</f>
        <v>0</v>
      </c>
      <c r="FS16" s="145">
        <f t="shared" si="160"/>
        <v>0</v>
      </c>
      <c r="FT16" s="161">
        <f t="shared" ca="1" si="161"/>
        <v>0</v>
      </c>
      <c r="FU16" s="103"/>
      <c r="FV16" s="169">
        <f t="shared" ref="FV16" ca="1" si="448">+FV14*FX8</f>
        <v>0</v>
      </c>
      <c r="FW16" s="123"/>
      <c r="FX16" s="172">
        <f t="shared" ref="FX16" ca="1" si="449">+FX8*FX14</f>
        <v>0</v>
      </c>
      <c r="FY16" s="86"/>
      <c r="FZ16" s="105"/>
      <c r="GA16" s="78"/>
      <c r="GB16" s="130"/>
      <c r="GC16" s="131"/>
      <c r="GD16" s="81">
        <f ca="1">IF(ISERROR(VLOOKUP(GB16,'Lista de mercado'!$B:$I,5,0)),0,VLOOKUP(GB16,'Lista de mercado'!$B:$I,5,0))</f>
        <v>0</v>
      </c>
      <c r="GE16" s="144">
        <f ca="1">IF(ISERROR(VLOOKUP(GB16,'Lista de mercado'!$B:$I,8,0)),0,VLOOKUP(GB16,'Lista de mercado'!$B:$I,8,0))</f>
        <v>0</v>
      </c>
      <c r="GF16" s="145">
        <f t="shared" si="162"/>
        <v>0</v>
      </c>
      <c r="GG16" s="161">
        <f t="shared" ca="1" si="163"/>
        <v>0</v>
      </c>
      <c r="GH16" s="103"/>
      <c r="GI16" s="169">
        <f t="shared" ref="GI16" ca="1" si="450">+GI14*GK8</f>
        <v>0</v>
      </c>
      <c r="GJ16" s="123"/>
      <c r="GK16" s="172">
        <f t="shared" ref="GK16" ca="1" si="451">+GK8*GK14</f>
        <v>0</v>
      </c>
      <c r="GL16" s="86"/>
      <c r="GM16" s="105"/>
      <c r="GN16" s="78"/>
      <c r="GO16" s="130"/>
      <c r="GP16" s="131"/>
      <c r="GQ16" s="81">
        <f ca="1">IF(ISERROR(VLOOKUP(GO16,'Lista de mercado'!$B:$I,5,0)),0,VLOOKUP(GO16,'Lista de mercado'!$B:$I,5,0))</f>
        <v>0</v>
      </c>
      <c r="GR16" s="144">
        <f ca="1">IF(ISERROR(VLOOKUP(GO16,'Lista de mercado'!$B:$I,8,0)),0,VLOOKUP(GO16,'Lista de mercado'!$B:$I,8,0))</f>
        <v>0</v>
      </c>
      <c r="GS16" s="145">
        <f t="shared" si="164"/>
        <v>0</v>
      </c>
      <c r="GT16" s="161">
        <f t="shared" ca="1" si="165"/>
        <v>0</v>
      </c>
      <c r="GU16" s="103"/>
      <c r="GV16" s="169">
        <f t="shared" ref="GV16" ca="1" si="452">+GV14*GX8</f>
        <v>0</v>
      </c>
      <c r="GW16" s="123"/>
      <c r="GX16" s="172">
        <f t="shared" ref="GX16" ca="1" si="453">+GX8*GX14</f>
        <v>0</v>
      </c>
      <c r="GY16" s="86"/>
      <c r="GZ16" s="105"/>
      <c r="HA16" s="78"/>
      <c r="HB16" s="130"/>
      <c r="HC16" s="131"/>
      <c r="HD16" s="81">
        <f ca="1">IF(ISERROR(VLOOKUP(HB16,'Lista de mercado'!$B:$I,5,0)),0,VLOOKUP(HB16,'Lista de mercado'!$B:$I,5,0))</f>
        <v>0</v>
      </c>
      <c r="HE16" s="144">
        <f ca="1">IF(ISERROR(VLOOKUP(HB16,'Lista de mercado'!$B:$I,8,0)),0,VLOOKUP(HB16,'Lista de mercado'!$B:$I,8,0))</f>
        <v>0</v>
      </c>
      <c r="HF16" s="145">
        <f t="shared" si="166"/>
        <v>0</v>
      </c>
      <c r="HG16" s="161">
        <f t="shared" ca="1" si="167"/>
        <v>0</v>
      </c>
      <c r="HH16" s="103"/>
      <c r="HI16" s="169">
        <f t="shared" ref="HI16" ca="1" si="454">+HI14*HK8</f>
        <v>0</v>
      </c>
      <c r="HJ16" s="123"/>
      <c r="HK16" s="172">
        <f t="shared" ref="HK16" ca="1" si="455">+HK8*HK14</f>
        <v>0</v>
      </c>
      <c r="HL16" s="86"/>
      <c r="HM16" s="105"/>
      <c r="HN16" s="78"/>
      <c r="HO16" s="130"/>
      <c r="HP16" s="131"/>
      <c r="HQ16" s="81">
        <f ca="1">IF(ISERROR(VLOOKUP(HO16,'Lista de mercado'!$B:$I,5,0)),0,VLOOKUP(HO16,'Lista de mercado'!$B:$I,5,0))</f>
        <v>0</v>
      </c>
      <c r="HR16" s="144">
        <f ca="1">IF(ISERROR(VLOOKUP(HO16,'Lista de mercado'!$B:$I,8,0)),0,VLOOKUP(HO16,'Lista de mercado'!$B:$I,8,0))</f>
        <v>0</v>
      </c>
      <c r="HS16" s="145">
        <f t="shared" si="168"/>
        <v>0</v>
      </c>
      <c r="HT16" s="161">
        <f t="shared" ca="1" si="169"/>
        <v>0</v>
      </c>
      <c r="HU16" s="103"/>
      <c r="HV16" s="169">
        <f t="shared" ref="HV16" ca="1" si="456">+HV14*HX8</f>
        <v>0</v>
      </c>
      <c r="HW16" s="123"/>
      <c r="HX16" s="172">
        <f t="shared" ref="HX16" ca="1" si="457">+HX8*HX14</f>
        <v>0</v>
      </c>
      <c r="HY16" s="86"/>
      <c r="HZ16" s="105"/>
      <c r="IA16" s="78"/>
      <c r="IB16" s="130"/>
      <c r="IC16" s="131"/>
      <c r="ID16" s="81">
        <f ca="1">IF(ISERROR(VLOOKUP(IB16,'Lista de mercado'!$B:$I,5,0)),0,VLOOKUP(IB16,'Lista de mercado'!$B:$I,5,0))</f>
        <v>0</v>
      </c>
      <c r="IE16" s="144">
        <f ca="1">IF(ISERROR(VLOOKUP(IB16,'Lista de mercado'!$B:$I,8,0)),0,VLOOKUP(IB16,'Lista de mercado'!$B:$I,8,0))</f>
        <v>0</v>
      </c>
      <c r="IF16" s="145">
        <f t="shared" si="170"/>
        <v>0</v>
      </c>
      <c r="IG16" s="161">
        <f t="shared" ca="1" si="171"/>
        <v>0</v>
      </c>
      <c r="IH16" s="103"/>
      <c r="II16" s="169">
        <f t="shared" ref="II16" ca="1" si="458">+II14*IK8</f>
        <v>0</v>
      </c>
      <c r="IJ16" s="123"/>
      <c r="IK16" s="172">
        <f t="shared" ref="IK16" ca="1" si="459">+IK8*IK14</f>
        <v>0</v>
      </c>
      <c r="IL16" s="86"/>
      <c r="IM16" s="105"/>
      <c r="IN16" s="78"/>
      <c r="IO16" s="130"/>
      <c r="IP16" s="131"/>
      <c r="IQ16" s="81">
        <f ca="1">IF(ISERROR(VLOOKUP(IO16,'Lista de mercado'!$B:$I,5,0)),0,VLOOKUP(IO16,'Lista de mercado'!$B:$I,5,0))</f>
        <v>0</v>
      </c>
      <c r="IR16" s="144">
        <f ca="1">IF(ISERROR(VLOOKUP(IO16,'Lista de mercado'!$B:$I,8,0)),0,VLOOKUP(IO16,'Lista de mercado'!$B:$I,8,0))</f>
        <v>0</v>
      </c>
      <c r="IS16" s="145">
        <f t="shared" si="172"/>
        <v>0</v>
      </c>
      <c r="IT16" s="161">
        <f t="shared" ca="1" si="173"/>
        <v>0</v>
      </c>
      <c r="IU16" s="103"/>
      <c r="IV16" s="169">
        <f t="shared" ref="IV16" ca="1" si="460">+IV14*IX8</f>
        <v>0</v>
      </c>
      <c r="IW16" s="123"/>
      <c r="IX16" s="172">
        <f t="shared" ref="IX16" ca="1" si="461">+IX8*IX14</f>
        <v>0</v>
      </c>
      <c r="IY16" s="86"/>
      <c r="IZ16" s="105"/>
      <c r="JA16" s="78"/>
      <c r="JB16" s="130"/>
      <c r="JC16" s="131"/>
      <c r="JD16" s="81">
        <f ca="1">IF(ISERROR(VLOOKUP(JB16,'Lista de mercado'!$B:$I,5,0)),0,VLOOKUP(JB16,'Lista de mercado'!$B:$I,5,0))</f>
        <v>0</v>
      </c>
      <c r="JE16" s="144">
        <f ca="1">IF(ISERROR(VLOOKUP(JB16,'Lista de mercado'!$B:$I,8,0)),0,VLOOKUP(JB16,'Lista de mercado'!$B:$I,8,0))</f>
        <v>0</v>
      </c>
      <c r="JF16" s="145">
        <f t="shared" si="174"/>
        <v>0</v>
      </c>
      <c r="JG16" s="161">
        <f t="shared" ca="1" si="175"/>
        <v>0</v>
      </c>
      <c r="JH16" s="103"/>
      <c r="JI16" s="169">
        <f t="shared" ref="JI16" ca="1" si="462">+JI14*JK8</f>
        <v>0</v>
      </c>
      <c r="JJ16" s="123"/>
      <c r="JK16" s="172">
        <f t="shared" ref="JK16" ca="1" si="463">+JK8*JK14</f>
        <v>0</v>
      </c>
      <c r="JL16" s="86"/>
      <c r="JM16" s="105"/>
      <c r="JN16" s="78"/>
      <c r="JO16" s="130"/>
      <c r="JP16" s="131"/>
      <c r="JQ16" s="81">
        <f ca="1">IF(ISERROR(VLOOKUP(JO16,'Lista de mercado'!$B:$I,5,0)),0,VLOOKUP(JO16,'Lista de mercado'!$B:$I,5,0))</f>
        <v>0</v>
      </c>
      <c r="JR16" s="144">
        <f ca="1">IF(ISERROR(VLOOKUP(JO16,'Lista de mercado'!$B:$I,8,0)),0,VLOOKUP(JO16,'Lista de mercado'!$B:$I,8,0))</f>
        <v>0</v>
      </c>
      <c r="JS16" s="145">
        <f t="shared" si="176"/>
        <v>0</v>
      </c>
      <c r="JT16" s="161">
        <f t="shared" ca="1" si="177"/>
        <v>0</v>
      </c>
      <c r="JU16" s="103"/>
      <c r="JV16" s="169">
        <f t="shared" ref="JV16" ca="1" si="464">+JV14*JX8</f>
        <v>0</v>
      </c>
      <c r="JW16" s="123"/>
      <c r="JX16" s="172">
        <f t="shared" ref="JX16" ca="1" si="465">+JX8*JX14</f>
        <v>0</v>
      </c>
      <c r="JY16" s="86"/>
      <c r="JZ16" s="105"/>
      <c r="KA16" s="78"/>
      <c r="KB16" s="130"/>
      <c r="KC16" s="131"/>
      <c r="KD16" s="81">
        <f ca="1">IF(ISERROR(VLOOKUP(KB16,'Lista de mercado'!$B:$I,5,0)),0,VLOOKUP(KB16,'Lista de mercado'!$B:$I,5,0))</f>
        <v>0</v>
      </c>
      <c r="KE16" s="144">
        <f ca="1">IF(ISERROR(VLOOKUP(KB16,'Lista de mercado'!$B:$I,8,0)),0,VLOOKUP(KB16,'Lista de mercado'!$B:$I,8,0))</f>
        <v>0</v>
      </c>
      <c r="KF16" s="145">
        <f t="shared" si="178"/>
        <v>0</v>
      </c>
      <c r="KG16" s="161">
        <f t="shared" ca="1" si="179"/>
        <v>0</v>
      </c>
      <c r="KH16" s="103"/>
      <c r="KI16" s="169">
        <f t="shared" ref="KI16" ca="1" si="466">+KI14*KK8</f>
        <v>0</v>
      </c>
      <c r="KJ16" s="123"/>
      <c r="KK16" s="172">
        <f t="shared" ref="KK16" ca="1" si="467">+KK8*KK14</f>
        <v>0</v>
      </c>
      <c r="KL16" s="86"/>
      <c r="KM16" s="105"/>
      <c r="KN16" s="78"/>
      <c r="KO16" s="130"/>
      <c r="KP16" s="131"/>
      <c r="KQ16" s="81">
        <f ca="1">IF(ISERROR(VLOOKUP(KO16,'Lista de mercado'!$B:$I,5,0)),0,VLOOKUP(KO16,'Lista de mercado'!$B:$I,5,0))</f>
        <v>0</v>
      </c>
      <c r="KR16" s="144">
        <f ca="1">IF(ISERROR(VLOOKUP(KO16,'Lista de mercado'!$B:$I,8,0)),0,VLOOKUP(KO16,'Lista de mercado'!$B:$I,8,0))</f>
        <v>0</v>
      </c>
      <c r="KS16" s="145">
        <f t="shared" si="180"/>
        <v>0</v>
      </c>
      <c r="KT16" s="161">
        <f t="shared" ca="1" si="181"/>
        <v>0</v>
      </c>
      <c r="KU16" s="103"/>
      <c r="KV16" s="169">
        <f t="shared" ref="KV16" ca="1" si="468">+KV14*KX8</f>
        <v>0</v>
      </c>
      <c r="KW16" s="123"/>
      <c r="KX16" s="172">
        <f t="shared" ref="KX16" ca="1" si="469">+KX8*KX14</f>
        <v>0</v>
      </c>
      <c r="KY16" s="86"/>
      <c r="KZ16" s="105"/>
      <c r="LA16" s="78"/>
      <c r="LB16" s="130"/>
      <c r="LC16" s="131"/>
      <c r="LD16" s="81">
        <f ca="1">IF(ISERROR(VLOOKUP(LB16,'Lista de mercado'!$B:$I,5,0)),0,VLOOKUP(LB16,'Lista de mercado'!$B:$I,5,0))</f>
        <v>0</v>
      </c>
      <c r="LE16" s="144">
        <f ca="1">IF(ISERROR(VLOOKUP(LB16,'Lista de mercado'!$B:$I,8,0)),0,VLOOKUP(LB16,'Lista de mercado'!$B:$I,8,0))</f>
        <v>0</v>
      </c>
      <c r="LF16" s="145">
        <f t="shared" si="182"/>
        <v>0</v>
      </c>
      <c r="LG16" s="161">
        <f t="shared" ca="1" si="183"/>
        <v>0</v>
      </c>
      <c r="LH16" s="103"/>
      <c r="LI16" s="169">
        <f t="shared" ref="LI16" ca="1" si="470">+LI14*LK8</f>
        <v>0</v>
      </c>
      <c r="LJ16" s="123"/>
      <c r="LK16" s="172">
        <f t="shared" ref="LK16" ca="1" si="471">+LK8*LK14</f>
        <v>0</v>
      </c>
      <c r="LL16" s="86"/>
      <c r="LM16" s="105"/>
      <c r="LN16" s="78"/>
      <c r="LO16" s="130"/>
      <c r="LP16" s="131"/>
      <c r="LQ16" s="81">
        <f ca="1">IF(ISERROR(VLOOKUP(LO16,'Lista de mercado'!$B:$I,5,0)),0,VLOOKUP(LO16,'Lista de mercado'!$B:$I,5,0))</f>
        <v>0</v>
      </c>
      <c r="LR16" s="144">
        <f ca="1">IF(ISERROR(VLOOKUP(LO16,'Lista de mercado'!$B:$I,8,0)),0,VLOOKUP(LO16,'Lista de mercado'!$B:$I,8,0))</f>
        <v>0</v>
      </c>
      <c r="LS16" s="145">
        <f t="shared" si="184"/>
        <v>0</v>
      </c>
      <c r="LT16" s="161">
        <f t="shared" ca="1" si="185"/>
        <v>0</v>
      </c>
      <c r="LU16" s="103"/>
      <c r="LV16" s="169">
        <f t="shared" ref="LV16" ca="1" si="472">+LV14*LX8</f>
        <v>0</v>
      </c>
      <c r="LW16" s="123"/>
      <c r="LX16" s="172">
        <f t="shared" ref="LX16" ca="1" si="473">+LX8*LX14</f>
        <v>0</v>
      </c>
      <c r="LY16" s="86"/>
      <c r="LZ16" s="105"/>
      <c r="MA16" s="78"/>
      <c r="MB16" s="130"/>
      <c r="MC16" s="131"/>
      <c r="MD16" s="81">
        <f ca="1">IF(ISERROR(VLOOKUP(MB16,'Lista de mercado'!$B:$I,5,0)),0,VLOOKUP(MB16,'Lista de mercado'!$B:$I,5,0))</f>
        <v>0</v>
      </c>
      <c r="ME16" s="144">
        <f ca="1">IF(ISERROR(VLOOKUP(MB16,'Lista de mercado'!$B:$I,8,0)),0,VLOOKUP(MB16,'Lista de mercado'!$B:$I,8,0))</f>
        <v>0</v>
      </c>
      <c r="MF16" s="145">
        <f t="shared" si="186"/>
        <v>0</v>
      </c>
      <c r="MG16" s="161">
        <f t="shared" ca="1" si="187"/>
        <v>0</v>
      </c>
      <c r="MH16" s="103"/>
      <c r="MI16" s="169">
        <f t="shared" ref="MI16" ca="1" si="474">+MI14*MK8</f>
        <v>0</v>
      </c>
      <c r="MJ16" s="123"/>
      <c r="MK16" s="172">
        <f t="shared" ref="MK16" ca="1" si="475">+MK8*MK14</f>
        <v>0</v>
      </c>
      <c r="ML16" s="86"/>
      <c r="MM16" s="105"/>
      <c r="MN16" s="78"/>
      <c r="MO16" s="130"/>
      <c r="MP16" s="131"/>
      <c r="MQ16" s="81">
        <f ca="1">IF(ISERROR(VLOOKUP(MO16,'Lista de mercado'!$B:$I,5,0)),0,VLOOKUP(MO16,'Lista de mercado'!$B:$I,5,0))</f>
        <v>0</v>
      </c>
      <c r="MR16" s="144">
        <f ca="1">IF(ISERROR(VLOOKUP(MO16,'Lista de mercado'!$B:$I,8,0)),0,VLOOKUP(MO16,'Lista de mercado'!$B:$I,8,0))</f>
        <v>0</v>
      </c>
      <c r="MS16" s="145">
        <f t="shared" si="188"/>
        <v>0</v>
      </c>
      <c r="MT16" s="161">
        <f t="shared" ca="1" si="189"/>
        <v>0</v>
      </c>
      <c r="MU16" s="103"/>
      <c r="MV16" s="169">
        <f t="shared" ref="MV16" ca="1" si="476">+MV14*MX8</f>
        <v>0</v>
      </c>
      <c r="MW16" s="123"/>
      <c r="MX16" s="172">
        <f t="shared" ref="MX16" ca="1" si="477">+MX8*MX14</f>
        <v>0</v>
      </c>
      <c r="MY16" s="86"/>
      <c r="MZ16" s="105"/>
      <c r="NA16" s="78"/>
      <c r="NB16" s="130"/>
      <c r="NC16" s="131"/>
      <c r="ND16" s="81">
        <f ca="1">IF(ISERROR(VLOOKUP(NB16,'Lista de mercado'!$B:$I,5,0)),0,VLOOKUP(NB16,'Lista de mercado'!$B:$I,5,0))</f>
        <v>0</v>
      </c>
      <c r="NE16" s="144">
        <f ca="1">IF(ISERROR(VLOOKUP(NB16,'Lista de mercado'!$B:$I,8,0)),0,VLOOKUP(NB16,'Lista de mercado'!$B:$I,8,0))</f>
        <v>0</v>
      </c>
      <c r="NF16" s="145">
        <f t="shared" si="190"/>
        <v>0</v>
      </c>
      <c r="NG16" s="161">
        <f t="shared" ca="1" si="191"/>
        <v>0</v>
      </c>
      <c r="NH16" s="103"/>
      <c r="NI16" s="169">
        <f t="shared" ref="NI16" ca="1" si="478">+NI14*NK8</f>
        <v>0</v>
      </c>
      <c r="NJ16" s="123"/>
      <c r="NK16" s="172">
        <f t="shared" ref="NK16" ca="1" si="479">+NK8*NK14</f>
        <v>0</v>
      </c>
      <c r="NL16" s="86"/>
      <c r="NM16" s="105"/>
      <c r="NN16" s="78"/>
      <c r="NO16" s="130"/>
      <c r="NP16" s="131"/>
      <c r="NQ16" s="81">
        <f ca="1">IF(ISERROR(VLOOKUP(NO16,'Lista de mercado'!$B:$I,5,0)),0,VLOOKUP(NO16,'Lista de mercado'!$B:$I,5,0))</f>
        <v>0</v>
      </c>
      <c r="NR16" s="144">
        <f ca="1">IF(ISERROR(VLOOKUP(NO16,'Lista de mercado'!$B:$I,8,0)),0,VLOOKUP(NO16,'Lista de mercado'!$B:$I,8,0))</f>
        <v>0</v>
      </c>
      <c r="NS16" s="145">
        <f t="shared" si="192"/>
        <v>0</v>
      </c>
      <c r="NT16" s="161">
        <f t="shared" ca="1" si="193"/>
        <v>0</v>
      </c>
      <c r="NU16" s="103"/>
      <c r="NV16" s="169">
        <f t="shared" ref="NV16" ca="1" si="480">+NV14*NX8</f>
        <v>0</v>
      </c>
      <c r="NW16" s="123"/>
      <c r="NX16" s="172">
        <f t="shared" ref="NX16" ca="1" si="481">+NX8*NX14</f>
        <v>0</v>
      </c>
      <c r="NY16" s="86"/>
      <c r="NZ16" s="105"/>
      <c r="OA16" s="78"/>
      <c r="OB16" s="130"/>
      <c r="OC16" s="131"/>
      <c r="OD16" s="81">
        <f ca="1">IF(ISERROR(VLOOKUP(OB16,'Lista de mercado'!$B:$I,5,0)),0,VLOOKUP(OB16,'Lista de mercado'!$B:$I,5,0))</f>
        <v>0</v>
      </c>
      <c r="OE16" s="144">
        <f ca="1">IF(ISERROR(VLOOKUP(OB16,'Lista de mercado'!$B:$I,8,0)),0,VLOOKUP(OB16,'Lista de mercado'!$B:$I,8,0))</f>
        <v>0</v>
      </c>
      <c r="OF16" s="145">
        <f t="shared" si="194"/>
        <v>0</v>
      </c>
      <c r="OG16" s="161">
        <f t="shared" ca="1" si="195"/>
        <v>0</v>
      </c>
      <c r="OH16" s="103"/>
      <c r="OI16" s="169">
        <f t="shared" ref="OI16" ca="1" si="482">+OI14*OK8</f>
        <v>0</v>
      </c>
      <c r="OJ16" s="123"/>
      <c r="OK16" s="172">
        <f t="shared" ref="OK16" ca="1" si="483">+OK8*OK14</f>
        <v>0</v>
      </c>
      <c r="OL16" s="86"/>
      <c r="OM16" s="105"/>
      <c r="ON16" s="78"/>
      <c r="OO16" s="130"/>
      <c r="OP16" s="131"/>
      <c r="OQ16" s="81">
        <f ca="1">IF(ISERROR(VLOOKUP(OO16,'Lista de mercado'!$B:$I,5,0)),0,VLOOKUP(OO16,'Lista de mercado'!$B:$I,5,0))</f>
        <v>0</v>
      </c>
      <c r="OR16" s="144">
        <f ca="1">IF(ISERROR(VLOOKUP(OO16,'Lista de mercado'!$B:$I,8,0)),0,VLOOKUP(OO16,'Lista de mercado'!$B:$I,8,0))</f>
        <v>0</v>
      </c>
      <c r="OS16" s="145">
        <f t="shared" si="196"/>
        <v>0</v>
      </c>
      <c r="OT16" s="161">
        <f t="shared" ca="1" si="197"/>
        <v>0</v>
      </c>
      <c r="OU16" s="103"/>
      <c r="OV16" s="169">
        <f t="shared" ref="OV16" ca="1" si="484">+OV14*OX8</f>
        <v>0</v>
      </c>
      <c r="OW16" s="123"/>
      <c r="OX16" s="172">
        <f t="shared" ref="OX16" ca="1" si="485">+OX8*OX14</f>
        <v>0</v>
      </c>
      <c r="OY16" s="86"/>
      <c r="OZ16" s="105"/>
      <c r="PA16" s="78"/>
      <c r="PB16" s="130"/>
      <c r="PC16" s="131"/>
      <c r="PD16" s="81">
        <f ca="1">IF(ISERROR(VLOOKUP(PB16,'Lista de mercado'!$B:$I,5,0)),0,VLOOKUP(PB16,'Lista de mercado'!$B:$I,5,0))</f>
        <v>0</v>
      </c>
      <c r="PE16" s="144">
        <f ca="1">IF(ISERROR(VLOOKUP(PB16,'Lista de mercado'!$B:$I,8,0)),0,VLOOKUP(PB16,'Lista de mercado'!$B:$I,8,0))</f>
        <v>0</v>
      </c>
      <c r="PF16" s="145">
        <f t="shared" si="198"/>
        <v>0</v>
      </c>
      <c r="PG16" s="161">
        <f t="shared" ca="1" si="199"/>
        <v>0</v>
      </c>
      <c r="PH16" s="103"/>
      <c r="PI16" s="169">
        <f t="shared" ref="PI16" ca="1" si="486">+PI14*PK8</f>
        <v>0</v>
      </c>
      <c r="PJ16" s="123"/>
      <c r="PK16" s="172">
        <f t="shared" ref="PK16" ca="1" si="487">+PK8*PK14</f>
        <v>0</v>
      </c>
      <c r="PL16" s="86"/>
      <c r="PM16" s="105"/>
      <c r="PN16" s="78"/>
      <c r="PO16" s="130"/>
      <c r="PP16" s="131"/>
      <c r="PQ16" s="81">
        <f ca="1">IF(ISERROR(VLOOKUP(PO16,'Lista de mercado'!$B:$I,5,0)),0,VLOOKUP(PO16,'Lista de mercado'!$B:$I,5,0))</f>
        <v>0</v>
      </c>
      <c r="PR16" s="144">
        <f ca="1">IF(ISERROR(VLOOKUP(PO16,'Lista de mercado'!$B:$I,8,0)),0,VLOOKUP(PO16,'Lista de mercado'!$B:$I,8,0))</f>
        <v>0</v>
      </c>
      <c r="PS16" s="145">
        <f t="shared" si="200"/>
        <v>0</v>
      </c>
      <c r="PT16" s="161">
        <f t="shared" ca="1" si="201"/>
        <v>0</v>
      </c>
      <c r="PU16" s="103"/>
      <c r="PV16" s="169">
        <f t="shared" ref="PV16" ca="1" si="488">+PV14*PX8</f>
        <v>0</v>
      </c>
      <c r="PW16" s="123"/>
      <c r="PX16" s="172">
        <f t="shared" ref="PX16" ca="1" si="489">+PX8*PX14</f>
        <v>0</v>
      </c>
      <c r="PY16" s="86"/>
      <c r="PZ16" s="105"/>
      <c r="QA16" s="78"/>
      <c r="QB16" s="130"/>
      <c r="QC16" s="131"/>
      <c r="QD16" s="81">
        <f ca="1">IF(ISERROR(VLOOKUP(QB16,'Lista de mercado'!$B:$I,5,0)),0,VLOOKUP(QB16,'Lista de mercado'!$B:$I,5,0))</f>
        <v>0</v>
      </c>
      <c r="QE16" s="144">
        <f ca="1">IF(ISERROR(VLOOKUP(QB16,'Lista de mercado'!$B:$I,8,0)),0,VLOOKUP(QB16,'Lista de mercado'!$B:$I,8,0))</f>
        <v>0</v>
      </c>
      <c r="QF16" s="145">
        <f t="shared" si="202"/>
        <v>0</v>
      </c>
      <c r="QG16" s="161">
        <f t="shared" ca="1" si="203"/>
        <v>0</v>
      </c>
      <c r="QH16" s="103"/>
      <c r="QI16" s="169">
        <f t="shared" ref="QI16" ca="1" si="490">+QI14*QK8</f>
        <v>0</v>
      </c>
      <c r="QJ16" s="123"/>
      <c r="QK16" s="172">
        <f t="shared" ref="QK16" ca="1" si="491">+QK8*QK14</f>
        <v>0</v>
      </c>
      <c r="QL16" s="86"/>
      <c r="QM16" s="105"/>
      <c r="QN16" s="78"/>
      <c r="QO16" s="130"/>
      <c r="QP16" s="131"/>
      <c r="QQ16" s="81">
        <f ca="1">IF(ISERROR(VLOOKUP(QO16,'Lista de mercado'!$B:$I,5,0)),0,VLOOKUP(QO16,'Lista de mercado'!$B:$I,5,0))</f>
        <v>0</v>
      </c>
      <c r="QR16" s="144">
        <f ca="1">IF(ISERROR(VLOOKUP(QO16,'Lista de mercado'!$B:$I,8,0)),0,VLOOKUP(QO16,'Lista de mercado'!$B:$I,8,0))</f>
        <v>0</v>
      </c>
      <c r="QS16" s="145">
        <f t="shared" si="204"/>
        <v>0</v>
      </c>
      <c r="QT16" s="161">
        <f t="shared" ca="1" si="205"/>
        <v>0</v>
      </c>
      <c r="QU16" s="103"/>
      <c r="QV16" s="169">
        <f t="shared" ref="QV16" ca="1" si="492">+QV14*QX8</f>
        <v>0</v>
      </c>
      <c r="QW16" s="123"/>
      <c r="QX16" s="172">
        <f t="shared" ref="QX16" ca="1" si="493">+QX8*QX14</f>
        <v>0</v>
      </c>
      <c r="QY16" s="86"/>
      <c r="QZ16" s="105"/>
      <c r="RA16" s="78"/>
      <c r="RB16" s="130"/>
      <c r="RC16" s="131"/>
      <c r="RD16" s="81">
        <f ca="1">IF(ISERROR(VLOOKUP(RB16,'Lista de mercado'!$B:$I,5,0)),0,VLOOKUP(RB16,'Lista de mercado'!$B:$I,5,0))</f>
        <v>0</v>
      </c>
      <c r="RE16" s="144">
        <f ca="1">IF(ISERROR(VLOOKUP(RB16,'Lista de mercado'!$B:$I,8,0)),0,VLOOKUP(RB16,'Lista de mercado'!$B:$I,8,0))</f>
        <v>0</v>
      </c>
      <c r="RF16" s="145">
        <f t="shared" si="206"/>
        <v>0</v>
      </c>
      <c r="RG16" s="161">
        <f t="shared" ca="1" si="207"/>
        <v>0</v>
      </c>
      <c r="RH16" s="103"/>
      <c r="RI16" s="169">
        <f t="shared" ref="RI16" ca="1" si="494">+RI14*RK8</f>
        <v>0</v>
      </c>
      <c r="RJ16" s="123"/>
      <c r="RK16" s="172">
        <f t="shared" ref="RK16" ca="1" si="495">+RK8*RK14</f>
        <v>0</v>
      </c>
      <c r="RL16" s="86"/>
      <c r="RM16" s="105"/>
      <c r="RN16" s="78"/>
      <c r="RO16" s="130"/>
      <c r="RP16" s="131"/>
      <c r="RQ16" s="81">
        <f ca="1">IF(ISERROR(VLOOKUP(RO16,'Lista de mercado'!$B:$I,5,0)),0,VLOOKUP(RO16,'Lista de mercado'!$B:$I,5,0))</f>
        <v>0</v>
      </c>
      <c r="RR16" s="144">
        <f ca="1">IF(ISERROR(VLOOKUP(RO16,'Lista de mercado'!$B:$I,8,0)),0,VLOOKUP(RO16,'Lista de mercado'!$B:$I,8,0))</f>
        <v>0</v>
      </c>
      <c r="RS16" s="145">
        <f t="shared" si="208"/>
        <v>0</v>
      </c>
      <c r="RT16" s="161">
        <f t="shared" ca="1" si="209"/>
        <v>0</v>
      </c>
      <c r="RU16" s="103"/>
      <c r="RV16" s="169">
        <f t="shared" ref="RV16" ca="1" si="496">+RV14*RX8</f>
        <v>0</v>
      </c>
      <c r="RW16" s="123"/>
      <c r="RX16" s="172">
        <f t="shared" ref="RX16" ca="1" si="497">+RX8*RX14</f>
        <v>0</v>
      </c>
      <c r="RY16" s="86"/>
      <c r="RZ16" s="105"/>
      <c r="SA16" s="78"/>
      <c r="SB16" s="130"/>
      <c r="SC16" s="131"/>
      <c r="SD16" s="81">
        <f ca="1">IF(ISERROR(VLOOKUP(SB16,'Lista de mercado'!$B:$I,5,0)),0,VLOOKUP(SB16,'Lista de mercado'!$B:$I,5,0))</f>
        <v>0</v>
      </c>
      <c r="SE16" s="144">
        <f ca="1">IF(ISERROR(VLOOKUP(SB16,'Lista de mercado'!$B:$I,8,0)),0,VLOOKUP(SB16,'Lista de mercado'!$B:$I,8,0))</f>
        <v>0</v>
      </c>
      <c r="SF16" s="145">
        <f t="shared" si="210"/>
        <v>0</v>
      </c>
      <c r="SG16" s="161">
        <f t="shared" ca="1" si="211"/>
        <v>0</v>
      </c>
      <c r="SH16" s="103"/>
      <c r="SI16" s="169">
        <f t="shared" ref="SI16" ca="1" si="498">+SI14*SK8</f>
        <v>0</v>
      </c>
      <c r="SJ16" s="123"/>
      <c r="SK16" s="172">
        <f t="shared" ref="SK16" ca="1" si="499">+SK8*SK14</f>
        <v>0</v>
      </c>
      <c r="SL16" s="86"/>
      <c r="SM16" s="105"/>
      <c r="SN16" s="78"/>
      <c r="SO16" s="130"/>
      <c r="SP16" s="131"/>
      <c r="SQ16" s="81">
        <f ca="1">IF(ISERROR(VLOOKUP(SO16,'Lista de mercado'!$B:$I,5,0)),0,VLOOKUP(SO16,'Lista de mercado'!$B:$I,5,0))</f>
        <v>0</v>
      </c>
      <c r="SR16" s="144">
        <f ca="1">IF(ISERROR(VLOOKUP(SO16,'Lista de mercado'!$B:$I,8,0)),0,VLOOKUP(SO16,'Lista de mercado'!$B:$I,8,0))</f>
        <v>0</v>
      </c>
      <c r="SS16" s="145">
        <f t="shared" si="212"/>
        <v>0</v>
      </c>
      <c r="ST16" s="161">
        <f t="shared" ca="1" si="213"/>
        <v>0</v>
      </c>
      <c r="SU16" s="103"/>
      <c r="SV16" s="169">
        <f t="shared" ref="SV16" ca="1" si="500">+SV14*SX8</f>
        <v>0</v>
      </c>
      <c r="SW16" s="123"/>
      <c r="SX16" s="172">
        <f t="shared" ref="SX16" ca="1" si="501">+SX8*SX14</f>
        <v>0</v>
      </c>
      <c r="SY16" s="86"/>
      <c r="SZ16" s="105"/>
      <c r="TA16" s="78"/>
      <c r="TB16" s="130"/>
      <c r="TC16" s="131"/>
      <c r="TD16" s="81">
        <f ca="1">IF(ISERROR(VLOOKUP(TB16,'Lista de mercado'!$B:$I,5,0)),0,VLOOKUP(TB16,'Lista de mercado'!$B:$I,5,0))</f>
        <v>0</v>
      </c>
      <c r="TE16" s="144">
        <f ca="1">IF(ISERROR(VLOOKUP(TB16,'Lista de mercado'!$B:$I,8,0)),0,VLOOKUP(TB16,'Lista de mercado'!$B:$I,8,0))</f>
        <v>0</v>
      </c>
      <c r="TF16" s="145">
        <f t="shared" si="214"/>
        <v>0</v>
      </c>
      <c r="TG16" s="161">
        <f t="shared" ca="1" si="215"/>
        <v>0</v>
      </c>
      <c r="TH16" s="103"/>
      <c r="TI16" s="169">
        <f t="shared" ref="TI16" ca="1" si="502">+TI14*TK8</f>
        <v>0</v>
      </c>
      <c r="TJ16" s="123"/>
      <c r="TK16" s="172">
        <f t="shared" ref="TK16" ca="1" si="503">+TK8*TK14</f>
        <v>0</v>
      </c>
      <c r="TL16" s="86"/>
      <c r="TM16" s="105"/>
      <c r="TN16" s="78"/>
      <c r="TO16" s="130"/>
      <c r="TP16" s="131"/>
      <c r="TQ16" s="81">
        <f ca="1">IF(ISERROR(VLOOKUP(TO16,'Lista de mercado'!$B:$I,5,0)),0,VLOOKUP(TO16,'Lista de mercado'!$B:$I,5,0))</f>
        <v>0</v>
      </c>
      <c r="TR16" s="144">
        <f ca="1">IF(ISERROR(VLOOKUP(TO16,'Lista de mercado'!$B:$I,8,0)),0,VLOOKUP(TO16,'Lista de mercado'!$B:$I,8,0))</f>
        <v>0</v>
      </c>
      <c r="TS16" s="145">
        <f t="shared" si="216"/>
        <v>0</v>
      </c>
      <c r="TT16" s="161">
        <f t="shared" ca="1" si="217"/>
        <v>0</v>
      </c>
      <c r="TU16" s="103"/>
      <c r="TV16" s="169">
        <f t="shared" ref="TV16" ca="1" si="504">+TV14*TX8</f>
        <v>0</v>
      </c>
      <c r="TW16" s="123"/>
      <c r="TX16" s="172">
        <f t="shared" ref="TX16" ca="1" si="505">+TX8*TX14</f>
        <v>0</v>
      </c>
      <c r="TY16" s="86"/>
      <c r="TZ16" s="105"/>
      <c r="UA16" s="78"/>
      <c r="UB16" s="130"/>
      <c r="UC16" s="131"/>
      <c r="UD16" s="81">
        <f ca="1">IF(ISERROR(VLOOKUP(UB16,'Lista de mercado'!$B:$I,5,0)),0,VLOOKUP(UB16,'Lista de mercado'!$B:$I,5,0))</f>
        <v>0</v>
      </c>
      <c r="UE16" s="144">
        <f ca="1">IF(ISERROR(VLOOKUP(UB16,'Lista de mercado'!$B:$I,8,0)),0,VLOOKUP(UB16,'Lista de mercado'!$B:$I,8,0))</f>
        <v>0</v>
      </c>
      <c r="UF16" s="145">
        <f t="shared" si="218"/>
        <v>0</v>
      </c>
      <c r="UG16" s="161">
        <f t="shared" ca="1" si="219"/>
        <v>0</v>
      </c>
      <c r="UH16" s="103"/>
      <c r="UI16" s="169">
        <f t="shared" ref="UI16" ca="1" si="506">+UI14*UK8</f>
        <v>0</v>
      </c>
      <c r="UJ16" s="123"/>
      <c r="UK16" s="172">
        <f t="shared" ref="UK16" ca="1" si="507">+UK8*UK14</f>
        <v>0</v>
      </c>
      <c r="UL16" s="86"/>
      <c r="UM16" s="105"/>
      <c r="UN16" s="78"/>
      <c r="UO16" s="130"/>
      <c r="UP16" s="131"/>
      <c r="UQ16" s="81">
        <f ca="1">IF(ISERROR(VLOOKUP(UO16,'Lista de mercado'!$B:$I,5,0)),0,VLOOKUP(UO16,'Lista de mercado'!$B:$I,5,0))</f>
        <v>0</v>
      </c>
      <c r="UR16" s="144">
        <f ca="1">IF(ISERROR(VLOOKUP(UO16,'Lista de mercado'!$B:$I,8,0)),0,VLOOKUP(UO16,'Lista de mercado'!$B:$I,8,0))</f>
        <v>0</v>
      </c>
      <c r="US16" s="145">
        <f t="shared" si="220"/>
        <v>0</v>
      </c>
      <c r="UT16" s="161">
        <f t="shared" ca="1" si="221"/>
        <v>0</v>
      </c>
      <c r="UU16" s="103"/>
      <c r="UV16" s="169">
        <f t="shared" ref="UV16" ca="1" si="508">+UV14*UX8</f>
        <v>0</v>
      </c>
      <c r="UW16" s="262"/>
      <c r="UX16" s="172">
        <f t="shared" ref="UX16:WX16" ca="1" si="509">+UX8*UX14</f>
        <v>0</v>
      </c>
      <c r="UY16" s="86"/>
      <c r="UZ16" s="105"/>
      <c r="VA16" s="78"/>
      <c r="VB16" s="130"/>
      <c r="VC16" s="131"/>
      <c r="VD16" s="81">
        <f ca="1">IF(ISERROR(VLOOKUP(VB16,'Lista de mercado'!$B:$I,5,0)),0,VLOOKUP(VB16,'Lista de mercado'!$B:$I,5,0))</f>
        <v>0</v>
      </c>
      <c r="VE16" s="144">
        <f ca="1">IF(ISERROR(VLOOKUP(VB16,'Lista de mercado'!$B:$I,8,0)),0,VLOOKUP(VB16,'Lista de mercado'!$B:$I,8,0))</f>
        <v>0</v>
      </c>
      <c r="VF16" s="145">
        <f t="shared" si="222"/>
        <v>0</v>
      </c>
      <c r="VG16" s="161">
        <f t="shared" ca="1" si="223"/>
        <v>0</v>
      </c>
      <c r="VH16" s="103"/>
      <c r="VI16" s="169">
        <f t="shared" ref="VI16" ca="1" si="510">+VI14*VK8</f>
        <v>0</v>
      </c>
      <c r="VJ16" s="262"/>
      <c r="VK16" s="172">
        <f t="shared" ref="VK16:XK16" ca="1" si="511">+VK8*VK14</f>
        <v>0</v>
      </c>
      <c r="VL16" s="86"/>
      <c r="VM16" s="105"/>
      <c r="VN16" s="78"/>
      <c r="VO16" s="130"/>
      <c r="VP16" s="131"/>
      <c r="VQ16" s="81">
        <f ca="1">IF(ISERROR(VLOOKUP(VO16,'Lista de mercado'!$B:$I,5,0)),0,VLOOKUP(VO16,'Lista de mercado'!$B:$I,5,0))</f>
        <v>0</v>
      </c>
      <c r="VR16" s="144">
        <f ca="1">IF(ISERROR(VLOOKUP(VO16,'Lista de mercado'!$B:$I,8,0)),0,VLOOKUP(VO16,'Lista de mercado'!$B:$I,8,0))</f>
        <v>0</v>
      </c>
      <c r="VS16" s="145">
        <f t="shared" si="224"/>
        <v>0</v>
      </c>
      <c r="VT16" s="161">
        <f t="shared" ca="1" si="225"/>
        <v>0</v>
      </c>
      <c r="VU16" s="103"/>
      <c r="VV16" s="169">
        <f t="shared" ref="VV16" ca="1" si="512">+VV14*VX8</f>
        <v>0</v>
      </c>
      <c r="VW16" s="262"/>
      <c r="VX16" s="172">
        <f t="shared" ca="1" si="509"/>
        <v>0</v>
      </c>
      <c r="VY16" s="86"/>
      <c r="VZ16" s="105"/>
      <c r="WA16" s="78"/>
      <c r="WB16" s="130"/>
      <c r="WC16" s="131"/>
      <c r="WD16" s="81">
        <f ca="1">IF(ISERROR(VLOOKUP(WB16,'Lista de mercado'!$B:$I,5,0)),0,VLOOKUP(WB16,'Lista de mercado'!$B:$I,5,0))</f>
        <v>0</v>
      </c>
      <c r="WE16" s="144">
        <f ca="1">IF(ISERROR(VLOOKUP(WB16,'Lista de mercado'!$B:$I,8,0)),0,VLOOKUP(WB16,'Lista de mercado'!$B:$I,8,0))</f>
        <v>0</v>
      </c>
      <c r="WF16" s="145">
        <f t="shared" si="226"/>
        <v>0</v>
      </c>
      <c r="WG16" s="161">
        <f t="shared" ca="1" si="227"/>
        <v>0</v>
      </c>
      <c r="WH16" s="103"/>
      <c r="WI16" s="169">
        <f t="shared" ref="WI16" ca="1" si="513">+WI14*WK8</f>
        <v>0</v>
      </c>
      <c r="WJ16" s="262"/>
      <c r="WK16" s="172">
        <f t="shared" ca="1" si="511"/>
        <v>0</v>
      </c>
      <c r="WL16" s="86"/>
      <c r="WM16" s="105"/>
      <c r="WN16" s="78"/>
      <c r="WO16" s="130"/>
      <c r="WP16" s="131"/>
      <c r="WQ16" s="81">
        <f ca="1">IF(ISERROR(VLOOKUP(WO16,'Lista de mercado'!$B:$I,5,0)),0,VLOOKUP(WO16,'Lista de mercado'!$B:$I,5,0))</f>
        <v>0</v>
      </c>
      <c r="WR16" s="144">
        <f ca="1">IF(ISERROR(VLOOKUP(WO16,'Lista de mercado'!$B:$I,8,0)),0,VLOOKUP(WO16,'Lista de mercado'!$B:$I,8,0))</f>
        <v>0</v>
      </c>
      <c r="WS16" s="145">
        <f t="shared" si="228"/>
        <v>0</v>
      </c>
      <c r="WT16" s="161">
        <f t="shared" ca="1" si="229"/>
        <v>0</v>
      </c>
      <c r="WU16" s="103"/>
      <c r="WV16" s="169">
        <f t="shared" ref="WV16" ca="1" si="514">+WV14*WX8</f>
        <v>0</v>
      </c>
      <c r="WW16" s="262"/>
      <c r="WX16" s="172">
        <f t="shared" ca="1" si="509"/>
        <v>0</v>
      </c>
      <c r="WY16" s="86"/>
      <c r="WZ16" s="105"/>
      <c r="XA16" s="78"/>
      <c r="XB16" s="130"/>
      <c r="XC16" s="131"/>
      <c r="XD16" s="81">
        <f ca="1">IF(ISERROR(VLOOKUP(XB16,'Lista de mercado'!$B:$I,5,0)),0,VLOOKUP(XB16,'Lista de mercado'!$B:$I,5,0))</f>
        <v>0</v>
      </c>
      <c r="XE16" s="144">
        <f ca="1">IF(ISERROR(VLOOKUP(XB16,'Lista de mercado'!$B:$I,8,0)),0,VLOOKUP(XB16,'Lista de mercado'!$B:$I,8,0))</f>
        <v>0</v>
      </c>
      <c r="XF16" s="145">
        <f t="shared" si="230"/>
        <v>0</v>
      </c>
      <c r="XG16" s="161">
        <f t="shared" ca="1" si="231"/>
        <v>0</v>
      </c>
      <c r="XH16" s="103"/>
      <c r="XI16" s="169">
        <f t="shared" ref="XI16" ca="1" si="515">+XI14*XK8</f>
        <v>0</v>
      </c>
      <c r="XJ16" s="262"/>
      <c r="XK16" s="172">
        <f t="shared" ca="1" si="511"/>
        <v>0</v>
      </c>
      <c r="XL16" s="86"/>
      <c r="XM16" s="105"/>
      <c r="XN16" s="78"/>
      <c r="XO16" s="130"/>
      <c r="XP16" s="131"/>
      <c r="XQ16" s="81">
        <f ca="1">IF(ISERROR(VLOOKUP(XO16,'Lista de mercado'!$B:$I,5,0)),0,VLOOKUP(XO16,'Lista de mercado'!$B:$I,5,0))</f>
        <v>0</v>
      </c>
      <c r="XR16" s="144">
        <f ca="1">IF(ISERROR(VLOOKUP(XO16,'Lista de mercado'!$B:$I,8,0)),0,VLOOKUP(XO16,'Lista de mercado'!$B:$I,8,0))</f>
        <v>0</v>
      </c>
      <c r="XS16" s="145">
        <f t="shared" si="232"/>
        <v>0</v>
      </c>
      <c r="XT16" s="161">
        <f t="shared" ca="1" si="233"/>
        <v>0</v>
      </c>
      <c r="XU16" s="103"/>
      <c r="XV16" s="169">
        <f t="shared" ref="XV16" ca="1" si="516">+XV14*XX8</f>
        <v>0</v>
      </c>
      <c r="XW16" s="262"/>
      <c r="XX16" s="172">
        <f t="shared" ref="XX16:ZX16" ca="1" si="517">+XX8*XX14</f>
        <v>0</v>
      </c>
      <c r="XY16" s="86"/>
      <c r="XZ16" s="105"/>
      <c r="YA16" s="78"/>
      <c r="YB16" s="130"/>
      <c r="YC16" s="131"/>
      <c r="YD16" s="81">
        <f ca="1">IF(ISERROR(VLOOKUP(YB16,'Lista de mercado'!$B:$I,5,0)),0,VLOOKUP(YB16,'Lista de mercado'!$B:$I,5,0))</f>
        <v>0</v>
      </c>
      <c r="YE16" s="144">
        <f ca="1">IF(ISERROR(VLOOKUP(YB16,'Lista de mercado'!$B:$I,8,0)),0,VLOOKUP(YB16,'Lista de mercado'!$B:$I,8,0))</f>
        <v>0</v>
      </c>
      <c r="YF16" s="145">
        <f t="shared" si="234"/>
        <v>0</v>
      </c>
      <c r="YG16" s="161">
        <f t="shared" ca="1" si="235"/>
        <v>0</v>
      </c>
      <c r="YH16" s="103"/>
      <c r="YI16" s="169">
        <f t="shared" ref="YI16" ca="1" si="518">+YI14*YK8</f>
        <v>0</v>
      </c>
      <c r="YJ16" s="262"/>
      <c r="YK16" s="172">
        <f t="shared" ref="YK16:AAK16" ca="1" si="519">+YK8*YK14</f>
        <v>0</v>
      </c>
      <c r="YL16" s="86"/>
      <c r="YM16" s="105"/>
      <c r="YN16" s="78"/>
      <c r="YO16" s="130"/>
      <c r="YP16" s="131"/>
      <c r="YQ16" s="81">
        <f ca="1">IF(ISERROR(VLOOKUP(YO16,'Lista de mercado'!$B:$I,5,0)),0,VLOOKUP(YO16,'Lista de mercado'!$B:$I,5,0))</f>
        <v>0</v>
      </c>
      <c r="YR16" s="144">
        <f ca="1">IF(ISERROR(VLOOKUP(YO16,'Lista de mercado'!$B:$I,8,0)),0,VLOOKUP(YO16,'Lista de mercado'!$B:$I,8,0))</f>
        <v>0</v>
      </c>
      <c r="YS16" s="145">
        <f t="shared" si="236"/>
        <v>0</v>
      </c>
      <c r="YT16" s="161">
        <f t="shared" ca="1" si="237"/>
        <v>0</v>
      </c>
      <c r="YU16" s="103"/>
      <c r="YV16" s="169">
        <f t="shared" ref="YV16" ca="1" si="520">+YV14*YX8</f>
        <v>0</v>
      </c>
      <c r="YW16" s="262"/>
      <c r="YX16" s="172">
        <f t="shared" ca="1" si="517"/>
        <v>0</v>
      </c>
      <c r="YY16" s="86"/>
      <c r="YZ16" s="105"/>
      <c r="ZA16" s="78"/>
      <c r="ZB16" s="130"/>
      <c r="ZC16" s="131"/>
      <c r="ZD16" s="81">
        <f ca="1">IF(ISERROR(VLOOKUP(ZB16,'Lista de mercado'!$B:$I,5,0)),0,VLOOKUP(ZB16,'Lista de mercado'!$B:$I,5,0))</f>
        <v>0</v>
      </c>
      <c r="ZE16" s="144">
        <f ca="1">IF(ISERROR(VLOOKUP(ZB16,'Lista de mercado'!$B:$I,8,0)),0,VLOOKUP(ZB16,'Lista de mercado'!$B:$I,8,0))</f>
        <v>0</v>
      </c>
      <c r="ZF16" s="145">
        <f t="shared" si="238"/>
        <v>0</v>
      </c>
      <c r="ZG16" s="161">
        <f t="shared" ca="1" si="239"/>
        <v>0</v>
      </c>
      <c r="ZH16" s="103"/>
      <c r="ZI16" s="169">
        <f t="shared" ref="ZI16" ca="1" si="521">+ZI14*ZK8</f>
        <v>0</v>
      </c>
      <c r="ZJ16" s="262"/>
      <c r="ZK16" s="172">
        <f t="shared" ca="1" si="519"/>
        <v>0</v>
      </c>
      <c r="ZL16" s="86"/>
      <c r="ZM16" s="105"/>
      <c r="ZN16" s="78"/>
      <c r="ZO16" s="130"/>
      <c r="ZP16" s="131"/>
      <c r="ZQ16" s="81">
        <f ca="1">IF(ISERROR(VLOOKUP(ZO16,'Lista de mercado'!$B:$I,5,0)),0,VLOOKUP(ZO16,'Lista de mercado'!$B:$I,5,0))</f>
        <v>0</v>
      </c>
      <c r="ZR16" s="144">
        <f ca="1">IF(ISERROR(VLOOKUP(ZO16,'Lista de mercado'!$B:$I,8,0)),0,VLOOKUP(ZO16,'Lista de mercado'!$B:$I,8,0))</f>
        <v>0</v>
      </c>
      <c r="ZS16" s="145">
        <f t="shared" si="240"/>
        <v>0</v>
      </c>
      <c r="ZT16" s="161">
        <f t="shared" ca="1" si="241"/>
        <v>0</v>
      </c>
      <c r="ZU16" s="103"/>
      <c r="ZV16" s="169">
        <f t="shared" ref="ZV16" ca="1" si="522">+ZV14*ZX8</f>
        <v>0</v>
      </c>
      <c r="ZW16" s="262"/>
      <c r="ZX16" s="172">
        <f t="shared" ca="1" si="517"/>
        <v>0</v>
      </c>
      <c r="ZY16" s="86"/>
      <c r="ZZ16" s="105"/>
      <c r="AAA16" s="78"/>
      <c r="AAB16" s="130"/>
      <c r="AAC16" s="131"/>
      <c r="AAD16" s="81">
        <f ca="1">IF(ISERROR(VLOOKUP(AAB16,'Lista de mercado'!$B:$I,5,0)),0,VLOOKUP(AAB16,'Lista de mercado'!$B:$I,5,0))</f>
        <v>0</v>
      </c>
      <c r="AAE16" s="144">
        <f ca="1">IF(ISERROR(VLOOKUP(AAB16,'Lista de mercado'!$B:$I,8,0)),0,VLOOKUP(AAB16,'Lista de mercado'!$B:$I,8,0))</f>
        <v>0</v>
      </c>
      <c r="AAF16" s="145">
        <f t="shared" si="242"/>
        <v>0</v>
      </c>
      <c r="AAG16" s="161">
        <f t="shared" ca="1" si="243"/>
        <v>0</v>
      </c>
      <c r="AAH16" s="103"/>
      <c r="AAI16" s="169">
        <f t="shared" ref="AAI16" ca="1" si="523">+AAI14*AAK8</f>
        <v>0</v>
      </c>
      <c r="AAJ16" s="262"/>
      <c r="AAK16" s="172">
        <f t="shared" ca="1" si="519"/>
        <v>0</v>
      </c>
      <c r="AAL16" s="86"/>
      <c r="AAM16" s="105"/>
      <c r="AAN16" s="78"/>
      <c r="AAO16" s="130"/>
      <c r="AAP16" s="131"/>
      <c r="AAQ16" s="81">
        <f ca="1">IF(ISERROR(VLOOKUP(AAO16,'Lista de mercado'!$B:$I,5,0)),0,VLOOKUP(AAO16,'Lista de mercado'!$B:$I,5,0))</f>
        <v>0</v>
      </c>
      <c r="AAR16" s="144">
        <f ca="1">IF(ISERROR(VLOOKUP(AAO16,'Lista de mercado'!$B:$I,8,0)),0,VLOOKUP(AAO16,'Lista de mercado'!$B:$I,8,0))</f>
        <v>0</v>
      </c>
      <c r="AAS16" s="145">
        <f t="shared" si="244"/>
        <v>0</v>
      </c>
      <c r="AAT16" s="161">
        <f t="shared" ca="1" si="245"/>
        <v>0</v>
      </c>
      <c r="AAU16" s="103"/>
      <c r="AAV16" s="169">
        <f t="shared" ref="AAV16" ca="1" si="524">+AAV14*AAX8</f>
        <v>0</v>
      </c>
      <c r="AAW16" s="262"/>
      <c r="AAX16" s="172">
        <f t="shared" ref="AAX16:ABX16" ca="1" si="525">+AAX8*AAX14</f>
        <v>0</v>
      </c>
      <c r="AAY16" s="86"/>
      <c r="AAZ16" s="105"/>
      <c r="ABA16" s="78"/>
      <c r="ABB16" s="130"/>
      <c r="ABC16" s="131"/>
      <c r="ABD16" s="81">
        <f ca="1">IF(ISERROR(VLOOKUP(ABB16,'Lista de mercado'!$B:$I,5,0)),0,VLOOKUP(ABB16,'Lista de mercado'!$B:$I,5,0))</f>
        <v>0</v>
      </c>
      <c r="ABE16" s="144">
        <f ca="1">IF(ISERROR(VLOOKUP(ABB16,'Lista de mercado'!$B:$I,8,0)),0,VLOOKUP(ABB16,'Lista de mercado'!$B:$I,8,0))</f>
        <v>0</v>
      </c>
      <c r="ABF16" s="145">
        <f t="shared" si="246"/>
        <v>0</v>
      </c>
      <c r="ABG16" s="161">
        <f t="shared" ca="1" si="247"/>
        <v>0</v>
      </c>
      <c r="ABH16" s="103"/>
      <c r="ABI16" s="169">
        <f t="shared" ref="ABI16" ca="1" si="526">+ABI14*ABK8</f>
        <v>0</v>
      </c>
      <c r="ABJ16" s="262"/>
      <c r="ABK16" s="172">
        <f t="shared" ref="ABK16:ACK16" ca="1" si="527">+ABK8*ABK14</f>
        <v>0</v>
      </c>
      <c r="ABL16" s="86"/>
      <c r="ABM16" s="105"/>
      <c r="ABN16" s="78"/>
      <c r="ABO16" s="130"/>
      <c r="ABP16" s="131"/>
      <c r="ABQ16" s="81">
        <f ca="1">IF(ISERROR(VLOOKUP(ABO16,'Lista de mercado'!$B:$I,5,0)),0,VLOOKUP(ABO16,'Lista de mercado'!$B:$I,5,0))</f>
        <v>0</v>
      </c>
      <c r="ABR16" s="144">
        <f ca="1">IF(ISERROR(VLOOKUP(ABO16,'Lista de mercado'!$B:$I,8,0)),0,VLOOKUP(ABO16,'Lista de mercado'!$B:$I,8,0))</f>
        <v>0</v>
      </c>
      <c r="ABS16" s="145">
        <f t="shared" si="248"/>
        <v>0</v>
      </c>
      <c r="ABT16" s="161">
        <f t="shared" ca="1" si="249"/>
        <v>0</v>
      </c>
      <c r="ABU16" s="103"/>
      <c r="ABV16" s="169">
        <f t="shared" ref="ABV16" ca="1" si="528">+ABV14*ABX8</f>
        <v>0</v>
      </c>
      <c r="ABW16" s="262"/>
      <c r="ABX16" s="172">
        <f t="shared" ca="1" si="525"/>
        <v>0</v>
      </c>
      <c r="ABY16" s="86"/>
      <c r="ABZ16" s="105"/>
      <c r="ACA16" s="78"/>
      <c r="ACB16" s="130"/>
      <c r="ACC16" s="131"/>
      <c r="ACD16" s="81">
        <f ca="1">IF(ISERROR(VLOOKUP(ACB16,'Lista de mercado'!$B:$I,5,0)),0,VLOOKUP(ACB16,'Lista de mercado'!$B:$I,5,0))</f>
        <v>0</v>
      </c>
      <c r="ACE16" s="144">
        <f ca="1">IF(ISERROR(VLOOKUP(ACB16,'Lista de mercado'!$B:$I,8,0)),0,VLOOKUP(ACB16,'Lista de mercado'!$B:$I,8,0))</f>
        <v>0</v>
      </c>
      <c r="ACF16" s="145">
        <f t="shared" si="250"/>
        <v>0</v>
      </c>
      <c r="ACG16" s="161">
        <f t="shared" ca="1" si="251"/>
        <v>0</v>
      </c>
      <c r="ACH16" s="103"/>
      <c r="ACI16" s="169">
        <f t="shared" ref="ACI16" ca="1" si="529">+ACI14*ACK8</f>
        <v>0</v>
      </c>
      <c r="ACJ16" s="262"/>
      <c r="ACK16" s="172">
        <f t="shared" ca="1" si="527"/>
        <v>0</v>
      </c>
      <c r="ACL16" s="86"/>
      <c r="ACM16" s="105"/>
      <c r="ACN16" s="78"/>
      <c r="ACO16" s="130"/>
      <c r="ACP16" s="131"/>
      <c r="ACQ16" s="81">
        <f ca="1">IF(ISERROR(VLOOKUP(ACO16,'Lista de mercado'!$B:$I,5,0)),0,VLOOKUP(ACO16,'Lista de mercado'!$B:$I,5,0))</f>
        <v>0</v>
      </c>
      <c r="ACR16" s="144">
        <f ca="1">IF(ISERROR(VLOOKUP(ACO16,'Lista de mercado'!$B:$I,8,0)),0,VLOOKUP(ACO16,'Lista de mercado'!$B:$I,8,0))</f>
        <v>0</v>
      </c>
      <c r="ACS16" s="145">
        <f t="shared" si="252"/>
        <v>0</v>
      </c>
      <c r="ACT16" s="161">
        <f t="shared" ca="1" si="253"/>
        <v>0</v>
      </c>
      <c r="ACU16" s="103"/>
      <c r="ACV16" s="169">
        <f t="shared" ref="ACV16" ca="1" si="530">+ACV14*ACX8</f>
        <v>0</v>
      </c>
      <c r="ACW16" s="262"/>
      <c r="ACX16" s="172">
        <f t="shared" ref="ACX16" ca="1" si="531">+ACX8*ACX14</f>
        <v>0</v>
      </c>
      <c r="ACY16" s="86"/>
      <c r="ACZ16" s="105"/>
      <c r="ADA16" s="78"/>
      <c r="ADB16" s="130"/>
      <c r="ADC16" s="131"/>
      <c r="ADD16" s="81">
        <f ca="1">IF(ISERROR(VLOOKUP(ADB16,'Lista de mercado'!$B:$I,5,0)),0,VLOOKUP(ADB16,'Lista de mercado'!$B:$I,5,0))</f>
        <v>0</v>
      </c>
      <c r="ADE16" s="144">
        <f ca="1">IF(ISERROR(VLOOKUP(ADB16,'Lista de mercado'!$B:$I,8,0)),0,VLOOKUP(ADB16,'Lista de mercado'!$B:$I,8,0))</f>
        <v>0</v>
      </c>
      <c r="ADF16" s="145">
        <f t="shared" si="254"/>
        <v>0</v>
      </c>
      <c r="ADG16" s="161">
        <f t="shared" ca="1" si="255"/>
        <v>0</v>
      </c>
      <c r="ADH16" s="103"/>
      <c r="ADI16" s="169">
        <f t="shared" ref="ADI16" ca="1" si="532">+ADI14*ADK8</f>
        <v>0</v>
      </c>
      <c r="ADJ16" s="262"/>
      <c r="ADK16" s="172">
        <f t="shared" ref="ADK16" ca="1" si="533">+ADK8*ADK14</f>
        <v>0</v>
      </c>
      <c r="ADL16" s="86"/>
      <c r="ADM16" s="105"/>
      <c r="ADN16" s="78"/>
      <c r="ADO16" s="130"/>
      <c r="ADP16" s="131"/>
      <c r="ADQ16" s="81">
        <f ca="1">IF(ISERROR(VLOOKUP(ADO16,'Lista de mercado'!$B:$I,5,0)),0,VLOOKUP(ADO16,'Lista de mercado'!$B:$I,5,0))</f>
        <v>0</v>
      </c>
      <c r="ADR16" s="144">
        <f ca="1">IF(ISERROR(VLOOKUP(ADO16,'Lista de mercado'!$B:$I,8,0)),0,VLOOKUP(ADO16,'Lista de mercado'!$B:$I,8,0))</f>
        <v>0</v>
      </c>
      <c r="ADS16" s="145">
        <f t="shared" si="256"/>
        <v>0</v>
      </c>
      <c r="ADT16" s="161">
        <f t="shared" ca="1" si="257"/>
        <v>0</v>
      </c>
      <c r="ADU16" s="103"/>
      <c r="ADV16" s="169">
        <f t="shared" ref="ADV16" ca="1" si="534">+ADV14*ADX8</f>
        <v>0</v>
      </c>
      <c r="ADW16" s="262"/>
      <c r="ADX16" s="172">
        <f t="shared" ref="ADX16" ca="1" si="535">+ADX8*ADX14</f>
        <v>0</v>
      </c>
      <c r="ADY16" s="86"/>
      <c r="ADZ16" s="105"/>
      <c r="AEA16" s="78"/>
      <c r="AEB16" s="130"/>
      <c r="AEC16" s="131"/>
      <c r="AED16" s="81">
        <f ca="1">IF(ISERROR(VLOOKUP(AEB16,'Lista de mercado'!$B:$I,5,0)),0,VLOOKUP(AEB16,'Lista de mercado'!$B:$I,5,0))</f>
        <v>0</v>
      </c>
      <c r="AEE16" s="144">
        <f ca="1">IF(ISERROR(VLOOKUP(AEB16,'Lista de mercado'!$B:$I,8,0)),0,VLOOKUP(AEB16,'Lista de mercado'!$B:$I,8,0))</f>
        <v>0</v>
      </c>
      <c r="AEF16" s="145">
        <f t="shared" si="258"/>
        <v>0</v>
      </c>
      <c r="AEG16" s="161">
        <f t="shared" ca="1" si="259"/>
        <v>0</v>
      </c>
      <c r="AEH16" s="103"/>
      <c r="AEI16" s="169">
        <f t="shared" ref="AEI16" ca="1" si="536">+AEI14*AEK8</f>
        <v>0</v>
      </c>
      <c r="AEJ16" s="262"/>
      <c r="AEK16" s="172">
        <f t="shared" ref="AEK16" ca="1" si="537">+AEK8*AEK14</f>
        <v>0</v>
      </c>
      <c r="AEL16" s="86"/>
      <c r="AEM16" s="105"/>
      <c r="AEN16" s="78"/>
      <c r="AEO16" s="130"/>
      <c r="AEP16" s="131"/>
      <c r="AEQ16" s="81">
        <f ca="1">IF(ISERROR(VLOOKUP(AEO16,'Lista de mercado'!$B:$I,5,0)),0,VLOOKUP(AEO16,'Lista de mercado'!$B:$I,5,0))</f>
        <v>0</v>
      </c>
      <c r="AER16" s="144">
        <f ca="1">IF(ISERROR(VLOOKUP(AEO16,'Lista de mercado'!$B:$I,8,0)),0,VLOOKUP(AEO16,'Lista de mercado'!$B:$I,8,0))</f>
        <v>0</v>
      </c>
      <c r="AES16" s="145">
        <f t="shared" si="260"/>
        <v>0</v>
      </c>
      <c r="AET16" s="161">
        <f t="shared" ca="1" si="261"/>
        <v>0</v>
      </c>
      <c r="AEU16" s="103"/>
      <c r="AEV16" s="169">
        <f t="shared" ref="AEV16" ca="1" si="538">+AEV14*AEX8</f>
        <v>0</v>
      </c>
      <c r="AEW16" s="262"/>
      <c r="AEX16" s="172">
        <f t="shared" ref="AEX16" ca="1" si="539">+AEX8*AEX14</f>
        <v>0</v>
      </c>
      <c r="AEY16" s="86"/>
      <c r="AEZ16" s="105"/>
      <c r="AFA16" s="78"/>
      <c r="AFB16" s="130"/>
      <c r="AFC16" s="131"/>
      <c r="AFD16" s="81">
        <f ca="1">IF(ISERROR(VLOOKUP(AFB16,'Lista de mercado'!$B:$I,5,0)),0,VLOOKUP(AFB16,'Lista de mercado'!$B:$I,5,0))</f>
        <v>0</v>
      </c>
      <c r="AFE16" s="144">
        <f ca="1">IF(ISERROR(VLOOKUP(AFB16,'Lista de mercado'!$B:$I,8,0)),0,VLOOKUP(AFB16,'Lista de mercado'!$B:$I,8,0))</f>
        <v>0</v>
      </c>
      <c r="AFF16" s="145">
        <f t="shared" si="262"/>
        <v>0</v>
      </c>
      <c r="AFG16" s="161">
        <f t="shared" ca="1" si="263"/>
        <v>0</v>
      </c>
      <c r="AFH16" s="103"/>
      <c r="AFI16" s="169">
        <f t="shared" ref="AFI16" ca="1" si="540">+AFI14*AFK8</f>
        <v>0</v>
      </c>
      <c r="AFJ16" s="262"/>
      <c r="AFK16" s="172">
        <f t="shared" ref="AFK16" ca="1" si="541">+AFK8*AFK14</f>
        <v>0</v>
      </c>
      <c r="AFL16" s="86"/>
      <c r="AFM16" s="105"/>
      <c r="AFN16" s="78"/>
      <c r="AFO16" s="130"/>
      <c r="AFP16" s="131"/>
      <c r="AFQ16" s="81">
        <f ca="1">IF(ISERROR(VLOOKUP(AFO16,'Lista de mercado'!$B:$I,5,0)),0,VLOOKUP(AFO16,'Lista de mercado'!$B:$I,5,0))</f>
        <v>0</v>
      </c>
      <c r="AFR16" s="144">
        <f ca="1">IF(ISERROR(VLOOKUP(AFO16,'Lista de mercado'!$B:$I,8,0)),0,VLOOKUP(AFO16,'Lista de mercado'!$B:$I,8,0))</f>
        <v>0</v>
      </c>
      <c r="AFS16" s="145">
        <f t="shared" si="264"/>
        <v>0</v>
      </c>
      <c r="AFT16" s="161">
        <f t="shared" ca="1" si="265"/>
        <v>0</v>
      </c>
      <c r="AFU16" s="103"/>
      <c r="AFV16" s="169">
        <f t="shared" ref="AFV16" ca="1" si="542">+AFV14*AFX8</f>
        <v>0</v>
      </c>
      <c r="AFW16" s="262"/>
      <c r="AFX16" s="172">
        <f t="shared" ref="AFX16" ca="1" si="543">+AFX8*AFX14</f>
        <v>0</v>
      </c>
      <c r="AFY16" s="86"/>
      <c r="AFZ16" s="105"/>
      <c r="AGA16" s="78"/>
      <c r="AGB16" s="130"/>
      <c r="AGC16" s="131"/>
      <c r="AGD16" s="81">
        <f ca="1">IF(ISERROR(VLOOKUP(AGB16,'Lista de mercado'!$B:$I,5,0)),0,VLOOKUP(AGB16,'Lista de mercado'!$B:$I,5,0))</f>
        <v>0</v>
      </c>
      <c r="AGE16" s="144">
        <f ca="1">IF(ISERROR(VLOOKUP(AGB16,'Lista de mercado'!$B:$I,8,0)),0,VLOOKUP(AGB16,'Lista de mercado'!$B:$I,8,0))</f>
        <v>0</v>
      </c>
      <c r="AGF16" s="145">
        <f t="shared" si="266"/>
        <v>0</v>
      </c>
      <c r="AGG16" s="161">
        <f t="shared" ca="1" si="267"/>
        <v>0</v>
      </c>
      <c r="AGH16" s="103"/>
      <c r="AGI16" s="169">
        <f t="shared" ref="AGI16" ca="1" si="544">+AGI14*AGK8</f>
        <v>0</v>
      </c>
      <c r="AGJ16" s="262"/>
      <c r="AGK16" s="172">
        <f t="shared" ref="AGK16" ca="1" si="545">+AGK8*AGK14</f>
        <v>0</v>
      </c>
      <c r="AGL16" s="86"/>
      <c r="AGM16" s="105"/>
      <c r="AGN16" s="78"/>
      <c r="AGO16" s="130"/>
      <c r="AGP16" s="131"/>
      <c r="AGQ16" s="81">
        <f ca="1">IF(ISERROR(VLOOKUP(AGO16,'Lista de mercado'!$B:$I,5,0)),0,VLOOKUP(AGO16,'Lista de mercado'!$B:$I,5,0))</f>
        <v>0</v>
      </c>
      <c r="AGR16" s="144">
        <f ca="1">IF(ISERROR(VLOOKUP(AGO16,'Lista de mercado'!$B:$I,8,0)),0,VLOOKUP(AGO16,'Lista de mercado'!$B:$I,8,0))</f>
        <v>0</v>
      </c>
      <c r="AGS16" s="145">
        <f t="shared" si="268"/>
        <v>0</v>
      </c>
      <c r="AGT16" s="161">
        <f t="shared" ca="1" si="269"/>
        <v>0</v>
      </c>
      <c r="AGU16" s="103"/>
      <c r="AGV16" s="169">
        <f t="shared" ref="AGV16" ca="1" si="546">+AGV14*AGX8</f>
        <v>0</v>
      </c>
      <c r="AGW16" s="262"/>
      <c r="AGX16" s="172">
        <f t="shared" ref="AGX16" ca="1" si="547">+AGX8*AGX14</f>
        <v>0</v>
      </c>
      <c r="AGY16" s="86"/>
      <c r="AGZ16" s="105"/>
      <c r="AHA16" s="78"/>
      <c r="AHB16" s="130"/>
      <c r="AHC16" s="131"/>
      <c r="AHD16" s="81">
        <f ca="1">IF(ISERROR(VLOOKUP(AHB16,'Lista de mercado'!$B:$I,5,0)),0,VLOOKUP(AHB16,'Lista de mercado'!$B:$I,5,0))</f>
        <v>0</v>
      </c>
      <c r="AHE16" s="144">
        <f ca="1">IF(ISERROR(VLOOKUP(AHB16,'Lista de mercado'!$B:$I,8,0)),0,VLOOKUP(AHB16,'Lista de mercado'!$B:$I,8,0))</f>
        <v>0</v>
      </c>
      <c r="AHF16" s="145">
        <f t="shared" si="270"/>
        <v>0</v>
      </c>
      <c r="AHG16" s="161">
        <f t="shared" ca="1" si="271"/>
        <v>0</v>
      </c>
      <c r="AHH16" s="103"/>
      <c r="AHI16" s="169">
        <f t="shared" ref="AHI16" ca="1" si="548">+AHI14*AHK8</f>
        <v>0</v>
      </c>
      <c r="AHJ16" s="262"/>
      <c r="AHK16" s="172">
        <f t="shared" ref="AHK16" ca="1" si="549">+AHK8*AHK14</f>
        <v>0</v>
      </c>
      <c r="AHL16" s="86"/>
      <c r="AHM16" s="105"/>
      <c r="AHN16" s="78"/>
      <c r="AHO16" s="130"/>
      <c r="AHP16" s="131"/>
      <c r="AHQ16" s="81">
        <f ca="1">IF(ISERROR(VLOOKUP(AHO16,'Lista de mercado'!$B:$I,5,0)),0,VLOOKUP(AHO16,'Lista de mercado'!$B:$I,5,0))</f>
        <v>0</v>
      </c>
      <c r="AHR16" s="144">
        <f ca="1">IF(ISERROR(VLOOKUP(AHO16,'Lista de mercado'!$B:$I,8,0)),0,VLOOKUP(AHO16,'Lista de mercado'!$B:$I,8,0))</f>
        <v>0</v>
      </c>
      <c r="AHS16" s="145">
        <f t="shared" si="272"/>
        <v>0</v>
      </c>
      <c r="AHT16" s="161">
        <f t="shared" ca="1" si="273"/>
        <v>0</v>
      </c>
      <c r="AHU16" s="103"/>
      <c r="AHV16" s="169">
        <f t="shared" ref="AHV16" ca="1" si="550">+AHV14*AHX8</f>
        <v>0</v>
      </c>
      <c r="AHW16" s="262"/>
      <c r="AHX16" s="172">
        <f t="shared" ref="AHX16" ca="1" si="551">+AHX8*AHX14</f>
        <v>0</v>
      </c>
      <c r="AHY16" s="86"/>
      <c r="AHZ16" s="105"/>
      <c r="AIA16" s="78"/>
      <c r="AIB16" s="130"/>
      <c r="AIC16" s="131"/>
      <c r="AID16" s="81">
        <f ca="1">IF(ISERROR(VLOOKUP(AIB16,'Lista de mercado'!$B:$I,5,0)),0,VLOOKUP(AIB16,'Lista de mercado'!$B:$I,5,0))</f>
        <v>0</v>
      </c>
      <c r="AIE16" s="144">
        <f ca="1">IF(ISERROR(VLOOKUP(AIB16,'Lista de mercado'!$B:$I,8,0)),0,VLOOKUP(AIB16,'Lista de mercado'!$B:$I,8,0))</f>
        <v>0</v>
      </c>
      <c r="AIF16" s="145">
        <f t="shared" si="274"/>
        <v>0</v>
      </c>
      <c r="AIG16" s="161">
        <f t="shared" ca="1" si="275"/>
        <v>0</v>
      </c>
      <c r="AIH16" s="103"/>
      <c r="AII16" s="169">
        <f t="shared" ref="AII16" ca="1" si="552">+AII14*AIK8</f>
        <v>0</v>
      </c>
      <c r="AIJ16" s="262"/>
      <c r="AIK16" s="172">
        <f t="shared" ref="AIK16" ca="1" si="553">+AIK8*AIK14</f>
        <v>0</v>
      </c>
      <c r="AIL16" s="86"/>
      <c r="AIM16" s="105"/>
      <c r="AIN16" s="78"/>
      <c r="AIO16" s="130"/>
      <c r="AIP16" s="131"/>
      <c r="AIQ16" s="81">
        <f ca="1">IF(ISERROR(VLOOKUP(AIO16,'Lista de mercado'!$B:$I,5,0)),0,VLOOKUP(AIO16,'Lista de mercado'!$B:$I,5,0))</f>
        <v>0</v>
      </c>
      <c r="AIR16" s="144">
        <f ca="1">IF(ISERROR(VLOOKUP(AIO16,'Lista de mercado'!$B:$I,8,0)),0,VLOOKUP(AIO16,'Lista de mercado'!$B:$I,8,0))</f>
        <v>0</v>
      </c>
      <c r="AIS16" s="145">
        <f t="shared" si="276"/>
        <v>0</v>
      </c>
      <c r="AIT16" s="161">
        <f t="shared" ca="1" si="277"/>
        <v>0</v>
      </c>
      <c r="AIU16" s="103"/>
      <c r="AIV16" s="169">
        <f t="shared" ref="AIV16" ca="1" si="554">+AIV14*AIX8</f>
        <v>0</v>
      </c>
      <c r="AIW16" s="262"/>
      <c r="AIX16" s="172">
        <f t="shared" ref="AIX16" ca="1" si="555">+AIX8*AIX14</f>
        <v>0</v>
      </c>
      <c r="AIY16" s="86"/>
      <c r="AIZ16" s="105"/>
      <c r="AJA16" s="78"/>
      <c r="AJB16" s="130"/>
      <c r="AJC16" s="131"/>
      <c r="AJD16" s="81">
        <f ca="1">IF(ISERROR(VLOOKUP(AJB16,'Lista de mercado'!$B:$I,5,0)),0,VLOOKUP(AJB16,'Lista de mercado'!$B:$I,5,0))</f>
        <v>0</v>
      </c>
      <c r="AJE16" s="144">
        <f ca="1">IF(ISERROR(VLOOKUP(AJB16,'Lista de mercado'!$B:$I,8,0)),0,VLOOKUP(AJB16,'Lista de mercado'!$B:$I,8,0))</f>
        <v>0</v>
      </c>
      <c r="AJF16" s="145">
        <f t="shared" si="278"/>
        <v>0</v>
      </c>
      <c r="AJG16" s="161">
        <f t="shared" ca="1" si="279"/>
        <v>0</v>
      </c>
      <c r="AJH16" s="103"/>
      <c r="AJI16" s="169">
        <f t="shared" ref="AJI16" ca="1" si="556">+AJI14*AJK8</f>
        <v>0</v>
      </c>
      <c r="AJJ16" s="262"/>
      <c r="AJK16" s="172">
        <f t="shared" ref="AJK16" ca="1" si="557">+AJK8*AJK14</f>
        <v>0</v>
      </c>
      <c r="AJL16" s="86"/>
    </row>
    <row r="17" spans="1:948" x14ac:dyDescent="0.3">
      <c r="A17" s="78"/>
      <c r="B17" s="130"/>
      <c r="C17" s="131"/>
      <c r="D17" s="81">
        <f ca="1">IF(ISERROR(VLOOKUP(B17,'Lista de mercado'!$B:$I,5,0)),0,VLOOKUP(B17,'Lista de mercado'!$B:$I,5,0))</f>
        <v>0</v>
      </c>
      <c r="E17" s="144">
        <f ca="1">IF(ISERROR(VLOOKUP(B17,'Lista de mercado'!$B:$I,8,0)),0,VLOOKUP(B17,'Lista de mercado'!$B:$I,8,0))</f>
        <v>0</v>
      </c>
      <c r="F17" s="145">
        <f t="shared" si="134"/>
        <v>0</v>
      </c>
      <c r="G17" s="161">
        <f t="shared" ca="1" si="135"/>
        <v>0</v>
      </c>
      <c r="H17" s="103"/>
      <c r="I17" s="147"/>
      <c r="J17" s="101"/>
      <c r="K17" s="122" t="s">
        <v>107</v>
      </c>
      <c r="L17" s="82"/>
      <c r="M17" s="105"/>
      <c r="N17" s="78"/>
      <c r="O17" s="130" t="s">
        <v>15</v>
      </c>
      <c r="P17" s="131">
        <v>20</v>
      </c>
      <c r="Q17" s="81" t="str">
        <f ca="1">IF(ISERROR(VLOOKUP(O17,'Lista de mercado'!$B:$I,5,0)),0,VLOOKUP(O17,'Lista de mercado'!$B:$I,5,0))</f>
        <v>gr</v>
      </c>
      <c r="R17" s="144">
        <f ca="1">IF(ISERROR(VLOOKUP(O17,'Lista de mercado'!$B:$I,8,0)),0,VLOOKUP(O17,'Lista de mercado'!$B:$I,8,0))</f>
        <v>23.8</v>
      </c>
      <c r="S17" s="145">
        <f t="shared" si="136"/>
        <v>20</v>
      </c>
      <c r="T17" s="161">
        <f t="shared" ca="1" si="137"/>
        <v>476</v>
      </c>
      <c r="U17" s="103"/>
      <c r="V17" s="147"/>
      <c r="W17" s="101"/>
      <c r="X17" s="122" t="s">
        <v>107</v>
      </c>
      <c r="Y17" s="82"/>
      <c r="Z17" s="105"/>
      <c r="AA17" s="78"/>
      <c r="AB17" s="130"/>
      <c r="AC17" s="131"/>
      <c r="AD17" s="81">
        <f ca="1">IF(ISERROR(VLOOKUP(AB17,'Lista de mercado'!$B:$I,5,0)),0,VLOOKUP(AB17,'Lista de mercado'!$B:$I,5,0))</f>
        <v>0</v>
      </c>
      <c r="AE17" s="144">
        <f ca="1">IF(ISERROR(VLOOKUP(AB17,'Lista de mercado'!$B:$I,8,0)),0,VLOOKUP(AB17,'Lista de mercado'!$B:$I,8,0))</f>
        <v>0</v>
      </c>
      <c r="AF17" s="145">
        <f t="shared" si="138"/>
        <v>0</v>
      </c>
      <c r="AG17" s="161">
        <f t="shared" ca="1" si="139"/>
        <v>0</v>
      </c>
      <c r="AH17" s="103"/>
      <c r="AI17" s="147"/>
      <c r="AJ17" s="101"/>
      <c r="AK17" s="122" t="s">
        <v>107</v>
      </c>
      <c r="AL17" s="82"/>
      <c r="AM17" s="105"/>
      <c r="AN17" s="78"/>
      <c r="AO17" s="130"/>
      <c r="AP17" s="131"/>
      <c r="AQ17" s="81">
        <f ca="1">IF(ISERROR(VLOOKUP(AO17,'Lista de mercado'!$B:$I,5,0)),0,VLOOKUP(AO17,'Lista de mercado'!$B:$I,5,0))</f>
        <v>0</v>
      </c>
      <c r="AR17" s="144">
        <f ca="1">IF(ISERROR(VLOOKUP(AO17,'Lista de mercado'!$B:$I,8,0)),0,VLOOKUP(AO17,'Lista de mercado'!$B:$I,8,0))</f>
        <v>0</v>
      </c>
      <c r="AS17" s="145">
        <f t="shared" si="140"/>
        <v>0</v>
      </c>
      <c r="AT17" s="161">
        <f t="shared" ca="1" si="141"/>
        <v>0</v>
      </c>
      <c r="AU17" s="103"/>
      <c r="AV17" s="147"/>
      <c r="AW17" s="101"/>
      <c r="AX17" s="122" t="s">
        <v>107</v>
      </c>
      <c r="AY17" s="82"/>
      <c r="AZ17" s="105"/>
      <c r="BA17" s="78"/>
      <c r="BB17" s="130"/>
      <c r="BC17" s="131"/>
      <c r="BD17" s="81">
        <f ca="1">IF(ISERROR(VLOOKUP(BB17,'Lista de mercado'!$B:$I,5,0)),0,VLOOKUP(BB17,'Lista de mercado'!$B:$I,5,0))</f>
        <v>0</v>
      </c>
      <c r="BE17" s="144">
        <f ca="1">IF(ISERROR(VLOOKUP(BB17,'Lista de mercado'!$B:$I,8,0)),0,VLOOKUP(BB17,'Lista de mercado'!$B:$I,8,0))</f>
        <v>0</v>
      </c>
      <c r="BF17" s="145">
        <f t="shared" si="142"/>
        <v>0</v>
      </c>
      <c r="BG17" s="161">
        <f t="shared" ca="1" si="143"/>
        <v>0</v>
      </c>
      <c r="BH17" s="103"/>
      <c r="BI17" s="147"/>
      <c r="BJ17" s="101"/>
      <c r="BK17" s="122" t="s">
        <v>107</v>
      </c>
      <c r="BL17" s="82"/>
      <c r="BM17" s="105"/>
      <c r="BN17" s="78"/>
      <c r="BO17" s="130"/>
      <c r="BP17" s="131"/>
      <c r="BQ17" s="81">
        <f ca="1">IF(ISERROR(VLOOKUP(BO17,'Lista de mercado'!$B:$I,5,0)),0,VLOOKUP(BO17,'Lista de mercado'!$B:$I,5,0))</f>
        <v>0</v>
      </c>
      <c r="BR17" s="144">
        <f ca="1">IF(ISERROR(VLOOKUP(BO17,'Lista de mercado'!$B:$I,8,0)),0,VLOOKUP(BO17,'Lista de mercado'!$B:$I,8,0))</f>
        <v>0</v>
      </c>
      <c r="BS17" s="145">
        <f t="shared" si="144"/>
        <v>0</v>
      </c>
      <c r="BT17" s="161">
        <f t="shared" ca="1" si="145"/>
        <v>0</v>
      </c>
      <c r="BU17" s="103"/>
      <c r="BV17" s="147"/>
      <c r="BW17" s="101"/>
      <c r="BX17" s="122" t="s">
        <v>107</v>
      </c>
      <c r="BY17" s="82"/>
      <c r="BZ17" s="105"/>
      <c r="CA17" s="78"/>
      <c r="CB17" s="130"/>
      <c r="CC17" s="131"/>
      <c r="CD17" s="81">
        <f ca="1">IF(ISERROR(VLOOKUP(CB17,'Lista de mercado'!$B:$I,5,0)),0,VLOOKUP(CB17,'Lista de mercado'!$B:$I,5,0))</f>
        <v>0</v>
      </c>
      <c r="CE17" s="144">
        <f ca="1">IF(ISERROR(VLOOKUP(CB17,'Lista de mercado'!$B:$I,8,0)),0,VLOOKUP(CB17,'Lista de mercado'!$B:$I,8,0))</f>
        <v>0</v>
      </c>
      <c r="CF17" s="145">
        <f t="shared" si="146"/>
        <v>0</v>
      </c>
      <c r="CG17" s="161">
        <f t="shared" ca="1" si="147"/>
        <v>0</v>
      </c>
      <c r="CH17" s="103"/>
      <c r="CI17" s="147"/>
      <c r="CJ17" s="101"/>
      <c r="CK17" s="122" t="s">
        <v>107</v>
      </c>
      <c r="CL17" s="82"/>
      <c r="CM17" s="105"/>
      <c r="CN17" s="78"/>
      <c r="CO17" s="130"/>
      <c r="CP17" s="131"/>
      <c r="CQ17" s="81">
        <f ca="1">IF(ISERROR(VLOOKUP(CO17,'Lista de mercado'!$B:$I,5,0)),0,VLOOKUP(CO17,'Lista de mercado'!$B:$I,5,0))</f>
        <v>0</v>
      </c>
      <c r="CR17" s="144">
        <f ca="1">IF(ISERROR(VLOOKUP(CO17,'Lista de mercado'!$B:$I,8,0)),0,VLOOKUP(CO17,'Lista de mercado'!$B:$I,8,0))</f>
        <v>0</v>
      </c>
      <c r="CS17" s="145">
        <f t="shared" si="148"/>
        <v>0</v>
      </c>
      <c r="CT17" s="161">
        <f t="shared" ca="1" si="149"/>
        <v>0</v>
      </c>
      <c r="CU17" s="103"/>
      <c r="CV17" s="147"/>
      <c r="CW17" s="101"/>
      <c r="CX17" s="122" t="s">
        <v>107</v>
      </c>
      <c r="CY17" s="82"/>
      <c r="CZ17" s="105"/>
      <c r="DA17" s="78"/>
      <c r="DB17" s="130"/>
      <c r="DC17" s="131"/>
      <c r="DD17" s="81">
        <f ca="1">IF(ISERROR(VLOOKUP(DB17,'Lista de mercado'!$B:$I,5,0)),0,VLOOKUP(DB17,'Lista de mercado'!$B:$I,5,0))</f>
        <v>0</v>
      </c>
      <c r="DE17" s="144">
        <f ca="1">IF(ISERROR(VLOOKUP(DB17,'Lista de mercado'!$B:$I,8,0)),0,VLOOKUP(DB17,'Lista de mercado'!$B:$I,8,0))</f>
        <v>0</v>
      </c>
      <c r="DF17" s="145">
        <f t="shared" si="150"/>
        <v>0</v>
      </c>
      <c r="DG17" s="161">
        <f t="shared" ca="1" si="151"/>
        <v>0</v>
      </c>
      <c r="DH17" s="103"/>
      <c r="DI17" s="147"/>
      <c r="DJ17" s="101"/>
      <c r="DK17" s="122" t="s">
        <v>107</v>
      </c>
      <c r="DL17" s="82"/>
      <c r="DM17" s="105"/>
      <c r="DN17" s="78"/>
      <c r="DO17" s="130"/>
      <c r="DP17" s="131"/>
      <c r="DQ17" s="81">
        <f ca="1">IF(ISERROR(VLOOKUP(DO17,'Lista de mercado'!$B:$I,5,0)),0,VLOOKUP(DO17,'Lista de mercado'!$B:$I,5,0))</f>
        <v>0</v>
      </c>
      <c r="DR17" s="144">
        <f ca="1">IF(ISERROR(VLOOKUP(DO17,'Lista de mercado'!$B:$I,8,0)),0,VLOOKUP(DO17,'Lista de mercado'!$B:$I,8,0))</f>
        <v>0</v>
      </c>
      <c r="DS17" s="145">
        <f t="shared" si="152"/>
        <v>0</v>
      </c>
      <c r="DT17" s="161">
        <f t="shared" ca="1" si="153"/>
        <v>0</v>
      </c>
      <c r="DU17" s="103"/>
      <c r="DV17" s="147"/>
      <c r="DW17" s="101"/>
      <c r="DX17" s="122" t="s">
        <v>107</v>
      </c>
      <c r="DY17" s="82"/>
      <c r="DZ17" s="105"/>
      <c r="EA17" s="78"/>
      <c r="EB17" s="130"/>
      <c r="EC17" s="131"/>
      <c r="ED17" s="81">
        <f ca="1">IF(ISERROR(VLOOKUP(EB17,'Lista de mercado'!$B:$I,5,0)),0,VLOOKUP(EB17,'Lista de mercado'!$B:$I,5,0))</f>
        <v>0</v>
      </c>
      <c r="EE17" s="144">
        <f ca="1">IF(ISERROR(VLOOKUP(EB17,'Lista de mercado'!$B:$I,8,0)),0,VLOOKUP(EB17,'Lista de mercado'!$B:$I,8,0))</f>
        <v>0</v>
      </c>
      <c r="EF17" s="145">
        <f t="shared" si="154"/>
        <v>0</v>
      </c>
      <c r="EG17" s="161">
        <f t="shared" ca="1" si="155"/>
        <v>0</v>
      </c>
      <c r="EH17" s="103"/>
      <c r="EI17" s="147"/>
      <c r="EJ17" s="101"/>
      <c r="EK17" s="122" t="s">
        <v>107</v>
      </c>
      <c r="EL17" s="82"/>
      <c r="EM17" s="105"/>
      <c r="EN17" s="78"/>
      <c r="EO17" s="130"/>
      <c r="EP17" s="131"/>
      <c r="EQ17" s="81">
        <f ca="1">IF(ISERROR(VLOOKUP(EO17,'Lista de mercado'!$B:$I,5,0)),0,VLOOKUP(EO17,'Lista de mercado'!$B:$I,5,0))</f>
        <v>0</v>
      </c>
      <c r="ER17" s="144">
        <f ca="1">IF(ISERROR(VLOOKUP(EO17,'Lista de mercado'!$B:$I,8,0)),0,VLOOKUP(EO17,'Lista de mercado'!$B:$I,8,0))</f>
        <v>0</v>
      </c>
      <c r="ES17" s="145">
        <f t="shared" si="156"/>
        <v>0</v>
      </c>
      <c r="ET17" s="161">
        <f t="shared" ca="1" si="157"/>
        <v>0</v>
      </c>
      <c r="EU17" s="103"/>
      <c r="EV17" s="147"/>
      <c r="EW17" s="101"/>
      <c r="EX17" s="122" t="s">
        <v>107</v>
      </c>
      <c r="EY17" s="82"/>
      <c r="EZ17" s="105"/>
      <c r="FA17" s="78"/>
      <c r="FB17" s="130"/>
      <c r="FC17" s="131"/>
      <c r="FD17" s="81">
        <f ca="1">IF(ISERROR(VLOOKUP(FB17,'Lista de mercado'!$B:$I,5,0)),0,VLOOKUP(FB17,'Lista de mercado'!$B:$I,5,0))</f>
        <v>0</v>
      </c>
      <c r="FE17" s="144">
        <f ca="1">IF(ISERROR(VLOOKUP(FB17,'Lista de mercado'!$B:$I,8,0)),0,VLOOKUP(FB17,'Lista de mercado'!$B:$I,8,0))</f>
        <v>0</v>
      </c>
      <c r="FF17" s="145">
        <f t="shared" si="158"/>
        <v>0</v>
      </c>
      <c r="FG17" s="161">
        <f t="shared" ca="1" si="159"/>
        <v>0</v>
      </c>
      <c r="FH17" s="103"/>
      <c r="FI17" s="147"/>
      <c r="FJ17" s="101"/>
      <c r="FK17" s="122" t="s">
        <v>107</v>
      </c>
      <c r="FL17" s="82"/>
      <c r="FM17" s="105"/>
      <c r="FN17" s="78"/>
      <c r="FO17" s="130"/>
      <c r="FP17" s="131"/>
      <c r="FQ17" s="81">
        <f ca="1">IF(ISERROR(VLOOKUP(FO17,'Lista de mercado'!$B:$I,5,0)),0,VLOOKUP(FO17,'Lista de mercado'!$B:$I,5,0))</f>
        <v>0</v>
      </c>
      <c r="FR17" s="144">
        <f ca="1">IF(ISERROR(VLOOKUP(FO17,'Lista de mercado'!$B:$I,8,0)),0,VLOOKUP(FO17,'Lista de mercado'!$B:$I,8,0))</f>
        <v>0</v>
      </c>
      <c r="FS17" s="145">
        <f t="shared" si="160"/>
        <v>0</v>
      </c>
      <c r="FT17" s="161">
        <f t="shared" ca="1" si="161"/>
        <v>0</v>
      </c>
      <c r="FU17" s="103"/>
      <c r="FV17" s="147"/>
      <c r="FW17" s="101"/>
      <c r="FX17" s="122" t="s">
        <v>107</v>
      </c>
      <c r="FY17" s="82"/>
      <c r="FZ17" s="105"/>
      <c r="GA17" s="78"/>
      <c r="GB17" s="130"/>
      <c r="GC17" s="131"/>
      <c r="GD17" s="81">
        <f ca="1">IF(ISERROR(VLOOKUP(GB17,'Lista de mercado'!$B:$I,5,0)),0,VLOOKUP(GB17,'Lista de mercado'!$B:$I,5,0))</f>
        <v>0</v>
      </c>
      <c r="GE17" s="144">
        <f ca="1">IF(ISERROR(VLOOKUP(GB17,'Lista de mercado'!$B:$I,8,0)),0,VLOOKUP(GB17,'Lista de mercado'!$B:$I,8,0))</f>
        <v>0</v>
      </c>
      <c r="GF17" s="145">
        <f t="shared" si="162"/>
        <v>0</v>
      </c>
      <c r="GG17" s="161">
        <f t="shared" ca="1" si="163"/>
        <v>0</v>
      </c>
      <c r="GH17" s="103"/>
      <c r="GI17" s="147"/>
      <c r="GJ17" s="101"/>
      <c r="GK17" s="122" t="s">
        <v>107</v>
      </c>
      <c r="GL17" s="82"/>
      <c r="GM17" s="105"/>
      <c r="GN17" s="78"/>
      <c r="GO17" s="130"/>
      <c r="GP17" s="131"/>
      <c r="GQ17" s="81">
        <f ca="1">IF(ISERROR(VLOOKUP(GO17,'Lista de mercado'!$B:$I,5,0)),0,VLOOKUP(GO17,'Lista de mercado'!$B:$I,5,0))</f>
        <v>0</v>
      </c>
      <c r="GR17" s="144">
        <f ca="1">IF(ISERROR(VLOOKUP(GO17,'Lista de mercado'!$B:$I,8,0)),0,VLOOKUP(GO17,'Lista de mercado'!$B:$I,8,0))</f>
        <v>0</v>
      </c>
      <c r="GS17" s="145">
        <f t="shared" si="164"/>
        <v>0</v>
      </c>
      <c r="GT17" s="161">
        <f t="shared" ca="1" si="165"/>
        <v>0</v>
      </c>
      <c r="GU17" s="103"/>
      <c r="GV17" s="147"/>
      <c r="GW17" s="101"/>
      <c r="GX17" s="122" t="s">
        <v>107</v>
      </c>
      <c r="GY17" s="82"/>
      <c r="GZ17" s="105"/>
      <c r="HA17" s="78"/>
      <c r="HB17" s="130"/>
      <c r="HC17" s="131"/>
      <c r="HD17" s="81">
        <f ca="1">IF(ISERROR(VLOOKUP(HB17,'Lista de mercado'!$B:$I,5,0)),0,VLOOKUP(HB17,'Lista de mercado'!$B:$I,5,0))</f>
        <v>0</v>
      </c>
      <c r="HE17" s="144">
        <f ca="1">IF(ISERROR(VLOOKUP(HB17,'Lista de mercado'!$B:$I,8,0)),0,VLOOKUP(HB17,'Lista de mercado'!$B:$I,8,0))</f>
        <v>0</v>
      </c>
      <c r="HF17" s="145">
        <f t="shared" si="166"/>
        <v>0</v>
      </c>
      <c r="HG17" s="161">
        <f t="shared" ca="1" si="167"/>
        <v>0</v>
      </c>
      <c r="HH17" s="103"/>
      <c r="HI17" s="147"/>
      <c r="HJ17" s="101"/>
      <c r="HK17" s="122" t="s">
        <v>107</v>
      </c>
      <c r="HL17" s="82"/>
      <c r="HM17" s="105"/>
      <c r="HN17" s="78"/>
      <c r="HO17" s="130"/>
      <c r="HP17" s="131"/>
      <c r="HQ17" s="81">
        <f ca="1">IF(ISERROR(VLOOKUP(HO17,'Lista de mercado'!$B:$I,5,0)),0,VLOOKUP(HO17,'Lista de mercado'!$B:$I,5,0))</f>
        <v>0</v>
      </c>
      <c r="HR17" s="144">
        <f ca="1">IF(ISERROR(VLOOKUP(HO17,'Lista de mercado'!$B:$I,8,0)),0,VLOOKUP(HO17,'Lista de mercado'!$B:$I,8,0))</f>
        <v>0</v>
      </c>
      <c r="HS17" s="145">
        <f t="shared" si="168"/>
        <v>0</v>
      </c>
      <c r="HT17" s="161">
        <f t="shared" ca="1" si="169"/>
        <v>0</v>
      </c>
      <c r="HU17" s="103"/>
      <c r="HV17" s="147"/>
      <c r="HW17" s="101"/>
      <c r="HX17" s="122" t="s">
        <v>107</v>
      </c>
      <c r="HY17" s="82"/>
      <c r="HZ17" s="105"/>
      <c r="IA17" s="78"/>
      <c r="IB17" s="130"/>
      <c r="IC17" s="131"/>
      <c r="ID17" s="81">
        <f ca="1">IF(ISERROR(VLOOKUP(IB17,'Lista de mercado'!$B:$I,5,0)),0,VLOOKUP(IB17,'Lista de mercado'!$B:$I,5,0))</f>
        <v>0</v>
      </c>
      <c r="IE17" s="144">
        <f ca="1">IF(ISERROR(VLOOKUP(IB17,'Lista de mercado'!$B:$I,8,0)),0,VLOOKUP(IB17,'Lista de mercado'!$B:$I,8,0))</f>
        <v>0</v>
      </c>
      <c r="IF17" s="145">
        <f t="shared" si="170"/>
        <v>0</v>
      </c>
      <c r="IG17" s="161">
        <f t="shared" ca="1" si="171"/>
        <v>0</v>
      </c>
      <c r="IH17" s="103"/>
      <c r="II17" s="147"/>
      <c r="IJ17" s="101"/>
      <c r="IK17" s="122" t="s">
        <v>107</v>
      </c>
      <c r="IL17" s="82"/>
      <c r="IM17" s="105"/>
      <c r="IN17" s="78"/>
      <c r="IO17" s="130"/>
      <c r="IP17" s="131"/>
      <c r="IQ17" s="81">
        <f ca="1">IF(ISERROR(VLOOKUP(IO17,'Lista de mercado'!$B:$I,5,0)),0,VLOOKUP(IO17,'Lista de mercado'!$B:$I,5,0))</f>
        <v>0</v>
      </c>
      <c r="IR17" s="144">
        <f ca="1">IF(ISERROR(VLOOKUP(IO17,'Lista de mercado'!$B:$I,8,0)),0,VLOOKUP(IO17,'Lista de mercado'!$B:$I,8,0))</f>
        <v>0</v>
      </c>
      <c r="IS17" s="145">
        <f t="shared" si="172"/>
        <v>0</v>
      </c>
      <c r="IT17" s="161">
        <f t="shared" ca="1" si="173"/>
        <v>0</v>
      </c>
      <c r="IU17" s="103"/>
      <c r="IV17" s="147"/>
      <c r="IW17" s="101"/>
      <c r="IX17" s="122" t="s">
        <v>107</v>
      </c>
      <c r="IY17" s="82"/>
      <c r="IZ17" s="105"/>
      <c r="JA17" s="78"/>
      <c r="JB17" s="130"/>
      <c r="JC17" s="131"/>
      <c r="JD17" s="81">
        <f ca="1">IF(ISERROR(VLOOKUP(JB17,'Lista de mercado'!$B:$I,5,0)),0,VLOOKUP(JB17,'Lista de mercado'!$B:$I,5,0))</f>
        <v>0</v>
      </c>
      <c r="JE17" s="144">
        <f ca="1">IF(ISERROR(VLOOKUP(JB17,'Lista de mercado'!$B:$I,8,0)),0,VLOOKUP(JB17,'Lista de mercado'!$B:$I,8,0))</f>
        <v>0</v>
      </c>
      <c r="JF17" s="145">
        <f t="shared" si="174"/>
        <v>0</v>
      </c>
      <c r="JG17" s="161">
        <f t="shared" ca="1" si="175"/>
        <v>0</v>
      </c>
      <c r="JH17" s="103"/>
      <c r="JI17" s="147"/>
      <c r="JJ17" s="101"/>
      <c r="JK17" s="122" t="s">
        <v>107</v>
      </c>
      <c r="JL17" s="82"/>
      <c r="JM17" s="105"/>
      <c r="JN17" s="78"/>
      <c r="JO17" s="130"/>
      <c r="JP17" s="131"/>
      <c r="JQ17" s="81">
        <f ca="1">IF(ISERROR(VLOOKUP(JO17,'Lista de mercado'!$B:$I,5,0)),0,VLOOKUP(JO17,'Lista de mercado'!$B:$I,5,0))</f>
        <v>0</v>
      </c>
      <c r="JR17" s="144">
        <f ca="1">IF(ISERROR(VLOOKUP(JO17,'Lista de mercado'!$B:$I,8,0)),0,VLOOKUP(JO17,'Lista de mercado'!$B:$I,8,0))</f>
        <v>0</v>
      </c>
      <c r="JS17" s="145">
        <f t="shared" si="176"/>
        <v>0</v>
      </c>
      <c r="JT17" s="161">
        <f t="shared" ca="1" si="177"/>
        <v>0</v>
      </c>
      <c r="JU17" s="103"/>
      <c r="JV17" s="147"/>
      <c r="JW17" s="101"/>
      <c r="JX17" s="122" t="s">
        <v>107</v>
      </c>
      <c r="JY17" s="82"/>
      <c r="JZ17" s="105"/>
      <c r="KA17" s="78"/>
      <c r="KB17" s="130"/>
      <c r="KC17" s="131"/>
      <c r="KD17" s="81">
        <f ca="1">IF(ISERROR(VLOOKUP(KB17,'Lista de mercado'!$B:$I,5,0)),0,VLOOKUP(KB17,'Lista de mercado'!$B:$I,5,0))</f>
        <v>0</v>
      </c>
      <c r="KE17" s="144">
        <f ca="1">IF(ISERROR(VLOOKUP(KB17,'Lista de mercado'!$B:$I,8,0)),0,VLOOKUP(KB17,'Lista de mercado'!$B:$I,8,0))</f>
        <v>0</v>
      </c>
      <c r="KF17" s="145">
        <f t="shared" si="178"/>
        <v>0</v>
      </c>
      <c r="KG17" s="161">
        <f t="shared" ca="1" si="179"/>
        <v>0</v>
      </c>
      <c r="KH17" s="103"/>
      <c r="KI17" s="147"/>
      <c r="KJ17" s="101"/>
      <c r="KK17" s="122" t="s">
        <v>107</v>
      </c>
      <c r="KL17" s="82"/>
      <c r="KM17" s="105"/>
      <c r="KN17" s="78"/>
      <c r="KO17" s="130"/>
      <c r="KP17" s="131"/>
      <c r="KQ17" s="81">
        <f ca="1">IF(ISERROR(VLOOKUP(KO17,'Lista de mercado'!$B:$I,5,0)),0,VLOOKUP(KO17,'Lista de mercado'!$B:$I,5,0))</f>
        <v>0</v>
      </c>
      <c r="KR17" s="144">
        <f ca="1">IF(ISERROR(VLOOKUP(KO17,'Lista de mercado'!$B:$I,8,0)),0,VLOOKUP(KO17,'Lista de mercado'!$B:$I,8,0))</f>
        <v>0</v>
      </c>
      <c r="KS17" s="145">
        <f t="shared" si="180"/>
        <v>0</v>
      </c>
      <c r="KT17" s="161">
        <f t="shared" ca="1" si="181"/>
        <v>0</v>
      </c>
      <c r="KU17" s="103"/>
      <c r="KV17" s="147"/>
      <c r="KW17" s="101"/>
      <c r="KX17" s="122" t="s">
        <v>107</v>
      </c>
      <c r="KY17" s="82"/>
      <c r="KZ17" s="105"/>
      <c r="LA17" s="78"/>
      <c r="LB17" s="130"/>
      <c r="LC17" s="131"/>
      <c r="LD17" s="81">
        <f ca="1">IF(ISERROR(VLOOKUP(LB17,'Lista de mercado'!$B:$I,5,0)),0,VLOOKUP(LB17,'Lista de mercado'!$B:$I,5,0))</f>
        <v>0</v>
      </c>
      <c r="LE17" s="144">
        <f ca="1">IF(ISERROR(VLOOKUP(LB17,'Lista de mercado'!$B:$I,8,0)),0,VLOOKUP(LB17,'Lista de mercado'!$B:$I,8,0))</f>
        <v>0</v>
      </c>
      <c r="LF17" s="145">
        <f t="shared" si="182"/>
        <v>0</v>
      </c>
      <c r="LG17" s="161">
        <f t="shared" ca="1" si="183"/>
        <v>0</v>
      </c>
      <c r="LH17" s="103"/>
      <c r="LI17" s="147"/>
      <c r="LJ17" s="101"/>
      <c r="LK17" s="122" t="s">
        <v>107</v>
      </c>
      <c r="LL17" s="82"/>
      <c r="LM17" s="105"/>
      <c r="LN17" s="78"/>
      <c r="LO17" s="130"/>
      <c r="LP17" s="131"/>
      <c r="LQ17" s="81">
        <f ca="1">IF(ISERROR(VLOOKUP(LO17,'Lista de mercado'!$B:$I,5,0)),0,VLOOKUP(LO17,'Lista de mercado'!$B:$I,5,0))</f>
        <v>0</v>
      </c>
      <c r="LR17" s="144">
        <f ca="1">IF(ISERROR(VLOOKUP(LO17,'Lista de mercado'!$B:$I,8,0)),0,VLOOKUP(LO17,'Lista de mercado'!$B:$I,8,0))</f>
        <v>0</v>
      </c>
      <c r="LS17" s="145">
        <f t="shared" si="184"/>
        <v>0</v>
      </c>
      <c r="LT17" s="161">
        <f t="shared" ca="1" si="185"/>
        <v>0</v>
      </c>
      <c r="LU17" s="103"/>
      <c r="LV17" s="147"/>
      <c r="LW17" s="101"/>
      <c r="LX17" s="122" t="s">
        <v>107</v>
      </c>
      <c r="LY17" s="82"/>
      <c r="LZ17" s="105"/>
      <c r="MA17" s="78"/>
      <c r="MB17" s="130"/>
      <c r="MC17" s="131"/>
      <c r="MD17" s="81">
        <f ca="1">IF(ISERROR(VLOOKUP(MB17,'Lista de mercado'!$B:$I,5,0)),0,VLOOKUP(MB17,'Lista de mercado'!$B:$I,5,0))</f>
        <v>0</v>
      </c>
      <c r="ME17" s="144">
        <f ca="1">IF(ISERROR(VLOOKUP(MB17,'Lista de mercado'!$B:$I,8,0)),0,VLOOKUP(MB17,'Lista de mercado'!$B:$I,8,0))</f>
        <v>0</v>
      </c>
      <c r="MF17" s="145">
        <f t="shared" si="186"/>
        <v>0</v>
      </c>
      <c r="MG17" s="161">
        <f t="shared" ca="1" si="187"/>
        <v>0</v>
      </c>
      <c r="MH17" s="103"/>
      <c r="MI17" s="147"/>
      <c r="MJ17" s="101"/>
      <c r="MK17" s="122" t="s">
        <v>107</v>
      </c>
      <c r="ML17" s="82"/>
      <c r="MM17" s="105"/>
      <c r="MN17" s="78"/>
      <c r="MO17" s="130"/>
      <c r="MP17" s="131"/>
      <c r="MQ17" s="81">
        <f ca="1">IF(ISERROR(VLOOKUP(MO17,'Lista de mercado'!$B:$I,5,0)),0,VLOOKUP(MO17,'Lista de mercado'!$B:$I,5,0))</f>
        <v>0</v>
      </c>
      <c r="MR17" s="144">
        <f ca="1">IF(ISERROR(VLOOKUP(MO17,'Lista de mercado'!$B:$I,8,0)),0,VLOOKUP(MO17,'Lista de mercado'!$B:$I,8,0))</f>
        <v>0</v>
      </c>
      <c r="MS17" s="145">
        <f t="shared" si="188"/>
        <v>0</v>
      </c>
      <c r="MT17" s="161">
        <f t="shared" ca="1" si="189"/>
        <v>0</v>
      </c>
      <c r="MU17" s="103"/>
      <c r="MV17" s="147"/>
      <c r="MW17" s="101"/>
      <c r="MX17" s="122" t="s">
        <v>107</v>
      </c>
      <c r="MY17" s="82"/>
      <c r="MZ17" s="105"/>
      <c r="NA17" s="78"/>
      <c r="NB17" s="130"/>
      <c r="NC17" s="131"/>
      <c r="ND17" s="81">
        <f ca="1">IF(ISERROR(VLOOKUP(NB17,'Lista de mercado'!$B:$I,5,0)),0,VLOOKUP(NB17,'Lista de mercado'!$B:$I,5,0))</f>
        <v>0</v>
      </c>
      <c r="NE17" s="144">
        <f ca="1">IF(ISERROR(VLOOKUP(NB17,'Lista de mercado'!$B:$I,8,0)),0,VLOOKUP(NB17,'Lista de mercado'!$B:$I,8,0))</f>
        <v>0</v>
      </c>
      <c r="NF17" s="145">
        <f t="shared" si="190"/>
        <v>0</v>
      </c>
      <c r="NG17" s="161">
        <f t="shared" ca="1" si="191"/>
        <v>0</v>
      </c>
      <c r="NH17" s="103"/>
      <c r="NI17" s="147"/>
      <c r="NJ17" s="101"/>
      <c r="NK17" s="122" t="s">
        <v>107</v>
      </c>
      <c r="NL17" s="82"/>
      <c r="NM17" s="105"/>
      <c r="NN17" s="78"/>
      <c r="NO17" s="130"/>
      <c r="NP17" s="131"/>
      <c r="NQ17" s="81">
        <f ca="1">IF(ISERROR(VLOOKUP(NO17,'Lista de mercado'!$B:$I,5,0)),0,VLOOKUP(NO17,'Lista de mercado'!$B:$I,5,0))</f>
        <v>0</v>
      </c>
      <c r="NR17" s="144">
        <f ca="1">IF(ISERROR(VLOOKUP(NO17,'Lista de mercado'!$B:$I,8,0)),0,VLOOKUP(NO17,'Lista de mercado'!$B:$I,8,0))</f>
        <v>0</v>
      </c>
      <c r="NS17" s="145">
        <f t="shared" si="192"/>
        <v>0</v>
      </c>
      <c r="NT17" s="161">
        <f t="shared" ca="1" si="193"/>
        <v>0</v>
      </c>
      <c r="NU17" s="103"/>
      <c r="NV17" s="147"/>
      <c r="NW17" s="101"/>
      <c r="NX17" s="122" t="s">
        <v>107</v>
      </c>
      <c r="NY17" s="82"/>
      <c r="NZ17" s="105"/>
      <c r="OA17" s="78"/>
      <c r="OB17" s="130"/>
      <c r="OC17" s="131"/>
      <c r="OD17" s="81">
        <f ca="1">IF(ISERROR(VLOOKUP(OB17,'Lista de mercado'!$B:$I,5,0)),0,VLOOKUP(OB17,'Lista de mercado'!$B:$I,5,0))</f>
        <v>0</v>
      </c>
      <c r="OE17" s="144">
        <f ca="1">IF(ISERROR(VLOOKUP(OB17,'Lista de mercado'!$B:$I,8,0)),0,VLOOKUP(OB17,'Lista de mercado'!$B:$I,8,0))</f>
        <v>0</v>
      </c>
      <c r="OF17" s="145">
        <f t="shared" si="194"/>
        <v>0</v>
      </c>
      <c r="OG17" s="161">
        <f t="shared" ca="1" si="195"/>
        <v>0</v>
      </c>
      <c r="OH17" s="103"/>
      <c r="OI17" s="147"/>
      <c r="OJ17" s="101"/>
      <c r="OK17" s="122" t="s">
        <v>107</v>
      </c>
      <c r="OL17" s="82"/>
      <c r="OM17" s="105"/>
      <c r="ON17" s="78"/>
      <c r="OO17" s="130"/>
      <c r="OP17" s="131"/>
      <c r="OQ17" s="81">
        <f ca="1">IF(ISERROR(VLOOKUP(OO17,'Lista de mercado'!$B:$I,5,0)),0,VLOOKUP(OO17,'Lista de mercado'!$B:$I,5,0))</f>
        <v>0</v>
      </c>
      <c r="OR17" s="144">
        <f ca="1">IF(ISERROR(VLOOKUP(OO17,'Lista de mercado'!$B:$I,8,0)),0,VLOOKUP(OO17,'Lista de mercado'!$B:$I,8,0))</f>
        <v>0</v>
      </c>
      <c r="OS17" s="145">
        <f t="shared" si="196"/>
        <v>0</v>
      </c>
      <c r="OT17" s="161">
        <f t="shared" ca="1" si="197"/>
        <v>0</v>
      </c>
      <c r="OU17" s="103"/>
      <c r="OV17" s="147"/>
      <c r="OW17" s="101"/>
      <c r="OX17" s="122" t="s">
        <v>107</v>
      </c>
      <c r="OY17" s="82"/>
      <c r="OZ17" s="105"/>
      <c r="PA17" s="78"/>
      <c r="PB17" s="130"/>
      <c r="PC17" s="131"/>
      <c r="PD17" s="81">
        <f ca="1">IF(ISERROR(VLOOKUP(PB17,'Lista de mercado'!$B:$I,5,0)),0,VLOOKUP(PB17,'Lista de mercado'!$B:$I,5,0))</f>
        <v>0</v>
      </c>
      <c r="PE17" s="144">
        <f ca="1">IF(ISERROR(VLOOKUP(PB17,'Lista de mercado'!$B:$I,8,0)),0,VLOOKUP(PB17,'Lista de mercado'!$B:$I,8,0))</f>
        <v>0</v>
      </c>
      <c r="PF17" s="145">
        <f t="shared" si="198"/>
        <v>0</v>
      </c>
      <c r="PG17" s="161">
        <f t="shared" ca="1" si="199"/>
        <v>0</v>
      </c>
      <c r="PH17" s="103"/>
      <c r="PI17" s="147"/>
      <c r="PJ17" s="101"/>
      <c r="PK17" s="122" t="s">
        <v>107</v>
      </c>
      <c r="PL17" s="82"/>
      <c r="PM17" s="105"/>
      <c r="PN17" s="78"/>
      <c r="PO17" s="130"/>
      <c r="PP17" s="131"/>
      <c r="PQ17" s="81">
        <f ca="1">IF(ISERROR(VLOOKUP(PO17,'Lista de mercado'!$B:$I,5,0)),0,VLOOKUP(PO17,'Lista de mercado'!$B:$I,5,0))</f>
        <v>0</v>
      </c>
      <c r="PR17" s="144">
        <f ca="1">IF(ISERROR(VLOOKUP(PO17,'Lista de mercado'!$B:$I,8,0)),0,VLOOKUP(PO17,'Lista de mercado'!$B:$I,8,0))</f>
        <v>0</v>
      </c>
      <c r="PS17" s="145">
        <f t="shared" si="200"/>
        <v>0</v>
      </c>
      <c r="PT17" s="161">
        <f t="shared" ca="1" si="201"/>
        <v>0</v>
      </c>
      <c r="PU17" s="103"/>
      <c r="PV17" s="147"/>
      <c r="PW17" s="101"/>
      <c r="PX17" s="122" t="s">
        <v>107</v>
      </c>
      <c r="PY17" s="82"/>
      <c r="PZ17" s="105"/>
      <c r="QA17" s="78"/>
      <c r="QB17" s="130"/>
      <c r="QC17" s="131"/>
      <c r="QD17" s="81">
        <f ca="1">IF(ISERROR(VLOOKUP(QB17,'Lista de mercado'!$B:$I,5,0)),0,VLOOKUP(QB17,'Lista de mercado'!$B:$I,5,0))</f>
        <v>0</v>
      </c>
      <c r="QE17" s="144">
        <f ca="1">IF(ISERROR(VLOOKUP(QB17,'Lista de mercado'!$B:$I,8,0)),0,VLOOKUP(QB17,'Lista de mercado'!$B:$I,8,0))</f>
        <v>0</v>
      </c>
      <c r="QF17" s="145">
        <f t="shared" si="202"/>
        <v>0</v>
      </c>
      <c r="QG17" s="161">
        <f t="shared" ca="1" si="203"/>
        <v>0</v>
      </c>
      <c r="QH17" s="103"/>
      <c r="QI17" s="147"/>
      <c r="QJ17" s="101"/>
      <c r="QK17" s="122" t="s">
        <v>107</v>
      </c>
      <c r="QL17" s="82"/>
      <c r="QM17" s="105"/>
      <c r="QN17" s="78"/>
      <c r="QO17" s="130"/>
      <c r="QP17" s="131"/>
      <c r="QQ17" s="81">
        <f ca="1">IF(ISERROR(VLOOKUP(QO17,'Lista de mercado'!$B:$I,5,0)),0,VLOOKUP(QO17,'Lista de mercado'!$B:$I,5,0))</f>
        <v>0</v>
      </c>
      <c r="QR17" s="144">
        <f ca="1">IF(ISERROR(VLOOKUP(QO17,'Lista de mercado'!$B:$I,8,0)),0,VLOOKUP(QO17,'Lista de mercado'!$B:$I,8,0))</f>
        <v>0</v>
      </c>
      <c r="QS17" s="145">
        <f t="shared" si="204"/>
        <v>0</v>
      </c>
      <c r="QT17" s="161">
        <f t="shared" ca="1" si="205"/>
        <v>0</v>
      </c>
      <c r="QU17" s="103"/>
      <c r="QV17" s="147"/>
      <c r="QW17" s="101"/>
      <c r="QX17" s="122" t="s">
        <v>107</v>
      </c>
      <c r="QY17" s="82"/>
      <c r="QZ17" s="105"/>
      <c r="RA17" s="78"/>
      <c r="RB17" s="130"/>
      <c r="RC17" s="131"/>
      <c r="RD17" s="81">
        <f ca="1">IF(ISERROR(VLOOKUP(RB17,'Lista de mercado'!$B:$I,5,0)),0,VLOOKUP(RB17,'Lista de mercado'!$B:$I,5,0))</f>
        <v>0</v>
      </c>
      <c r="RE17" s="144">
        <f ca="1">IF(ISERROR(VLOOKUP(RB17,'Lista de mercado'!$B:$I,8,0)),0,VLOOKUP(RB17,'Lista de mercado'!$B:$I,8,0))</f>
        <v>0</v>
      </c>
      <c r="RF17" s="145">
        <f t="shared" si="206"/>
        <v>0</v>
      </c>
      <c r="RG17" s="161">
        <f t="shared" ca="1" si="207"/>
        <v>0</v>
      </c>
      <c r="RH17" s="103"/>
      <c r="RI17" s="147"/>
      <c r="RJ17" s="101"/>
      <c r="RK17" s="122" t="s">
        <v>107</v>
      </c>
      <c r="RL17" s="82"/>
      <c r="RM17" s="105"/>
      <c r="RN17" s="78"/>
      <c r="RO17" s="130"/>
      <c r="RP17" s="131"/>
      <c r="RQ17" s="81">
        <f ca="1">IF(ISERROR(VLOOKUP(RO17,'Lista de mercado'!$B:$I,5,0)),0,VLOOKUP(RO17,'Lista de mercado'!$B:$I,5,0))</f>
        <v>0</v>
      </c>
      <c r="RR17" s="144">
        <f ca="1">IF(ISERROR(VLOOKUP(RO17,'Lista de mercado'!$B:$I,8,0)),0,VLOOKUP(RO17,'Lista de mercado'!$B:$I,8,0))</f>
        <v>0</v>
      </c>
      <c r="RS17" s="145">
        <f t="shared" si="208"/>
        <v>0</v>
      </c>
      <c r="RT17" s="161">
        <f t="shared" ca="1" si="209"/>
        <v>0</v>
      </c>
      <c r="RU17" s="103"/>
      <c r="RV17" s="147"/>
      <c r="RW17" s="101"/>
      <c r="RX17" s="122" t="s">
        <v>107</v>
      </c>
      <c r="RY17" s="82"/>
      <c r="RZ17" s="105"/>
      <c r="SA17" s="78"/>
      <c r="SB17" s="130"/>
      <c r="SC17" s="131"/>
      <c r="SD17" s="81">
        <f ca="1">IF(ISERROR(VLOOKUP(SB17,'Lista de mercado'!$B:$I,5,0)),0,VLOOKUP(SB17,'Lista de mercado'!$B:$I,5,0))</f>
        <v>0</v>
      </c>
      <c r="SE17" s="144">
        <f ca="1">IF(ISERROR(VLOOKUP(SB17,'Lista de mercado'!$B:$I,8,0)),0,VLOOKUP(SB17,'Lista de mercado'!$B:$I,8,0))</f>
        <v>0</v>
      </c>
      <c r="SF17" s="145">
        <f t="shared" si="210"/>
        <v>0</v>
      </c>
      <c r="SG17" s="161">
        <f t="shared" ca="1" si="211"/>
        <v>0</v>
      </c>
      <c r="SH17" s="103"/>
      <c r="SI17" s="147"/>
      <c r="SJ17" s="101"/>
      <c r="SK17" s="122" t="s">
        <v>107</v>
      </c>
      <c r="SL17" s="82"/>
      <c r="SM17" s="105"/>
      <c r="SN17" s="78"/>
      <c r="SO17" s="130"/>
      <c r="SP17" s="131"/>
      <c r="SQ17" s="81">
        <f ca="1">IF(ISERROR(VLOOKUP(SO17,'Lista de mercado'!$B:$I,5,0)),0,VLOOKUP(SO17,'Lista de mercado'!$B:$I,5,0))</f>
        <v>0</v>
      </c>
      <c r="SR17" s="144">
        <f ca="1">IF(ISERROR(VLOOKUP(SO17,'Lista de mercado'!$B:$I,8,0)),0,VLOOKUP(SO17,'Lista de mercado'!$B:$I,8,0))</f>
        <v>0</v>
      </c>
      <c r="SS17" s="145">
        <f t="shared" si="212"/>
        <v>0</v>
      </c>
      <c r="ST17" s="161">
        <f t="shared" ca="1" si="213"/>
        <v>0</v>
      </c>
      <c r="SU17" s="103"/>
      <c r="SV17" s="147"/>
      <c r="SW17" s="101"/>
      <c r="SX17" s="122" t="s">
        <v>107</v>
      </c>
      <c r="SY17" s="82"/>
      <c r="SZ17" s="105"/>
      <c r="TA17" s="78"/>
      <c r="TB17" s="130"/>
      <c r="TC17" s="131"/>
      <c r="TD17" s="81">
        <f ca="1">IF(ISERROR(VLOOKUP(TB17,'Lista de mercado'!$B:$I,5,0)),0,VLOOKUP(TB17,'Lista de mercado'!$B:$I,5,0))</f>
        <v>0</v>
      </c>
      <c r="TE17" s="144">
        <f ca="1">IF(ISERROR(VLOOKUP(TB17,'Lista de mercado'!$B:$I,8,0)),0,VLOOKUP(TB17,'Lista de mercado'!$B:$I,8,0))</f>
        <v>0</v>
      </c>
      <c r="TF17" s="145">
        <f t="shared" si="214"/>
        <v>0</v>
      </c>
      <c r="TG17" s="161">
        <f t="shared" ca="1" si="215"/>
        <v>0</v>
      </c>
      <c r="TH17" s="103"/>
      <c r="TI17" s="147"/>
      <c r="TJ17" s="101"/>
      <c r="TK17" s="122" t="s">
        <v>107</v>
      </c>
      <c r="TL17" s="82"/>
      <c r="TM17" s="105"/>
      <c r="TN17" s="78"/>
      <c r="TO17" s="130"/>
      <c r="TP17" s="131"/>
      <c r="TQ17" s="81">
        <f ca="1">IF(ISERROR(VLOOKUP(TO17,'Lista de mercado'!$B:$I,5,0)),0,VLOOKUP(TO17,'Lista de mercado'!$B:$I,5,0))</f>
        <v>0</v>
      </c>
      <c r="TR17" s="144">
        <f ca="1">IF(ISERROR(VLOOKUP(TO17,'Lista de mercado'!$B:$I,8,0)),0,VLOOKUP(TO17,'Lista de mercado'!$B:$I,8,0))</f>
        <v>0</v>
      </c>
      <c r="TS17" s="145">
        <f t="shared" si="216"/>
        <v>0</v>
      </c>
      <c r="TT17" s="161">
        <f t="shared" ca="1" si="217"/>
        <v>0</v>
      </c>
      <c r="TU17" s="103"/>
      <c r="TV17" s="147"/>
      <c r="TW17" s="101"/>
      <c r="TX17" s="122" t="s">
        <v>107</v>
      </c>
      <c r="TY17" s="82"/>
      <c r="TZ17" s="105"/>
      <c r="UA17" s="78"/>
      <c r="UB17" s="130"/>
      <c r="UC17" s="131"/>
      <c r="UD17" s="81">
        <f ca="1">IF(ISERROR(VLOOKUP(UB17,'Lista de mercado'!$B:$I,5,0)),0,VLOOKUP(UB17,'Lista de mercado'!$B:$I,5,0))</f>
        <v>0</v>
      </c>
      <c r="UE17" s="144">
        <f ca="1">IF(ISERROR(VLOOKUP(UB17,'Lista de mercado'!$B:$I,8,0)),0,VLOOKUP(UB17,'Lista de mercado'!$B:$I,8,0))</f>
        <v>0</v>
      </c>
      <c r="UF17" s="145">
        <f t="shared" si="218"/>
        <v>0</v>
      </c>
      <c r="UG17" s="161">
        <f t="shared" ca="1" si="219"/>
        <v>0</v>
      </c>
      <c r="UH17" s="103"/>
      <c r="UI17" s="147"/>
      <c r="UJ17" s="101"/>
      <c r="UK17" s="122" t="s">
        <v>107</v>
      </c>
      <c r="UL17" s="82"/>
      <c r="UM17" s="105"/>
      <c r="UN17" s="78"/>
      <c r="UO17" s="130"/>
      <c r="UP17" s="131"/>
      <c r="UQ17" s="81">
        <f ca="1">IF(ISERROR(VLOOKUP(UO17,'Lista de mercado'!$B:$I,5,0)),0,VLOOKUP(UO17,'Lista de mercado'!$B:$I,5,0))</f>
        <v>0</v>
      </c>
      <c r="UR17" s="144">
        <f ca="1">IF(ISERROR(VLOOKUP(UO17,'Lista de mercado'!$B:$I,8,0)),0,VLOOKUP(UO17,'Lista de mercado'!$B:$I,8,0))</f>
        <v>0</v>
      </c>
      <c r="US17" s="145">
        <f t="shared" si="220"/>
        <v>0</v>
      </c>
      <c r="UT17" s="161">
        <f t="shared" ca="1" si="221"/>
        <v>0</v>
      </c>
      <c r="UU17" s="103"/>
      <c r="UV17" s="147"/>
      <c r="UW17" s="101"/>
      <c r="UX17" s="261" t="s">
        <v>107</v>
      </c>
      <c r="UY17" s="82"/>
      <c r="UZ17" s="105"/>
      <c r="VA17" s="78"/>
      <c r="VB17" s="130"/>
      <c r="VC17" s="131"/>
      <c r="VD17" s="81">
        <f ca="1">IF(ISERROR(VLOOKUP(VB17,'Lista de mercado'!$B:$I,5,0)),0,VLOOKUP(VB17,'Lista de mercado'!$B:$I,5,0))</f>
        <v>0</v>
      </c>
      <c r="VE17" s="144">
        <f ca="1">IF(ISERROR(VLOOKUP(VB17,'Lista de mercado'!$B:$I,8,0)),0,VLOOKUP(VB17,'Lista de mercado'!$B:$I,8,0))</f>
        <v>0</v>
      </c>
      <c r="VF17" s="145">
        <f t="shared" si="222"/>
        <v>0</v>
      </c>
      <c r="VG17" s="161">
        <f t="shared" ca="1" si="223"/>
        <v>0</v>
      </c>
      <c r="VH17" s="103"/>
      <c r="VI17" s="147"/>
      <c r="VJ17" s="101"/>
      <c r="VK17" s="261" t="s">
        <v>107</v>
      </c>
      <c r="VL17" s="82"/>
      <c r="VM17" s="105"/>
      <c r="VN17" s="78"/>
      <c r="VO17" s="130"/>
      <c r="VP17" s="131"/>
      <c r="VQ17" s="81">
        <f ca="1">IF(ISERROR(VLOOKUP(VO17,'Lista de mercado'!$B:$I,5,0)),0,VLOOKUP(VO17,'Lista de mercado'!$B:$I,5,0))</f>
        <v>0</v>
      </c>
      <c r="VR17" s="144">
        <f ca="1">IF(ISERROR(VLOOKUP(VO17,'Lista de mercado'!$B:$I,8,0)),0,VLOOKUP(VO17,'Lista de mercado'!$B:$I,8,0))</f>
        <v>0</v>
      </c>
      <c r="VS17" s="145">
        <f t="shared" si="224"/>
        <v>0</v>
      </c>
      <c r="VT17" s="161">
        <f t="shared" ca="1" si="225"/>
        <v>0</v>
      </c>
      <c r="VU17" s="103"/>
      <c r="VV17" s="147"/>
      <c r="VW17" s="101"/>
      <c r="VX17" s="261" t="s">
        <v>107</v>
      </c>
      <c r="VY17" s="82"/>
      <c r="VZ17" s="105"/>
      <c r="WA17" s="78"/>
      <c r="WB17" s="130"/>
      <c r="WC17" s="131"/>
      <c r="WD17" s="81">
        <f ca="1">IF(ISERROR(VLOOKUP(WB17,'Lista de mercado'!$B:$I,5,0)),0,VLOOKUP(WB17,'Lista de mercado'!$B:$I,5,0))</f>
        <v>0</v>
      </c>
      <c r="WE17" s="144">
        <f ca="1">IF(ISERROR(VLOOKUP(WB17,'Lista de mercado'!$B:$I,8,0)),0,VLOOKUP(WB17,'Lista de mercado'!$B:$I,8,0))</f>
        <v>0</v>
      </c>
      <c r="WF17" s="145">
        <f t="shared" si="226"/>
        <v>0</v>
      </c>
      <c r="WG17" s="161">
        <f t="shared" ca="1" si="227"/>
        <v>0</v>
      </c>
      <c r="WH17" s="103"/>
      <c r="WI17" s="147"/>
      <c r="WJ17" s="101"/>
      <c r="WK17" s="261" t="s">
        <v>107</v>
      </c>
      <c r="WL17" s="82"/>
      <c r="WM17" s="105"/>
      <c r="WN17" s="78"/>
      <c r="WO17" s="130"/>
      <c r="WP17" s="131"/>
      <c r="WQ17" s="81">
        <f ca="1">IF(ISERROR(VLOOKUP(WO17,'Lista de mercado'!$B:$I,5,0)),0,VLOOKUP(WO17,'Lista de mercado'!$B:$I,5,0))</f>
        <v>0</v>
      </c>
      <c r="WR17" s="144">
        <f ca="1">IF(ISERROR(VLOOKUP(WO17,'Lista de mercado'!$B:$I,8,0)),0,VLOOKUP(WO17,'Lista de mercado'!$B:$I,8,0))</f>
        <v>0</v>
      </c>
      <c r="WS17" s="145">
        <f t="shared" si="228"/>
        <v>0</v>
      </c>
      <c r="WT17" s="161">
        <f t="shared" ca="1" si="229"/>
        <v>0</v>
      </c>
      <c r="WU17" s="103"/>
      <c r="WV17" s="147"/>
      <c r="WW17" s="101"/>
      <c r="WX17" s="261" t="s">
        <v>107</v>
      </c>
      <c r="WY17" s="82"/>
      <c r="WZ17" s="105"/>
      <c r="XA17" s="78"/>
      <c r="XB17" s="130"/>
      <c r="XC17" s="131"/>
      <c r="XD17" s="81">
        <f ca="1">IF(ISERROR(VLOOKUP(XB17,'Lista de mercado'!$B:$I,5,0)),0,VLOOKUP(XB17,'Lista de mercado'!$B:$I,5,0))</f>
        <v>0</v>
      </c>
      <c r="XE17" s="144">
        <f ca="1">IF(ISERROR(VLOOKUP(XB17,'Lista de mercado'!$B:$I,8,0)),0,VLOOKUP(XB17,'Lista de mercado'!$B:$I,8,0))</f>
        <v>0</v>
      </c>
      <c r="XF17" s="145">
        <f t="shared" si="230"/>
        <v>0</v>
      </c>
      <c r="XG17" s="161">
        <f t="shared" ca="1" si="231"/>
        <v>0</v>
      </c>
      <c r="XH17" s="103"/>
      <c r="XI17" s="147"/>
      <c r="XJ17" s="101"/>
      <c r="XK17" s="261" t="s">
        <v>107</v>
      </c>
      <c r="XL17" s="82"/>
      <c r="XM17" s="105"/>
      <c r="XN17" s="78"/>
      <c r="XO17" s="130"/>
      <c r="XP17" s="131"/>
      <c r="XQ17" s="81">
        <f ca="1">IF(ISERROR(VLOOKUP(XO17,'Lista de mercado'!$B:$I,5,0)),0,VLOOKUP(XO17,'Lista de mercado'!$B:$I,5,0))</f>
        <v>0</v>
      </c>
      <c r="XR17" s="144">
        <f ca="1">IF(ISERROR(VLOOKUP(XO17,'Lista de mercado'!$B:$I,8,0)),0,VLOOKUP(XO17,'Lista de mercado'!$B:$I,8,0))</f>
        <v>0</v>
      </c>
      <c r="XS17" s="145">
        <f t="shared" si="232"/>
        <v>0</v>
      </c>
      <c r="XT17" s="161">
        <f t="shared" ca="1" si="233"/>
        <v>0</v>
      </c>
      <c r="XU17" s="103"/>
      <c r="XV17" s="147"/>
      <c r="XW17" s="101"/>
      <c r="XX17" s="261" t="s">
        <v>107</v>
      </c>
      <c r="XY17" s="82"/>
      <c r="XZ17" s="105"/>
      <c r="YA17" s="78"/>
      <c r="YB17" s="130"/>
      <c r="YC17" s="131"/>
      <c r="YD17" s="81">
        <f ca="1">IF(ISERROR(VLOOKUP(YB17,'Lista de mercado'!$B:$I,5,0)),0,VLOOKUP(YB17,'Lista de mercado'!$B:$I,5,0))</f>
        <v>0</v>
      </c>
      <c r="YE17" s="144">
        <f ca="1">IF(ISERROR(VLOOKUP(YB17,'Lista de mercado'!$B:$I,8,0)),0,VLOOKUP(YB17,'Lista de mercado'!$B:$I,8,0))</f>
        <v>0</v>
      </c>
      <c r="YF17" s="145">
        <f t="shared" si="234"/>
        <v>0</v>
      </c>
      <c r="YG17" s="161">
        <f t="shared" ca="1" si="235"/>
        <v>0</v>
      </c>
      <c r="YH17" s="103"/>
      <c r="YI17" s="147"/>
      <c r="YJ17" s="101"/>
      <c r="YK17" s="261" t="s">
        <v>107</v>
      </c>
      <c r="YL17" s="82"/>
      <c r="YM17" s="105"/>
      <c r="YN17" s="78"/>
      <c r="YO17" s="130"/>
      <c r="YP17" s="131"/>
      <c r="YQ17" s="81">
        <f ca="1">IF(ISERROR(VLOOKUP(YO17,'Lista de mercado'!$B:$I,5,0)),0,VLOOKUP(YO17,'Lista de mercado'!$B:$I,5,0))</f>
        <v>0</v>
      </c>
      <c r="YR17" s="144">
        <f ca="1">IF(ISERROR(VLOOKUP(YO17,'Lista de mercado'!$B:$I,8,0)),0,VLOOKUP(YO17,'Lista de mercado'!$B:$I,8,0))</f>
        <v>0</v>
      </c>
      <c r="YS17" s="145">
        <f t="shared" si="236"/>
        <v>0</v>
      </c>
      <c r="YT17" s="161">
        <f t="shared" ca="1" si="237"/>
        <v>0</v>
      </c>
      <c r="YU17" s="103"/>
      <c r="YV17" s="147"/>
      <c r="YW17" s="101"/>
      <c r="YX17" s="261" t="s">
        <v>107</v>
      </c>
      <c r="YY17" s="82"/>
      <c r="YZ17" s="105"/>
      <c r="ZA17" s="78"/>
      <c r="ZB17" s="130"/>
      <c r="ZC17" s="131"/>
      <c r="ZD17" s="81">
        <f ca="1">IF(ISERROR(VLOOKUP(ZB17,'Lista de mercado'!$B:$I,5,0)),0,VLOOKUP(ZB17,'Lista de mercado'!$B:$I,5,0))</f>
        <v>0</v>
      </c>
      <c r="ZE17" s="144">
        <f ca="1">IF(ISERROR(VLOOKUP(ZB17,'Lista de mercado'!$B:$I,8,0)),0,VLOOKUP(ZB17,'Lista de mercado'!$B:$I,8,0))</f>
        <v>0</v>
      </c>
      <c r="ZF17" s="145">
        <f t="shared" si="238"/>
        <v>0</v>
      </c>
      <c r="ZG17" s="161">
        <f t="shared" ca="1" si="239"/>
        <v>0</v>
      </c>
      <c r="ZH17" s="103"/>
      <c r="ZI17" s="147"/>
      <c r="ZJ17" s="101"/>
      <c r="ZK17" s="261" t="s">
        <v>107</v>
      </c>
      <c r="ZL17" s="82"/>
      <c r="ZM17" s="105"/>
      <c r="ZN17" s="78"/>
      <c r="ZO17" s="130"/>
      <c r="ZP17" s="131"/>
      <c r="ZQ17" s="81">
        <f ca="1">IF(ISERROR(VLOOKUP(ZO17,'Lista de mercado'!$B:$I,5,0)),0,VLOOKUP(ZO17,'Lista de mercado'!$B:$I,5,0))</f>
        <v>0</v>
      </c>
      <c r="ZR17" s="144">
        <f ca="1">IF(ISERROR(VLOOKUP(ZO17,'Lista de mercado'!$B:$I,8,0)),0,VLOOKUP(ZO17,'Lista de mercado'!$B:$I,8,0))</f>
        <v>0</v>
      </c>
      <c r="ZS17" s="145">
        <f t="shared" si="240"/>
        <v>0</v>
      </c>
      <c r="ZT17" s="161">
        <f t="shared" ca="1" si="241"/>
        <v>0</v>
      </c>
      <c r="ZU17" s="103"/>
      <c r="ZV17" s="147"/>
      <c r="ZW17" s="101"/>
      <c r="ZX17" s="261" t="s">
        <v>107</v>
      </c>
      <c r="ZY17" s="82"/>
      <c r="ZZ17" s="105"/>
      <c r="AAA17" s="78"/>
      <c r="AAB17" s="130"/>
      <c r="AAC17" s="131"/>
      <c r="AAD17" s="81">
        <f ca="1">IF(ISERROR(VLOOKUP(AAB17,'Lista de mercado'!$B:$I,5,0)),0,VLOOKUP(AAB17,'Lista de mercado'!$B:$I,5,0))</f>
        <v>0</v>
      </c>
      <c r="AAE17" s="144">
        <f ca="1">IF(ISERROR(VLOOKUP(AAB17,'Lista de mercado'!$B:$I,8,0)),0,VLOOKUP(AAB17,'Lista de mercado'!$B:$I,8,0))</f>
        <v>0</v>
      </c>
      <c r="AAF17" s="145">
        <f t="shared" si="242"/>
        <v>0</v>
      </c>
      <c r="AAG17" s="161">
        <f t="shared" ca="1" si="243"/>
        <v>0</v>
      </c>
      <c r="AAH17" s="103"/>
      <c r="AAI17" s="147"/>
      <c r="AAJ17" s="101"/>
      <c r="AAK17" s="261" t="s">
        <v>107</v>
      </c>
      <c r="AAL17" s="82"/>
      <c r="AAM17" s="105"/>
      <c r="AAN17" s="78"/>
      <c r="AAO17" s="130"/>
      <c r="AAP17" s="131"/>
      <c r="AAQ17" s="81">
        <f ca="1">IF(ISERROR(VLOOKUP(AAO17,'Lista de mercado'!$B:$I,5,0)),0,VLOOKUP(AAO17,'Lista de mercado'!$B:$I,5,0))</f>
        <v>0</v>
      </c>
      <c r="AAR17" s="144">
        <f ca="1">IF(ISERROR(VLOOKUP(AAO17,'Lista de mercado'!$B:$I,8,0)),0,VLOOKUP(AAO17,'Lista de mercado'!$B:$I,8,0))</f>
        <v>0</v>
      </c>
      <c r="AAS17" s="145">
        <f t="shared" si="244"/>
        <v>0</v>
      </c>
      <c r="AAT17" s="161">
        <f t="shared" ca="1" si="245"/>
        <v>0</v>
      </c>
      <c r="AAU17" s="103"/>
      <c r="AAV17" s="147"/>
      <c r="AAW17" s="101"/>
      <c r="AAX17" s="261" t="s">
        <v>107</v>
      </c>
      <c r="AAY17" s="82"/>
      <c r="AAZ17" s="105"/>
      <c r="ABA17" s="78"/>
      <c r="ABB17" s="130"/>
      <c r="ABC17" s="131"/>
      <c r="ABD17" s="81">
        <f ca="1">IF(ISERROR(VLOOKUP(ABB17,'Lista de mercado'!$B:$I,5,0)),0,VLOOKUP(ABB17,'Lista de mercado'!$B:$I,5,0))</f>
        <v>0</v>
      </c>
      <c r="ABE17" s="144">
        <f ca="1">IF(ISERROR(VLOOKUP(ABB17,'Lista de mercado'!$B:$I,8,0)),0,VLOOKUP(ABB17,'Lista de mercado'!$B:$I,8,0))</f>
        <v>0</v>
      </c>
      <c r="ABF17" s="145">
        <f t="shared" si="246"/>
        <v>0</v>
      </c>
      <c r="ABG17" s="161">
        <f t="shared" ca="1" si="247"/>
        <v>0</v>
      </c>
      <c r="ABH17" s="103"/>
      <c r="ABI17" s="147"/>
      <c r="ABJ17" s="101"/>
      <c r="ABK17" s="261" t="s">
        <v>107</v>
      </c>
      <c r="ABL17" s="82"/>
      <c r="ABM17" s="105"/>
      <c r="ABN17" s="78"/>
      <c r="ABO17" s="130"/>
      <c r="ABP17" s="131"/>
      <c r="ABQ17" s="81">
        <f ca="1">IF(ISERROR(VLOOKUP(ABO17,'Lista de mercado'!$B:$I,5,0)),0,VLOOKUP(ABO17,'Lista de mercado'!$B:$I,5,0))</f>
        <v>0</v>
      </c>
      <c r="ABR17" s="144">
        <f ca="1">IF(ISERROR(VLOOKUP(ABO17,'Lista de mercado'!$B:$I,8,0)),0,VLOOKUP(ABO17,'Lista de mercado'!$B:$I,8,0))</f>
        <v>0</v>
      </c>
      <c r="ABS17" s="145">
        <f t="shared" si="248"/>
        <v>0</v>
      </c>
      <c r="ABT17" s="161">
        <f t="shared" ca="1" si="249"/>
        <v>0</v>
      </c>
      <c r="ABU17" s="103"/>
      <c r="ABV17" s="147"/>
      <c r="ABW17" s="101"/>
      <c r="ABX17" s="261" t="s">
        <v>107</v>
      </c>
      <c r="ABY17" s="82"/>
      <c r="ABZ17" s="105"/>
      <c r="ACA17" s="78"/>
      <c r="ACB17" s="130"/>
      <c r="ACC17" s="131"/>
      <c r="ACD17" s="81">
        <f ca="1">IF(ISERROR(VLOOKUP(ACB17,'Lista de mercado'!$B:$I,5,0)),0,VLOOKUP(ACB17,'Lista de mercado'!$B:$I,5,0))</f>
        <v>0</v>
      </c>
      <c r="ACE17" s="144">
        <f ca="1">IF(ISERROR(VLOOKUP(ACB17,'Lista de mercado'!$B:$I,8,0)),0,VLOOKUP(ACB17,'Lista de mercado'!$B:$I,8,0))</f>
        <v>0</v>
      </c>
      <c r="ACF17" s="145">
        <f t="shared" si="250"/>
        <v>0</v>
      </c>
      <c r="ACG17" s="161">
        <f t="shared" ca="1" si="251"/>
        <v>0</v>
      </c>
      <c r="ACH17" s="103"/>
      <c r="ACI17" s="147"/>
      <c r="ACJ17" s="101"/>
      <c r="ACK17" s="261" t="s">
        <v>107</v>
      </c>
      <c r="ACL17" s="82"/>
      <c r="ACM17" s="105"/>
      <c r="ACN17" s="78"/>
      <c r="ACO17" s="130"/>
      <c r="ACP17" s="131"/>
      <c r="ACQ17" s="81">
        <f ca="1">IF(ISERROR(VLOOKUP(ACO17,'Lista de mercado'!$B:$I,5,0)),0,VLOOKUP(ACO17,'Lista de mercado'!$B:$I,5,0))</f>
        <v>0</v>
      </c>
      <c r="ACR17" s="144">
        <f ca="1">IF(ISERROR(VLOOKUP(ACO17,'Lista de mercado'!$B:$I,8,0)),0,VLOOKUP(ACO17,'Lista de mercado'!$B:$I,8,0))</f>
        <v>0</v>
      </c>
      <c r="ACS17" s="145">
        <f t="shared" si="252"/>
        <v>0</v>
      </c>
      <c r="ACT17" s="161">
        <f t="shared" ca="1" si="253"/>
        <v>0</v>
      </c>
      <c r="ACU17" s="103"/>
      <c r="ACV17" s="147"/>
      <c r="ACW17" s="101"/>
      <c r="ACX17" s="261" t="s">
        <v>107</v>
      </c>
      <c r="ACY17" s="82"/>
      <c r="ACZ17" s="105"/>
      <c r="ADA17" s="78"/>
      <c r="ADB17" s="130"/>
      <c r="ADC17" s="131"/>
      <c r="ADD17" s="81">
        <f ca="1">IF(ISERROR(VLOOKUP(ADB17,'Lista de mercado'!$B:$I,5,0)),0,VLOOKUP(ADB17,'Lista de mercado'!$B:$I,5,0))</f>
        <v>0</v>
      </c>
      <c r="ADE17" s="144">
        <f ca="1">IF(ISERROR(VLOOKUP(ADB17,'Lista de mercado'!$B:$I,8,0)),0,VLOOKUP(ADB17,'Lista de mercado'!$B:$I,8,0))</f>
        <v>0</v>
      </c>
      <c r="ADF17" s="145">
        <f t="shared" si="254"/>
        <v>0</v>
      </c>
      <c r="ADG17" s="161">
        <f t="shared" ca="1" si="255"/>
        <v>0</v>
      </c>
      <c r="ADH17" s="103"/>
      <c r="ADI17" s="147"/>
      <c r="ADJ17" s="101"/>
      <c r="ADK17" s="261" t="s">
        <v>107</v>
      </c>
      <c r="ADL17" s="82"/>
      <c r="ADM17" s="105"/>
      <c r="ADN17" s="78"/>
      <c r="ADO17" s="130"/>
      <c r="ADP17" s="131"/>
      <c r="ADQ17" s="81">
        <f ca="1">IF(ISERROR(VLOOKUP(ADO17,'Lista de mercado'!$B:$I,5,0)),0,VLOOKUP(ADO17,'Lista de mercado'!$B:$I,5,0))</f>
        <v>0</v>
      </c>
      <c r="ADR17" s="144">
        <f ca="1">IF(ISERROR(VLOOKUP(ADO17,'Lista de mercado'!$B:$I,8,0)),0,VLOOKUP(ADO17,'Lista de mercado'!$B:$I,8,0))</f>
        <v>0</v>
      </c>
      <c r="ADS17" s="145">
        <f t="shared" si="256"/>
        <v>0</v>
      </c>
      <c r="ADT17" s="161">
        <f t="shared" ca="1" si="257"/>
        <v>0</v>
      </c>
      <c r="ADU17" s="103"/>
      <c r="ADV17" s="147"/>
      <c r="ADW17" s="101"/>
      <c r="ADX17" s="261" t="s">
        <v>107</v>
      </c>
      <c r="ADY17" s="82"/>
      <c r="ADZ17" s="105"/>
      <c r="AEA17" s="78"/>
      <c r="AEB17" s="130"/>
      <c r="AEC17" s="131"/>
      <c r="AED17" s="81">
        <f ca="1">IF(ISERROR(VLOOKUP(AEB17,'Lista de mercado'!$B:$I,5,0)),0,VLOOKUP(AEB17,'Lista de mercado'!$B:$I,5,0))</f>
        <v>0</v>
      </c>
      <c r="AEE17" s="144">
        <f ca="1">IF(ISERROR(VLOOKUP(AEB17,'Lista de mercado'!$B:$I,8,0)),0,VLOOKUP(AEB17,'Lista de mercado'!$B:$I,8,0))</f>
        <v>0</v>
      </c>
      <c r="AEF17" s="145">
        <f t="shared" si="258"/>
        <v>0</v>
      </c>
      <c r="AEG17" s="161">
        <f t="shared" ca="1" si="259"/>
        <v>0</v>
      </c>
      <c r="AEH17" s="103"/>
      <c r="AEI17" s="147"/>
      <c r="AEJ17" s="101"/>
      <c r="AEK17" s="261" t="s">
        <v>107</v>
      </c>
      <c r="AEL17" s="82"/>
      <c r="AEM17" s="105"/>
      <c r="AEN17" s="78"/>
      <c r="AEO17" s="130"/>
      <c r="AEP17" s="131"/>
      <c r="AEQ17" s="81">
        <f ca="1">IF(ISERROR(VLOOKUP(AEO17,'Lista de mercado'!$B:$I,5,0)),0,VLOOKUP(AEO17,'Lista de mercado'!$B:$I,5,0))</f>
        <v>0</v>
      </c>
      <c r="AER17" s="144">
        <f ca="1">IF(ISERROR(VLOOKUP(AEO17,'Lista de mercado'!$B:$I,8,0)),0,VLOOKUP(AEO17,'Lista de mercado'!$B:$I,8,0))</f>
        <v>0</v>
      </c>
      <c r="AES17" s="145">
        <f t="shared" si="260"/>
        <v>0</v>
      </c>
      <c r="AET17" s="161">
        <f t="shared" ca="1" si="261"/>
        <v>0</v>
      </c>
      <c r="AEU17" s="103"/>
      <c r="AEV17" s="147"/>
      <c r="AEW17" s="101"/>
      <c r="AEX17" s="261" t="s">
        <v>107</v>
      </c>
      <c r="AEY17" s="82"/>
      <c r="AEZ17" s="105"/>
      <c r="AFA17" s="78"/>
      <c r="AFB17" s="130"/>
      <c r="AFC17" s="131"/>
      <c r="AFD17" s="81">
        <f ca="1">IF(ISERROR(VLOOKUP(AFB17,'Lista de mercado'!$B:$I,5,0)),0,VLOOKUP(AFB17,'Lista de mercado'!$B:$I,5,0))</f>
        <v>0</v>
      </c>
      <c r="AFE17" s="144">
        <f ca="1">IF(ISERROR(VLOOKUP(AFB17,'Lista de mercado'!$B:$I,8,0)),0,VLOOKUP(AFB17,'Lista de mercado'!$B:$I,8,0))</f>
        <v>0</v>
      </c>
      <c r="AFF17" s="145">
        <f t="shared" si="262"/>
        <v>0</v>
      </c>
      <c r="AFG17" s="161">
        <f t="shared" ca="1" si="263"/>
        <v>0</v>
      </c>
      <c r="AFH17" s="103"/>
      <c r="AFI17" s="147"/>
      <c r="AFJ17" s="101"/>
      <c r="AFK17" s="261" t="s">
        <v>107</v>
      </c>
      <c r="AFL17" s="82"/>
      <c r="AFM17" s="105"/>
      <c r="AFN17" s="78"/>
      <c r="AFO17" s="130"/>
      <c r="AFP17" s="131"/>
      <c r="AFQ17" s="81">
        <f ca="1">IF(ISERROR(VLOOKUP(AFO17,'Lista de mercado'!$B:$I,5,0)),0,VLOOKUP(AFO17,'Lista de mercado'!$B:$I,5,0))</f>
        <v>0</v>
      </c>
      <c r="AFR17" s="144">
        <f ca="1">IF(ISERROR(VLOOKUP(AFO17,'Lista de mercado'!$B:$I,8,0)),0,VLOOKUP(AFO17,'Lista de mercado'!$B:$I,8,0))</f>
        <v>0</v>
      </c>
      <c r="AFS17" s="145">
        <f t="shared" si="264"/>
        <v>0</v>
      </c>
      <c r="AFT17" s="161">
        <f t="shared" ca="1" si="265"/>
        <v>0</v>
      </c>
      <c r="AFU17" s="103"/>
      <c r="AFV17" s="147"/>
      <c r="AFW17" s="101"/>
      <c r="AFX17" s="261" t="s">
        <v>107</v>
      </c>
      <c r="AFY17" s="82"/>
      <c r="AFZ17" s="105"/>
      <c r="AGA17" s="78"/>
      <c r="AGB17" s="130"/>
      <c r="AGC17" s="131"/>
      <c r="AGD17" s="81">
        <f ca="1">IF(ISERROR(VLOOKUP(AGB17,'Lista de mercado'!$B:$I,5,0)),0,VLOOKUP(AGB17,'Lista de mercado'!$B:$I,5,0))</f>
        <v>0</v>
      </c>
      <c r="AGE17" s="144">
        <f ca="1">IF(ISERROR(VLOOKUP(AGB17,'Lista de mercado'!$B:$I,8,0)),0,VLOOKUP(AGB17,'Lista de mercado'!$B:$I,8,0))</f>
        <v>0</v>
      </c>
      <c r="AGF17" s="145">
        <f t="shared" si="266"/>
        <v>0</v>
      </c>
      <c r="AGG17" s="161">
        <f t="shared" ca="1" si="267"/>
        <v>0</v>
      </c>
      <c r="AGH17" s="103"/>
      <c r="AGI17" s="147"/>
      <c r="AGJ17" s="101"/>
      <c r="AGK17" s="261" t="s">
        <v>107</v>
      </c>
      <c r="AGL17" s="82"/>
      <c r="AGM17" s="105"/>
      <c r="AGN17" s="78"/>
      <c r="AGO17" s="130"/>
      <c r="AGP17" s="131"/>
      <c r="AGQ17" s="81">
        <f ca="1">IF(ISERROR(VLOOKUP(AGO17,'Lista de mercado'!$B:$I,5,0)),0,VLOOKUP(AGO17,'Lista de mercado'!$B:$I,5,0))</f>
        <v>0</v>
      </c>
      <c r="AGR17" s="144">
        <f ca="1">IF(ISERROR(VLOOKUP(AGO17,'Lista de mercado'!$B:$I,8,0)),0,VLOOKUP(AGO17,'Lista de mercado'!$B:$I,8,0))</f>
        <v>0</v>
      </c>
      <c r="AGS17" s="145">
        <f t="shared" si="268"/>
        <v>0</v>
      </c>
      <c r="AGT17" s="161">
        <f t="shared" ca="1" si="269"/>
        <v>0</v>
      </c>
      <c r="AGU17" s="103"/>
      <c r="AGV17" s="147"/>
      <c r="AGW17" s="101"/>
      <c r="AGX17" s="261" t="s">
        <v>107</v>
      </c>
      <c r="AGY17" s="82"/>
      <c r="AGZ17" s="105"/>
      <c r="AHA17" s="78"/>
      <c r="AHB17" s="130"/>
      <c r="AHC17" s="131"/>
      <c r="AHD17" s="81">
        <f ca="1">IF(ISERROR(VLOOKUP(AHB17,'Lista de mercado'!$B:$I,5,0)),0,VLOOKUP(AHB17,'Lista de mercado'!$B:$I,5,0))</f>
        <v>0</v>
      </c>
      <c r="AHE17" s="144">
        <f ca="1">IF(ISERROR(VLOOKUP(AHB17,'Lista de mercado'!$B:$I,8,0)),0,VLOOKUP(AHB17,'Lista de mercado'!$B:$I,8,0))</f>
        <v>0</v>
      </c>
      <c r="AHF17" s="145">
        <f t="shared" si="270"/>
        <v>0</v>
      </c>
      <c r="AHG17" s="161">
        <f t="shared" ca="1" si="271"/>
        <v>0</v>
      </c>
      <c r="AHH17" s="103"/>
      <c r="AHI17" s="147"/>
      <c r="AHJ17" s="101"/>
      <c r="AHK17" s="261" t="s">
        <v>107</v>
      </c>
      <c r="AHL17" s="82"/>
      <c r="AHM17" s="105"/>
      <c r="AHN17" s="78"/>
      <c r="AHO17" s="130"/>
      <c r="AHP17" s="131"/>
      <c r="AHQ17" s="81">
        <f ca="1">IF(ISERROR(VLOOKUP(AHO17,'Lista de mercado'!$B:$I,5,0)),0,VLOOKUP(AHO17,'Lista de mercado'!$B:$I,5,0))</f>
        <v>0</v>
      </c>
      <c r="AHR17" s="144">
        <f ca="1">IF(ISERROR(VLOOKUP(AHO17,'Lista de mercado'!$B:$I,8,0)),0,VLOOKUP(AHO17,'Lista de mercado'!$B:$I,8,0))</f>
        <v>0</v>
      </c>
      <c r="AHS17" s="145">
        <f t="shared" si="272"/>
        <v>0</v>
      </c>
      <c r="AHT17" s="161">
        <f t="shared" ca="1" si="273"/>
        <v>0</v>
      </c>
      <c r="AHU17" s="103"/>
      <c r="AHV17" s="147"/>
      <c r="AHW17" s="101"/>
      <c r="AHX17" s="261" t="s">
        <v>107</v>
      </c>
      <c r="AHY17" s="82"/>
      <c r="AHZ17" s="105"/>
      <c r="AIA17" s="78"/>
      <c r="AIB17" s="130"/>
      <c r="AIC17" s="131"/>
      <c r="AID17" s="81">
        <f ca="1">IF(ISERROR(VLOOKUP(AIB17,'Lista de mercado'!$B:$I,5,0)),0,VLOOKUP(AIB17,'Lista de mercado'!$B:$I,5,0))</f>
        <v>0</v>
      </c>
      <c r="AIE17" s="144">
        <f ca="1">IF(ISERROR(VLOOKUP(AIB17,'Lista de mercado'!$B:$I,8,0)),0,VLOOKUP(AIB17,'Lista de mercado'!$B:$I,8,0))</f>
        <v>0</v>
      </c>
      <c r="AIF17" s="145">
        <f t="shared" si="274"/>
        <v>0</v>
      </c>
      <c r="AIG17" s="161">
        <f t="shared" ca="1" si="275"/>
        <v>0</v>
      </c>
      <c r="AIH17" s="103"/>
      <c r="AII17" s="147"/>
      <c r="AIJ17" s="101"/>
      <c r="AIK17" s="261" t="s">
        <v>107</v>
      </c>
      <c r="AIL17" s="82"/>
      <c r="AIM17" s="105"/>
      <c r="AIN17" s="78"/>
      <c r="AIO17" s="130"/>
      <c r="AIP17" s="131"/>
      <c r="AIQ17" s="81">
        <f ca="1">IF(ISERROR(VLOOKUP(AIO17,'Lista de mercado'!$B:$I,5,0)),0,VLOOKUP(AIO17,'Lista de mercado'!$B:$I,5,0))</f>
        <v>0</v>
      </c>
      <c r="AIR17" s="144">
        <f ca="1">IF(ISERROR(VLOOKUP(AIO17,'Lista de mercado'!$B:$I,8,0)),0,VLOOKUP(AIO17,'Lista de mercado'!$B:$I,8,0))</f>
        <v>0</v>
      </c>
      <c r="AIS17" s="145">
        <f t="shared" si="276"/>
        <v>0</v>
      </c>
      <c r="AIT17" s="161">
        <f t="shared" ca="1" si="277"/>
        <v>0</v>
      </c>
      <c r="AIU17" s="103"/>
      <c r="AIV17" s="147"/>
      <c r="AIW17" s="101"/>
      <c r="AIX17" s="261" t="s">
        <v>107</v>
      </c>
      <c r="AIY17" s="82"/>
      <c r="AIZ17" s="105"/>
      <c r="AJA17" s="78"/>
      <c r="AJB17" s="130"/>
      <c r="AJC17" s="131"/>
      <c r="AJD17" s="81">
        <f ca="1">IF(ISERROR(VLOOKUP(AJB17,'Lista de mercado'!$B:$I,5,0)),0,VLOOKUP(AJB17,'Lista de mercado'!$B:$I,5,0))</f>
        <v>0</v>
      </c>
      <c r="AJE17" s="144">
        <f ca="1">IF(ISERROR(VLOOKUP(AJB17,'Lista de mercado'!$B:$I,8,0)),0,VLOOKUP(AJB17,'Lista de mercado'!$B:$I,8,0))</f>
        <v>0</v>
      </c>
      <c r="AJF17" s="145">
        <f t="shared" si="278"/>
        <v>0</v>
      </c>
      <c r="AJG17" s="161">
        <f t="shared" ca="1" si="279"/>
        <v>0</v>
      </c>
      <c r="AJH17" s="103"/>
      <c r="AJI17" s="147"/>
      <c r="AJJ17" s="101"/>
      <c r="AJK17" s="261" t="s">
        <v>107</v>
      </c>
      <c r="AJL17" s="82"/>
    </row>
    <row r="18" spans="1:948" x14ac:dyDescent="0.3">
      <c r="A18" s="78"/>
      <c r="B18" s="130"/>
      <c r="C18" s="131"/>
      <c r="D18" s="81">
        <f ca="1">IF(ISERROR(VLOOKUP(B18,'Lista de mercado'!$B:$I,5,0)),0,VLOOKUP(B18,'Lista de mercado'!$B:$I,5,0))</f>
        <v>0</v>
      </c>
      <c r="E18" s="144">
        <f ca="1">IF(ISERROR(VLOOKUP(B18,'Lista de mercado'!$B:$I,8,0)),0,VLOOKUP(B18,'Lista de mercado'!$B:$I,8,0))</f>
        <v>0</v>
      </c>
      <c r="F18" s="145">
        <f t="shared" si="134"/>
        <v>0</v>
      </c>
      <c r="G18" s="161">
        <f t="shared" ca="1" si="135"/>
        <v>0</v>
      </c>
      <c r="H18" s="103"/>
      <c r="I18" s="147"/>
      <c r="J18" s="101"/>
      <c r="K18" s="172">
        <f>+(K2*I8)*K4</f>
        <v>1650</v>
      </c>
      <c r="L18" s="85"/>
      <c r="M18" s="105"/>
      <c r="N18" s="78"/>
      <c r="O18" s="130"/>
      <c r="P18" s="131"/>
      <c r="Q18" s="81">
        <f ca="1">IF(ISERROR(VLOOKUP(O18,'Lista de mercado'!$B:$I,5,0)),0,VLOOKUP(O18,'Lista de mercado'!$B:$I,5,0))</f>
        <v>0</v>
      </c>
      <c r="R18" s="144">
        <f ca="1">IF(ISERROR(VLOOKUP(O18,'Lista de mercado'!$B:$I,8,0)),0,VLOOKUP(O18,'Lista de mercado'!$B:$I,8,0))</f>
        <v>0</v>
      </c>
      <c r="S18" s="145">
        <f t="shared" si="136"/>
        <v>0</v>
      </c>
      <c r="T18" s="161">
        <f t="shared" ca="1" si="137"/>
        <v>0</v>
      </c>
      <c r="U18" s="103"/>
      <c r="V18" s="147"/>
      <c r="W18" s="101"/>
      <c r="X18" s="172">
        <f t="shared" ref="X18" si="558">+(X2*V8)*X4</f>
        <v>1950</v>
      </c>
      <c r="Y18" s="85"/>
      <c r="Z18" s="105"/>
      <c r="AA18" s="78"/>
      <c r="AB18" s="130"/>
      <c r="AC18" s="131"/>
      <c r="AD18" s="81">
        <f ca="1">IF(ISERROR(VLOOKUP(AB18,'Lista de mercado'!$B:$I,5,0)),0,VLOOKUP(AB18,'Lista de mercado'!$B:$I,5,0))</f>
        <v>0</v>
      </c>
      <c r="AE18" s="144">
        <f ca="1">IF(ISERROR(VLOOKUP(AB18,'Lista de mercado'!$B:$I,8,0)),0,VLOOKUP(AB18,'Lista de mercado'!$B:$I,8,0))</f>
        <v>0</v>
      </c>
      <c r="AF18" s="145">
        <f t="shared" si="138"/>
        <v>0</v>
      </c>
      <c r="AG18" s="161">
        <f t="shared" ca="1" si="139"/>
        <v>0</v>
      </c>
      <c r="AH18" s="103"/>
      <c r="AI18" s="147"/>
      <c r="AJ18" s="101"/>
      <c r="AK18" s="172">
        <f t="shared" ref="AK18" si="559">+(AK2*AI8)*AK4</f>
        <v>1950</v>
      </c>
      <c r="AL18" s="85"/>
      <c r="AM18" s="105"/>
      <c r="AN18" s="78"/>
      <c r="AO18" s="130"/>
      <c r="AP18" s="131"/>
      <c r="AQ18" s="81">
        <f ca="1">IF(ISERROR(VLOOKUP(AO18,'Lista de mercado'!$B:$I,5,0)),0,VLOOKUP(AO18,'Lista de mercado'!$B:$I,5,0))</f>
        <v>0</v>
      </c>
      <c r="AR18" s="144">
        <f ca="1">IF(ISERROR(VLOOKUP(AO18,'Lista de mercado'!$B:$I,8,0)),0,VLOOKUP(AO18,'Lista de mercado'!$B:$I,8,0))</f>
        <v>0</v>
      </c>
      <c r="AS18" s="145">
        <f t="shared" si="140"/>
        <v>0</v>
      </c>
      <c r="AT18" s="161">
        <f t="shared" ca="1" si="141"/>
        <v>0</v>
      </c>
      <c r="AU18" s="103"/>
      <c r="AV18" s="147"/>
      <c r="AW18" s="101"/>
      <c r="AX18" s="172">
        <f t="shared" ref="AX18" si="560">+(AX2*AV8)*AX4</f>
        <v>2400</v>
      </c>
      <c r="AY18" s="85"/>
      <c r="AZ18" s="105"/>
      <c r="BA18" s="78"/>
      <c r="BB18" s="130"/>
      <c r="BC18" s="131"/>
      <c r="BD18" s="81">
        <f ca="1">IF(ISERROR(VLOOKUP(BB18,'Lista de mercado'!$B:$I,5,0)),0,VLOOKUP(BB18,'Lista de mercado'!$B:$I,5,0))</f>
        <v>0</v>
      </c>
      <c r="BE18" s="144">
        <f ca="1">IF(ISERROR(VLOOKUP(BB18,'Lista de mercado'!$B:$I,8,0)),0,VLOOKUP(BB18,'Lista de mercado'!$B:$I,8,0))</f>
        <v>0</v>
      </c>
      <c r="BF18" s="145">
        <f t="shared" si="142"/>
        <v>0</v>
      </c>
      <c r="BG18" s="161">
        <f t="shared" ca="1" si="143"/>
        <v>0</v>
      </c>
      <c r="BH18" s="103"/>
      <c r="BI18" s="147"/>
      <c r="BJ18" s="101"/>
      <c r="BK18" s="172">
        <f t="shared" ref="BK18" si="561">+(BK2*BI8)*BK4</f>
        <v>0</v>
      </c>
      <c r="BL18" s="85"/>
      <c r="BM18" s="105"/>
      <c r="BN18" s="78"/>
      <c r="BO18" s="130"/>
      <c r="BP18" s="131"/>
      <c r="BQ18" s="81">
        <f ca="1">IF(ISERROR(VLOOKUP(BO18,'Lista de mercado'!$B:$I,5,0)),0,VLOOKUP(BO18,'Lista de mercado'!$B:$I,5,0))</f>
        <v>0</v>
      </c>
      <c r="BR18" s="144">
        <f ca="1">IF(ISERROR(VLOOKUP(BO18,'Lista de mercado'!$B:$I,8,0)),0,VLOOKUP(BO18,'Lista de mercado'!$B:$I,8,0))</f>
        <v>0</v>
      </c>
      <c r="BS18" s="145">
        <f t="shared" si="144"/>
        <v>0</v>
      </c>
      <c r="BT18" s="161">
        <f t="shared" ca="1" si="145"/>
        <v>0</v>
      </c>
      <c r="BU18" s="103"/>
      <c r="BV18" s="147"/>
      <c r="BW18" s="101"/>
      <c r="BX18" s="172">
        <f t="shared" ref="BX18" si="562">+(BX2*BV8)*BX4</f>
        <v>0</v>
      </c>
      <c r="BY18" s="85"/>
      <c r="BZ18" s="105"/>
      <c r="CA18" s="78"/>
      <c r="CB18" s="130"/>
      <c r="CC18" s="131"/>
      <c r="CD18" s="81">
        <f ca="1">IF(ISERROR(VLOOKUP(CB18,'Lista de mercado'!$B:$I,5,0)),0,VLOOKUP(CB18,'Lista de mercado'!$B:$I,5,0))</f>
        <v>0</v>
      </c>
      <c r="CE18" s="144">
        <f ca="1">IF(ISERROR(VLOOKUP(CB18,'Lista de mercado'!$B:$I,8,0)),0,VLOOKUP(CB18,'Lista de mercado'!$B:$I,8,0))</f>
        <v>0</v>
      </c>
      <c r="CF18" s="145">
        <f t="shared" si="146"/>
        <v>0</v>
      </c>
      <c r="CG18" s="161">
        <f t="shared" ca="1" si="147"/>
        <v>0</v>
      </c>
      <c r="CH18" s="103"/>
      <c r="CI18" s="147"/>
      <c r="CJ18" s="101"/>
      <c r="CK18" s="172">
        <f t="shared" ref="CK18" si="563">+(CK2*CI8)*CK4</f>
        <v>0</v>
      </c>
      <c r="CL18" s="85"/>
      <c r="CM18" s="105"/>
      <c r="CN18" s="78"/>
      <c r="CO18" s="130"/>
      <c r="CP18" s="131"/>
      <c r="CQ18" s="81">
        <f ca="1">IF(ISERROR(VLOOKUP(CO18,'Lista de mercado'!$B:$I,5,0)),0,VLOOKUP(CO18,'Lista de mercado'!$B:$I,5,0))</f>
        <v>0</v>
      </c>
      <c r="CR18" s="144">
        <f ca="1">IF(ISERROR(VLOOKUP(CO18,'Lista de mercado'!$B:$I,8,0)),0,VLOOKUP(CO18,'Lista de mercado'!$B:$I,8,0))</f>
        <v>0</v>
      </c>
      <c r="CS18" s="145">
        <f t="shared" si="148"/>
        <v>0</v>
      </c>
      <c r="CT18" s="161">
        <f t="shared" ca="1" si="149"/>
        <v>0</v>
      </c>
      <c r="CU18" s="103"/>
      <c r="CV18" s="147"/>
      <c r="CW18" s="101"/>
      <c r="CX18" s="172">
        <f t="shared" ref="CX18" si="564">+(CX2*CV8)*CX4</f>
        <v>0</v>
      </c>
      <c r="CY18" s="85"/>
      <c r="CZ18" s="105"/>
      <c r="DA18" s="78"/>
      <c r="DB18" s="130"/>
      <c r="DC18" s="131"/>
      <c r="DD18" s="81">
        <f ca="1">IF(ISERROR(VLOOKUP(DB18,'Lista de mercado'!$B:$I,5,0)),0,VLOOKUP(DB18,'Lista de mercado'!$B:$I,5,0))</f>
        <v>0</v>
      </c>
      <c r="DE18" s="144">
        <f ca="1">IF(ISERROR(VLOOKUP(DB18,'Lista de mercado'!$B:$I,8,0)),0,VLOOKUP(DB18,'Lista de mercado'!$B:$I,8,0))</f>
        <v>0</v>
      </c>
      <c r="DF18" s="145">
        <f t="shared" si="150"/>
        <v>0</v>
      </c>
      <c r="DG18" s="161">
        <f t="shared" ca="1" si="151"/>
        <v>0</v>
      </c>
      <c r="DH18" s="103"/>
      <c r="DI18" s="147"/>
      <c r="DJ18" s="101"/>
      <c r="DK18" s="172">
        <f t="shared" ref="DK18" si="565">+(DK2*DI8)*DK4</f>
        <v>0</v>
      </c>
      <c r="DL18" s="85"/>
      <c r="DM18" s="105"/>
      <c r="DN18" s="78"/>
      <c r="DO18" s="130"/>
      <c r="DP18" s="131"/>
      <c r="DQ18" s="81">
        <f ca="1">IF(ISERROR(VLOOKUP(DO18,'Lista de mercado'!$B:$I,5,0)),0,VLOOKUP(DO18,'Lista de mercado'!$B:$I,5,0))</f>
        <v>0</v>
      </c>
      <c r="DR18" s="144">
        <f ca="1">IF(ISERROR(VLOOKUP(DO18,'Lista de mercado'!$B:$I,8,0)),0,VLOOKUP(DO18,'Lista de mercado'!$B:$I,8,0))</f>
        <v>0</v>
      </c>
      <c r="DS18" s="145">
        <f t="shared" si="152"/>
        <v>0</v>
      </c>
      <c r="DT18" s="161">
        <f t="shared" ca="1" si="153"/>
        <v>0</v>
      </c>
      <c r="DU18" s="103"/>
      <c r="DV18" s="147"/>
      <c r="DW18" s="101"/>
      <c r="DX18" s="172">
        <f t="shared" ref="DX18" si="566">+(DX2*DV8)*DX4</f>
        <v>0</v>
      </c>
      <c r="DY18" s="85"/>
      <c r="DZ18" s="105"/>
      <c r="EA18" s="78"/>
      <c r="EB18" s="130"/>
      <c r="EC18" s="131"/>
      <c r="ED18" s="81">
        <f ca="1">IF(ISERROR(VLOOKUP(EB18,'Lista de mercado'!$B:$I,5,0)),0,VLOOKUP(EB18,'Lista de mercado'!$B:$I,5,0))</f>
        <v>0</v>
      </c>
      <c r="EE18" s="144">
        <f ca="1">IF(ISERROR(VLOOKUP(EB18,'Lista de mercado'!$B:$I,8,0)),0,VLOOKUP(EB18,'Lista de mercado'!$B:$I,8,0))</f>
        <v>0</v>
      </c>
      <c r="EF18" s="145">
        <f t="shared" si="154"/>
        <v>0</v>
      </c>
      <c r="EG18" s="161">
        <f t="shared" ca="1" si="155"/>
        <v>0</v>
      </c>
      <c r="EH18" s="103"/>
      <c r="EI18" s="147"/>
      <c r="EJ18" s="101"/>
      <c r="EK18" s="172">
        <f t="shared" ref="EK18" si="567">+(EK2*EI8)*EK4</f>
        <v>0</v>
      </c>
      <c r="EL18" s="85"/>
      <c r="EM18" s="105"/>
      <c r="EN18" s="78"/>
      <c r="EO18" s="130"/>
      <c r="EP18" s="131"/>
      <c r="EQ18" s="81">
        <f ca="1">IF(ISERROR(VLOOKUP(EO18,'Lista de mercado'!$B:$I,5,0)),0,VLOOKUP(EO18,'Lista de mercado'!$B:$I,5,0))</f>
        <v>0</v>
      </c>
      <c r="ER18" s="144">
        <f ca="1">IF(ISERROR(VLOOKUP(EO18,'Lista de mercado'!$B:$I,8,0)),0,VLOOKUP(EO18,'Lista de mercado'!$B:$I,8,0))</f>
        <v>0</v>
      </c>
      <c r="ES18" s="145">
        <f t="shared" si="156"/>
        <v>0</v>
      </c>
      <c r="ET18" s="161">
        <f t="shared" ca="1" si="157"/>
        <v>0</v>
      </c>
      <c r="EU18" s="103"/>
      <c r="EV18" s="147"/>
      <c r="EW18" s="101"/>
      <c r="EX18" s="172">
        <f t="shared" ref="EX18" si="568">+(EX2*EV8)*EX4</f>
        <v>0</v>
      </c>
      <c r="EY18" s="85"/>
      <c r="EZ18" s="105"/>
      <c r="FA18" s="78"/>
      <c r="FB18" s="130"/>
      <c r="FC18" s="131"/>
      <c r="FD18" s="81">
        <f ca="1">IF(ISERROR(VLOOKUP(FB18,'Lista de mercado'!$B:$I,5,0)),0,VLOOKUP(FB18,'Lista de mercado'!$B:$I,5,0))</f>
        <v>0</v>
      </c>
      <c r="FE18" s="144">
        <f ca="1">IF(ISERROR(VLOOKUP(FB18,'Lista de mercado'!$B:$I,8,0)),0,VLOOKUP(FB18,'Lista de mercado'!$B:$I,8,0))</f>
        <v>0</v>
      </c>
      <c r="FF18" s="145">
        <f t="shared" si="158"/>
        <v>0</v>
      </c>
      <c r="FG18" s="161">
        <f t="shared" ca="1" si="159"/>
        <v>0</v>
      </c>
      <c r="FH18" s="103"/>
      <c r="FI18" s="147"/>
      <c r="FJ18" s="101"/>
      <c r="FK18" s="172">
        <f t="shared" ref="FK18" si="569">+(FK2*FI8)*FK4</f>
        <v>0</v>
      </c>
      <c r="FL18" s="85"/>
      <c r="FM18" s="105"/>
      <c r="FN18" s="78"/>
      <c r="FO18" s="130"/>
      <c r="FP18" s="131"/>
      <c r="FQ18" s="81">
        <f ca="1">IF(ISERROR(VLOOKUP(FO18,'Lista de mercado'!$B:$I,5,0)),0,VLOOKUP(FO18,'Lista de mercado'!$B:$I,5,0))</f>
        <v>0</v>
      </c>
      <c r="FR18" s="144">
        <f ca="1">IF(ISERROR(VLOOKUP(FO18,'Lista de mercado'!$B:$I,8,0)),0,VLOOKUP(FO18,'Lista de mercado'!$B:$I,8,0))</f>
        <v>0</v>
      </c>
      <c r="FS18" s="145">
        <f t="shared" si="160"/>
        <v>0</v>
      </c>
      <c r="FT18" s="161">
        <f t="shared" ca="1" si="161"/>
        <v>0</v>
      </c>
      <c r="FU18" s="103"/>
      <c r="FV18" s="147"/>
      <c r="FW18" s="101"/>
      <c r="FX18" s="172">
        <f t="shared" ref="FX18" si="570">+(FX2*FV8)*FX4</f>
        <v>0</v>
      </c>
      <c r="FY18" s="85"/>
      <c r="FZ18" s="105"/>
      <c r="GA18" s="78"/>
      <c r="GB18" s="130"/>
      <c r="GC18" s="131"/>
      <c r="GD18" s="81">
        <f ca="1">IF(ISERROR(VLOOKUP(GB18,'Lista de mercado'!$B:$I,5,0)),0,VLOOKUP(GB18,'Lista de mercado'!$B:$I,5,0))</f>
        <v>0</v>
      </c>
      <c r="GE18" s="144">
        <f ca="1">IF(ISERROR(VLOOKUP(GB18,'Lista de mercado'!$B:$I,8,0)),0,VLOOKUP(GB18,'Lista de mercado'!$B:$I,8,0))</f>
        <v>0</v>
      </c>
      <c r="GF18" s="145">
        <f t="shared" si="162"/>
        <v>0</v>
      </c>
      <c r="GG18" s="161">
        <f t="shared" ca="1" si="163"/>
        <v>0</v>
      </c>
      <c r="GH18" s="103"/>
      <c r="GI18" s="147"/>
      <c r="GJ18" s="101"/>
      <c r="GK18" s="172">
        <f t="shared" ref="GK18" si="571">+(GK2*GI8)*GK4</f>
        <v>0</v>
      </c>
      <c r="GL18" s="85"/>
      <c r="GM18" s="105"/>
      <c r="GN18" s="78"/>
      <c r="GO18" s="130"/>
      <c r="GP18" s="131"/>
      <c r="GQ18" s="81">
        <f ca="1">IF(ISERROR(VLOOKUP(GO18,'Lista de mercado'!$B:$I,5,0)),0,VLOOKUP(GO18,'Lista de mercado'!$B:$I,5,0))</f>
        <v>0</v>
      </c>
      <c r="GR18" s="144">
        <f ca="1">IF(ISERROR(VLOOKUP(GO18,'Lista de mercado'!$B:$I,8,0)),0,VLOOKUP(GO18,'Lista de mercado'!$B:$I,8,0))</f>
        <v>0</v>
      </c>
      <c r="GS18" s="145">
        <f t="shared" si="164"/>
        <v>0</v>
      </c>
      <c r="GT18" s="161">
        <f t="shared" ca="1" si="165"/>
        <v>0</v>
      </c>
      <c r="GU18" s="103"/>
      <c r="GV18" s="147"/>
      <c r="GW18" s="101"/>
      <c r="GX18" s="172">
        <f t="shared" ref="GX18" si="572">+(GX2*GV8)*GX4</f>
        <v>0</v>
      </c>
      <c r="GY18" s="85"/>
      <c r="GZ18" s="105"/>
      <c r="HA18" s="78"/>
      <c r="HB18" s="130"/>
      <c r="HC18" s="131"/>
      <c r="HD18" s="81">
        <f ca="1">IF(ISERROR(VLOOKUP(HB18,'Lista de mercado'!$B:$I,5,0)),0,VLOOKUP(HB18,'Lista de mercado'!$B:$I,5,0))</f>
        <v>0</v>
      </c>
      <c r="HE18" s="144">
        <f ca="1">IF(ISERROR(VLOOKUP(HB18,'Lista de mercado'!$B:$I,8,0)),0,VLOOKUP(HB18,'Lista de mercado'!$B:$I,8,0))</f>
        <v>0</v>
      </c>
      <c r="HF18" s="145">
        <f t="shared" si="166"/>
        <v>0</v>
      </c>
      <c r="HG18" s="161">
        <f t="shared" ca="1" si="167"/>
        <v>0</v>
      </c>
      <c r="HH18" s="103"/>
      <c r="HI18" s="147"/>
      <c r="HJ18" s="101"/>
      <c r="HK18" s="172">
        <f t="shared" ref="HK18" si="573">+(HK2*HI8)*HK4</f>
        <v>0</v>
      </c>
      <c r="HL18" s="85"/>
      <c r="HM18" s="105"/>
      <c r="HN18" s="78"/>
      <c r="HO18" s="130"/>
      <c r="HP18" s="131"/>
      <c r="HQ18" s="81">
        <f ca="1">IF(ISERROR(VLOOKUP(HO18,'Lista de mercado'!$B:$I,5,0)),0,VLOOKUP(HO18,'Lista de mercado'!$B:$I,5,0))</f>
        <v>0</v>
      </c>
      <c r="HR18" s="144">
        <f ca="1">IF(ISERROR(VLOOKUP(HO18,'Lista de mercado'!$B:$I,8,0)),0,VLOOKUP(HO18,'Lista de mercado'!$B:$I,8,0))</f>
        <v>0</v>
      </c>
      <c r="HS18" s="145">
        <f t="shared" si="168"/>
        <v>0</v>
      </c>
      <c r="HT18" s="161">
        <f t="shared" ca="1" si="169"/>
        <v>0</v>
      </c>
      <c r="HU18" s="103"/>
      <c r="HV18" s="147"/>
      <c r="HW18" s="101"/>
      <c r="HX18" s="172">
        <f t="shared" ref="HX18" si="574">+(HX2*HV8)*HX4</f>
        <v>0</v>
      </c>
      <c r="HY18" s="85"/>
      <c r="HZ18" s="105"/>
      <c r="IA18" s="78"/>
      <c r="IB18" s="130"/>
      <c r="IC18" s="131"/>
      <c r="ID18" s="81">
        <f ca="1">IF(ISERROR(VLOOKUP(IB18,'Lista de mercado'!$B:$I,5,0)),0,VLOOKUP(IB18,'Lista de mercado'!$B:$I,5,0))</f>
        <v>0</v>
      </c>
      <c r="IE18" s="144">
        <f ca="1">IF(ISERROR(VLOOKUP(IB18,'Lista de mercado'!$B:$I,8,0)),0,VLOOKUP(IB18,'Lista de mercado'!$B:$I,8,0))</f>
        <v>0</v>
      </c>
      <c r="IF18" s="145">
        <f t="shared" si="170"/>
        <v>0</v>
      </c>
      <c r="IG18" s="161">
        <f t="shared" ca="1" si="171"/>
        <v>0</v>
      </c>
      <c r="IH18" s="103"/>
      <c r="II18" s="147"/>
      <c r="IJ18" s="101"/>
      <c r="IK18" s="172">
        <f t="shared" ref="IK18" si="575">+(IK2*II8)*IK4</f>
        <v>0</v>
      </c>
      <c r="IL18" s="85"/>
      <c r="IM18" s="105"/>
      <c r="IN18" s="78"/>
      <c r="IO18" s="130"/>
      <c r="IP18" s="131"/>
      <c r="IQ18" s="81">
        <f ca="1">IF(ISERROR(VLOOKUP(IO18,'Lista de mercado'!$B:$I,5,0)),0,VLOOKUP(IO18,'Lista de mercado'!$B:$I,5,0))</f>
        <v>0</v>
      </c>
      <c r="IR18" s="144">
        <f ca="1">IF(ISERROR(VLOOKUP(IO18,'Lista de mercado'!$B:$I,8,0)),0,VLOOKUP(IO18,'Lista de mercado'!$B:$I,8,0))</f>
        <v>0</v>
      </c>
      <c r="IS18" s="145">
        <f t="shared" si="172"/>
        <v>0</v>
      </c>
      <c r="IT18" s="161">
        <f t="shared" ca="1" si="173"/>
        <v>0</v>
      </c>
      <c r="IU18" s="103"/>
      <c r="IV18" s="147"/>
      <c r="IW18" s="101"/>
      <c r="IX18" s="172">
        <f t="shared" ref="IX18" si="576">+(IX2*IV8)*IX4</f>
        <v>0</v>
      </c>
      <c r="IY18" s="85"/>
      <c r="IZ18" s="105"/>
      <c r="JA18" s="78"/>
      <c r="JB18" s="130"/>
      <c r="JC18" s="131"/>
      <c r="JD18" s="81">
        <f ca="1">IF(ISERROR(VLOOKUP(JB18,'Lista de mercado'!$B:$I,5,0)),0,VLOOKUP(JB18,'Lista de mercado'!$B:$I,5,0))</f>
        <v>0</v>
      </c>
      <c r="JE18" s="144">
        <f ca="1">IF(ISERROR(VLOOKUP(JB18,'Lista de mercado'!$B:$I,8,0)),0,VLOOKUP(JB18,'Lista de mercado'!$B:$I,8,0))</f>
        <v>0</v>
      </c>
      <c r="JF18" s="145">
        <f t="shared" si="174"/>
        <v>0</v>
      </c>
      <c r="JG18" s="161">
        <f t="shared" ca="1" si="175"/>
        <v>0</v>
      </c>
      <c r="JH18" s="103"/>
      <c r="JI18" s="147"/>
      <c r="JJ18" s="101"/>
      <c r="JK18" s="172">
        <f t="shared" ref="JK18" si="577">+(JK2*JI8)*JK4</f>
        <v>0</v>
      </c>
      <c r="JL18" s="85"/>
      <c r="JM18" s="105"/>
      <c r="JN18" s="78"/>
      <c r="JO18" s="130"/>
      <c r="JP18" s="131"/>
      <c r="JQ18" s="81">
        <f ca="1">IF(ISERROR(VLOOKUP(JO18,'Lista de mercado'!$B:$I,5,0)),0,VLOOKUP(JO18,'Lista de mercado'!$B:$I,5,0))</f>
        <v>0</v>
      </c>
      <c r="JR18" s="144">
        <f ca="1">IF(ISERROR(VLOOKUP(JO18,'Lista de mercado'!$B:$I,8,0)),0,VLOOKUP(JO18,'Lista de mercado'!$B:$I,8,0))</f>
        <v>0</v>
      </c>
      <c r="JS18" s="145">
        <f t="shared" si="176"/>
        <v>0</v>
      </c>
      <c r="JT18" s="161">
        <f t="shared" ca="1" si="177"/>
        <v>0</v>
      </c>
      <c r="JU18" s="103"/>
      <c r="JV18" s="147"/>
      <c r="JW18" s="101"/>
      <c r="JX18" s="172">
        <f t="shared" ref="JX18" si="578">+(JX2*JV8)*JX4</f>
        <v>0</v>
      </c>
      <c r="JY18" s="85"/>
      <c r="JZ18" s="105"/>
      <c r="KA18" s="78"/>
      <c r="KB18" s="130"/>
      <c r="KC18" s="131"/>
      <c r="KD18" s="81">
        <f ca="1">IF(ISERROR(VLOOKUP(KB18,'Lista de mercado'!$B:$I,5,0)),0,VLOOKUP(KB18,'Lista de mercado'!$B:$I,5,0))</f>
        <v>0</v>
      </c>
      <c r="KE18" s="144">
        <f ca="1">IF(ISERROR(VLOOKUP(KB18,'Lista de mercado'!$B:$I,8,0)),0,VLOOKUP(KB18,'Lista de mercado'!$B:$I,8,0))</f>
        <v>0</v>
      </c>
      <c r="KF18" s="145">
        <f t="shared" si="178"/>
        <v>0</v>
      </c>
      <c r="KG18" s="161">
        <f t="shared" ca="1" si="179"/>
        <v>0</v>
      </c>
      <c r="KH18" s="103"/>
      <c r="KI18" s="147"/>
      <c r="KJ18" s="101"/>
      <c r="KK18" s="172">
        <f t="shared" ref="KK18" si="579">+(KK2*KI8)*KK4</f>
        <v>0</v>
      </c>
      <c r="KL18" s="85"/>
      <c r="KM18" s="105"/>
      <c r="KN18" s="78"/>
      <c r="KO18" s="130"/>
      <c r="KP18" s="131"/>
      <c r="KQ18" s="81">
        <f ca="1">IF(ISERROR(VLOOKUP(KO18,'Lista de mercado'!$B:$I,5,0)),0,VLOOKUP(KO18,'Lista de mercado'!$B:$I,5,0))</f>
        <v>0</v>
      </c>
      <c r="KR18" s="144">
        <f ca="1">IF(ISERROR(VLOOKUP(KO18,'Lista de mercado'!$B:$I,8,0)),0,VLOOKUP(KO18,'Lista de mercado'!$B:$I,8,0))</f>
        <v>0</v>
      </c>
      <c r="KS18" s="145">
        <f t="shared" si="180"/>
        <v>0</v>
      </c>
      <c r="KT18" s="161">
        <f t="shared" ca="1" si="181"/>
        <v>0</v>
      </c>
      <c r="KU18" s="103"/>
      <c r="KV18" s="147"/>
      <c r="KW18" s="101"/>
      <c r="KX18" s="172">
        <f t="shared" ref="KX18" si="580">+(KX2*KV8)*KX4</f>
        <v>0</v>
      </c>
      <c r="KY18" s="85"/>
      <c r="KZ18" s="105"/>
      <c r="LA18" s="78"/>
      <c r="LB18" s="130"/>
      <c r="LC18" s="131"/>
      <c r="LD18" s="81">
        <f ca="1">IF(ISERROR(VLOOKUP(LB18,'Lista de mercado'!$B:$I,5,0)),0,VLOOKUP(LB18,'Lista de mercado'!$B:$I,5,0))</f>
        <v>0</v>
      </c>
      <c r="LE18" s="144">
        <f ca="1">IF(ISERROR(VLOOKUP(LB18,'Lista de mercado'!$B:$I,8,0)),0,VLOOKUP(LB18,'Lista de mercado'!$B:$I,8,0))</f>
        <v>0</v>
      </c>
      <c r="LF18" s="145">
        <f t="shared" si="182"/>
        <v>0</v>
      </c>
      <c r="LG18" s="161">
        <f t="shared" ca="1" si="183"/>
        <v>0</v>
      </c>
      <c r="LH18" s="103"/>
      <c r="LI18" s="147"/>
      <c r="LJ18" s="101"/>
      <c r="LK18" s="172">
        <f t="shared" ref="LK18" si="581">+(LK2*LI8)*LK4</f>
        <v>0</v>
      </c>
      <c r="LL18" s="85"/>
      <c r="LM18" s="105"/>
      <c r="LN18" s="78"/>
      <c r="LO18" s="130"/>
      <c r="LP18" s="131"/>
      <c r="LQ18" s="81">
        <f ca="1">IF(ISERROR(VLOOKUP(LO18,'Lista de mercado'!$B:$I,5,0)),0,VLOOKUP(LO18,'Lista de mercado'!$B:$I,5,0))</f>
        <v>0</v>
      </c>
      <c r="LR18" s="144">
        <f ca="1">IF(ISERROR(VLOOKUP(LO18,'Lista de mercado'!$B:$I,8,0)),0,VLOOKUP(LO18,'Lista de mercado'!$B:$I,8,0))</f>
        <v>0</v>
      </c>
      <c r="LS18" s="145">
        <f t="shared" si="184"/>
        <v>0</v>
      </c>
      <c r="LT18" s="161">
        <f t="shared" ca="1" si="185"/>
        <v>0</v>
      </c>
      <c r="LU18" s="103"/>
      <c r="LV18" s="147"/>
      <c r="LW18" s="101"/>
      <c r="LX18" s="172">
        <f t="shared" ref="LX18" si="582">+(LX2*LV8)*LX4</f>
        <v>0</v>
      </c>
      <c r="LY18" s="85"/>
      <c r="LZ18" s="105"/>
      <c r="MA18" s="78"/>
      <c r="MB18" s="130"/>
      <c r="MC18" s="131"/>
      <c r="MD18" s="81">
        <f ca="1">IF(ISERROR(VLOOKUP(MB18,'Lista de mercado'!$B:$I,5,0)),0,VLOOKUP(MB18,'Lista de mercado'!$B:$I,5,0))</f>
        <v>0</v>
      </c>
      <c r="ME18" s="144">
        <f ca="1">IF(ISERROR(VLOOKUP(MB18,'Lista de mercado'!$B:$I,8,0)),0,VLOOKUP(MB18,'Lista de mercado'!$B:$I,8,0))</f>
        <v>0</v>
      </c>
      <c r="MF18" s="145">
        <f t="shared" si="186"/>
        <v>0</v>
      </c>
      <c r="MG18" s="161">
        <f t="shared" ca="1" si="187"/>
        <v>0</v>
      </c>
      <c r="MH18" s="103"/>
      <c r="MI18" s="147"/>
      <c r="MJ18" s="101"/>
      <c r="MK18" s="172">
        <f t="shared" ref="MK18" si="583">+(MK2*MI8)*MK4</f>
        <v>0</v>
      </c>
      <c r="ML18" s="85"/>
      <c r="MM18" s="105"/>
      <c r="MN18" s="78"/>
      <c r="MO18" s="130"/>
      <c r="MP18" s="131"/>
      <c r="MQ18" s="81">
        <f ca="1">IF(ISERROR(VLOOKUP(MO18,'Lista de mercado'!$B:$I,5,0)),0,VLOOKUP(MO18,'Lista de mercado'!$B:$I,5,0))</f>
        <v>0</v>
      </c>
      <c r="MR18" s="144">
        <f ca="1">IF(ISERROR(VLOOKUP(MO18,'Lista de mercado'!$B:$I,8,0)),0,VLOOKUP(MO18,'Lista de mercado'!$B:$I,8,0))</f>
        <v>0</v>
      </c>
      <c r="MS18" s="145">
        <f t="shared" si="188"/>
        <v>0</v>
      </c>
      <c r="MT18" s="161">
        <f t="shared" ca="1" si="189"/>
        <v>0</v>
      </c>
      <c r="MU18" s="103"/>
      <c r="MV18" s="147"/>
      <c r="MW18" s="101"/>
      <c r="MX18" s="172">
        <f t="shared" ref="MX18" si="584">+(MX2*MV8)*MX4</f>
        <v>0</v>
      </c>
      <c r="MY18" s="85"/>
      <c r="MZ18" s="105"/>
      <c r="NA18" s="78"/>
      <c r="NB18" s="130"/>
      <c r="NC18" s="131"/>
      <c r="ND18" s="81">
        <f ca="1">IF(ISERROR(VLOOKUP(NB18,'Lista de mercado'!$B:$I,5,0)),0,VLOOKUP(NB18,'Lista de mercado'!$B:$I,5,0))</f>
        <v>0</v>
      </c>
      <c r="NE18" s="144">
        <f ca="1">IF(ISERROR(VLOOKUP(NB18,'Lista de mercado'!$B:$I,8,0)),0,VLOOKUP(NB18,'Lista de mercado'!$B:$I,8,0))</f>
        <v>0</v>
      </c>
      <c r="NF18" s="145">
        <f t="shared" si="190"/>
        <v>0</v>
      </c>
      <c r="NG18" s="161">
        <f t="shared" ca="1" si="191"/>
        <v>0</v>
      </c>
      <c r="NH18" s="103"/>
      <c r="NI18" s="147"/>
      <c r="NJ18" s="101"/>
      <c r="NK18" s="172">
        <f t="shared" ref="NK18" si="585">+(NK2*NI8)*NK4</f>
        <v>0</v>
      </c>
      <c r="NL18" s="85"/>
      <c r="NM18" s="105"/>
      <c r="NN18" s="78"/>
      <c r="NO18" s="130"/>
      <c r="NP18" s="131"/>
      <c r="NQ18" s="81">
        <f ca="1">IF(ISERROR(VLOOKUP(NO18,'Lista de mercado'!$B:$I,5,0)),0,VLOOKUP(NO18,'Lista de mercado'!$B:$I,5,0))</f>
        <v>0</v>
      </c>
      <c r="NR18" s="144">
        <f ca="1">IF(ISERROR(VLOOKUP(NO18,'Lista de mercado'!$B:$I,8,0)),0,VLOOKUP(NO18,'Lista de mercado'!$B:$I,8,0))</f>
        <v>0</v>
      </c>
      <c r="NS18" s="145">
        <f t="shared" si="192"/>
        <v>0</v>
      </c>
      <c r="NT18" s="161">
        <f t="shared" ca="1" si="193"/>
        <v>0</v>
      </c>
      <c r="NU18" s="103"/>
      <c r="NV18" s="147"/>
      <c r="NW18" s="101"/>
      <c r="NX18" s="172">
        <f t="shared" ref="NX18" si="586">+(NX2*NV8)*NX4</f>
        <v>0</v>
      </c>
      <c r="NY18" s="85"/>
      <c r="NZ18" s="105"/>
      <c r="OA18" s="78"/>
      <c r="OB18" s="130"/>
      <c r="OC18" s="131"/>
      <c r="OD18" s="81">
        <f ca="1">IF(ISERROR(VLOOKUP(OB18,'Lista de mercado'!$B:$I,5,0)),0,VLOOKUP(OB18,'Lista de mercado'!$B:$I,5,0))</f>
        <v>0</v>
      </c>
      <c r="OE18" s="144">
        <f ca="1">IF(ISERROR(VLOOKUP(OB18,'Lista de mercado'!$B:$I,8,0)),0,VLOOKUP(OB18,'Lista de mercado'!$B:$I,8,0))</f>
        <v>0</v>
      </c>
      <c r="OF18" s="145">
        <f t="shared" si="194"/>
        <v>0</v>
      </c>
      <c r="OG18" s="161">
        <f t="shared" ca="1" si="195"/>
        <v>0</v>
      </c>
      <c r="OH18" s="103"/>
      <c r="OI18" s="147"/>
      <c r="OJ18" s="101"/>
      <c r="OK18" s="172">
        <f t="shared" ref="OK18" si="587">+(OK2*OI8)*OK4</f>
        <v>0</v>
      </c>
      <c r="OL18" s="85"/>
      <c r="OM18" s="105"/>
      <c r="ON18" s="78"/>
      <c r="OO18" s="130"/>
      <c r="OP18" s="131"/>
      <c r="OQ18" s="81">
        <f ca="1">IF(ISERROR(VLOOKUP(OO18,'Lista de mercado'!$B:$I,5,0)),0,VLOOKUP(OO18,'Lista de mercado'!$B:$I,5,0))</f>
        <v>0</v>
      </c>
      <c r="OR18" s="144">
        <f ca="1">IF(ISERROR(VLOOKUP(OO18,'Lista de mercado'!$B:$I,8,0)),0,VLOOKUP(OO18,'Lista de mercado'!$B:$I,8,0))</f>
        <v>0</v>
      </c>
      <c r="OS18" s="145">
        <f t="shared" si="196"/>
        <v>0</v>
      </c>
      <c r="OT18" s="161">
        <f t="shared" ca="1" si="197"/>
        <v>0</v>
      </c>
      <c r="OU18" s="103"/>
      <c r="OV18" s="147"/>
      <c r="OW18" s="101"/>
      <c r="OX18" s="172">
        <f t="shared" ref="OX18" si="588">+(OX2*OV8)*OX4</f>
        <v>0</v>
      </c>
      <c r="OY18" s="85"/>
      <c r="OZ18" s="105"/>
      <c r="PA18" s="78"/>
      <c r="PB18" s="130"/>
      <c r="PC18" s="131"/>
      <c r="PD18" s="81">
        <f ca="1">IF(ISERROR(VLOOKUP(PB18,'Lista de mercado'!$B:$I,5,0)),0,VLOOKUP(PB18,'Lista de mercado'!$B:$I,5,0))</f>
        <v>0</v>
      </c>
      <c r="PE18" s="144">
        <f ca="1">IF(ISERROR(VLOOKUP(PB18,'Lista de mercado'!$B:$I,8,0)),0,VLOOKUP(PB18,'Lista de mercado'!$B:$I,8,0))</f>
        <v>0</v>
      </c>
      <c r="PF18" s="145">
        <f t="shared" si="198"/>
        <v>0</v>
      </c>
      <c r="PG18" s="161">
        <f t="shared" ca="1" si="199"/>
        <v>0</v>
      </c>
      <c r="PH18" s="103"/>
      <c r="PI18" s="147"/>
      <c r="PJ18" s="101"/>
      <c r="PK18" s="172">
        <f t="shared" ref="PK18" si="589">+(PK2*PI8)*PK4</f>
        <v>0</v>
      </c>
      <c r="PL18" s="85"/>
      <c r="PM18" s="105"/>
      <c r="PN18" s="78"/>
      <c r="PO18" s="130"/>
      <c r="PP18" s="131"/>
      <c r="PQ18" s="81">
        <f ca="1">IF(ISERROR(VLOOKUP(PO18,'Lista de mercado'!$B:$I,5,0)),0,VLOOKUP(PO18,'Lista de mercado'!$B:$I,5,0))</f>
        <v>0</v>
      </c>
      <c r="PR18" s="144">
        <f ca="1">IF(ISERROR(VLOOKUP(PO18,'Lista de mercado'!$B:$I,8,0)),0,VLOOKUP(PO18,'Lista de mercado'!$B:$I,8,0))</f>
        <v>0</v>
      </c>
      <c r="PS18" s="145">
        <f t="shared" si="200"/>
        <v>0</v>
      </c>
      <c r="PT18" s="161">
        <f t="shared" ca="1" si="201"/>
        <v>0</v>
      </c>
      <c r="PU18" s="103"/>
      <c r="PV18" s="147"/>
      <c r="PW18" s="101"/>
      <c r="PX18" s="172">
        <f t="shared" ref="PX18" si="590">+(PX2*PV8)*PX4</f>
        <v>0</v>
      </c>
      <c r="PY18" s="85"/>
      <c r="PZ18" s="105"/>
      <c r="QA18" s="78"/>
      <c r="QB18" s="130"/>
      <c r="QC18" s="131"/>
      <c r="QD18" s="81">
        <f ca="1">IF(ISERROR(VLOOKUP(QB18,'Lista de mercado'!$B:$I,5,0)),0,VLOOKUP(QB18,'Lista de mercado'!$B:$I,5,0))</f>
        <v>0</v>
      </c>
      <c r="QE18" s="144">
        <f ca="1">IF(ISERROR(VLOOKUP(QB18,'Lista de mercado'!$B:$I,8,0)),0,VLOOKUP(QB18,'Lista de mercado'!$B:$I,8,0))</f>
        <v>0</v>
      </c>
      <c r="QF18" s="145">
        <f t="shared" si="202"/>
        <v>0</v>
      </c>
      <c r="QG18" s="161">
        <f t="shared" ca="1" si="203"/>
        <v>0</v>
      </c>
      <c r="QH18" s="103"/>
      <c r="QI18" s="147"/>
      <c r="QJ18" s="101"/>
      <c r="QK18" s="172">
        <f t="shared" ref="QK18" si="591">+(QK2*QI8)*QK4</f>
        <v>0</v>
      </c>
      <c r="QL18" s="85"/>
      <c r="QM18" s="105"/>
      <c r="QN18" s="78"/>
      <c r="QO18" s="130"/>
      <c r="QP18" s="131"/>
      <c r="QQ18" s="81">
        <f ca="1">IF(ISERROR(VLOOKUP(QO18,'Lista de mercado'!$B:$I,5,0)),0,VLOOKUP(QO18,'Lista de mercado'!$B:$I,5,0))</f>
        <v>0</v>
      </c>
      <c r="QR18" s="144">
        <f ca="1">IF(ISERROR(VLOOKUP(QO18,'Lista de mercado'!$B:$I,8,0)),0,VLOOKUP(QO18,'Lista de mercado'!$B:$I,8,0))</f>
        <v>0</v>
      </c>
      <c r="QS18" s="145">
        <f t="shared" si="204"/>
        <v>0</v>
      </c>
      <c r="QT18" s="161">
        <f t="shared" ca="1" si="205"/>
        <v>0</v>
      </c>
      <c r="QU18" s="103"/>
      <c r="QV18" s="147"/>
      <c r="QW18" s="101"/>
      <c r="QX18" s="172">
        <f t="shared" ref="QX18" si="592">+(QX2*QV8)*QX4</f>
        <v>0</v>
      </c>
      <c r="QY18" s="85"/>
      <c r="QZ18" s="105"/>
      <c r="RA18" s="78"/>
      <c r="RB18" s="130"/>
      <c r="RC18" s="131"/>
      <c r="RD18" s="81">
        <f ca="1">IF(ISERROR(VLOOKUP(RB18,'Lista de mercado'!$B:$I,5,0)),0,VLOOKUP(RB18,'Lista de mercado'!$B:$I,5,0))</f>
        <v>0</v>
      </c>
      <c r="RE18" s="144">
        <f ca="1">IF(ISERROR(VLOOKUP(RB18,'Lista de mercado'!$B:$I,8,0)),0,VLOOKUP(RB18,'Lista de mercado'!$B:$I,8,0))</f>
        <v>0</v>
      </c>
      <c r="RF18" s="145">
        <f t="shared" si="206"/>
        <v>0</v>
      </c>
      <c r="RG18" s="161">
        <f t="shared" ca="1" si="207"/>
        <v>0</v>
      </c>
      <c r="RH18" s="103"/>
      <c r="RI18" s="147"/>
      <c r="RJ18" s="101"/>
      <c r="RK18" s="172">
        <f t="shared" ref="RK18" si="593">+(RK2*RI8)*RK4</f>
        <v>0</v>
      </c>
      <c r="RL18" s="85"/>
      <c r="RM18" s="105"/>
      <c r="RN18" s="78"/>
      <c r="RO18" s="130"/>
      <c r="RP18" s="131"/>
      <c r="RQ18" s="81">
        <f ca="1">IF(ISERROR(VLOOKUP(RO18,'Lista de mercado'!$B:$I,5,0)),0,VLOOKUP(RO18,'Lista de mercado'!$B:$I,5,0))</f>
        <v>0</v>
      </c>
      <c r="RR18" s="144">
        <f ca="1">IF(ISERROR(VLOOKUP(RO18,'Lista de mercado'!$B:$I,8,0)),0,VLOOKUP(RO18,'Lista de mercado'!$B:$I,8,0))</f>
        <v>0</v>
      </c>
      <c r="RS18" s="145">
        <f t="shared" si="208"/>
        <v>0</v>
      </c>
      <c r="RT18" s="161">
        <f t="shared" ca="1" si="209"/>
        <v>0</v>
      </c>
      <c r="RU18" s="103"/>
      <c r="RV18" s="147"/>
      <c r="RW18" s="101"/>
      <c r="RX18" s="172">
        <f t="shared" ref="RX18" si="594">+(RX2*RV8)*RX4</f>
        <v>0</v>
      </c>
      <c r="RY18" s="85"/>
      <c r="RZ18" s="105"/>
      <c r="SA18" s="78"/>
      <c r="SB18" s="130"/>
      <c r="SC18" s="131"/>
      <c r="SD18" s="81">
        <f ca="1">IF(ISERROR(VLOOKUP(SB18,'Lista de mercado'!$B:$I,5,0)),0,VLOOKUP(SB18,'Lista de mercado'!$B:$I,5,0))</f>
        <v>0</v>
      </c>
      <c r="SE18" s="144">
        <f ca="1">IF(ISERROR(VLOOKUP(SB18,'Lista de mercado'!$B:$I,8,0)),0,VLOOKUP(SB18,'Lista de mercado'!$B:$I,8,0))</f>
        <v>0</v>
      </c>
      <c r="SF18" s="145">
        <f t="shared" si="210"/>
        <v>0</v>
      </c>
      <c r="SG18" s="161">
        <f t="shared" ca="1" si="211"/>
        <v>0</v>
      </c>
      <c r="SH18" s="103"/>
      <c r="SI18" s="147"/>
      <c r="SJ18" s="101"/>
      <c r="SK18" s="172">
        <f t="shared" ref="SK18" si="595">+(SK2*SI8)*SK4</f>
        <v>0</v>
      </c>
      <c r="SL18" s="85"/>
      <c r="SM18" s="105"/>
      <c r="SN18" s="78"/>
      <c r="SO18" s="130"/>
      <c r="SP18" s="131"/>
      <c r="SQ18" s="81">
        <f ca="1">IF(ISERROR(VLOOKUP(SO18,'Lista de mercado'!$B:$I,5,0)),0,VLOOKUP(SO18,'Lista de mercado'!$B:$I,5,0))</f>
        <v>0</v>
      </c>
      <c r="SR18" s="144">
        <f ca="1">IF(ISERROR(VLOOKUP(SO18,'Lista de mercado'!$B:$I,8,0)),0,VLOOKUP(SO18,'Lista de mercado'!$B:$I,8,0))</f>
        <v>0</v>
      </c>
      <c r="SS18" s="145">
        <f t="shared" si="212"/>
        <v>0</v>
      </c>
      <c r="ST18" s="161">
        <f t="shared" ca="1" si="213"/>
        <v>0</v>
      </c>
      <c r="SU18" s="103"/>
      <c r="SV18" s="147"/>
      <c r="SW18" s="101"/>
      <c r="SX18" s="172">
        <f t="shared" ref="SX18" si="596">+(SX2*SV8)*SX4</f>
        <v>0</v>
      </c>
      <c r="SY18" s="85"/>
      <c r="SZ18" s="105"/>
      <c r="TA18" s="78"/>
      <c r="TB18" s="130"/>
      <c r="TC18" s="131"/>
      <c r="TD18" s="81">
        <f ca="1">IF(ISERROR(VLOOKUP(TB18,'Lista de mercado'!$B:$I,5,0)),0,VLOOKUP(TB18,'Lista de mercado'!$B:$I,5,0))</f>
        <v>0</v>
      </c>
      <c r="TE18" s="144">
        <f ca="1">IF(ISERROR(VLOOKUP(TB18,'Lista de mercado'!$B:$I,8,0)),0,VLOOKUP(TB18,'Lista de mercado'!$B:$I,8,0))</f>
        <v>0</v>
      </c>
      <c r="TF18" s="145">
        <f t="shared" si="214"/>
        <v>0</v>
      </c>
      <c r="TG18" s="161">
        <f t="shared" ca="1" si="215"/>
        <v>0</v>
      </c>
      <c r="TH18" s="103"/>
      <c r="TI18" s="147"/>
      <c r="TJ18" s="101"/>
      <c r="TK18" s="172">
        <f t="shared" ref="TK18" si="597">+(TK2*TI8)*TK4</f>
        <v>0</v>
      </c>
      <c r="TL18" s="85"/>
      <c r="TM18" s="105"/>
      <c r="TN18" s="78"/>
      <c r="TO18" s="130"/>
      <c r="TP18" s="131"/>
      <c r="TQ18" s="81">
        <f ca="1">IF(ISERROR(VLOOKUP(TO18,'Lista de mercado'!$B:$I,5,0)),0,VLOOKUP(TO18,'Lista de mercado'!$B:$I,5,0))</f>
        <v>0</v>
      </c>
      <c r="TR18" s="144">
        <f ca="1">IF(ISERROR(VLOOKUP(TO18,'Lista de mercado'!$B:$I,8,0)),0,VLOOKUP(TO18,'Lista de mercado'!$B:$I,8,0))</f>
        <v>0</v>
      </c>
      <c r="TS18" s="145">
        <f t="shared" si="216"/>
        <v>0</v>
      </c>
      <c r="TT18" s="161">
        <f t="shared" ca="1" si="217"/>
        <v>0</v>
      </c>
      <c r="TU18" s="103"/>
      <c r="TV18" s="147"/>
      <c r="TW18" s="101"/>
      <c r="TX18" s="172">
        <f t="shared" ref="TX18" si="598">+(TX2*TV8)*TX4</f>
        <v>0</v>
      </c>
      <c r="TY18" s="85"/>
      <c r="TZ18" s="105"/>
      <c r="UA18" s="78"/>
      <c r="UB18" s="130"/>
      <c r="UC18" s="131"/>
      <c r="UD18" s="81">
        <f ca="1">IF(ISERROR(VLOOKUP(UB18,'Lista de mercado'!$B:$I,5,0)),0,VLOOKUP(UB18,'Lista de mercado'!$B:$I,5,0))</f>
        <v>0</v>
      </c>
      <c r="UE18" s="144">
        <f ca="1">IF(ISERROR(VLOOKUP(UB18,'Lista de mercado'!$B:$I,8,0)),0,VLOOKUP(UB18,'Lista de mercado'!$B:$I,8,0))</f>
        <v>0</v>
      </c>
      <c r="UF18" s="145">
        <f t="shared" si="218"/>
        <v>0</v>
      </c>
      <c r="UG18" s="161">
        <f t="shared" ca="1" si="219"/>
        <v>0</v>
      </c>
      <c r="UH18" s="103"/>
      <c r="UI18" s="147"/>
      <c r="UJ18" s="101"/>
      <c r="UK18" s="172">
        <f t="shared" ref="UK18" si="599">+(UK2*UI8)*UK4</f>
        <v>0</v>
      </c>
      <c r="UL18" s="85"/>
      <c r="UM18" s="105"/>
      <c r="UN18" s="78"/>
      <c r="UO18" s="130"/>
      <c r="UP18" s="131"/>
      <c r="UQ18" s="81">
        <f ca="1">IF(ISERROR(VLOOKUP(UO18,'Lista de mercado'!$B:$I,5,0)),0,VLOOKUP(UO18,'Lista de mercado'!$B:$I,5,0))</f>
        <v>0</v>
      </c>
      <c r="UR18" s="144">
        <f ca="1">IF(ISERROR(VLOOKUP(UO18,'Lista de mercado'!$B:$I,8,0)),0,VLOOKUP(UO18,'Lista de mercado'!$B:$I,8,0))</f>
        <v>0</v>
      </c>
      <c r="US18" s="145">
        <f t="shared" si="220"/>
        <v>0</v>
      </c>
      <c r="UT18" s="161">
        <f t="shared" ca="1" si="221"/>
        <v>0</v>
      </c>
      <c r="UU18" s="103"/>
      <c r="UV18" s="147"/>
      <c r="UW18" s="101"/>
      <c r="UX18" s="172">
        <f t="shared" ref="UX18" si="600">+(UX2*UV8)*UX4</f>
        <v>0</v>
      </c>
      <c r="UY18" s="85"/>
      <c r="UZ18" s="105"/>
      <c r="VA18" s="78"/>
      <c r="VB18" s="130"/>
      <c r="VC18" s="131"/>
      <c r="VD18" s="81">
        <f ca="1">IF(ISERROR(VLOOKUP(VB18,'Lista de mercado'!$B:$I,5,0)),0,VLOOKUP(VB18,'Lista de mercado'!$B:$I,5,0))</f>
        <v>0</v>
      </c>
      <c r="VE18" s="144">
        <f ca="1">IF(ISERROR(VLOOKUP(VB18,'Lista de mercado'!$B:$I,8,0)),0,VLOOKUP(VB18,'Lista de mercado'!$B:$I,8,0))</f>
        <v>0</v>
      </c>
      <c r="VF18" s="145">
        <f t="shared" si="222"/>
        <v>0</v>
      </c>
      <c r="VG18" s="161">
        <f t="shared" ca="1" si="223"/>
        <v>0</v>
      </c>
      <c r="VH18" s="103"/>
      <c r="VI18" s="147"/>
      <c r="VJ18" s="101"/>
      <c r="VK18" s="172">
        <f t="shared" ref="VK18" si="601">+(VK2*VI8)*VK4</f>
        <v>0</v>
      </c>
      <c r="VL18" s="85"/>
      <c r="VM18" s="105"/>
      <c r="VN18" s="78"/>
      <c r="VO18" s="130"/>
      <c r="VP18" s="131"/>
      <c r="VQ18" s="81">
        <f ca="1">IF(ISERROR(VLOOKUP(VO18,'Lista de mercado'!$B:$I,5,0)),0,VLOOKUP(VO18,'Lista de mercado'!$B:$I,5,0))</f>
        <v>0</v>
      </c>
      <c r="VR18" s="144">
        <f ca="1">IF(ISERROR(VLOOKUP(VO18,'Lista de mercado'!$B:$I,8,0)),0,VLOOKUP(VO18,'Lista de mercado'!$B:$I,8,0))</f>
        <v>0</v>
      </c>
      <c r="VS18" s="145">
        <f t="shared" si="224"/>
        <v>0</v>
      </c>
      <c r="VT18" s="161">
        <f t="shared" ca="1" si="225"/>
        <v>0</v>
      </c>
      <c r="VU18" s="103"/>
      <c r="VV18" s="147"/>
      <c r="VW18" s="101"/>
      <c r="VX18" s="172">
        <f t="shared" ref="VX18" si="602">+(VX2*VV8)*VX4</f>
        <v>0</v>
      </c>
      <c r="VY18" s="85"/>
      <c r="VZ18" s="105"/>
      <c r="WA18" s="78"/>
      <c r="WB18" s="130"/>
      <c r="WC18" s="131"/>
      <c r="WD18" s="81">
        <f ca="1">IF(ISERROR(VLOOKUP(WB18,'Lista de mercado'!$B:$I,5,0)),0,VLOOKUP(WB18,'Lista de mercado'!$B:$I,5,0))</f>
        <v>0</v>
      </c>
      <c r="WE18" s="144">
        <f ca="1">IF(ISERROR(VLOOKUP(WB18,'Lista de mercado'!$B:$I,8,0)),0,VLOOKUP(WB18,'Lista de mercado'!$B:$I,8,0))</f>
        <v>0</v>
      </c>
      <c r="WF18" s="145">
        <f t="shared" si="226"/>
        <v>0</v>
      </c>
      <c r="WG18" s="161">
        <f t="shared" ca="1" si="227"/>
        <v>0</v>
      </c>
      <c r="WH18" s="103"/>
      <c r="WI18" s="147"/>
      <c r="WJ18" s="101"/>
      <c r="WK18" s="172">
        <f t="shared" ref="WK18" si="603">+(WK2*WI8)*WK4</f>
        <v>0</v>
      </c>
      <c r="WL18" s="85"/>
      <c r="WM18" s="105"/>
      <c r="WN18" s="78"/>
      <c r="WO18" s="130"/>
      <c r="WP18" s="131"/>
      <c r="WQ18" s="81">
        <f ca="1">IF(ISERROR(VLOOKUP(WO18,'Lista de mercado'!$B:$I,5,0)),0,VLOOKUP(WO18,'Lista de mercado'!$B:$I,5,0))</f>
        <v>0</v>
      </c>
      <c r="WR18" s="144">
        <f ca="1">IF(ISERROR(VLOOKUP(WO18,'Lista de mercado'!$B:$I,8,0)),0,VLOOKUP(WO18,'Lista de mercado'!$B:$I,8,0))</f>
        <v>0</v>
      </c>
      <c r="WS18" s="145">
        <f t="shared" si="228"/>
        <v>0</v>
      </c>
      <c r="WT18" s="161">
        <f t="shared" ca="1" si="229"/>
        <v>0</v>
      </c>
      <c r="WU18" s="103"/>
      <c r="WV18" s="147"/>
      <c r="WW18" s="101"/>
      <c r="WX18" s="172">
        <f t="shared" ref="WX18" si="604">+(WX2*WV8)*WX4</f>
        <v>0</v>
      </c>
      <c r="WY18" s="85"/>
      <c r="WZ18" s="105"/>
      <c r="XA18" s="78"/>
      <c r="XB18" s="130"/>
      <c r="XC18" s="131"/>
      <c r="XD18" s="81">
        <f ca="1">IF(ISERROR(VLOOKUP(XB18,'Lista de mercado'!$B:$I,5,0)),0,VLOOKUP(XB18,'Lista de mercado'!$B:$I,5,0))</f>
        <v>0</v>
      </c>
      <c r="XE18" s="144">
        <f ca="1">IF(ISERROR(VLOOKUP(XB18,'Lista de mercado'!$B:$I,8,0)),0,VLOOKUP(XB18,'Lista de mercado'!$B:$I,8,0))</f>
        <v>0</v>
      </c>
      <c r="XF18" s="145">
        <f t="shared" si="230"/>
        <v>0</v>
      </c>
      <c r="XG18" s="161">
        <f t="shared" ca="1" si="231"/>
        <v>0</v>
      </c>
      <c r="XH18" s="103"/>
      <c r="XI18" s="147"/>
      <c r="XJ18" s="101"/>
      <c r="XK18" s="172">
        <f t="shared" ref="XK18" si="605">+(XK2*XI8)*XK4</f>
        <v>0</v>
      </c>
      <c r="XL18" s="85"/>
      <c r="XM18" s="105"/>
      <c r="XN18" s="78"/>
      <c r="XO18" s="130"/>
      <c r="XP18" s="131"/>
      <c r="XQ18" s="81">
        <f ca="1">IF(ISERROR(VLOOKUP(XO18,'Lista de mercado'!$B:$I,5,0)),0,VLOOKUP(XO18,'Lista de mercado'!$B:$I,5,0))</f>
        <v>0</v>
      </c>
      <c r="XR18" s="144">
        <f ca="1">IF(ISERROR(VLOOKUP(XO18,'Lista de mercado'!$B:$I,8,0)),0,VLOOKUP(XO18,'Lista de mercado'!$B:$I,8,0))</f>
        <v>0</v>
      </c>
      <c r="XS18" s="145">
        <f t="shared" si="232"/>
        <v>0</v>
      </c>
      <c r="XT18" s="161">
        <f t="shared" ca="1" si="233"/>
        <v>0</v>
      </c>
      <c r="XU18" s="103"/>
      <c r="XV18" s="147"/>
      <c r="XW18" s="101"/>
      <c r="XX18" s="172">
        <f t="shared" ref="XX18" si="606">+(XX2*XV8)*XX4</f>
        <v>0</v>
      </c>
      <c r="XY18" s="85"/>
      <c r="XZ18" s="105"/>
      <c r="YA18" s="78"/>
      <c r="YB18" s="130"/>
      <c r="YC18" s="131"/>
      <c r="YD18" s="81">
        <f ca="1">IF(ISERROR(VLOOKUP(YB18,'Lista de mercado'!$B:$I,5,0)),0,VLOOKUP(YB18,'Lista de mercado'!$B:$I,5,0))</f>
        <v>0</v>
      </c>
      <c r="YE18" s="144">
        <f ca="1">IF(ISERROR(VLOOKUP(YB18,'Lista de mercado'!$B:$I,8,0)),0,VLOOKUP(YB18,'Lista de mercado'!$B:$I,8,0))</f>
        <v>0</v>
      </c>
      <c r="YF18" s="145">
        <f t="shared" si="234"/>
        <v>0</v>
      </c>
      <c r="YG18" s="161">
        <f t="shared" ca="1" si="235"/>
        <v>0</v>
      </c>
      <c r="YH18" s="103"/>
      <c r="YI18" s="147"/>
      <c r="YJ18" s="101"/>
      <c r="YK18" s="172">
        <f t="shared" ref="YK18" si="607">+(YK2*YI8)*YK4</f>
        <v>0</v>
      </c>
      <c r="YL18" s="85"/>
      <c r="YM18" s="105"/>
      <c r="YN18" s="78"/>
      <c r="YO18" s="130"/>
      <c r="YP18" s="131"/>
      <c r="YQ18" s="81">
        <f ca="1">IF(ISERROR(VLOOKUP(YO18,'Lista de mercado'!$B:$I,5,0)),0,VLOOKUP(YO18,'Lista de mercado'!$B:$I,5,0))</f>
        <v>0</v>
      </c>
      <c r="YR18" s="144">
        <f ca="1">IF(ISERROR(VLOOKUP(YO18,'Lista de mercado'!$B:$I,8,0)),0,VLOOKUP(YO18,'Lista de mercado'!$B:$I,8,0))</f>
        <v>0</v>
      </c>
      <c r="YS18" s="145">
        <f t="shared" si="236"/>
        <v>0</v>
      </c>
      <c r="YT18" s="161">
        <f t="shared" ca="1" si="237"/>
        <v>0</v>
      </c>
      <c r="YU18" s="103"/>
      <c r="YV18" s="147"/>
      <c r="YW18" s="101"/>
      <c r="YX18" s="172">
        <f t="shared" ref="YX18" si="608">+(YX2*YV8)*YX4</f>
        <v>0</v>
      </c>
      <c r="YY18" s="85"/>
      <c r="YZ18" s="105"/>
      <c r="ZA18" s="78"/>
      <c r="ZB18" s="130"/>
      <c r="ZC18" s="131"/>
      <c r="ZD18" s="81">
        <f ca="1">IF(ISERROR(VLOOKUP(ZB18,'Lista de mercado'!$B:$I,5,0)),0,VLOOKUP(ZB18,'Lista de mercado'!$B:$I,5,0))</f>
        <v>0</v>
      </c>
      <c r="ZE18" s="144">
        <f ca="1">IF(ISERROR(VLOOKUP(ZB18,'Lista de mercado'!$B:$I,8,0)),0,VLOOKUP(ZB18,'Lista de mercado'!$B:$I,8,0))</f>
        <v>0</v>
      </c>
      <c r="ZF18" s="145">
        <f t="shared" si="238"/>
        <v>0</v>
      </c>
      <c r="ZG18" s="161">
        <f t="shared" ca="1" si="239"/>
        <v>0</v>
      </c>
      <c r="ZH18" s="103"/>
      <c r="ZI18" s="147"/>
      <c r="ZJ18" s="101"/>
      <c r="ZK18" s="172">
        <f t="shared" ref="ZK18" si="609">+(ZK2*ZI8)*ZK4</f>
        <v>0</v>
      </c>
      <c r="ZL18" s="85"/>
      <c r="ZM18" s="105"/>
      <c r="ZN18" s="78"/>
      <c r="ZO18" s="130"/>
      <c r="ZP18" s="131"/>
      <c r="ZQ18" s="81">
        <f ca="1">IF(ISERROR(VLOOKUP(ZO18,'Lista de mercado'!$B:$I,5,0)),0,VLOOKUP(ZO18,'Lista de mercado'!$B:$I,5,0))</f>
        <v>0</v>
      </c>
      <c r="ZR18" s="144">
        <f ca="1">IF(ISERROR(VLOOKUP(ZO18,'Lista de mercado'!$B:$I,8,0)),0,VLOOKUP(ZO18,'Lista de mercado'!$B:$I,8,0))</f>
        <v>0</v>
      </c>
      <c r="ZS18" s="145">
        <f t="shared" si="240"/>
        <v>0</v>
      </c>
      <c r="ZT18" s="161">
        <f t="shared" ca="1" si="241"/>
        <v>0</v>
      </c>
      <c r="ZU18" s="103"/>
      <c r="ZV18" s="147"/>
      <c r="ZW18" s="101"/>
      <c r="ZX18" s="172">
        <f t="shared" ref="ZX18" si="610">+(ZX2*ZV8)*ZX4</f>
        <v>0</v>
      </c>
      <c r="ZY18" s="85"/>
      <c r="ZZ18" s="105"/>
      <c r="AAA18" s="78"/>
      <c r="AAB18" s="130"/>
      <c r="AAC18" s="131"/>
      <c r="AAD18" s="81">
        <f ca="1">IF(ISERROR(VLOOKUP(AAB18,'Lista de mercado'!$B:$I,5,0)),0,VLOOKUP(AAB18,'Lista de mercado'!$B:$I,5,0))</f>
        <v>0</v>
      </c>
      <c r="AAE18" s="144">
        <f ca="1">IF(ISERROR(VLOOKUP(AAB18,'Lista de mercado'!$B:$I,8,0)),0,VLOOKUP(AAB18,'Lista de mercado'!$B:$I,8,0))</f>
        <v>0</v>
      </c>
      <c r="AAF18" s="145">
        <f t="shared" si="242"/>
        <v>0</v>
      </c>
      <c r="AAG18" s="161">
        <f t="shared" ca="1" si="243"/>
        <v>0</v>
      </c>
      <c r="AAH18" s="103"/>
      <c r="AAI18" s="147"/>
      <c r="AAJ18" s="101"/>
      <c r="AAK18" s="172">
        <f t="shared" ref="AAK18" si="611">+(AAK2*AAI8)*AAK4</f>
        <v>0</v>
      </c>
      <c r="AAL18" s="85"/>
      <c r="AAM18" s="105"/>
      <c r="AAN18" s="78"/>
      <c r="AAO18" s="130"/>
      <c r="AAP18" s="131"/>
      <c r="AAQ18" s="81">
        <f ca="1">IF(ISERROR(VLOOKUP(AAO18,'Lista de mercado'!$B:$I,5,0)),0,VLOOKUP(AAO18,'Lista de mercado'!$B:$I,5,0))</f>
        <v>0</v>
      </c>
      <c r="AAR18" s="144">
        <f ca="1">IF(ISERROR(VLOOKUP(AAO18,'Lista de mercado'!$B:$I,8,0)),0,VLOOKUP(AAO18,'Lista de mercado'!$B:$I,8,0))</f>
        <v>0</v>
      </c>
      <c r="AAS18" s="145">
        <f t="shared" si="244"/>
        <v>0</v>
      </c>
      <c r="AAT18" s="161">
        <f t="shared" ca="1" si="245"/>
        <v>0</v>
      </c>
      <c r="AAU18" s="103"/>
      <c r="AAV18" s="147"/>
      <c r="AAW18" s="101"/>
      <c r="AAX18" s="172">
        <f t="shared" ref="AAX18" si="612">+(AAX2*AAV8)*AAX4</f>
        <v>0</v>
      </c>
      <c r="AAY18" s="85"/>
      <c r="AAZ18" s="105"/>
      <c r="ABA18" s="78"/>
      <c r="ABB18" s="130"/>
      <c r="ABC18" s="131"/>
      <c r="ABD18" s="81">
        <f ca="1">IF(ISERROR(VLOOKUP(ABB18,'Lista de mercado'!$B:$I,5,0)),0,VLOOKUP(ABB18,'Lista de mercado'!$B:$I,5,0))</f>
        <v>0</v>
      </c>
      <c r="ABE18" s="144">
        <f ca="1">IF(ISERROR(VLOOKUP(ABB18,'Lista de mercado'!$B:$I,8,0)),0,VLOOKUP(ABB18,'Lista de mercado'!$B:$I,8,0))</f>
        <v>0</v>
      </c>
      <c r="ABF18" s="145">
        <f t="shared" si="246"/>
        <v>0</v>
      </c>
      <c r="ABG18" s="161">
        <f t="shared" ca="1" si="247"/>
        <v>0</v>
      </c>
      <c r="ABH18" s="103"/>
      <c r="ABI18" s="147"/>
      <c r="ABJ18" s="101"/>
      <c r="ABK18" s="172">
        <f t="shared" ref="ABK18" si="613">+(ABK2*ABI8)*ABK4</f>
        <v>0</v>
      </c>
      <c r="ABL18" s="85"/>
      <c r="ABM18" s="105"/>
      <c r="ABN18" s="78"/>
      <c r="ABO18" s="130"/>
      <c r="ABP18" s="131"/>
      <c r="ABQ18" s="81">
        <f ca="1">IF(ISERROR(VLOOKUP(ABO18,'Lista de mercado'!$B:$I,5,0)),0,VLOOKUP(ABO18,'Lista de mercado'!$B:$I,5,0))</f>
        <v>0</v>
      </c>
      <c r="ABR18" s="144">
        <f ca="1">IF(ISERROR(VLOOKUP(ABO18,'Lista de mercado'!$B:$I,8,0)),0,VLOOKUP(ABO18,'Lista de mercado'!$B:$I,8,0))</f>
        <v>0</v>
      </c>
      <c r="ABS18" s="145">
        <f t="shared" si="248"/>
        <v>0</v>
      </c>
      <c r="ABT18" s="161">
        <f t="shared" ca="1" si="249"/>
        <v>0</v>
      </c>
      <c r="ABU18" s="103"/>
      <c r="ABV18" s="147"/>
      <c r="ABW18" s="101"/>
      <c r="ABX18" s="172">
        <f t="shared" ref="ABX18" si="614">+(ABX2*ABV8)*ABX4</f>
        <v>0</v>
      </c>
      <c r="ABY18" s="85"/>
      <c r="ABZ18" s="105"/>
      <c r="ACA18" s="78"/>
      <c r="ACB18" s="130"/>
      <c r="ACC18" s="131"/>
      <c r="ACD18" s="81">
        <f ca="1">IF(ISERROR(VLOOKUP(ACB18,'Lista de mercado'!$B:$I,5,0)),0,VLOOKUP(ACB18,'Lista de mercado'!$B:$I,5,0))</f>
        <v>0</v>
      </c>
      <c r="ACE18" s="144">
        <f ca="1">IF(ISERROR(VLOOKUP(ACB18,'Lista de mercado'!$B:$I,8,0)),0,VLOOKUP(ACB18,'Lista de mercado'!$B:$I,8,0))</f>
        <v>0</v>
      </c>
      <c r="ACF18" s="145">
        <f t="shared" si="250"/>
        <v>0</v>
      </c>
      <c r="ACG18" s="161">
        <f t="shared" ca="1" si="251"/>
        <v>0</v>
      </c>
      <c r="ACH18" s="103"/>
      <c r="ACI18" s="147"/>
      <c r="ACJ18" s="101"/>
      <c r="ACK18" s="172">
        <f t="shared" ref="ACK18" si="615">+(ACK2*ACI8)*ACK4</f>
        <v>0</v>
      </c>
      <c r="ACL18" s="85"/>
      <c r="ACM18" s="105"/>
      <c r="ACN18" s="78"/>
      <c r="ACO18" s="130"/>
      <c r="ACP18" s="131"/>
      <c r="ACQ18" s="81">
        <f ca="1">IF(ISERROR(VLOOKUP(ACO18,'Lista de mercado'!$B:$I,5,0)),0,VLOOKUP(ACO18,'Lista de mercado'!$B:$I,5,0))</f>
        <v>0</v>
      </c>
      <c r="ACR18" s="144">
        <f ca="1">IF(ISERROR(VLOOKUP(ACO18,'Lista de mercado'!$B:$I,8,0)),0,VLOOKUP(ACO18,'Lista de mercado'!$B:$I,8,0))</f>
        <v>0</v>
      </c>
      <c r="ACS18" s="145">
        <f t="shared" si="252"/>
        <v>0</v>
      </c>
      <c r="ACT18" s="161">
        <f t="shared" ca="1" si="253"/>
        <v>0</v>
      </c>
      <c r="ACU18" s="103"/>
      <c r="ACV18" s="147"/>
      <c r="ACW18" s="101"/>
      <c r="ACX18" s="172">
        <f t="shared" ref="ACX18" si="616">+(ACX2*ACV8)*ACX4</f>
        <v>0</v>
      </c>
      <c r="ACY18" s="85"/>
      <c r="ACZ18" s="105"/>
      <c r="ADA18" s="78"/>
      <c r="ADB18" s="130"/>
      <c r="ADC18" s="131"/>
      <c r="ADD18" s="81">
        <f ca="1">IF(ISERROR(VLOOKUP(ADB18,'Lista de mercado'!$B:$I,5,0)),0,VLOOKUP(ADB18,'Lista de mercado'!$B:$I,5,0))</f>
        <v>0</v>
      </c>
      <c r="ADE18" s="144">
        <f ca="1">IF(ISERROR(VLOOKUP(ADB18,'Lista de mercado'!$B:$I,8,0)),0,VLOOKUP(ADB18,'Lista de mercado'!$B:$I,8,0))</f>
        <v>0</v>
      </c>
      <c r="ADF18" s="145">
        <f t="shared" si="254"/>
        <v>0</v>
      </c>
      <c r="ADG18" s="161">
        <f t="shared" ca="1" si="255"/>
        <v>0</v>
      </c>
      <c r="ADH18" s="103"/>
      <c r="ADI18" s="147"/>
      <c r="ADJ18" s="101"/>
      <c r="ADK18" s="172">
        <f t="shared" ref="ADK18" si="617">+(ADK2*ADI8)*ADK4</f>
        <v>0</v>
      </c>
      <c r="ADL18" s="85"/>
      <c r="ADM18" s="105"/>
      <c r="ADN18" s="78"/>
      <c r="ADO18" s="130"/>
      <c r="ADP18" s="131"/>
      <c r="ADQ18" s="81">
        <f ca="1">IF(ISERROR(VLOOKUP(ADO18,'Lista de mercado'!$B:$I,5,0)),0,VLOOKUP(ADO18,'Lista de mercado'!$B:$I,5,0))</f>
        <v>0</v>
      </c>
      <c r="ADR18" s="144">
        <f ca="1">IF(ISERROR(VLOOKUP(ADO18,'Lista de mercado'!$B:$I,8,0)),0,VLOOKUP(ADO18,'Lista de mercado'!$B:$I,8,0))</f>
        <v>0</v>
      </c>
      <c r="ADS18" s="145">
        <f t="shared" si="256"/>
        <v>0</v>
      </c>
      <c r="ADT18" s="161">
        <f t="shared" ca="1" si="257"/>
        <v>0</v>
      </c>
      <c r="ADU18" s="103"/>
      <c r="ADV18" s="147"/>
      <c r="ADW18" s="101"/>
      <c r="ADX18" s="172">
        <f t="shared" ref="ADX18" si="618">+(ADX2*ADV8)*ADX4</f>
        <v>0</v>
      </c>
      <c r="ADY18" s="85"/>
      <c r="ADZ18" s="105"/>
      <c r="AEA18" s="78"/>
      <c r="AEB18" s="130"/>
      <c r="AEC18" s="131"/>
      <c r="AED18" s="81">
        <f ca="1">IF(ISERROR(VLOOKUP(AEB18,'Lista de mercado'!$B:$I,5,0)),0,VLOOKUP(AEB18,'Lista de mercado'!$B:$I,5,0))</f>
        <v>0</v>
      </c>
      <c r="AEE18" s="144">
        <f ca="1">IF(ISERROR(VLOOKUP(AEB18,'Lista de mercado'!$B:$I,8,0)),0,VLOOKUP(AEB18,'Lista de mercado'!$B:$I,8,0))</f>
        <v>0</v>
      </c>
      <c r="AEF18" s="145">
        <f t="shared" si="258"/>
        <v>0</v>
      </c>
      <c r="AEG18" s="161">
        <f t="shared" ca="1" si="259"/>
        <v>0</v>
      </c>
      <c r="AEH18" s="103"/>
      <c r="AEI18" s="147"/>
      <c r="AEJ18" s="101"/>
      <c r="AEK18" s="172">
        <f t="shared" ref="AEK18" si="619">+(AEK2*AEI8)*AEK4</f>
        <v>0</v>
      </c>
      <c r="AEL18" s="85"/>
      <c r="AEM18" s="105"/>
      <c r="AEN18" s="78"/>
      <c r="AEO18" s="130"/>
      <c r="AEP18" s="131"/>
      <c r="AEQ18" s="81">
        <f ca="1">IF(ISERROR(VLOOKUP(AEO18,'Lista de mercado'!$B:$I,5,0)),0,VLOOKUP(AEO18,'Lista de mercado'!$B:$I,5,0))</f>
        <v>0</v>
      </c>
      <c r="AER18" s="144">
        <f ca="1">IF(ISERROR(VLOOKUP(AEO18,'Lista de mercado'!$B:$I,8,0)),0,VLOOKUP(AEO18,'Lista de mercado'!$B:$I,8,0))</f>
        <v>0</v>
      </c>
      <c r="AES18" s="145">
        <f t="shared" si="260"/>
        <v>0</v>
      </c>
      <c r="AET18" s="161">
        <f t="shared" ca="1" si="261"/>
        <v>0</v>
      </c>
      <c r="AEU18" s="103"/>
      <c r="AEV18" s="147"/>
      <c r="AEW18" s="101"/>
      <c r="AEX18" s="172">
        <f t="shared" ref="AEX18" si="620">+(AEX2*AEV8)*AEX4</f>
        <v>0</v>
      </c>
      <c r="AEY18" s="85"/>
      <c r="AEZ18" s="105"/>
      <c r="AFA18" s="78"/>
      <c r="AFB18" s="130"/>
      <c r="AFC18" s="131"/>
      <c r="AFD18" s="81">
        <f ca="1">IF(ISERROR(VLOOKUP(AFB18,'Lista de mercado'!$B:$I,5,0)),0,VLOOKUP(AFB18,'Lista de mercado'!$B:$I,5,0))</f>
        <v>0</v>
      </c>
      <c r="AFE18" s="144">
        <f ca="1">IF(ISERROR(VLOOKUP(AFB18,'Lista de mercado'!$B:$I,8,0)),0,VLOOKUP(AFB18,'Lista de mercado'!$B:$I,8,0))</f>
        <v>0</v>
      </c>
      <c r="AFF18" s="145">
        <f t="shared" si="262"/>
        <v>0</v>
      </c>
      <c r="AFG18" s="161">
        <f t="shared" ca="1" si="263"/>
        <v>0</v>
      </c>
      <c r="AFH18" s="103"/>
      <c r="AFI18" s="147"/>
      <c r="AFJ18" s="101"/>
      <c r="AFK18" s="172">
        <f t="shared" ref="AFK18" si="621">+(AFK2*AFI8)*AFK4</f>
        <v>0</v>
      </c>
      <c r="AFL18" s="85"/>
      <c r="AFM18" s="105"/>
      <c r="AFN18" s="78"/>
      <c r="AFO18" s="130"/>
      <c r="AFP18" s="131"/>
      <c r="AFQ18" s="81">
        <f ca="1">IF(ISERROR(VLOOKUP(AFO18,'Lista de mercado'!$B:$I,5,0)),0,VLOOKUP(AFO18,'Lista de mercado'!$B:$I,5,0))</f>
        <v>0</v>
      </c>
      <c r="AFR18" s="144">
        <f ca="1">IF(ISERROR(VLOOKUP(AFO18,'Lista de mercado'!$B:$I,8,0)),0,VLOOKUP(AFO18,'Lista de mercado'!$B:$I,8,0))</f>
        <v>0</v>
      </c>
      <c r="AFS18" s="145">
        <f t="shared" si="264"/>
        <v>0</v>
      </c>
      <c r="AFT18" s="161">
        <f t="shared" ca="1" si="265"/>
        <v>0</v>
      </c>
      <c r="AFU18" s="103"/>
      <c r="AFV18" s="147"/>
      <c r="AFW18" s="101"/>
      <c r="AFX18" s="172">
        <f t="shared" ref="AFX18" si="622">+(AFX2*AFV8)*AFX4</f>
        <v>0</v>
      </c>
      <c r="AFY18" s="85"/>
      <c r="AFZ18" s="105"/>
      <c r="AGA18" s="78"/>
      <c r="AGB18" s="130"/>
      <c r="AGC18" s="131"/>
      <c r="AGD18" s="81">
        <f ca="1">IF(ISERROR(VLOOKUP(AGB18,'Lista de mercado'!$B:$I,5,0)),0,VLOOKUP(AGB18,'Lista de mercado'!$B:$I,5,0))</f>
        <v>0</v>
      </c>
      <c r="AGE18" s="144">
        <f ca="1">IF(ISERROR(VLOOKUP(AGB18,'Lista de mercado'!$B:$I,8,0)),0,VLOOKUP(AGB18,'Lista de mercado'!$B:$I,8,0))</f>
        <v>0</v>
      </c>
      <c r="AGF18" s="145">
        <f t="shared" si="266"/>
        <v>0</v>
      </c>
      <c r="AGG18" s="161">
        <f t="shared" ca="1" si="267"/>
        <v>0</v>
      </c>
      <c r="AGH18" s="103"/>
      <c r="AGI18" s="147"/>
      <c r="AGJ18" s="101"/>
      <c r="AGK18" s="172">
        <f t="shared" ref="AGK18" si="623">+(AGK2*AGI8)*AGK4</f>
        <v>0</v>
      </c>
      <c r="AGL18" s="85"/>
      <c r="AGM18" s="105"/>
      <c r="AGN18" s="78"/>
      <c r="AGO18" s="130"/>
      <c r="AGP18" s="131"/>
      <c r="AGQ18" s="81">
        <f ca="1">IF(ISERROR(VLOOKUP(AGO18,'Lista de mercado'!$B:$I,5,0)),0,VLOOKUP(AGO18,'Lista de mercado'!$B:$I,5,0))</f>
        <v>0</v>
      </c>
      <c r="AGR18" s="144">
        <f ca="1">IF(ISERROR(VLOOKUP(AGO18,'Lista de mercado'!$B:$I,8,0)),0,VLOOKUP(AGO18,'Lista de mercado'!$B:$I,8,0))</f>
        <v>0</v>
      </c>
      <c r="AGS18" s="145">
        <f t="shared" si="268"/>
        <v>0</v>
      </c>
      <c r="AGT18" s="161">
        <f t="shared" ca="1" si="269"/>
        <v>0</v>
      </c>
      <c r="AGU18" s="103"/>
      <c r="AGV18" s="147"/>
      <c r="AGW18" s="101"/>
      <c r="AGX18" s="172">
        <f t="shared" ref="AGX18" si="624">+(AGX2*AGV8)*AGX4</f>
        <v>0</v>
      </c>
      <c r="AGY18" s="85"/>
      <c r="AGZ18" s="105"/>
      <c r="AHA18" s="78"/>
      <c r="AHB18" s="130"/>
      <c r="AHC18" s="131"/>
      <c r="AHD18" s="81">
        <f ca="1">IF(ISERROR(VLOOKUP(AHB18,'Lista de mercado'!$B:$I,5,0)),0,VLOOKUP(AHB18,'Lista de mercado'!$B:$I,5,0))</f>
        <v>0</v>
      </c>
      <c r="AHE18" s="144">
        <f ca="1">IF(ISERROR(VLOOKUP(AHB18,'Lista de mercado'!$B:$I,8,0)),0,VLOOKUP(AHB18,'Lista de mercado'!$B:$I,8,0))</f>
        <v>0</v>
      </c>
      <c r="AHF18" s="145">
        <f t="shared" si="270"/>
        <v>0</v>
      </c>
      <c r="AHG18" s="161">
        <f t="shared" ca="1" si="271"/>
        <v>0</v>
      </c>
      <c r="AHH18" s="103"/>
      <c r="AHI18" s="147"/>
      <c r="AHJ18" s="101"/>
      <c r="AHK18" s="172">
        <f t="shared" ref="AHK18" si="625">+(AHK2*AHI8)*AHK4</f>
        <v>0</v>
      </c>
      <c r="AHL18" s="85"/>
      <c r="AHM18" s="105"/>
      <c r="AHN18" s="78"/>
      <c r="AHO18" s="130"/>
      <c r="AHP18" s="131"/>
      <c r="AHQ18" s="81">
        <f ca="1">IF(ISERROR(VLOOKUP(AHO18,'Lista de mercado'!$B:$I,5,0)),0,VLOOKUP(AHO18,'Lista de mercado'!$B:$I,5,0))</f>
        <v>0</v>
      </c>
      <c r="AHR18" s="144">
        <f ca="1">IF(ISERROR(VLOOKUP(AHO18,'Lista de mercado'!$B:$I,8,0)),0,VLOOKUP(AHO18,'Lista de mercado'!$B:$I,8,0))</f>
        <v>0</v>
      </c>
      <c r="AHS18" s="145">
        <f t="shared" si="272"/>
        <v>0</v>
      </c>
      <c r="AHT18" s="161">
        <f t="shared" ca="1" si="273"/>
        <v>0</v>
      </c>
      <c r="AHU18" s="103"/>
      <c r="AHV18" s="147"/>
      <c r="AHW18" s="101"/>
      <c r="AHX18" s="172">
        <f t="shared" ref="AHX18" si="626">+(AHX2*AHV8)*AHX4</f>
        <v>0</v>
      </c>
      <c r="AHY18" s="85"/>
      <c r="AHZ18" s="105"/>
      <c r="AIA18" s="78"/>
      <c r="AIB18" s="130"/>
      <c r="AIC18" s="131"/>
      <c r="AID18" s="81">
        <f ca="1">IF(ISERROR(VLOOKUP(AIB18,'Lista de mercado'!$B:$I,5,0)),0,VLOOKUP(AIB18,'Lista de mercado'!$B:$I,5,0))</f>
        <v>0</v>
      </c>
      <c r="AIE18" s="144">
        <f ca="1">IF(ISERROR(VLOOKUP(AIB18,'Lista de mercado'!$B:$I,8,0)),0,VLOOKUP(AIB18,'Lista de mercado'!$B:$I,8,0))</f>
        <v>0</v>
      </c>
      <c r="AIF18" s="145">
        <f t="shared" si="274"/>
        <v>0</v>
      </c>
      <c r="AIG18" s="161">
        <f t="shared" ca="1" si="275"/>
        <v>0</v>
      </c>
      <c r="AIH18" s="103"/>
      <c r="AII18" s="147"/>
      <c r="AIJ18" s="101"/>
      <c r="AIK18" s="172">
        <f t="shared" ref="AIK18" si="627">+(AIK2*AII8)*AIK4</f>
        <v>0</v>
      </c>
      <c r="AIL18" s="85"/>
      <c r="AIM18" s="105"/>
      <c r="AIN18" s="78"/>
      <c r="AIO18" s="130"/>
      <c r="AIP18" s="131"/>
      <c r="AIQ18" s="81">
        <f ca="1">IF(ISERROR(VLOOKUP(AIO18,'Lista de mercado'!$B:$I,5,0)),0,VLOOKUP(AIO18,'Lista de mercado'!$B:$I,5,0))</f>
        <v>0</v>
      </c>
      <c r="AIR18" s="144">
        <f ca="1">IF(ISERROR(VLOOKUP(AIO18,'Lista de mercado'!$B:$I,8,0)),0,VLOOKUP(AIO18,'Lista de mercado'!$B:$I,8,0))</f>
        <v>0</v>
      </c>
      <c r="AIS18" s="145">
        <f t="shared" si="276"/>
        <v>0</v>
      </c>
      <c r="AIT18" s="161">
        <f t="shared" ca="1" si="277"/>
        <v>0</v>
      </c>
      <c r="AIU18" s="103"/>
      <c r="AIV18" s="147"/>
      <c r="AIW18" s="101"/>
      <c r="AIX18" s="172">
        <f t="shared" ref="AIX18" si="628">+(AIX2*AIV8)*AIX4</f>
        <v>0</v>
      </c>
      <c r="AIY18" s="85"/>
      <c r="AIZ18" s="105"/>
      <c r="AJA18" s="78"/>
      <c r="AJB18" s="130"/>
      <c r="AJC18" s="131"/>
      <c r="AJD18" s="81">
        <f ca="1">IF(ISERROR(VLOOKUP(AJB18,'Lista de mercado'!$B:$I,5,0)),0,VLOOKUP(AJB18,'Lista de mercado'!$B:$I,5,0))</f>
        <v>0</v>
      </c>
      <c r="AJE18" s="144">
        <f ca="1">IF(ISERROR(VLOOKUP(AJB18,'Lista de mercado'!$B:$I,8,0)),0,VLOOKUP(AJB18,'Lista de mercado'!$B:$I,8,0))</f>
        <v>0</v>
      </c>
      <c r="AJF18" s="145">
        <f t="shared" si="278"/>
        <v>0</v>
      </c>
      <c r="AJG18" s="161">
        <f t="shared" ca="1" si="279"/>
        <v>0</v>
      </c>
      <c r="AJH18" s="103"/>
      <c r="AJI18" s="147"/>
      <c r="AJJ18" s="101"/>
      <c r="AJK18" s="172">
        <f t="shared" ref="AJK18" si="629">+(AJK2*AJI8)*AJK4</f>
        <v>0</v>
      </c>
      <c r="AJL18" s="85"/>
    </row>
    <row r="19" spans="1:948" x14ac:dyDescent="0.3">
      <c r="A19" s="78"/>
      <c r="B19" s="130"/>
      <c r="C19" s="131"/>
      <c r="D19" s="81">
        <f ca="1">IF(ISERROR(VLOOKUP(B19,'Lista de mercado'!$B:$I,5,0)),0,VLOOKUP(B19,'Lista de mercado'!$B:$I,5,0))</f>
        <v>0</v>
      </c>
      <c r="E19" s="144">
        <f ca="1">IF(ISERROR(VLOOKUP(B19,'Lista de mercado'!$B:$I,8,0)),0,VLOOKUP(B19,'Lista de mercado'!$B:$I,8,0))</f>
        <v>0</v>
      </c>
      <c r="F19" s="145">
        <f t="shared" si="134"/>
        <v>0</v>
      </c>
      <c r="G19" s="161">
        <f t="shared" ca="1" si="135"/>
        <v>0</v>
      </c>
      <c r="H19" s="103"/>
      <c r="I19" s="121" t="s">
        <v>108</v>
      </c>
      <c r="J19" s="168"/>
      <c r="K19" s="122" t="s">
        <v>108</v>
      </c>
      <c r="L19" s="86"/>
      <c r="M19" s="105"/>
      <c r="N19" s="78"/>
      <c r="O19" s="130"/>
      <c r="P19" s="131"/>
      <c r="Q19" s="81">
        <f ca="1">IF(ISERROR(VLOOKUP(O19,'Lista de mercado'!$B:$I,5,0)),0,VLOOKUP(O19,'Lista de mercado'!$B:$I,5,0))</f>
        <v>0</v>
      </c>
      <c r="R19" s="144">
        <f ca="1">IF(ISERROR(VLOOKUP(O19,'Lista de mercado'!$B:$I,8,0)),0,VLOOKUP(O19,'Lista de mercado'!$B:$I,8,0))</f>
        <v>0</v>
      </c>
      <c r="S19" s="145">
        <f t="shared" si="136"/>
        <v>0</v>
      </c>
      <c r="T19" s="161">
        <f t="shared" ca="1" si="137"/>
        <v>0</v>
      </c>
      <c r="U19" s="103"/>
      <c r="V19" s="121" t="s">
        <v>108</v>
      </c>
      <c r="W19" s="168"/>
      <c r="X19" s="122" t="s">
        <v>108</v>
      </c>
      <c r="Y19" s="86"/>
      <c r="Z19" s="105"/>
      <c r="AA19" s="78"/>
      <c r="AB19" s="130"/>
      <c r="AC19" s="131"/>
      <c r="AD19" s="81">
        <f ca="1">IF(ISERROR(VLOOKUP(AB19,'Lista de mercado'!$B:$I,5,0)),0,VLOOKUP(AB19,'Lista de mercado'!$B:$I,5,0))</f>
        <v>0</v>
      </c>
      <c r="AE19" s="144">
        <f ca="1">IF(ISERROR(VLOOKUP(AB19,'Lista de mercado'!$B:$I,8,0)),0,VLOOKUP(AB19,'Lista de mercado'!$B:$I,8,0))</f>
        <v>0</v>
      </c>
      <c r="AF19" s="145">
        <f t="shared" si="138"/>
        <v>0</v>
      </c>
      <c r="AG19" s="161">
        <f t="shared" ca="1" si="139"/>
        <v>0</v>
      </c>
      <c r="AH19" s="103"/>
      <c r="AI19" s="121" t="s">
        <v>108</v>
      </c>
      <c r="AJ19" s="168"/>
      <c r="AK19" s="122" t="s">
        <v>108</v>
      </c>
      <c r="AL19" s="86"/>
      <c r="AM19" s="105"/>
      <c r="AN19" s="78"/>
      <c r="AO19" s="130"/>
      <c r="AP19" s="131"/>
      <c r="AQ19" s="81">
        <f ca="1">IF(ISERROR(VLOOKUP(AO19,'Lista de mercado'!$B:$I,5,0)),0,VLOOKUP(AO19,'Lista de mercado'!$B:$I,5,0))</f>
        <v>0</v>
      </c>
      <c r="AR19" s="144">
        <f ca="1">IF(ISERROR(VLOOKUP(AO19,'Lista de mercado'!$B:$I,8,0)),0,VLOOKUP(AO19,'Lista de mercado'!$B:$I,8,0))</f>
        <v>0</v>
      </c>
      <c r="AS19" s="145">
        <f t="shared" si="140"/>
        <v>0</v>
      </c>
      <c r="AT19" s="161">
        <f t="shared" ca="1" si="141"/>
        <v>0</v>
      </c>
      <c r="AU19" s="103"/>
      <c r="AV19" s="121" t="s">
        <v>108</v>
      </c>
      <c r="AW19" s="168"/>
      <c r="AX19" s="122" t="s">
        <v>108</v>
      </c>
      <c r="AY19" s="86"/>
      <c r="AZ19" s="105"/>
      <c r="BA19" s="78"/>
      <c r="BB19" s="130"/>
      <c r="BC19" s="131"/>
      <c r="BD19" s="81">
        <f ca="1">IF(ISERROR(VLOOKUP(BB19,'Lista de mercado'!$B:$I,5,0)),0,VLOOKUP(BB19,'Lista de mercado'!$B:$I,5,0))</f>
        <v>0</v>
      </c>
      <c r="BE19" s="144">
        <f ca="1">IF(ISERROR(VLOOKUP(BB19,'Lista de mercado'!$B:$I,8,0)),0,VLOOKUP(BB19,'Lista de mercado'!$B:$I,8,0))</f>
        <v>0</v>
      </c>
      <c r="BF19" s="145">
        <f t="shared" si="142"/>
        <v>0</v>
      </c>
      <c r="BG19" s="161">
        <f t="shared" ca="1" si="143"/>
        <v>0</v>
      </c>
      <c r="BH19" s="103"/>
      <c r="BI19" s="121" t="s">
        <v>108</v>
      </c>
      <c r="BJ19" s="168"/>
      <c r="BK19" s="122" t="s">
        <v>108</v>
      </c>
      <c r="BL19" s="86"/>
      <c r="BM19" s="105"/>
      <c r="BN19" s="78"/>
      <c r="BO19" s="130"/>
      <c r="BP19" s="131"/>
      <c r="BQ19" s="81">
        <f ca="1">IF(ISERROR(VLOOKUP(BO19,'Lista de mercado'!$B:$I,5,0)),0,VLOOKUP(BO19,'Lista de mercado'!$B:$I,5,0))</f>
        <v>0</v>
      </c>
      <c r="BR19" s="144">
        <f ca="1">IF(ISERROR(VLOOKUP(BO19,'Lista de mercado'!$B:$I,8,0)),0,VLOOKUP(BO19,'Lista de mercado'!$B:$I,8,0))</f>
        <v>0</v>
      </c>
      <c r="BS19" s="145">
        <f t="shared" si="144"/>
        <v>0</v>
      </c>
      <c r="BT19" s="161">
        <f t="shared" ca="1" si="145"/>
        <v>0</v>
      </c>
      <c r="BU19" s="103"/>
      <c r="BV19" s="121" t="s">
        <v>108</v>
      </c>
      <c r="BW19" s="168"/>
      <c r="BX19" s="122" t="s">
        <v>108</v>
      </c>
      <c r="BY19" s="86"/>
      <c r="BZ19" s="105"/>
      <c r="CA19" s="78"/>
      <c r="CB19" s="130"/>
      <c r="CC19" s="131"/>
      <c r="CD19" s="81">
        <f ca="1">IF(ISERROR(VLOOKUP(CB19,'Lista de mercado'!$B:$I,5,0)),0,VLOOKUP(CB19,'Lista de mercado'!$B:$I,5,0))</f>
        <v>0</v>
      </c>
      <c r="CE19" s="144">
        <f ca="1">IF(ISERROR(VLOOKUP(CB19,'Lista de mercado'!$B:$I,8,0)),0,VLOOKUP(CB19,'Lista de mercado'!$B:$I,8,0))</f>
        <v>0</v>
      </c>
      <c r="CF19" s="145">
        <f t="shared" si="146"/>
        <v>0</v>
      </c>
      <c r="CG19" s="161">
        <f t="shared" ca="1" si="147"/>
        <v>0</v>
      </c>
      <c r="CH19" s="103"/>
      <c r="CI19" s="121" t="s">
        <v>108</v>
      </c>
      <c r="CJ19" s="168"/>
      <c r="CK19" s="122" t="s">
        <v>108</v>
      </c>
      <c r="CL19" s="86"/>
      <c r="CM19" s="105"/>
      <c r="CN19" s="78"/>
      <c r="CO19" s="130"/>
      <c r="CP19" s="131"/>
      <c r="CQ19" s="81">
        <f ca="1">IF(ISERROR(VLOOKUP(CO19,'Lista de mercado'!$B:$I,5,0)),0,VLOOKUP(CO19,'Lista de mercado'!$B:$I,5,0))</f>
        <v>0</v>
      </c>
      <c r="CR19" s="144">
        <f ca="1">IF(ISERROR(VLOOKUP(CO19,'Lista de mercado'!$B:$I,8,0)),0,VLOOKUP(CO19,'Lista de mercado'!$B:$I,8,0))</f>
        <v>0</v>
      </c>
      <c r="CS19" s="145">
        <f t="shared" si="148"/>
        <v>0</v>
      </c>
      <c r="CT19" s="161">
        <f t="shared" ca="1" si="149"/>
        <v>0</v>
      </c>
      <c r="CU19" s="103"/>
      <c r="CV19" s="121" t="s">
        <v>108</v>
      </c>
      <c r="CW19" s="168"/>
      <c r="CX19" s="122" t="s">
        <v>108</v>
      </c>
      <c r="CY19" s="86"/>
      <c r="CZ19" s="105"/>
      <c r="DA19" s="78"/>
      <c r="DB19" s="130"/>
      <c r="DC19" s="131"/>
      <c r="DD19" s="81">
        <f ca="1">IF(ISERROR(VLOOKUP(DB19,'Lista de mercado'!$B:$I,5,0)),0,VLOOKUP(DB19,'Lista de mercado'!$B:$I,5,0))</f>
        <v>0</v>
      </c>
      <c r="DE19" s="144">
        <f ca="1">IF(ISERROR(VLOOKUP(DB19,'Lista de mercado'!$B:$I,8,0)),0,VLOOKUP(DB19,'Lista de mercado'!$B:$I,8,0))</f>
        <v>0</v>
      </c>
      <c r="DF19" s="145">
        <f t="shared" si="150"/>
        <v>0</v>
      </c>
      <c r="DG19" s="161">
        <f t="shared" ca="1" si="151"/>
        <v>0</v>
      </c>
      <c r="DH19" s="103"/>
      <c r="DI19" s="121" t="s">
        <v>108</v>
      </c>
      <c r="DJ19" s="168"/>
      <c r="DK19" s="122" t="s">
        <v>108</v>
      </c>
      <c r="DL19" s="86"/>
      <c r="DM19" s="105"/>
      <c r="DN19" s="78"/>
      <c r="DO19" s="130"/>
      <c r="DP19" s="131"/>
      <c r="DQ19" s="81">
        <f ca="1">IF(ISERROR(VLOOKUP(DO19,'Lista de mercado'!$B:$I,5,0)),0,VLOOKUP(DO19,'Lista de mercado'!$B:$I,5,0))</f>
        <v>0</v>
      </c>
      <c r="DR19" s="144">
        <f ca="1">IF(ISERROR(VLOOKUP(DO19,'Lista de mercado'!$B:$I,8,0)),0,VLOOKUP(DO19,'Lista de mercado'!$B:$I,8,0))</f>
        <v>0</v>
      </c>
      <c r="DS19" s="145">
        <f t="shared" si="152"/>
        <v>0</v>
      </c>
      <c r="DT19" s="161">
        <f t="shared" ca="1" si="153"/>
        <v>0</v>
      </c>
      <c r="DU19" s="103"/>
      <c r="DV19" s="121" t="s">
        <v>108</v>
      </c>
      <c r="DW19" s="168"/>
      <c r="DX19" s="122" t="s">
        <v>108</v>
      </c>
      <c r="DY19" s="86"/>
      <c r="DZ19" s="105"/>
      <c r="EA19" s="78"/>
      <c r="EB19" s="130"/>
      <c r="EC19" s="131"/>
      <c r="ED19" s="81">
        <f ca="1">IF(ISERROR(VLOOKUP(EB19,'Lista de mercado'!$B:$I,5,0)),0,VLOOKUP(EB19,'Lista de mercado'!$B:$I,5,0))</f>
        <v>0</v>
      </c>
      <c r="EE19" s="144">
        <f ca="1">IF(ISERROR(VLOOKUP(EB19,'Lista de mercado'!$B:$I,8,0)),0,VLOOKUP(EB19,'Lista de mercado'!$B:$I,8,0))</f>
        <v>0</v>
      </c>
      <c r="EF19" s="145">
        <f t="shared" si="154"/>
        <v>0</v>
      </c>
      <c r="EG19" s="161">
        <f t="shared" ca="1" si="155"/>
        <v>0</v>
      </c>
      <c r="EH19" s="103"/>
      <c r="EI19" s="121" t="s">
        <v>108</v>
      </c>
      <c r="EJ19" s="168"/>
      <c r="EK19" s="122" t="s">
        <v>108</v>
      </c>
      <c r="EL19" s="86"/>
      <c r="EM19" s="105"/>
      <c r="EN19" s="78"/>
      <c r="EO19" s="130"/>
      <c r="EP19" s="131"/>
      <c r="EQ19" s="81">
        <f ca="1">IF(ISERROR(VLOOKUP(EO19,'Lista de mercado'!$B:$I,5,0)),0,VLOOKUP(EO19,'Lista de mercado'!$B:$I,5,0))</f>
        <v>0</v>
      </c>
      <c r="ER19" s="144">
        <f ca="1">IF(ISERROR(VLOOKUP(EO19,'Lista de mercado'!$B:$I,8,0)),0,VLOOKUP(EO19,'Lista de mercado'!$B:$I,8,0))</f>
        <v>0</v>
      </c>
      <c r="ES19" s="145">
        <f t="shared" si="156"/>
        <v>0</v>
      </c>
      <c r="ET19" s="161">
        <f t="shared" ca="1" si="157"/>
        <v>0</v>
      </c>
      <c r="EU19" s="103"/>
      <c r="EV19" s="121" t="s">
        <v>108</v>
      </c>
      <c r="EW19" s="168"/>
      <c r="EX19" s="122" t="s">
        <v>108</v>
      </c>
      <c r="EY19" s="86"/>
      <c r="EZ19" s="105"/>
      <c r="FA19" s="78"/>
      <c r="FB19" s="130"/>
      <c r="FC19" s="131"/>
      <c r="FD19" s="81">
        <f ca="1">IF(ISERROR(VLOOKUP(FB19,'Lista de mercado'!$B:$I,5,0)),0,VLOOKUP(FB19,'Lista de mercado'!$B:$I,5,0))</f>
        <v>0</v>
      </c>
      <c r="FE19" s="144">
        <f ca="1">IF(ISERROR(VLOOKUP(FB19,'Lista de mercado'!$B:$I,8,0)),0,VLOOKUP(FB19,'Lista de mercado'!$B:$I,8,0))</f>
        <v>0</v>
      </c>
      <c r="FF19" s="145">
        <f t="shared" si="158"/>
        <v>0</v>
      </c>
      <c r="FG19" s="161">
        <f t="shared" ca="1" si="159"/>
        <v>0</v>
      </c>
      <c r="FH19" s="103"/>
      <c r="FI19" s="121" t="s">
        <v>108</v>
      </c>
      <c r="FJ19" s="168"/>
      <c r="FK19" s="122" t="s">
        <v>108</v>
      </c>
      <c r="FL19" s="86"/>
      <c r="FM19" s="105"/>
      <c r="FN19" s="78"/>
      <c r="FO19" s="130"/>
      <c r="FP19" s="131"/>
      <c r="FQ19" s="81">
        <f ca="1">IF(ISERROR(VLOOKUP(FO19,'Lista de mercado'!$B:$I,5,0)),0,VLOOKUP(FO19,'Lista de mercado'!$B:$I,5,0))</f>
        <v>0</v>
      </c>
      <c r="FR19" s="144">
        <f ca="1">IF(ISERROR(VLOOKUP(FO19,'Lista de mercado'!$B:$I,8,0)),0,VLOOKUP(FO19,'Lista de mercado'!$B:$I,8,0))</f>
        <v>0</v>
      </c>
      <c r="FS19" s="145">
        <f t="shared" si="160"/>
        <v>0</v>
      </c>
      <c r="FT19" s="161">
        <f t="shared" ca="1" si="161"/>
        <v>0</v>
      </c>
      <c r="FU19" s="103"/>
      <c r="FV19" s="121" t="s">
        <v>108</v>
      </c>
      <c r="FW19" s="168"/>
      <c r="FX19" s="122" t="s">
        <v>108</v>
      </c>
      <c r="FY19" s="86"/>
      <c r="FZ19" s="105"/>
      <c r="GA19" s="78"/>
      <c r="GB19" s="130"/>
      <c r="GC19" s="131"/>
      <c r="GD19" s="81">
        <f ca="1">IF(ISERROR(VLOOKUP(GB19,'Lista de mercado'!$B:$I,5,0)),0,VLOOKUP(GB19,'Lista de mercado'!$B:$I,5,0))</f>
        <v>0</v>
      </c>
      <c r="GE19" s="144">
        <f ca="1">IF(ISERROR(VLOOKUP(GB19,'Lista de mercado'!$B:$I,8,0)),0,VLOOKUP(GB19,'Lista de mercado'!$B:$I,8,0))</f>
        <v>0</v>
      </c>
      <c r="GF19" s="145">
        <f t="shared" si="162"/>
        <v>0</v>
      </c>
      <c r="GG19" s="161">
        <f t="shared" ca="1" si="163"/>
        <v>0</v>
      </c>
      <c r="GH19" s="103"/>
      <c r="GI19" s="121" t="s">
        <v>108</v>
      </c>
      <c r="GJ19" s="168"/>
      <c r="GK19" s="122" t="s">
        <v>108</v>
      </c>
      <c r="GL19" s="86"/>
      <c r="GM19" s="105"/>
      <c r="GN19" s="78"/>
      <c r="GO19" s="130"/>
      <c r="GP19" s="131"/>
      <c r="GQ19" s="81">
        <f ca="1">IF(ISERROR(VLOOKUP(GO19,'Lista de mercado'!$B:$I,5,0)),0,VLOOKUP(GO19,'Lista de mercado'!$B:$I,5,0))</f>
        <v>0</v>
      </c>
      <c r="GR19" s="144">
        <f ca="1">IF(ISERROR(VLOOKUP(GO19,'Lista de mercado'!$B:$I,8,0)),0,VLOOKUP(GO19,'Lista de mercado'!$B:$I,8,0))</f>
        <v>0</v>
      </c>
      <c r="GS19" s="145">
        <f t="shared" si="164"/>
        <v>0</v>
      </c>
      <c r="GT19" s="161">
        <f t="shared" ca="1" si="165"/>
        <v>0</v>
      </c>
      <c r="GU19" s="103"/>
      <c r="GV19" s="121" t="s">
        <v>108</v>
      </c>
      <c r="GW19" s="168"/>
      <c r="GX19" s="122" t="s">
        <v>108</v>
      </c>
      <c r="GY19" s="86"/>
      <c r="GZ19" s="105"/>
      <c r="HA19" s="78"/>
      <c r="HB19" s="130"/>
      <c r="HC19" s="131"/>
      <c r="HD19" s="81">
        <f ca="1">IF(ISERROR(VLOOKUP(HB19,'Lista de mercado'!$B:$I,5,0)),0,VLOOKUP(HB19,'Lista de mercado'!$B:$I,5,0))</f>
        <v>0</v>
      </c>
      <c r="HE19" s="144">
        <f ca="1">IF(ISERROR(VLOOKUP(HB19,'Lista de mercado'!$B:$I,8,0)),0,VLOOKUP(HB19,'Lista de mercado'!$B:$I,8,0))</f>
        <v>0</v>
      </c>
      <c r="HF19" s="145">
        <f t="shared" si="166"/>
        <v>0</v>
      </c>
      <c r="HG19" s="161">
        <f t="shared" ca="1" si="167"/>
        <v>0</v>
      </c>
      <c r="HH19" s="103"/>
      <c r="HI19" s="121" t="s">
        <v>108</v>
      </c>
      <c r="HJ19" s="168"/>
      <c r="HK19" s="122" t="s">
        <v>108</v>
      </c>
      <c r="HL19" s="86"/>
      <c r="HM19" s="105"/>
      <c r="HN19" s="78"/>
      <c r="HO19" s="130"/>
      <c r="HP19" s="131"/>
      <c r="HQ19" s="81">
        <f ca="1">IF(ISERROR(VLOOKUP(HO19,'Lista de mercado'!$B:$I,5,0)),0,VLOOKUP(HO19,'Lista de mercado'!$B:$I,5,0))</f>
        <v>0</v>
      </c>
      <c r="HR19" s="144">
        <f ca="1">IF(ISERROR(VLOOKUP(HO19,'Lista de mercado'!$B:$I,8,0)),0,VLOOKUP(HO19,'Lista de mercado'!$B:$I,8,0))</f>
        <v>0</v>
      </c>
      <c r="HS19" s="145">
        <f t="shared" si="168"/>
        <v>0</v>
      </c>
      <c r="HT19" s="161">
        <f t="shared" ca="1" si="169"/>
        <v>0</v>
      </c>
      <c r="HU19" s="103"/>
      <c r="HV19" s="121" t="s">
        <v>108</v>
      </c>
      <c r="HW19" s="168"/>
      <c r="HX19" s="122" t="s">
        <v>108</v>
      </c>
      <c r="HY19" s="86"/>
      <c r="HZ19" s="105"/>
      <c r="IA19" s="78"/>
      <c r="IB19" s="130"/>
      <c r="IC19" s="131"/>
      <c r="ID19" s="81">
        <f ca="1">IF(ISERROR(VLOOKUP(IB19,'Lista de mercado'!$B:$I,5,0)),0,VLOOKUP(IB19,'Lista de mercado'!$B:$I,5,0))</f>
        <v>0</v>
      </c>
      <c r="IE19" s="144">
        <f ca="1">IF(ISERROR(VLOOKUP(IB19,'Lista de mercado'!$B:$I,8,0)),0,VLOOKUP(IB19,'Lista de mercado'!$B:$I,8,0))</f>
        <v>0</v>
      </c>
      <c r="IF19" s="145">
        <f t="shared" si="170"/>
        <v>0</v>
      </c>
      <c r="IG19" s="161">
        <f t="shared" ca="1" si="171"/>
        <v>0</v>
      </c>
      <c r="IH19" s="103"/>
      <c r="II19" s="121" t="s">
        <v>108</v>
      </c>
      <c r="IJ19" s="168"/>
      <c r="IK19" s="122" t="s">
        <v>108</v>
      </c>
      <c r="IL19" s="86"/>
      <c r="IM19" s="105"/>
      <c r="IN19" s="78"/>
      <c r="IO19" s="130"/>
      <c r="IP19" s="131"/>
      <c r="IQ19" s="81">
        <f ca="1">IF(ISERROR(VLOOKUP(IO19,'Lista de mercado'!$B:$I,5,0)),0,VLOOKUP(IO19,'Lista de mercado'!$B:$I,5,0))</f>
        <v>0</v>
      </c>
      <c r="IR19" s="144">
        <f ca="1">IF(ISERROR(VLOOKUP(IO19,'Lista de mercado'!$B:$I,8,0)),0,VLOOKUP(IO19,'Lista de mercado'!$B:$I,8,0))</f>
        <v>0</v>
      </c>
      <c r="IS19" s="145">
        <f t="shared" si="172"/>
        <v>0</v>
      </c>
      <c r="IT19" s="161">
        <f t="shared" ca="1" si="173"/>
        <v>0</v>
      </c>
      <c r="IU19" s="103"/>
      <c r="IV19" s="121" t="s">
        <v>108</v>
      </c>
      <c r="IW19" s="168"/>
      <c r="IX19" s="122" t="s">
        <v>108</v>
      </c>
      <c r="IY19" s="86"/>
      <c r="IZ19" s="105"/>
      <c r="JA19" s="78"/>
      <c r="JB19" s="130"/>
      <c r="JC19" s="131"/>
      <c r="JD19" s="81">
        <f ca="1">IF(ISERROR(VLOOKUP(JB19,'Lista de mercado'!$B:$I,5,0)),0,VLOOKUP(JB19,'Lista de mercado'!$B:$I,5,0))</f>
        <v>0</v>
      </c>
      <c r="JE19" s="144">
        <f ca="1">IF(ISERROR(VLOOKUP(JB19,'Lista de mercado'!$B:$I,8,0)),0,VLOOKUP(JB19,'Lista de mercado'!$B:$I,8,0))</f>
        <v>0</v>
      </c>
      <c r="JF19" s="145">
        <f t="shared" si="174"/>
        <v>0</v>
      </c>
      <c r="JG19" s="161">
        <f t="shared" ca="1" si="175"/>
        <v>0</v>
      </c>
      <c r="JH19" s="103"/>
      <c r="JI19" s="121" t="s">
        <v>108</v>
      </c>
      <c r="JJ19" s="168"/>
      <c r="JK19" s="122" t="s">
        <v>108</v>
      </c>
      <c r="JL19" s="86"/>
      <c r="JM19" s="105"/>
      <c r="JN19" s="78"/>
      <c r="JO19" s="130"/>
      <c r="JP19" s="131"/>
      <c r="JQ19" s="81">
        <f ca="1">IF(ISERROR(VLOOKUP(JO19,'Lista de mercado'!$B:$I,5,0)),0,VLOOKUP(JO19,'Lista de mercado'!$B:$I,5,0))</f>
        <v>0</v>
      </c>
      <c r="JR19" s="144">
        <f ca="1">IF(ISERROR(VLOOKUP(JO19,'Lista de mercado'!$B:$I,8,0)),0,VLOOKUP(JO19,'Lista de mercado'!$B:$I,8,0))</f>
        <v>0</v>
      </c>
      <c r="JS19" s="145">
        <f t="shared" si="176"/>
        <v>0</v>
      </c>
      <c r="JT19" s="161">
        <f t="shared" ca="1" si="177"/>
        <v>0</v>
      </c>
      <c r="JU19" s="103"/>
      <c r="JV19" s="121" t="s">
        <v>108</v>
      </c>
      <c r="JW19" s="168"/>
      <c r="JX19" s="122" t="s">
        <v>108</v>
      </c>
      <c r="JY19" s="86"/>
      <c r="JZ19" s="105"/>
      <c r="KA19" s="78"/>
      <c r="KB19" s="130"/>
      <c r="KC19" s="131"/>
      <c r="KD19" s="81">
        <f ca="1">IF(ISERROR(VLOOKUP(KB19,'Lista de mercado'!$B:$I,5,0)),0,VLOOKUP(KB19,'Lista de mercado'!$B:$I,5,0))</f>
        <v>0</v>
      </c>
      <c r="KE19" s="144">
        <f ca="1">IF(ISERROR(VLOOKUP(KB19,'Lista de mercado'!$B:$I,8,0)),0,VLOOKUP(KB19,'Lista de mercado'!$B:$I,8,0))</f>
        <v>0</v>
      </c>
      <c r="KF19" s="145">
        <f t="shared" si="178"/>
        <v>0</v>
      </c>
      <c r="KG19" s="161">
        <f t="shared" ca="1" si="179"/>
        <v>0</v>
      </c>
      <c r="KH19" s="103"/>
      <c r="KI19" s="121" t="s">
        <v>108</v>
      </c>
      <c r="KJ19" s="168"/>
      <c r="KK19" s="122" t="s">
        <v>108</v>
      </c>
      <c r="KL19" s="86"/>
      <c r="KM19" s="105"/>
      <c r="KN19" s="78"/>
      <c r="KO19" s="130"/>
      <c r="KP19" s="131"/>
      <c r="KQ19" s="81">
        <f ca="1">IF(ISERROR(VLOOKUP(KO19,'Lista de mercado'!$B:$I,5,0)),0,VLOOKUP(KO19,'Lista de mercado'!$B:$I,5,0))</f>
        <v>0</v>
      </c>
      <c r="KR19" s="144">
        <f ca="1">IF(ISERROR(VLOOKUP(KO19,'Lista de mercado'!$B:$I,8,0)),0,VLOOKUP(KO19,'Lista de mercado'!$B:$I,8,0))</f>
        <v>0</v>
      </c>
      <c r="KS19" s="145">
        <f t="shared" si="180"/>
        <v>0</v>
      </c>
      <c r="KT19" s="161">
        <f t="shared" ca="1" si="181"/>
        <v>0</v>
      </c>
      <c r="KU19" s="103"/>
      <c r="KV19" s="121" t="s">
        <v>108</v>
      </c>
      <c r="KW19" s="168"/>
      <c r="KX19" s="122" t="s">
        <v>108</v>
      </c>
      <c r="KY19" s="86"/>
      <c r="KZ19" s="105"/>
      <c r="LA19" s="78"/>
      <c r="LB19" s="130"/>
      <c r="LC19" s="131"/>
      <c r="LD19" s="81">
        <f ca="1">IF(ISERROR(VLOOKUP(LB19,'Lista de mercado'!$B:$I,5,0)),0,VLOOKUP(LB19,'Lista de mercado'!$B:$I,5,0))</f>
        <v>0</v>
      </c>
      <c r="LE19" s="144">
        <f ca="1">IF(ISERROR(VLOOKUP(LB19,'Lista de mercado'!$B:$I,8,0)),0,VLOOKUP(LB19,'Lista de mercado'!$B:$I,8,0))</f>
        <v>0</v>
      </c>
      <c r="LF19" s="145">
        <f t="shared" si="182"/>
        <v>0</v>
      </c>
      <c r="LG19" s="161">
        <f t="shared" ca="1" si="183"/>
        <v>0</v>
      </c>
      <c r="LH19" s="103"/>
      <c r="LI19" s="121" t="s">
        <v>108</v>
      </c>
      <c r="LJ19" s="168"/>
      <c r="LK19" s="122" t="s">
        <v>108</v>
      </c>
      <c r="LL19" s="86"/>
      <c r="LM19" s="105"/>
      <c r="LN19" s="78"/>
      <c r="LO19" s="130"/>
      <c r="LP19" s="131"/>
      <c r="LQ19" s="81">
        <f ca="1">IF(ISERROR(VLOOKUP(LO19,'Lista de mercado'!$B:$I,5,0)),0,VLOOKUP(LO19,'Lista de mercado'!$B:$I,5,0))</f>
        <v>0</v>
      </c>
      <c r="LR19" s="144">
        <f ca="1">IF(ISERROR(VLOOKUP(LO19,'Lista de mercado'!$B:$I,8,0)),0,VLOOKUP(LO19,'Lista de mercado'!$B:$I,8,0))</f>
        <v>0</v>
      </c>
      <c r="LS19" s="145">
        <f t="shared" si="184"/>
        <v>0</v>
      </c>
      <c r="LT19" s="161">
        <f t="shared" ca="1" si="185"/>
        <v>0</v>
      </c>
      <c r="LU19" s="103"/>
      <c r="LV19" s="121" t="s">
        <v>108</v>
      </c>
      <c r="LW19" s="168"/>
      <c r="LX19" s="122" t="s">
        <v>108</v>
      </c>
      <c r="LY19" s="86"/>
      <c r="LZ19" s="105"/>
      <c r="MA19" s="78"/>
      <c r="MB19" s="130"/>
      <c r="MC19" s="131"/>
      <c r="MD19" s="81">
        <f ca="1">IF(ISERROR(VLOOKUP(MB19,'Lista de mercado'!$B:$I,5,0)),0,VLOOKUP(MB19,'Lista de mercado'!$B:$I,5,0))</f>
        <v>0</v>
      </c>
      <c r="ME19" s="144">
        <f ca="1">IF(ISERROR(VLOOKUP(MB19,'Lista de mercado'!$B:$I,8,0)),0,VLOOKUP(MB19,'Lista de mercado'!$B:$I,8,0))</f>
        <v>0</v>
      </c>
      <c r="MF19" s="145">
        <f t="shared" si="186"/>
        <v>0</v>
      </c>
      <c r="MG19" s="161">
        <f t="shared" ca="1" si="187"/>
        <v>0</v>
      </c>
      <c r="MH19" s="103"/>
      <c r="MI19" s="121" t="s">
        <v>108</v>
      </c>
      <c r="MJ19" s="168"/>
      <c r="MK19" s="122" t="s">
        <v>108</v>
      </c>
      <c r="ML19" s="86"/>
      <c r="MM19" s="105"/>
      <c r="MN19" s="78"/>
      <c r="MO19" s="130"/>
      <c r="MP19" s="131"/>
      <c r="MQ19" s="81">
        <f ca="1">IF(ISERROR(VLOOKUP(MO19,'Lista de mercado'!$B:$I,5,0)),0,VLOOKUP(MO19,'Lista de mercado'!$B:$I,5,0))</f>
        <v>0</v>
      </c>
      <c r="MR19" s="144">
        <f ca="1">IF(ISERROR(VLOOKUP(MO19,'Lista de mercado'!$B:$I,8,0)),0,VLOOKUP(MO19,'Lista de mercado'!$B:$I,8,0))</f>
        <v>0</v>
      </c>
      <c r="MS19" s="145">
        <f t="shared" si="188"/>
        <v>0</v>
      </c>
      <c r="MT19" s="161">
        <f t="shared" ca="1" si="189"/>
        <v>0</v>
      </c>
      <c r="MU19" s="103"/>
      <c r="MV19" s="121" t="s">
        <v>108</v>
      </c>
      <c r="MW19" s="168"/>
      <c r="MX19" s="122" t="s">
        <v>108</v>
      </c>
      <c r="MY19" s="86"/>
      <c r="MZ19" s="105"/>
      <c r="NA19" s="78"/>
      <c r="NB19" s="130"/>
      <c r="NC19" s="131"/>
      <c r="ND19" s="81">
        <f ca="1">IF(ISERROR(VLOOKUP(NB19,'Lista de mercado'!$B:$I,5,0)),0,VLOOKUP(NB19,'Lista de mercado'!$B:$I,5,0))</f>
        <v>0</v>
      </c>
      <c r="NE19" s="144">
        <f ca="1">IF(ISERROR(VLOOKUP(NB19,'Lista de mercado'!$B:$I,8,0)),0,VLOOKUP(NB19,'Lista de mercado'!$B:$I,8,0))</f>
        <v>0</v>
      </c>
      <c r="NF19" s="145">
        <f t="shared" si="190"/>
        <v>0</v>
      </c>
      <c r="NG19" s="161">
        <f t="shared" ca="1" si="191"/>
        <v>0</v>
      </c>
      <c r="NH19" s="103"/>
      <c r="NI19" s="121" t="s">
        <v>108</v>
      </c>
      <c r="NJ19" s="168"/>
      <c r="NK19" s="122" t="s">
        <v>108</v>
      </c>
      <c r="NL19" s="86"/>
      <c r="NM19" s="105"/>
      <c r="NN19" s="78"/>
      <c r="NO19" s="130"/>
      <c r="NP19" s="131"/>
      <c r="NQ19" s="81">
        <f ca="1">IF(ISERROR(VLOOKUP(NO19,'Lista de mercado'!$B:$I,5,0)),0,VLOOKUP(NO19,'Lista de mercado'!$B:$I,5,0))</f>
        <v>0</v>
      </c>
      <c r="NR19" s="144">
        <f ca="1">IF(ISERROR(VLOOKUP(NO19,'Lista de mercado'!$B:$I,8,0)),0,VLOOKUP(NO19,'Lista de mercado'!$B:$I,8,0))</f>
        <v>0</v>
      </c>
      <c r="NS19" s="145">
        <f t="shared" si="192"/>
        <v>0</v>
      </c>
      <c r="NT19" s="161">
        <f t="shared" ca="1" si="193"/>
        <v>0</v>
      </c>
      <c r="NU19" s="103"/>
      <c r="NV19" s="121" t="s">
        <v>108</v>
      </c>
      <c r="NW19" s="168"/>
      <c r="NX19" s="122" t="s">
        <v>108</v>
      </c>
      <c r="NY19" s="86"/>
      <c r="NZ19" s="105"/>
      <c r="OA19" s="78"/>
      <c r="OB19" s="130"/>
      <c r="OC19" s="131"/>
      <c r="OD19" s="81">
        <f ca="1">IF(ISERROR(VLOOKUP(OB19,'Lista de mercado'!$B:$I,5,0)),0,VLOOKUP(OB19,'Lista de mercado'!$B:$I,5,0))</f>
        <v>0</v>
      </c>
      <c r="OE19" s="144">
        <f ca="1">IF(ISERROR(VLOOKUP(OB19,'Lista de mercado'!$B:$I,8,0)),0,VLOOKUP(OB19,'Lista de mercado'!$B:$I,8,0))</f>
        <v>0</v>
      </c>
      <c r="OF19" s="145">
        <f t="shared" si="194"/>
        <v>0</v>
      </c>
      <c r="OG19" s="161">
        <f t="shared" ca="1" si="195"/>
        <v>0</v>
      </c>
      <c r="OH19" s="103"/>
      <c r="OI19" s="121" t="s">
        <v>108</v>
      </c>
      <c r="OJ19" s="168"/>
      <c r="OK19" s="122" t="s">
        <v>108</v>
      </c>
      <c r="OL19" s="86"/>
      <c r="OM19" s="105"/>
      <c r="ON19" s="78"/>
      <c r="OO19" s="130"/>
      <c r="OP19" s="131"/>
      <c r="OQ19" s="81">
        <f ca="1">IF(ISERROR(VLOOKUP(OO19,'Lista de mercado'!$B:$I,5,0)),0,VLOOKUP(OO19,'Lista de mercado'!$B:$I,5,0))</f>
        <v>0</v>
      </c>
      <c r="OR19" s="144">
        <f ca="1">IF(ISERROR(VLOOKUP(OO19,'Lista de mercado'!$B:$I,8,0)),0,VLOOKUP(OO19,'Lista de mercado'!$B:$I,8,0))</f>
        <v>0</v>
      </c>
      <c r="OS19" s="145">
        <f t="shared" si="196"/>
        <v>0</v>
      </c>
      <c r="OT19" s="161">
        <f t="shared" ca="1" si="197"/>
        <v>0</v>
      </c>
      <c r="OU19" s="103"/>
      <c r="OV19" s="121" t="s">
        <v>108</v>
      </c>
      <c r="OW19" s="168"/>
      <c r="OX19" s="122" t="s">
        <v>108</v>
      </c>
      <c r="OY19" s="86"/>
      <c r="OZ19" s="105"/>
      <c r="PA19" s="78"/>
      <c r="PB19" s="130"/>
      <c r="PC19" s="131"/>
      <c r="PD19" s="81">
        <f ca="1">IF(ISERROR(VLOOKUP(PB19,'Lista de mercado'!$B:$I,5,0)),0,VLOOKUP(PB19,'Lista de mercado'!$B:$I,5,0))</f>
        <v>0</v>
      </c>
      <c r="PE19" s="144">
        <f ca="1">IF(ISERROR(VLOOKUP(PB19,'Lista de mercado'!$B:$I,8,0)),0,VLOOKUP(PB19,'Lista de mercado'!$B:$I,8,0))</f>
        <v>0</v>
      </c>
      <c r="PF19" s="145">
        <f t="shared" si="198"/>
        <v>0</v>
      </c>
      <c r="PG19" s="161">
        <f t="shared" ca="1" si="199"/>
        <v>0</v>
      </c>
      <c r="PH19" s="103"/>
      <c r="PI19" s="121" t="s">
        <v>108</v>
      </c>
      <c r="PJ19" s="168"/>
      <c r="PK19" s="122" t="s">
        <v>108</v>
      </c>
      <c r="PL19" s="86"/>
      <c r="PM19" s="105"/>
      <c r="PN19" s="78"/>
      <c r="PO19" s="130"/>
      <c r="PP19" s="131"/>
      <c r="PQ19" s="81">
        <f ca="1">IF(ISERROR(VLOOKUP(PO19,'Lista de mercado'!$B:$I,5,0)),0,VLOOKUP(PO19,'Lista de mercado'!$B:$I,5,0))</f>
        <v>0</v>
      </c>
      <c r="PR19" s="144">
        <f ca="1">IF(ISERROR(VLOOKUP(PO19,'Lista de mercado'!$B:$I,8,0)),0,VLOOKUP(PO19,'Lista de mercado'!$B:$I,8,0))</f>
        <v>0</v>
      </c>
      <c r="PS19" s="145">
        <f t="shared" si="200"/>
        <v>0</v>
      </c>
      <c r="PT19" s="161">
        <f t="shared" ca="1" si="201"/>
        <v>0</v>
      </c>
      <c r="PU19" s="103"/>
      <c r="PV19" s="121" t="s">
        <v>108</v>
      </c>
      <c r="PW19" s="168"/>
      <c r="PX19" s="122" t="s">
        <v>108</v>
      </c>
      <c r="PY19" s="86"/>
      <c r="PZ19" s="105"/>
      <c r="QA19" s="78"/>
      <c r="QB19" s="130"/>
      <c r="QC19" s="131"/>
      <c r="QD19" s="81">
        <f ca="1">IF(ISERROR(VLOOKUP(QB19,'Lista de mercado'!$B:$I,5,0)),0,VLOOKUP(QB19,'Lista de mercado'!$B:$I,5,0))</f>
        <v>0</v>
      </c>
      <c r="QE19" s="144">
        <f ca="1">IF(ISERROR(VLOOKUP(QB19,'Lista de mercado'!$B:$I,8,0)),0,VLOOKUP(QB19,'Lista de mercado'!$B:$I,8,0))</f>
        <v>0</v>
      </c>
      <c r="QF19" s="145">
        <f t="shared" si="202"/>
        <v>0</v>
      </c>
      <c r="QG19" s="161">
        <f t="shared" ca="1" si="203"/>
        <v>0</v>
      </c>
      <c r="QH19" s="103"/>
      <c r="QI19" s="121" t="s">
        <v>108</v>
      </c>
      <c r="QJ19" s="168"/>
      <c r="QK19" s="122" t="s">
        <v>108</v>
      </c>
      <c r="QL19" s="86"/>
      <c r="QM19" s="105"/>
      <c r="QN19" s="78"/>
      <c r="QO19" s="130"/>
      <c r="QP19" s="131"/>
      <c r="QQ19" s="81">
        <f ca="1">IF(ISERROR(VLOOKUP(QO19,'Lista de mercado'!$B:$I,5,0)),0,VLOOKUP(QO19,'Lista de mercado'!$B:$I,5,0))</f>
        <v>0</v>
      </c>
      <c r="QR19" s="144">
        <f ca="1">IF(ISERROR(VLOOKUP(QO19,'Lista de mercado'!$B:$I,8,0)),0,VLOOKUP(QO19,'Lista de mercado'!$B:$I,8,0))</f>
        <v>0</v>
      </c>
      <c r="QS19" s="145">
        <f t="shared" si="204"/>
        <v>0</v>
      </c>
      <c r="QT19" s="161">
        <f t="shared" ca="1" si="205"/>
        <v>0</v>
      </c>
      <c r="QU19" s="103"/>
      <c r="QV19" s="121" t="s">
        <v>108</v>
      </c>
      <c r="QW19" s="168"/>
      <c r="QX19" s="122" t="s">
        <v>108</v>
      </c>
      <c r="QY19" s="86"/>
      <c r="QZ19" s="105"/>
      <c r="RA19" s="78"/>
      <c r="RB19" s="130"/>
      <c r="RC19" s="131"/>
      <c r="RD19" s="81">
        <f ca="1">IF(ISERROR(VLOOKUP(RB19,'Lista de mercado'!$B:$I,5,0)),0,VLOOKUP(RB19,'Lista de mercado'!$B:$I,5,0))</f>
        <v>0</v>
      </c>
      <c r="RE19" s="144">
        <f ca="1">IF(ISERROR(VLOOKUP(RB19,'Lista de mercado'!$B:$I,8,0)),0,VLOOKUP(RB19,'Lista de mercado'!$B:$I,8,0))</f>
        <v>0</v>
      </c>
      <c r="RF19" s="145">
        <f t="shared" si="206"/>
        <v>0</v>
      </c>
      <c r="RG19" s="161">
        <f t="shared" ca="1" si="207"/>
        <v>0</v>
      </c>
      <c r="RH19" s="103"/>
      <c r="RI19" s="121" t="s">
        <v>108</v>
      </c>
      <c r="RJ19" s="168"/>
      <c r="RK19" s="122" t="s">
        <v>108</v>
      </c>
      <c r="RL19" s="86"/>
      <c r="RM19" s="105"/>
      <c r="RN19" s="78"/>
      <c r="RO19" s="130"/>
      <c r="RP19" s="131"/>
      <c r="RQ19" s="81">
        <f ca="1">IF(ISERROR(VLOOKUP(RO19,'Lista de mercado'!$B:$I,5,0)),0,VLOOKUP(RO19,'Lista de mercado'!$B:$I,5,0))</f>
        <v>0</v>
      </c>
      <c r="RR19" s="144">
        <f ca="1">IF(ISERROR(VLOOKUP(RO19,'Lista de mercado'!$B:$I,8,0)),0,VLOOKUP(RO19,'Lista de mercado'!$B:$I,8,0))</f>
        <v>0</v>
      </c>
      <c r="RS19" s="145">
        <f t="shared" si="208"/>
        <v>0</v>
      </c>
      <c r="RT19" s="161">
        <f t="shared" ca="1" si="209"/>
        <v>0</v>
      </c>
      <c r="RU19" s="103"/>
      <c r="RV19" s="121" t="s">
        <v>108</v>
      </c>
      <c r="RW19" s="168"/>
      <c r="RX19" s="122" t="s">
        <v>108</v>
      </c>
      <c r="RY19" s="86"/>
      <c r="RZ19" s="105"/>
      <c r="SA19" s="78"/>
      <c r="SB19" s="130"/>
      <c r="SC19" s="131"/>
      <c r="SD19" s="81">
        <f ca="1">IF(ISERROR(VLOOKUP(SB19,'Lista de mercado'!$B:$I,5,0)),0,VLOOKUP(SB19,'Lista de mercado'!$B:$I,5,0))</f>
        <v>0</v>
      </c>
      <c r="SE19" s="144">
        <f ca="1">IF(ISERROR(VLOOKUP(SB19,'Lista de mercado'!$B:$I,8,0)),0,VLOOKUP(SB19,'Lista de mercado'!$B:$I,8,0))</f>
        <v>0</v>
      </c>
      <c r="SF19" s="145">
        <f t="shared" si="210"/>
        <v>0</v>
      </c>
      <c r="SG19" s="161">
        <f t="shared" ca="1" si="211"/>
        <v>0</v>
      </c>
      <c r="SH19" s="103"/>
      <c r="SI19" s="121" t="s">
        <v>108</v>
      </c>
      <c r="SJ19" s="168"/>
      <c r="SK19" s="122" t="s">
        <v>108</v>
      </c>
      <c r="SL19" s="86"/>
      <c r="SM19" s="105"/>
      <c r="SN19" s="78"/>
      <c r="SO19" s="130"/>
      <c r="SP19" s="131"/>
      <c r="SQ19" s="81">
        <f ca="1">IF(ISERROR(VLOOKUP(SO19,'Lista de mercado'!$B:$I,5,0)),0,VLOOKUP(SO19,'Lista de mercado'!$B:$I,5,0))</f>
        <v>0</v>
      </c>
      <c r="SR19" s="144">
        <f ca="1">IF(ISERROR(VLOOKUP(SO19,'Lista de mercado'!$B:$I,8,0)),0,VLOOKUP(SO19,'Lista de mercado'!$B:$I,8,0))</f>
        <v>0</v>
      </c>
      <c r="SS19" s="145">
        <f t="shared" si="212"/>
        <v>0</v>
      </c>
      <c r="ST19" s="161">
        <f t="shared" ca="1" si="213"/>
        <v>0</v>
      </c>
      <c r="SU19" s="103"/>
      <c r="SV19" s="121" t="s">
        <v>108</v>
      </c>
      <c r="SW19" s="168"/>
      <c r="SX19" s="122" t="s">
        <v>108</v>
      </c>
      <c r="SY19" s="86"/>
      <c r="SZ19" s="105"/>
      <c r="TA19" s="78"/>
      <c r="TB19" s="130"/>
      <c r="TC19" s="131"/>
      <c r="TD19" s="81">
        <f ca="1">IF(ISERROR(VLOOKUP(TB19,'Lista de mercado'!$B:$I,5,0)),0,VLOOKUP(TB19,'Lista de mercado'!$B:$I,5,0))</f>
        <v>0</v>
      </c>
      <c r="TE19" s="144">
        <f ca="1">IF(ISERROR(VLOOKUP(TB19,'Lista de mercado'!$B:$I,8,0)),0,VLOOKUP(TB19,'Lista de mercado'!$B:$I,8,0))</f>
        <v>0</v>
      </c>
      <c r="TF19" s="145">
        <f t="shared" si="214"/>
        <v>0</v>
      </c>
      <c r="TG19" s="161">
        <f t="shared" ca="1" si="215"/>
        <v>0</v>
      </c>
      <c r="TH19" s="103"/>
      <c r="TI19" s="121" t="s">
        <v>108</v>
      </c>
      <c r="TJ19" s="168"/>
      <c r="TK19" s="122" t="s">
        <v>108</v>
      </c>
      <c r="TL19" s="86"/>
      <c r="TM19" s="105"/>
      <c r="TN19" s="78"/>
      <c r="TO19" s="130"/>
      <c r="TP19" s="131"/>
      <c r="TQ19" s="81">
        <f ca="1">IF(ISERROR(VLOOKUP(TO19,'Lista de mercado'!$B:$I,5,0)),0,VLOOKUP(TO19,'Lista de mercado'!$B:$I,5,0))</f>
        <v>0</v>
      </c>
      <c r="TR19" s="144">
        <f ca="1">IF(ISERROR(VLOOKUP(TO19,'Lista de mercado'!$B:$I,8,0)),0,VLOOKUP(TO19,'Lista de mercado'!$B:$I,8,0))</f>
        <v>0</v>
      </c>
      <c r="TS19" s="145">
        <f t="shared" si="216"/>
        <v>0</v>
      </c>
      <c r="TT19" s="161">
        <f t="shared" ca="1" si="217"/>
        <v>0</v>
      </c>
      <c r="TU19" s="103"/>
      <c r="TV19" s="121" t="s">
        <v>108</v>
      </c>
      <c r="TW19" s="168"/>
      <c r="TX19" s="122" t="s">
        <v>108</v>
      </c>
      <c r="TY19" s="86"/>
      <c r="TZ19" s="105"/>
      <c r="UA19" s="78"/>
      <c r="UB19" s="130"/>
      <c r="UC19" s="131"/>
      <c r="UD19" s="81">
        <f ca="1">IF(ISERROR(VLOOKUP(UB19,'Lista de mercado'!$B:$I,5,0)),0,VLOOKUP(UB19,'Lista de mercado'!$B:$I,5,0))</f>
        <v>0</v>
      </c>
      <c r="UE19" s="144">
        <f ca="1">IF(ISERROR(VLOOKUP(UB19,'Lista de mercado'!$B:$I,8,0)),0,VLOOKUP(UB19,'Lista de mercado'!$B:$I,8,0))</f>
        <v>0</v>
      </c>
      <c r="UF19" s="145">
        <f t="shared" si="218"/>
        <v>0</v>
      </c>
      <c r="UG19" s="161">
        <f t="shared" ca="1" si="219"/>
        <v>0</v>
      </c>
      <c r="UH19" s="103"/>
      <c r="UI19" s="121" t="s">
        <v>108</v>
      </c>
      <c r="UJ19" s="168"/>
      <c r="UK19" s="122" t="s">
        <v>108</v>
      </c>
      <c r="UL19" s="86"/>
      <c r="UM19" s="105"/>
      <c r="UN19" s="78"/>
      <c r="UO19" s="130"/>
      <c r="UP19" s="131"/>
      <c r="UQ19" s="81">
        <f ca="1">IF(ISERROR(VLOOKUP(UO19,'Lista de mercado'!$B:$I,5,0)),0,VLOOKUP(UO19,'Lista de mercado'!$B:$I,5,0))</f>
        <v>0</v>
      </c>
      <c r="UR19" s="144">
        <f ca="1">IF(ISERROR(VLOOKUP(UO19,'Lista de mercado'!$B:$I,8,0)),0,VLOOKUP(UO19,'Lista de mercado'!$B:$I,8,0))</f>
        <v>0</v>
      </c>
      <c r="US19" s="145">
        <f t="shared" si="220"/>
        <v>0</v>
      </c>
      <c r="UT19" s="161">
        <f t="shared" ca="1" si="221"/>
        <v>0</v>
      </c>
      <c r="UU19" s="103"/>
      <c r="UV19" s="260" t="s">
        <v>108</v>
      </c>
      <c r="UW19" s="168"/>
      <c r="UX19" s="261" t="s">
        <v>108</v>
      </c>
      <c r="UY19" s="86"/>
      <c r="UZ19" s="105"/>
      <c r="VA19" s="78"/>
      <c r="VB19" s="130"/>
      <c r="VC19" s="131"/>
      <c r="VD19" s="81">
        <f ca="1">IF(ISERROR(VLOOKUP(VB19,'Lista de mercado'!$B:$I,5,0)),0,VLOOKUP(VB19,'Lista de mercado'!$B:$I,5,0))</f>
        <v>0</v>
      </c>
      <c r="VE19" s="144">
        <f ca="1">IF(ISERROR(VLOOKUP(VB19,'Lista de mercado'!$B:$I,8,0)),0,VLOOKUP(VB19,'Lista de mercado'!$B:$I,8,0))</f>
        <v>0</v>
      </c>
      <c r="VF19" s="145">
        <f t="shared" si="222"/>
        <v>0</v>
      </c>
      <c r="VG19" s="161">
        <f t="shared" ca="1" si="223"/>
        <v>0</v>
      </c>
      <c r="VH19" s="103"/>
      <c r="VI19" s="260" t="s">
        <v>108</v>
      </c>
      <c r="VJ19" s="168"/>
      <c r="VK19" s="261" t="s">
        <v>108</v>
      </c>
      <c r="VL19" s="86"/>
      <c r="VM19" s="105"/>
      <c r="VN19" s="78"/>
      <c r="VO19" s="130"/>
      <c r="VP19" s="131"/>
      <c r="VQ19" s="81">
        <f ca="1">IF(ISERROR(VLOOKUP(VO19,'Lista de mercado'!$B:$I,5,0)),0,VLOOKUP(VO19,'Lista de mercado'!$B:$I,5,0))</f>
        <v>0</v>
      </c>
      <c r="VR19" s="144">
        <f ca="1">IF(ISERROR(VLOOKUP(VO19,'Lista de mercado'!$B:$I,8,0)),0,VLOOKUP(VO19,'Lista de mercado'!$B:$I,8,0))</f>
        <v>0</v>
      </c>
      <c r="VS19" s="145">
        <f t="shared" si="224"/>
        <v>0</v>
      </c>
      <c r="VT19" s="161">
        <f t="shared" ca="1" si="225"/>
        <v>0</v>
      </c>
      <c r="VU19" s="103"/>
      <c r="VV19" s="260" t="s">
        <v>108</v>
      </c>
      <c r="VW19" s="168"/>
      <c r="VX19" s="261" t="s">
        <v>108</v>
      </c>
      <c r="VY19" s="86"/>
      <c r="VZ19" s="105"/>
      <c r="WA19" s="78"/>
      <c r="WB19" s="130"/>
      <c r="WC19" s="131"/>
      <c r="WD19" s="81">
        <f ca="1">IF(ISERROR(VLOOKUP(WB19,'Lista de mercado'!$B:$I,5,0)),0,VLOOKUP(WB19,'Lista de mercado'!$B:$I,5,0))</f>
        <v>0</v>
      </c>
      <c r="WE19" s="144">
        <f ca="1">IF(ISERROR(VLOOKUP(WB19,'Lista de mercado'!$B:$I,8,0)),0,VLOOKUP(WB19,'Lista de mercado'!$B:$I,8,0))</f>
        <v>0</v>
      </c>
      <c r="WF19" s="145">
        <f t="shared" si="226"/>
        <v>0</v>
      </c>
      <c r="WG19" s="161">
        <f t="shared" ca="1" si="227"/>
        <v>0</v>
      </c>
      <c r="WH19" s="103"/>
      <c r="WI19" s="260" t="s">
        <v>108</v>
      </c>
      <c r="WJ19" s="168"/>
      <c r="WK19" s="261" t="s">
        <v>108</v>
      </c>
      <c r="WL19" s="86"/>
      <c r="WM19" s="105"/>
      <c r="WN19" s="78"/>
      <c r="WO19" s="130"/>
      <c r="WP19" s="131"/>
      <c r="WQ19" s="81">
        <f ca="1">IF(ISERROR(VLOOKUP(WO19,'Lista de mercado'!$B:$I,5,0)),0,VLOOKUP(WO19,'Lista de mercado'!$B:$I,5,0))</f>
        <v>0</v>
      </c>
      <c r="WR19" s="144">
        <f ca="1">IF(ISERROR(VLOOKUP(WO19,'Lista de mercado'!$B:$I,8,0)),0,VLOOKUP(WO19,'Lista de mercado'!$B:$I,8,0))</f>
        <v>0</v>
      </c>
      <c r="WS19" s="145">
        <f t="shared" si="228"/>
        <v>0</v>
      </c>
      <c r="WT19" s="161">
        <f t="shared" ca="1" si="229"/>
        <v>0</v>
      </c>
      <c r="WU19" s="103"/>
      <c r="WV19" s="260" t="s">
        <v>108</v>
      </c>
      <c r="WW19" s="168"/>
      <c r="WX19" s="261" t="s">
        <v>108</v>
      </c>
      <c r="WY19" s="86"/>
      <c r="WZ19" s="105"/>
      <c r="XA19" s="78"/>
      <c r="XB19" s="130"/>
      <c r="XC19" s="131"/>
      <c r="XD19" s="81">
        <f ca="1">IF(ISERROR(VLOOKUP(XB19,'Lista de mercado'!$B:$I,5,0)),0,VLOOKUP(XB19,'Lista de mercado'!$B:$I,5,0))</f>
        <v>0</v>
      </c>
      <c r="XE19" s="144">
        <f ca="1">IF(ISERROR(VLOOKUP(XB19,'Lista de mercado'!$B:$I,8,0)),0,VLOOKUP(XB19,'Lista de mercado'!$B:$I,8,0))</f>
        <v>0</v>
      </c>
      <c r="XF19" s="145">
        <f t="shared" si="230"/>
        <v>0</v>
      </c>
      <c r="XG19" s="161">
        <f t="shared" ca="1" si="231"/>
        <v>0</v>
      </c>
      <c r="XH19" s="103"/>
      <c r="XI19" s="260" t="s">
        <v>108</v>
      </c>
      <c r="XJ19" s="168"/>
      <c r="XK19" s="261" t="s">
        <v>108</v>
      </c>
      <c r="XL19" s="86"/>
      <c r="XM19" s="105"/>
      <c r="XN19" s="78"/>
      <c r="XO19" s="130"/>
      <c r="XP19" s="131"/>
      <c r="XQ19" s="81">
        <f ca="1">IF(ISERROR(VLOOKUP(XO19,'Lista de mercado'!$B:$I,5,0)),0,VLOOKUP(XO19,'Lista de mercado'!$B:$I,5,0))</f>
        <v>0</v>
      </c>
      <c r="XR19" s="144">
        <f ca="1">IF(ISERROR(VLOOKUP(XO19,'Lista de mercado'!$B:$I,8,0)),0,VLOOKUP(XO19,'Lista de mercado'!$B:$I,8,0))</f>
        <v>0</v>
      </c>
      <c r="XS19" s="145">
        <f t="shared" si="232"/>
        <v>0</v>
      </c>
      <c r="XT19" s="161">
        <f t="shared" ca="1" si="233"/>
        <v>0</v>
      </c>
      <c r="XU19" s="103"/>
      <c r="XV19" s="260" t="s">
        <v>108</v>
      </c>
      <c r="XW19" s="168"/>
      <c r="XX19" s="261" t="s">
        <v>108</v>
      </c>
      <c r="XY19" s="86"/>
      <c r="XZ19" s="105"/>
      <c r="YA19" s="78"/>
      <c r="YB19" s="130"/>
      <c r="YC19" s="131"/>
      <c r="YD19" s="81">
        <f ca="1">IF(ISERROR(VLOOKUP(YB19,'Lista de mercado'!$B:$I,5,0)),0,VLOOKUP(YB19,'Lista de mercado'!$B:$I,5,0))</f>
        <v>0</v>
      </c>
      <c r="YE19" s="144">
        <f ca="1">IF(ISERROR(VLOOKUP(YB19,'Lista de mercado'!$B:$I,8,0)),0,VLOOKUP(YB19,'Lista de mercado'!$B:$I,8,0))</f>
        <v>0</v>
      </c>
      <c r="YF19" s="145">
        <f t="shared" si="234"/>
        <v>0</v>
      </c>
      <c r="YG19" s="161">
        <f t="shared" ca="1" si="235"/>
        <v>0</v>
      </c>
      <c r="YH19" s="103"/>
      <c r="YI19" s="260" t="s">
        <v>108</v>
      </c>
      <c r="YJ19" s="168"/>
      <c r="YK19" s="261" t="s">
        <v>108</v>
      </c>
      <c r="YL19" s="86"/>
      <c r="YM19" s="105"/>
      <c r="YN19" s="78"/>
      <c r="YO19" s="130"/>
      <c r="YP19" s="131"/>
      <c r="YQ19" s="81">
        <f ca="1">IF(ISERROR(VLOOKUP(YO19,'Lista de mercado'!$B:$I,5,0)),0,VLOOKUP(YO19,'Lista de mercado'!$B:$I,5,0))</f>
        <v>0</v>
      </c>
      <c r="YR19" s="144">
        <f ca="1">IF(ISERROR(VLOOKUP(YO19,'Lista de mercado'!$B:$I,8,0)),0,VLOOKUP(YO19,'Lista de mercado'!$B:$I,8,0))</f>
        <v>0</v>
      </c>
      <c r="YS19" s="145">
        <f t="shared" si="236"/>
        <v>0</v>
      </c>
      <c r="YT19" s="161">
        <f t="shared" ca="1" si="237"/>
        <v>0</v>
      </c>
      <c r="YU19" s="103"/>
      <c r="YV19" s="260" t="s">
        <v>108</v>
      </c>
      <c r="YW19" s="168"/>
      <c r="YX19" s="261" t="s">
        <v>108</v>
      </c>
      <c r="YY19" s="86"/>
      <c r="YZ19" s="105"/>
      <c r="ZA19" s="78"/>
      <c r="ZB19" s="130"/>
      <c r="ZC19" s="131"/>
      <c r="ZD19" s="81">
        <f ca="1">IF(ISERROR(VLOOKUP(ZB19,'Lista de mercado'!$B:$I,5,0)),0,VLOOKUP(ZB19,'Lista de mercado'!$B:$I,5,0))</f>
        <v>0</v>
      </c>
      <c r="ZE19" s="144">
        <f ca="1">IF(ISERROR(VLOOKUP(ZB19,'Lista de mercado'!$B:$I,8,0)),0,VLOOKUP(ZB19,'Lista de mercado'!$B:$I,8,0))</f>
        <v>0</v>
      </c>
      <c r="ZF19" s="145">
        <f t="shared" si="238"/>
        <v>0</v>
      </c>
      <c r="ZG19" s="161">
        <f t="shared" ca="1" si="239"/>
        <v>0</v>
      </c>
      <c r="ZH19" s="103"/>
      <c r="ZI19" s="260" t="s">
        <v>108</v>
      </c>
      <c r="ZJ19" s="168"/>
      <c r="ZK19" s="261" t="s">
        <v>108</v>
      </c>
      <c r="ZL19" s="86"/>
      <c r="ZM19" s="105"/>
      <c r="ZN19" s="78"/>
      <c r="ZO19" s="130"/>
      <c r="ZP19" s="131"/>
      <c r="ZQ19" s="81">
        <f ca="1">IF(ISERROR(VLOOKUP(ZO19,'Lista de mercado'!$B:$I,5,0)),0,VLOOKUP(ZO19,'Lista de mercado'!$B:$I,5,0))</f>
        <v>0</v>
      </c>
      <c r="ZR19" s="144">
        <f ca="1">IF(ISERROR(VLOOKUP(ZO19,'Lista de mercado'!$B:$I,8,0)),0,VLOOKUP(ZO19,'Lista de mercado'!$B:$I,8,0))</f>
        <v>0</v>
      </c>
      <c r="ZS19" s="145">
        <f t="shared" si="240"/>
        <v>0</v>
      </c>
      <c r="ZT19" s="161">
        <f t="shared" ca="1" si="241"/>
        <v>0</v>
      </c>
      <c r="ZU19" s="103"/>
      <c r="ZV19" s="260" t="s">
        <v>108</v>
      </c>
      <c r="ZW19" s="168"/>
      <c r="ZX19" s="261" t="s">
        <v>108</v>
      </c>
      <c r="ZY19" s="86"/>
      <c r="ZZ19" s="105"/>
      <c r="AAA19" s="78"/>
      <c r="AAB19" s="130"/>
      <c r="AAC19" s="131"/>
      <c r="AAD19" s="81">
        <f ca="1">IF(ISERROR(VLOOKUP(AAB19,'Lista de mercado'!$B:$I,5,0)),0,VLOOKUP(AAB19,'Lista de mercado'!$B:$I,5,0))</f>
        <v>0</v>
      </c>
      <c r="AAE19" s="144">
        <f ca="1">IF(ISERROR(VLOOKUP(AAB19,'Lista de mercado'!$B:$I,8,0)),0,VLOOKUP(AAB19,'Lista de mercado'!$B:$I,8,0))</f>
        <v>0</v>
      </c>
      <c r="AAF19" s="145">
        <f t="shared" si="242"/>
        <v>0</v>
      </c>
      <c r="AAG19" s="161">
        <f t="shared" ca="1" si="243"/>
        <v>0</v>
      </c>
      <c r="AAH19" s="103"/>
      <c r="AAI19" s="260" t="s">
        <v>108</v>
      </c>
      <c r="AAJ19" s="168"/>
      <c r="AAK19" s="261" t="s">
        <v>108</v>
      </c>
      <c r="AAL19" s="86"/>
      <c r="AAM19" s="105"/>
      <c r="AAN19" s="78"/>
      <c r="AAO19" s="130"/>
      <c r="AAP19" s="131"/>
      <c r="AAQ19" s="81">
        <f ca="1">IF(ISERROR(VLOOKUP(AAO19,'Lista de mercado'!$B:$I,5,0)),0,VLOOKUP(AAO19,'Lista de mercado'!$B:$I,5,0))</f>
        <v>0</v>
      </c>
      <c r="AAR19" s="144">
        <f ca="1">IF(ISERROR(VLOOKUP(AAO19,'Lista de mercado'!$B:$I,8,0)),0,VLOOKUP(AAO19,'Lista de mercado'!$B:$I,8,0))</f>
        <v>0</v>
      </c>
      <c r="AAS19" s="145">
        <f t="shared" si="244"/>
        <v>0</v>
      </c>
      <c r="AAT19" s="161">
        <f t="shared" ca="1" si="245"/>
        <v>0</v>
      </c>
      <c r="AAU19" s="103"/>
      <c r="AAV19" s="260" t="s">
        <v>108</v>
      </c>
      <c r="AAW19" s="168"/>
      <c r="AAX19" s="261" t="s">
        <v>108</v>
      </c>
      <c r="AAY19" s="86"/>
      <c r="AAZ19" s="105"/>
      <c r="ABA19" s="78"/>
      <c r="ABB19" s="130"/>
      <c r="ABC19" s="131"/>
      <c r="ABD19" s="81">
        <f ca="1">IF(ISERROR(VLOOKUP(ABB19,'Lista de mercado'!$B:$I,5,0)),0,VLOOKUP(ABB19,'Lista de mercado'!$B:$I,5,0))</f>
        <v>0</v>
      </c>
      <c r="ABE19" s="144">
        <f ca="1">IF(ISERROR(VLOOKUP(ABB19,'Lista de mercado'!$B:$I,8,0)),0,VLOOKUP(ABB19,'Lista de mercado'!$B:$I,8,0))</f>
        <v>0</v>
      </c>
      <c r="ABF19" s="145">
        <f t="shared" si="246"/>
        <v>0</v>
      </c>
      <c r="ABG19" s="161">
        <f t="shared" ca="1" si="247"/>
        <v>0</v>
      </c>
      <c r="ABH19" s="103"/>
      <c r="ABI19" s="260" t="s">
        <v>108</v>
      </c>
      <c r="ABJ19" s="168"/>
      <c r="ABK19" s="261" t="s">
        <v>108</v>
      </c>
      <c r="ABL19" s="86"/>
      <c r="ABM19" s="105"/>
      <c r="ABN19" s="78"/>
      <c r="ABO19" s="130"/>
      <c r="ABP19" s="131"/>
      <c r="ABQ19" s="81">
        <f ca="1">IF(ISERROR(VLOOKUP(ABO19,'Lista de mercado'!$B:$I,5,0)),0,VLOOKUP(ABO19,'Lista de mercado'!$B:$I,5,0))</f>
        <v>0</v>
      </c>
      <c r="ABR19" s="144">
        <f ca="1">IF(ISERROR(VLOOKUP(ABO19,'Lista de mercado'!$B:$I,8,0)),0,VLOOKUP(ABO19,'Lista de mercado'!$B:$I,8,0))</f>
        <v>0</v>
      </c>
      <c r="ABS19" s="145">
        <f t="shared" si="248"/>
        <v>0</v>
      </c>
      <c r="ABT19" s="161">
        <f t="shared" ca="1" si="249"/>
        <v>0</v>
      </c>
      <c r="ABU19" s="103"/>
      <c r="ABV19" s="260" t="s">
        <v>108</v>
      </c>
      <c r="ABW19" s="168"/>
      <c r="ABX19" s="261" t="s">
        <v>108</v>
      </c>
      <c r="ABY19" s="86"/>
      <c r="ABZ19" s="105"/>
      <c r="ACA19" s="78"/>
      <c r="ACB19" s="130"/>
      <c r="ACC19" s="131"/>
      <c r="ACD19" s="81">
        <f ca="1">IF(ISERROR(VLOOKUP(ACB19,'Lista de mercado'!$B:$I,5,0)),0,VLOOKUP(ACB19,'Lista de mercado'!$B:$I,5,0))</f>
        <v>0</v>
      </c>
      <c r="ACE19" s="144">
        <f ca="1">IF(ISERROR(VLOOKUP(ACB19,'Lista de mercado'!$B:$I,8,0)),0,VLOOKUP(ACB19,'Lista de mercado'!$B:$I,8,0))</f>
        <v>0</v>
      </c>
      <c r="ACF19" s="145">
        <f t="shared" si="250"/>
        <v>0</v>
      </c>
      <c r="ACG19" s="161">
        <f t="shared" ca="1" si="251"/>
        <v>0</v>
      </c>
      <c r="ACH19" s="103"/>
      <c r="ACI19" s="260" t="s">
        <v>108</v>
      </c>
      <c r="ACJ19" s="168"/>
      <c r="ACK19" s="261" t="s">
        <v>108</v>
      </c>
      <c r="ACL19" s="86"/>
      <c r="ACM19" s="105"/>
      <c r="ACN19" s="78"/>
      <c r="ACO19" s="130"/>
      <c r="ACP19" s="131"/>
      <c r="ACQ19" s="81">
        <f ca="1">IF(ISERROR(VLOOKUP(ACO19,'Lista de mercado'!$B:$I,5,0)),0,VLOOKUP(ACO19,'Lista de mercado'!$B:$I,5,0))</f>
        <v>0</v>
      </c>
      <c r="ACR19" s="144">
        <f ca="1">IF(ISERROR(VLOOKUP(ACO19,'Lista de mercado'!$B:$I,8,0)),0,VLOOKUP(ACO19,'Lista de mercado'!$B:$I,8,0))</f>
        <v>0</v>
      </c>
      <c r="ACS19" s="145">
        <f t="shared" si="252"/>
        <v>0</v>
      </c>
      <c r="ACT19" s="161">
        <f t="shared" ca="1" si="253"/>
        <v>0</v>
      </c>
      <c r="ACU19" s="103"/>
      <c r="ACV19" s="260" t="s">
        <v>108</v>
      </c>
      <c r="ACW19" s="168"/>
      <c r="ACX19" s="261" t="s">
        <v>108</v>
      </c>
      <c r="ACY19" s="86"/>
      <c r="ACZ19" s="105"/>
      <c r="ADA19" s="78"/>
      <c r="ADB19" s="130"/>
      <c r="ADC19" s="131"/>
      <c r="ADD19" s="81">
        <f ca="1">IF(ISERROR(VLOOKUP(ADB19,'Lista de mercado'!$B:$I,5,0)),0,VLOOKUP(ADB19,'Lista de mercado'!$B:$I,5,0))</f>
        <v>0</v>
      </c>
      <c r="ADE19" s="144">
        <f ca="1">IF(ISERROR(VLOOKUP(ADB19,'Lista de mercado'!$B:$I,8,0)),0,VLOOKUP(ADB19,'Lista de mercado'!$B:$I,8,0))</f>
        <v>0</v>
      </c>
      <c r="ADF19" s="145">
        <f t="shared" si="254"/>
        <v>0</v>
      </c>
      <c r="ADG19" s="161">
        <f t="shared" ca="1" si="255"/>
        <v>0</v>
      </c>
      <c r="ADH19" s="103"/>
      <c r="ADI19" s="260" t="s">
        <v>108</v>
      </c>
      <c r="ADJ19" s="168"/>
      <c r="ADK19" s="261" t="s">
        <v>108</v>
      </c>
      <c r="ADL19" s="86"/>
      <c r="ADM19" s="105"/>
      <c r="ADN19" s="78"/>
      <c r="ADO19" s="130"/>
      <c r="ADP19" s="131"/>
      <c r="ADQ19" s="81">
        <f ca="1">IF(ISERROR(VLOOKUP(ADO19,'Lista de mercado'!$B:$I,5,0)),0,VLOOKUP(ADO19,'Lista de mercado'!$B:$I,5,0))</f>
        <v>0</v>
      </c>
      <c r="ADR19" s="144">
        <f ca="1">IF(ISERROR(VLOOKUP(ADO19,'Lista de mercado'!$B:$I,8,0)),0,VLOOKUP(ADO19,'Lista de mercado'!$B:$I,8,0))</f>
        <v>0</v>
      </c>
      <c r="ADS19" s="145">
        <f t="shared" si="256"/>
        <v>0</v>
      </c>
      <c r="ADT19" s="161">
        <f t="shared" ca="1" si="257"/>
        <v>0</v>
      </c>
      <c r="ADU19" s="103"/>
      <c r="ADV19" s="260" t="s">
        <v>108</v>
      </c>
      <c r="ADW19" s="168"/>
      <c r="ADX19" s="261" t="s">
        <v>108</v>
      </c>
      <c r="ADY19" s="86"/>
      <c r="ADZ19" s="105"/>
      <c r="AEA19" s="78"/>
      <c r="AEB19" s="130"/>
      <c r="AEC19" s="131"/>
      <c r="AED19" s="81">
        <f ca="1">IF(ISERROR(VLOOKUP(AEB19,'Lista de mercado'!$B:$I,5,0)),0,VLOOKUP(AEB19,'Lista de mercado'!$B:$I,5,0))</f>
        <v>0</v>
      </c>
      <c r="AEE19" s="144">
        <f ca="1">IF(ISERROR(VLOOKUP(AEB19,'Lista de mercado'!$B:$I,8,0)),0,VLOOKUP(AEB19,'Lista de mercado'!$B:$I,8,0))</f>
        <v>0</v>
      </c>
      <c r="AEF19" s="145">
        <f t="shared" si="258"/>
        <v>0</v>
      </c>
      <c r="AEG19" s="161">
        <f t="shared" ca="1" si="259"/>
        <v>0</v>
      </c>
      <c r="AEH19" s="103"/>
      <c r="AEI19" s="260" t="s">
        <v>108</v>
      </c>
      <c r="AEJ19" s="168"/>
      <c r="AEK19" s="261" t="s">
        <v>108</v>
      </c>
      <c r="AEL19" s="86"/>
      <c r="AEM19" s="105"/>
      <c r="AEN19" s="78"/>
      <c r="AEO19" s="130"/>
      <c r="AEP19" s="131"/>
      <c r="AEQ19" s="81">
        <f ca="1">IF(ISERROR(VLOOKUP(AEO19,'Lista de mercado'!$B:$I,5,0)),0,VLOOKUP(AEO19,'Lista de mercado'!$B:$I,5,0))</f>
        <v>0</v>
      </c>
      <c r="AER19" s="144">
        <f ca="1">IF(ISERROR(VLOOKUP(AEO19,'Lista de mercado'!$B:$I,8,0)),0,VLOOKUP(AEO19,'Lista de mercado'!$B:$I,8,0))</f>
        <v>0</v>
      </c>
      <c r="AES19" s="145">
        <f t="shared" si="260"/>
        <v>0</v>
      </c>
      <c r="AET19" s="161">
        <f t="shared" ca="1" si="261"/>
        <v>0</v>
      </c>
      <c r="AEU19" s="103"/>
      <c r="AEV19" s="260" t="s">
        <v>108</v>
      </c>
      <c r="AEW19" s="168"/>
      <c r="AEX19" s="261" t="s">
        <v>108</v>
      </c>
      <c r="AEY19" s="86"/>
      <c r="AEZ19" s="105"/>
      <c r="AFA19" s="78"/>
      <c r="AFB19" s="130"/>
      <c r="AFC19" s="131"/>
      <c r="AFD19" s="81">
        <f ca="1">IF(ISERROR(VLOOKUP(AFB19,'Lista de mercado'!$B:$I,5,0)),0,VLOOKUP(AFB19,'Lista de mercado'!$B:$I,5,0))</f>
        <v>0</v>
      </c>
      <c r="AFE19" s="144">
        <f ca="1">IF(ISERROR(VLOOKUP(AFB19,'Lista de mercado'!$B:$I,8,0)),0,VLOOKUP(AFB19,'Lista de mercado'!$B:$I,8,0))</f>
        <v>0</v>
      </c>
      <c r="AFF19" s="145">
        <f t="shared" si="262"/>
        <v>0</v>
      </c>
      <c r="AFG19" s="161">
        <f t="shared" ca="1" si="263"/>
        <v>0</v>
      </c>
      <c r="AFH19" s="103"/>
      <c r="AFI19" s="260" t="s">
        <v>108</v>
      </c>
      <c r="AFJ19" s="168"/>
      <c r="AFK19" s="261" t="s">
        <v>108</v>
      </c>
      <c r="AFL19" s="86"/>
      <c r="AFM19" s="105"/>
      <c r="AFN19" s="78"/>
      <c r="AFO19" s="130"/>
      <c r="AFP19" s="131"/>
      <c r="AFQ19" s="81">
        <f ca="1">IF(ISERROR(VLOOKUP(AFO19,'Lista de mercado'!$B:$I,5,0)),0,VLOOKUP(AFO19,'Lista de mercado'!$B:$I,5,0))</f>
        <v>0</v>
      </c>
      <c r="AFR19" s="144">
        <f ca="1">IF(ISERROR(VLOOKUP(AFO19,'Lista de mercado'!$B:$I,8,0)),0,VLOOKUP(AFO19,'Lista de mercado'!$B:$I,8,0))</f>
        <v>0</v>
      </c>
      <c r="AFS19" s="145">
        <f t="shared" si="264"/>
        <v>0</v>
      </c>
      <c r="AFT19" s="161">
        <f t="shared" ca="1" si="265"/>
        <v>0</v>
      </c>
      <c r="AFU19" s="103"/>
      <c r="AFV19" s="260" t="s">
        <v>108</v>
      </c>
      <c r="AFW19" s="168"/>
      <c r="AFX19" s="261" t="s">
        <v>108</v>
      </c>
      <c r="AFY19" s="86"/>
      <c r="AFZ19" s="105"/>
      <c r="AGA19" s="78"/>
      <c r="AGB19" s="130"/>
      <c r="AGC19" s="131"/>
      <c r="AGD19" s="81">
        <f ca="1">IF(ISERROR(VLOOKUP(AGB19,'Lista de mercado'!$B:$I,5,0)),0,VLOOKUP(AGB19,'Lista de mercado'!$B:$I,5,0))</f>
        <v>0</v>
      </c>
      <c r="AGE19" s="144">
        <f ca="1">IF(ISERROR(VLOOKUP(AGB19,'Lista de mercado'!$B:$I,8,0)),0,VLOOKUP(AGB19,'Lista de mercado'!$B:$I,8,0))</f>
        <v>0</v>
      </c>
      <c r="AGF19" s="145">
        <f t="shared" si="266"/>
        <v>0</v>
      </c>
      <c r="AGG19" s="161">
        <f t="shared" ca="1" si="267"/>
        <v>0</v>
      </c>
      <c r="AGH19" s="103"/>
      <c r="AGI19" s="260" t="s">
        <v>108</v>
      </c>
      <c r="AGJ19" s="168"/>
      <c r="AGK19" s="261" t="s">
        <v>108</v>
      </c>
      <c r="AGL19" s="86"/>
      <c r="AGM19" s="105"/>
      <c r="AGN19" s="78"/>
      <c r="AGO19" s="130"/>
      <c r="AGP19" s="131"/>
      <c r="AGQ19" s="81">
        <f ca="1">IF(ISERROR(VLOOKUP(AGO19,'Lista de mercado'!$B:$I,5,0)),0,VLOOKUP(AGO19,'Lista de mercado'!$B:$I,5,0))</f>
        <v>0</v>
      </c>
      <c r="AGR19" s="144">
        <f ca="1">IF(ISERROR(VLOOKUP(AGO19,'Lista de mercado'!$B:$I,8,0)),0,VLOOKUP(AGO19,'Lista de mercado'!$B:$I,8,0))</f>
        <v>0</v>
      </c>
      <c r="AGS19" s="145">
        <f t="shared" si="268"/>
        <v>0</v>
      </c>
      <c r="AGT19" s="161">
        <f t="shared" ca="1" si="269"/>
        <v>0</v>
      </c>
      <c r="AGU19" s="103"/>
      <c r="AGV19" s="260" t="s">
        <v>108</v>
      </c>
      <c r="AGW19" s="168"/>
      <c r="AGX19" s="261" t="s">
        <v>108</v>
      </c>
      <c r="AGY19" s="86"/>
      <c r="AGZ19" s="105"/>
      <c r="AHA19" s="78"/>
      <c r="AHB19" s="130"/>
      <c r="AHC19" s="131"/>
      <c r="AHD19" s="81">
        <f ca="1">IF(ISERROR(VLOOKUP(AHB19,'Lista de mercado'!$B:$I,5,0)),0,VLOOKUP(AHB19,'Lista de mercado'!$B:$I,5,0))</f>
        <v>0</v>
      </c>
      <c r="AHE19" s="144">
        <f ca="1">IF(ISERROR(VLOOKUP(AHB19,'Lista de mercado'!$B:$I,8,0)),0,VLOOKUP(AHB19,'Lista de mercado'!$B:$I,8,0))</f>
        <v>0</v>
      </c>
      <c r="AHF19" s="145">
        <f t="shared" si="270"/>
        <v>0</v>
      </c>
      <c r="AHG19" s="161">
        <f t="shared" ca="1" si="271"/>
        <v>0</v>
      </c>
      <c r="AHH19" s="103"/>
      <c r="AHI19" s="260" t="s">
        <v>108</v>
      </c>
      <c r="AHJ19" s="168"/>
      <c r="AHK19" s="261" t="s">
        <v>108</v>
      </c>
      <c r="AHL19" s="86"/>
      <c r="AHM19" s="105"/>
      <c r="AHN19" s="78"/>
      <c r="AHO19" s="130"/>
      <c r="AHP19" s="131"/>
      <c r="AHQ19" s="81">
        <f ca="1">IF(ISERROR(VLOOKUP(AHO19,'Lista de mercado'!$B:$I,5,0)),0,VLOOKUP(AHO19,'Lista de mercado'!$B:$I,5,0))</f>
        <v>0</v>
      </c>
      <c r="AHR19" s="144">
        <f ca="1">IF(ISERROR(VLOOKUP(AHO19,'Lista de mercado'!$B:$I,8,0)),0,VLOOKUP(AHO19,'Lista de mercado'!$B:$I,8,0))</f>
        <v>0</v>
      </c>
      <c r="AHS19" s="145">
        <f t="shared" si="272"/>
        <v>0</v>
      </c>
      <c r="AHT19" s="161">
        <f t="shared" ca="1" si="273"/>
        <v>0</v>
      </c>
      <c r="AHU19" s="103"/>
      <c r="AHV19" s="260" t="s">
        <v>108</v>
      </c>
      <c r="AHW19" s="168"/>
      <c r="AHX19" s="261" t="s">
        <v>108</v>
      </c>
      <c r="AHY19" s="86"/>
      <c r="AHZ19" s="105"/>
      <c r="AIA19" s="78"/>
      <c r="AIB19" s="130"/>
      <c r="AIC19" s="131"/>
      <c r="AID19" s="81">
        <f ca="1">IF(ISERROR(VLOOKUP(AIB19,'Lista de mercado'!$B:$I,5,0)),0,VLOOKUP(AIB19,'Lista de mercado'!$B:$I,5,0))</f>
        <v>0</v>
      </c>
      <c r="AIE19" s="144">
        <f ca="1">IF(ISERROR(VLOOKUP(AIB19,'Lista de mercado'!$B:$I,8,0)),0,VLOOKUP(AIB19,'Lista de mercado'!$B:$I,8,0))</f>
        <v>0</v>
      </c>
      <c r="AIF19" s="145">
        <f t="shared" si="274"/>
        <v>0</v>
      </c>
      <c r="AIG19" s="161">
        <f t="shared" ca="1" si="275"/>
        <v>0</v>
      </c>
      <c r="AIH19" s="103"/>
      <c r="AII19" s="260" t="s">
        <v>108</v>
      </c>
      <c r="AIJ19" s="168"/>
      <c r="AIK19" s="261" t="s">
        <v>108</v>
      </c>
      <c r="AIL19" s="86"/>
      <c r="AIM19" s="105"/>
      <c r="AIN19" s="78"/>
      <c r="AIO19" s="130"/>
      <c r="AIP19" s="131"/>
      <c r="AIQ19" s="81">
        <f ca="1">IF(ISERROR(VLOOKUP(AIO19,'Lista de mercado'!$B:$I,5,0)),0,VLOOKUP(AIO19,'Lista de mercado'!$B:$I,5,0))</f>
        <v>0</v>
      </c>
      <c r="AIR19" s="144">
        <f ca="1">IF(ISERROR(VLOOKUP(AIO19,'Lista de mercado'!$B:$I,8,0)),0,VLOOKUP(AIO19,'Lista de mercado'!$B:$I,8,0))</f>
        <v>0</v>
      </c>
      <c r="AIS19" s="145">
        <f t="shared" si="276"/>
        <v>0</v>
      </c>
      <c r="AIT19" s="161">
        <f t="shared" ca="1" si="277"/>
        <v>0</v>
      </c>
      <c r="AIU19" s="103"/>
      <c r="AIV19" s="260" t="s">
        <v>108</v>
      </c>
      <c r="AIW19" s="168"/>
      <c r="AIX19" s="261" t="s">
        <v>108</v>
      </c>
      <c r="AIY19" s="86"/>
      <c r="AIZ19" s="105"/>
      <c r="AJA19" s="78"/>
      <c r="AJB19" s="130"/>
      <c r="AJC19" s="131"/>
      <c r="AJD19" s="81">
        <f ca="1">IF(ISERROR(VLOOKUP(AJB19,'Lista de mercado'!$B:$I,5,0)),0,VLOOKUP(AJB19,'Lista de mercado'!$B:$I,5,0))</f>
        <v>0</v>
      </c>
      <c r="AJE19" s="144">
        <f ca="1">IF(ISERROR(VLOOKUP(AJB19,'Lista de mercado'!$B:$I,8,0)),0,VLOOKUP(AJB19,'Lista de mercado'!$B:$I,8,0))</f>
        <v>0</v>
      </c>
      <c r="AJF19" s="145">
        <f t="shared" si="278"/>
        <v>0</v>
      </c>
      <c r="AJG19" s="161">
        <f t="shared" ca="1" si="279"/>
        <v>0</v>
      </c>
      <c r="AJH19" s="103"/>
      <c r="AJI19" s="260" t="s">
        <v>108</v>
      </c>
      <c r="AJJ19" s="168"/>
      <c r="AJK19" s="261" t="s">
        <v>108</v>
      </c>
      <c r="AJL19" s="86"/>
    </row>
    <row r="20" spans="1:948" x14ac:dyDescent="0.3">
      <c r="A20" s="78"/>
      <c r="B20" s="130"/>
      <c r="C20" s="131"/>
      <c r="D20" s="81">
        <f ca="1">IF(ISERROR(VLOOKUP(B20,'Lista de mercado'!$B:$I,5,0)),0,VLOOKUP(B20,'Lista de mercado'!$B:$I,5,0))</f>
        <v>0</v>
      </c>
      <c r="E20" s="144">
        <f ca="1">IF(ISERROR(VLOOKUP(B20,'Lista de mercado'!$B:$I,8,0)),0,VLOOKUP(B20,'Lista de mercado'!$B:$I,8,0))</f>
        <v>0</v>
      </c>
      <c r="F20" s="145">
        <f t="shared" si="134"/>
        <v>0</v>
      </c>
      <c r="G20" s="161">
        <f t="shared" ca="1" si="135"/>
        <v>0</v>
      </c>
      <c r="H20" s="103"/>
      <c r="I20" s="169">
        <f ca="1">+I16+I14</f>
        <v>882</v>
      </c>
      <c r="J20" s="123"/>
      <c r="K20" s="172">
        <f ca="1">+K14+K16+K18</f>
        <v>2710.5</v>
      </c>
      <c r="L20" s="82"/>
      <c r="M20" s="105"/>
      <c r="N20" s="78"/>
      <c r="O20" s="130"/>
      <c r="P20" s="131"/>
      <c r="Q20" s="81">
        <f ca="1">IF(ISERROR(VLOOKUP(O20,'Lista de mercado'!$B:$I,5,0)),0,VLOOKUP(O20,'Lista de mercado'!$B:$I,5,0))</f>
        <v>0</v>
      </c>
      <c r="R20" s="144">
        <f ca="1">IF(ISERROR(VLOOKUP(O20,'Lista de mercado'!$B:$I,8,0)),0,VLOOKUP(O20,'Lista de mercado'!$B:$I,8,0))</f>
        <v>0</v>
      </c>
      <c r="S20" s="145">
        <f t="shared" si="136"/>
        <v>0</v>
      </c>
      <c r="T20" s="161">
        <f t="shared" ca="1" si="137"/>
        <v>0</v>
      </c>
      <c r="U20" s="103"/>
      <c r="V20" s="169">
        <f t="shared" ref="V20" ca="1" si="630">+V16+V14</f>
        <v>1947.05</v>
      </c>
      <c r="W20" s="123"/>
      <c r="X20" s="172">
        <f t="shared" ref="X20" ca="1" si="631">+X14+X16+X18</f>
        <v>4075.5499999999997</v>
      </c>
      <c r="Y20" s="82"/>
      <c r="Z20" s="105"/>
      <c r="AA20" s="78"/>
      <c r="AB20" s="130"/>
      <c r="AC20" s="131"/>
      <c r="AD20" s="81">
        <f ca="1">IF(ISERROR(VLOOKUP(AB20,'Lista de mercado'!$B:$I,5,0)),0,VLOOKUP(AB20,'Lista de mercado'!$B:$I,5,0))</f>
        <v>0</v>
      </c>
      <c r="AE20" s="144">
        <f ca="1">IF(ISERROR(VLOOKUP(AB20,'Lista de mercado'!$B:$I,8,0)),0,VLOOKUP(AB20,'Lista de mercado'!$B:$I,8,0))</f>
        <v>0</v>
      </c>
      <c r="AF20" s="145">
        <f t="shared" si="138"/>
        <v>0</v>
      </c>
      <c r="AG20" s="161">
        <f t="shared" ca="1" si="139"/>
        <v>0</v>
      </c>
      <c r="AH20" s="103"/>
      <c r="AI20" s="169">
        <f t="shared" ref="AI20" ca="1" si="632">+AI16+AI14</f>
        <v>210</v>
      </c>
      <c r="AJ20" s="123"/>
      <c r="AK20" s="172">
        <f t="shared" ref="AK20" ca="1" si="633">+AK14+AK16+AK18</f>
        <v>2338.5</v>
      </c>
      <c r="AL20" s="82"/>
      <c r="AM20" s="105"/>
      <c r="AN20" s="78"/>
      <c r="AO20" s="130"/>
      <c r="AP20" s="131"/>
      <c r="AQ20" s="81">
        <f ca="1">IF(ISERROR(VLOOKUP(AO20,'Lista de mercado'!$B:$I,5,0)),0,VLOOKUP(AO20,'Lista de mercado'!$B:$I,5,0))</f>
        <v>0</v>
      </c>
      <c r="AR20" s="144">
        <f ca="1">IF(ISERROR(VLOOKUP(AO20,'Lista de mercado'!$B:$I,8,0)),0,VLOOKUP(AO20,'Lista de mercado'!$B:$I,8,0))</f>
        <v>0</v>
      </c>
      <c r="AS20" s="145">
        <f t="shared" si="140"/>
        <v>0</v>
      </c>
      <c r="AT20" s="161">
        <f t="shared" ca="1" si="141"/>
        <v>0</v>
      </c>
      <c r="AU20" s="103"/>
      <c r="AV20" s="169">
        <f t="shared" ref="AV20" ca="1" si="634">+AV16+AV14</f>
        <v>1170</v>
      </c>
      <c r="AW20" s="123"/>
      <c r="AX20" s="172">
        <f t="shared" ref="AX20" ca="1" si="635">+AX14+AX16+AX18</f>
        <v>3748.5</v>
      </c>
      <c r="AY20" s="82"/>
      <c r="AZ20" s="105"/>
      <c r="BA20" s="78"/>
      <c r="BB20" s="130"/>
      <c r="BC20" s="131"/>
      <c r="BD20" s="81">
        <f ca="1">IF(ISERROR(VLOOKUP(BB20,'Lista de mercado'!$B:$I,5,0)),0,VLOOKUP(BB20,'Lista de mercado'!$B:$I,5,0))</f>
        <v>0</v>
      </c>
      <c r="BE20" s="144">
        <f ca="1">IF(ISERROR(VLOOKUP(BB20,'Lista de mercado'!$B:$I,8,0)),0,VLOOKUP(BB20,'Lista de mercado'!$B:$I,8,0))</f>
        <v>0</v>
      </c>
      <c r="BF20" s="145">
        <f t="shared" si="142"/>
        <v>0</v>
      </c>
      <c r="BG20" s="161">
        <f t="shared" ca="1" si="143"/>
        <v>0</v>
      </c>
      <c r="BH20" s="103"/>
      <c r="BI20" s="169">
        <f t="shared" ref="BI20" ca="1" si="636">+BI16+BI14</f>
        <v>0</v>
      </c>
      <c r="BJ20" s="123"/>
      <c r="BK20" s="172">
        <f t="shared" ref="BK20" ca="1" si="637">+BK14+BK16+BK18</f>
        <v>0</v>
      </c>
      <c r="BL20" s="82"/>
      <c r="BM20" s="105"/>
      <c r="BN20" s="78"/>
      <c r="BO20" s="130"/>
      <c r="BP20" s="131"/>
      <c r="BQ20" s="81">
        <f ca="1">IF(ISERROR(VLOOKUP(BO20,'Lista de mercado'!$B:$I,5,0)),0,VLOOKUP(BO20,'Lista de mercado'!$B:$I,5,0))</f>
        <v>0</v>
      </c>
      <c r="BR20" s="144">
        <f ca="1">IF(ISERROR(VLOOKUP(BO20,'Lista de mercado'!$B:$I,8,0)),0,VLOOKUP(BO20,'Lista de mercado'!$B:$I,8,0))</f>
        <v>0</v>
      </c>
      <c r="BS20" s="145">
        <f t="shared" si="144"/>
        <v>0</v>
      </c>
      <c r="BT20" s="161">
        <f t="shared" ca="1" si="145"/>
        <v>0</v>
      </c>
      <c r="BU20" s="103"/>
      <c r="BV20" s="169">
        <f t="shared" ref="BV20" ca="1" si="638">+BV16+BV14</f>
        <v>0</v>
      </c>
      <c r="BW20" s="123"/>
      <c r="BX20" s="172">
        <f t="shared" ref="BX20" ca="1" si="639">+BX14+BX16+BX18</f>
        <v>0</v>
      </c>
      <c r="BY20" s="82"/>
      <c r="BZ20" s="105"/>
      <c r="CA20" s="78"/>
      <c r="CB20" s="130"/>
      <c r="CC20" s="131"/>
      <c r="CD20" s="81">
        <f ca="1">IF(ISERROR(VLOOKUP(CB20,'Lista de mercado'!$B:$I,5,0)),0,VLOOKUP(CB20,'Lista de mercado'!$B:$I,5,0))</f>
        <v>0</v>
      </c>
      <c r="CE20" s="144">
        <f ca="1">IF(ISERROR(VLOOKUP(CB20,'Lista de mercado'!$B:$I,8,0)),0,VLOOKUP(CB20,'Lista de mercado'!$B:$I,8,0))</f>
        <v>0</v>
      </c>
      <c r="CF20" s="145">
        <f t="shared" si="146"/>
        <v>0</v>
      </c>
      <c r="CG20" s="161">
        <f t="shared" ca="1" si="147"/>
        <v>0</v>
      </c>
      <c r="CH20" s="103"/>
      <c r="CI20" s="169">
        <f t="shared" ref="CI20" ca="1" si="640">+CI16+CI14</f>
        <v>0</v>
      </c>
      <c r="CJ20" s="123"/>
      <c r="CK20" s="172">
        <f t="shared" ref="CK20" ca="1" si="641">+CK14+CK16+CK18</f>
        <v>0</v>
      </c>
      <c r="CL20" s="82"/>
      <c r="CM20" s="105"/>
      <c r="CN20" s="78"/>
      <c r="CO20" s="130"/>
      <c r="CP20" s="131"/>
      <c r="CQ20" s="81">
        <f ca="1">IF(ISERROR(VLOOKUP(CO20,'Lista de mercado'!$B:$I,5,0)),0,VLOOKUP(CO20,'Lista de mercado'!$B:$I,5,0))</f>
        <v>0</v>
      </c>
      <c r="CR20" s="144">
        <f ca="1">IF(ISERROR(VLOOKUP(CO20,'Lista de mercado'!$B:$I,8,0)),0,VLOOKUP(CO20,'Lista de mercado'!$B:$I,8,0))</f>
        <v>0</v>
      </c>
      <c r="CS20" s="145">
        <f t="shared" si="148"/>
        <v>0</v>
      </c>
      <c r="CT20" s="161">
        <f t="shared" ca="1" si="149"/>
        <v>0</v>
      </c>
      <c r="CU20" s="103"/>
      <c r="CV20" s="169">
        <f t="shared" ref="CV20" ca="1" si="642">+CV16+CV14</f>
        <v>0</v>
      </c>
      <c r="CW20" s="123"/>
      <c r="CX20" s="172">
        <f t="shared" ref="CX20" ca="1" si="643">+CX14+CX16+CX18</f>
        <v>0</v>
      </c>
      <c r="CY20" s="82"/>
      <c r="CZ20" s="105"/>
      <c r="DA20" s="78"/>
      <c r="DB20" s="130"/>
      <c r="DC20" s="131"/>
      <c r="DD20" s="81">
        <f ca="1">IF(ISERROR(VLOOKUP(DB20,'Lista de mercado'!$B:$I,5,0)),0,VLOOKUP(DB20,'Lista de mercado'!$B:$I,5,0))</f>
        <v>0</v>
      </c>
      <c r="DE20" s="144">
        <f ca="1">IF(ISERROR(VLOOKUP(DB20,'Lista de mercado'!$B:$I,8,0)),0,VLOOKUP(DB20,'Lista de mercado'!$B:$I,8,0))</f>
        <v>0</v>
      </c>
      <c r="DF20" s="145">
        <f t="shared" si="150"/>
        <v>0</v>
      </c>
      <c r="DG20" s="161">
        <f t="shared" ca="1" si="151"/>
        <v>0</v>
      </c>
      <c r="DH20" s="103"/>
      <c r="DI20" s="169">
        <f t="shared" ref="DI20" ca="1" si="644">+DI16+DI14</f>
        <v>0</v>
      </c>
      <c r="DJ20" s="123"/>
      <c r="DK20" s="172">
        <f t="shared" ref="DK20" ca="1" si="645">+DK14+DK16+DK18</f>
        <v>0</v>
      </c>
      <c r="DL20" s="82"/>
      <c r="DM20" s="105"/>
      <c r="DN20" s="78"/>
      <c r="DO20" s="130"/>
      <c r="DP20" s="131"/>
      <c r="DQ20" s="81">
        <f ca="1">IF(ISERROR(VLOOKUP(DO20,'Lista de mercado'!$B:$I,5,0)),0,VLOOKUP(DO20,'Lista de mercado'!$B:$I,5,0))</f>
        <v>0</v>
      </c>
      <c r="DR20" s="144">
        <f ca="1">IF(ISERROR(VLOOKUP(DO20,'Lista de mercado'!$B:$I,8,0)),0,VLOOKUP(DO20,'Lista de mercado'!$B:$I,8,0))</f>
        <v>0</v>
      </c>
      <c r="DS20" s="145">
        <f t="shared" si="152"/>
        <v>0</v>
      </c>
      <c r="DT20" s="161">
        <f t="shared" ca="1" si="153"/>
        <v>0</v>
      </c>
      <c r="DU20" s="103"/>
      <c r="DV20" s="169">
        <f t="shared" ref="DV20" ca="1" si="646">+DV16+DV14</f>
        <v>0</v>
      </c>
      <c r="DW20" s="123"/>
      <c r="DX20" s="172">
        <f t="shared" ref="DX20" ca="1" si="647">+DX14+DX16+DX18</f>
        <v>0</v>
      </c>
      <c r="DY20" s="82"/>
      <c r="DZ20" s="105"/>
      <c r="EA20" s="78"/>
      <c r="EB20" s="130"/>
      <c r="EC20" s="131"/>
      <c r="ED20" s="81">
        <f ca="1">IF(ISERROR(VLOOKUP(EB20,'Lista de mercado'!$B:$I,5,0)),0,VLOOKUP(EB20,'Lista de mercado'!$B:$I,5,0))</f>
        <v>0</v>
      </c>
      <c r="EE20" s="144">
        <f ca="1">IF(ISERROR(VLOOKUP(EB20,'Lista de mercado'!$B:$I,8,0)),0,VLOOKUP(EB20,'Lista de mercado'!$B:$I,8,0))</f>
        <v>0</v>
      </c>
      <c r="EF20" s="145">
        <f t="shared" si="154"/>
        <v>0</v>
      </c>
      <c r="EG20" s="161">
        <f t="shared" ca="1" si="155"/>
        <v>0</v>
      </c>
      <c r="EH20" s="103"/>
      <c r="EI20" s="169">
        <f t="shared" ref="EI20" ca="1" si="648">+EI16+EI14</f>
        <v>0</v>
      </c>
      <c r="EJ20" s="123"/>
      <c r="EK20" s="172">
        <f t="shared" ref="EK20" ca="1" si="649">+EK14+EK16+EK18</f>
        <v>0</v>
      </c>
      <c r="EL20" s="82"/>
      <c r="EM20" s="105"/>
      <c r="EN20" s="78"/>
      <c r="EO20" s="130"/>
      <c r="EP20" s="131"/>
      <c r="EQ20" s="81">
        <f ca="1">IF(ISERROR(VLOOKUP(EO20,'Lista de mercado'!$B:$I,5,0)),0,VLOOKUP(EO20,'Lista de mercado'!$B:$I,5,0))</f>
        <v>0</v>
      </c>
      <c r="ER20" s="144">
        <f ca="1">IF(ISERROR(VLOOKUP(EO20,'Lista de mercado'!$B:$I,8,0)),0,VLOOKUP(EO20,'Lista de mercado'!$B:$I,8,0))</f>
        <v>0</v>
      </c>
      <c r="ES20" s="145">
        <f t="shared" si="156"/>
        <v>0</v>
      </c>
      <c r="ET20" s="161">
        <f t="shared" ca="1" si="157"/>
        <v>0</v>
      </c>
      <c r="EU20" s="103"/>
      <c r="EV20" s="169">
        <f t="shared" ref="EV20" ca="1" si="650">+EV16+EV14</f>
        <v>0</v>
      </c>
      <c r="EW20" s="123"/>
      <c r="EX20" s="172">
        <f t="shared" ref="EX20" ca="1" si="651">+EX14+EX16+EX18</f>
        <v>0</v>
      </c>
      <c r="EY20" s="82"/>
      <c r="EZ20" s="105"/>
      <c r="FA20" s="78"/>
      <c r="FB20" s="130"/>
      <c r="FC20" s="131"/>
      <c r="FD20" s="81">
        <f ca="1">IF(ISERROR(VLOOKUP(FB20,'Lista de mercado'!$B:$I,5,0)),0,VLOOKUP(FB20,'Lista de mercado'!$B:$I,5,0))</f>
        <v>0</v>
      </c>
      <c r="FE20" s="144">
        <f ca="1">IF(ISERROR(VLOOKUP(FB20,'Lista de mercado'!$B:$I,8,0)),0,VLOOKUP(FB20,'Lista de mercado'!$B:$I,8,0))</f>
        <v>0</v>
      </c>
      <c r="FF20" s="145">
        <f t="shared" si="158"/>
        <v>0</v>
      </c>
      <c r="FG20" s="161">
        <f t="shared" ca="1" si="159"/>
        <v>0</v>
      </c>
      <c r="FH20" s="103"/>
      <c r="FI20" s="169">
        <f t="shared" ref="FI20" ca="1" si="652">+FI16+FI14</f>
        <v>0</v>
      </c>
      <c r="FJ20" s="123"/>
      <c r="FK20" s="172">
        <f t="shared" ref="FK20" ca="1" si="653">+FK14+FK16+FK18</f>
        <v>0</v>
      </c>
      <c r="FL20" s="82"/>
      <c r="FM20" s="105"/>
      <c r="FN20" s="78"/>
      <c r="FO20" s="130"/>
      <c r="FP20" s="131"/>
      <c r="FQ20" s="81">
        <f ca="1">IF(ISERROR(VLOOKUP(FO20,'Lista de mercado'!$B:$I,5,0)),0,VLOOKUP(FO20,'Lista de mercado'!$B:$I,5,0))</f>
        <v>0</v>
      </c>
      <c r="FR20" s="144">
        <f ca="1">IF(ISERROR(VLOOKUP(FO20,'Lista de mercado'!$B:$I,8,0)),0,VLOOKUP(FO20,'Lista de mercado'!$B:$I,8,0))</f>
        <v>0</v>
      </c>
      <c r="FS20" s="145">
        <f t="shared" si="160"/>
        <v>0</v>
      </c>
      <c r="FT20" s="161">
        <f t="shared" ca="1" si="161"/>
        <v>0</v>
      </c>
      <c r="FU20" s="103"/>
      <c r="FV20" s="169">
        <f t="shared" ref="FV20" ca="1" si="654">+FV16+FV14</f>
        <v>0</v>
      </c>
      <c r="FW20" s="123"/>
      <c r="FX20" s="172">
        <f t="shared" ref="FX20" ca="1" si="655">+FX14+FX16+FX18</f>
        <v>0</v>
      </c>
      <c r="FY20" s="82"/>
      <c r="FZ20" s="105"/>
      <c r="GA20" s="78"/>
      <c r="GB20" s="130"/>
      <c r="GC20" s="131"/>
      <c r="GD20" s="81">
        <f ca="1">IF(ISERROR(VLOOKUP(GB20,'Lista de mercado'!$B:$I,5,0)),0,VLOOKUP(GB20,'Lista de mercado'!$B:$I,5,0))</f>
        <v>0</v>
      </c>
      <c r="GE20" s="144">
        <f ca="1">IF(ISERROR(VLOOKUP(GB20,'Lista de mercado'!$B:$I,8,0)),0,VLOOKUP(GB20,'Lista de mercado'!$B:$I,8,0))</f>
        <v>0</v>
      </c>
      <c r="GF20" s="145">
        <f t="shared" si="162"/>
        <v>0</v>
      </c>
      <c r="GG20" s="161">
        <f t="shared" ca="1" si="163"/>
        <v>0</v>
      </c>
      <c r="GH20" s="103"/>
      <c r="GI20" s="169">
        <f t="shared" ref="GI20" ca="1" si="656">+GI16+GI14</f>
        <v>0</v>
      </c>
      <c r="GJ20" s="123"/>
      <c r="GK20" s="172">
        <f t="shared" ref="GK20" ca="1" si="657">+GK14+GK16+GK18</f>
        <v>0</v>
      </c>
      <c r="GL20" s="82"/>
      <c r="GM20" s="105"/>
      <c r="GN20" s="78"/>
      <c r="GO20" s="130"/>
      <c r="GP20" s="131"/>
      <c r="GQ20" s="81">
        <f ca="1">IF(ISERROR(VLOOKUP(GO20,'Lista de mercado'!$B:$I,5,0)),0,VLOOKUP(GO20,'Lista de mercado'!$B:$I,5,0))</f>
        <v>0</v>
      </c>
      <c r="GR20" s="144">
        <f ca="1">IF(ISERROR(VLOOKUP(GO20,'Lista de mercado'!$B:$I,8,0)),0,VLOOKUP(GO20,'Lista de mercado'!$B:$I,8,0))</f>
        <v>0</v>
      </c>
      <c r="GS20" s="145">
        <f t="shared" si="164"/>
        <v>0</v>
      </c>
      <c r="GT20" s="161">
        <f t="shared" ca="1" si="165"/>
        <v>0</v>
      </c>
      <c r="GU20" s="103"/>
      <c r="GV20" s="169">
        <f t="shared" ref="GV20" ca="1" si="658">+GV16+GV14</f>
        <v>0</v>
      </c>
      <c r="GW20" s="123"/>
      <c r="GX20" s="172">
        <f t="shared" ref="GX20" ca="1" si="659">+GX14+GX16+GX18</f>
        <v>0</v>
      </c>
      <c r="GY20" s="82"/>
      <c r="GZ20" s="105"/>
      <c r="HA20" s="78"/>
      <c r="HB20" s="130"/>
      <c r="HC20" s="131"/>
      <c r="HD20" s="81">
        <f ca="1">IF(ISERROR(VLOOKUP(HB20,'Lista de mercado'!$B:$I,5,0)),0,VLOOKUP(HB20,'Lista de mercado'!$B:$I,5,0))</f>
        <v>0</v>
      </c>
      <c r="HE20" s="144">
        <f ca="1">IF(ISERROR(VLOOKUP(HB20,'Lista de mercado'!$B:$I,8,0)),0,VLOOKUP(HB20,'Lista de mercado'!$B:$I,8,0))</f>
        <v>0</v>
      </c>
      <c r="HF20" s="145">
        <f t="shared" si="166"/>
        <v>0</v>
      </c>
      <c r="HG20" s="161">
        <f t="shared" ca="1" si="167"/>
        <v>0</v>
      </c>
      <c r="HH20" s="103"/>
      <c r="HI20" s="169">
        <f t="shared" ref="HI20" ca="1" si="660">+HI16+HI14</f>
        <v>0</v>
      </c>
      <c r="HJ20" s="123"/>
      <c r="HK20" s="172">
        <f t="shared" ref="HK20" ca="1" si="661">+HK14+HK16+HK18</f>
        <v>0</v>
      </c>
      <c r="HL20" s="82"/>
      <c r="HM20" s="105"/>
      <c r="HN20" s="78"/>
      <c r="HO20" s="130"/>
      <c r="HP20" s="131"/>
      <c r="HQ20" s="81">
        <f ca="1">IF(ISERROR(VLOOKUP(HO20,'Lista de mercado'!$B:$I,5,0)),0,VLOOKUP(HO20,'Lista de mercado'!$B:$I,5,0))</f>
        <v>0</v>
      </c>
      <c r="HR20" s="144">
        <f ca="1">IF(ISERROR(VLOOKUP(HO20,'Lista de mercado'!$B:$I,8,0)),0,VLOOKUP(HO20,'Lista de mercado'!$B:$I,8,0))</f>
        <v>0</v>
      </c>
      <c r="HS20" s="145">
        <f t="shared" si="168"/>
        <v>0</v>
      </c>
      <c r="HT20" s="161">
        <f t="shared" ca="1" si="169"/>
        <v>0</v>
      </c>
      <c r="HU20" s="103"/>
      <c r="HV20" s="169">
        <f t="shared" ref="HV20" ca="1" si="662">+HV16+HV14</f>
        <v>0</v>
      </c>
      <c r="HW20" s="123"/>
      <c r="HX20" s="172">
        <f t="shared" ref="HX20" ca="1" si="663">+HX14+HX16+HX18</f>
        <v>0</v>
      </c>
      <c r="HY20" s="82"/>
      <c r="HZ20" s="105"/>
      <c r="IA20" s="78"/>
      <c r="IB20" s="130"/>
      <c r="IC20" s="131"/>
      <c r="ID20" s="81">
        <f ca="1">IF(ISERROR(VLOOKUP(IB20,'Lista de mercado'!$B:$I,5,0)),0,VLOOKUP(IB20,'Lista de mercado'!$B:$I,5,0))</f>
        <v>0</v>
      </c>
      <c r="IE20" s="144">
        <f ca="1">IF(ISERROR(VLOOKUP(IB20,'Lista de mercado'!$B:$I,8,0)),0,VLOOKUP(IB20,'Lista de mercado'!$B:$I,8,0))</f>
        <v>0</v>
      </c>
      <c r="IF20" s="145">
        <f t="shared" si="170"/>
        <v>0</v>
      </c>
      <c r="IG20" s="161">
        <f t="shared" ca="1" si="171"/>
        <v>0</v>
      </c>
      <c r="IH20" s="103"/>
      <c r="II20" s="169">
        <f t="shared" ref="II20" ca="1" si="664">+II16+II14</f>
        <v>0</v>
      </c>
      <c r="IJ20" s="123"/>
      <c r="IK20" s="172">
        <f t="shared" ref="IK20" ca="1" si="665">+IK14+IK16+IK18</f>
        <v>0</v>
      </c>
      <c r="IL20" s="82"/>
      <c r="IM20" s="105"/>
      <c r="IN20" s="78"/>
      <c r="IO20" s="130"/>
      <c r="IP20" s="131"/>
      <c r="IQ20" s="81">
        <f ca="1">IF(ISERROR(VLOOKUP(IO20,'Lista de mercado'!$B:$I,5,0)),0,VLOOKUP(IO20,'Lista de mercado'!$B:$I,5,0))</f>
        <v>0</v>
      </c>
      <c r="IR20" s="144">
        <f ca="1">IF(ISERROR(VLOOKUP(IO20,'Lista de mercado'!$B:$I,8,0)),0,VLOOKUP(IO20,'Lista de mercado'!$B:$I,8,0))</f>
        <v>0</v>
      </c>
      <c r="IS20" s="145">
        <f t="shared" si="172"/>
        <v>0</v>
      </c>
      <c r="IT20" s="161">
        <f t="shared" ca="1" si="173"/>
        <v>0</v>
      </c>
      <c r="IU20" s="103"/>
      <c r="IV20" s="169">
        <f t="shared" ref="IV20" ca="1" si="666">+IV16+IV14</f>
        <v>0</v>
      </c>
      <c r="IW20" s="123"/>
      <c r="IX20" s="172">
        <f t="shared" ref="IX20" ca="1" si="667">+IX14+IX16+IX18</f>
        <v>0</v>
      </c>
      <c r="IY20" s="82"/>
      <c r="IZ20" s="105"/>
      <c r="JA20" s="78"/>
      <c r="JB20" s="130"/>
      <c r="JC20" s="131"/>
      <c r="JD20" s="81">
        <f ca="1">IF(ISERROR(VLOOKUP(JB20,'Lista de mercado'!$B:$I,5,0)),0,VLOOKUP(JB20,'Lista de mercado'!$B:$I,5,0))</f>
        <v>0</v>
      </c>
      <c r="JE20" s="144">
        <f ca="1">IF(ISERROR(VLOOKUP(JB20,'Lista de mercado'!$B:$I,8,0)),0,VLOOKUP(JB20,'Lista de mercado'!$B:$I,8,0))</f>
        <v>0</v>
      </c>
      <c r="JF20" s="145">
        <f t="shared" si="174"/>
        <v>0</v>
      </c>
      <c r="JG20" s="161">
        <f t="shared" ca="1" si="175"/>
        <v>0</v>
      </c>
      <c r="JH20" s="103"/>
      <c r="JI20" s="169">
        <f t="shared" ref="JI20" ca="1" si="668">+JI16+JI14</f>
        <v>0</v>
      </c>
      <c r="JJ20" s="123"/>
      <c r="JK20" s="172">
        <f t="shared" ref="JK20" ca="1" si="669">+JK14+JK16+JK18</f>
        <v>0</v>
      </c>
      <c r="JL20" s="82"/>
      <c r="JM20" s="105"/>
      <c r="JN20" s="78"/>
      <c r="JO20" s="130"/>
      <c r="JP20" s="131"/>
      <c r="JQ20" s="81">
        <f ca="1">IF(ISERROR(VLOOKUP(JO20,'Lista de mercado'!$B:$I,5,0)),0,VLOOKUP(JO20,'Lista de mercado'!$B:$I,5,0))</f>
        <v>0</v>
      </c>
      <c r="JR20" s="144">
        <f ca="1">IF(ISERROR(VLOOKUP(JO20,'Lista de mercado'!$B:$I,8,0)),0,VLOOKUP(JO20,'Lista de mercado'!$B:$I,8,0))</f>
        <v>0</v>
      </c>
      <c r="JS20" s="145">
        <f t="shared" si="176"/>
        <v>0</v>
      </c>
      <c r="JT20" s="161">
        <f t="shared" ca="1" si="177"/>
        <v>0</v>
      </c>
      <c r="JU20" s="103"/>
      <c r="JV20" s="169">
        <f t="shared" ref="JV20" ca="1" si="670">+JV16+JV14</f>
        <v>0</v>
      </c>
      <c r="JW20" s="123"/>
      <c r="JX20" s="172">
        <f t="shared" ref="JX20" ca="1" si="671">+JX14+JX16+JX18</f>
        <v>0</v>
      </c>
      <c r="JY20" s="82"/>
      <c r="JZ20" s="105"/>
      <c r="KA20" s="78"/>
      <c r="KB20" s="130"/>
      <c r="KC20" s="131"/>
      <c r="KD20" s="81">
        <f ca="1">IF(ISERROR(VLOOKUP(KB20,'Lista de mercado'!$B:$I,5,0)),0,VLOOKUP(KB20,'Lista de mercado'!$B:$I,5,0))</f>
        <v>0</v>
      </c>
      <c r="KE20" s="144">
        <f ca="1">IF(ISERROR(VLOOKUP(KB20,'Lista de mercado'!$B:$I,8,0)),0,VLOOKUP(KB20,'Lista de mercado'!$B:$I,8,0))</f>
        <v>0</v>
      </c>
      <c r="KF20" s="145">
        <f t="shared" si="178"/>
        <v>0</v>
      </c>
      <c r="KG20" s="161">
        <f t="shared" ca="1" si="179"/>
        <v>0</v>
      </c>
      <c r="KH20" s="103"/>
      <c r="KI20" s="169">
        <f t="shared" ref="KI20" ca="1" si="672">+KI16+KI14</f>
        <v>0</v>
      </c>
      <c r="KJ20" s="123"/>
      <c r="KK20" s="172">
        <f t="shared" ref="KK20" ca="1" si="673">+KK14+KK16+KK18</f>
        <v>0</v>
      </c>
      <c r="KL20" s="82"/>
      <c r="KM20" s="105"/>
      <c r="KN20" s="78"/>
      <c r="KO20" s="130"/>
      <c r="KP20" s="131"/>
      <c r="KQ20" s="81">
        <f ca="1">IF(ISERROR(VLOOKUP(KO20,'Lista de mercado'!$B:$I,5,0)),0,VLOOKUP(KO20,'Lista de mercado'!$B:$I,5,0))</f>
        <v>0</v>
      </c>
      <c r="KR20" s="144">
        <f ca="1">IF(ISERROR(VLOOKUP(KO20,'Lista de mercado'!$B:$I,8,0)),0,VLOOKUP(KO20,'Lista de mercado'!$B:$I,8,0))</f>
        <v>0</v>
      </c>
      <c r="KS20" s="145">
        <f t="shared" si="180"/>
        <v>0</v>
      </c>
      <c r="KT20" s="161">
        <f t="shared" ca="1" si="181"/>
        <v>0</v>
      </c>
      <c r="KU20" s="103"/>
      <c r="KV20" s="169">
        <f t="shared" ref="KV20" ca="1" si="674">+KV16+KV14</f>
        <v>0</v>
      </c>
      <c r="KW20" s="123"/>
      <c r="KX20" s="172">
        <f t="shared" ref="KX20" ca="1" si="675">+KX14+KX16+KX18</f>
        <v>0</v>
      </c>
      <c r="KY20" s="82"/>
      <c r="KZ20" s="105"/>
      <c r="LA20" s="78"/>
      <c r="LB20" s="130"/>
      <c r="LC20" s="131"/>
      <c r="LD20" s="81">
        <f ca="1">IF(ISERROR(VLOOKUP(LB20,'Lista de mercado'!$B:$I,5,0)),0,VLOOKUP(LB20,'Lista de mercado'!$B:$I,5,0))</f>
        <v>0</v>
      </c>
      <c r="LE20" s="144">
        <f ca="1">IF(ISERROR(VLOOKUP(LB20,'Lista de mercado'!$B:$I,8,0)),0,VLOOKUP(LB20,'Lista de mercado'!$B:$I,8,0))</f>
        <v>0</v>
      </c>
      <c r="LF20" s="145">
        <f t="shared" si="182"/>
        <v>0</v>
      </c>
      <c r="LG20" s="161">
        <f t="shared" ca="1" si="183"/>
        <v>0</v>
      </c>
      <c r="LH20" s="103"/>
      <c r="LI20" s="169">
        <f t="shared" ref="LI20" ca="1" si="676">+LI16+LI14</f>
        <v>0</v>
      </c>
      <c r="LJ20" s="123"/>
      <c r="LK20" s="172">
        <f t="shared" ref="LK20" ca="1" si="677">+LK14+LK16+LK18</f>
        <v>0</v>
      </c>
      <c r="LL20" s="82"/>
      <c r="LM20" s="105"/>
      <c r="LN20" s="78"/>
      <c r="LO20" s="130"/>
      <c r="LP20" s="131"/>
      <c r="LQ20" s="81">
        <f ca="1">IF(ISERROR(VLOOKUP(LO20,'Lista de mercado'!$B:$I,5,0)),0,VLOOKUP(LO20,'Lista de mercado'!$B:$I,5,0))</f>
        <v>0</v>
      </c>
      <c r="LR20" s="144">
        <f ca="1">IF(ISERROR(VLOOKUP(LO20,'Lista de mercado'!$B:$I,8,0)),0,VLOOKUP(LO20,'Lista de mercado'!$B:$I,8,0))</f>
        <v>0</v>
      </c>
      <c r="LS20" s="145">
        <f t="shared" si="184"/>
        <v>0</v>
      </c>
      <c r="LT20" s="161">
        <f t="shared" ca="1" si="185"/>
        <v>0</v>
      </c>
      <c r="LU20" s="103"/>
      <c r="LV20" s="169">
        <f t="shared" ref="LV20" ca="1" si="678">+LV16+LV14</f>
        <v>0</v>
      </c>
      <c r="LW20" s="123"/>
      <c r="LX20" s="172">
        <f t="shared" ref="LX20" ca="1" si="679">+LX14+LX16+LX18</f>
        <v>0</v>
      </c>
      <c r="LY20" s="82"/>
      <c r="LZ20" s="105"/>
      <c r="MA20" s="78"/>
      <c r="MB20" s="130"/>
      <c r="MC20" s="131"/>
      <c r="MD20" s="81">
        <f ca="1">IF(ISERROR(VLOOKUP(MB20,'Lista de mercado'!$B:$I,5,0)),0,VLOOKUP(MB20,'Lista de mercado'!$B:$I,5,0))</f>
        <v>0</v>
      </c>
      <c r="ME20" s="144">
        <f ca="1">IF(ISERROR(VLOOKUP(MB20,'Lista de mercado'!$B:$I,8,0)),0,VLOOKUP(MB20,'Lista de mercado'!$B:$I,8,0))</f>
        <v>0</v>
      </c>
      <c r="MF20" s="145">
        <f t="shared" si="186"/>
        <v>0</v>
      </c>
      <c r="MG20" s="161">
        <f t="shared" ca="1" si="187"/>
        <v>0</v>
      </c>
      <c r="MH20" s="103"/>
      <c r="MI20" s="169">
        <f t="shared" ref="MI20" ca="1" si="680">+MI16+MI14</f>
        <v>0</v>
      </c>
      <c r="MJ20" s="123"/>
      <c r="MK20" s="172">
        <f t="shared" ref="MK20" ca="1" si="681">+MK14+MK16+MK18</f>
        <v>0</v>
      </c>
      <c r="ML20" s="82"/>
      <c r="MM20" s="105"/>
      <c r="MN20" s="78"/>
      <c r="MO20" s="130"/>
      <c r="MP20" s="131"/>
      <c r="MQ20" s="81">
        <f ca="1">IF(ISERROR(VLOOKUP(MO20,'Lista de mercado'!$B:$I,5,0)),0,VLOOKUP(MO20,'Lista de mercado'!$B:$I,5,0))</f>
        <v>0</v>
      </c>
      <c r="MR20" s="144">
        <f ca="1">IF(ISERROR(VLOOKUP(MO20,'Lista de mercado'!$B:$I,8,0)),0,VLOOKUP(MO20,'Lista de mercado'!$B:$I,8,0))</f>
        <v>0</v>
      </c>
      <c r="MS20" s="145">
        <f t="shared" si="188"/>
        <v>0</v>
      </c>
      <c r="MT20" s="161">
        <f t="shared" ca="1" si="189"/>
        <v>0</v>
      </c>
      <c r="MU20" s="103"/>
      <c r="MV20" s="169">
        <f t="shared" ref="MV20" ca="1" si="682">+MV16+MV14</f>
        <v>0</v>
      </c>
      <c r="MW20" s="123"/>
      <c r="MX20" s="172">
        <f t="shared" ref="MX20" ca="1" si="683">+MX14+MX16+MX18</f>
        <v>0</v>
      </c>
      <c r="MY20" s="82"/>
      <c r="MZ20" s="105"/>
      <c r="NA20" s="78"/>
      <c r="NB20" s="130"/>
      <c r="NC20" s="131"/>
      <c r="ND20" s="81">
        <f ca="1">IF(ISERROR(VLOOKUP(NB20,'Lista de mercado'!$B:$I,5,0)),0,VLOOKUP(NB20,'Lista de mercado'!$B:$I,5,0))</f>
        <v>0</v>
      </c>
      <c r="NE20" s="144">
        <f ca="1">IF(ISERROR(VLOOKUP(NB20,'Lista de mercado'!$B:$I,8,0)),0,VLOOKUP(NB20,'Lista de mercado'!$B:$I,8,0))</f>
        <v>0</v>
      </c>
      <c r="NF20" s="145">
        <f t="shared" si="190"/>
        <v>0</v>
      </c>
      <c r="NG20" s="161">
        <f t="shared" ca="1" si="191"/>
        <v>0</v>
      </c>
      <c r="NH20" s="103"/>
      <c r="NI20" s="169">
        <f t="shared" ref="NI20" ca="1" si="684">+NI16+NI14</f>
        <v>0</v>
      </c>
      <c r="NJ20" s="123"/>
      <c r="NK20" s="172">
        <f t="shared" ref="NK20" ca="1" si="685">+NK14+NK16+NK18</f>
        <v>0</v>
      </c>
      <c r="NL20" s="82"/>
      <c r="NM20" s="105"/>
      <c r="NN20" s="78"/>
      <c r="NO20" s="130"/>
      <c r="NP20" s="131"/>
      <c r="NQ20" s="81">
        <f ca="1">IF(ISERROR(VLOOKUP(NO20,'Lista de mercado'!$B:$I,5,0)),0,VLOOKUP(NO20,'Lista de mercado'!$B:$I,5,0))</f>
        <v>0</v>
      </c>
      <c r="NR20" s="144">
        <f ca="1">IF(ISERROR(VLOOKUP(NO20,'Lista de mercado'!$B:$I,8,0)),0,VLOOKUP(NO20,'Lista de mercado'!$B:$I,8,0))</f>
        <v>0</v>
      </c>
      <c r="NS20" s="145">
        <f t="shared" si="192"/>
        <v>0</v>
      </c>
      <c r="NT20" s="161">
        <f t="shared" ca="1" si="193"/>
        <v>0</v>
      </c>
      <c r="NU20" s="103"/>
      <c r="NV20" s="169">
        <f t="shared" ref="NV20" ca="1" si="686">+NV16+NV14</f>
        <v>0</v>
      </c>
      <c r="NW20" s="123"/>
      <c r="NX20" s="172">
        <f t="shared" ref="NX20" ca="1" si="687">+NX14+NX16+NX18</f>
        <v>0</v>
      </c>
      <c r="NY20" s="82"/>
      <c r="NZ20" s="105"/>
      <c r="OA20" s="78"/>
      <c r="OB20" s="130"/>
      <c r="OC20" s="131"/>
      <c r="OD20" s="81">
        <f ca="1">IF(ISERROR(VLOOKUP(OB20,'Lista de mercado'!$B:$I,5,0)),0,VLOOKUP(OB20,'Lista de mercado'!$B:$I,5,0))</f>
        <v>0</v>
      </c>
      <c r="OE20" s="144">
        <f ca="1">IF(ISERROR(VLOOKUP(OB20,'Lista de mercado'!$B:$I,8,0)),0,VLOOKUP(OB20,'Lista de mercado'!$B:$I,8,0))</f>
        <v>0</v>
      </c>
      <c r="OF20" s="145">
        <f t="shared" si="194"/>
        <v>0</v>
      </c>
      <c r="OG20" s="161">
        <f t="shared" ca="1" si="195"/>
        <v>0</v>
      </c>
      <c r="OH20" s="103"/>
      <c r="OI20" s="169">
        <f t="shared" ref="OI20" ca="1" si="688">+OI16+OI14</f>
        <v>0</v>
      </c>
      <c r="OJ20" s="123"/>
      <c r="OK20" s="172">
        <f t="shared" ref="OK20" ca="1" si="689">+OK14+OK16+OK18</f>
        <v>0</v>
      </c>
      <c r="OL20" s="82"/>
      <c r="OM20" s="105"/>
      <c r="ON20" s="78"/>
      <c r="OO20" s="130"/>
      <c r="OP20" s="131"/>
      <c r="OQ20" s="81">
        <f ca="1">IF(ISERROR(VLOOKUP(OO20,'Lista de mercado'!$B:$I,5,0)),0,VLOOKUP(OO20,'Lista de mercado'!$B:$I,5,0))</f>
        <v>0</v>
      </c>
      <c r="OR20" s="144">
        <f ca="1">IF(ISERROR(VLOOKUP(OO20,'Lista de mercado'!$B:$I,8,0)),0,VLOOKUP(OO20,'Lista de mercado'!$B:$I,8,0))</f>
        <v>0</v>
      </c>
      <c r="OS20" s="145">
        <f t="shared" si="196"/>
        <v>0</v>
      </c>
      <c r="OT20" s="161">
        <f t="shared" ca="1" si="197"/>
        <v>0</v>
      </c>
      <c r="OU20" s="103"/>
      <c r="OV20" s="169">
        <f t="shared" ref="OV20" ca="1" si="690">+OV16+OV14</f>
        <v>0</v>
      </c>
      <c r="OW20" s="123"/>
      <c r="OX20" s="172">
        <f t="shared" ref="OX20" ca="1" si="691">+OX14+OX16+OX18</f>
        <v>0</v>
      </c>
      <c r="OY20" s="82"/>
      <c r="OZ20" s="105"/>
      <c r="PA20" s="78"/>
      <c r="PB20" s="130"/>
      <c r="PC20" s="131"/>
      <c r="PD20" s="81">
        <f ca="1">IF(ISERROR(VLOOKUP(PB20,'Lista de mercado'!$B:$I,5,0)),0,VLOOKUP(PB20,'Lista de mercado'!$B:$I,5,0))</f>
        <v>0</v>
      </c>
      <c r="PE20" s="144">
        <f ca="1">IF(ISERROR(VLOOKUP(PB20,'Lista de mercado'!$B:$I,8,0)),0,VLOOKUP(PB20,'Lista de mercado'!$B:$I,8,0))</f>
        <v>0</v>
      </c>
      <c r="PF20" s="145">
        <f t="shared" si="198"/>
        <v>0</v>
      </c>
      <c r="PG20" s="161">
        <f t="shared" ca="1" si="199"/>
        <v>0</v>
      </c>
      <c r="PH20" s="103"/>
      <c r="PI20" s="169">
        <f t="shared" ref="PI20" ca="1" si="692">+PI16+PI14</f>
        <v>0</v>
      </c>
      <c r="PJ20" s="123"/>
      <c r="PK20" s="172">
        <f t="shared" ref="PK20" ca="1" si="693">+PK14+PK16+PK18</f>
        <v>0</v>
      </c>
      <c r="PL20" s="82"/>
      <c r="PM20" s="105"/>
      <c r="PN20" s="78"/>
      <c r="PO20" s="130"/>
      <c r="PP20" s="131"/>
      <c r="PQ20" s="81">
        <f ca="1">IF(ISERROR(VLOOKUP(PO20,'Lista de mercado'!$B:$I,5,0)),0,VLOOKUP(PO20,'Lista de mercado'!$B:$I,5,0))</f>
        <v>0</v>
      </c>
      <c r="PR20" s="144">
        <f ca="1">IF(ISERROR(VLOOKUP(PO20,'Lista de mercado'!$B:$I,8,0)),0,VLOOKUP(PO20,'Lista de mercado'!$B:$I,8,0))</f>
        <v>0</v>
      </c>
      <c r="PS20" s="145">
        <f t="shared" si="200"/>
        <v>0</v>
      </c>
      <c r="PT20" s="161">
        <f t="shared" ca="1" si="201"/>
        <v>0</v>
      </c>
      <c r="PU20" s="103"/>
      <c r="PV20" s="169">
        <f t="shared" ref="PV20" ca="1" si="694">+PV16+PV14</f>
        <v>0</v>
      </c>
      <c r="PW20" s="123"/>
      <c r="PX20" s="172">
        <f t="shared" ref="PX20" ca="1" si="695">+PX14+PX16+PX18</f>
        <v>0</v>
      </c>
      <c r="PY20" s="82"/>
      <c r="PZ20" s="105"/>
      <c r="QA20" s="78"/>
      <c r="QB20" s="130"/>
      <c r="QC20" s="131"/>
      <c r="QD20" s="81">
        <f ca="1">IF(ISERROR(VLOOKUP(QB20,'Lista de mercado'!$B:$I,5,0)),0,VLOOKUP(QB20,'Lista de mercado'!$B:$I,5,0))</f>
        <v>0</v>
      </c>
      <c r="QE20" s="144">
        <f ca="1">IF(ISERROR(VLOOKUP(QB20,'Lista de mercado'!$B:$I,8,0)),0,VLOOKUP(QB20,'Lista de mercado'!$B:$I,8,0))</f>
        <v>0</v>
      </c>
      <c r="QF20" s="145">
        <f t="shared" si="202"/>
        <v>0</v>
      </c>
      <c r="QG20" s="161">
        <f t="shared" ca="1" si="203"/>
        <v>0</v>
      </c>
      <c r="QH20" s="103"/>
      <c r="QI20" s="169">
        <f t="shared" ref="QI20" ca="1" si="696">+QI16+QI14</f>
        <v>0</v>
      </c>
      <c r="QJ20" s="123"/>
      <c r="QK20" s="172">
        <f t="shared" ref="QK20" ca="1" si="697">+QK14+QK16+QK18</f>
        <v>0</v>
      </c>
      <c r="QL20" s="82"/>
      <c r="QM20" s="105"/>
      <c r="QN20" s="78"/>
      <c r="QO20" s="130"/>
      <c r="QP20" s="131"/>
      <c r="QQ20" s="81">
        <f ca="1">IF(ISERROR(VLOOKUP(QO20,'Lista de mercado'!$B:$I,5,0)),0,VLOOKUP(QO20,'Lista de mercado'!$B:$I,5,0))</f>
        <v>0</v>
      </c>
      <c r="QR20" s="144">
        <f ca="1">IF(ISERROR(VLOOKUP(QO20,'Lista de mercado'!$B:$I,8,0)),0,VLOOKUP(QO20,'Lista de mercado'!$B:$I,8,0))</f>
        <v>0</v>
      </c>
      <c r="QS20" s="145">
        <f t="shared" si="204"/>
        <v>0</v>
      </c>
      <c r="QT20" s="161">
        <f t="shared" ca="1" si="205"/>
        <v>0</v>
      </c>
      <c r="QU20" s="103"/>
      <c r="QV20" s="169">
        <f t="shared" ref="QV20" ca="1" si="698">+QV16+QV14</f>
        <v>0</v>
      </c>
      <c r="QW20" s="123"/>
      <c r="QX20" s="172">
        <f t="shared" ref="QX20" ca="1" si="699">+QX14+QX16+QX18</f>
        <v>0</v>
      </c>
      <c r="QY20" s="82"/>
      <c r="QZ20" s="105"/>
      <c r="RA20" s="78"/>
      <c r="RB20" s="130"/>
      <c r="RC20" s="131"/>
      <c r="RD20" s="81">
        <f ca="1">IF(ISERROR(VLOOKUP(RB20,'Lista de mercado'!$B:$I,5,0)),0,VLOOKUP(RB20,'Lista de mercado'!$B:$I,5,0))</f>
        <v>0</v>
      </c>
      <c r="RE20" s="144">
        <f ca="1">IF(ISERROR(VLOOKUP(RB20,'Lista de mercado'!$B:$I,8,0)),0,VLOOKUP(RB20,'Lista de mercado'!$B:$I,8,0))</f>
        <v>0</v>
      </c>
      <c r="RF20" s="145">
        <f t="shared" si="206"/>
        <v>0</v>
      </c>
      <c r="RG20" s="161">
        <f t="shared" ca="1" si="207"/>
        <v>0</v>
      </c>
      <c r="RH20" s="103"/>
      <c r="RI20" s="169">
        <f t="shared" ref="RI20" ca="1" si="700">+RI16+RI14</f>
        <v>0</v>
      </c>
      <c r="RJ20" s="123"/>
      <c r="RK20" s="172">
        <f t="shared" ref="RK20" ca="1" si="701">+RK14+RK16+RK18</f>
        <v>0</v>
      </c>
      <c r="RL20" s="82"/>
      <c r="RM20" s="105"/>
      <c r="RN20" s="78"/>
      <c r="RO20" s="130"/>
      <c r="RP20" s="131"/>
      <c r="RQ20" s="81">
        <f ca="1">IF(ISERROR(VLOOKUP(RO20,'Lista de mercado'!$B:$I,5,0)),0,VLOOKUP(RO20,'Lista de mercado'!$B:$I,5,0))</f>
        <v>0</v>
      </c>
      <c r="RR20" s="144">
        <f ca="1">IF(ISERROR(VLOOKUP(RO20,'Lista de mercado'!$B:$I,8,0)),0,VLOOKUP(RO20,'Lista de mercado'!$B:$I,8,0))</f>
        <v>0</v>
      </c>
      <c r="RS20" s="145">
        <f t="shared" si="208"/>
        <v>0</v>
      </c>
      <c r="RT20" s="161">
        <f t="shared" ca="1" si="209"/>
        <v>0</v>
      </c>
      <c r="RU20" s="103"/>
      <c r="RV20" s="169">
        <f t="shared" ref="RV20" ca="1" si="702">+RV16+RV14</f>
        <v>0</v>
      </c>
      <c r="RW20" s="123"/>
      <c r="RX20" s="172">
        <f t="shared" ref="RX20" ca="1" si="703">+RX14+RX16+RX18</f>
        <v>0</v>
      </c>
      <c r="RY20" s="82"/>
      <c r="RZ20" s="105"/>
      <c r="SA20" s="78"/>
      <c r="SB20" s="130"/>
      <c r="SC20" s="131"/>
      <c r="SD20" s="81">
        <f ca="1">IF(ISERROR(VLOOKUP(SB20,'Lista de mercado'!$B:$I,5,0)),0,VLOOKUP(SB20,'Lista de mercado'!$B:$I,5,0))</f>
        <v>0</v>
      </c>
      <c r="SE20" s="144">
        <f ca="1">IF(ISERROR(VLOOKUP(SB20,'Lista de mercado'!$B:$I,8,0)),0,VLOOKUP(SB20,'Lista de mercado'!$B:$I,8,0))</f>
        <v>0</v>
      </c>
      <c r="SF20" s="145">
        <f t="shared" si="210"/>
        <v>0</v>
      </c>
      <c r="SG20" s="161">
        <f t="shared" ca="1" si="211"/>
        <v>0</v>
      </c>
      <c r="SH20" s="103"/>
      <c r="SI20" s="169">
        <f t="shared" ref="SI20" ca="1" si="704">+SI16+SI14</f>
        <v>0</v>
      </c>
      <c r="SJ20" s="123"/>
      <c r="SK20" s="172">
        <f t="shared" ref="SK20" ca="1" si="705">+SK14+SK16+SK18</f>
        <v>0</v>
      </c>
      <c r="SL20" s="82"/>
      <c r="SM20" s="105"/>
      <c r="SN20" s="78"/>
      <c r="SO20" s="130"/>
      <c r="SP20" s="131"/>
      <c r="SQ20" s="81">
        <f ca="1">IF(ISERROR(VLOOKUP(SO20,'Lista de mercado'!$B:$I,5,0)),0,VLOOKUP(SO20,'Lista de mercado'!$B:$I,5,0))</f>
        <v>0</v>
      </c>
      <c r="SR20" s="144">
        <f ca="1">IF(ISERROR(VLOOKUP(SO20,'Lista de mercado'!$B:$I,8,0)),0,VLOOKUP(SO20,'Lista de mercado'!$B:$I,8,0))</f>
        <v>0</v>
      </c>
      <c r="SS20" s="145">
        <f t="shared" si="212"/>
        <v>0</v>
      </c>
      <c r="ST20" s="161">
        <f t="shared" ca="1" si="213"/>
        <v>0</v>
      </c>
      <c r="SU20" s="103"/>
      <c r="SV20" s="169">
        <f t="shared" ref="SV20" ca="1" si="706">+SV16+SV14</f>
        <v>0</v>
      </c>
      <c r="SW20" s="123"/>
      <c r="SX20" s="172">
        <f t="shared" ref="SX20" ca="1" si="707">+SX14+SX16+SX18</f>
        <v>0</v>
      </c>
      <c r="SY20" s="82"/>
      <c r="SZ20" s="105"/>
      <c r="TA20" s="78"/>
      <c r="TB20" s="130"/>
      <c r="TC20" s="131"/>
      <c r="TD20" s="81">
        <f ca="1">IF(ISERROR(VLOOKUP(TB20,'Lista de mercado'!$B:$I,5,0)),0,VLOOKUP(TB20,'Lista de mercado'!$B:$I,5,0))</f>
        <v>0</v>
      </c>
      <c r="TE20" s="144">
        <f ca="1">IF(ISERROR(VLOOKUP(TB20,'Lista de mercado'!$B:$I,8,0)),0,VLOOKUP(TB20,'Lista de mercado'!$B:$I,8,0))</f>
        <v>0</v>
      </c>
      <c r="TF20" s="145">
        <f t="shared" si="214"/>
        <v>0</v>
      </c>
      <c r="TG20" s="161">
        <f t="shared" ca="1" si="215"/>
        <v>0</v>
      </c>
      <c r="TH20" s="103"/>
      <c r="TI20" s="169">
        <f t="shared" ref="TI20" ca="1" si="708">+TI16+TI14</f>
        <v>0</v>
      </c>
      <c r="TJ20" s="123"/>
      <c r="TK20" s="172">
        <f t="shared" ref="TK20" ca="1" si="709">+TK14+TK16+TK18</f>
        <v>0</v>
      </c>
      <c r="TL20" s="82"/>
      <c r="TM20" s="105"/>
      <c r="TN20" s="78"/>
      <c r="TO20" s="130"/>
      <c r="TP20" s="131"/>
      <c r="TQ20" s="81">
        <f ca="1">IF(ISERROR(VLOOKUP(TO20,'Lista de mercado'!$B:$I,5,0)),0,VLOOKUP(TO20,'Lista de mercado'!$B:$I,5,0))</f>
        <v>0</v>
      </c>
      <c r="TR20" s="144">
        <f ca="1">IF(ISERROR(VLOOKUP(TO20,'Lista de mercado'!$B:$I,8,0)),0,VLOOKUP(TO20,'Lista de mercado'!$B:$I,8,0))</f>
        <v>0</v>
      </c>
      <c r="TS20" s="145">
        <f t="shared" si="216"/>
        <v>0</v>
      </c>
      <c r="TT20" s="161">
        <f t="shared" ca="1" si="217"/>
        <v>0</v>
      </c>
      <c r="TU20" s="103"/>
      <c r="TV20" s="169">
        <f t="shared" ref="TV20" ca="1" si="710">+TV16+TV14</f>
        <v>0</v>
      </c>
      <c r="TW20" s="123"/>
      <c r="TX20" s="172">
        <f t="shared" ref="TX20" ca="1" si="711">+TX14+TX16+TX18</f>
        <v>0</v>
      </c>
      <c r="TY20" s="82"/>
      <c r="TZ20" s="105"/>
      <c r="UA20" s="78"/>
      <c r="UB20" s="130"/>
      <c r="UC20" s="131"/>
      <c r="UD20" s="81">
        <f ca="1">IF(ISERROR(VLOOKUP(UB20,'Lista de mercado'!$B:$I,5,0)),0,VLOOKUP(UB20,'Lista de mercado'!$B:$I,5,0))</f>
        <v>0</v>
      </c>
      <c r="UE20" s="144">
        <f ca="1">IF(ISERROR(VLOOKUP(UB20,'Lista de mercado'!$B:$I,8,0)),0,VLOOKUP(UB20,'Lista de mercado'!$B:$I,8,0))</f>
        <v>0</v>
      </c>
      <c r="UF20" s="145">
        <f t="shared" si="218"/>
        <v>0</v>
      </c>
      <c r="UG20" s="161">
        <f t="shared" ca="1" si="219"/>
        <v>0</v>
      </c>
      <c r="UH20" s="103"/>
      <c r="UI20" s="169">
        <f t="shared" ref="UI20" ca="1" si="712">+UI16+UI14</f>
        <v>0</v>
      </c>
      <c r="UJ20" s="123"/>
      <c r="UK20" s="172">
        <f t="shared" ref="UK20" ca="1" si="713">+UK14+UK16+UK18</f>
        <v>0</v>
      </c>
      <c r="UL20" s="82"/>
      <c r="UM20" s="105"/>
      <c r="UN20" s="78"/>
      <c r="UO20" s="130"/>
      <c r="UP20" s="131"/>
      <c r="UQ20" s="81">
        <f ca="1">IF(ISERROR(VLOOKUP(UO20,'Lista de mercado'!$B:$I,5,0)),0,VLOOKUP(UO20,'Lista de mercado'!$B:$I,5,0))</f>
        <v>0</v>
      </c>
      <c r="UR20" s="144">
        <f ca="1">IF(ISERROR(VLOOKUP(UO20,'Lista de mercado'!$B:$I,8,0)),0,VLOOKUP(UO20,'Lista de mercado'!$B:$I,8,0))</f>
        <v>0</v>
      </c>
      <c r="US20" s="145">
        <f t="shared" si="220"/>
        <v>0</v>
      </c>
      <c r="UT20" s="161">
        <f t="shared" ca="1" si="221"/>
        <v>0</v>
      </c>
      <c r="UU20" s="103"/>
      <c r="UV20" s="169">
        <f t="shared" ref="UV20:WV20" ca="1" si="714">+UV16+UV14</f>
        <v>0</v>
      </c>
      <c r="UW20" s="262"/>
      <c r="UX20" s="172">
        <f t="shared" ref="UX20:WX20" ca="1" si="715">+UX14+UX16+UX18</f>
        <v>0</v>
      </c>
      <c r="UY20" s="82"/>
      <c r="UZ20" s="105"/>
      <c r="VA20" s="78"/>
      <c r="VB20" s="130"/>
      <c r="VC20" s="131"/>
      <c r="VD20" s="81">
        <f ca="1">IF(ISERROR(VLOOKUP(VB20,'Lista de mercado'!$B:$I,5,0)),0,VLOOKUP(VB20,'Lista de mercado'!$B:$I,5,0))</f>
        <v>0</v>
      </c>
      <c r="VE20" s="144">
        <f ca="1">IF(ISERROR(VLOOKUP(VB20,'Lista de mercado'!$B:$I,8,0)),0,VLOOKUP(VB20,'Lista de mercado'!$B:$I,8,0))</f>
        <v>0</v>
      </c>
      <c r="VF20" s="145">
        <f t="shared" si="222"/>
        <v>0</v>
      </c>
      <c r="VG20" s="161">
        <f t="shared" ca="1" si="223"/>
        <v>0</v>
      </c>
      <c r="VH20" s="103"/>
      <c r="VI20" s="169">
        <f t="shared" ref="VI20:XI20" ca="1" si="716">+VI16+VI14</f>
        <v>0</v>
      </c>
      <c r="VJ20" s="262"/>
      <c r="VK20" s="172">
        <f t="shared" ref="VK20:XK20" ca="1" si="717">+VK14+VK16+VK18</f>
        <v>0</v>
      </c>
      <c r="VL20" s="82"/>
      <c r="VM20" s="105"/>
      <c r="VN20" s="78"/>
      <c r="VO20" s="130"/>
      <c r="VP20" s="131"/>
      <c r="VQ20" s="81">
        <f ca="1">IF(ISERROR(VLOOKUP(VO20,'Lista de mercado'!$B:$I,5,0)),0,VLOOKUP(VO20,'Lista de mercado'!$B:$I,5,0))</f>
        <v>0</v>
      </c>
      <c r="VR20" s="144">
        <f ca="1">IF(ISERROR(VLOOKUP(VO20,'Lista de mercado'!$B:$I,8,0)),0,VLOOKUP(VO20,'Lista de mercado'!$B:$I,8,0))</f>
        <v>0</v>
      </c>
      <c r="VS20" s="145">
        <f t="shared" si="224"/>
        <v>0</v>
      </c>
      <c r="VT20" s="161">
        <f t="shared" ca="1" si="225"/>
        <v>0</v>
      </c>
      <c r="VU20" s="103"/>
      <c r="VV20" s="169">
        <f t="shared" ca="1" si="714"/>
        <v>0</v>
      </c>
      <c r="VW20" s="262"/>
      <c r="VX20" s="172">
        <f t="shared" ca="1" si="715"/>
        <v>0</v>
      </c>
      <c r="VY20" s="82"/>
      <c r="VZ20" s="105"/>
      <c r="WA20" s="78"/>
      <c r="WB20" s="130"/>
      <c r="WC20" s="131"/>
      <c r="WD20" s="81">
        <f ca="1">IF(ISERROR(VLOOKUP(WB20,'Lista de mercado'!$B:$I,5,0)),0,VLOOKUP(WB20,'Lista de mercado'!$B:$I,5,0))</f>
        <v>0</v>
      </c>
      <c r="WE20" s="144">
        <f ca="1">IF(ISERROR(VLOOKUP(WB20,'Lista de mercado'!$B:$I,8,0)),0,VLOOKUP(WB20,'Lista de mercado'!$B:$I,8,0))</f>
        <v>0</v>
      </c>
      <c r="WF20" s="145">
        <f t="shared" si="226"/>
        <v>0</v>
      </c>
      <c r="WG20" s="161">
        <f t="shared" ca="1" si="227"/>
        <v>0</v>
      </c>
      <c r="WH20" s="103"/>
      <c r="WI20" s="169">
        <f t="shared" ca="1" si="716"/>
        <v>0</v>
      </c>
      <c r="WJ20" s="262"/>
      <c r="WK20" s="172">
        <f t="shared" ca="1" si="717"/>
        <v>0</v>
      </c>
      <c r="WL20" s="82"/>
      <c r="WM20" s="105"/>
      <c r="WN20" s="78"/>
      <c r="WO20" s="130"/>
      <c r="WP20" s="131"/>
      <c r="WQ20" s="81">
        <f ca="1">IF(ISERROR(VLOOKUP(WO20,'Lista de mercado'!$B:$I,5,0)),0,VLOOKUP(WO20,'Lista de mercado'!$B:$I,5,0))</f>
        <v>0</v>
      </c>
      <c r="WR20" s="144">
        <f ca="1">IF(ISERROR(VLOOKUP(WO20,'Lista de mercado'!$B:$I,8,0)),0,VLOOKUP(WO20,'Lista de mercado'!$B:$I,8,0))</f>
        <v>0</v>
      </c>
      <c r="WS20" s="145">
        <f t="shared" si="228"/>
        <v>0</v>
      </c>
      <c r="WT20" s="161">
        <f t="shared" ca="1" si="229"/>
        <v>0</v>
      </c>
      <c r="WU20" s="103"/>
      <c r="WV20" s="169">
        <f t="shared" ca="1" si="714"/>
        <v>0</v>
      </c>
      <c r="WW20" s="262"/>
      <c r="WX20" s="172">
        <f t="shared" ca="1" si="715"/>
        <v>0</v>
      </c>
      <c r="WY20" s="82"/>
      <c r="WZ20" s="105"/>
      <c r="XA20" s="78"/>
      <c r="XB20" s="130"/>
      <c r="XC20" s="131"/>
      <c r="XD20" s="81">
        <f ca="1">IF(ISERROR(VLOOKUP(XB20,'Lista de mercado'!$B:$I,5,0)),0,VLOOKUP(XB20,'Lista de mercado'!$B:$I,5,0))</f>
        <v>0</v>
      </c>
      <c r="XE20" s="144">
        <f ca="1">IF(ISERROR(VLOOKUP(XB20,'Lista de mercado'!$B:$I,8,0)),0,VLOOKUP(XB20,'Lista de mercado'!$B:$I,8,0))</f>
        <v>0</v>
      </c>
      <c r="XF20" s="145">
        <f t="shared" si="230"/>
        <v>0</v>
      </c>
      <c r="XG20" s="161">
        <f t="shared" ca="1" si="231"/>
        <v>0</v>
      </c>
      <c r="XH20" s="103"/>
      <c r="XI20" s="169">
        <f t="shared" ca="1" si="716"/>
        <v>0</v>
      </c>
      <c r="XJ20" s="262"/>
      <c r="XK20" s="172">
        <f t="shared" ca="1" si="717"/>
        <v>0</v>
      </c>
      <c r="XL20" s="82"/>
      <c r="XM20" s="105"/>
      <c r="XN20" s="78"/>
      <c r="XO20" s="130"/>
      <c r="XP20" s="131"/>
      <c r="XQ20" s="81">
        <f ca="1">IF(ISERROR(VLOOKUP(XO20,'Lista de mercado'!$B:$I,5,0)),0,VLOOKUP(XO20,'Lista de mercado'!$B:$I,5,0))</f>
        <v>0</v>
      </c>
      <c r="XR20" s="144">
        <f ca="1">IF(ISERROR(VLOOKUP(XO20,'Lista de mercado'!$B:$I,8,0)),0,VLOOKUP(XO20,'Lista de mercado'!$B:$I,8,0))</f>
        <v>0</v>
      </c>
      <c r="XS20" s="145">
        <f t="shared" si="232"/>
        <v>0</v>
      </c>
      <c r="XT20" s="161">
        <f t="shared" ca="1" si="233"/>
        <v>0</v>
      </c>
      <c r="XU20" s="103"/>
      <c r="XV20" s="169">
        <f t="shared" ref="XV20:ZV20" ca="1" si="718">+XV16+XV14</f>
        <v>0</v>
      </c>
      <c r="XW20" s="262"/>
      <c r="XX20" s="172">
        <f t="shared" ref="XX20:ZX20" ca="1" si="719">+XX14+XX16+XX18</f>
        <v>0</v>
      </c>
      <c r="XY20" s="82"/>
      <c r="XZ20" s="105"/>
      <c r="YA20" s="78"/>
      <c r="YB20" s="130"/>
      <c r="YC20" s="131"/>
      <c r="YD20" s="81">
        <f ca="1">IF(ISERROR(VLOOKUP(YB20,'Lista de mercado'!$B:$I,5,0)),0,VLOOKUP(YB20,'Lista de mercado'!$B:$I,5,0))</f>
        <v>0</v>
      </c>
      <c r="YE20" s="144">
        <f ca="1">IF(ISERROR(VLOOKUP(YB20,'Lista de mercado'!$B:$I,8,0)),0,VLOOKUP(YB20,'Lista de mercado'!$B:$I,8,0))</f>
        <v>0</v>
      </c>
      <c r="YF20" s="145">
        <f t="shared" si="234"/>
        <v>0</v>
      </c>
      <c r="YG20" s="161">
        <f t="shared" ca="1" si="235"/>
        <v>0</v>
      </c>
      <c r="YH20" s="103"/>
      <c r="YI20" s="169">
        <f t="shared" ref="YI20:AAI20" ca="1" si="720">+YI16+YI14</f>
        <v>0</v>
      </c>
      <c r="YJ20" s="262"/>
      <c r="YK20" s="172">
        <f t="shared" ref="YK20:AAK20" ca="1" si="721">+YK14+YK16+YK18</f>
        <v>0</v>
      </c>
      <c r="YL20" s="82"/>
      <c r="YM20" s="105"/>
      <c r="YN20" s="78"/>
      <c r="YO20" s="130"/>
      <c r="YP20" s="131"/>
      <c r="YQ20" s="81">
        <f ca="1">IF(ISERROR(VLOOKUP(YO20,'Lista de mercado'!$B:$I,5,0)),0,VLOOKUP(YO20,'Lista de mercado'!$B:$I,5,0))</f>
        <v>0</v>
      </c>
      <c r="YR20" s="144">
        <f ca="1">IF(ISERROR(VLOOKUP(YO20,'Lista de mercado'!$B:$I,8,0)),0,VLOOKUP(YO20,'Lista de mercado'!$B:$I,8,0))</f>
        <v>0</v>
      </c>
      <c r="YS20" s="145">
        <f t="shared" si="236"/>
        <v>0</v>
      </c>
      <c r="YT20" s="161">
        <f t="shared" ca="1" si="237"/>
        <v>0</v>
      </c>
      <c r="YU20" s="103"/>
      <c r="YV20" s="169">
        <f t="shared" ca="1" si="718"/>
        <v>0</v>
      </c>
      <c r="YW20" s="262"/>
      <c r="YX20" s="172">
        <f t="shared" ca="1" si="719"/>
        <v>0</v>
      </c>
      <c r="YY20" s="82"/>
      <c r="YZ20" s="105"/>
      <c r="ZA20" s="78"/>
      <c r="ZB20" s="130"/>
      <c r="ZC20" s="131"/>
      <c r="ZD20" s="81">
        <f ca="1">IF(ISERROR(VLOOKUP(ZB20,'Lista de mercado'!$B:$I,5,0)),0,VLOOKUP(ZB20,'Lista de mercado'!$B:$I,5,0))</f>
        <v>0</v>
      </c>
      <c r="ZE20" s="144">
        <f ca="1">IF(ISERROR(VLOOKUP(ZB20,'Lista de mercado'!$B:$I,8,0)),0,VLOOKUP(ZB20,'Lista de mercado'!$B:$I,8,0))</f>
        <v>0</v>
      </c>
      <c r="ZF20" s="145">
        <f t="shared" si="238"/>
        <v>0</v>
      </c>
      <c r="ZG20" s="161">
        <f t="shared" ca="1" si="239"/>
        <v>0</v>
      </c>
      <c r="ZH20" s="103"/>
      <c r="ZI20" s="169">
        <f t="shared" ca="1" si="720"/>
        <v>0</v>
      </c>
      <c r="ZJ20" s="262"/>
      <c r="ZK20" s="172">
        <f t="shared" ca="1" si="721"/>
        <v>0</v>
      </c>
      <c r="ZL20" s="82"/>
      <c r="ZM20" s="105"/>
      <c r="ZN20" s="78"/>
      <c r="ZO20" s="130"/>
      <c r="ZP20" s="131"/>
      <c r="ZQ20" s="81">
        <f ca="1">IF(ISERROR(VLOOKUP(ZO20,'Lista de mercado'!$B:$I,5,0)),0,VLOOKUP(ZO20,'Lista de mercado'!$B:$I,5,0))</f>
        <v>0</v>
      </c>
      <c r="ZR20" s="144">
        <f ca="1">IF(ISERROR(VLOOKUP(ZO20,'Lista de mercado'!$B:$I,8,0)),0,VLOOKUP(ZO20,'Lista de mercado'!$B:$I,8,0))</f>
        <v>0</v>
      </c>
      <c r="ZS20" s="145">
        <f t="shared" si="240"/>
        <v>0</v>
      </c>
      <c r="ZT20" s="161">
        <f t="shared" ca="1" si="241"/>
        <v>0</v>
      </c>
      <c r="ZU20" s="103"/>
      <c r="ZV20" s="169">
        <f t="shared" ca="1" si="718"/>
        <v>0</v>
      </c>
      <c r="ZW20" s="262"/>
      <c r="ZX20" s="172">
        <f t="shared" ca="1" si="719"/>
        <v>0</v>
      </c>
      <c r="ZY20" s="82"/>
      <c r="ZZ20" s="105"/>
      <c r="AAA20" s="78"/>
      <c r="AAB20" s="130"/>
      <c r="AAC20" s="131"/>
      <c r="AAD20" s="81">
        <f ca="1">IF(ISERROR(VLOOKUP(AAB20,'Lista de mercado'!$B:$I,5,0)),0,VLOOKUP(AAB20,'Lista de mercado'!$B:$I,5,0))</f>
        <v>0</v>
      </c>
      <c r="AAE20" s="144">
        <f ca="1">IF(ISERROR(VLOOKUP(AAB20,'Lista de mercado'!$B:$I,8,0)),0,VLOOKUP(AAB20,'Lista de mercado'!$B:$I,8,0))</f>
        <v>0</v>
      </c>
      <c r="AAF20" s="145">
        <f t="shared" si="242"/>
        <v>0</v>
      </c>
      <c r="AAG20" s="161">
        <f t="shared" ca="1" si="243"/>
        <v>0</v>
      </c>
      <c r="AAH20" s="103"/>
      <c r="AAI20" s="169">
        <f t="shared" ca="1" si="720"/>
        <v>0</v>
      </c>
      <c r="AAJ20" s="262"/>
      <c r="AAK20" s="172">
        <f t="shared" ca="1" si="721"/>
        <v>0</v>
      </c>
      <c r="AAL20" s="82"/>
      <c r="AAM20" s="105"/>
      <c r="AAN20" s="78"/>
      <c r="AAO20" s="130"/>
      <c r="AAP20" s="131"/>
      <c r="AAQ20" s="81">
        <f ca="1">IF(ISERROR(VLOOKUP(AAO20,'Lista de mercado'!$B:$I,5,0)),0,VLOOKUP(AAO20,'Lista de mercado'!$B:$I,5,0))</f>
        <v>0</v>
      </c>
      <c r="AAR20" s="144">
        <f ca="1">IF(ISERROR(VLOOKUP(AAO20,'Lista de mercado'!$B:$I,8,0)),0,VLOOKUP(AAO20,'Lista de mercado'!$B:$I,8,0))</f>
        <v>0</v>
      </c>
      <c r="AAS20" s="145">
        <f t="shared" si="244"/>
        <v>0</v>
      </c>
      <c r="AAT20" s="161">
        <f t="shared" ca="1" si="245"/>
        <v>0</v>
      </c>
      <c r="AAU20" s="103"/>
      <c r="AAV20" s="169">
        <f t="shared" ref="AAV20:ABV20" ca="1" si="722">+AAV16+AAV14</f>
        <v>0</v>
      </c>
      <c r="AAW20" s="262"/>
      <c r="AAX20" s="172">
        <f t="shared" ref="AAX20:ABX20" ca="1" si="723">+AAX14+AAX16+AAX18</f>
        <v>0</v>
      </c>
      <c r="AAY20" s="82"/>
      <c r="AAZ20" s="105"/>
      <c r="ABA20" s="78"/>
      <c r="ABB20" s="130"/>
      <c r="ABC20" s="131"/>
      <c r="ABD20" s="81">
        <f ca="1">IF(ISERROR(VLOOKUP(ABB20,'Lista de mercado'!$B:$I,5,0)),0,VLOOKUP(ABB20,'Lista de mercado'!$B:$I,5,0))</f>
        <v>0</v>
      </c>
      <c r="ABE20" s="144">
        <f ca="1">IF(ISERROR(VLOOKUP(ABB20,'Lista de mercado'!$B:$I,8,0)),0,VLOOKUP(ABB20,'Lista de mercado'!$B:$I,8,0))</f>
        <v>0</v>
      </c>
      <c r="ABF20" s="145">
        <f t="shared" si="246"/>
        <v>0</v>
      </c>
      <c r="ABG20" s="161">
        <f t="shared" ca="1" si="247"/>
        <v>0</v>
      </c>
      <c r="ABH20" s="103"/>
      <c r="ABI20" s="169">
        <f t="shared" ref="ABI20:ACI20" ca="1" si="724">+ABI16+ABI14</f>
        <v>0</v>
      </c>
      <c r="ABJ20" s="262"/>
      <c r="ABK20" s="172">
        <f t="shared" ref="ABK20:ACK20" ca="1" si="725">+ABK14+ABK16+ABK18</f>
        <v>0</v>
      </c>
      <c r="ABL20" s="82"/>
      <c r="ABM20" s="105"/>
      <c r="ABN20" s="78"/>
      <c r="ABO20" s="130"/>
      <c r="ABP20" s="131"/>
      <c r="ABQ20" s="81">
        <f ca="1">IF(ISERROR(VLOOKUP(ABO20,'Lista de mercado'!$B:$I,5,0)),0,VLOOKUP(ABO20,'Lista de mercado'!$B:$I,5,0))</f>
        <v>0</v>
      </c>
      <c r="ABR20" s="144">
        <f ca="1">IF(ISERROR(VLOOKUP(ABO20,'Lista de mercado'!$B:$I,8,0)),0,VLOOKUP(ABO20,'Lista de mercado'!$B:$I,8,0))</f>
        <v>0</v>
      </c>
      <c r="ABS20" s="145">
        <f t="shared" si="248"/>
        <v>0</v>
      </c>
      <c r="ABT20" s="161">
        <f t="shared" ca="1" si="249"/>
        <v>0</v>
      </c>
      <c r="ABU20" s="103"/>
      <c r="ABV20" s="169">
        <f t="shared" ca="1" si="722"/>
        <v>0</v>
      </c>
      <c r="ABW20" s="262"/>
      <c r="ABX20" s="172">
        <f t="shared" ca="1" si="723"/>
        <v>0</v>
      </c>
      <c r="ABY20" s="82"/>
      <c r="ABZ20" s="105"/>
      <c r="ACA20" s="78"/>
      <c r="ACB20" s="130"/>
      <c r="ACC20" s="131"/>
      <c r="ACD20" s="81">
        <f ca="1">IF(ISERROR(VLOOKUP(ACB20,'Lista de mercado'!$B:$I,5,0)),0,VLOOKUP(ACB20,'Lista de mercado'!$B:$I,5,0))</f>
        <v>0</v>
      </c>
      <c r="ACE20" s="144">
        <f ca="1">IF(ISERROR(VLOOKUP(ACB20,'Lista de mercado'!$B:$I,8,0)),0,VLOOKUP(ACB20,'Lista de mercado'!$B:$I,8,0))</f>
        <v>0</v>
      </c>
      <c r="ACF20" s="145">
        <f t="shared" si="250"/>
        <v>0</v>
      </c>
      <c r="ACG20" s="161">
        <f t="shared" ca="1" si="251"/>
        <v>0</v>
      </c>
      <c r="ACH20" s="103"/>
      <c r="ACI20" s="169">
        <f t="shared" ca="1" si="724"/>
        <v>0</v>
      </c>
      <c r="ACJ20" s="262"/>
      <c r="ACK20" s="172">
        <f t="shared" ca="1" si="725"/>
        <v>0</v>
      </c>
      <c r="ACL20" s="82"/>
      <c r="ACM20" s="105"/>
      <c r="ACN20" s="78"/>
      <c r="ACO20" s="130"/>
      <c r="ACP20" s="131"/>
      <c r="ACQ20" s="81">
        <f ca="1">IF(ISERROR(VLOOKUP(ACO20,'Lista de mercado'!$B:$I,5,0)),0,VLOOKUP(ACO20,'Lista de mercado'!$B:$I,5,0))</f>
        <v>0</v>
      </c>
      <c r="ACR20" s="144">
        <f ca="1">IF(ISERROR(VLOOKUP(ACO20,'Lista de mercado'!$B:$I,8,0)),0,VLOOKUP(ACO20,'Lista de mercado'!$B:$I,8,0))</f>
        <v>0</v>
      </c>
      <c r="ACS20" s="145">
        <f t="shared" si="252"/>
        <v>0</v>
      </c>
      <c r="ACT20" s="161">
        <f t="shared" ca="1" si="253"/>
        <v>0</v>
      </c>
      <c r="ACU20" s="103"/>
      <c r="ACV20" s="169">
        <f t="shared" ref="ACV20" ca="1" si="726">+ACV16+ACV14</f>
        <v>0</v>
      </c>
      <c r="ACW20" s="262"/>
      <c r="ACX20" s="172">
        <f t="shared" ref="ACX20" ca="1" si="727">+ACX14+ACX16+ACX18</f>
        <v>0</v>
      </c>
      <c r="ACY20" s="82"/>
      <c r="ACZ20" s="105"/>
      <c r="ADA20" s="78"/>
      <c r="ADB20" s="130"/>
      <c r="ADC20" s="131"/>
      <c r="ADD20" s="81">
        <f ca="1">IF(ISERROR(VLOOKUP(ADB20,'Lista de mercado'!$B:$I,5,0)),0,VLOOKUP(ADB20,'Lista de mercado'!$B:$I,5,0))</f>
        <v>0</v>
      </c>
      <c r="ADE20" s="144">
        <f ca="1">IF(ISERROR(VLOOKUP(ADB20,'Lista de mercado'!$B:$I,8,0)),0,VLOOKUP(ADB20,'Lista de mercado'!$B:$I,8,0))</f>
        <v>0</v>
      </c>
      <c r="ADF20" s="145">
        <f t="shared" si="254"/>
        <v>0</v>
      </c>
      <c r="ADG20" s="161">
        <f t="shared" ca="1" si="255"/>
        <v>0</v>
      </c>
      <c r="ADH20" s="103"/>
      <c r="ADI20" s="169">
        <f t="shared" ref="ADI20" ca="1" si="728">+ADI16+ADI14</f>
        <v>0</v>
      </c>
      <c r="ADJ20" s="262"/>
      <c r="ADK20" s="172">
        <f t="shared" ref="ADK20" ca="1" si="729">+ADK14+ADK16+ADK18</f>
        <v>0</v>
      </c>
      <c r="ADL20" s="82"/>
      <c r="ADM20" s="105"/>
      <c r="ADN20" s="78"/>
      <c r="ADO20" s="130"/>
      <c r="ADP20" s="131"/>
      <c r="ADQ20" s="81">
        <f ca="1">IF(ISERROR(VLOOKUP(ADO20,'Lista de mercado'!$B:$I,5,0)),0,VLOOKUP(ADO20,'Lista de mercado'!$B:$I,5,0))</f>
        <v>0</v>
      </c>
      <c r="ADR20" s="144">
        <f ca="1">IF(ISERROR(VLOOKUP(ADO20,'Lista de mercado'!$B:$I,8,0)),0,VLOOKUP(ADO20,'Lista de mercado'!$B:$I,8,0))</f>
        <v>0</v>
      </c>
      <c r="ADS20" s="145">
        <f t="shared" si="256"/>
        <v>0</v>
      </c>
      <c r="ADT20" s="161">
        <f t="shared" ca="1" si="257"/>
        <v>0</v>
      </c>
      <c r="ADU20" s="103"/>
      <c r="ADV20" s="169">
        <f t="shared" ref="ADV20" ca="1" si="730">+ADV16+ADV14</f>
        <v>0</v>
      </c>
      <c r="ADW20" s="262"/>
      <c r="ADX20" s="172">
        <f t="shared" ref="ADX20" ca="1" si="731">+ADX14+ADX16+ADX18</f>
        <v>0</v>
      </c>
      <c r="ADY20" s="82"/>
      <c r="ADZ20" s="105"/>
      <c r="AEA20" s="78"/>
      <c r="AEB20" s="130"/>
      <c r="AEC20" s="131"/>
      <c r="AED20" s="81">
        <f ca="1">IF(ISERROR(VLOOKUP(AEB20,'Lista de mercado'!$B:$I,5,0)),0,VLOOKUP(AEB20,'Lista de mercado'!$B:$I,5,0))</f>
        <v>0</v>
      </c>
      <c r="AEE20" s="144">
        <f ca="1">IF(ISERROR(VLOOKUP(AEB20,'Lista de mercado'!$B:$I,8,0)),0,VLOOKUP(AEB20,'Lista de mercado'!$B:$I,8,0))</f>
        <v>0</v>
      </c>
      <c r="AEF20" s="145">
        <f t="shared" si="258"/>
        <v>0</v>
      </c>
      <c r="AEG20" s="161">
        <f t="shared" ca="1" si="259"/>
        <v>0</v>
      </c>
      <c r="AEH20" s="103"/>
      <c r="AEI20" s="169">
        <f t="shared" ref="AEI20" ca="1" si="732">+AEI16+AEI14</f>
        <v>0</v>
      </c>
      <c r="AEJ20" s="262"/>
      <c r="AEK20" s="172">
        <f t="shared" ref="AEK20" ca="1" si="733">+AEK14+AEK16+AEK18</f>
        <v>0</v>
      </c>
      <c r="AEL20" s="82"/>
      <c r="AEM20" s="105"/>
      <c r="AEN20" s="78"/>
      <c r="AEO20" s="130"/>
      <c r="AEP20" s="131"/>
      <c r="AEQ20" s="81">
        <f ca="1">IF(ISERROR(VLOOKUP(AEO20,'Lista de mercado'!$B:$I,5,0)),0,VLOOKUP(AEO20,'Lista de mercado'!$B:$I,5,0))</f>
        <v>0</v>
      </c>
      <c r="AER20" s="144">
        <f ca="1">IF(ISERROR(VLOOKUP(AEO20,'Lista de mercado'!$B:$I,8,0)),0,VLOOKUP(AEO20,'Lista de mercado'!$B:$I,8,0))</f>
        <v>0</v>
      </c>
      <c r="AES20" s="145">
        <f t="shared" si="260"/>
        <v>0</v>
      </c>
      <c r="AET20" s="161">
        <f t="shared" ca="1" si="261"/>
        <v>0</v>
      </c>
      <c r="AEU20" s="103"/>
      <c r="AEV20" s="169">
        <f t="shared" ref="AEV20" ca="1" si="734">+AEV16+AEV14</f>
        <v>0</v>
      </c>
      <c r="AEW20" s="262"/>
      <c r="AEX20" s="172">
        <f t="shared" ref="AEX20" ca="1" si="735">+AEX14+AEX16+AEX18</f>
        <v>0</v>
      </c>
      <c r="AEY20" s="82"/>
      <c r="AEZ20" s="105"/>
      <c r="AFA20" s="78"/>
      <c r="AFB20" s="130"/>
      <c r="AFC20" s="131"/>
      <c r="AFD20" s="81">
        <f ca="1">IF(ISERROR(VLOOKUP(AFB20,'Lista de mercado'!$B:$I,5,0)),0,VLOOKUP(AFB20,'Lista de mercado'!$B:$I,5,0))</f>
        <v>0</v>
      </c>
      <c r="AFE20" s="144">
        <f ca="1">IF(ISERROR(VLOOKUP(AFB20,'Lista de mercado'!$B:$I,8,0)),0,VLOOKUP(AFB20,'Lista de mercado'!$B:$I,8,0))</f>
        <v>0</v>
      </c>
      <c r="AFF20" s="145">
        <f t="shared" si="262"/>
        <v>0</v>
      </c>
      <c r="AFG20" s="161">
        <f t="shared" ca="1" si="263"/>
        <v>0</v>
      </c>
      <c r="AFH20" s="103"/>
      <c r="AFI20" s="169">
        <f t="shared" ref="AFI20" ca="1" si="736">+AFI16+AFI14</f>
        <v>0</v>
      </c>
      <c r="AFJ20" s="262"/>
      <c r="AFK20" s="172">
        <f t="shared" ref="AFK20" ca="1" si="737">+AFK14+AFK16+AFK18</f>
        <v>0</v>
      </c>
      <c r="AFL20" s="82"/>
      <c r="AFM20" s="105"/>
      <c r="AFN20" s="78"/>
      <c r="AFO20" s="130"/>
      <c r="AFP20" s="131"/>
      <c r="AFQ20" s="81">
        <f ca="1">IF(ISERROR(VLOOKUP(AFO20,'Lista de mercado'!$B:$I,5,0)),0,VLOOKUP(AFO20,'Lista de mercado'!$B:$I,5,0))</f>
        <v>0</v>
      </c>
      <c r="AFR20" s="144">
        <f ca="1">IF(ISERROR(VLOOKUP(AFO20,'Lista de mercado'!$B:$I,8,0)),0,VLOOKUP(AFO20,'Lista de mercado'!$B:$I,8,0))</f>
        <v>0</v>
      </c>
      <c r="AFS20" s="145">
        <f t="shared" si="264"/>
        <v>0</v>
      </c>
      <c r="AFT20" s="161">
        <f t="shared" ca="1" si="265"/>
        <v>0</v>
      </c>
      <c r="AFU20" s="103"/>
      <c r="AFV20" s="169">
        <f t="shared" ref="AFV20" ca="1" si="738">+AFV16+AFV14</f>
        <v>0</v>
      </c>
      <c r="AFW20" s="262"/>
      <c r="AFX20" s="172">
        <f t="shared" ref="AFX20" ca="1" si="739">+AFX14+AFX16+AFX18</f>
        <v>0</v>
      </c>
      <c r="AFY20" s="82"/>
      <c r="AFZ20" s="105"/>
      <c r="AGA20" s="78"/>
      <c r="AGB20" s="130"/>
      <c r="AGC20" s="131"/>
      <c r="AGD20" s="81">
        <f ca="1">IF(ISERROR(VLOOKUP(AGB20,'Lista de mercado'!$B:$I,5,0)),0,VLOOKUP(AGB20,'Lista de mercado'!$B:$I,5,0))</f>
        <v>0</v>
      </c>
      <c r="AGE20" s="144">
        <f ca="1">IF(ISERROR(VLOOKUP(AGB20,'Lista de mercado'!$B:$I,8,0)),0,VLOOKUP(AGB20,'Lista de mercado'!$B:$I,8,0))</f>
        <v>0</v>
      </c>
      <c r="AGF20" s="145">
        <f t="shared" si="266"/>
        <v>0</v>
      </c>
      <c r="AGG20" s="161">
        <f t="shared" ca="1" si="267"/>
        <v>0</v>
      </c>
      <c r="AGH20" s="103"/>
      <c r="AGI20" s="169">
        <f t="shared" ref="AGI20" ca="1" si="740">+AGI16+AGI14</f>
        <v>0</v>
      </c>
      <c r="AGJ20" s="262"/>
      <c r="AGK20" s="172">
        <f t="shared" ref="AGK20" ca="1" si="741">+AGK14+AGK16+AGK18</f>
        <v>0</v>
      </c>
      <c r="AGL20" s="82"/>
      <c r="AGM20" s="105"/>
      <c r="AGN20" s="78"/>
      <c r="AGO20" s="130"/>
      <c r="AGP20" s="131"/>
      <c r="AGQ20" s="81">
        <f ca="1">IF(ISERROR(VLOOKUP(AGO20,'Lista de mercado'!$B:$I,5,0)),0,VLOOKUP(AGO20,'Lista de mercado'!$B:$I,5,0))</f>
        <v>0</v>
      </c>
      <c r="AGR20" s="144">
        <f ca="1">IF(ISERROR(VLOOKUP(AGO20,'Lista de mercado'!$B:$I,8,0)),0,VLOOKUP(AGO20,'Lista de mercado'!$B:$I,8,0))</f>
        <v>0</v>
      </c>
      <c r="AGS20" s="145">
        <f t="shared" si="268"/>
        <v>0</v>
      </c>
      <c r="AGT20" s="161">
        <f t="shared" ca="1" si="269"/>
        <v>0</v>
      </c>
      <c r="AGU20" s="103"/>
      <c r="AGV20" s="169">
        <f t="shared" ref="AGV20" ca="1" si="742">+AGV16+AGV14</f>
        <v>0</v>
      </c>
      <c r="AGW20" s="262"/>
      <c r="AGX20" s="172">
        <f t="shared" ref="AGX20" ca="1" si="743">+AGX14+AGX16+AGX18</f>
        <v>0</v>
      </c>
      <c r="AGY20" s="82"/>
      <c r="AGZ20" s="105"/>
      <c r="AHA20" s="78"/>
      <c r="AHB20" s="130"/>
      <c r="AHC20" s="131"/>
      <c r="AHD20" s="81">
        <f ca="1">IF(ISERROR(VLOOKUP(AHB20,'Lista de mercado'!$B:$I,5,0)),0,VLOOKUP(AHB20,'Lista de mercado'!$B:$I,5,0))</f>
        <v>0</v>
      </c>
      <c r="AHE20" s="144">
        <f ca="1">IF(ISERROR(VLOOKUP(AHB20,'Lista de mercado'!$B:$I,8,0)),0,VLOOKUP(AHB20,'Lista de mercado'!$B:$I,8,0))</f>
        <v>0</v>
      </c>
      <c r="AHF20" s="145">
        <f t="shared" si="270"/>
        <v>0</v>
      </c>
      <c r="AHG20" s="161">
        <f t="shared" ca="1" si="271"/>
        <v>0</v>
      </c>
      <c r="AHH20" s="103"/>
      <c r="AHI20" s="169">
        <f t="shared" ref="AHI20" ca="1" si="744">+AHI16+AHI14</f>
        <v>0</v>
      </c>
      <c r="AHJ20" s="262"/>
      <c r="AHK20" s="172">
        <f t="shared" ref="AHK20" ca="1" si="745">+AHK14+AHK16+AHK18</f>
        <v>0</v>
      </c>
      <c r="AHL20" s="82"/>
      <c r="AHM20" s="105"/>
      <c r="AHN20" s="78"/>
      <c r="AHO20" s="130"/>
      <c r="AHP20" s="131"/>
      <c r="AHQ20" s="81">
        <f ca="1">IF(ISERROR(VLOOKUP(AHO20,'Lista de mercado'!$B:$I,5,0)),0,VLOOKUP(AHO20,'Lista de mercado'!$B:$I,5,0))</f>
        <v>0</v>
      </c>
      <c r="AHR20" s="144">
        <f ca="1">IF(ISERROR(VLOOKUP(AHO20,'Lista de mercado'!$B:$I,8,0)),0,VLOOKUP(AHO20,'Lista de mercado'!$B:$I,8,0))</f>
        <v>0</v>
      </c>
      <c r="AHS20" s="145">
        <f t="shared" si="272"/>
        <v>0</v>
      </c>
      <c r="AHT20" s="161">
        <f t="shared" ca="1" si="273"/>
        <v>0</v>
      </c>
      <c r="AHU20" s="103"/>
      <c r="AHV20" s="169">
        <f t="shared" ref="AHV20" ca="1" si="746">+AHV16+AHV14</f>
        <v>0</v>
      </c>
      <c r="AHW20" s="262"/>
      <c r="AHX20" s="172">
        <f t="shared" ref="AHX20" ca="1" si="747">+AHX14+AHX16+AHX18</f>
        <v>0</v>
      </c>
      <c r="AHY20" s="82"/>
      <c r="AHZ20" s="105"/>
      <c r="AIA20" s="78"/>
      <c r="AIB20" s="130"/>
      <c r="AIC20" s="131"/>
      <c r="AID20" s="81">
        <f ca="1">IF(ISERROR(VLOOKUP(AIB20,'Lista de mercado'!$B:$I,5,0)),0,VLOOKUP(AIB20,'Lista de mercado'!$B:$I,5,0))</f>
        <v>0</v>
      </c>
      <c r="AIE20" s="144">
        <f ca="1">IF(ISERROR(VLOOKUP(AIB20,'Lista de mercado'!$B:$I,8,0)),0,VLOOKUP(AIB20,'Lista de mercado'!$B:$I,8,0))</f>
        <v>0</v>
      </c>
      <c r="AIF20" s="145">
        <f t="shared" si="274"/>
        <v>0</v>
      </c>
      <c r="AIG20" s="161">
        <f t="shared" ca="1" si="275"/>
        <v>0</v>
      </c>
      <c r="AIH20" s="103"/>
      <c r="AII20" s="169">
        <f t="shared" ref="AII20" ca="1" si="748">+AII16+AII14</f>
        <v>0</v>
      </c>
      <c r="AIJ20" s="262"/>
      <c r="AIK20" s="172">
        <f t="shared" ref="AIK20" ca="1" si="749">+AIK14+AIK16+AIK18</f>
        <v>0</v>
      </c>
      <c r="AIL20" s="82"/>
      <c r="AIM20" s="105"/>
      <c r="AIN20" s="78"/>
      <c r="AIO20" s="130"/>
      <c r="AIP20" s="131"/>
      <c r="AIQ20" s="81">
        <f ca="1">IF(ISERROR(VLOOKUP(AIO20,'Lista de mercado'!$B:$I,5,0)),0,VLOOKUP(AIO20,'Lista de mercado'!$B:$I,5,0))</f>
        <v>0</v>
      </c>
      <c r="AIR20" s="144">
        <f ca="1">IF(ISERROR(VLOOKUP(AIO20,'Lista de mercado'!$B:$I,8,0)),0,VLOOKUP(AIO20,'Lista de mercado'!$B:$I,8,0))</f>
        <v>0</v>
      </c>
      <c r="AIS20" s="145">
        <f t="shared" si="276"/>
        <v>0</v>
      </c>
      <c r="AIT20" s="161">
        <f t="shared" ca="1" si="277"/>
        <v>0</v>
      </c>
      <c r="AIU20" s="103"/>
      <c r="AIV20" s="169">
        <f t="shared" ref="AIV20" ca="1" si="750">+AIV16+AIV14</f>
        <v>0</v>
      </c>
      <c r="AIW20" s="262"/>
      <c r="AIX20" s="172">
        <f t="shared" ref="AIX20" ca="1" si="751">+AIX14+AIX16+AIX18</f>
        <v>0</v>
      </c>
      <c r="AIY20" s="82"/>
      <c r="AIZ20" s="105"/>
      <c r="AJA20" s="78"/>
      <c r="AJB20" s="130"/>
      <c r="AJC20" s="131"/>
      <c r="AJD20" s="81">
        <f ca="1">IF(ISERROR(VLOOKUP(AJB20,'Lista de mercado'!$B:$I,5,0)),0,VLOOKUP(AJB20,'Lista de mercado'!$B:$I,5,0))</f>
        <v>0</v>
      </c>
      <c r="AJE20" s="144">
        <f ca="1">IF(ISERROR(VLOOKUP(AJB20,'Lista de mercado'!$B:$I,8,0)),0,VLOOKUP(AJB20,'Lista de mercado'!$B:$I,8,0))</f>
        <v>0</v>
      </c>
      <c r="AJF20" s="145">
        <f t="shared" si="278"/>
        <v>0</v>
      </c>
      <c r="AJG20" s="161">
        <f t="shared" ca="1" si="279"/>
        <v>0</v>
      </c>
      <c r="AJH20" s="103"/>
      <c r="AJI20" s="169">
        <f t="shared" ref="AJI20" ca="1" si="752">+AJI16+AJI14</f>
        <v>0</v>
      </c>
      <c r="AJJ20" s="262"/>
      <c r="AJK20" s="172">
        <f t="shared" ref="AJK20" ca="1" si="753">+AJK14+AJK16+AJK18</f>
        <v>0</v>
      </c>
      <c r="AJL20" s="82"/>
    </row>
    <row r="21" spans="1:948" x14ac:dyDescent="0.3">
      <c r="A21" s="78"/>
      <c r="B21" s="130"/>
      <c r="C21" s="131"/>
      <c r="D21" s="81">
        <f ca="1">IF(ISERROR(VLOOKUP(B21,'Lista de mercado'!$B:$I,5,0)),0,VLOOKUP(B21,'Lista de mercado'!$B:$I,5,0))</f>
        <v>0</v>
      </c>
      <c r="E21" s="144">
        <f ca="1">IF(ISERROR(VLOOKUP(B21,'Lista de mercado'!$B:$I,8,0)),0,VLOOKUP(B21,'Lista de mercado'!$B:$I,8,0))</f>
        <v>0</v>
      </c>
      <c r="F21" s="145">
        <f t="shared" si="134"/>
        <v>0</v>
      </c>
      <c r="G21" s="161">
        <f t="shared" ca="1" si="135"/>
        <v>0</v>
      </c>
      <c r="H21" s="103"/>
      <c r="I21" s="121" t="s">
        <v>103</v>
      </c>
      <c r="J21" s="168"/>
      <c r="K21" s="122" t="s">
        <v>103</v>
      </c>
      <c r="L21" s="85"/>
      <c r="M21" s="105"/>
      <c r="N21" s="78"/>
      <c r="O21" s="130"/>
      <c r="P21" s="131"/>
      <c r="Q21" s="81">
        <f ca="1">IF(ISERROR(VLOOKUP(O21,'Lista de mercado'!$B:$I,5,0)),0,VLOOKUP(O21,'Lista de mercado'!$B:$I,5,0))</f>
        <v>0</v>
      </c>
      <c r="R21" s="144">
        <f ca="1">IF(ISERROR(VLOOKUP(O21,'Lista de mercado'!$B:$I,8,0)),0,VLOOKUP(O21,'Lista de mercado'!$B:$I,8,0))</f>
        <v>0</v>
      </c>
      <c r="S21" s="145">
        <f t="shared" si="136"/>
        <v>0</v>
      </c>
      <c r="T21" s="161">
        <f t="shared" ca="1" si="137"/>
        <v>0</v>
      </c>
      <c r="U21" s="103"/>
      <c r="V21" s="121" t="s">
        <v>103</v>
      </c>
      <c r="W21" s="168"/>
      <c r="X21" s="122" t="s">
        <v>103</v>
      </c>
      <c r="Y21" s="85"/>
      <c r="Z21" s="105"/>
      <c r="AA21" s="78"/>
      <c r="AB21" s="130"/>
      <c r="AC21" s="131"/>
      <c r="AD21" s="81">
        <f ca="1">IF(ISERROR(VLOOKUP(AB21,'Lista de mercado'!$B:$I,5,0)),0,VLOOKUP(AB21,'Lista de mercado'!$B:$I,5,0))</f>
        <v>0</v>
      </c>
      <c r="AE21" s="144">
        <f ca="1">IF(ISERROR(VLOOKUP(AB21,'Lista de mercado'!$B:$I,8,0)),0,VLOOKUP(AB21,'Lista de mercado'!$B:$I,8,0))</f>
        <v>0</v>
      </c>
      <c r="AF21" s="145">
        <f t="shared" si="138"/>
        <v>0</v>
      </c>
      <c r="AG21" s="161">
        <f t="shared" ca="1" si="139"/>
        <v>0</v>
      </c>
      <c r="AH21" s="103"/>
      <c r="AI21" s="121" t="s">
        <v>103</v>
      </c>
      <c r="AJ21" s="168"/>
      <c r="AK21" s="122" t="s">
        <v>103</v>
      </c>
      <c r="AL21" s="85"/>
      <c r="AM21" s="105"/>
      <c r="AN21" s="78"/>
      <c r="AO21" s="130"/>
      <c r="AP21" s="131"/>
      <c r="AQ21" s="81">
        <f ca="1">IF(ISERROR(VLOOKUP(AO21,'Lista de mercado'!$B:$I,5,0)),0,VLOOKUP(AO21,'Lista de mercado'!$B:$I,5,0))</f>
        <v>0</v>
      </c>
      <c r="AR21" s="144">
        <f ca="1">IF(ISERROR(VLOOKUP(AO21,'Lista de mercado'!$B:$I,8,0)),0,VLOOKUP(AO21,'Lista de mercado'!$B:$I,8,0))</f>
        <v>0</v>
      </c>
      <c r="AS21" s="145">
        <f t="shared" si="140"/>
        <v>0</v>
      </c>
      <c r="AT21" s="161">
        <f t="shared" ca="1" si="141"/>
        <v>0</v>
      </c>
      <c r="AU21" s="103"/>
      <c r="AV21" s="121" t="s">
        <v>103</v>
      </c>
      <c r="AW21" s="168"/>
      <c r="AX21" s="122" t="s">
        <v>103</v>
      </c>
      <c r="AY21" s="85"/>
      <c r="AZ21" s="105"/>
      <c r="BA21" s="78"/>
      <c r="BB21" s="130"/>
      <c r="BC21" s="131"/>
      <c r="BD21" s="81">
        <f ca="1">IF(ISERROR(VLOOKUP(BB21,'Lista de mercado'!$B:$I,5,0)),0,VLOOKUP(BB21,'Lista de mercado'!$B:$I,5,0))</f>
        <v>0</v>
      </c>
      <c r="BE21" s="144">
        <f ca="1">IF(ISERROR(VLOOKUP(BB21,'Lista de mercado'!$B:$I,8,0)),0,VLOOKUP(BB21,'Lista de mercado'!$B:$I,8,0))</f>
        <v>0</v>
      </c>
      <c r="BF21" s="145">
        <f t="shared" si="142"/>
        <v>0</v>
      </c>
      <c r="BG21" s="161">
        <f t="shared" ca="1" si="143"/>
        <v>0</v>
      </c>
      <c r="BH21" s="103"/>
      <c r="BI21" s="121" t="s">
        <v>103</v>
      </c>
      <c r="BJ21" s="168"/>
      <c r="BK21" s="122" t="s">
        <v>103</v>
      </c>
      <c r="BL21" s="85"/>
      <c r="BM21" s="105"/>
      <c r="BN21" s="78"/>
      <c r="BO21" s="130"/>
      <c r="BP21" s="131"/>
      <c r="BQ21" s="81">
        <f ca="1">IF(ISERROR(VLOOKUP(BO21,'Lista de mercado'!$B:$I,5,0)),0,VLOOKUP(BO21,'Lista de mercado'!$B:$I,5,0))</f>
        <v>0</v>
      </c>
      <c r="BR21" s="144">
        <f ca="1">IF(ISERROR(VLOOKUP(BO21,'Lista de mercado'!$B:$I,8,0)),0,VLOOKUP(BO21,'Lista de mercado'!$B:$I,8,0))</f>
        <v>0</v>
      </c>
      <c r="BS21" s="145">
        <f t="shared" si="144"/>
        <v>0</v>
      </c>
      <c r="BT21" s="161">
        <f t="shared" ca="1" si="145"/>
        <v>0</v>
      </c>
      <c r="BU21" s="103"/>
      <c r="BV21" s="121" t="s">
        <v>103</v>
      </c>
      <c r="BW21" s="168"/>
      <c r="BX21" s="122" t="s">
        <v>103</v>
      </c>
      <c r="BY21" s="85"/>
      <c r="BZ21" s="105"/>
      <c r="CA21" s="78"/>
      <c r="CB21" s="130"/>
      <c r="CC21" s="131"/>
      <c r="CD21" s="81">
        <f ca="1">IF(ISERROR(VLOOKUP(CB21,'Lista de mercado'!$B:$I,5,0)),0,VLOOKUP(CB21,'Lista de mercado'!$B:$I,5,0))</f>
        <v>0</v>
      </c>
      <c r="CE21" s="144">
        <f ca="1">IF(ISERROR(VLOOKUP(CB21,'Lista de mercado'!$B:$I,8,0)),0,VLOOKUP(CB21,'Lista de mercado'!$B:$I,8,0))</f>
        <v>0</v>
      </c>
      <c r="CF21" s="145">
        <f t="shared" si="146"/>
        <v>0</v>
      </c>
      <c r="CG21" s="161">
        <f t="shared" ca="1" si="147"/>
        <v>0</v>
      </c>
      <c r="CH21" s="103"/>
      <c r="CI21" s="121" t="s">
        <v>103</v>
      </c>
      <c r="CJ21" s="168"/>
      <c r="CK21" s="122" t="s">
        <v>103</v>
      </c>
      <c r="CL21" s="85"/>
      <c r="CM21" s="105"/>
      <c r="CN21" s="78"/>
      <c r="CO21" s="130"/>
      <c r="CP21" s="131"/>
      <c r="CQ21" s="81">
        <f ca="1">IF(ISERROR(VLOOKUP(CO21,'Lista de mercado'!$B:$I,5,0)),0,VLOOKUP(CO21,'Lista de mercado'!$B:$I,5,0))</f>
        <v>0</v>
      </c>
      <c r="CR21" s="144">
        <f ca="1">IF(ISERROR(VLOOKUP(CO21,'Lista de mercado'!$B:$I,8,0)),0,VLOOKUP(CO21,'Lista de mercado'!$B:$I,8,0))</f>
        <v>0</v>
      </c>
      <c r="CS21" s="145">
        <f t="shared" si="148"/>
        <v>0</v>
      </c>
      <c r="CT21" s="161">
        <f t="shared" ca="1" si="149"/>
        <v>0</v>
      </c>
      <c r="CU21" s="103"/>
      <c r="CV21" s="121" t="s">
        <v>103</v>
      </c>
      <c r="CW21" s="168"/>
      <c r="CX21" s="122" t="s">
        <v>103</v>
      </c>
      <c r="CY21" s="85"/>
      <c r="CZ21" s="105"/>
      <c r="DA21" s="78"/>
      <c r="DB21" s="130"/>
      <c r="DC21" s="131"/>
      <c r="DD21" s="81">
        <f ca="1">IF(ISERROR(VLOOKUP(DB21,'Lista de mercado'!$B:$I,5,0)),0,VLOOKUP(DB21,'Lista de mercado'!$B:$I,5,0))</f>
        <v>0</v>
      </c>
      <c r="DE21" s="144">
        <f ca="1">IF(ISERROR(VLOOKUP(DB21,'Lista de mercado'!$B:$I,8,0)),0,VLOOKUP(DB21,'Lista de mercado'!$B:$I,8,0))</f>
        <v>0</v>
      </c>
      <c r="DF21" s="145">
        <f t="shared" si="150"/>
        <v>0</v>
      </c>
      <c r="DG21" s="161">
        <f t="shared" ca="1" si="151"/>
        <v>0</v>
      </c>
      <c r="DH21" s="103"/>
      <c r="DI21" s="121" t="s">
        <v>103</v>
      </c>
      <c r="DJ21" s="168"/>
      <c r="DK21" s="122" t="s">
        <v>103</v>
      </c>
      <c r="DL21" s="85"/>
      <c r="DM21" s="105"/>
      <c r="DN21" s="78"/>
      <c r="DO21" s="130"/>
      <c r="DP21" s="131"/>
      <c r="DQ21" s="81">
        <f ca="1">IF(ISERROR(VLOOKUP(DO21,'Lista de mercado'!$B:$I,5,0)),0,VLOOKUP(DO21,'Lista de mercado'!$B:$I,5,0))</f>
        <v>0</v>
      </c>
      <c r="DR21" s="144">
        <f ca="1">IF(ISERROR(VLOOKUP(DO21,'Lista de mercado'!$B:$I,8,0)),0,VLOOKUP(DO21,'Lista de mercado'!$B:$I,8,0))</f>
        <v>0</v>
      </c>
      <c r="DS21" s="145">
        <f t="shared" si="152"/>
        <v>0</v>
      </c>
      <c r="DT21" s="161">
        <f t="shared" ca="1" si="153"/>
        <v>0</v>
      </c>
      <c r="DU21" s="103"/>
      <c r="DV21" s="121" t="s">
        <v>103</v>
      </c>
      <c r="DW21" s="168"/>
      <c r="DX21" s="122" t="s">
        <v>103</v>
      </c>
      <c r="DY21" s="85"/>
      <c r="DZ21" s="105"/>
      <c r="EA21" s="78"/>
      <c r="EB21" s="130"/>
      <c r="EC21" s="131"/>
      <c r="ED21" s="81">
        <f ca="1">IF(ISERROR(VLOOKUP(EB21,'Lista de mercado'!$B:$I,5,0)),0,VLOOKUP(EB21,'Lista de mercado'!$B:$I,5,0))</f>
        <v>0</v>
      </c>
      <c r="EE21" s="144">
        <f ca="1">IF(ISERROR(VLOOKUP(EB21,'Lista de mercado'!$B:$I,8,0)),0,VLOOKUP(EB21,'Lista de mercado'!$B:$I,8,0))</f>
        <v>0</v>
      </c>
      <c r="EF21" s="145">
        <f t="shared" si="154"/>
        <v>0</v>
      </c>
      <c r="EG21" s="161">
        <f t="shared" ca="1" si="155"/>
        <v>0</v>
      </c>
      <c r="EH21" s="103"/>
      <c r="EI21" s="121" t="s">
        <v>103</v>
      </c>
      <c r="EJ21" s="168"/>
      <c r="EK21" s="122" t="s">
        <v>103</v>
      </c>
      <c r="EL21" s="85"/>
      <c r="EM21" s="105"/>
      <c r="EN21" s="78"/>
      <c r="EO21" s="130"/>
      <c r="EP21" s="131"/>
      <c r="EQ21" s="81">
        <f ca="1">IF(ISERROR(VLOOKUP(EO21,'Lista de mercado'!$B:$I,5,0)),0,VLOOKUP(EO21,'Lista de mercado'!$B:$I,5,0))</f>
        <v>0</v>
      </c>
      <c r="ER21" s="144">
        <f ca="1">IF(ISERROR(VLOOKUP(EO21,'Lista de mercado'!$B:$I,8,0)),0,VLOOKUP(EO21,'Lista de mercado'!$B:$I,8,0))</f>
        <v>0</v>
      </c>
      <c r="ES21" s="145">
        <f t="shared" si="156"/>
        <v>0</v>
      </c>
      <c r="ET21" s="161">
        <f t="shared" ca="1" si="157"/>
        <v>0</v>
      </c>
      <c r="EU21" s="103"/>
      <c r="EV21" s="121" t="s">
        <v>103</v>
      </c>
      <c r="EW21" s="168"/>
      <c r="EX21" s="122" t="s">
        <v>103</v>
      </c>
      <c r="EY21" s="85"/>
      <c r="EZ21" s="105"/>
      <c r="FA21" s="78"/>
      <c r="FB21" s="130"/>
      <c r="FC21" s="131"/>
      <c r="FD21" s="81">
        <f ca="1">IF(ISERROR(VLOOKUP(FB21,'Lista de mercado'!$B:$I,5,0)),0,VLOOKUP(FB21,'Lista de mercado'!$B:$I,5,0))</f>
        <v>0</v>
      </c>
      <c r="FE21" s="144">
        <f ca="1">IF(ISERROR(VLOOKUP(FB21,'Lista de mercado'!$B:$I,8,0)),0,VLOOKUP(FB21,'Lista de mercado'!$B:$I,8,0))</f>
        <v>0</v>
      </c>
      <c r="FF21" s="145">
        <f t="shared" si="158"/>
        <v>0</v>
      </c>
      <c r="FG21" s="161">
        <f t="shared" ca="1" si="159"/>
        <v>0</v>
      </c>
      <c r="FH21" s="103"/>
      <c r="FI21" s="121" t="s">
        <v>103</v>
      </c>
      <c r="FJ21" s="168"/>
      <c r="FK21" s="122" t="s">
        <v>103</v>
      </c>
      <c r="FL21" s="85"/>
      <c r="FM21" s="105"/>
      <c r="FN21" s="78"/>
      <c r="FO21" s="130"/>
      <c r="FP21" s="131"/>
      <c r="FQ21" s="81">
        <f ca="1">IF(ISERROR(VLOOKUP(FO21,'Lista de mercado'!$B:$I,5,0)),0,VLOOKUP(FO21,'Lista de mercado'!$B:$I,5,0))</f>
        <v>0</v>
      </c>
      <c r="FR21" s="144">
        <f ca="1">IF(ISERROR(VLOOKUP(FO21,'Lista de mercado'!$B:$I,8,0)),0,VLOOKUP(FO21,'Lista de mercado'!$B:$I,8,0))</f>
        <v>0</v>
      </c>
      <c r="FS21" s="145">
        <f t="shared" si="160"/>
        <v>0</v>
      </c>
      <c r="FT21" s="161">
        <f t="shared" ca="1" si="161"/>
        <v>0</v>
      </c>
      <c r="FU21" s="103"/>
      <c r="FV21" s="121" t="s">
        <v>103</v>
      </c>
      <c r="FW21" s="168"/>
      <c r="FX21" s="122" t="s">
        <v>103</v>
      </c>
      <c r="FY21" s="85"/>
      <c r="FZ21" s="105"/>
      <c r="GA21" s="78"/>
      <c r="GB21" s="130"/>
      <c r="GC21" s="131"/>
      <c r="GD21" s="81">
        <f ca="1">IF(ISERROR(VLOOKUP(GB21,'Lista de mercado'!$B:$I,5,0)),0,VLOOKUP(GB21,'Lista de mercado'!$B:$I,5,0))</f>
        <v>0</v>
      </c>
      <c r="GE21" s="144">
        <f ca="1">IF(ISERROR(VLOOKUP(GB21,'Lista de mercado'!$B:$I,8,0)),0,VLOOKUP(GB21,'Lista de mercado'!$B:$I,8,0))</f>
        <v>0</v>
      </c>
      <c r="GF21" s="145">
        <f t="shared" si="162"/>
        <v>0</v>
      </c>
      <c r="GG21" s="161">
        <f t="shared" ca="1" si="163"/>
        <v>0</v>
      </c>
      <c r="GH21" s="103"/>
      <c r="GI21" s="121" t="s">
        <v>103</v>
      </c>
      <c r="GJ21" s="168"/>
      <c r="GK21" s="122" t="s">
        <v>103</v>
      </c>
      <c r="GL21" s="85"/>
      <c r="GM21" s="105"/>
      <c r="GN21" s="78"/>
      <c r="GO21" s="130"/>
      <c r="GP21" s="131"/>
      <c r="GQ21" s="81">
        <f ca="1">IF(ISERROR(VLOOKUP(GO21,'Lista de mercado'!$B:$I,5,0)),0,VLOOKUP(GO21,'Lista de mercado'!$B:$I,5,0))</f>
        <v>0</v>
      </c>
      <c r="GR21" s="144">
        <f ca="1">IF(ISERROR(VLOOKUP(GO21,'Lista de mercado'!$B:$I,8,0)),0,VLOOKUP(GO21,'Lista de mercado'!$B:$I,8,0))</f>
        <v>0</v>
      </c>
      <c r="GS21" s="145">
        <f t="shared" si="164"/>
        <v>0</v>
      </c>
      <c r="GT21" s="161">
        <f t="shared" ca="1" si="165"/>
        <v>0</v>
      </c>
      <c r="GU21" s="103"/>
      <c r="GV21" s="121" t="s">
        <v>103</v>
      </c>
      <c r="GW21" s="168"/>
      <c r="GX21" s="122" t="s">
        <v>103</v>
      </c>
      <c r="GY21" s="85"/>
      <c r="GZ21" s="105"/>
      <c r="HA21" s="78"/>
      <c r="HB21" s="130"/>
      <c r="HC21" s="131"/>
      <c r="HD21" s="81">
        <f ca="1">IF(ISERROR(VLOOKUP(HB21,'Lista de mercado'!$B:$I,5,0)),0,VLOOKUP(HB21,'Lista de mercado'!$B:$I,5,0))</f>
        <v>0</v>
      </c>
      <c r="HE21" s="144">
        <f ca="1">IF(ISERROR(VLOOKUP(HB21,'Lista de mercado'!$B:$I,8,0)),0,VLOOKUP(HB21,'Lista de mercado'!$B:$I,8,0))</f>
        <v>0</v>
      </c>
      <c r="HF21" s="145">
        <f t="shared" si="166"/>
        <v>0</v>
      </c>
      <c r="HG21" s="161">
        <f t="shared" ca="1" si="167"/>
        <v>0</v>
      </c>
      <c r="HH21" s="103"/>
      <c r="HI21" s="121" t="s">
        <v>103</v>
      </c>
      <c r="HJ21" s="168"/>
      <c r="HK21" s="122" t="s">
        <v>103</v>
      </c>
      <c r="HL21" s="85"/>
      <c r="HM21" s="105"/>
      <c r="HN21" s="78"/>
      <c r="HO21" s="130"/>
      <c r="HP21" s="131"/>
      <c r="HQ21" s="81">
        <f ca="1">IF(ISERROR(VLOOKUP(HO21,'Lista de mercado'!$B:$I,5,0)),0,VLOOKUP(HO21,'Lista de mercado'!$B:$I,5,0))</f>
        <v>0</v>
      </c>
      <c r="HR21" s="144">
        <f ca="1">IF(ISERROR(VLOOKUP(HO21,'Lista de mercado'!$B:$I,8,0)),0,VLOOKUP(HO21,'Lista de mercado'!$B:$I,8,0))</f>
        <v>0</v>
      </c>
      <c r="HS21" s="145">
        <f t="shared" si="168"/>
        <v>0</v>
      </c>
      <c r="HT21" s="161">
        <f t="shared" ca="1" si="169"/>
        <v>0</v>
      </c>
      <c r="HU21" s="103"/>
      <c r="HV21" s="121" t="s">
        <v>103</v>
      </c>
      <c r="HW21" s="168"/>
      <c r="HX21" s="122" t="s">
        <v>103</v>
      </c>
      <c r="HY21" s="85"/>
      <c r="HZ21" s="105"/>
      <c r="IA21" s="78"/>
      <c r="IB21" s="130"/>
      <c r="IC21" s="131"/>
      <c r="ID21" s="81">
        <f ca="1">IF(ISERROR(VLOOKUP(IB21,'Lista de mercado'!$B:$I,5,0)),0,VLOOKUP(IB21,'Lista de mercado'!$B:$I,5,0))</f>
        <v>0</v>
      </c>
      <c r="IE21" s="144">
        <f ca="1">IF(ISERROR(VLOOKUP(IB21,'Lista de mercado'!$B:$I,8,0)),0,VLOOKUP(IB21,'Lista de mercado'!$B:$I,8,0))</f>
        <v>0</v>
      </c>
      <c r="IF21" s="145">
        <f t="shared" si="170"/>
        <v>0</v>
      </c>
      <c r="IG21" s="161">
        <f t="shared" ca="1" si="171"/>
        <v>0</v>
      </c>
      <c r="IH21" s="103"/>
      <c r="II21" s="121" t="s">
        <v>103</v>
      </c>
      <c r="IJ21" s="168"/>
      <c r="IK21" s="122" t="s">
        <v>103</v>
      </c>
      <c r="IL21" s="85"/>
      <c r="IM21" s="105"/>
      <c r="IN21" s="78"/>
      <c r="IO21" s="130"/>
      <c r="IP21" s="131"/>
      <c r="IQ21" s="81">
        <f ca="1">IF(ISERROR(VLOOKUP(IO21,'Lista de mercado'!$B:$I,5,0)),0,VLOOKUP(IO21,'Lista de mercado'!$B:$I,5,0))</f>
        <v>0</v>
      </c>
      <c r="IR21" s="144">
        <f ca="1">IF(ISERROR(VLOOKUP(IO21,'Lista de mercado'!$B:$I,8,0)),0,VLOOKUP(IO21,'Lista de mercado'!$B:$I,8,0))</f>
        <v>0</v>
      </c>
      <c r="IS21" s="145">
        <f t="shared" si="172"/>
        <v>0</v>
      </c>
      <c r="IT21" s="161">
        <f t="shared" ca="1" si="173"/>
        <v>0</v>
      </c>
      <c r="IU21" s="103"/>
      <c r="IV21" s="121" t="s">
        <v>103</v>
      </c>
      <c r="IW21" s="168"/>
      <c r="IX21" s="122" t="s">
        <v>103</v>
      </c>
      <c r="IY21" s="85"/>
      <c r="IZ21" s="105"/>
      <c r="JA21" s="78"/>
      <c r="JB21" s="130"/>
      <c r="JC21" s="131"/>
      <c r="JD21" s="81">
        <f ca="1">IF(ISERROR(VLOOKUP(JB21,'Lista de mercado'!$B:$I,5,0)),0,VLOOKUP(JB21,'Lista de mercado'!$B:$I,5,0))</f>
        <v>0</v>
      </c>
      <c r="JE21" s="144">
        <f ca="1">IF(ISERROR(VLOOKUP(JB21,'Lista de mercado'!$B:$I,8,0)),0,VLOOKUP(JB21,'Lista de mercado'!$B:$I,8,0))</f>
        <v>0</v>
      </c>
      <c r="JF21" s="145">
        <f t="shared" si="174"/>
        <v>0</v>
      </c>
      <c r="JG21" s="161">
        <f t="shared" ca="1" si="175"/>
        <v>0</v>
      </c>
      <c r="JH21" s="103"/>
      <c r="JI21" s="121" t="s">
        <v>103</v>
      </c>
      <c r="JJ21" s="168"/>
      <c r="JK21" s="122" t="s">
        <v>103</v>
      </c>
      <c r="JL21" s="85"/>
      <c r="JM21" s="105"/>
      <c r="JN21" s="78"/>
      <c r="JO21" s="130"/>
      <c r="JP21" s="131"/>
      <c r="JQ21" s="81">
        <f ca="1">IF(ISERROR(VLOOKUP(JO21,'Lista de mercado'!$B:$I,5,0)),0,VLOOKUP(JO21,'Lista de mercado'!$B:$I,5,0))</f>
        <v>0</v>
      </c>
      <c r="JR21" s="144">
        <f ca="1">IF(ISERROR(VLOOKUP(JO21,'Lista de mercado'!$B:$I,8,0)),0,VLOOKUP(JO21,'Lista de mercado'!$B:$I,8,0))</f>
        <v>0</v>
      </c>
      <c r="JS21" s="145">
        <f t="shared" si="176"/>
        <v>0</v>
      </c>
      <c r="JT21" s="161">
        <f t="shared" ca="1" si="177"/>
        <v>0</v>
      </c>
      <c r="JU21" s="103"/>
      <c r="JV21" s="121" t="s">
        <v>103</v>
      </c>
      <c r="JW21" s="168"/>
      <c r="JX21" s="122" t="s">
        <v>103</v>
      </c>
      <c r="JY21" s="85"/>
      <c r="JZ21" s="105"/>
      <c r="KA21" s="78"/>
      <c r="KB21" s="130"/>
      <c r="KC21" s="131"/>
      <c r="KD21" s="81">
        <f ca="1">IF(ISERROR(VLOOKUP(KB21,'Lista de mercado'!$B:$I,5,0)),0,VLOOKUP(KB21,'Lista de mercado'!$B:$I,5,0))</f>
        <v>0</v>
      </c>
      <c r="KE21" s="144">
        <f ca="1">IF(ISERROR(VLOOKUP(KB21,'Lista de mercado'!$B:$I,8,0)),0,VLOOKUP(KB21,'Lista de mercado'!$B:$I,8,0))</f>
        <v>0</v>
      </c>
      <c r="KF21" s="145">
        <f t="shared" si="178"/>
        <v>0</v>
      </c>
      <c r="KG21" s="161">
        <f t="shared" ca="1" si="179"/>
        <v>0</v>
      </c>
      <c r="KH21" s="103"/>
      <c r="KI21" s="121" t="s">
        <v>103</v>
      </c>
      <c r="KJ21" s="168"/>
      <c r="KK21" s="122" t="s">
        <v>103</v>
      </c>
      <c r="KL21" s="85"/>
      <c r="KM21" s="105"/>
      <c r="KN21" s="78"/>
      <c r="KO21" s="130"/>
      <c r="KP21" s="131"/>
      <c r="KQ21" s="81">
        <f ca="1">IF(ISERROR(VLOOKUP(KO21,'Lista de mercado'!$B:$I,5,0)),0,VLOOKUP(KO21,'Lista de mercado'!$B:$I,5,0))</f>
        <v>0</v>
      </c>
      <c r="KR21" s="144">
        <f ca="1">IF(ISERROR(VLOOKUP(KO21,'Lista de mercado'!$B:$I,8,0)),0,VLOOKUP(KO21,'Lista de mercado'!$B:$I,8,0))</f>
        <v>0</v>
      </c>
      <c r="KS21" s="145">
        <f t="shared" si="180"/>
        <v>0</v>
      </c>
      <c r="KT21" s="161">
        <f t="shared" ca="1" si="181"/>
        <v>0</v>
      </c>
      <c r="KU21" s="103"/>
      <c r="KV21" s="121" t="s">
        <v>103</v>
      </c>
      <c r="KW21" s="168"/>
      <c r="KX21" s="122" t="s">
        <v>103</v>
      </c>
      <c r="KY21" s="85"/>
      <c r="KZ21" s="105"/>
      <c r="LA21" s="78"/>
      <c r="LB21" s="130"/>
      <c r="LC21" s="131"/>
      <c r="LD21" s="81">
        <f ca="1">IF(ISERROR(VLOOKUP(LB21,'Lista de mercado'!$B:$I,5,0)),0,VLOOKUP(LB21,'Lista de mercado'!$B:$I,5,0))</f>
        <v>0</v>
      </c>
      <c r="LE21" s="144">
        <f ca="1">IF(ISERROR(VLOOKUP(LB21,'Lista de mercado'!$B:$I,8,0)),0,VLOOKUP(LB21,'Lista de mercado'!$B:$I,8,0))</f>
        <v>0</v>
      </c>
      <c r="LF21" s="145">
        <f t="shared" si="182"/>
        <v>0</v>
      </c>
      <c r="LG21" s="161">
        <f t="shared" ca="1" si="183"/>
        <v>0</v>
      </c>
      <c r="LH21" s="103"/>
      <c r="LI21" s="121" t="s">
        <v>103</v>
      </c>
      <c r="LJ21" s="168"/>
      <c r="LK21" s="122" t="s">
        <v>103</v>
      </c>
      <c r="LL21" s="85"/>
      <c r="LM21" s="105"/>
      <c r="LN21" s="78"/>
      <c r="LO21" s="130"/>
      <c r="LP21" s="131"/>
      <c r="LQ21" s="81">
        <f ca="1">IF(ISERROR(VLOOKUP(LO21,'Lista de mercado'!$B:$I,5,0)),0,VLOOKUP(LO21,'Lista de mercado'!$B:$I,5,0))</f>
        <v>0</v>
      </c>
      <c r="LR21" s="144">
        <f ca="1">IF(ISERROR(VLOOKUP(LO21,'Lista de mercado'!$B:$I,8,0)),0,VLOOKUP(LO21,'Lista de mercado'!$B:$I,8,0))</f>
        <v>0</v>
      </c>
      <c r="LS21" s="145">
        <f t="shared" si="184"/>
        <v>0</v>
      </c>
      <c r="LT21" s="161">
        <f t="shared" ca="1" si="185"/>
        <v>0</v>
      </c>
      <c r="LU21" s="103"/>
      <c r="LV21" s="121" t="s">
        <v>103</v>
      </c>
      <c r="LW21" s="168"/>
      <c r="LX21" s="122" t="s">
        <v>103</v>
      </c>
      <c r="LY21" s="85"/>
      <c r="LZ21" s="105"/>
      <c r="MA21" s="78"/>
      <c r="MB21" s="130"/>
      <c r="MC21" s="131"/>
      <c r="MD21" s="81">
        <f ca="1">IF(ISERROR(VLOOKUP(MB21,'Lista de mercado'!$B:$I,5,0)),0,VLOOKUP(MB21,'Lista de mercado'!$B:$I,5,0))</f>
        <v>0</v>
      </c>
      <c r="ME21" s="144">
        <f ca="1">IF(ISERROR(VLOOKUP(MB21,'Lista de mercado'!$B:$I,8,0)),0,VLOOKUP(MB21,'Lista de mercado'!$B:$I,8,0))</f>
        <v>0</v>
      </c>
      <c r="MF21" s="145">
        <f t="shared" si="186"/>
        <v>0</v>
      </c>
      <c r="MG21" s="161">
        <f t="shared" ca="1" si="187"/>
        <v>0</v>
      </c>
      <c r="MH21" s="103"/>
      <c r="MI21" s="121" t="s">
        <v>103</v>
      </c>
      <c r="MJ21" s="168"/>
      <c r="MK21" s="122" t="s">
        <v>103</v>
      </c>
      <c r="ML21" s="85"/>
      <c r="MM21" s="105"/>
      <c r="MN21" s="78"/>
      <c r="MO21" s="130"/>
      <c r="MP21" s="131"/>
      <c r="MQ21" s="81">
        <f ca="1">IF(ISERROR(VLOOKUP(MO21,'Lista de mercado'!$B:$I,5,0)),0,VLOOKUP(MO21,'Lista de mercado'!$B:$I,5,0))</f>
        <v>0</v>
      </c>
      <c r="MR21" s="144">
        <f ca="1">IF(ISERROR(VLOOKUP(MO21,'Lista de mercado'!$B:$I,8,0)),0,VLOOKUP(MO21,'Lista de mercado'!$B:$I,8,0))</f>
        <v>0</v>
      </c>
      <c r="MS21" s="145">
        <f t="shared" si="188"/>
        <v>0</v>
      </c>
      <c r="MT21" s="161">
        <f t="shared" ca="1" si="189"/>
        <v>0</v>
      </c>
      <c r="MU21" s="103"/>
      <c r="MV21" s="121" t="s">
        <v>103</v>
      </c>
      <c r="MW21" s="168"/>
      <c r="MX21" s="122" t="s">
        <v>103</v>
      </c>
      <c r="MY21" s="85"/>
      <c r="MZ21" s="105"/>
      <c r="NA21" s="78"/>
      <c r="NB21" s="130"/>
      <c r="NC21" s="131"/>
      <c r="ND21" s="81">
        <f ca="1">IF(ISERROR(VLOOKUP(NB21,'Lista de mercado'!$B:$I,5,0)),0,VLOOKUP(NB21,'Lista de mercado'!$B:$I,5,0))</f>
        <v>0</v>
      </c>
      <c r="NE21" s="144">
        <f ca="1">IF(ISERROR(VLOOKUP(NB21,'Lista de mercado'!$B:$I,8,0)),0,VLOOKUP(NB21,'Lista de mercado'!$B:$I,8,0))</f>
        <v>0</v>
      </c>
      <c r="NF21" s="145">
        <f t="shared" si="190"/>
        <v>0</v>
      </c>
      <c r="NG21" s="161">
        <f t="shared" ca="1" si="191"/>
        <v>0</v>
      </c>
      <c r="NH21" s="103"/>
      <c r="NI21" s="121" t="s">
        <v>103</v>
      </c>
      <c r="NJ21" s="168"/>
      <c r="NK21" s="122" t="s">
        <v>103</v>
      </c>
      <c r="NL21" s="85"/>
      <c r="NM21" s="105"/>
      <c r="NN21" s="78"/>
      <c r="NO21" s="130"/>
      <c r="NP21" s="131"/>
      <c r="NQ21" s="81">
        <f ca="1">IF(ISERROR(VLOOKUP(NO21,'Lista de mercado'!$B:$I,5,0)),0,VLOOKUP(NO21,'Lista de mercado'!$B:$I,5,0))</f>
        <v>0</v>
      </c>
      <c r="NR21" s="144">
        <f ca="1">IF(ISERROR(VLOOKUP(NO21,'Lista de mercado'!$B:$I,8,0)),0,VLOOKUP(NO21,'Lista de mercado'!$B:$I,8,0))</f>
        <v>0</v>
      </c>
      <c r="NS21" s="145">
        <f t="shared" si="192"/>
        <v>0</v>
      </c>
      <c r="NT21" s="161">
        <f t="shared" ca="1" si="193"/>
        <v>0</v>
      </c>
      <c r="NU21" s="103"/>
      <c r="NV21" s="121" t="s">
        <v>103</v>
      </c>
      <c r="NW21" s="168"/>
      <c r="NX21" s="122" t="s">
        <v>103</v>
      </c>
      <c r="NY21" s="85"/>
      <c r="NZ21" s="105"/>
      <c r="OA21" s="78"/>
      <c r="OB21" s="130"/>
      <c r="OC21" s="131"/>
      <c r="OD21" s="81">
        <f ca="1">IF(ISERROR(VLOOKUP(OB21,'Lista de mercado'!$B:$I,5,0)),0,VLOOKUP(OB21,'Lista de mercado'!$B:$I,5,0))</f>
        <v>0</v>
      </c>
      <c r="OE21" s="144">
        <f ca="1">IF(ISERROR(VLOOKUP(OB21,'Lista de mercado'!$B:$I,8,0)),0,VLOOKUP(OB21,'Lista de mercado'!$B:$I,8,0))</f>
        <v>0</v>
      </c>
      <c r="OF21" s="145">
        <f t="shared" si="194"/>
        <v>0</v>
      </c>
      <c r="OG21" s="161">
        <f t="shared" ca="1" si="195"/>
        <v>0</v>
      </c>
      <c r="OH21" s="103"/>
      <c r="OI21" s="121" t="s">
        <v>103</v>
      </c>
      <c r="OJ21" s="168"/>
      <c r="OK21" s="122" t="s">
        <v>103</v>
      </c>
      <c r="OL21" s="85"/>
      <c r="OM21" s="105"/>
      <c r="ON21" s="78"/>
      <c r="OO21" s="130"/>
      <c r="OP21" s="131"/>
      <c r="OQ21" s="81">
        <f ca="1">IF(ISERROR(VLOOKUP(OO21,'Lista de mercado'!$B:$I,5,0)),0,VLOOKUP(OO21,'Lista de mercado'!$B:$I,5,0))</f>
        <v>0</v>
      </c>
      <c r="OR21" s="144">
        <f ca="1">IF(ISERROR(VLOOKUP(OO21,'Lista de mercado'!$B:$I,8,0)),0,VLOOKUP(OO21,'Lista de mercado'!$B:$I,8,0))</f>
        <v>0</v>
      </c>
      <c r="OS21" s="145">
        <f t="shared" si="196"/>
        <v>0</v>
      </c>
      <c r="OT21" s="161">
        <f t="shared" ca="1" si="197"/>
        <v>0</v>
      </c>
      <c r="OU21" s="103"/>
      <c r="OV21" s="121" t="s">
        <v>103</v>
      </c>
      <c r="OW21" s="168"/>
      <c r="OX21" s="122" t="s">
        <v>103</v>
      </c>
      <c r="OY21" s="85"/>
      <c r="OZ21" s="105"/>
      <c r="PA21" s="78"/>
      <c r="PB21" s="130"/>
      <c r="PC21" s="131"/>
      <c r="PD21" s="81">
        <f ca="1">IF(ISERROR(VLOOKUP(PB21,'Lista de mercado'!$B:$I,5,0)),0,VLOOKUP(PB21,'Lista de mercado'!$B:$I,5,0))</f>
        <v>0</v>
      </c>
      <c r="PE21" s="144">
        <f ca="1">IF(ISERROR(VLOOKUP(PB21,'Lista de mercado'!$B:$I,8,0)),0,VLOOKUP(PB21,'Lista de mercado'!$B:$I,8,0))</f>
        <v>0</v>
      </c>
      <c r="PF21" s="145">
        <f t="shared" si="198"/>
        <v>0</v>
      </c>
      <c r="PG21" s="161">
        <f t="shared" ca="1" si="199"/>
        <v>0</v>
      </c>
      <c r="PH21" s="103"/>
      <c r="PI21" s="121" t="s">
        <v>103</v>
      </c>
      <c r="PJ21" s="168"/>
      <c r="PK21" s="122" t="s">
        <v>103</v>
      </c>
      <c r="PL21" s="85"/>
      <c r="PM21" s="105"/>
      <c r="PN21" s="78"/>
      <c r="PO21" s="130"/>
      <c r="PP21" s="131"/>
      <c r="PQ21" s="81">
        <f ca="1">IF(ISERROR(VLOOKUP(PO21,'Lista de mercado'!$B:$I,5,0)),0,VLOOKUP(PO21,'Lista de mercado'!$B:$I,5,0))</f>
        <v>0</v>
      </c>
      <c r="PR21" s="144">
        <f ca="1">IF(ISERROR(VLOOKUP(PO21,'Lista de mercado'!$B:$I,8,0)),0,VLOOKUP(PO21,'Lista de mercado'!$B:$I,8,0))</f>
        <v>0</v>
      </c>
      <c r="PS21" s="145">
        <f t="shared" si="200"/>
        <v>0</v>
      </c>
      <c r="PT21" s="161">
        <f t="shared" ca="1" si="201"/>
        <v>0</v>
      </c>
      <c r="PU21" s="103"/>
      <c r="PV21" s="121" t="s">
        <v>103</v>
      </c>
      <c r="PW21" s="168"/>
      <c r="PX21" s="122" t="s">
        <v>103</v>
      </c>
      <c r="PY21" s="85"/>
      <c r="PZ21" s="105"/>
      <c r="QA21" s="78"/>
      <c r="QB21" s="130"/>
      <c r="QC21" s="131"/>
      <c r="QD21" s="81">
        <f ca="1">IF(ISERROR(VLOOKUP(QB21,'Lista de mercado'!$B:$I,5,0)),0,VLOOKUP(QB21,'Lista de mercado'!$B:$I,5,0))</f>
        <v>0</v>
      </c>
      <c r="QE21" s="144">
        <f ca="1">IF(ISERROR(VLOOKUP(QB21,'Lista de mercado'!$B:$I,8,0)),0,VLOOKUP(QB21,'Lista de mercado'!$B:$I,8,0))</f>
        <v>0</v>
      </c>
      <c r="QF21" s="145">
        <f t="shared" si="202"/>
        <v>0</v>
      </c>
      <c r="QG21" s="161">
        <f t="shared" ca="1" si="203"/>
        <v>0</v>
      </c>
      <c r="QH21" s="103"/>
      <c r="QI21" s="121" t="s">
        <v>103</v>
      </c>
      <c r="QJ21" s="168"/>
      <c r="QK21" s="122" t="s">
        <v>103</v>
      </c>
      <c r="QL21" s="85"/>
      <c r="QM21" s="105"/>
      <c r="QN21" s="78"/>
      <c r="QO21" s="130"/>
      <c r="QP21" s="131"/>
      <c r="QQ21" s="81">
        <f ca="1">IF(ISERROR(VLOOKUP(QO21,'Lista de mercado'!$B:$I,5,0)),0,VLOOKUP(QO21,'Lista de mercado'!$B:$I,5,0))</f>
        <v>0</v>
      </c>
      <c r="QR21" s="144">
        <f ca="1">IF(ISERROR(VLOOKUP(QO21,'Lista de mercado'!$B:$I,8,0)),0,VLOOKUP(QO21,'Lista de mercado'!$B:$I,8,0))</f>
        <v>0</v>
      </c>
      <c r="QS21" s="145">
        <f t="shared" si="204"/>
        <v>0</v>
      </c>
      <c r="QT21" s="161">
        <f t="shared" ca="1" si="205"/>
        <v>0</v>
      </c>
      <c r="QU21" s="103"/>
      <c r="QV21" s="121" t="s">
        <v>103</v>
      </c>
      <c r="QW21" s="168"/>
      <c r="QX21" s="122" t="s">
        <v>103</v>
      </c>
      <c r="QY21" s="85"/>
      <c r="QZ21" s="105"/>
      <c r="RA21" s="78"/>
      <c r="RB21" s="130"/>
      <c r="RC21" s="131"/>
      <c r="RD21" s="81">
        <f ca="1">IF(ISERROR(VLOOKUP(RB21,'Lista de mercado'!$B:$I,5,0)),0,VLOOKUP(RB21,'Lista de mercado'!$B:$I,5,0))</f>
        <v>0</v>
      </c>
      <c r="RE21" s="144">
        <f ca="1">IF(ISERROR(VLOOKUP(RB21,'Lista de mercado'!$B:$I,8,0)),0,VLOOKUP(RB21,'Lista de mercado'!$B:$I,8,0))</f>
        <v>0</v>
      </c>
      <c r="RF21" s="145">
        <f t="shared" si="206"/>
        <v>0</v>
      </c>
      <c r="RG21" s="161">
        <f t="shared" ca="1" si="207"/>
        <v>0</v>
      </c>
      <c r="RH21" s="103"/>
      <c r="RI21" s="121" t="s">
        <v>103</v>
      </c>
      <c r="RJ21" s="168"/>
      <c r="RK21" s="122" t="s">
        <v>103</v>
      </c>
      <c r="RL21" s="85"/>
      <c r="RM21" s="105"/>
      <c r="RN21" s="78"/>
      <c r="RO21" s="130"/>
      <c r="RP21" s="131"/>
      <c r="RQ21" s="81">
        <f ca="1">IF(ISERROR(VLOOKUP(RO21,'Lista de mercado'!$B:$I,5,0)),0,VLOOKUP(RO21,'Lista de mercado'!$B:$I,5,0))</f>
        <v>0</v>
      </c>
      <c r="RR21" s="144">
        <f ca="1">IF(ISERROR(VLOOKUP(RO21,'Lista de mercado'!$B:$I,8,0)),0,VLOOKUP(RO21,'Lista de mercado'!$B:$I,8,0))</f>
        <v>0</v>
      </c>
      <c r="RS21" s="145">
        <f t="shared" si="208"/>
        <v>0</v>
      </c>
      <c r="RT21" s="161">
        <f t="shared" ca="1" si="209"/>
        <v>0</v>
      </c>
      <c r="RU21" s="103"/>
      <c r="RV21" s="121" t="s">
        <v>103</v>
      </c>
      <c r="RW21" s="168"/>
      <c r="RX21" s="122" t="s">
        <v>103</v>
      </c>
      <c r="RY21" s="85"/>
      <c r="RZ21" s="105"/>
      <c r="SA21" s="78"/>
      <c r="SB21" s="130"/>
      <c r="SC21" s="131"/>
      <c r="SD21" s="81">
        <f ca="1">IF(ISERROR(VLOOKUP(SB21,'Lista de mercado'!$B:$I,5,0)),0,VLOOKUP(SB21,'Lista de mercado'!$B:$I,5,0))</f>
        <v>0</v>
      </c>
      <c r="SE21" s="144">
        <f ca="1">IF(ISERROR(VLOOKUP(SB21,'Lista de mercado'!$B:$I,8,0)),0,VLOOKUP(SB21,'Lista de mercado'!$B:$I,8,0))</f>
        <v>0</v>
      </c>
      <c r="SF21" s="145">
        <f t="shared" si="210"/>
        <v>0</v>
      </c>
      <c r="SG21" s="161">
        <f t="shared" ca="1" si="211"/>
        <v>0</v>
      </c>
      <c r="SH21" s="103"/>
      <c r="SI21" s="121" t="s">
        <v>103</v>
      </c>
      <c r="SJ21" s="168"/>
      <c r="SK21" s="122" t="s">
        <v>103</v>
      </c>
      <c r="SL21" s="85"/>
      <c r="SM21" s="105"/>
      <c r="SN21" s="78"/>
      <c r="SO21" s="130"/>
      <c r="SP21" s="131"/>
      <c r="SQ21" s="81">
        <f ca="1">IF(ISERROR(VLOOKUP(SO21,'Lista de mercado'!$B:$I,5,0)),0,VLOOKUP(SO21,'Lista de mercado'!$B:$I,5,0))</f>
        <v>0</v>
      </c>
      <c r="SR21" s="144">
        <f ca="1">IF(ISERROR(VLOOKUP(SO21,'Lista de mercado'!$B:$I,8,0)),0,VLOOKUP(SO21,'Lista de mercado'!$B:$I,8,0))</f>
        <v>0</v>
      </c>
      <c r="SS21" s="145">
        <f t="shared" si="212"/>
        <v>0</v>
      </c>
      <c r="ST21" s="161">
        <f t="shared" ca="1" si="213"/>
        <v>0</v>
      </c>
      <c r="SU21" s="103"/>
      <c r="SV21" s="121" t="s">
        <v>103</v>
      </c>
      <c r="SW21" s="168"/>
      <c r="SX21" s="122" t="s">
        <v>103</v>
      </c>
      <c r="SY21" s="85"/>
      <c r="SZ21" s="105"/>
      <c r="TA21" s="78"/>
      <c r="TB21" s="130"/>
      <c r="TC21" s="131"/>
      <c r="TD21" s="81">
        <f ca="1">IF(ISERROR(VLOOKUP(TB21,'Lista de mercado'!$B:$I,5,0)),0,VLOOKUP(TB21,'Lista de mercado'!$B:$I,5,0))</f>
        <v>0</v>
      </c>
      <c r="TE21" s="144">
        <f ca="1">IF(ISERROR(VLOOKUP(TB21,'Lista de mercado'!$B:$I,8,0)),0,VLOOKUP(TB21,'Lista de mercado'!$B:$I,8,0))</f>
        <v>0</v>
      </c>
      <c r="TF21" s="145">
        <f t="shared" si="214"/>
        <v>0</v>
      </c>
      <c r="TG21" s="161">
        <f t="shared" ca="1" si="215"/>
        <v>0</v>
      </c>
      <c r="TH21" s="103"/>
      <c r="TI21" s="121" t="s">
        <v>103</v>
      </c>
      <c r="TJ21" s="168"/>
      <c r="TK21" s="122" t="s">
        <v>103</v>
      </c>
      <c r="TL21" s="85"/>
      <c r="TM21" s="105"/>
      <c r="TN21" s="78"/>
      <c r="TO21" s="130"/>
      <c r="TP21" s="131"/>
      <c r="TQ21" s="81">
        <f ca="1">IF(ISERROR(VLOOKUP(TO21,'Lista de mercado'!$B:$I,5,0)),0,VLOOKUP(TO21,'Lista de mercado'!$B:$I,5,0))</f>
        <v>0</v>
      </c>
      <c r="TR21" s="144">
        <f ca="1">IF(ISERROR(VLOOKUP(TO21,'Lista de mercado'!$B:$I,8,0)),0,VLOOKUP(TO21,'Lista de mercado'!$B:$I,8,0))</f>
        <v>0</v>
      </c>
      <c r="TS21" s="145">
        <f t="shared" si="216"/>
        <v>0</v>
      </c>
      <c r="TT21" s="161">
        <f t="shared" ca="1" si="217"/>
        <v>0</v>
      </c>
      <c r="TU21" s="103"/>
      <c r="TV21" s="121" t="s">
        <v>103</v>
      </c>
      <c r="TW21" s="168"/>
      <c r="TX21" s="122" t="s">
        <v>103</v>
      </c>
      <c r="TY21" s="85"/>
      <c r="TZ21" s="105"/>
      <c r="UA21" s="78"/>
      <c r="UB21" s="130"/>
      <c r="UC21" s="131"/>
      <c r="UD21" s="81">
        <f ca="1">IF(ISERROR(VLOOKUP(UB21,'Lista de mercado'!$B:$I,5,0)),0,VLOOKUP(UB21,'Lista de mercado'!$B:$I,5,0))</f>
        <v>0</v>
      </c>
      <c r="UE21" s="144">
        <f ca="1">IF(ISERROR(VLOOKUP(UB21,'Lista de mercado'!$B:$I,8,0)),0,VLOOKUP(UB21,'Lista de mercado'!$B:$I,8,0))</f>
        <v>0</v>
      </c>
      <c r="UF21" s="145">
        <f t="shared" si="218"/>
        <v>0</v>
      </c>
      <c r="UG21" s="161">
        <f t="shared" ca="1" si="219"/>
        <v>0</v>
      </c>
      <c r="UH21" s="103"/>
      <c r="UI21" s="121" t="s">
        <v>103</v>
      </c>
      <c r="UJ21" s="168"/>
      <c r="UK21" s="122" t="s">
        <v>103</v>
      </c>
      <c r="UL21" s="85"/>
      <c r="UM21" s="105"/>
      <c r="UN21" s="78"/>
      <c r="UO21" s="130"/>
      <c r="UP21" s="131"/>
      <c r="UQ21" s="81">
        <f ca="1">IF(ISERROR(VLOOKUP(UO21,'Lista de mercado'!$B:$I,5,0)),0,VLOOKUP(UO21,'Lista de mercado'!$B:$I,5,0))</f>
        <v>0</v>
      </c>
      <c r="UR21" s="144">
        <f ca="1">IF(ISERROR(VLOOKUP(UO21,'Lista de mercado'!$B:$I,8,0)),0,VLOOKUP(UO21,'Lista de mercado'!$B:$I,8,0))</f>
        <v>0</v>
      </c>
      <c r="US21" s="145">
        <f t="shared" si="220"/>
        <v>0</v>
      </c>
      <c r="UT21" s="161">
        <f t="shared" ca="1" si="221"/>
        <v>0</v>
      </c>
      <c r="UU21" s="103"/>
      <c r="UV21" s="260" t="s">
        <v>103</v>
      </c>
      <c r="UW21" s="168"/>
      <c r="UX21" s="261" t="s">
        <v>103</v>
      </c>
      <c r="UY21" s="85"/>
      <c r="UZ21" s="105"/>
      <c r="VA21" s="78"/>
      <c r="VB21" s="130"/>
      <c r="VC21" s="131"/>
      <c r="VD21" s="81">
        <f ca="1">IF(ISERROR(VLOOKUP(VB21,'Lista de mercado'!$B:$I,5,0)),0,VLOOKUP(VB21,'Lista de mercado'!$B:$I,5,0))</f>
        <v>0</v>
      </c>
      <c r="VE21" s="144">
        <f ca="1">IF(ISERROR(VLOOKUP(VB21,'Lista de mercado'!$B:$I,8,0)),0,VLOOKUP(VB21,'Lista de mercado'!$B:$I,8,0))</f>
        <v>0</v>
      </c>
      <c r="VF21" s="145">
        <f t="shared" si="222"/>
        <v>0</v>
      </c>
      <c r="VG21" s="161">
        <f t="shared" ca="1" si="223"/>
        <v>0</v>
      </c>
      <c r="VH21" s="103"/>
      <c r="VI21" s="260" t="s">
        <v>103</v>
      </c>
      <c r="VJ21" s="168"/>
      <c r="VK21" s="261" t="s">
        <v>103</v>
      </c>
      <c r="VL21" s="85"/>
      <c r="VM21" s="105"/>
      <c r="VN21" s="78"/>
      <c r="VO21" s="130"/>
      <c r="VP21" s="131"/>
      <c r="VQ21" s="81">
        <f ca="1">IF(ISERROR(VLOOKUP(VO21,'Lista de mercado'!$B:$I,5,0)),0,VLOOKUP(VO21,'Lista de mercado'!$B:$I,5,0))</f>
        <v>0</v>
      </c>
      <c r="VR21" s="144">
        <f ca="1">IF(ISERROR(VLOOKUP(VO21,'Lista de mercado'!$B:$I,8,0)),0,VLOOKUP(VO21,'Lista de mercado'!$B:$I,8,0))</f>
        <v>0</v>
      </c>
      <c r="VS21" s="145">
        <f t="shared" si="224"/>
        <v>0</v>
      </c>
      <c r="VT21" s="161">
        <f t="shared" ca="1" si="225"/>
        <v>0</v>
      </c>
      <c r="VU21" s="103"/>
      <c r="VV21" s="260" t="s">
        <v>103</v>
      </c>
      <c r="VW21" s="168"/>
      <c r="VX21" s="261" t="s">
        <v>103</v>
      </c>
      <c r="VY21" s="85"/>
      <c r="VZ21" s="105"/>
      <c r="WA21" s="78"/>
      <c r="WB21" s="130"/>
      <c r="WC21" s="131"/>
      <c r="WD21" s="81">
        <f ca="1">IF(ISERROR(VLOOKUP(WB21,'Lista de mercado'!$B:$I,5,0)),0,VLOOKUP(WB21,'Lista de mercado'!$B:$I,5,0))</f>
        <v>0</v>
      </c>
      <c r="WE21" s="144">
        <f ca="1">IF(ISERROR(VLOOKUP(WB21,'Lista de mercado'!$B:$I,8,0)),0,VLOOKUP(WB21,'Lista de mercado'!$B:$I,8,0))</f>
        <v>0</v>
      </c>
      <c r="WF21" s="145">
        <f t="shared" si="226"/>
        <v>0</v>
      </c>
      <c r="WG21" s="161">
        <f t="shared" ca="1" si="227"/>
        <v>0</v>
      </c>
      <c r="WH21" s="103"/>
      <c r="WI21" s="260" t="s">
        <v>103</v>
      </c>
      <c r="WJ21" s="168"/>
      <c r="WK21" s="261" t="s">
        <v>103</v>
      </c>
      <c r="WL21" s="85"/>
      <c r="WM21" s="105"/>
      <c r="WN21" s="78"/>
      <c r="WO21" s="130"/>
      <c r="WP21" s="131"/>
      <c r="WQ21" s="81">
        <f ca="1">IF(ISERROR(VLOOKUP(WO21,'Lista de mercado'!$B:$I,5,0)),0,VLOOKUP(WO21,'Lista de mercado'!$B:$I,5,0))</f>
        <v>0</v>
      </c>
      <c r="WR21" s="144">
        <f ca="1">IF(ISERROR(VLOOKUP(WO21,'Lista de mercado'!$B:$I,8,0)),0,VLOOKUP(WO21,'Lista de mercado'!$B:$I,8,0))</f>
        <v>0</v>
      </c>
      <c r="WS21" s="145">
        <f t="shared" si="228"/>
        <v>0</v>
      </c>
      <c r="WT21" s="161">
        <f t="shared" ca="1" si="229"/>
        <v>0</v>
      </c>
      <c r="WU21" s="103"/>
      <c r="WV21" s="260" t="s">
        <v>103</v>
      </c>
      <c r="WW21" s="168"/>
      <c r="WX21" s="261" t="s">
        <v>103</v>
      </c>
      <c r="WY21" s="85"/>
      <c r="WZ21" s="105"/>
      <c r="XA21" s="78"/>
      <c r="XB21" s="130"/>
      <c r="XC21" s="131"/>
      <c r="XD21" s="81">
        <f ca="1">IF(ISERROR(VLOOKUP(XB21,'Lista de mercado'!$B:$I,5,0)),0,VLOOKUP(XB21,'Lista de mercado'!$B:$I,5,0))</f>
        <v>0</v>
      </c>
      <c r="XE21" s="144">
        <f ca="1">IF(ISERROR(VLOOKUP(XB21,'Lista de mercado'!$B:$I,8,0)),0,VLOOKUP(XB21,'Lista de mercado'!$B:$I,8,0))</f>
        <v>0</v>
      </c>
      <c r="XF21" s="145">
        <f t="shared" si="230"/>
        <v>0</v>
      </c>
      <c r="XG21" s="161">
        <f t="shared" ca="1" si="231"/>
        <v>0</v>
      </c>
      <c r="XH21" s="103"/>
      <c r="XI21" s="260" t="s">
        <v>103</v>
      </c>
      <c r="XJ21" s="168"/>
      <c r="XK21" s="261" t="s">
        <v>103</v>
      </c>
      <c r="XL21" s="85"/>
      <c r="XM21" s="105"/>
      <c r="XN21" s="78"/>
      <c r="XO21" s="130"/>
      <c r="XP21" s="131"/>
      <c r="XQ21" s="81">
        <f ca="1">IF(ISERROR(VLOOKUP(XO21,'Lista de mercado'!$B:$I,5,0)),0,VLOOKUP(XO21,'Lista de mercado'!$B:$I,5,0))</f>
        <v>0</v>
      </c>
      <c r="XR21" s="144">
        <f ca="1">IF(ISERROR(VLOOKUP(XO21,'Lista de mercado'!$B:$I,8,0)),0,VLOOKUP(XO21,'Lista de mercado'!$B:$I,8,0))</f>
        <v>0</v>
      </c>
      <c r="XS21" s="145">
        <f t="shared" si="232"/>
        <v>0</v>
      </c>
      <c r="XT21" s="161">
        <f t="shared" ca="1" si="233"/>
        <v>0</v>
      </c>
      <c r="XU21" s="103"/>
      <c r="XV21" s="260" t="s">
        <v>103</v>
      </c>
      <c r="XW21" s="168"/>
      <c r="XX21" s="261" t="s">
        <v>103</v>
      </c>
      <c r="XY21" s="85"/>
      <c r="XZ21" s="105"/>
      <c r="YA21" s="78"/>
      <c r="YB21" s="130"/>
      <c r="YC21" s="131"/>
      <c r="YD21" s="81">
        <f ca="1">IF(ISERROR(VLOOKUP(YB21,'Lista de mercado'!$B:$I,5,0)),0,VLOOKUP(YB21,'Lista de mercado'!$B:$I,5,0))</f>
        <v>0</v>
      </c>
      <c r="YE21" s="144">
        <f ca="1">IF(ISERROR(VLOOKUP(YB21,'Lista de mercado'!$B:$I,8,0)),0,VLOOKUP(YB21,'Lista de mercado'!$B:$I,8,0))</f>
        <v>0</v>
      </c>
      <c r="YF21" s="145">
        <f t="shared" si="234"/>
        <v>0</v>
      </c>
      <c r="YG21" s="161">
        <f t="shared" ca="1" si="235"/>
        <v>0</v>
      </c>
      <c r="YH21" s="103"/>
      <c r="YI21" s="260" t="s">
        <v>103</v>
      </c>
      <c r="YJ21" s="168"/>
      <c r="YK21" s="261" t="s">
        <v>103</v>
      </c>
      <c r="YL21" s="85"/>
      <c r="YM21" s="105"/>
      <c r="YN21" s="78"/>
      <c r="YO21" s="130"/>
      <c r="YP21" s="131"/>
      <c r="YQ21" s="81">
        <f ca="1">IF(ISERROR(VLOOKUP(YO21,'Lista de mercado'!$B:$I,5,0)),0,VLOOKUP(YO21,'Lista de mercado'!$B:$I,5,0))</f>
        <v>0</v>
      </c>
      <c r="YR21" s="144">
        <f ca="1">IF(ISERROR(VLOOKUP(YO21,'Lista de mercado'!$B:$I,8,0)),0,VLOOKUP(YO21,'Lista de mercado'!$B:$I,8,0))</f>
        <v>0</v>
      </c>
      <c r="YS21" s="145">
        <f t="shared" si="236"/>
        <v>0</v>
      </c>
      <c r="YT21" s="161">
        <f t="shared" ca="1" si="237"/>
        <v>0</v>
      </c>
      <c r="YU21" s="103"/>
      <c r="YV21" s="260" t="s">
        <v>103</v>
      </c>
      <c r="YW21" s="168"/>
      <c r="YX21" s="261" t="s">
        <v>103</v>
      </c>
      <c r="YY21" s="85"/>
      <c r="YZ21" s="105"/>
      <c r="ZA21" s="78"/>
      <c r="ZB21" s="130"/>
      <c r="ZC21" s="131"/>
      <c r="ZD21" s="81">
        <f ca="1">IF(ISERROR(VLOOKUP(ZB21,'Lista de mercado'!$B:$I,5,0)),0,VLOOKUP(ZB21,'Lista de mercado'!$B:$I,5,0))</f>
        <v>0</v>
      </c>
      <c r="ZE21" s="144">
        <f ca="1">IF(ISERROR(VLOOKUP(ZB21,'Lista de mercado'!$B:$I,8,0)),0,VLOOKUP(ZB21,'Lista de mercado'!$B:$I,8,0))</f>
        <v>0</v>
      </c>
      <c r="ZF21" s="145">
        <f t="shared" si="238"/>
        <v>0</v>
      </c>
      <c r="ZG21" s="161">
        <f t="shared" ca="1" si="239"/>
        <v>0</v>
      </c>
      <c r="ZH21" s="103"/>
      <c r="ZI21" s="260" t="s">
        <v>103</v>
      </c>
      <c r="ZJ21" s="168"/>
      <c r="ZK21" s="261" t="s">
        <v>103</v>
      </c>
      <c r="ZL21" s="85"/>
      <c r="ZM21" s="105"/>
      <c r="ZN21" s="78"/>
      <c r="ZO21" s="130"/>
      <c r="ZP21" s="131"/>
      <c r="ZQ21" s="81">
        <f ca="1">IF(ISERROR(VLOOKUP(ZO21,'Lista de mercado'!$B:$I,5,0)),0,VLOOKUP(ZO21,'Lista de mercado'!$B:$I,5,0))</f>
        <v>0</v>
      </c>
      <c r="ZR21" s="144">
        <f ca="1">IF(ISERROR(VLOOKUP(ZO21,'Lista de mercado'!$B:$I,8,0)),0,VLOOKUP(ZO21,'Lista de mercado'!$B:$I,8,0))</f>
        <v>0</v>
      </c>
      <c r="ZS21" s="145">
        <f t="shared" si="240"/>
        <v>0</v>
      </c>
      <c r="ZT21" s="161">
        <f t="shared" ca="1" si="241"/>
        <v>0</v>
      </c>
      <c r="ZU21" s="103"/>
      <c r="ZV21" s="260" t="s">
        <v>103</v>
      </c>
      <c r="ZW21" s="168"/>
      <c r="ZX21" s="261" t="s">
        <v>103</v>
      </c>
      <c r="ZY21" s="85"/>
      <c r="ZZ21" s="105"/>
      <c r="AAA21" s="78"/>
      <c r="AAB21" s="130"/>
      <c r="AAC21" s="131"/>
      <c r="AAD21" s="81">
        <f ca="1">IF(ISERROR(VLOOKUP(AAB21,'Lista de mercado'!$B:$I,5,0)),0,VLOOKUP(AAB21,'Lista de mercado'!$B:$I,5,0))</f>
        <v>0</v>
      </c>
      <c r="AAE21" s="144">
        <f ca="1">IF(ISERROR(VLOOKUP(AAB21,'Lista de mercado'!$B:$I,8,0)),0,VLOOKUP(AAB21,'Lista de mercado'!$B:$I,8,0))</f>
        <v>0</v>
      </c>
      <c r="AAF21" s="145">
        <f t="shared" si="242"/>
        <v>0</v>
      </c>
      <c r="AAG21" s="161">
        <f t="shared" ca="1" si="243"/>
        <v>0</v>
      </c>
      <c r="AAH21" s="103"/>
      <c r="AAI21" s="260" t="s">
        <v>103</v>
      </c>
      <c r="AAJ21" s="168"/>
      <c r="AAK21" s="261" t="s">
        <v>103</v>
      </c>
      <c r="AAL21" s="85"/>
      <c r="AAM21" s="105"/>
      <c r="AAN21" s="78"/>
      <c r="AAO21" s="130"/>
      <c r="AAP21" s="131"/>
      <c r="AAQ21" s="81">
        <f ca="1">IF(ISERROR(VLOOKUP(AAO21,'Lista de mercado'!$B:$I,5,0)),0,VLOOKUP(AAO21,'Lista de mercado'!$B:$I,5,0))</f>
        <v>0</v>
      </c>
      <c r="AAR21" s="144">
        <f ca="1">IF(ISERROR(VLOOKUP(AAO21,'Lista de mercado'!$B:$I,8,0)),0,VLOOKUP(AAO21,'Lista de mercado'!$B:$I,8,0))</f>
        <v>0</v>
      </c>
      <c r="AAS21" s="145">
        <f t="shared" si="244"/>
        <v>0</v>
      </c>
      <c r="AAT21" s="161">
        <f t="shared" ca="1" si="245"/>
        <v>0</v>
      </c>
      <c r="AAU21" s="103"/>
      <c r="AAV21" s="260" t="s">
        <v>103</v>
      </c>
      <c r="AAW21" s="168"/>
      <c r="AAX21" s="261" t="s">
        <v>103</v>
      </c>
      <c r="AAY21" s="85"/>
      <c r="AAZ21" s="105"/>
      <c r="ABA21" s="78"/>
      <c r="ABB21" s="130"/>
      <c r="ABC21" s="131"/>
      <c r="ABD21" s="81">
        <f ca="1">IF(ISERROR(VLOOKUP(ABB21,'Lista de mercado'!$B:$I,5,0)),0,VLOOKUP(ABB21,'Lista de mercado'!$B:$I,5,0))</f>
        <v>0</v>
      </c>
      <c r="ABE21" s="144">
        <f ca="1">IF(ISERROR(VLOOKUP(ABB21,'Lista de mercado'!$B:$I,8,0)),0,VLOOKUP(ABB21,'Lista de mercado'!$B:$I,8,0))</f>
        <v>0</v>
      </c>
      <c r="ABF21" s="145">
        <f t="shared" si="246"/>
        <v>0</v>
      </c>
      <c r="ABG21" s="161">
        <f t="shared" ca="1" si="247"/>
        <v>0</v>
      </c>
      <c r="ABH21" s="103"/>
      <c r="ABI21" s="260" t="s">
        <v>103</v>
      </c>
      <c r="ABJ21" s="168"/>
      <c r="ABK21" s="261" t="s">
        <v>103</v>
      </c>
      <c r="ABL21" s="85"/>
      <c r="ABM21" s="105"/>
      <c r="ABN21" s="78"/>
      <c r="ABO21" s="130"/>
      <c r="ABP21" s="131"/>
      <c r="ABQ21" s="81">
        <f ca="1">IF(ISERROR(VLOOKUP(ABO21,'Lista de mercado'!$B:$I,5,0)),0,VLOOKUP(ABO21,'Lista de mercado'!$B:$I,5,0))</f>
        <v>0</v>
      </c>
      <c r="ABR21" s="144">
        <f ca="1">IF(ISERROR(VLOOKUP(ABO21,'Lista de mercado'!$B:$I,8,0)),0,VLOOKUP(ABO21,'Lista de mercado'!$B:$I,8,0))</f>
        <v>0</v>
      </c>
      <c r="ABS21" s="145">
        <f t="shared" si="248"/>
        <v>0</v>
      </c>
      <c r="ABT21" s="161">
        <f t="shared" ca="1" si="249"/>
        <v>0</v>
      </c>
      <c r="ABU21" s="103"/>
      <c r="ABV21" s="260" t="s">
        <v>103</v>
      </c>
      <c r="ABW21" s="168"/>
      <c r="ABX21" s="261" t="s">
        <v>103</v>
      </c>
      <c r="ABY21" s="85"/>
      <c r="ABZ21" s="105"/>
      <c r="ACA21" s="78"/>
      <c r="ACB21" s="130"/>
      <c r="ACC21" s="131"/>
      <c r="ACD21" s="81">
        <f ca="1">IF(ISERROR(VLOOKUP(ACB21,'Lista de mercado'!$B:$I,5,0)),0,VLOOKUP(ACB21,'Lista de mercado'!$B:$I,5,0))</f>
        <v>0</v>
      </c>
      <c r="ACE21" s="144">
        <f ca="1">IF(ISERROR(VLOOKUP(ACB21,'Lista de mercado'!$B:$I,8,0)),0,VLOOKUP(ACB21,'Lista de mercado'!$B:$I,8,0))</f>
        <v>0</v>
      </c>
      <c r="ACF21" s="145">
        <f t="shared" si="250"/>
        <v>0</v>
      </c>
      <c r="ACG21" s="161">
        <f t="shared" ca="1" si="251"/>
        <v>0</v>
      </c>
      <c r="ACH21" s="103"/>
      <c r="ACI21" s="260" t="s">
        <v>103</v>
      </c>
      <c r="ACJ21" s="168"/>
      <c r="ACK21" s="261" t="s">
        <v>103</v>
      </c>
      <c r="ACL21" s="85"/>
      <c r="ACM21" s="105"/>
      <c r="ACN21" s="78"/>
      <c r="ACO21" s="130"/>
      <c r="ACP21" s="131"/>
      <c r="ACQ21" s="81">
        <f ca="1">IF(ISERROR(VLOOKUP(ACO21,'Lista de mercado'!$B:$I,5,0)),0,VLOOKUP(ACO21,'Lista de mercado'!$B:$I,5,0))</f>
        <v>0</v>
      </c>
      <c r="ACR21" s="144">
        <f ca="1">IF(ISERROR(VLOOKUP(ACO21,'Lista de mercado'!$B:$I,8,0)),0,VLOOKUP(ACO21,'Lista de mercado'!$B:$I,8,0))</f>
        <v>0</v>
      </c>
      <c r="ACS21" s="145">
        <f t="shared" si="252"/>
        <v>0</v>
      </c>
      <c r="ACT21" s="161">
        <f t="shared" ca="1" si="253"/>
        <v>0</v>
      </c>
      <c r="ACU21" s="103"/>
      <c r="ACV21" s="260" t="s">
        <v>103</v>
      </c>
      <c r="ACW21" s="168"/>
      <c r="ACX21" s="261" t="s">
        <v>103</v>
      </c>
      <c r="ACY21" s="85"/>
      <c r="ACZ21" s="105"/>
      <c r="ADA21" s="78"/>
      <c r="ADB21" s="130"/>
      <c r="ADC21" s="131"/>
      <c r="ADD21" s="81">
        <f ca="1">IF(ISERROR(VLOOKUP(ADB21,'Lista de mercado'!$B:$I,5,0)),0,VLOOKUP(ADB21,'Lista de mercado'!$B:$I,5,0))</f>
        <v>0</v>
      </c>
      <c r="ADE21" s="144">
        <f ca="1">IF(ISERROR(VLOOKUP(ADB21,'Lista de mercado'!$B:$I,8,0)),0,VLOOKUP(ADB21,'Lista de mercado'!$B:$I,8,0))</f>
        <v>0</v>
      </c>
      <c r="ADF21" s="145">
        <f t="shared" si="254"/>
        <v>0</v>
      </c>
      <c r="ADG21" s="161">
        <f t="shared" ca="1" si="255"/>
        <v>0</v>
      </c>
      <c r="ADH21" s="103"/>
      <c r="ADI21" s="260" t="s">
        <v>103</v>
      </c>
      <c r="ADJ21" s="168"/>
      <c r="ADK21" s="261" t="s">
        <v>103</v>
      </c>
      <c r="ADL21" s="85"/>
      <c r="ADM21" s="105"/>
      <c r="ADN21" s="78"/>
      <c r="ADO21" s="130"/>
      <c r="ADP21" s="131"/>
      <c r="ADQ21" s="81">
        <f ca="1">IF(ISERROR(VLOOKUP(ADO21,'Lista de mercado'!$B:$I,5,0)),0,VLOOKUP(ADO21,'Lista de mercado'!$B:$I,5,0))</f>
        <v>0</v>
      </c>
      <c r="ADR21" s="144">
        <f ca="1">IF(ISERROR(VLOOKUP(ADO21,'Lista de mercado'!$B:$I,8,0)),0,VLOOKUP(ADO21,'Lista de mercado'!$B:$I,8,0))</f>
        <v>0</v>
      </c>
      <c r="ADS21" s="145">
        <f t="shared" si="256"/>
        <v>0</v>
      </c>
      <c r="ADT21" s="161">
        <f t="shared" ca="1" si="257"/>
        <v>0</v>
      </c>
      <c r="ADU21" s="103"/>
      <c r="ADV21" s="260" t="s">
        <v>103</v>
      </c>
      <c r="ADW21" s="168"/>
      <c r="ADX21" s="261" t="s">
        <v>103</v>
      </c>
      <c r="ADY21" s="85"/>
      <c r="ADZ21" s="105"/>
      <c r="AEA21" s="78"/>
      <c r="AEB21" s="130"/>
      <c r="AEC21" s="131"/>
      <c r="AED21" s="81">
        <f ca="1">IF(ISERROR(VLOOKUP(AEB21,'Lista de mercado'!$B:$I,5,0)),0,VLOOKUP(AEB21,'Lista de mercado'!$B:$I,5,0))</f>
        <v>0</v>
      </c>
      <c r="AEE21" s="144">
        <f ca="1">IF(ISERROR(VLOOKUP(AEB21,'Lista de mercado'!$B:$I,8,0)),0,VLOOKUP(AEB21,'Lista de mercado'!$B:$I,8,0))</f>
        <v>0</v>
      </c>
      <c r="AEF21" s="145">
        <f t="shared" si="258"/>
        <v>0</v>
      </c>
      <c r="AEG21" s="161">
        <f t="shared" ca="1" si="259"/>
        <v>0</v>
      </c>
      <c r="AEH21" s="103"/>
      <c r="AEI21" s="260" t="s">
        <v>103</v>
      </c>
      <c r="AEJ21" s="168"/>
      <c r="AEK21" s="261" t="s">
        <v>103</v>
      </c>
      <c r="AEL21" s="85"/>
      <c r="AEM21" s="105"/>
      <c r="AEN21" s="78"/>
      <c r="AEO21" s="130"/>
      <c r="AEP21" s="131"/>
      <c r="AEQ21" s="81">
        <f ca="1">IF(ISERROR(VLOOKUP(AEO21,'Lista de mercado'!$B:$I,5,0)),0,VLOOKUP(AEO21,'Lista de mercado'!$B:$I,5,0))</f>
        <v>0</v>
      </c>
      <c r="AER21" s="144">
        <f ca="1">IF(ISERROR(VLOOKUP(AEO21,'Lista de mercado'!$B:$I,8,0)),0,VLOOKUP(AEO21,'Lista de mercado'!$B:$I,8,0))</f>
        <v>0</v>
      </c>
      <c r="AES21" s="145">
        <f t="shared" si="260"/>
        <v>0</v>
      </c>
      <c r="AET21" s="161">
        <f t="shared" ca="1" si="261"/>
        <v>0</v>
      </c>
      <c r="AEU21" s="103"/>
      <c r="AEV21" s="260" t="s">
        <v>103</v>
      </c>
      <c r="AEW21" s="168"/>
      <c r="AEX21" s="261" t="s">
        <v>103</v>
      </c>
      <c r="AEY21" s="85"/>
      <c r="AEZ21" s="105"/>
      <c r="AFA21" s="78"/>
      <c r="AFB21" s="130"/>
      <c r="AFC21" s="131"/>
      <c r="AFD21" s="81">
        <f ca="1">IF(ISERROR(VLOOKUP(AFB21,'Lista de mercado'!$B:$I,5,0)),0,VLOOKUP(AFB21,'Lista de mercado'!$B:$I,5,0))</f>
        <v>0</v>
      </c>
      <c r="AFE21" s="144">
        <f ca="1">IF(ISERROR(VLOOKUP(AFB21,'Lista de mercado'!$B:$I,8,0)),0,VLOOKUP(AFB21,'Lista de mercado'!$B:$I,8,0))</f>
        <v>0</v>
      </c>
      <c r="AFF21" s="145">
        <f t="shared" si="262"/>
        <v>0</v>
      </c>
      <c r="AFG21" s="161">
        <f t="shared" ca="1" si="263"/>
        <v>0</v>
      </c>
      <c r="AFH21" s="103"/>
      <c r="AFI21" s="260" t="s">
        <v>103</v>
      </c>
      <c r="AFJ21" s="168"/>
      <c r="AFK21" s="261" t="s">
        <v>103</v>
      </c>
      <c r="AFL21" s="85"/>
      <c r="AFM21" s="105"/>
      <c r="AFN21" s="78"/>
      <c r="AFO21" s="130"/>
      <c r="AFP21" s="131"/>
      <c r="AFQ21" s="81">
        <f ca="1">IF(ISERROR(VLOOKUP(AFO21,'Lista de mercado'!$B:$I,5,0)),0,VLOOKUP(AFO21,'Lista de mercado'!$B:$I,5,0))</f>
        <v>0</v>
      </c>
      <c r="AFR21" s="144">
        <f ca="1">IF(ISERROR(VLOOKUP(AFO21,'Lista de mercado'!$B:$I,8,0)),0,VLOOKUP(AFO21,'Lista de mercado'!$B:$I,8,0))</f>
        <v>0</v>
      </c>
      <c r="AFS21" s="145">
        <f t="shared" si="264"/>
        <v>0</v>
      </c>
      <c r="AFT21" s="161">
        <f t="shared" ca="1" si="265"/>
        <v>0</v>
      </c>
      <c r="AFU21" s="103"/>
      <c r="AFV21" s="260" t="s">
        <v>103</v>
      </c>
      <c r="AFW21" s="168"/>
      <c r="AFX21" s="261" t="s">
        <v>103</v>
      </c>
      <c r="AFY21" s="85"/>
      <c r="AFZ21" s="105"/>
      <c r="AGA21" s="78"/>
      <c r="AGB21" s="130"/>
      <c r="AGC21" s="131"/>
      <c r="AGD21" s="81">
        <f ca="1">IF(ISERROR(VLOOKUP(AGB21,'Lista de mercado'!$B:$I,5,0)),0,VLOOKUP(AGB21,'Lista de mercado'!$B:$I,5,0))</f>
        <v>0</v>
      </c>
      <c r="AGE21" s="144">
        <f ca="1">IF(ISERROR(VLOOKUP(AGB21,'Lista de mercado'!$B:$I,8,0)),0,VLOOKUP(AGB21,'Lista de mercado'!$B:$I,8,0))</f>
        <v>0</v>
      </c>
      <c r="AGF21" s="145">
        <f t="shared" si="266"/>
        <v>0</v>
      </c>
      <c r="AGG21" s="161">
        <f t="shared" ca="1" si="267"/>
        <v>0</v>
      </c>
      <c r="AGH21" s="103"/>
      <c r="AGI21" s="260" t="s">
        <v>103</v>
      </c>
      <c r="AGJ21" s="168"/>
      <c r="AGK21" s="261" t="s">
        <v>103</v>
      </c>
      <c r="AGL21" s="85"/>
      <c r="AGM21" s="105"/>
      <c r="AGN21" s="78"/>
      <c r="AGO21" s="130"/>
      <c r="AGP21" s="131"/>
      <c r="AGQ21" s="81">
        <f ca="1">IF(ISERROR(VLOOKUP(AGO21,'Lista de mercado'!$B:$I,5,0)),0,VLOOKUP(AGO21,'Lista de mercado'!$B:$I,5,0))</f>
        <v>0</v>
      </c>
      <c r="AGR21" s="144">
        <f ca="1">IF(ISERROR(VLOOKUP(AGO21,'Lista de mercado'!$B:$I,8,0)),0,VLOOKUP(AGO21,'Lista de mercado'!$B:$I,8,0))</f>
        <v>0</v>
      </c>
      <c r="AGS21" s="145">
        <f t="shared" si="268"/>
        <v>0</v>
      </c>
      <c r="AGT21" s="161">
        <f t="shared" ca="1" si="269"/>
        <v>0</v>
      </c>
      <c r="AGU21" s="103"/>
      <c r="AGV21" s="260" t="s">
        <v>103</v>
      </c>
      <c r="AGW21" s="168"/>
      <c r="AGX21" s="261" t="s">
        <v>103</v>
      </c>
      <c r="AGY21" s="85"/>
      <c r="AGZ21" s="105"/>
      <c r="AHA21" s="78"/>
      <c r="AHB21" s="130"/>
      <c r="AHC21" s="131"/>
      <c r="AHD21" s="81">
        <f ca="1">IF(ISERROR(VLOOKUP(AHB21,'Lista de mercado'!$B:$I,5,0)),0,VLOOKUP(AHB21,'Lista de mercado'!$B:$I,5,0))</f>
        <v>0</v>
      </c>
      <c r="AHE21" s="144">
        <f ca="1">IF(ISERROR(VLOOKUP(AHB21,'Lista de mercado'!$B:$I,8,0)),0,VLOOKUP(AHB21,'Lista de mercado'!$B:$I,8,0))</f>
        <v>0</v>
      </c>
      <c r="AHF21" s="145">
        <f t="shared" si="270"/>
        <v>0</v>
      </c>
      <c r="AHG21" s="161">
        <f t="shared" ca="1" si="271"/>
        <v>0</v>
      </c>
      <c r="AHH21" s="103"/>
      <c r="AHI21" s="260" t="s">
        <v>103</v>
      </c>
      <c r="AHJ21" s="168"/>
      <c r="AHK21" s="261" t="s">
        <v>103</v>
      </c>
      <c r="AHL21" s="85"/>
      <c r="AHM21" s="105"/>
      <c r="AHN21" s="78"/>
      <c r="AHO21" s="130"/>
      <c r="AHP21" s="131"/>
      <c r="AHQ21" s="81">
        <f ca="1">IF(ISERROR(VLOOKUP(AHO21,'Lista de mercado'!$B:$I,5,0)),0,VLOOKUP(AHO21,'Lista de mercado'!$B:$I,5,0))</f>
        <v>0</v>
      </c>
      <c r="AHR21" s="144">
        <f ca="1">IF(ISERROR(VLOOKUP(AHO21,'Lista de mercado'!$B:$I,8,0)),0,VLOOKUP(AHO21,'Lista de mercado'!$B:$I,8,0))</f>
        <v>0</v>
      </c>
      <c r="AHS21" s="145">
        <f t="shared" si="272"/>
        <v>0</v>
      </c>
      <c r="AHT21" s="161">
        <f t="shared" ca="1" si="273"/>
        <v>0</v>
      </c>
      <c r="AHU21" s="103"/>
      <c r="AHV21" s="260" t="s">
        <v>103</v>
      </c>
      <c r="AHW21" s="168"/>
      <c r="AHX21" s="261" t="s">
        <v>103</v>
      </c>
      <c r="AHY21" s="85"/>
      <c r="AHZ21" s="105"/>
      <c r="AIA21" s="78"/>
      <c r="AIB21" s="130"/>
      <c r="AIC21" s="131"/>
      <c r="AID21" s="81">
        <f ca="1">IF(ISERROR(VLOOKUP(AIB21,'Lista de mercado'!$B:$I,5,0)),0,VLOOKUP(AIB21,'Lista de mercado'!$B:$I,5,0))</f>
        <v>0</v>
      </c>
      <c r="AIE21" s="144">
        <f ca="1">IF(ISERROR(VLOOKUP(AIB21,'Lista de mercado'!$B:$I,8,0)),0,VLOOKUP(AIB21,'Lista de mercado'!$B:$I,8,0))</f>
        <v>0</v>
      </c>
      <c r="AIF21" s="145">
        <f t="shared" si="274"/>
        <v>0</v>
      </c>
      <c r="AIG21" s="161">
        <f t="shared" ca="1" si="275"/>
        <v>0</v>
      </c>
      <c r="AIH21" s="103"/>
      <c r="AII21" s="260" t="s">
        <v>103</v>
      </c>
      <c r="AIJ21" s="168"/>
      <c r="AIK21" s="261" t="s">
        <v>103</v>
      </c>
      <c r="AIL21" s="85"/>
      <c r="AIM21" s="105"/>
      <c r="AIN21" s="78"/>
      <c r="AIO21" s="130"/>
      <c r="AIP21" s="131"/>
      <c r="AIQ21" s="81">
        <f ca="1">IF(ISERROR(VLOOKUP(AIO21,'Lista de mercado'!$B:$I,5,0)),0,VLOOKUP(AIO21,'Lista de mercado'!$B:$I,5,0))</f>
        <v>0</v>
      </c>
      <c r="AIR21" s="144">
        <f ca="1">IF(ISERROR(VLOOKUP(AIO21,'Lista de mercado'!$B:$I,8,0)),0,VLOOKUP(AIO21,'Lista de mercado'!$B:$I,8,0))</f>
        <v>0</v>
      </c>
      <c r="AIS21" s="145">
        <f t="shared" si="276"/>
        <v>0</v>
      </c>
      <c r="AIT21" s="161">
        <f t="shared" ca="1" si="277"/>
        <v>0</v>
      </c>
      <c r="AIU21" s="103"/>
      <c r="AIV21" s="260" t="s">
        <v>103</v>
      </c>
      <c r="AIW21" s="168"/>
      <c r="AIX21" s="261" t="s">
        <v>103</v>
      </c>
      <c r="AIY21" s="85"/>
      <c r="AIZ21" s="105"/>
      <c r="AJA21" s="78"/>
      <c r="AJB21" s="130"/>
      <c r="AJC21" s="131"/>
      <c r="AJD21" s="81">
        <f ca="1">IF(ISERROR(VLOOKUP(AJB21,'Lista de mercado'!$B:$I,5,0)),0,VLOOKUP(AJB21,'Lista de mercado'!$B:$I,5,0))</f>
        <v>0</v>
      </c>
      <c r="AJE21" s="144">
        <f ca="1">IF(ISERROR(VLOOKUP(AJB21,'Lista de mercado'!$B:$I,8,0)),0,VLOOKUP(AJB21,'Lista de mercado'!$B:$I,8,0))</f>
        <v>0</v>
      </c>
      <c r="AJF21" s="145">
        <f t="shared" si="278"/>
        <v>0</v>
      </c>
      <c r="AJG21" s="161">
        <f t="shared" ca="1" si="279"/>
        <v>0</v>
      </c>
      <c r="AJH21" s="103"/>
      <c r="AJI21" s="260" t="s">
        <v>103</v>
      </c>
      <c r="AJJ21" s="168"/>
      <c r="AJK21" s="261" t="s">
        <v>103</v>
      </c>
      <c r="AJL21" s="85"/>
    </row>
    <row r="22" spans="1:948" x14ac:dyDescent="0.3">
      <c r="A22" s="78"/>
      <c r="B22" s="130"/>
      <c r="C22" s="131"/>
      <c r="D22" s="81">
        <f ca="1">IF(ISERROR(VLOOKUP(B22,'Lista de mercado'!$B:$I,5,0)),0,VLOOKUP(B22,'Lista de mercado'!$B:$I,5,0))</f>
        <v>0</v>
      </c>
      <c r="E22" s="144">
        <f ca="1">IF(ISERROR(VLOOKUP(B22,'Lista de mercado'!$B:$I,8,0)),0,VLOOKUP(B22,'Lista de mercado'!$B:$I,8,0))</f>
        <v>0</v>
      </c>
      <c r="F22" s="145">
        <f t="shared" si="134"/>
        <v>0</v>
      </c>
      <c r="G22" s="161">
        <f t="shared" ca="1" si="135"/>
        <v>0</v>
      </c>
      <c r="H22" s="103"/>
      <c r="I22" s="169">
        <f ca="1">IF(ISERROR(I20/I8),0,(I20/I8))</f>
        <v>882</v>
      </c>
      <c r="J22" s="123"/>
      <c r="K22" s="172">
        <f ca="1">IF(ISERROR(K20/I8),0,(K20/I8))</f>
        <v>2710.5</v>
      </c>
      <c r="L22" s="73"/>
      <c r="M22" s="105"/>
      <c r="N22" s="78"/>
      <c r="O22" s="130"/>
      <c r="P22" s="131"/>
      <c r="Q22" s="81">
        <f ca="1">IF(ISERROR(VLOOKUP(O22,'Lista de mercado'!$B:$I,5,0)),0,VLOOKUP(O22,'Lista de mercado'!$B:$I,5,0))</f>
        <v>0</v>
      </c>
      <c r="R22" s="144">
        <f ca="1">IF(ISERROR(VLOOKUP(O22,'Lista de mercado'!$B:$I,8,0)),0,VLOOKUP(O22,'Lista de mercado'!$B:$I,8,0))</f>
        <v>0</v>
      </c>
      <c r="S22" s="145">
        <f t="shared" si="136"/>
        <v>0</v>
      </c>
      <c r="T22" s="161">
        <f t="shared" ca="1" si="137"/>
        <v>0</v>
      </c>
      <c r="U22" s="103"/>
      <c r="V22" s="169">
        <f t="shared" ref="V22" ca="1" si="754">IF(ISERROR(V20/V8),0,(V20/V8))</f>
        <v>1947.05</v>
      </c>
      <c r="W22" s="123"/>
      <c r="X22" s="172">
        <f t="shared" ref="X22" ca="1" si="755">IF(ISERROR(X20/V8),0,(X20/V8))</f>
        <v>4075.5499999999997</v>
      </c>
      <c r="Y22" s="73"/>
      <c r="Z22" s="105"/>
      <c r="AA22" s="78"/>
      <c r="AB22" s="130"/>
      <c r="AC22" s="131"/>
      <c r="AD22" s="81">
        <f ca="1">IF(ISERROR(VLOOKUP(AB22,'Lista de mercado'!$B:$I,5,0)),0,VLOOKUP(AB22,'Lista de mercado'!$B:$I,5,0))</f>
        <v>0</v>
      </c>
      <c r="AE22" s="144">
        <f ca="1">IF(ISERROR(VLOOKUP(AB22,'Lista de mercado'!$B:$I,8,0)),0,VLOOKUP(AB22,'Lista de mercado'!$B:$I,8,0))</f>
        <v>0</v>
      </c>
      <c r="AF22" s="145">
        <f t="shared" si="138"/>
        <v>0</v>
      </c>
      <c r="AG22" s="161">
        <f t="shared" ca="1" si="139"/>
        <v>0</v>
      </c>
      <c r="AH22" s="103"/>
      <c r="AI22" s="169">
        <f t="shared" ref="AI22" ca="1" si="756">IF(ISERROR(AI20/AI8),0,(AI20/AI8))</f>
        <v>210</v>
      </c>
      <c r="AJ22" s="123"/>
      <c r="AK22" s="172">
        <f t="shared" ref="AK22" ca="1" si="757">IF(ISERROR(AK20/AI8),0,(AK20/AI8))</f>
        <v>2338.5</v>
      </c>
      <c r="AL22" s="73"/>
      <c r="AM22" s="105"/>
      <c r="AN22" s="78"/>
      <c r="AO22" s="130"/>
      <c r="AP22" s="131"/>
      <c r="AQ22" s="81">
        <f ca="1">IF(ISERROR(VLOOKUP(AO22,'Lista de mercado'!$B:$I,5,0)),0,VLOOKUP(AO22,'Lista de mercado'!$B:$I,5,0))</f>
        <v>0</v>
      </c>
      <c r="AR22" s="144">
        <f ca="1">IF(ISERROR(VLOOKUP(AO22,'Lista de mercado'!$B:$I,8,0)),0,VLOOKUP(AO22,'Lista de mercado'!$B:$I,8,0))</f>
        <v>0</v>
      </c>
      <c r="AS22" s="145">
        <f t="shared" si="140"/>
        <v>0</v>
      </c>
      <c r="AT22" s="161">
        <f t="shared" ca="1" si="141"/>
        <v>0</v>
      </c>
      <c r="AU22" s="103"/>
      <c r="AV22" s="169">
        <f t="shared" ref="AV22" ca="1" si="758">IF(ISERROR(AV20/AV8),0,(AV20/AV8))</f>
        <v>1170</v>
      </c>
      <c r="AW22" s="123"/>
      <c r="AX22" s="172">
        <f t="shared" ref="AX22" ca="1" si="759">IF(ISERROR(AX20/AV8),0,(AX20/AV8))</f>
        <v>3748.5</v>
      </c>
      <c r="AY22" s="73"/>
      <c r="AZ22" s="105"/>
      <c r="BA22" s="78"/>
      <c r="BB22" s="130"/>
      <c r="BC22" s="131"/>
      <c r="BD22" s="81">
        <f ca="1">IF(ISERROR(VLOOKUP(BB22,'Lista de mercado'!$B:$I,5,0)),0,VLOOKUP(BB22,'Lista de mercado'!$B:$I,5,0))</f>
        <v>0</v>
      </c>
      <c r="BE22" s="144">
        <f ca="1">IF(ISERROR(VLOOKUP(BB22,'Lista de mercado'!$B:$I,8,0)),0,VLOOKUP(BB22,'Lista de mercado'!$B:$I,8,0))</f>
        <v>0</v>
      </c>
      <c r="BF22" s="145">
        <f t="shared" si="142"/>
        <v>0</v>
      </c>
      <c r="BG22" s="161">
        <f t="shared" ca="1" si="143"/>
        <v>0</v>
      </c>
      <c r="BH22" s="103"/>
      <c r="BI22" s="169">
        <f t="shared" ref="BI22" ca="1" si="760">IF(ISERROR(BI20/BI8),0,(BI20/BI8))</f>
        <v>0</v>
      </c>
      <c r="BJ22" s="123"/>
      <c r="BK22" s="172">
        <f t="shared" ref="BK22" ca="1" si="761">IF(ISERROR(BK20/BI8),0,(BK20/BI8))</f>
        <v>0</v>
      </c>
      <c r="BL22" s="73"/>
      <c r="BM22" s="105"/>
      <c r="BN22" s="78"/>
      <c r="BO22" s="130"/>
      <c r="BP22" s="131"/>
      <c r="BQ22" s="81">
        <f ca="1">IF(ISERROR(VLOOKUP(BO22,'Lista de mercado'!$B:$I,5,0)),0,VLOOKUP(BO22,'Lista de mercado'!$B:$I,5,0))</f>
        <v>0</v>
      </c>
      <c r="BR22" s="144">
        <f ca="1">IF(ISERROR(VLOOKUP(BO22,'Lista de mercado'!$B:$I,8,0)),0,VLOOKUP(BO22,'Lista de mercado'!$B:$I,8,0))</f>
        <v>0</v>
      </c>
      <c r="BS22" s="145">
        <f t="shared" si="144"/>
        <v>0</v>
      </c>
      <c r="BT22" s="161">
        <f t="shared" ca="1" si="145"/>
        <v>0</v>
      </c>
      <c r="BU22" s="103"/>
      <c r="BV22" s="169">
        <f t="shared" ref="BV22" ca="1" si="762">IF(ISERROR(BV20/BV8),0,(BV20/BV8))</f>
        <v>0</v>
      </c>
      <c r="BW22" s="123"/>
      <c r="BX22" s="172">
        <f t="shared" ref="BX22" ca="1" si="763">IF(ISERROR(BX20/BV8),0,(BX20/BV8))</f>
        <v>0</v>
      </c>
      <c r="BY22" s="73"/>
      <c r="BZ22" s="105"/>
      <c r="CA22" s="78"/>
      <c r="CB22" s="130"/>
      <c r="CC22" s="131"/>
      <c r="CD22" s="81">
        <f ca="1">IF(ISERROR(VLOOKUP(CB22,'Lista de mercado'!$B:$I,5,0)),0,VLOOKUP(CB22,'Lista de mercado'!$B:$I,5,0))</f>
        <v>0</v>
      </c>
      <c r="CE22" s="144">
        <f ca="1">IF(ISERROR(VLOOKUP(CB22,'Lista de mercado'!$B:$I,8,0)),0,VLOOKUP(CB22,'Lista de mercado'!$B:$I,8,0))</f>
        <v>0</v>
      </c>
      <c r="CF22" s="145">
        <f t="shared" si="146"/>
        <v>0</v>
      </c>
      <c r="CG22" s="161">
        <f t="shared" ca="1" si="147"/>
        <v>0</v>
      </c>
      <c r="CH22" s="103"/>
      <c r="CI22" s="169">
        <f t="shared" ref="CI22" ca="1" si="764">IF(ISERROR(CI20/CI8),0,(CI20/CI8))</f>
        <v>0</v>
      </c>
      <c r="CJ22" s="123"/>
      <c r="CK22" s="172">
        <f t="shared" ref="CK22" ca="1" si="765">IF(ISERROR(CK20/CI8),0,(CK20/CI8))</f>
        <v>0</v>
      </c>
      <c r="CL22" s="73"/>
      <c r="CM22" s="105"/>
      <c r="CN22" s="78"/>
      <c r="CO22" s="130"/>
      <c r="CP22" s="131"/>
      <c r="CQ22" s="81">
        <f ca="1">IF(ISERROR(VLOOKUP(CO22,'Lista de mercado'!$B:$I,5,0)),0,VLOOKUP(CO22,'Lista de mercado'!$B:$I,5,0))</f>
        <v>0</v>
      </c>
      <c r="CR22" s="144">
        <f ca="1">IF(ISERROR(VLOOKUP(CO22,'Lista de mercado'!$B:$I,8,0)),0,VLOOKUP(CO22,'Lista de mercado'!$B:$I,8,0))</f>
        <v>0</v>
      </c>
      <c r="CS22" s="145">
        <f t="shared" si="148"/>
        <v>0</v>
      </c>
      <c r="CT22" s="161">
        <f t="shared" ca="1" si="149"/>
        <v>0</v>
      </c>
      <c r="CU22" s="103"/>
      <c r="CV22" s="169">
        <f t="shared" ref="CV22" ca="1" si="766">IF(ISERROR(CV20/CV8),0,(CV20/CV8))</f>
        <v>0</v>
      </c>
      <c r="CW22" s="123"/>
      <c r="CX22" s="172">
        <f t="shared" ref="CX22" ca="1" si="767">IF(ISERROR(CX20/CV8),0,(CX20/CV8))</f>
        <v>0</v>
      </c>
      <c r="CY22" s="73"/>
      <c r="CZ22" s="105"/>
      <c r="DA22" s="78"/>
      <c r="DB22" s="130"/>
      <c r="DC22" s="131"/>
      <c r="DD22" s="81">
        <f ca="1">IF(ISERROR(VLOOKUP(DB22,'Lista de mercado'!$B:$I,5,0)),0,VLOOKUP(DB22,'Lista de mercado'!$B:$I,5,0))</f>
        <v>0</v>
      </c>
      <c r="DE22" s="144">
        <f ca="1">IF(ISERROR(VLOOKUP(DB22,'Lista de mercado'!$B:$I,8,0)),0,VLOOKUP(DB22,'Lista de mercado'!$B:$I,8,0))</f>
        <v>0</v>
      </c>
      <c r="DF22" s="145">
        <f t="shared" si="150"/>
        <v>0</v>
      </c>
      <c r="DG22" s="161">
        <f t="shared" ca="1" si="151"/>
        <v>0</v>
      </c>
      <c r="DH22" s="103"/>
      <c r="DI22" s="169">
        <f t="shared" ref="DI22" ca="1" si="768">IF(ISERROR(DI20/DI8),0,(DI20/DI8))</f>
        <v>0</v>
      </c>
      <c r="DJ22" s="123"/>
      <c r="DK22" s="172">
        <f t="shared" ref="DK22" ca="1" si="769">IF(ISERROR(DK20/DI8),0,(DK20/DI8))</f>
        <v>0</v>
      </c>
      <c r="DL22" s="73"/>
      <c r="DM22" s="105"/>
      <c r="DN22" s="78"/>
      <c r="DO22" s="130"/>
      <c r="DP22" s="131"/>
      <c r="DQ22" s="81">
        <f ca="1">IF(ISERROR(VLOOKUP(DO22,'Lista de mercado'!$B:$I,5,0)),0,VLOOKUP(DO22,'Lista de mercado'!$B:$I,5,0))</f>
        <v>0</v>
      </c>
      <c r="DR22" s="144">
        <f ca="1">IF(ISERROR(VLOOKUP(DO22,'Lista de mercado'!$B:$I,8,0)),0,VLOOKUP(DO22,'Lista de mercado'!$B:$I,8,0))</f>
        <v>0</v>
      </c>
      <c r="DS22" s="145">
        <f t="shared" si="152"/>
        <v>0</v>
      </c>
      <c r="DT22" s="161">
        <f t="shared" ca="1" si="153"/>
        <v>0</v>
      </c>
      <c r="DU22" s="103"/>
      <c r="DV22" s="169">
        <f t="shared" ref="DV22" ca="1" si="770">IF(ISERROR(DV20/DV8),0,(DV20/DV8))</f>
        <v>0</v>
      </c>
      <c r="DW22" s="123"/>
      <c r="DX22" s="172">
        <f t="shared" ref="DX22" ca="1" si="771">IF(ISERROR(DX20/DV8),0,(DX20/DV8))</f>
        <v>0</v>
      </c>
      <c r="DY22" s="73"/>
      <c r="DZ22" s="105"/>
      <c r="EA22" s="78"/>
      <c r="EB22" s="130"/>
      <c r="EC22" s="131"/>
      <c r="ED22" s="81">
        <f ca="1">IF(ISERROR(VLOOKUP(EB22,'Lista de mercado'!$B:$I,5,0)),0,VLOOKUP(EB22,'Lista de mercado'!$B:$I,5,0))</f>
        <v>0</v>
      </c>
      <c r="EE22" s="144">
        <f ca="1">IF(ISERROR(VLOOKUP(EB22,'Lista de mercado'!$B:$I,8,0)),0,VLOOKUP(EB22,'Lista de mercado'!$B:$I,8,0))</f>
        <v>0</v>
      </c>
      <c r="EF22" s="145">
        <f t="shared" si="154"/>
        <v>0</v>
      </c>
      <c r="EG22" s="161">
        <f t="shared" ca="1" si="155"/>
        <v>0</v>
      </c>
      <c r="EH22" s="103"/>
      <c r="EI22" s="169">
        <f t="shared" ref="EI22" ca="1" si="772">IF(ISERROR(EI20/EI8),0,(EI20/EI8))</f>
        <v>0</v>
      </c>
      <c r="EJ22" s="123"/>
      <c r="EK22" s="172">
        <f t="shared" ref="EK22" ca="1" si="773">IF(ISERROR(EK20/EI8),0,(EK20/EI8))</f>
        <v>0</v>
      </c>
      <c r="EL22" s="73"/>
      <c r="EM22" s="105"/>
      <c r="EN22" s="78"/>
      <c r="EO22" s="130"/>
      <c r="EP22" s="131"/>
      <c r="EQ22" s="81">
        <f ca="1">IF(ISERROR(VLOOKUP(EO22,'Lista de mercado'!$B:$I,5,0)),0,VLOOKUP(EO22,'Lista de mercado'!$B:$I,5,0))</f>
        <v>0</v>
      </c>
      <c r="ER22" s="144">
        <f ca="1">IF(ISERROR(VLOOKUP(EO22,'Lista de mercado'!$B:$I,8,0)),0,VLOOKUP(EO22,'Lista de mercado'!$B:$I,8,0))</f>
        <v>0</v>
      </c>
      <c r="ES22" s="145">
        <f t="shared" si="156"/>
        <v>0</v>
      </c>
      <c r="ET22" s="161">
        <f t="shared" ca="1" si="157"/>
        <v>0</v>
      </c>
      <c r="EU22" s="103"/>
      <c r="EV22" s="169">
        <f t="shared" ref="EV22" ca="1" si="774">IF(ISERROR(EV20/EV8),0,(EV20/EV8))</f>
        <v>0</v>
      </c>
      <c r="EW22" s="123"/>
      <c r="EX22" s="172">
        <f t="shared" ref="EX22" ca="1" si="775">IF(ISERROR(EX20/EV8),0,(EX20/EV8))</f>
        <v>0</v>
      </c>
      <c r="EY22" s="73"/>
      <c r="EZ22" s="105"/>
      <c r="FA22" s="78"/>
      <c r="FB22" s="130"/>
      <c r="FC22" s="131"/>
      <c r="FD22" s="81">
        <f ca="1">IF(ISERROR(VLOOKUP(FB22,'Lista de mercado'!$B:$I,5,0)),0,VLOOKUP(FB22,'Lista de mercado'!$B:$I,5,0))</f>
        <v>0</v>
      </c>
      <c r="FE22" s="144">
        <f ca="1">IF(ISERROR(VLOOKUP(FB22,'Lista de mercado'!$B:$I,8,0)),0,VLOOKUP(FB22,'Lista de mercado'!$B:$I,8,0))</f>
        <v>0</v>
      </c>
      <c r="FF22" s="145">
        <f t="shared" si="158"/>
        <v>0</v>
      </c>
      <c r="FG22" s="161">
        <f t="shared" ca="1" si="159"/>
        <v>0</v>
      </c>
      <c r="FH22" s="103"/>
      <c r="FI22" s="169">
        <f t="shared" ref="FI22" ca="1" si="776">IF(ISERROR(FI20/FI8),0,(FI20/FI8))</f>
        <v>0</v>
      </c>
      <c r="FJ22" s="123"/>
      <c r="FK22" s="172">
        <f t="shared" ref="FK22" ca="1" si="777">IF(ISERROR(FK20/FI8),0,(FK20/FI8))</f>
        <v>0</v>
      </c>
      <c r="FL22" s="73"/>
      <c r="FM22" s="105"/>
      <c r="FN22" s="78"/>
      <c r="FO22" s="130"/>
      <c r="FP22" s="131"/>
      <c r="FQ22" s="81">
        <f ca="1">IF(ISERROR(VLOOKUP(FO22,'Lista de mercado'!$B:$I,5,0)),0,VLOOKUP(FO22,'Lista de mercado'!$B:$I,5,0))</f>
        <v>0</v>
      </c>
      <c r="FR22" s="144">
        <f ca="1">IF(ISERROR(VLOOKUP(FO22,'Lista de mercado'!$B:$I,8,0)),0,VLOOKUP(FO22,'Lista de mercado'!$B:$I,8,0))</f>
        <v>0</v>
      </c>
      <c r="FS22" s="145">
        <f t="shared" si="160"/>
        <v>0</v>
      </c>
      <c r="FT22" s="161">
        <f t="shared" ca="1" si="161"/>
        <v>0</v>
      </c>
      <c r="FU22" s="103"/>
      <c r="FV22" s="169">
        <f t="shared" ref="FV22" ca="1" si="778">IF(ISERROR(FV20/FV8),0,(FV20/FV8))</f>
        <v>0</v>
      </c>
      <c r="FW22" s="123"/>
      <c r="FX22" s="172">
        <f t="shared" ref="FX22" ca="1" si="779">IF(ISERROR(FX20/FV8),0,(FX20/FV8))</f>
        <v>0</v>
      </c>
      <c r="FY22" s="73"/>
      <c r="FZ22" s="105"/>
      <c r="GA22" s="78"/>
      <c r="GB22" s="130"/>
      <c r="GC22" s="131"/>
      <c r="GD22" s="81">
        <f ca="1">IF(ISERROR(VLOOKUP(GB22,'Lista de mercado'!$B:$I,5,0)),0,VLOOKUP(GB22,'Lista de mercado'!$B:$I,5,0))</f>
        <v>0</v>
      </c>
      <c r="GE22" s="144">
        <f ca="1">IF(ISERROR(VLOOKUP(GB22,'Lista de mercado'!$B:$I,8,0)),0,VLOOKUP(GB22,'Lista de mercado'!$B:$I,8,0))</f>
        <v>0</v>
      </c>
      <c r="GF22" s="145">
        <f t="shared" si="162"/>
        <v>0</v>
      </c>
      <c r="GG22" s="161">
        <f t="shared" ca="1" si="163"/>
        <v>0</v>
      </c>
      <c r="GH22" s="103"/>
      <c r="GI22" s="169">
        <f t="shared" ref="GI22" ca="1" si="780">IF(ISERROR(GI20/GI8),0,(GI20/GI8))</f>
        <v>0</v>
      </c>
      <c r="GJ22" s="123"/>
      <c r="GK22" s="172">
        <f t="shared" ref="GK22" ca="1" si="781">IF(ISERROR(GK20/GI8),0,(GK20/GI8))</f>
        <v>0</v>
      </c>
      <c r="GL22" s="73"/>
      <c r="GM22" s="105"/>
      <c r="GN22" s="78"/>
      <c r="GO22" s="130"/>
      <c r="GP22" s="131"/>
      <c r="GQ22" s="81">
        <f ca="1">IF(ISERROR(VLOOKUP(GO22,'Lista de mercado'!$B:$I,5,0)),0,VLOOKUP(GO22,'Lista de mercado'!$B:$I,5,0))</f>
        <v>0</v>
      </c>
      <c r="GR22" s="144">
        <f ca="1">IF(ISERROR(VLOOKUP(GO22,'Lista de mercado'!$B:$I,8,0)),0,VLOOKUP(GO22,'Lista de mercado'!$B:$I,8,0))</f>
        <v>0</v>
      </c>
      <c r="GS22" s="145">
        <f t="shared" si="164"/>
        <v>0</v>
      </c>
      <c r="GT22" s="161">
        <f t="shared" ca="1" si="165"/>
        <v>0</v>
      </c>
      <c r="GU22" s="103"/>
      <c r="GV22" s="169">
        <f t="shared" ref="GV22" ca="1" si="782">IF(ISERROR(GV20/GV8),0,(GV20/GV8))</f>
        <v>0</v>
      </c>
      <c r="GW22" s="123"/>
      <c r="GX22" s="172">
        <f t="shared" ref="GX22" ca="1" si="783">IF(ISERROR(GX20/GV8),0,(GX20/GV8))</f>
        <v>0</v>
      </c>
      <c r="GY22" s="73"/>
      <c r="GZ22" s="105"/>
      <c r="HA22" s="78"/>
      <c r="HB22" s="130"/>
      <c r="HC22" s="131"/>
      <c r="HD22" s="81">
        <f ca="1">IF(ISERROR(VLOOKUP(HB22,'Lista de mercado'!$B:$I,5,0)),0,VLOOKUP(HB22,'Lista de mercado'!$B:$I,5,0))</f>
        <v>0</v>
      </c>
      <c r="HE22" s="144">
        <f ca="1">IF(ISERROR(VLOOKUP(HB22,'Lista de mercado'!$B:$I,8,0)),0,VLOOKUP(HB22,'Lista de mercado'!$B:$I,8,0))</f>
        <v>0</v>
      </c>
      <c r="HF22" s="145">
        <f t="shared" si="166"/>
        <v>0</v>
      </c>
      <c r="HG22" s="161">
        <f t="shared" ca="1" si="167"/>
        <v>0</v>
      </c>
      <c r="HH22" s="103"/>
      <c r="HI22" s="169">
        <f t="shared" ref="HI22" ca="1" si="784">IF(ISERROR(HI20/HI8),0,(HI20/HI8))</f>
        <v>0</v>
      </c>
      <c r="HJ22" s="123"/>
      <c r="HK22" s="172">
        <f t="shared" ref="HK22" ca="1" si="785">IF(ISERROR(HK20/HI8),0,(HK20/HI8))</f>
        <v>0</v>
      </c>
      <c r="HL22" s="73"/>
      <c r="HM22" s="105"/>
      <c r="HN22" s="78"/>
      <c r="HO22" s="130"/>
      <c r="HP22" s="131"/>
      <c r="HQ22" s="81">
        <f ca="1">IF(ISERROR(VLOOKUP(HO22,'Lista de mercado'!$B:$I,5,0)),0,VLOOKUP(HO22,'Lista de mercado'!$B:$I,5,0))</f>
        <v>0</v>
      </c>
      <c r="HR22" s="144">
        <f ca="1">IF(ISERROR(VLOOKUP(HO22,'Lista de mercado'!$B:$I,8,0)),0,VLOOKUP(HO22,'Lista de mercado'!$B:$I,8,0))</f>
        <v>0</v>
      </c>
      <c r="HS22" s="145">
        <f t="shared" si="168"/>
        <v>0</v>
      </c>
      <c r="HT22" s="161">
        <f t="shared" ca="1" si="169"/>
        <v>0</v>
      </c>
      <c r="HU22" s="103"/>
      <c r="HV22" s="169">
        <f t="shared" ref="HV22" ca="1" si="786">IF(ISERROR(HV20/HV8),0,(HV20/HV8))</f>
        <v>0</v>
      </c>
      <c r="HW22" s="123"/>
      <c r="HX22" s="172">
        <f t="shared" ref="HX22" ca="1" si="787">IF(ISERROR(HX20/HV8),0,(HX20/HV8))</f>
        <v>0</v>
      </c>
      <c r="HY22" s="73"/>
      <c r="HZ22" s="105"/>
      <c r="IA22" s="78"/>
      <c r="IB22" s="130"/>
      <c r="IC22" s="131"/>
      <c r="ID22" s="81">
        <f ca="1">IF(ISERROR(VLOOKUP(IB22,'Lista de mercado'!$B:$I,5,0)),0,VLOOKUP(IB22,'Lista de mercado'!$B:$I,5,0))</f>
        <v>0</v>
      </c>
      <c r="IE22" s="144">
        <f ca="1">IF(ISERROR(VLOOKUP(IB22,'Lista de mercado'!$B:$I,8,0)),0,VLOOKUP(IB22,'Lista de mercado'!$B:$I,8,0))</f>
        <v>0</v>
      </c>
      <c r="IF22" s="145">
        <f t="shared" si="170"/>
        <v>0</v>
      </c>
      <c r="IG22" s="161">
        <f t="shared" ca="1" si="171"/>
        <v>0</v>
      </c>
      <c r="IH22" s="103"/>
      <c r="II22" s="169">
        <f t="shared" ref="II22" ca="1" si="788">IF(ISERROR(II20/II8),0,(II20/II8))</f>
        <v>0</v>
      </c>
      <c r="IJ22" s="123"/>
      <c r="IK22" s="172">
        <f t="shared" ref="IK22" ca="1" si="789">IF(ISERROR(IK20/II8),0,(IK20/II8))</f>
        <v>0</v>
      </c>
      <c r="IL22" s="73"/>
      <c r="IM22" s="105"/>
      <c r="IN22" s="78"/>
      <c r="IO22" s="130"/>
      <c r="IP22" s="131"/>
      <c r="IQ22" s="81">
        <f ca="1">IF(ISERROR(VLOOKUP(IO22,'Lista de mercado'!$B:$I,5,0)),0,VLOOKUP(IO22,'Lista de mercado'!$B:$I,5,0))</f>
        <v>0</v>
      </c>
      <c r="IR22" s="144">
        <f ca="1">IF(ISERROR(VLOOKUP(IO22,'Lista de mercado'!$B:$I,8,0)),0,VLOOKUP(IO22,'Lista de mercado'!$B:$I,8,0))</f>
        <v>0</v>
      </c>
      <c r="IS22" s="145">
        <f t="shared" si="172"/>
        <v>0</v>
      </c>
      <c r="IT22" s="161">
        <f t="shared" ca="1" si="173"/>
        <v>0</v>
      </c>
      <c r="IU22" s="103"/>
      <c r="IV22" s="169">
        <f t="shared" ref="IV22" ca="1" si="790">IF(ISERROR(IV20/IV8),0,(IV20/IV8))</f>
        <v>0</v>
      </c>
      <c r="IW22" s="123"/>
      <c r="IX22" s="172">
        <f t="shared" ref="IX22" ca="1" si="791">IF(ISERROR(IX20/IV8),0,(IX20/IV8))</f>
        <v>0</v>
      </c>
      <c r="IY22" s="73"/>
      <c r="IZ22" s="105"/>
      <c r="JA22" s="78"/>
      <c r="JB22" s="130"/>
      <c r="JC22" s="131"/>
      <c r="JD22" s="81">
        <f ca="1">IF(ISERROR(VLOOKUP(JB22,'Lista de mercado'!$B:$I,5,0)),0,VLOOKUP(JB22,'Lista de mercado'!$B:$I,5,0))</f>
        <v>0</v>
      </c>
      <c r="JE22" s="144">
        <f ca="1">IF(ISERROR(VLOOKUP(JB22,'Lista de mercado'!$B:$I,8,0)),0,VLOOKUP(JB22,'Lista de mercado'!$B:$I,8,0))</f>
        <v>0</v>
      </c>
      <c r="JF22" s="145">
        <f t="shared" si="174"/>
        <v>0</v>
      </c>
      <c r="JG22" s="161">
        <f t="shared" ca="1" si="175"/>
        <v>0</v>
      </c>
      <c r="JH22" s="103"/>
      <c r="JI22" s="169">
        <f t="shared" ref="JI22" ca="1" si="792">IF(ISERROR(JI20/JI8),0,(JI20/JI8))</f>
        <v>0</v>
      </c>
      <c r="JJ22" s="123"/>
      <c r="JK22" s="172">
        <f t="shared" ref="JK22" ca="1" si="793">IF(ISERROR(JK20/JI8),0,(JK20/JI8))</f>
        <v>0</v>
      </c>
      <c r="JL22" s="73"/>
      <c r="JM22" s="105"/>
      <c r="JN22" s="78"/>
      <c r="JO22" s="130"/>
      <c r="JP22" s="131"/>
      <c r="JQ22" s="81">
        <f ca="1">IF(ISERROR(VLOOKUP(JO22,'Lista de mercado'!$B:$I,5,0)),0,VLOOKUP(JO22,'Lista de mercado'!$B:$I,5,0))</f>
        <v>0</v>
      </c>
      <c r="JR22" s="144">
        <f ca="1">IF(ISERROR(VLOOKUP(JO22,'Lista de mercado'!$B:$I,8,0)),0,VLOOKUP(JO22,'Lista de mercado'!$B:$I,8,0))</f>
        <v>0</v>
      </c>
      <c r="JS22" s="145">
        <f t="shared" si="176"/>
        <v>0</v>
      </c>
      <c r="JT22" s="161">
        <f t="shared" ca="1" si="177"/>
        <v>0</v>
      </c>
      <c r="JU22" s="103"/>
      <c r="JV22" s="169">
        <f t="shared" ref="JV22" ca="1" si="794">IF(ISERROR(JV20/JV8),0,(JV20/JV8))</f>
        <v>0</v>
      </c>
      <c r="JW22" s="123"/>
      <c r="JX22" s="172">
        <f t="shared" ref="JX22" ca="1" si="795">IF(ISERROR(JX20/JV8),0,(JX20/JV8))</f>
        <v>0</v>
      </c>
      <c r="JY22" s="73"/>
      <c r="JZ22" s="105"/>
      <c r="KA22" s="78"/>
      <c r="KB22" s="130"/>
      <c r="KC22" s="131"/>
      <c r="KD22" s="81">
        <f ca="1">IF(ISERROR(VLOOKUP(KB22,'Lista de mercado'!$B:$I,5,0)),0,VLOOKUP(KB22,'Lista de mercado'!$B:$I,5,0))</f>
        <v>0</v>
      </c>
      <c r="KE22" s="144">
        <f ca="1">IF(ISERROR(VLOOKUP(KB22,'Lista de mercado'!$B:$I,8,0)),0,VLOOKUP(KB22,'Lista de mercado'!$B:$I,8,0))</f>
        <v>0</v>
      </c>
      <c r="KF22" s="145">
        <f t="shared" si="178"/>
        <v>0</v>
      </c>
      <c r="KG22" s="161">
        <f t="shared" ca="1" si="179"/>
        <v>0</v>
      </c>
      <c r="KH22" s="103"/>
      <c r="KI22" s="169">
        <f t="shared" ref="KI22" ca="1" si="796">IF(ISERROR(KI20/KI8),0,(KI20/KI8))</f>
        <v>0</v>
      </c>
      <c r="KJ22" s="123"/>
      <c r="KK22" s="172">
        <f t="shared" ref="KK22" ca="1" si="797">IF(ISERROR(KK20/KI8),0,(KK20/KI8))</f>
        <v>0</v>
      </c>
      <c r="KL22" s="73"/>
      <c r="KM22" s="105"/>
      <c r="KN22" s="78"/>
      <c r="KO22" s="130"/>
      <c r="KP22" s="131"/>
      <c r="KQ22" s="81">
        <f ca="1">IF(ISERROR(VLOOKUP(KO22,'Lista de mercado'!$B:$I,5,0)),0,VLOOKUP(KO22,'Lista de mercado'!$B:$I,5,0))</f>
        <v>0</v>
      </c>
      <c r="KR22" s="144">
        <f ca="1">IF(ISERROR(VLOOKUP(KO22,'Lista de mercado'!$B:$I,8,0)),0,VLOOKUP(KO22,'Lista de mercado'!$B:$I,8,0))</f>
        <v>0</v>
      </c>
      <c r="KS22" s="145">
        <f t="shared" si="180"/>
        <v>0</v>
      </c>
      <c r="KT22" s="161">
        <f t="shared" ca="1" si="181"/>
        <v>0</v>
      </c>
      <c r="KU22" s="103"/>
      <c r="KV22" s="169">
        <f t="shared" ref="KV22" ca="1" si="798">IF(ISERROR(KV20/KV8),0,(KV20/KV8))</f>
        <v>0</v>
      </c>
      <c r="KW22" s="123"/>
      <c r="KX22" s="172">
        <f t="shared" ref="KX22" ca="1" si="799">IF(ISERROR(KX20/KV8),0,(KX20/KV8))</f>
        <v>0</v>
      </c>
      <c r="KY22" s="73"/>
      <c r="KZ22" s="105"/>
      <c r="LA22" s="78"/>
      <c r="LB22" s="130"/>
      <c r="LC22" s="131"/>
      <c r="LD22" s="81">
        <f ca="1">IF(ISERROR(VLOOKUP(LB22,'Lista de mercado'!$B:$I,5,0)),0,VLOOKUP(LB22,'Lista de mercado'!$B:$I,5,0))</f>
        <v>0</v>
      </c>
      <c r="LE22" s="144">
        <f ca="1">IF(ISERROR(VLOOKUP(LB22,'Lista de mercado'!$B:$I,8,0)),0,VLOOKUP(LB22,'Lista de mercado'!$B:$I,8,0))</f>
        <v>0</v>
      </c>
      <c r="LF22" s="145">
        <f t="shared" si="182"/>
        <v>0</v>
      </c>
      <c r="LG22" s="161">
        <f t="shared" ca="1" si="183"/>
        <v>0</v>
      </c>
      <c r="LH22" s="103"/>
      <c r="LI22" s="169">
        <f t="shared" ref="LI22" ca="1" si="800">IF(ISERROR(LI20/LI8),0,(LI20/LI8))</f>
        <v>0</v>
      </c>
      <c r="LJ22" s="123"/>
      <c r="LK22" s="172">
        <f t="shared" ref="LK22" ca="1" si="801">IF(ISERROR(LK20/LI8),0,(LK20/LI8))</f>
        <v>0</v>
      </c>
      <c r="LL22" s="73"/>
      <c r="LM22" s="105"/>
      <c r="LN22" s="78"/>
      <c r="LO22" s="130"/>
      <c r="LP22" s="131"/>
      <c r="LQ22" s="81">
        <f ca="1">IF(ISERROR(VLOOKUP(LO22,'Lista de mercado'!$B:$I,5,0)),0,VLOOKUP(LO22,'Lista de mercado'!$B:$I,5,0))</f>
        <v>0</v>
      </c>
      <c r="LR22" s="144">
        <f ca="1">IF(ISERROR(VLOOKUP(LO22,'Lista de mercado'!$B:$I,8,0)),0,VLOOKUP(LO22,'Lista de mercado'!$B:$I,8,0))</f>
        <v>0</v>
      </c>
      <c r="LS22" s="145">
        <f t="shared" si="184"/>
        <v>0</v>
      </c>
      <c r="LT22" s="161">
        <f t="shared" ca="1" si="185"/>
        <v>0</v>
      </c>
      <c r="LU22" s="103"/>
      <c r="LV22" s="169">
        <f t="shared" ref="LV22" ca="1" si="802">IF(ISERROR(LV20/LV8),0,(LV20/LV8))</f>
        <v>0</v>
      </c>
      <c r="LW22" s="123"/>
      <c r="LX22" s="172">
        <f t="shared" ref="LX22" ca="1" si="803">IF(ISERROR(LX20/LV8),0,(LX20/LV8))</f>
        <v>0</v>
      </c>
      <c r="LY22" s="73"/>
      <c r="LZ22" s="105"/>
      <c r="MA22" s="78"/>
      <c r="MB22" s="130"/>
      <c r="MC22" s="131"/>
      <c r="MD22" s="81">
        <f ca="1">IF(ISERROR(VLOOKUP(MB22,'Lista de mercado'!$B:$I,5,0)),0,VLOOKUP(MB22,'Lista de mercado'!$B:$I,5,0))</f>
        <v>0</v>
      </c>
      <c r="ME22" s="144">
        <f ca="1">IF(ISERROR(VLOOKUP(MB22,'Lista de mercado'!$B:$I,8,0)),0,VLOOKUP(MB22,'Lista de mercado'!$B:$I,8,0))</f>
        <v>0</v>
      </c>
      <c r="MF22" s="145">
        <f t="shared" si="186"/>
        <v>0</v>
      </c>
      <c r="MG22" s="161">
        <f t="shared" ca="1" si="187"/>
        <v>0</v>
      </c>
      <c r="MH22" s="103"/>
      <c r="MI22" s="169">
        <f t="shared" ref="MI22" ca="1" si="804">IF(ISERROR(MI20/MI8),0,(MI20/MI8))</f>
        <v>0</v>
      </c>
      <c r="MJ22" s="123"/>
      <c r="MK22" s="172">
        <f t="shared" ref="MK22" ca="1" si="805">IF(ISERROR(MK20/MI8),0,(MK20/MI8))</f>
        <v>0</v>
      </c>
      <c r="ML22" s="73"/>
      <c r="MM22" s="105"/>
      <c r="MN22" s="78"/>
      <c r="MO22" s="130"/>
      <c r="MP22" s="131"/>
      <c r="MQ22" s="81">
        <f ca="1">IF(ISERROR(VLOOKUP(MO22,'Lista de mercado'!$B:$I,5,0)),0,VLOOKUP(MO22,'Lista de mercado'!$B:$I,5,0))</f>
        <v>0</v>
      </c>
      <c r="MR22" s="144">
        <f ca="1">IF(ISERROR(VLOOKUP(MO22,'Lista de mercado'!$B:$I,8,0)),0,VLOOKUP(MO22,'Lista de mercado'!$B:$I,8,0))</f>
        <v>0</v>
      </c>
      <c r="MS22" s="145">
        <f t="shared" si="188"/>
        <v>0</v>
      </c>
      <c r="MT22" s="161">
        <f t="shared" ca="1" si="189"/>
        <v>0</v>
      </c>
      <c r="MU22" s="103"/>
      <c r="MV22" s="169">
        <f t="shared" ref="MV22" ca="1" si="806">IF(ISERROR(MV20/MV8),0,(MV20/MV8))</f>
        <v>0</v>
      </c>
      <c r="MW22" s="123"/>
      <c r="MX22" s="172">
        <f t="shared" ref="MX22" ca="1" si="807">IF(ISERROR(MX20/MV8),0,(MX20/MV8))</f>
        <v>0</v>
      </c>
      <c r="MY22" s="73"/>
      <c r="MZ22" s="105"/>
      <c r="NA22" s="78"/>
      <c r="NB22" s="130"/>
      <c r="NC22" s="131"/>
      <c r="ND22" s="81">
        <f ca="1">IF(ISERROR(VLOOKUP(NB22,'Lista de mercado'!$B:$I,5,0)),0,VLOOKUP(NB22,'Lista de mercado'!$B:$I,5,0))</f>
        <v>0</v>
      </c>
      <c r="NE22" s="144">
        <f ca="1">IF(ISERROR(VLOOKUP(NB22,'Lista de mercado'!$B:$I,8,0)),0,VLOOKUP(NB22,'Lista de mercado'!$B:$I,8,0))</f>
        <v>0</v>
      </c>
      <c r="NF22" s="145">
        <f t="shared" si="190"/>
        <v>0</v>
      </c>
      <c r="NG22" s="161">
        <f t="shared" ca="1" si="191"/>
        <v>0</v>
      </c>
      <c r="NH22" s="103"/>
      <c r="NI22" s="169">
        <f t="shared" ref="NI22" ca="1" si="808">IF(ISERROR(NI20/NI8),0,(NI20/NI8))</f>
        <v>0</v>
      </c>
      <c r="NJ22" s="123"/>
      <c r="NK22" s="172">
        <f t="shared" ref="NK22" ca="1" si="809">IF(ISERROR(NK20/NI8),0,(NK20/NI8))</f>
        <v>0</v>
      </c>
      <c r="NL22" s="73"/>
      <c r="NM22" s="105"/>
      <c r="NN22" s="78"/>
      <c r="NO22" s="130"/>
      <c r="NP22" s="131"/>
      <c r="NQ22" s="81">
        <f ca="1">IF(ISERROR(VLOOKUP(NO22,'Lista de mercado'!$B:$I,5,0)),0,VLOOKUP(NO22,'Lista de mercado'!$B:$I,5,0))</f>
        <v>0</v>
      </c>
      <c r="NR22" s="144">
        <f ca="1">IF(ISERROR(VLOOKUP(NO22,'Lista de mercado'!$B:$I,8,0)),0,VLOOKUP(NO22,'Lista de mercado'!$B:$I,8,0))</f>
        <v>0</v>
      </c>
      <c r="NS22" s="145">
        <f t="shared" si="192"/>
        <v>0</v>
      </c>
      <c r="NT22" s="161">
        <f t="shared" ca="1" si="193"/>
        <v>0</v>
      </c>
      <c r="NU22" s="103"/>
      <c r="NV22" s="169">
        <f t="shared" ref="NV22" ca="1" si="810">IF(ISERROR(NV20/NV8),0,(NV20/NV8))</f>
        <v>0</v>
      </c>
      <c r="NW22" s="123"/>
      <c r="NX22" s="172">
        <f t="shared" ref="NX22" ca="1" si="811">IF(ISERROR(NX20/NV8),0,(NX20/NV8))</f>
        <v>0</v>
      </c>
      <c r="NY22" s="73"/>
      <c r="NZ22" s="105"/>
      <c r="OA22" s="78"/>
      <c r="OB22" s="130"/>
      <c r="OC22" s="131"/>
      <c r="OD22" s="81">
        <f ca="1">IF(ISERROR(VLOOKUP(OB22,'Lista de mercado'!$B:$I,5,0)),0,VLOOKUP(OB22,'Lista de mercado'!$B:$I,5,0))</f>
        <v>0</v>
      </c>
      <c r="OE22" s="144">
        <f ca="1">IF(ISERROR(VLOOKUP(OB22,'Lista de mercado'!$B:$I,8,0)),0,VLOOKUP(OB22,'Lista de mercado'!$B:$I,8,0))</f>
        <v>0</v>
      </c>
      <c r="OF22" s="145">
        <f t="shared" si="194"/>
        <v>0</v>
      </c>
      <c r="OG22" s="161">
        <f t="shared" ca="1" si="195"/>
        <v>0</v>
      </c>
      <c r="OH22" s="103"/>
      <c r="OI22" s="169">
        <f t="shared" ref="OI22" ca="1" si="812">IF(ISERROR(OI20/OI8),0,(OI20/OI8))</f>
        <v>0</v>
      </c>
      <c r="OJ22" s="123"/>
      <c r="OK22" s="172">
        <f t="shared" ref="OK22" ca="1" si="813">IF(ISERROR(OK20/OI8),0,(OK20/OI8))</f>
        <v>0</v>
      </c>
      <c r="OL22" s="73"/>
      <c r="OM22" s="105"/>
      <c r="ON22" s="78"/>
      <c r="OO22" s="130"/>
      <c r="OP22" s="131"/>
      <c r="OQ22" s="81">
        <f ca="1">IF(ISERROR(VLOOKUP(OO22,'Lista de mercado'!$B:$I,5,0)),0,VLOOKUP(OO22,'Lista de mercado'!$B:$I,5,0))</f>
        <v>0</v>
      </c>
      <c r="OR22" s="144">
        <f ca="1">IF(ISERROR(VLOOKUP(OO22,'Lista de mercado'!$B:$I,8,0)),0,VLOOKUP(OO22,'Lista de mercado'!$B:$I,8,0))</f>
        <v>0</v>
      </c>
      <c r="OS22" s="145">
        <f t="shared" si="196"/>
        <v>0</v>
      </c>
      <c r="OT22" s="161">
        <f t="shared" ca="1" si="197"/>
        <v>0</v>
      </c>
      <c r="OU22" s="103"/>
      <c r="OV22" s="169">
        <f t="shared" ref="OV22" ca="1" si="814">IF(ISERROR(OV20/OV8),0,(OV20/OV8))</f>
        <v>0</v>
      </c>
      <c r="OW22" s="123"/>
      <c r="OX22" s="172">
        <f t="shared" ref="OX22" ca="1" si="815">IF(ISERROR(OX20/OV8),0,(OX20/OV8))</f>
        <v>0</v>
      </c>
      <c r="OY22" s="73"/>
      <c r="OZ22" s="105"/>
      <c r="PA22" s="78"/>
      <c r="PB22" s="130"/>
      <c r="PC22" s="131"/>
      <c r="PD22" s="81">
        <f ca="1">IF(ISERROR(VLOOKUP(PB22,'Lista de mercado'!$B:$I,5,0)),0,VLOOKUP(PB22,'Lista de mercado'!$B:$I,5,0))</f>
        <v>0</v>
      </c>
      <c r="PE22" s="144">
        <f ca="1">IF(ISERROR(VLOOKUP(PB22,'Lista de mercado'!$B:$I,8,0)),0,VLOOKUP(PB22,'Lista de mercado'!$B:$I,8,0))</f>
        <v>0</v>
      </c>
      <c r="PF22" s="145">
        <f t="shared" si="198"/>
        <v>0</v>
      </c>
      <c r="PG22" s="161">
        <f t="shared" ca="1" si="199"/>
        <v>0</v>
      </c>
      <c r="PH22" s="103"/>
      <c r="PI22" s="169">
        <f t="shared" ref="PI22" ca="1" si="816">IF(ISERROR(PI20/PI8),0,(PI20/PI8))</f>
        <v>0</v>
      </c>
      <c r="PJ22" s="123"/>
      <c r="PK22" s="172">
        <f t="shared" ref="PK22" ca="1" si="817">IF(ISERROR(PK20/PI8),0,(PK20/PI8))</f>
        <v>0</v>
      </c>
      <c r="PL22" s="73"/>
      <c r="PM22" s="105"/>
      <c r="PN22" s="78"/>
      <c r="PO22" s="130"/>
      <c r="PP22" s="131"/>
      <c r="PQ22" s="81">
        <f ca="1">IF(ISERROR(VLOOKUP(PO22,'Lista de mercado'!$B:$I,5,0)),0,VLOOKUP(PO22,'Lista de mercado'!$B:$I,5,0))</f>
        <v>0</v>
      </c>
      <c r="PR22" s="144">
        <f ca="1">IF(ISERROR(VLOOKUP(PO22,'Lista de mercado'!$B:$I,8,0)),0,VLOOKUP(PO22,'Lista de mercado'!$B:$I,8,0))</f>
        <v>0</v>
      </c>
      <c r="PS22" s="145">
        <f t="shared" si="200"/>
        <v>0</v>
      </c>
      <c r="PT22" s="161">
        <f t="shared" ca="1" si="201"/>
        <v>0</v>
      </c>
      <c r="PU22" s="103"/>
      <c r="PV22" s="169">
        <f t="shared" ref="PV22" ca="1" si="818">IF(ISERROR(PV20/PV8),0,(PV20/PV8))</f>
        <v>0</v>
      </c>
      <c r="PW22" s="123"/>
      <c r="PX22" s="172">
        <f t="shared" ref="PX22" ca="1" si="819">IF(ISERROR(PX20/PV8),0,(PX20/PV8))</f>
        <v>0</v>
      </c>
      <c r="PY22" s="73"/>
      <c r="PZ22" s="105"/>
      <c r="QA22" s="78"/>
      <c r="QB22" s="130"/>
      <c r="QC22" s="131"/>
      <c r="QD22" s="81">
        <f ca="1">IF(ISERROR(VLOOKUP(QB22,'Lista de mercado'!$B:$I,5,0)),0,VLOOKUP(QB22,'Lista de mercado'!$B:$I,5,0))</f>
        <v>0</v>
      </c>
      <c r="QE22" s="144">
        <f ca="1">IF(ISERROR(VLOOKUP(QB22,'Lista de mercado'!$B:$I,8,0)),0,VLOOKUP(QB22,'Lista de mercado'!$B:$I,8,0))</f>
        <v>0</v>
      </c>
      <c r="QF22" s="145">
        <f t="shared" si="202"/>
        <v>0</v>
      </c>
      <c r="QG22" s="161">
        <f t="shared" ca="1" si="203"/>
        <v>0</v>
      </c>
      <c r="QH22" s="103"/>
      <c r="QI22" s="169">
        <f t="shared" ref="QI22" ca="1" si="820">IF(ISERROR(QI20/QI8),0,(QI20/QI8))</f>
        <v>0</v>
      </c>
      <c r="QJ22" s="123"/>
      <c r="QK22" s="172">
        <f t="shared" ref="QK22" ca="1" si="821">IF(ISERROR(QK20/QI8),0,(QK20/QI8))</f>
        <v>0</v>
      </c>
      <c r="QL22" s="73"/>
      <c r="QM22" s="105"/>
      <c r="QN22" s="78"/>
      <c r="QO22" s="130"/>
      <c r="QP22" s="131"/>
      <c r="QQ22" s="81">
        <f ca="1">IF(ISERROR(VLOOKUP(QO22,'Lista de mercado'!$B:$I,5,0)),0,VLOOKUP(QO22,'Lista de mercado'!$B:$I,5,0))</f>
        <v>0</v>
      </c>
      <c r="QR22" s="144">
        <f ca="1">IF(ISERROR(VLOOKUP(QO22,'Lista de mercado'!$B:$I,8,0)),0,VLOOKUP(QO22,'Lista de mercado'!$B:$I,8,0))</f>
        <v>0</v>
      </c>
      <c r="QS22" s="145">
        <f t="shared" si="204"/>
        <v>0</v>
      </c>
      <c r="QT22" s="161">
        <f t="shared" ca="1" si="205"/>
        <v>0</v>
      </c>
      <c r="QU22" s="103"/>
      <c r="QV22" s="169">
        <f t="shared" ref="QV22" ca="1" si="822">IF(ISERROR(QV20/QV8),0,(QV20/QV8))</f>
        <v>0</v>
      </c>
      <c r="QW22" s="123"/>
      <c r="QX22" s="172">
        <f t="shared" ref="QX22" ca="1" si="823">IF(ISERROR(QX20/QV8),0,(QX20/QV8))</f>
        <v>0</v>
      </c>
      <c r="QY22" s="73"/>
      <c r="QZ22" s="105"/>
      <c r="RA22" s="78"/>
      <c r="RB22" s="130"/>
      <c r="RC22" s="131"/>
      <c r="RD22" s="81">
        <f ca="1">IF(ISERROR(VLOOKUP(RB22,'Lista de mercado'!$B:$I,5,0)),0,VLOOKUP(RB22,'Lista de mercado'!$B:$I,5,0))</f>
        <v>0</v>
      </c>
      <c r="RE22" s="144">
        <f ca="1">IF(ISERROR(VLOOKUP(RB22,'Lista de mercado'!$B:$I,8,0)),0,VLOOKUP(RB22,'Lista de mercado'!$B:$I,8,0))</f>
        <v>0</v>
      </c>
      <c r="RF22" s="145">
        <f t="shared" si="206"/>
        <v>0</v>
      </c>
      <c r="RG22" s="161">
        <f t="shared" ca="1" si="207"/>
        <v>0</v>
      </c>
      <c r="RH22" s="103"/>
      <c r="RI22" s="169">
        <f t="shared" ref="RI22" ca="1" si="824">IF(ISERROR(RI20/RI8),0,(RI20/RI8))</f>
        <v>0</v>
      </c>
      <c r="RJ22" s="123"/>
      <c r="RK22" s="172">
        <f t="shared" ref="RK22" ca="1" si="825">IF(ISERROR(RK20/RI8),0,(RK20/RI8))</f>
        <v>0</v>
      </c>
      <c r="RL22" s="73"/>
      <c r="RM22" s="105"/>
      <c r="RN22" s="78"/>
      <c r="RO22" s="130"/>
      <c r="RP22" s="131"/>
      <c r="RQ22" s="81">
        <f ca="1">IF(ISERROR(VLOOKUP(RO22,'Lista de mercado'!$B:$I,5,0)),0,VLOOKUP(RO22,'Lista de mercado'!$B:$I,5,0))</f>
        <v>0</v>
      </c>
      <c r="RR22" s="144">
        <f ca="1">IF(ISERROR(VLOOKUP(RO22,'Lista de mercado'!$B:$I,8,0)),0,VLOOKUP(RO22,'Lista de mercado'!$B:$I,8,0))</f>
        <v>0</v>
      </c>
      <c r="RS22" s="145">
        <f t="shared" si="208"/>
        <v>0</v>
      </c>
      <c r="RT22" s="161">
        <f t="shared" ca="1" si="209"/>
        <v>0</v>
      </c>
      <c r="RU22" s="103"/>
      <c r="RV22" s="169">
        <f t="shared" ref="RV22" ca="1" si="826">IF(ISERROR(RV20/RV8),0,(RV20/RV8))</f>
        <v>0</v>
      </c>
      <c r="RW22" s="123"/>
      <c r="RX22" s="172">
        <f t="shared" ref="RX22" ca="1" si="827">IF(ISERROR(RX20/RV8),0,(RX20/RV8))</f>
        <v>0</v>
      </c>
      <c r="RY22" s="73"/>
      <c r="RZ22" s="105"/>
      <c r="SA22" s="78"/>
      <c r="SB22" s="130"/>
      <c r="SC22" s="131"/>
      <c r="SD22" s="81">
        <f ca="1">IF(ISERROR(VLOOKUP(SB22,'Lista de mercado'!$B:$I,5,0)),0,VLOOKUP(SB22,'Lista de mercado'!$B:$I,5,0))</f>
        <v>0</v>
      </c>
      <c r="SE22" s="144">
        <f ca="1">IF(ISERROR(VLOOKUP(SB22,'Lista de mercado'!$B:$I,8,0)),0,VLOOKUP(SB22,'Lista de mercado'!$B:$I,8,0))</f>
        <v>0</v>
      </c>
      <c r="SF22" s="145">
        <f t="shared" si="210"/>
        <v>0</v>
      </c>
      <c r="SG22" s="161">
        <f t="shared" ca="1" si="211"/>
        <v>0</v>
      </c>
      <c r="SH22" s="103"/>
      <c r="SI22" s="169">
        <f t="shared" ref="SI22" ca="1" si="828">IF(ISERROR(SI20/SI8),0,(SI20/SI8))</f>
        <v>0</v>
      </c>
      <c r="SJ22" s="123"/>
      <c r="SK22" s="172">
        <f t="shared" ref="SK22" ca="1" si="829">IF(ISERROR(SK20/SI8),0,(SK20/SI8))</f>
        <v>0</v>
      </c>
      <c r="SL22" s="73"/>
      <c r="SM22" s="105"/>
      <c r="SN22" s="78"/>
      <c r="SO22" s="130"/>
      <c r="SP22" s="131"/>
      <c r="SQ22" s="81">
        <f ca="1">IF(ISERROR(VLOOKUP(SO22,'Lista de mercado'!$B:$I,5,0)),0,VLOOKUP(SO22,'Lista de mercado'!$B:$I,5,0))</f>
        <v>0</v>
      </c>
      <c r="SR22" s="144">
        <f ca="1">IF(ISERROR(VLOOKUP(SO22,'Lista de mercado'!$B:$I,8,0)),0,VLOOKUP(SO22,'Lista de mercado'!$B:$I,8,0))</f>
        <v>0</v>
      </c>
      <c r="SS22" s="145">
        <f t="shared" si="212"/>
        <v>0</v>
      </c>
      <c r="ST22" s="161">
        <f t="shared" ca="1" si="213"/>
        <v>0</v>
      </c>
      <c r="SU22" s="103"/>
      <c r="SV22" s="169">
        <f t="shared" ref="SV22" ca="1" si="830">IF(ISERROR(SV20/SV8),0,(SV20/SV8))</f>
        <v>0</v>
      </c>
      <c r="SW22" s="123"/>
      <c r="SX22" s="172">
        <f t="shared" ref="SX22" ca="1" si="831">IF(ISERROR(SX20/SV8),0,(SX20/SV8))</f>
        <v>0</v>
      </c>
      <c r="SY22" s="73"/>
      <c r="SZ22" s="105"/>
      <c r="TA22" s="78"/>
      <c r="TB22" s="130"/>
      <c r="TC22" s="131"/>
      <c r="TD22" s="81">
        <f ca="1">IF(ISERROR(VLOOKUP(TB22,'Lista de mercado'!$B:$I,5,0)),0,VLOOKUP(TB22,'Lista de mercado'!$B:$I,5,0))</f>
        <v>0</v>
      </c>
      <c r="TE22" s="144">
        <f ca="1">IF(ISERROR(VLOOKUP(TB22,'Lista de mercado'!$B:$I,8,0)),0,VLOOKUP(TB22,'Lista de mercado'!$B:$I,8,0))</f>
        <v>0</v>
      </c>
      <c r="TF22" s="145">
        <f t="shared" si="214"/>
        <v>0</v>
      </c>
      <c r="TG22" s="161">
        <f t="shared" ca="1" si="215"/>
        <v>0</v>
      </c>
      <c r="TH22" s="103"/>
      <c r="TI22" s="169">
        <f t="shared" ref="TI22" ca="1" si="832">IF(ISERROR(TI20/TI8),0,(TI20/TI8))</f>
        <v>0</v>
      </c>
      <c r="TJ22" s="123"/>
      <c r="TK22" s="172">
        <f t="shared" ref="TK22" ca="1" si="833">IF(ISERROR(TK20/TI8),0,(TK20/TI8))</f>
        <v>0</v>
      </c>
      <c r="TL22" s="73"/>
      <c r="TM22" s="105"/>
      <c r="TN22" s="78"/>
      <c r="TO22" s="130"/>
      <c r="TP22" s="131"/>
      <c r="TQ22" s="81">
        <f ca="1">IF(ISERROR(VLOOKUP(TO22,'Lista de mercado'!$B:$I,5,0)),0,VLOOKUP(TO22,'Lista de mercado'!$B:$I,5,0))</f>
        <v>0</v>
      </c>
      <c r="TR22" s="144">
        <f ca="1">IF(ISERROR(VLOOKUP(TO22,'Lista de mercado'!$B:$I,8,0)),0,VLOOKUP(TO22,'Lista de mercado'!$B:$I,8,0))</f>
        <v>0</v>
      </c>
      <c r="TS22" s="145">
        <f t="shared" si="216"/>
        <v>0</v>
      </c>
      <c r="TT22" s="161">
        <f t="shared" ca="1" si="217"/>
        <v>0</v>
      </c>
      <c r="TU22" s="103"/>
      <c r="TV22" s="169">
        <f t="shared" ref="TV22" ca="1" si="834">IF(ISERROR(TV20/TV8),0,(TV20/TV8))</f>
        <v>0</v>
      </c>
      <c r="TW22" s="123"/>
      <c r="TX22" s="172">
        <f t="shared" ref="TX22" ca="1" si="835">IF(ISERROR(TX20/TV8),0,(TX20/TV8))</f>
        <v>0</v>
      </c>
      <c r="TY22" s="73"/>
      <c r="TZ22" s="105"/>
      <c r="UA22" s="78"/>
      <c r="UB22" s="130"/>
      <c r="UC22" s="131"/>
      <c r="UD22" s="81">
        <f ca="1">IF(ISERROR(VLOOKUP(UB22,'Lista de mercado'!$B:$I,5,0)),0,VLOOKUP(UB22,'Lista de mercado'!$B:$I,5,0))</f>
        <v>0</v>
      </c>
      <c r="UE22" s="144">
        <f ca="1">IF(ISERROR(VLOOKUP(UB22,'Lista de mercado'!$B:$I,8,0)),0,VLOOKUP(UB22,'Lista de mercado'!$B:$I,8,0))</f>
        <v>0</v>
      </c>
      <c r="UF22" s="145">
        <f t="shared" si="218"/>
        <v>0</v>
      </c>
      <c r="UG22" s="161">
        <f t="shared" ca="1" si="219"/>
        <v>0</v>
      </c>
      <c r="UH22" s="103"/>
      <c r="UI22" s="169">
        <f t="shared" ref="UI22" ca="1" si="836">IF(ISERROR(UI20/UI8),0,(UI20/UI8))</f>
        <v>0</v>
      </c>
      <c r="UJ22" s="123"/>
      <c r="UK22" s="172">
        <f t="shared" ref="UK22" ca="1" si="837">IF(ISERROR(UK20/UI8),0,(UK20/UI8))</f>
        <v>0</v>
      </c>
      <c r="UL22" s="73"/>
      <c r="UM22" s="105"/>
      <c r="UN22" s="78"/>
      <c r="UO22" s="130"/>
      <c r="UP22" s="131"/>
      <c r="UQ22" s="81">
        <f ca="1">IF(ISERROR(VLOOKUP(UO22,'Lista de mercado'!$B:$I,5,0)),0,VLOOKUP(UO22,'Lista de mercado'!$B:$I,5,0))</f>
        <v>0</v>
      </c>
      <c r="UR22" s="144">
        <f ca="1">IF(ISERROR(VLOOKUP(UO22,'Lista de mercado'!$B:$I,8,0)),0,VLOOKUP(UO22,'Lista de mercado'!$B:$I,8,0))</f>
        <v>0</v>
      </c>
      <c r="US22" s="145">
        <f t="shared" si="220"/>
        <v>0</v>
      </c>
      <c r="UT22" s="161">
        <f t="shared" ca="1" si="221"/>
        <v>0</v>
      </c>
      <c r="UU22" s="103"/>
      <c r="UV22" s="169">
        <f t="shared" ref="UV22:WV22" ca="1" si="838">IF(ISERROR(UV20/UV8),0,(UV20/UV8))</f>
        <v>0</v>
      </c>
      <c r="UW22" s="262"/>
      <c r="UX22" s="172">
        <f t="shared" ref="UX22" ca="1" si="839">IF(ISERROR(UX20/UV8),0,(UX20/UV8))</f>
        <v>0</v>
      </c>
      <c r="UY22" s="73"/>
      <c r="UZ22" s="105"/>
      <c r="VA22" s="78"/>
      <c r="VB22" s="130"/>
      <c r="VC22" s="131"/>
      <c r="VD22" s="81">
        <f ca="1">IF(ISERROR(VLOOKUP(VB22,'Lista de mercado'!$B:$I,5,0)),0,VLOOKUP(VB22,'Lista de mercado'!$B:$I,5,0))</f>
        <v>0</v>
      </c>
      <c r="VE22" s="144">
        <f ca="1">IF(ISERROR(VLOOKUP(VB22,'Lista de mercado'!$B:$I,8,0)),0,VLOOKUP(VB22,'Lista de mercado'!$B:$I,8,0))</f>
        <v>0</v>
      </c>
      <c r="VF22" s="145">
        <f t="shared" si="222"/>
        <v>0</v>
      </c>
      <c r="VG22" s="161">
        <f t="shared" ca="1" si="223"/>
        <v>0</v>
      </c>
      <c r="VH22" s="103"/>
      <c r="VI22" s="169">
        <f t="shared" ref="VI22:XI22" ca="1" si="840">IF(ISERROR(VI20/VI8),0,(VI20/VI8))</f>
        <v>0</v>
      </c>
      <c r="VJ22" s="262"/>
      <c r="VK22" s="172">
        <f t="shared" ref="VK22" ca="1" si="841">IF(ISERROR(VK20/VI8),0,(VK20/VI8))</f>
        <v>0</v>
      </c>
      <c r="VL22" s="73"/>
      <c r="VM22" s="105"/>
      <c r="VN22" s="78"/>
      <c r="VO22" s="130"/>
      <c r="VP22" s="131"/>
      <c r="VQ22" s="81">
        <f ca="1">IF(ISERROR(VLOOKUP(VO22,'Lista de mercado'!$B:$I,5,0)),0,VLOOKUP(VO22,'Lista de mercado'!$B:$I,5,0))</f>
        <v>0</v>
      </c>
      <c r="VR22" s="144">
        <f ca="1">IF(ISERROR(VLOOKUP(VO22,'Lista de mercado'!$B:$I,8,0)),0,VLOOKUP(VO22,'Lista de mercado'!$B:$I,8,0))</f>
        <v>0</v>
      </c>
      <c r="VS22" s="145">
        <f t="shared" si="224"/>
        <v>0</v>
      </c>
      <c r="VT22" s="161">
        <f t="shared" ca="1" si="225"/>
        <v>0</v>
      </c>
      <c r="VU22" s="103"/>
      <c r="VV22" s="169">
        <f t="shared" ca="1" si="838"/>
        <v>0</v>
      </c>
      <c r="VW22" s="262"/>
      <c r="VX22" s="172">
        <f t="shared" ref="VX22" ca="1" si="842">IF(ISERROR(VX20/VV8),0,(VX20/VV8))</f>
        <v>0</v>
      </c>
      <c r="VY22" s="73"/>
      <c r="VZ22" s="105"/>
      <c r="WA22" s="78"/>
      <c r="WB22" s="130"/>
      <c r="WC22" s="131"/>
      <c r="WD22" s="81">
        <f ca="1">IF(ISERROR(VLOOKUP(WB22,'Lista de mercado'!$B:$I,5,0)),0,VLOOKUP(WB22,'Lista de mercado'!$B:$I,5,0))</f>
        <v>0</v>
      </c>
      <c r="WE22" s="144">
        <f ca="1">IF(ISERROR(VLOOKUP(WB22,'Lista de mercado'!$B:$I,8,0)),0,VLOOKUP(WB22,'Lista de mercado'!$B:$I,8,0))</f>
        <v>0</v>
      </c>
      <c r="WF22" s="145">
        <f t="shared" si="226"/>
        <v>0</v>
      </c>
      <c r="WG22" s="161">
        <f t="shared" ca="1" si="227"/>
        <v>0</v>
      </c>
      <c r="WH22" s="103"/>
      <c r="WI22" s="169">
        <f t="shared" ca="1" si="840"/>
        <v>0</v>
      </c>
      <c r="WJ22" s="262"/>
      <c r="WK22" s="172">
        <f t="shared" ref="WK22" ca="1" si="843">IF(ISERROR(WK20/WI8),0,(WK20/WI8))</f>
        <v>0</v>
      </c>
      <c r="WL22" s="73"/>
      <c r="WM22" s="105"/>
      <c r="WN22" s="78"/>
      <c r="WO22" s="130"/>
      <c r="WP22" s="131"/>
      <c r="WQ22" s="81">
        <f ca="1">IF(ISERROR(VLOOKUP(WO22,'Lista de mercado'!$B:$I,5,0)),0,VLOOKUP(WO22,'Lista de mercado'!$B:$I,5,0))</f>
        <v>0</v>
      </c>
      <c r="WR22" s="144">
        <f ca="1">IF(ISERROR(VLOOKUP(WO22,'Lista de mercado'!$B:$I,8,0)),0,VLOOKUP(WO22,'Lista de mercado'!$B:$I,8,0))</f>
        <v>0</v>
      </c>
      <c r="WS22" s="145">
        <f t="shared" si="228"/>
        <v>0</v>
      </c>
      <c r="WT22" s="161">
        <f t="shared" ca="1" si="229"/>
        <v>0</v>
      </c>
      <c r="WU22" s="103"/>
      <c r="WV22" s="169">
        <f t="shared" ca="1" si="838"/>
        <v>0</v>
      </c>
      <c r="WW22" s="262"/>
      <c r="WX22" s="172">
        <f t="shared" ref="WX22" ca="1" si="844">IF(ISERROR(WX20/WV8),0,(WX20/WV8))</f>
        <v>0</v>
      </c>
      <c r="WY22" s="73"/>
      <c r="WZ22" s="105"/>
      <c r="XA22" s="78"/>
      <c r="XB22" s="130"/>
      <c r="XC22" s="131"/>
      <c r="XD22" s="81">
        <f ca="1">IF(ISERROR(VLOOKUP(XB22,'Lista de mercado'!$B:$I,5,0)),0,VLOOKUP(XB22,'Lista de mercado'!$B:$I,5,0))</f>
        <v>0</v>
      </c>
      <c r="XE22" s="144">
        <f ca="1">IF(ISERROR(VLOOKUP(XB22,'Lista de mercado'!$B:$I,8,0)),0,VLOOKUP(XB22,'Lista de mercado'!$B:$I,8,0))</f>
        <v>0</v>
      </c>
      <c r="XF22" s="145">
        <f t="shared" si="230"/>
        <v>0</v>
      </c>
      <c r="XG22" s="161">
        <f t="shared" ca="1" si="231"/>
        <v>0</v>
      </c>
      <c r="XH22" s="103"/>
      <c r="XI22" s="169">
        <f t="shared" ca="1" si="840"/>
        <v>0</v>
      </c>
      <c r="XJ22" s="262"/>
      <c r="XK22" s="172">
        <f t="shared" ref="XK22" ca="1" si="845">IF(ISERROR(XK20/XI8),0,(XK20/XI8))</f>
        <v>0</v>
      </c>
      <c r="XL22" s="73"/>
      <c r="XM22" s="105"/>
      <c r="XN22" s="78"/>
      <c r="XO22" s="130"/>
      <c r="XP22" s="131"/>
      <c r="XQ22" s="81">
        <f ca="1">IF(ISERROR(VLOOKUP(XO22,'Lista de mercado'!$B:$I,5,0)),0,VLOOKUP(XO22,'Lista de mercado'!$B:$I,5,0))</f>
        <v>0</v>
      </c>
      <c r="XR22" s="144">
        <f ca="1">IF(ISERROR(VLOOKUP(XO22,'Lista de mercado'!$B:$I,8,0)),0,VLOOKUP(XO22,'Lista de mercado'!$B:$I,8,0))</f>
        <v>0</v>
      </c>
      <c r="XS22" s="145">
        <f t="shared" si="232"/>
        <v>0</v>
      </c>
      <c r="XT22" s="161">
        <f t="shared" ca="1" si="233"/>
        <v>0</v>
      </c>
      <c r="XU22" s="103"/>
      <c r="XV22" s="169">
        <f t="shared" ref="XV22:ZV22" ca="1" si="846">IF(ISERROR(XV20/XV8),0,(XV20/XV8))</f>
        <v>0</v>
      </c>
      <c r="XW22" s="262"/>
      <c r="XX22" s="172">
        <f t="shared" ref="XX22" ca="1" si="847">IF(ISERROR(XX20/XV8),0,(XX20/XV8))</f>
        <v>0</v>
      </c>
      <c r="XY22" s="73"/>
      <c r="XZ22" s="105"/>
      <c r="YA22" s="78"/>
      <c r="YB22" s="130"/>
      <c r="YC22" s="131"/>
      <c r="YD22" s="81">
        <f ca="1">IF(ISERROR(VLOOKUP(YB22,'Lista de mercado'!$B:$I,5,0)),0,VLOOKUP(YB22,'Lista de mercado'!$B:$I,5,0))</f>
        <v>0</v>
      </c>
      <c r="YE22" s="144">
        <f ca="1">IF(ISERROR(VLOOKUP(YB22,'Lista de mercado'!$B:$I,8,0)),0,VLOOKUP(YB22,'Lista de mercado'!$B:$I,8,0))</f>
        <v>0</v>
      </c>
      <c r="YF22" s="145">
        <f t="shared" si="234"/>
        <v>0</v>
      </c>
      <c r="YG22" s="161">
        <f t="shared" ca="1" si="235"/>
        <v>0</v>
      </c>
      <c r="YH22" s="103"/>
      <c r="YI22" s="169">
        <f t="shared" ref="YI22:AAI22" ca="1" si="848">IF(ISERROR(YI20/YI8),0,(YI20/YI8))</f>
        <v>0</v>
      </c>
      <c r="YJ22" s="262"/>
      <c r="YK22" s="172">
        <f t="shared" ref="YK22" ca="1" si="849">IF(ISERROR(YK20/YI8),0,(YK20/YI8))</f>
        <v>0</v>
      </c>
      <c r="YL22" s="73"/>
      <c r="YM22" s="105"/>
      <c r="YN22" s="78"/>
      <c r="YO22" s="130"/>
      <c r="YP22" s="131"/>
      <c r="YQ22" s="81">
        <f ca="1">IF(ISERROR(VLOOKUP(YO22,'Lista de mercado'!$B:$I,5,0)),0,VLOOKUP(YO22,'Lista de mercado'!$B:$I,5,0))</f>
        <v>0</v>
      </c>
      <c r="YR22" s="144">
        <f ca="1">IF(ISERROR(VLOOKUP(YO22,'Lista de mercado'!$B:$I,8,0)),0,VLOOKUP(YO22,'Lista de mercado'!$B:$I,8,0))</f>
        <v>0</v>
      </c>
      <c r="YS22" s="145">
        <f t="shared" si="236"/>
        <v>0</v>
      </c>
      <c r="YT22" s="161">
        <f t="shared" ca="1" si="237"/>
        <v>0</v>
      </c>
      <c r="YU22" s="103"/>
      <c r="YV22" s="169">
        <f t="shared" ca="1" si="846"/>
        <v>0</v>
      </c>
      <c r="YW22" s="262"/>
      <c r="YX22" s="172">
        <f t="shared" ref="YX22" ca="1" si="850">IF(ISERROR(YX20/YV8),0,(YX20/YV8))</f>
        <v>0</v>
      </c>
      <c r="YY22" s="73"/>
      <c r="YZ22" s="105"/>
      <c r="ZA22" s="78"/>
      <c r="ZB22" s="130"/>
      <c r="ZC22" s="131"/>
      <c r="ZD22" s="81">
        <f ca="1">IF(ISERROR(VLOOKUP(ZB22,'Lista de mercado'!$B:$I,5,0)),0,VLOOKUP(ZB22,'Lista de mercado'!$B:$I,5,0))</f>
        <v>0</v>
      </c>
      <c r="ZE22" s="144">
        <f ca="1">IF(ISERROR(VLOOKUP(ZB22,'Lista de mercado'!$B:$I,8,0)),0,VLOOKUP(ZB22,'Lista de mercado'!$B:$I,8,0))</f>
        <v>0</v>
      </c>
      <c r="ZF22" s="145">
        <f t="shared" si="238"/>
        <v>0</v>
      </c>
      <c r="ZG22" s="161">
        <f t="shared" ca="1" si="239"/>
        <v>0</v>
      </c>
      <c r="ZH22" s="103"/>
      <c r="ZI22" s="169">
        <f t="shared" ca="1" si="848"/>
        <v>0</v>
      </c>
      <c r="ZJ22" s="262"/>
      <c r="ZK22" s="172">
        <f t="shared" ref="ZK22" ca="1" si="851">IF(ISERROR(ZK20/ZI8),0,(ZK20/ZI8))</f>
        <v>0</v>
      </c>
      <c r="ZL22" s="73"/>
      <c r="ZM22" s="105"/>
      <c r="ZN22" s="78"/>
      <c r="ZO22" s="130"/>
      <c r="ZP22" s="131"/>
      <c r="ZQ22" s="81">
        <f ca="1">IF(ISERROR(VLOOKUP(ZO22,'Lista de mercado'!$B:$I,5,0)),0,VLOOKUP(ZO22,'Lista de mercado'!$B:$I,5,0))</f>
        <v>0</v>
      </c>
      <c r="ZR22" s="144">
        <f ca="1">IF(ISERROR(VLOOKUP(ZO22,'Lista de mercado'!$B:$I,8,0)),0,VLOOKUP(ZO22,'Lista de mercado'!$B:$I,8,0))</f>
        <v>0</v>
      </c>
      <c r="ZS22" s="145">
        <f t="shared" si="240"/>
        <v>0</v>
      </c>
      <c r="ZT22" s="161">
        <f t="shared" ca="1" si="241"/>
        <v>0</v>
      </c>
      <c r="ZU22" s="103"/>
      <c r="ZV22" s="169">
        <f t="shared" ca="1" si="846"/>
        <v>0</v>
      </c>
      <c r="ZW22" s="262"/>
      <c r="ZX22" s="172">
        <f t="shared" ref="ZX22" ca="1" si="852">IF(ISERROR(ZX20/ZV8),0,(ZX20/ZV8))</f>
        <v>0</v>
      </c>
      <c r="ZY22" s="73"/>
      <c r="ZZ22" s="105"/>
      <c r="AAA22" s="78"/>
      <c r="AAB22" s="130"/>
      <c r="AAC22" s="131"/>
      <c r="AAD22" s="81">
        <f ca="1">IF(ISERROR(VLOOKUP(AAB22,'Lista de mercado'!$B:$I,5,0)),0,VLOOKUP(AAB22,'Lista de mercado'!$B:$I,5,0))</f>
        <v>0</v>
      </c>
      <c r="AAE22" s="144">
        <f ca="1">IF(ISERROR(VLOOKUP(AAB22,'Lista de mercado'!$B:$I,8,0)),0,VLOOKUP(AAB22,'Lista de mercado'!$B:$I,8,0))</f>
        <v>0</v>
      </c>
      <c r="AAF22" s="145">
        <f t="shared" si="242"/>
        <v>0</v>
      </c>
      <c r="AAG22" s="161">
        <f t="shared" ca="1" si="243"/>
        <v>0</v>
      </c>
      <c r="AAH22" s="103"/>
      <c r="AAI22" s="169">
        <f t="shared" ca="1" si="848"/>
        <v>0</v>
      </c>
      <c r="AAJ22" s="262"/>
      <c r="AAK22" s="172">
        <f t="shared" ref="AAK22" ca="1" si="853">IF(ISERROR(AAK20/AAI8),0,(AAK20/AAI8))</f>
        <v>0</v>
      </c>
      <c r="AAL22" s="73"/>
      <c r="AAM22" s="105"/>
      <c r="AAN22" s="78"/>
      <c r="AAO22" s="130"/>
      <c r="AAP22" s="131"/>
      <c r="AAQ22" s="81">
        <f ca="1">IF(ISERROR(VLOOKUP(AAO22,'Lista de mercado'!$B:$I,5,0)),0,VLOOKUP(AAO22,'Lista de mercado'!$B:$I,5,0))</f>
        <v>0</v>
      </c>
      <c r="AAR22" s="144">
        <f ca="1">IF(ISERROR(VLOOKUP(AAO22,'Lista de mercado'!$B:$I,8,0)),0,VLOOKUP(AAO22,'Lista de mercado'!$B:$I,8,0))</f>
        <v>0</v>
      </c>
      <c r="AAS22" s="145">
        <f t="shared" si="244"/>
        <v>0</v>
      </c>
      <c r="AAT22" s="161">
        <f t="shared" ca="1" si="245"/>
        <v>0</v>
      </c>
      <c r="AAU22" s="103"/>
      <c r="AAV22" s="169">
        <f t="shared" ref="AAV22:ABV22" ca="1" si="854">IF(ISERROR(AAV20/AAV8),0,(AAV20/AAV8))</f>
        <v>0</v>
      </c>
      <c r="AAW22" s="262"/>
      <c r="AAX22" s="172">
        <f t="shared" ref="AAX22" ca="1" si="855">IF(ISERROR(AAX20/AAV8),0,(AAX20/AAV8))</f>
        <v>0</v>
      </c>
      <c r="AAY22" s="73"/>
      <c r="AAZ22" s="105"/>
      <c r="ABA22" s="78"/>
      <c r="ABB22" s="130"/>
      <c r="ABC22" s="131"/>
      <c r="ABD22" s="81">
        <f ca="1">IF(ISERROR(VLOOKUP(ABB22,'Lista de mercado'!$B:$I,5,0)),0,VLOOKUP(ABB22,'Lista de mercado'!$B:$I,5,0))</f>
        <v>0</v>
      </c>
      <c r="ABE22" s="144">
        <f ca="1">IF(ISERROR(VLOOKUP(ABB22,'Lista de mercado'!$B:$I,8,0)),0,VLOOKUP(ABB22,'Lista de mercado'!$B:$I,8,0))</f>
        <v>0</v>
      </c>
      <c r="ABF22" s="145">
        <f t="shared" si="246"/>
        <v>0</v>
      </c>
      <c r="ABG22" s="161">
        <f t="shared" ca="1" si="247"/>
        <v>0</v>
      </c>
      <c r="ABH22" s="103"/>
      <c r="ABI22" s="169">
        <f t="shared" ref="ABI22:ACI22" ca="1" si="856">IF(ISERROR(ABI20/ABI8),0,(ABI20/ABI8))</f>
        <v>0</v>
      </c>
      <c r="ABJ22" s="262"/>
      <c r="ABK22" s="172">
        <f t="shared" ref="ABK22" ca="1" si="857">IF(ISERROR(ABK20/ABI8),0,(ABK20/ABI8))</f>
        <v>0</v>
      </c>
      <c r="ABL22" s="73"/>
      <c r="ABM22" s="105"/>
      <c r="ABN22" s="78"/>
      <c r="ABO22" s="130"/>
      <c r="ABP22" s="131"/>
      <c r="ABQ22" s="81">
        <f ca="1">IF(ISERROR(VLOOKUP(ABO22,'Lista de mercado'!$B:$I,5,0)),0,VLOOKUP(ABO22,'Lista de mercado'!$B:$I,5,0))</f>
        <v>0</v>
      </c>
      <c r="ABR22" s="144">
        <f ca="1">IF(ISERROR(VLOOKUP(ABO22,'Lista de mercado'!$B:$I,8,0)),0,VLOOKUP(ABO22,'Lista de mercado'!$B:$I,8,0))</f>
        <v>0</v>
      </c>
      <c r="ABS22" s="145">
        <f t="shared" si="248"/>
        <v>0</v>
      </c>
      <c r="ABT22" s="161">
        <f t="shared" ca="1" si="249"/>
        <v>0</v>
      </c>
      <c r="ABU22" s="103"/>
      <c r="ABV22" s="169">
        <f t="shared" ca="1" si="854"/>
        <v>0</v>
      </c>
      <c r="ABW22" s="262"/>
      <c r="ABX22" s="172">
        <f t="shared" ref="ABX22" ca="1" si="858">IF(ISERROR(ABX20/ABV8),0,(ABX20/ABV8))</f>
        <v>0</v>
      </c>
      <c r="ABY22" s="73"/>
      <c r="ABZ22" s="105"/>
      <c r="ACA22" s="78"/>
      <c r="ACB22" s="130"/>
      <c r="ACC22" s="131"/>
      <c r="ACD22" s="81">
        <f ca="1">IF(ISERROR(VLOOKUP(ACB22,'Lista de mercado'!$B:$I,5,0)),0,VLOOKUP(ACB22,'Lista de mercado'!$B:$I,5,0))</f>
        <v>0</v>
      </c>
      <c r="ACE22" s="144">
        <f ca="1">IF(ISERROR(VLOOKUP(ACB22,'Lista de mercado'!$B:$I,8,0)),0,VLOOKUP(ACB22,'Lista de mercado'!$B:$I,8,0))</f>
        <v>0</v>
      </c>
      <c r="ACF22" s="145">
        <f t="shared" si="250"/>
        <v>0</v>
      </c>
      <c r="ACG22" s="161">
        <f t="shared" ca="1" si="251"/>
        <v>0</v>
      </c>
      <c r="ACH22" s="103"/>
      <c r="ACI22" s="169">
        <f t="shared" ca="1" si="856"/>
        <v>0</v>
      </c>
      <c r="ACJ22" s="262"/>
      <c r="ACK22" s="172">
        <f t="shared" ref="ACK22" ca="1" si="859">IF(ISERROR(ACK20/ACI8),0,(ACK20/ACI8))</f>
        <v>0</v>
      </c>
      <c r="ACL22" s="73"/>
      <c r="ACM22" s="105"/>
      <c r="ACN22" s="78"/>
      <c r="ACO22" s="130"/>
      <c r="ACP22" s="131"/>
      <c r="ACQ22" s="81">
        <f ca="1">IF(ISERROR(VLOOKUP(ACO22,'Lista de mercado'!$B:$I,5,0)),0,VLOOKUP(ACO22,'Lista de mercado'!$B:$I,5,0))</f>
        <v>0</v>
      </c>
      <c r="ACR22" s="144">
        <f ca="1">IF(ISERROR(VLOOKUP(ACO22,'Lista de mercado'!$B:$I,8,0)),0,VLOOKUP(ACO22,'Lista de mercado'!$B:$I,8,0))</f>
        <v>0</v>
      </c>
      <c r="ACS22" s="145">
        <f t="shared" si="252"/>
        <v>0</v>
      </c>
      <c r="ACT22" s="161">
        <f t="shared" ca="1" si="253"/>
        <v>0</v>
      </c>
      <c r="ACU22" s="103"/>
      <c r="ACV22" s="169">
        <f t="shared" ref="ACV22" ca="1" si="860">IF(ISERROR(ACV20/ACV8),0,(ACV20/ACV8))</f>
        <v>0</v>
      </c>
      <c r="ACW22" s="262"/>
      <c r="ACX22" s="172">
        <f t="shared" ref="ACX22" ca="1" si="861">IF(ISERROR(ACX20/ACV8),0,(ACX20/ACV8))</f>
        <v>0</v>
      </c>
      <c r="ACY22" s="73"/>
      <c r="ACZ22" s="105"/>
      <c r="ADA22" s="78"/>
      <c r="ADB22" s="130"/>
      <c r="ADC22" s="131"/>
      <c r="ADD22" s="81">
        <f ca="1">IF(ISERROR(VLOOKUP(ADB22,'Lista de mercado'!$B:$I,5,0)),0,VLOOKUP(ADB22,'Lista de mercado'!$B:$I,5,0))</f>
        <v>0</v>
      </c>
      <c r="ADE22" s="144">
        <f ca="1">IF(ISERROR(VLOOKUP(ADB22,'Lista de mercado'!$B:$I,8,0)),0,VLOOKUP(ADB22,'Lista de mercado'!$B:$I,8,0))</f>
        <v>0</v>
      </c>
      <c r="ADF22" s="145">
        <f t="shared" si="254"/>
        <v>0</v>
      </c>
      <c r="ADG22" s="161">
        <f t="shared" ca="1" si="255"/>
        <v>0</v>
      </c>
      <c r="ADH22" s="103"/>
      <c r="ADI22" s="169">
        <f t="shared" ref="ADI22" ca="1" si="862">IF(ISERROR(ADI20/ADI8),0,(ADI20/ADI8))</f>
        <v>0</v>
      </c>
      <c r="ADJ22" s="262"/>
      <c r="ADK22" s="172">
        <f t="shared" ref="ADK22" ca="1" si="863">IF(ISERROR(ADK20/ADI8),0,(ADK20/ADI8))</f>
        <v>0</v>
      </c>
      <c r="ADL22" s="73"/>
      <c r="ADM22" s="105"/>
      <c r="ADN22" s="78"/>
      <c r="ADO22" s="130"/>
      <c r="ADP22" s="131"/>
      <c r="ADQ22" s="81">
        <f ca="1">IF(ISERROR(VLOOKUP(ADO22,'Lista de mercado'!$B:$I,5,0)),0,VLOOKUP(ADO22,'Lista de mercado'!$B:$I,5,0))</f>
        <v>0</v>
      </c>
      <c r="ADR22" s="144">
        <f ca="1">IF(ISERROR(VLOOKUP(ADO22,'Lista de mercado'!$B:$I,8,0)),0,VLOOKUP(ADO22,'Lista de mercado'!$B:$I,8,0))</f>
        <v>0</v>
      </c>
      <c r="ADS22" s="145">
        <f t="shared" si="256"/>
        <v>0</v>
      </c>
      <c r="ADT22" s="161">
        <f t="shared" ca="1" si="257"/>
        <v>0</v>
      </c>
      <c r="ADU22" s="103"/>
      <c r="ADV22" s="169">
        <f t="shared" ref="ADV22" ca="1" si="864">IF(ISERROR(ADV20/ADV8),0,(ADV20/ADV8))</f>
        <v>0</v>
      </c>
      <c r="ADW22" s="262"/>
      <c r="ADX22" s="172">
        <f t="shared" ref="ADX22" ca="1" si="865">IF(ISERROR(ADX20/ADV8),0,(ADX20/ADV8))</f>
        <v>0</v>
      </c>
      <c r="ADY22" s="73"/>
      <c r="ADZ22" s="105"/>
      <c r="AEA22" s="78"/>
      <c r="AEB22" s="130"/>
      <c r="AEC22" s="131"/>
      <c r="AED22" s="81">
        <f ca="1">IF(ISERROR(VLOOKUP(AEB22,'Lista de mercado'!$B:$I,5,0)),0,VLOOKUP(AEB22,'Lista de mercado'!$B:$I,5,0))</f>
        <v>0</v>
      </c>
      <c r="AEE22" s="144">
        <f ca="1">IF(ISERROR(VLOOKUP(AEB22,'Lista de mercado'!$B:$I,8,0)),0,VLOOKUP(AEB22,'Lista de mercado'!$B:$I,8,0))</f>
        <v>0</v>
      </c>
      <c r="AEF22" s="145">
        <f t="shared" si="258"/>
        <v>0</v>
      </c>
      <c r="AEG22" s="161">
        <f t="shared" ca="1" si="259"/>
        <v>0</v>
      </c>
      <c r="AEH22" s="103"/>
      <c r="AEI22" s="169">
        <f t="shared" ref="AEI22" ca="1" si="866">IF(ISERROR(AEI20/AEI8),0,(AEI20/AEI8))</f>
        <v>0</v>
      </c>
      <c r="AEJ22" s="262"/>
      <c r="AEK22" s="172">
        <f t="shared" ref="AEK22" ca="1" si="867">IF(ISERROR(AEK20/AEI8),0,(AEK20/AEI8))</f>
        <v>0</v>
      </c>
      <c r="AEL22" s="73"/>
      <c r="AEM22" s="105"/>
      <c r="AEN22" s="78"/>
      <c r="AEO22" s="130"/>
      <c r="AEP22" s="131"/>
      <c r="AEQ22" s="81">
        <f ca="1">IF(ISERROR(VLOOKUP(AEO22,'Lista de mercado'!$B:$I,5,0)),0,VLOOKUP(AEO22,'Lista de mercado'!$B:$I,5,0))</f>
        <v>0</v>
      </c>
      <c r="AER22" s="144">
        <f ca="1">IF(ISERROR(VLOOKUP(AEO22,'Lista de mercado'!$B:$I,8,0)),0,VLOOKUP(AEO22,'Lista de mercado'!$B:$I,8,0))</f>
        <v>0</v>
      </c>
      <c r="AES22" s="145">
        <f t="shared" si="260"/>
        <v>0</v>
      </c>
      <c r="AET22" s="161">
        <f t="shared" ca="1" si="261"/>
        <v>0</v>
      </c>
      <c r="AEU22" s="103"/>
      <c r="AEV22" s="169">
        <f t="shared" ref="AEV22" ca="1" si="868">IF(ISERROR(AEV20/AEV8),0,(AEV20/AEV8))</f>
        <v>0</v>
      </c>
      <c r="AEW22" s="262"/>
      <c r="AEX22" s="172">
        <f t="shared" ref="AEX22" ca="1" si="869">IF(ISERROR(AEX20/AEV8),0,(AEX20/AEV8))</f>
        <v>0</v>
      </c>
      <c r="AEY22" s="73"/>
      <c r="AEZ22" s="105"/>
      <c r="AFA22" s="78"/>
      <c r="AFB22" s="130"/>
      <c r="AFC22" s="131"/>
      <c r="AFD22" s="81">
        <f ca="1">IF(ISERROR(VLOOKUP(AFB22,'Lista de mercado'!$B:$I,5,0)),0,VLOOKUP(AFB22,'Lista de mercado'!$B:$I,5,0))</f>
        <v>0</v>
      </c>
      <c r="AFE22" s="144">
        <f ca="1">IF(ISERROR(VLOOKUP(AFB22,'Lista de mercado'!$B:$I,8,0)),0,VLOOKUP(AFB22,'Lista de mercado'!$B:$I,8,0))</f>
        <v>0</v>
      </c>
      <c r="AFF22" s="145">
        <f t="shared" si="262"/>
        <v>0</v>
      </c>
      <c r="AFG22" s="161">
        <f t="shared" ca="1" si="263"/>
        <v>0</v>
      </c>
      <c r="AFH22" s="103"/>
      <c r="AFI22" s="169">
        <f t="shared" ref="AFI22" ca="1" si="870">IF(ISERROR(AFI20/AFI8),0,(AFI20/AFI8))</f>
        <v>0</v>
      </c>
      <c r="AFJ22" s="262"/>
      <c r="AFK22" s="172">
        <f t="shared" ref="AFK22" ca="1" si="871">IF(ISERROR(AFK20/AFI8),0,(AFK20/AFI8))</f>
        <v>0</v>
      </c>
      <c r="AFL22" s="73"/>
      <c r="AFM22" s="105"/>
      <c r="AFN22" s="78"/>
      <c r="AFO22" s="130"/>
      <c r="AFP22" s="131"/>
      <c r="AFQ22" s="81">
        <f ca="1">IF(ISERROR(VLOOKUP(AFO22,'Lista de mercado'!$B:$I,5,0)),0,VLOOKUP(AFO22,'Lista de mercado'!$B:$I,5,0))</f>
        <v>0</v>
      </c>
      <c r="AFR22" s="144">
        <f ca="1">IF(ISERROR(VLOOKUP(AFO22,'Lista de mercado'!$B:$I,8,0)),0,VLOOKUP(AFO22,'Lista de mercado'!$B:$I,8,0))</f>
        <v>0</v>
      </c>
      <c r="AFS22" s="145">
        <f t="shared" si="264"/>
        <v>0</v>
      </c>
      <c r="AFT22" s="161">
        <f t="shared" ca="1" si="265"/>
        <v>0</v>
      </c>
      <c r="AFU22" s="103"/>
      <c r="AFV22" s="169">
        <f t="shared" ref="AFV22" ca="1" si="872">IF(ISERROR(AFV20/AFV8),0,(AFV20/AFV8))</f>
        <v>0</v>
      </c>
      <c r="AFW22" s="262"/>
      <c r="AFX22" s="172">
        <f t="shared" ref="AFX22" ca="1" si="873">IF(ISERROR(AFX20/AFV8),0,(AFX20/AFV8))</f>
        <v>0</v>
      </c>
      <c r="AFY22" s="73"/>
      <c r="AFZ22" s="105"/>
      <c r="AGA22" s="78"/>
      <c r="AGB22" s="130"/>
      <c r="AGC22" s="131"/>
      <c r="AGD22" s="81">
        <f ca="1">IF(ISERROR(VLOOKUP(AGB22,'Lista de mercado'!$B:$I,5,0)),0,VLOOKUP(AGB22,'Lista de mercado'!$B:$I,5,0))</f>
        <v>0</v>
      </c>
      <c r="AGE22" s="144">
        <f ca="1">IF(ISERROR(VLOOKUP(AGB22,'Lista de mercado'!$B:$I,8,0)),0,VLOOKUP(AGB22,'Lista de mercado'!$B:$I,8,0))</f>
        <v>0</v>
      </c>
      <c r="AGF22" s="145">
        <f t="shared" si="266"/>
        <v>0</v>
      </c>
      <c r="AGG22" s="161">
        <f t="shared" ca="1" si="267"/>
        <v>0</v>
      </c>
      <c r="AGH22" s="103"/>
      <c r="AGI22" s="169">
        <f t="shared" ref="AGI22" ca="1" si="874">IF(ISERROR(AGI20/AGI8),0,(AGI20/AGI8))</f>
        <v>0</v>
      </c>
      <c r="AGJ22" s="262"/>
      <c r="AGK22" s="172">
        <f t="shared" ref="AGK22" ca="1" si="875">IF(ISERROR(AGK20/AGI8),0,(AGK20/AGI8))</f>
        <v>0</v>
      </c>
      <c r="AGL22" s="73"/>
      <c r="AGM22" s="105"/>
      <c r="AGN22" s="78"/>
      <c r="AGO22" s="130"/>
      <c r="AGP22" s="131"/>
      <c r="AGQ22" s="81">
        <f ca="1">IF(ISERROR(VLOOKUP(AGO22,'Lista de mercado'!$B:$I,5,0)),0,VLOOKUP(AGO22,'Lista de mercado'!$B:$I,5,0))</f>
        <v>0</v>
      </c>
      <c r="AGR22" s="144">
        <f ca="1">IF(ISERROR(VLOOKUP(AGO22,'Lista de mercado'!$B:$I,8,0)),0,VLOOKUP(AGO22,'Lista de mercado'!$B:$I,8,0))</f>
        <v>0</v>
      </c>
      <c r="AGS22" s="145">
        <f t="shared" si="268"/>
        <v>0</v>
      </c>
      <c r="AGT22" s="161">
        <f t="shared" ca="1" si="269"/>
        <v>0</v>
      </c>
      <c r="AGU22" s="103"/>
      <c r="AGV22" s="169">
        <f t="shared" ref="AGV22" ca="1" si="876">IF(ISERROR(AGV20/AGV8),0,(AGV20/AGV8))</f>
        <v>0</v>
      </c>
      <c r="AGW22" s="262"/>
      <c r="AGX22" s="172">
        <f t="shared" ref="AGX22" ca="1" si="877">IF(ISERROR(AGX20/AGV8),0,(AGX20/AGV8))</f>
        <v>0</v>
      </c>
      <c r="AGY22" s="73"/>
      <c r="AGZ22" s="105"/>
      <c r="AHA22" s="78"/>
      <c r="AHB22" s="130"/>
      <c r="AHC22" s="131"/>
      <c r="AHD22" s="81">
        <f ca="1">IF(ISERROR(VLOOKUP(AHB22,'Lista de mercado'!$B:$I,5,0)),0,VLOOKUP(AHB22,'Lista de mercado'!$B:$I,5,0))</f>
        <v>0</v>
      </c>
      <c r="AHE22" s="144">
        <f ca="1">IF(ISERROR(VLOOKUP(AHB22,'Lista de mercado'!$B:$I,8,0)),0,VLOOKUP(AHB22,'Lista de mercado'!$B:$I,8,0))</f>
        <v>0</v>
      </c>
      <c r="AHF22" s="145">
        <f t="shared" si="270"/>
        <v>0</v>
      </c>
      <c r="AHG22" s="161">
        <f t="shared" ca="1" si="271"/>
        <v>0</v>
      </c>
      <c r="AHH22" s="103"/>
      <c r="AHI22" s="169">
        <f t="shared" ref="AHI22" ca="1" si="878">IF(ISERROR(AHI20/AHI8),0,(AHI20/AHI8))</f>
        <v>0</v>
      </c>
      <c r="AHJ22" s="262"/>
      <c r="AHK22" s="172">
        <f t="shared" ref="AHK22" ca="1" si="879">IF(ISERROR(AHK20/AHI8),0,(AHK20/AHI8))</f>
        <v>0</v>
      </c>
      <c r="AHL22" s="73"/>
      <c r="AHM22" s="105"/>
      <c r="AHN22" s="78"/>
      <c r="AHO22" s="130"/>
      <c r="AHP22" s="131"/>
      <c r="AHQ22" s="81">
        <f ca="1">IF(ISERROR(VLOOKUP(AHO22,'Lista de mercado'!$B:$I,5,0)),0,VLOOKUP(AHO22,'Lista de mercado'!$B:$I,5,0))</f>
        <v>0</v>
      </c>
      <c r="AHR22" s="144">
        <f ca="1">IF(ISERROR(VLOOKUP(AHO22,'Lista de mercado'!$B:$I,8,0)),0,VLOOKUP(AHO22,'Lista de mercado'!$B:$I,8,0))</f>
        <v>0</v>
      </c>
      <c r="AHS22" s="145">
        <f t="shared" si="272"/>
        <v>0</v>
      </c>
      <c r="AHT22" s="161">
        <f t="shared" ca="1" si="273"/>
        <v>0</v>
      </c>
      <c r="AHU22" s="103"/>
      <c r="AHV22" s="169">
        <f t="shared" ref="AHV22" ca="1" si="880">IF(ISERROR(AHV20/AHV8),0,(AHV20/AHV8))</f>
        <v>0</v>
      </c>
      <c r="AHW22" s="262"/>
      <c r="AHX22" s="172">
        <f t="shared" ref="AHX22" ca="1" si="881">IF(ISERROR(AHX20/AHV8),0,(AHX20/AHV8))</f>
        <v>0</v>
      </c>
      <c r="AHY22" s="73"/>
      <c r="AHZ22" s="105"/>
      <c r="AIA22" s="78"/>
      <c r="AIB22" s="130"/>
      <c r="AIC22" s="131"/>
      <c r="AID22" s="81">
        <f ca="1">IF(ISERROR(VLOOKUP(AIB22,'Lista de mercado'!$B:$I,5,0)),0,VLOOKUP(AIB22,'Lista de mercado'!$B:$I,5,0))</f>
        <v>0</v>
      </c>
      <c r="AIE22" s="144">
        <f ca="1">IF(ISERROR(VLOOKUP(AIB22,'Lista de mercado'!$B:$I,8,0)),0,VLOOKUP(AIB22,'Lista de mercado'!$B:$I,8,0))</f>
        <v>0</v>
      </c>
      <c r="AIF22" s="145">
        <f t="shared" si="274"/>
        <v>0</v>
      </c>
      <c r="AIG22" s="161">
        <f t="shared" ca="1" si="275"/>
        <v>0</v>
      </c>
      <c r="AIH22" s="103"/>
      <c r="AII22" s="169">
        <f t="shared" ref="AII22" ca="1" si="882">IF(ISERROR(AII20/AII8),0,(AII20/AII8))</f>
        <v>0</v>
      </c>
      <c r="AIJ22" s="262"/>
      <c r="AIK22" s="172">
        <f t="shared" ref="AIK22" ca="1" si="883">IF(ISERROR(AIK20/AII8),0,(AIK20/AII8))</f>
        <v>0</v>
      </c>
      <c r="AIL22" s="73"/>
      <c r="AIM22" s="105"/>
      <c r="AIN22" s="78"/>
      <c r="AIO22" s="130"/>
      <c r="AIP22" s="131"/>
      <c r="AIQ22" s="81">
        <f ca="1">IF(ISERROR(VLOOKUP(AIO22,'Lista de mercado'!$B:$I,5,0)),0,VLOOKUP(AIO22,'Lista de mercado'!$B:$I,5,0))</f>
        <v>0</v>
      </c>
      <c r="AIR22" s="144">
        <f ca="1">IF(ISERROR(VLOOKUP(AIO22,'Lista de mercado'!$B:$I,8,0)),0,VLOOKUP(AIO22,'Lista de mercado'!$B:$I,8,0))</f>
        <v>0</v>
      </c>
      <c r="AIS22" s="145">
        <f t="shared" si="276"/>
        <v>0</v>
      </c>
      <c r="AIT22" s="161">
        <f t="shared" ca="1" si="277"/>
        <v>0</v>
      </c>
      <c r="AIU22" s="103"/>
      <c r="AIV22" s="169">
        <f t="shared" ref="AIV22" ca="1" si="884">IF(ISERROR(AIV20/AIV8),0,(AIV20/AIV8))</f>
        <v>0</v>
      </c>
      <c r="AIW22" s="262"/>
      <c r="AIX22" s="172">
        <f t="shared" ref="AIX22" ca="1" si="885">IF(ISERROR(AIX20/AIV8),0,(AIX20/AIV8))</f>
        <v>0</v>
      </c>
      <c r="AIY22" s="73"/>
      <c r="AIZ22" s="105"/>
      <c r="AJA22" s="78"/>
      <c r="AJB22" s="130"/>
      <c r="AJC22" s="131"/>
      <c r="AJD22" s="81">
        <f ca="1">IF(ISERROR(VLOOKUP(AJB22,'Lista de mercado'!$B:$I,5,0)),0,VLOOKUP(AJB22,'Lista de mercado'!$B:$I,5,0))</f>
        <v>0</v>
      </c>
      <c r="AJE22" s="144">
        <f ca="1">IF(ISERROR(VLOOKUP(AJB22,'Lista de mercado'!$B:$I,8,0)),0,VLOOKUP(AJB22,'Lista de mercado'!$B:$I,8,0))</f>
        <v>0</v>
      </c>
      <c r="AJF22" s="145">
        <f t="shared" si="278"/>
        <v>0</v>
      </c>
      <c r="AJG22" s="161">
        <f t="shared" ca="1" si="279"/>
        <v>0</v>
      </c>
      <c r="AJH22" s="103"/>
      <c r="AJI22" s="169">
        <f t="shared" ref="AJI22" ca="1" si="886">IF(ISERROR(AJI20/AJI8),0,(AJI20/AJI8))</f>
        <v>0</v>
      </c>
      <c r="AJJ22" s="262"/>
      <c r="AJK22" s="172">
        <f t="shared" ref="AJK22" ca="1" si="887">IF(ISERROR(AJK20/AJI8),0,(AJK20/AJI8))</f>
        <v>0</v>
      </c>
      <c r="AJL22" s="73"/>
    </row>
    <row r="23" spans="1:948" x14ac:dyDescent="0.3">
      <c r="A23" s="78"/>
      <c r="B23" s="148"/>
      <c r="C23" s="131"/>
      <c r="D23" s="81">
        <f ca="1">IF(ISERROR(VLOOKUP(B23,'Lista de mercado'!$B:$I,5,0)),0,VLOOKUP(B23,'Lista de mercado'!$B:$I,5,0))</f>
        <v>0</v>
      </c>
      <c r="E23" s="144">
        <f ca="1">IF(ISERROR(VLOOKUP(B23,'Lista de mercado'!$B:$I,8,0)),0,VLOOKUP(B23,'Lista de mercado'!$B:$I,8,0))</f>
        <v>0</v>
      </c>
      <c r="F23" s="145">
        <f t="shared" si="134"/>
        <v>0</v>
      </c>
      <c r="G23" s="161">
        <f t="shared" ca="1" si="135"/>
        <v>0</v>
      </c>
      <c r="H23" s="103"/>
      <c r="I23" s="121" t="s">
        <v>105</v>
      </c>
      <c r="J23" s="168"/>
      <c r="K23" s="122" t="s">
        <v>105</v>
      </c>
      <c r="L23" s="73"/>
      <c r="M23" s="105"/>
      <c r="N23" s="78"/>
      <c r="O23" s="148"/>
      <c r="P23" s="131"/>
      <c r="Q23" s="81">
        <f ca="1">IF(ISERROR(VLOOKUP(O23,'Lista de mercado'!$B:$I,5,0)),0,VLOOKUP(O23,'Lista de mercado'!$B:$I,5,0))</f>
        <v>0</v>
      </c>
      <c r="R23" s="144">
        <f ca="1">IF(ISERROR(VLOOKUP(O23,'Lista de mercado'!$B:$I,8,0)),0,VLOOKUP(O23,'Lista de mercado'!$B:$I,8,0))</f>
        <v>0</v>
      </c>
      <c r="S23" s="145">
        <f t="shared" si="136"/>
        <v>0</v>
      </c>
      <c r="T23" s="161">
        <f t="shared" ca="1" si="137"/>
        <v>0</v>
      </c>
      <c r="U23" s="103"/>
      <c r="V23" s="121" t="s">
        <v>105</v>
      </c>
      <c r="W23" s="168"/>
      <c r="X23" s="122" t="s">
        <v>105</v>
      </c>
      <c r="Y23" s="73"/>
      <c r="Z23" s="105"/>
      <c r="AA23" s="78"/>
      <c r="AB23" s="148"/>
      <c r="AC23" s="131"/>
      <c r="AD23" s="81">
        <f ca="1">IF(ISERROR(VLOOKUP(AB23,'Lista de mercado'!$B:$I,5,0)),0,VLOOKUP(AB23,'Lista de mercado'!$B:$I,5,0))</f>
        <v>0</v>
      </c>
      <c r="AE23" s="144">
        <f ca="1">IF(ISERROR(VLOOKUP(AB23,'Lista de mercado'!$B:$I,8,0)),0,VLOOKUP(AB23,'Lista de mercado'!$B:$I,8,0))</f>
        <v>0</v>
      </c>
      <c r="AF23" s="145">
        <f t="shared" si="138"/>
        <v>0</v>
      </c>
      <c r="AG23" s="161">
        <f t="shared" ca="1" si="139"/>
        <v>0</v>
      </c>
      <c r="AH23" s="103"/>
      <c r="AI23" s="121" t="s">
        <v>105</v>
      </c>
      <c r="AJ23" s="168"/>
      <c r="AK23" s="122" t="s">
        <v>105</v>
      </c>
      <c r="AL23" s="73"/>
      <c r="AM23" s="105"/>
      <c r="AN23" s="78"/>
      <c r="AO23" s="148"/>
      <c r="AP23" s="131"/>
      <c r="AQ23" s="81">
        <f ca="1">IF(ISERROR(VLOOKUP(AO23,'Lista de mercado'!$B:$I,5,0)),0,VLOOKUP(AO23,'Lista de mercado'!$B:$I,5,0))</f>
        <v>0</v>
      </c>
      <c r="AR23" s="144">
        <f ca="1">IF(ISERROR(VLOOKUP(AO23,'Lista de mercado'!$B:$I,8,0)),0,VLOOKUP(AO23,'Lista de mercado'!$B:$I,8,0))</f>
        <v>0</v>
      </c>
      <c r="AS23" s="145">
        <f t="shared" si="140"/>
        <v>0</v>
      </c>
      <c r="AT23" s="161">
        <f t="shared" ca="1" si="141"/>
        <v>0</v>
      </c>
      <c r="AU23" s="103"/>
      <c r="AV23" s="121" t="s">
        <v>105</v>
      </c>
      <c r="AW23" s="168"/>
      <c r="AX23" s="122" t="s">
        <v>105</v>
      </c>
      <c r="AY23" s="73"/>
      <c r="AZ23" s="105"/>
      <c r="BA23" s="78"/>
      <c r="BB23" s="148"/>
      <c r="BC23" s="131"/>
      <c r="BD23" s="81">
        <f ca="1">IF(ISERROR(VLOOKUP(BB23,'Lista de mercado'!$B:$I,5,0)),0,VLOOKUP(BB23,'Lista de mercado'!$B:$I,5,0))</f>
        <v>0</v>
      </c>
      <c r="BE23" s="144">
        <f ca="1">IF(ISERROR(VLOOKUP(BB23,'Lista de mercado'!$B:$I,8,0)),0,VLOOKUP(BB23,'Lista de mercado'!$B:$I,8,0))</f>
        <v>0</v>
      </c>
      <c r="BF23" s="145">
        <f t="shared" si="142"/>
        <v>0</v>
      </c>
      <c r="BG23" s="161">
        <f t="shared" ca="1" si="143"/>
        <v>0</v>
      </c>
      <c r="BH23" s="103"/>
      <c r="BI23" s="121" t="s">
        <v>105</v>
      </c>
      <c r="BJ23" s="168"/>
      <c r="BK23" s="122" t="s">
        <v>105</v>
      </c>
      <c r="BL23" s="73"/>
      <c r="BM23" s="105"/>
      <c r="BN23" s="78"/>
      <c r="BO23" s="148"/>
      <c r="BP23" s="131"/>
      <c r="BQ23" s="81">
        <f ca="1">IF(ISERROR(VLOOKUP(BO23,'Lista de mercado'!$B:$I,5,0)),0,VLOOKUP(BO23,'Lista de mercado'!$B:$I,5,0))</f>
        <v>0</v>
      </c>
      <c r="BR23" s="144">
        <f ca="1">IF(ISERROR(VLOOKUP(BO23,'Lista de mercado'!$B:$I,8,0)),0,VLOOKUP(BO23,'Lista de mercado'!$B:$I,8,0))</f>
        <v>0</v>
      </c>
      <c r="BS23" s="145">
        <f t="shared" si="144"/>
        <v>0</v>
      </c>
      <c r="BT23" s="161">
        <f t="shared" ca="1" si="145"/>
        <v>0</v>
      </c>
      <c r="BU23" s="103"/>
      <c r="BV23" s="121" t="s">
        <v>105</v>
      </c>
      <c r="BW23" s="168"/>
      <c r="BX23" s="122" t="s">
        <v>105</v>
      </c>
      <c r="BY23" s="73"/>
      <c r="BZ23" s="105"/>
      <c r="CA23" s="78"/>
      <c r="CB23" s="148"/>
      <c r="CC23" s="131"/>
      <c r="CD23" s="81">
        <f ca="1">IF(ISERROR(VLOOKUP(CB23,'Lista de mercado'!$B:$I,5,0)),0,VLOOKUP(CB23,'Lista de mercado'!$B:$I,5,0))</f>
        <v>0</v>
      </c>
      <c r="CE23" s="144">
        <f ca="1">IF(ISERROR(VLOOKUP(CB23,'Lista de mercado'!$B:$I,8,0)),0,VLOOKUP(CB23,'Lista de mercado'!$B:$I,8,0))</f>
        <v>0</v>
      </c>
      <c r="CF23" s="145">
        <f t="shared" si="146"/>
        <v>0</v>
      </c>
      <c r="CG23" s="161">
        <f t="shared" ca="1" si="147"/>
        <v>0</v>
      </c>
      <c r="CH23" s="103"/>
      <c r="CI23" s="121" t="s">
        <v>105</v>
      </c>
      <c r="CJ23" s="168"/>
      <c r="CK23" s="122" t="s">
        <v>105</v>
      </c>
      <c r="CL23" s="73"/>
      <c r="CM23" s="105"/>
      <c r="CN23" s="78"/>
      <c r="CO23" s="148"/>
      <c r="CP23" s="131"/>
      <c r="CQ23" s="81">
        <f ca="1">IF(ISERROR(VLOOKUP(CO23,'Lista de mercado'!$B:$I,5,0)),0,VLOOKUP(CO23,'Lista de mercado'!$B:$I,5,0))</f>
        <v>0</v>
      </c>
      <c r="CR23" s="144">
        <f ca="1">IF(ISERROR(VLOOKUP(CO23,'Lista de mercado'!$B:$I,8,0)),0,VLOOKUP(CO23,'Lista de mercado'!$B:$I,8,0))</f>
        <v>0</v>
      </c>
      <c r="CS23" s="145">
        <f t="shared" si="148"/>
        <v>0</v>
      </c>
      <c r="CT23" s="161">
        <f t="shared" ca="1" si="149"/>
        <v>0</v>
      </c>
      <c r="CU23" s="103"/>
      <c r="CV23" s="121" t="s">
        <v>105</v>
      </c>
      <c r="CW23" s="168"/>
      <c r="CX23" s="122" t="s">
        <v>105</v>
      </c>
      <c r="CY23" s="73"/>
      <c r="CZ23" s="105"/>
      <c r="DA23" s="78"/>
      <c r="DB23" s="148"/>
      <c r="DC23" s="131"/>
      <c r="DD23" s="81">
        <f ca="1">IF(ISERROR(VLOOKUP(DB23,'Lista de mercado'!$B:$I,5,0)),0,VLOOKUP(DB23,'Lista de mercado'!$B:$I,5,0))</f>
        <v>0</v>
      </c>
      <c r="DE23" s="144">
        <f ca="1">IF(ISERROR(VLOOKUP(DB23,'Lista de mercado'!$B:$I,8,0)),0,VLOOKUP(DB23,'Lista de mercado'!$B:$I,8,0))</f>
        <v>0</v>
      </c>
      <c r="DF23" s="145">
        <f t="shared" si="150"/>
        <v>0</v>
      </c>
      <c r="DG23" s="161">
        <f t="shared" ca="1" si="151"/>
        <v>0</v>
      </c>
      <c r="DH23" s="103"/>
      <c r="DI23" s="121" t="s">
        <v>105</v>
      </c>
      <c r="DJ23" s="168"/>
      <c r="DK23" s="122" t="s">
        <v>105</v>
      </c>
      <c r="DL23" s="73"/>
      <c r="DM23" s="105"/>
      <c r="DN23" s="78"/>
      <c r="DO23" s="148"/>
      <c r="DP23" s="131"/>
      <c r="DQ23" s="81">
        <f ca="1">IF(ISERROR(VLOOKUP(DO23,'Lista de mercado'!$B:$I,5,0)),0,VLOOKUP(DO23,'Lista de mercado'!$B:$I,5,0))</f>
        <v>0</v>
      </c>
      <c r="DR23" s="144">
        <f ca="1">IF(ISERROR(VLOOKUP(DO23,'Lista de mercado'!$B:$I,8,0)),0,VLOOKUP(DO23,'Lista de mercado'!$B:$I,8,0))</f>
        <v>0</v>
      </c>
      <c r="DS23" s="145">
        <f t="shared" si="152"/>
        <v>0</v>
      </c>
      <c r="DT23" s="161">
        <f t="shared" ca="1" si="153"/>
        <v>0</v>
      </c>
      <c r="DU23" s="103"/>
      <c r="DV23" s="121" t="s">
        <v>105</v>
      </c>
      <c r="DW23" s="168"/>
      <c r="DX23" s="122" t="s">
        <v>105</v>
      </c>
      <c r="DY23" s="73"/>
      <c r="DZ23" s="105"/>
      <c r="EA23" s="78"/>
      <c r="EB23" s="148"/>
      <c r="EC23" s="131"/>
      <c r="ED23" s="81">
        <f ca="1">IF(ISERROR(VLOOKUP(EB23,'Lista de mercado'!$B:$I,5,0)),0,VLOOKUP(EB23,'Lista de mercado'!$B:$I,5,0))</f>
        <v>0</v>
      </c>
      <c r="EE23" s="144">
        <f ca="1">IF(ISERROR(VLOOKUP(EB23,'Lista de mercado'!$B:$I,8,0)),0,VLOOKUP(EB23,'Lista de mercado'!$B:$I,8,0))</f>
        <v>0</v>
      </c>
      <c r="EF23" s="145">
        <f t="shared" si="154"/>
        <v>0</v>
      </c>
      <c r="EG23" s="161">
        <f t="shared" ca="1" si="155"/>
        <v>0</v>
      </c>
      <c r="EH23" s="103"/>
      <c r="EI23" s="121" t="s">
        <v>105</v>
      </c>
      <c r="EJ23" s="168"/>
      <c r="EK23" s="122" t="s">
        <v>105</v>
      </c>
      <c r="EL23" s="73"/>
      <c r="EM23" s="105"/>
      <c r="EN23" s="78"/>
      <c r="EO23" s="148"/>
      <c r="EP23" s="131"/>
      <c r="EQ23" s="81">
        <f ca="1">IF(ISERROR(VLOOKUP(EO23,'Lista de mercado'!$B:$I,5,0)),0,VLOOKUP(EO23,'Lista de mercado'!$B:$I,5,0))</f>
        <v>0</v>
      </c>
      <c r="ER23" s="144">
        <f ca="1">IF(ISERROR(VLOOKUP(EO23,'Lista de mercado'!$B:$I,8,0)),0,VLOOKUP(EO23,'Lista de mercado'!$B:$I,8,0))</f>
        <v>0</v>
      </c>
      <c r="ES23" s="145">
        <f t="shared" si="156"/>
        <v>0</v>
      </c>
      <c r="ET23" s="161">
        <f t="shared" ca="1" si="157"/>
        <v>0</v>
      </c>
      <c r="EU23" s="103"/>
      <c r="EV23" s="121" t="s">
        <v>105</v>
      </c>
      <c r="EW23" s="168"/>
      <c r="EX23" s="122" t="s">
        <v>105</v>
      </c>
      <c r="EY23" s="73"/>
      <c r="EZ23" s="105"/>
      <c r="FA23" s="78"/>
      <c r="FB23" s="148"/>
      <c r="FC23" s="131"/>
      <c r="FD23" s="81">
        <f ca="1">IF(ISERROR(VLOOKUP(FB23,'Lista de mercado'!$B:$I,5,0)),0,VLOOKUP(FB23,'Lista de mercado'!$B:$I,5,0))</f>
        <v>0</v>
      </c>
      <c r="FE23" s="144">
        <f ca="1">IF(ISERROR(VLOOKUP(FB23,'Lista de mercado'!$B:$I,8,0)),0,VLOOKUP(FB23,'Lista de mercado'!$B:$I,8,0))</f>
        <v>0</v>
      </c>
      <c r="FF23" s="145">
        <f t="shared" si="158"/>
        <v>0</v>
      </c>
      <c r="FG23" s="161">
        <f t="shared" ca="1" si="159"/>
        <v>0</v>
      </c>
      <c r="FH23" s="103"/>
      <c r="FI23" s="121" t="s">
        <v>105</v>
      </c>
      <c r="FJ23" s="168"/>
      <c r="FK23" s="122" t="s">
        <v>105</v>
      </c>
      <c r="FL23" s="73"/>
      <c r="FM23" s="105"/>
      <c r="FN23" s="78"/>
      <c r="FO23" s="148"/>
      <c r="FP23" s="131"/>
      <c r="FQ23" s="81">
        <f ca="1">IF(ISERROR(VLOOKUP(FO23,'Lista de mercado'!$B:$I,5,0)),0,VLOOKUP(FO23,'Lista de mercado'!$B:$I,5,0))</f>
        <v>0</v>
      </c>
      <c r="FR23" s="144">
        <f ca="1">IF(ISERROR(VLOOKUP(FO23,'Lista de mercado'!$B:$I,8,0)),0,VLOOKUP(FO23,'Lista de mercado'!$B:$I,8,0))</f>
        <v>0</v>
      </c>
      <c r="FS23" s="145">
        <f t="shared" si="160"/>
        <v>0</v>
      </c>
      <c r="FT23" s="161">
        <f t="shared" ca="1" si="161"/>
        <v>0</v>
      </c>
      <c r="FU23" s="103"/>
      <c r="FV23" s="121" t="s">
        <v>105</v>
      </c>
      <c r="FW23" s="168"/>
      <c r="FX23" s="122" t="s">
        <v>105</v>
      </c>
      <c r="FY23" s="73"/>
      <c r="FZ23" s="105"/>
      <c r="GA23" s="78"/>
      <c r="GB23" s="148"/>
      <c r="GC23" s="131"/>
      <c r="GD23" s="81">
        <f ca="1">IF(ISERROR(VLOOKUP(GB23,'Lista de mercado'!$B:$I,5,0)),0,VLOOKUP(GB23,'Lista de mercado'!$B:$I,5,0))</f>
        <v>0</v>
      </c>
      <c r="GE23" s="144">
        <f ca="1">IF(ISERROR(VLOOKUP(GB23,'Lista de mercado'!$B:$I,8,0)),0,VLOOKUP(GB23,'Lista de mercado'!$B:$I,8,0))</f>
        <v>0</v>
      </c>
      <c r="GF23" s="145">
        <f t="shared" si="162"/>
        <v>0</v>
      </c>
      <c r="GG23" s="161">
        <f t="shared" ca="1" si="163"/>
        <v>0</v>
      </c>
      <c r="GH23" s="103"/>
      <c r="GI23" s="121" t="s">
        <v>105</v>
      </c>
      <c r="GJ23" s="168"/>
      <c r="GK23" s="122" t="s">
        <v>105</v>
      </c>
      <c r="GL23" s="73"/>
      <c r="GM23" s="105"/>
      <c r="GN23" s="78"/>
      <c r="GO23" s="148"/>
      <c r="GP23" s="131"/>
      <c r="GQ23" s="81">
        <f ca="1">IF(ISERROR(VLOOKUP(GO23,'Lista de mercado'!$B:$I,5,0)),0,VLOOKUP(GO23,'Lista de mercado'!$B:$I,5,0))</f>
        <v>0</v>
      </c>
      <c r="GR23" s="144">
        <f ca="1">IF(ISERROR(VLOOKUP(GO23,'Lista de mercado'!$B:$I,8,0)),0,VLOOKUP(GO23,'Lista de mercado'!$B:$I,8,0))</f>
        <v>0</v>
      </c>
      <c r="GS23" s="145">
        <f t="shared" si="164"/>
        <v>0</v>
      </c>
      <c r="GT23" s="161">
        <f t="shared" ca="1" si="165"/>
        <v>0</v>
      </c>
      <c r="GU23" s="103"/>
      <c r="GV23" s="121" t="s">
        <v>105</v>
      </c>
      <c r="GW23" s="168"/>
      <c r="GX23" s="122" t="s">
        <v>105</v>
      </c>
      <c r="GY23" s="73"/>
      <c r="GZ23" s="105"/>
      <c r="HA23" s="78"/>
      <c r="HB23" s="148"/>
      <c r="HC23" s="131"/>
      <c r="HD23" s="81">
        <f ca="1">IF(ISERROR(VLOOKUP(HB23,'Lista de mercado'!$B:$I,5,0)),0,VLOOKUP(HB23,'Lista de mercado'!$B:$I,5,0))</f>
        <v>0</v>
      </c>
      <c r="HE23" s="144">
        <f ca="1">IF(ISERROR(VLOOKUP(HB23,'Lista de mercado'!$B:$I,8,0)),0,VLOOKUP(HB23,'Lista de mercado'!$B:$I,8,0))</f>
        <v>0</v>
      </c>
      <c r="HF23" s="145">
        <f t="shared" si="166"/>
        <v>0</v>
      </c>
      <c r="HG23" s="161">
        <f t="shared" ca="1" si="167"/>
        <v>0</v>
      </c>
      <c r="HH23" s="103"/>
      <c r="HI23" s="121" t="s">
        <v>105</v>
      </c>
      <c r="HJ23" s="168"/>
      <c r="HK23" s="122" t="s">
        <v>105</v>
      </c>
      <c r="HL23" s="73"/>
      <c r="HM23" s="105"/>
      <c r="HN23" s="78"/>
      <c r="HO23" s="148"/>
      <c r="HP23" s="131"/>
      <c r="HQ23" s="81">
        <f ca="1">IF(ISERROR(VLOOKUP(HO23,'Lista de mercado'!$B:$I,5,0)),0,VLOOKUP(HO23,'Lista de mercado'!$B:$I,5,0))</f>
        <v>0</v>
      </c>
      <c r="HR23" s="144">
        <f ca="1">IF(ISERROR(VLOOKUP(HO23,'Lista de mercado'!$B:$I,8,0)),0,VLOOKUP(HO23,'Lista de mercado'!$B:$I,8,0))</f>
        <v>0</v>
      </c>
      <c r="HS23" s="145">
        <f t="shared" si="168"/>
        <v>0</v>
      </c>
      <c r="HT23" s="161">
        <f t="shared" ca="1" si="169"/>
        <v>0</v>
      </c>
      <c r="HU23" s="103"/>
      <c r="HV23" s="121" t="s">
        <v>105</v>
      </c>
      <c r="HW23" s="168"/>
      <c r="HX23" s="122" t="s">
        <v>105</v>
      </c>
      <c r="HY23" s="73"/>
      <c r="HZ23" s="105"/>
      <c r="IA23" s="78"/>
      <c r="IB23" s="148"/>
      <c r="IC23" s="131"/>
      <c r="ID23" s="81">
        <f ca="1">IF(ISERROR(VLOOKUP(IB23,'Lista de mercado'!$B:$I,5,0)),0,VLOOKUP(IB23,'Lista de mercado'!$B:$I,5,0))</f>
        <v>0</v>
      </c>
      <c r="IE23" s="144">
        <f ca="1">IF(ISERROR(VLOOKUP(IB23,'Lista de mercado'!$B:$I,8,0)),0,VLOOKUP(IB23,'Lista de mercado'!$B:$I,8,0))</f>
        <v>0</v>
      </c>
      <c r="IF23" s="145">
        <f t="shared" si="170"/>
        <v>0</v>
      </c>
      <c r="IG23" s="161">
        <f t="shared" ca="1" si="171"/>
        <v>0</v>
      </c>
      <c r="IH23" s="103"/>
      <c r="II23" s="121" t="s">
        <v>105</v>
      </c>
      <c r="IJ23" s="168"/>
      <c r="IK23" s="122" t="s">
        <v>105</v>
      </c>
      <c r="IL23" s="73"/>
      <c r="IM23" s="105"/>
      <c r="IN23" s="78"/>
      <c r="IO23" s="148"/>
      <c r="IP23" s="131"/>
      <c r="IQ23" s="81">
        <f ca="1">IF(ISERROR(VLOOKUP(IO23,'Lista de mercado'!$B:$I,5,0)),0,VLOOKUP(IO23,'Lista de mercado'!$B:$I,5,0))</f>
        <v>0</v>
      </c>
      <c r="IR23" s="144">
        <f ca="1">IF(ISERROR(VLOOKUP(IO23,'Lista de mercado'!$B:$I,8,0)),0,VLOOKUP(IO23,'Lista de mercado'!$B:$I,8,0))</f>
        <v>0</v>
      </c>
      <c r="IS23" s="145">
        <f t="shared" si="172"/>
        <v>0</v>
      </c>
      <c r="IT23" s="161">
        <f t="shared" ca="1" si="173"/>
        <v>0</v>
      </c>
      <c r="IU23" s="103"/>
      <c r="IV23" s="121" t="s">
        <v>105</v>
      </c>
      <c r="IW23" s="168"/>
      <c r="IX23" s="122" t="s">
        <v>105</v>
      </c>
      <c r="IY23" s="73"/>
      <c r="IZ23" s="105"/>
      <c r="JA23" s="78"/>
      <c r="JB23" s="148"/>
      <c r="JC23" s="131"/>
      <c r="JD23" s="81">
        <f ca="1">IF(ISERROR(VLOOKUP(JB23,'Lista de mercado'!$B:$I,5,0)),0,VLOOKUP(JB23,'Lista de mercado'!$B:$I,5,0))</f>
        <v>0</v>
      </c>
      <c r="JE23" s="144">
        <f ca="1">IF(ISERROR(VLOOKUP(JB23,'Lista de mercado'!$B:$I,8,0)),0,VLOOKUP(JB23,'Lista de mercado'!$B:$I,8,0))</f>
        <v>0</v>
      </c>
      <c r="JF23" s="145">
        <f t="shared" si="174"/>
        <v>0</v>
      </c>
      <c r="JG23" s="161">
        <f t="shared" ca="1" si="175"/>
        <v>0</v>
      </c>
      <c r="JH23" s="103"/>
      <c r="JI23" s="121" t="s">
        <v>105</v>
      </c>
      <c r="JJ23" s="168"/>
      <c r="JK23" s="122" t="s">
        <v>105</v>
      </c>
      <c r="JL23" s="73"/>
      <c r="JM23" s="105"/>
      <c r="JN23" s="78"/>
      <c r="JO23" s="148"/>
      <c r="JP23" s="131"/>
      <c r="JQ23" s="81">
        <f ca="1">IF(ISERROR(VLOOKUP(JO23,'Lista de mercado'!$B:$I,5,0)),0,VLOOKUP(JO23,'Lista de mercado'!$B:$I,5,0))</f>
        <v>0</v>
      </c>
      <c r="JR23" s="144">
        <f ca="1">IF(ISERROR(VLOOKUP(JO23,'Lista de mercado'!$B:$I,8,0)),0,VLOOKUP(JO23,'Lista de mercado'!$B:$I,8,0))</f>
        <v>0</v>
      </c>
      <c r="JS23" s="145">
        <f t="shared" si="176"/>
        <v>0</v>
      </c>
      <c r="JT23" s="161">
        <f t="shared" ca="1" si="177"/>
        <v>0</v>
      </c>
      <c r="JU23" s="103"/>
      <c r="JV23" s="121" t="s">
        <v>105</v>
      </c>
      <c r="JW23" s="168"/>
      <c r="JX23" s="122" t="s">
        <v>105</v>
      </c>
      <c r="JY23" s="73"/>
      <c r="JZ23" s="105"/>
      <c r="KA23" s="78"/>
      <c r="KB23" s="148"/>
      <c r="KC23" s="131"/>
      <c r="KD23" s="81">
        <f ca="1">IF(ISERROR(VLOOKUP(KB23,'Lista de mercado'!$B:$I,5,0)),0,VLOOKUP(KB23,'Lista de mercado'!$B:$I,5,0))</f>
        <v>0</v>
      </c>
      <c r="KE23" s="144">
        <f ca="1">IF(ISERROR(VLOOKUP(KB23,'Lista de mercado'!$B:$I,8,0)),0,VLOOKUP(KB23,'Lista de mercado'!$B:$I,8,0))</f>
        <v>0</v>
      </c>
      <c r="KF23" s="145">
        <f t="shared" si="178"/>
        <v>0</v>
      </c>
      <c r="KG23" s="161">
        <f t="shared" ca="1" si="179"/>
        <v>0</v>
      </c>
      <c r="KH23" s="103"/>
      <c r="KI23" s="121" t="s">
        <v>105</v>
      </c>
      <c r="KJ23" s="168"/>
      <c r="KK23" s="122" t="s">
        <v>105</v>
      </c>
      <c r="KL23" s="73"/>
      <c r="KM23" s="105"/>
      <c r="KN23" s="78"/>
      <c r="KO23" s="148"/>
      <c r="KP23" s="131"/>
      <c r="KQ23" s="81">
        <f ca="1">IF(ISERROR(VLOOKUP(KO23,'Lista de mercado'!$B:$I,5,0)),0,VLOOKUP(KO23,'Lista de mercado'!$B:$I,5,0))</f>
        <v>0</v>
      </c>
      <c r="KR23" s="144">
        <f ca="1">IF(ISERROR(VLOOKUP(KO23,'Lista de mercado'!$B:$I,8,0)),0,VLOOKUP(KO23,'Lista de mercado'!$B:$I,8,0))</f>
        <v>0</v>
      </c>
      <c r="KS23" s="145">
        <f t="shared" si="180"/>
        <v>0</v>
      </c>
      <c r="KT23" s="161">
        <f t="shared" ca="1" si="181"/>
        <v>0</v>
      </c>
      <c r="KU23" s="103"/>
      <c r="KV23" s="121" t="s">
        <v>105</v>
      </c>
      <c r="KW23" s="168"/>
      <c r="KX23" s="122" t="s">
        <v>105</v>
      </c>
      <c r="KY23" s="73"/>
      <c r="KZ23" s="105"/>
      <c r="LA23" s="78"/>
      <c r="LB23" s="148"/>
      <c r="LC23" s="131"/>
      <c r="LD23" s="81">
        <f ca="1">IF(ISERROR(VLOOKUP(LB23,'Lista de mercado'!$B:$I,5,0)),0,VLOOKUP(LB23,'Lista de mercado'!$B:$I,5,0))</f>
        <v>0</v>
      </c>
      <c r="LE23" s="144">
        <f ca="1">IF(ISERROR(VLOOKUP(LB23,'Lista de mercado'!$B:$I,8,0)),0,VLOOKUP(LB23,'Lista de mercado'!$B:$I,8,0))</f>
        <v>0</v>
      </c>
      <c r="LF23" s="145">
        <f t="shared" si="182"/>
        <v>0</v>
      </c>
      <c r="LG23" s="161">
        <f t="shared" ca="1" si="183"/>
        <v>0</v>
      </c>
      <c r="LH23" s="103"/>
      <c r="LI23" s="121" t="s">
        <v>105</v>
      </c>
      <c r="LJ23" s="168"/>
      <c r="LK23" s="122" t="s">
        <v>105</v>
      </c>
      <c r="LL23" s="73"/>
      <c r="LM23" s="105"/>
      <c r="LN23" s="78"/>
      <c r="LO23" s="148"/>
      <c r="LP23" s="131"/>
      <c r="LQ23" s="81">
        <f ca="1">IF(ISERROR(VLOOKUP(LO23,'Lista de mercado'!$B:$I,5,0)),0,VLOOKUP(LO23,'Lista de mercado'!$B:$I,5,0))</f>
        <v>0</v>
      </c>
      <c r="LR23" s="144">
        <f ca="1">IF(ISERROR(VLOOKUP(LO23,'Lista de mercado'!$B:$I,8,0)),0,VLOOKUP(LO23,'Lista de mercado'!$B:$I,8,0))</f>
        <v>0</v>
      </c>
      <c r="LS23" s="145">
        <f t="shared" si="184"/>
        <v>0</v>
      </c>
      <c r="LT23" s="161">
        <f t="shared" ca="1" si="185"/>
        <v>0</v>
      </c>
      <c r="LU23" s="103"/>
      <c r="LV23" s="121" t="s">
        <v>105</v>
      </c>
      <c r="LW23" s="168"/>
      <c r="LX23" s="122" t="s">
        <v>105</v>
      </c>
      <c r="LY23" s="73"/>
      <c r="LZ23" s="105"/>
      <c r="MA23" s="78"/>
      <c r="MB23" s="148"/>
      <c r="MC23" s="131"/>
      <c r="MD23" s="81">
        <f ca="1">IF(ISERROR(VLOOKUP(MB23,'Lista de mercado'!$B:$I,5,0)),0,VLOOKUP(MB23,'Lista de mercado'!$B:$I,5,0))</f>
        <v>0</v>
      </c>
      <c r="ME23" s="144">
        <f ca="1">IF(ISERROR(VLOOKUP(MB23,'Lista de mercado'!$B:$I,8,0)),0,VLOOKUP(MB23,'Lista de mercado'!$B:$I,8,0))</f>
        <v>0</v>
      </c>
      <c r="MF23" s="145">
        <f t="shared" si="186"/>
        <v>0</v>
      </c>
      <c r="MG23" s="161">
        <f t="shared" ca="1" si="187"/>
        <v>0</v>
      </c>
      <c r="MH23" s="103"/>
      <c r="MI23" s="121" t="s">
        <v>105</v>
      </c>
      <c r="MJ23" s="168"/>
      <c r="MK23" s="122" t="s">
        <v>105</v>
      </c>
      <c r="ML23" s="73"/>
      <c r="MM23" s="105"/>
      <c r="MN23" s="78"/>
      <c r="MO23" s="148"/>
      <c r="MP23" s="131"/>
      <c r="MQ23" s="81">
        <f ca="1">IF(ISERROR(VLOOKUP(MO23,'Lista de mercado'!$B:$I,5,0)),0,VLOOKUP(MO23,'Lista de mercado'!$B:$I,5,0))</f>
        <v>0</v>
      </c>
      <c r="MR23" s="144">
        <f ca="1">IF(ISERROR(VLOOKUP(MO23,'Lista de mercado'!$B:$I,8,0)),0,VLOOKUP(MO23,'Lista de mercado'!$B:$I,8,0))</f>
        <v>0</v>
      </c>
      <c r="MS23" s="145">
        <f t="shared" si="188"/>
        <v>0</v>
      </c>
      <c r="MT23" s="161">
        <f t="shared" ca="1" si="189"/>
        <v>0</v>
      </c>
      <c r="MU23" s="103"/>
      <c r="MV23" s="121" t="s">
        <v>105</v>
      </c>
      <c r="MW23" s="168"/>
      <c r="MX23" s="122" t="s">
        <v>105</v>
      </c>
      <c r="MY23" s="73"/>
      <c r="MZ23" s="105"/>
      <c r="NA23" s="78"/>
      <c r="NB23" s="148"/>
      <c r="NC23" s="131"/>
      <c r="ND23" s="81">
        <f ca="1">IF(ISERROR(VLOOKUP(NB23,'Lista de mercado'!$B:$I,5,0)),0,VLOOKUP(NB23,'Lista de mercado'!$B:$I,5,0))</f>
        <v>0</v>
      </c>
      <c r="NE23" s="144">
        <f ca="1">IF(ISERROR(VLOOKUP(NB23,'Lista de mercado'!$B:$I,8,0)),0,VLOOKUP(NB23,'Lista de mercado'!$B:$I,8,0))</f>
        <v>0</v>
      </c>
      <c r="NF23" s="145">
        <f t="shared" si="190"/>
        <v>0</v>
      </c>
      <c r="NG23" s="161">
        <f t="shared" ca="1" si="191"/>
        <v>0</v>
      </c>
      <c r="NH23" s="103"/>
      <c r="NI23" s="121" t="s">
        <v>105</v>
      </c>
      <c r="NJ23" s="168"/>
      <c r="NK23" s="122" t="s">
        <v>105</v>
      </c>
      <c r="NL23" s="73"/>
      <c r="NM23" s="105"/>
      <c r="NN23" s="78"/>
      <c r="NO23" s="148"/>
      <c r="NP23" s="131"/>
      <c r="NQ23" s="81">
        <f ca="1">IF(ISERROR(VLOOKUP(NO23,'Lista de mercado'!$B:$I,5,0)),0,VLOOKUP(NO23,'Lista de mercado'!$B:$I,5,0))</f>
        <v>0</v>
      </c>
      <c r="NR23" s="144">
        <f ca="1">IF(ISERROR(VLOOKUP(NO23,'Lista de mercado'!$B:$I,8,0)),0,VLOOKUP(NO23,'Lista de mercado'!$B:$I,8,0))</f>
        <v>0</v>
      </c>
      <c r="NS23" s="145">
        <f t="shared" si="192"/>
        <v>0</v>
      </c>
      <c r="NT23" s="161">
        <f t="shared" ca="1" si="193"/>
        <v>0</v>
      </c>
      <c r="NU23" s="103"/>
      <c r="NV23" s="121" t="s">
        <v>105</v>
      </c>
      <c r="NW23" s="168"/>
      <c r="NX23" s="122" t="s">
        <v>105</v>
      </c>
      <c r="NY23" s="73"/>
      <c r="NZ23" s="105"/>
      <c r="OA23" s="78"/>
      <c r="OB23" s="148"/>
      <c r="OC23" s="131"/>
      <c r="OD23" s="81">
        <f ca="1">IF(ISERROR(VLOOKUP(OB23,'Lista de mercado'!$B:$I,5,0)),0,VLOOKUP(OB23,'Lista de mercado'!$B:$I,5,0))</f>
        <v>0</v>
      </c>
      <c r="OE23" s="144">
        <f ca="1">IF(ISERROR(VLOOKUP(OB23,'Lista de mercado'!$B:$I,8,0)),0,VLOOKUP(OB23,'Lista de mercado'!$B:$I,8,0))</f>
        <v>0</v>
      </c>
      <c r="OF23" s="145">
        <f t="shared" si="194"/>
        <v>0</v>
      </c>
      <c r="OG23" s="161">
        <f t="shared" ca="1" si="195"/>
        <v>0</v>
      </c>
      <c r="OH23" s="103"/>
      <c r="OI23" s="121" t="s">
        <v>105</v>
      </c>
      <c r="OJ23" s="168"/>
      <c r="OK23" s="122" t="s">
        <v>105</v>
      </c>
      <c r="OL23" s="73"/>
      <c r="OM23" s="105"/>
      <c r="ON23" s="78"/>
      <c r="OO23" s="148"/>
      <c r="OP23" s="131"/>
      <c r="OQ23" s="81">
        <f ca="1">IF(ISERROR(VLOOKUP(OO23,'Lista de mercado'!$B:$I,5,0)),0,VLOOKUP(OO23,'Lista de mercado'!$B:$I,5,0))</f>
        <v>0</v>
      </c>
      <c r="OR23" s="144">
        <f ca="1">IF(ISERROR(VLOOKUP(OO23,'Lista de mercado'!$B:$I,8,0)),0,VLOOKUP(OO23,'Lista de mercado'!$B:$I,8,0))</f>
        <v>0</v>
      </c>
      <c r="OS23" s="145">
        <f t="shared" si="196"/>
        <v>0</v>
      </c>
      <c r="OT23" s="161">
        <f t="shared" ca="1" si="197"/>
        <v>0</v>
      </c>
      <c r="OU23" s="103"/>
      <c r="OV23" s="121" t="s">
        <v>105</v>
      </c>
      <c r="OW23" s="168"/>
      <c r="OX23" s="122" t="s">
        <v>105</v>
      </c>
      <c r="OY23" s="73"/>
      <c r="OZ23" s="105"/>
      <c r="PA23" s="78"/>
      <c r="PB23" s="148"/>
      <c r="PC23" s="131"/>
      <c r="PD23" s="81">
        <f ca="1">IF(ISERROR(VLOOKUP(PB23,'Lista de mercado'!$B:$I,5,0)),0,VLOOKUP(PB23,'Lista de mercado'!$B:$I,5,0))</f>
        <v>0</v>
      </c>
      <c r="PE23" s="144">
        <f ca="1">IF(ISERROR(VLOOKUP(PB23,'Lista de mercado'!$B:$I,8,0)),0,VLOOKUP(PB23,'Lista de mercado'!$B:$I,8,0))</f>
        <v>0</v>
      </c>
      <c r="PF23" s="145">
        <f t="shared" si="198"/>
        <v>0</v>
      </c>
      <c r="PG23" s="161">
        <f t="shared" ca="1" si="199"/>
        <v>0</v>
      </c>
      <c r="PH23" s="103"/>
      <c r="PI23" s="121" t="s">
        <v>105</v>
      </c>
      <c r="PJ23" s="168"/>
      <c r="PK23" s="122" t="s">
        <v>105</v>
      </c>
      <c r="PL23" s="73"/>
      <c r="PM23" s="105"/>
      <c r="PN23" s="78"/>
      <c r="PO23" s="148"/>
      <c r="PP23" s="131"/>
      <c r="PQ23" s="81">
        <f ca="1">IF(ISERROR(VLOOKUP(PO23,'Lista de mercado'!$B:$I,5,0)),0,VLOOKUP(PO23,'Lista de mercado'!$B:$I,5,0))</f>
        <v>0</v>
      </c>
      <c r="PR23" s="144">
        <f ca="1">IF(ISERROR(VLOOKUP(PO23,'Lista de mercado'!$B:$I,8,0)),0,VLOOKUP(PO23,'Lista de mercado'!$B:$I,8,0))</f>
        <v>0</v>
      </c>
      <c r="PS23" s="145">
        <f t="shared" si="200"/>
        <v>0</v>
      </c>
      <c r="PT23" s="161">
        <f t="shared" ca="1" si="201"/>
        <v>0</v>
      </c>
      <c r="PU23" s="103"/>
      <c r="PV23" s="121" t="s">
        <v>105</v>
      </c>
      <c r="PW23" s="168"/>
      <c r="PX23" s="122" t="s">
        <v>105</v>
      </c>
      <c r="PY23" s="73"/>
      <c r="PZ23" s="105"/>
      <c r="QA23" s="78"/>
      <c r="QB23" s="148"/>
      <c r="QC23" s="131"/>
      <c r="QD23" s="81">
        <f ca="1">IF(ISERROR(VLOOKUP(QB23,'Lista de mercado'!$B:$I,5,0)),0,VLOOKUP(QB23,'Lista de mercado'!$B:$I,5,0))</f>
        <v>0</v>
      </c>
      <c r="QE23" s="144">
        <f ca="1">IF(ISERROR(VLOOKUP(QB23,'Lista de mercado'!$B:$I,8,0)),0,VLOOKUP(QB23,'Lista de mercado'!$B:$I,8,0))</f>
        <v>0</v>
      </c>
      <c r="QF23" s="145">
        <f t="shared" si="202"/>
        <v>0</v>
      </c>
      <c r="QG23" s="161">
        <f t="shared" ca="1" si="203"/>
        <v>0</v>
      </c>
      <c r="QH23" s="103"/>
      <c r="QI23" s="121" t="s">
        <v>105</v>
      </c>
      <c r="QJ23" s="168"/>
      <c r="QK23" s="122" t="s">
        <v>105</v>
      </c>
      <c r="QL23" s="73"/>
      <c r="QM23" s="105"/>
      <c r="QN23" s="78"/>
      <c r="QO23" s="148"/>
      <c r="QP23" s="131"/>
      <c r="QQ23" s="81">
        <f ca="1">IF(ISERROR(VLOOKUP(QO23,'Lista de mercado'!$B:$I,5,0)),0,VLOOKUP(QO23,'Lista de mercado'!$B:$I,5,0))</f>
        <v>0</v>
      </c>
      <c r="QR23" s="144">
        <f ca="1">IF(ISERROR(VLOOKUP(QO23,'Lista de mercado'!$B:$I,8,0)),0,VLOOKUP(QO23,'Lista de mercado'!$B:$I,8,0))</f>
        <v>0</v>
      </c>
      <c r="QS23" s="145">
        <f t="shared" si="204"/>
        <v>0</v>
      </c>
      <c r="QT23" s="161">
        <f t="shared" ca="1" si="205"/>
        <v>0</v>
      </c>
      <c r="QU23" s="103"/>
      <c r="QV23" s="121" t="s">
        <v>105</v>
      </c>
      <c r="QW23" s="168"/>
      <c r="QX23" s="122" t="s">
        <v>105</v>
      </c>
      <c r="QY23" s="73"/>
      <c r="QZ23" s="105"/>
      <c r="RA23" s="78"/>
      <c r="RB23" s="148"/>
      <c r="RC23" s="131"/>
      <c r="RD23" s="81">
        <f ca="1">IF(ISERROR(VLOOKUP(RB23,'Lista de mercado'!$B:$I,5,0)),0,VLOOKUP(RB23,'Lista de mercado'!$B:$I,5,0))</f>
        <v>0</v>
      </c>
      <c r="RE23" s="144">
        <f ca="1">IF(ISERROR(VLOOKUP(RB23,'Lista de mercado'!$B:$I,8,0)),0,VLOOKUP(RB23,'Lista de mercado'!$B:$I,8,0))</f>
        <v>0</v>
      </c>
      <c r="RF23" s="145">
        <f t="shared" si="206"/>
        <v>0</v>
      </c>
      <c r="RG23" s="161">
        <f t="shared" ca="1" si="207"/>
        <v>0</v>
      </c>
      <c r="RH23" s="103"/>
      <c r="RI23" s="121" t="s">
        <v>105</v>
      </c>
      <c r="RJ23" s="168"/>
      <c r="RK23" s="122" t="s">
        <v>105</v>
      </c>
      <c r="RL23" s="73"/>
      <c r="RM23" s="105"/>
      <c r="RN23" s="78"/>
      <c r="RO23" s="148"/>
      <c r="RP23" s="131"/>
      <c r="RQ23" s="81">
        <f ca="1">IF(ISERROR(VLOOKUP(RO23,'Lista de mercado'!$B:$I,5,0)),0,VLOOKUP(RO23,'Lista de mercado'!$B:$I,5,0))</f>
        <v>0</v>
      </c>
      <c r="RR23" s="144">
        <f ca="1">IF(ISERROR(VLOOKUP(RO23,'Lista de mercado'!$B:$I,8,0)),0,VLOOKUP(RO23,'Lista de mercado'!$B:$I,8,0))</f>
        <v>0</v>
      </c>
      <c r="RS23" s="145">
        <f t="shared" si="208"/>
        <v>0</v>
      </c>
      <c r="RT23" s="161">
        <f t="shared" ca="1" si="209"/>
        <v>0</v>
      </c>
      <c r="RU23" s="103"/>
      <c r="RV23" s="121" t="s">
        <v>105</v>
      </c>
      <c r="RW23" s="168"/>
      <c r="RX23" s="122" t="s">
        <v>105</v>
      </c>
      <c r="RY23" s="73"/>
      <c r="RZ23" s="105"/>
      <c r="SA23" s="78"/>
      <c r="SB23" s="148"/>
      <c r="SC23" s="131"/>
      <c r="SD23" s="81">
        <f ca="1">IF(ISERROR(VLOOKUP(SB23,'Lista de mercado'!$B:$I,5,0)),0,VLOOKUP(SB23,'Lista de mercado'!$B:$I,5,0))</f>
        <v>0</v>
      </c>
      <c r="SE23" s="144">
        <f ca="1">IF(ISERROR(VLOOKUP(SB23,'Lista de mercado'!$B:$I,8,0)),0,VLOOKUP(SB23,'Lista de mercado'!$B:$I,8,0))</f>
        <v>0</v>
      </c>
      <c r="SF23" s="145">
        <f t="shared" si="210"/>
        <v>0</v>
      </c>
      <c r="SG23" s="161">
        <f t="shared" ca="1" si="211"/>
        <v>0</v>
      </c>
      <c r="SH23" s="103"/>
      <c r="SI23" s="121" t="s">
        <v>105</v>
      </c>
      <c r="SJ23" s="168"/>
      <c r="SK23" s="122" t="s">
        <v>105</v>
      </c>
      <c r="SL23" s="73"/>
      <c r="SM23" s="105"/>
      <c r="SN23" s="78"/>
      <c r="SO23" s="148"/>
      <c r="SP23" s="131"/>
      <c r="SQ23" s="81">
        <f ca="1">IF(ISERROR(VLOOKUP(SO23,'Lista de mercado'!$B:$I,5,0)),0,VLOOKUP(SO23,'Lista de mercado'!$B:$I,5,0))</f>
        <v>0</v>
      </c>
      <c r="SR23" s="144">
        <f ca="1">IF(ISERROR(VLOOKUP(SO23,'Lista de mercado'!$B:$I,8,0)),0,VLOOKUP(SO23,'Lista de mercado'!$B:$I,8,0))</f>
        <v>0</v>
      </c>
      <c r="SS23" s="145">
        <f t="shared" si="212"/>
        <v>0</v>
      </c>
      <c r="ST23" s="161">
        <f t="shared" ca="1" si="213"/>
        <v>0</v>
      </c>
      <c r="SU23" s="103"/>
      <c r="SV23" s="121" t="s">
        <v>105</v>
      </c>
      <c r="SW23" s="168"/>
      <c r="SX23" s="122" t="s">
        <v>105</v>
      </c>
      <c r="SY23" s="73"/>
      <c r="SZ23" s="105"/>
      <c r="TA23" s="78"/>
      <c r="TB23" s="148"/>
      <c r="TC23" s="131"/>
      <c r="TD23" s="81">
        <f ca="1">IF(ISERROR(VLOOKUP(TB23,'Lista de mercado'!$B:$I,5,0)),0,VLOOKUP(TB23,'Lista de mercado'!$B:$I,5,0))</f>
        <v>0</v>
      </c>
      <c r="TE23" s="144">
        <f ca="1">IF(ISERROR(VLOOKUP(TB23,'Lista de mercado'!$B:$I,8,0)),0,VLOOKUP(TB23,'Lista de mercado'!$B:$I,8,0))</f>
        <v>0</v>
      </c>
      <c r="TF23" s="145">
        <f t="shared" si="214"/>
        <v>0</v>
      </c>
      <c r="TG23" s="161">
        <f t="shared" ca="1" si="215"/>
        <v>0</v>
      </c>
      <c r="TH23" s="103"/>
      <c r="TI23" s="121" t="s">
        <v>105</v>
      </c>
      <c r="TJ23" s="168"/>
      <c r="TK23" s="122" t="s">
        <v>105</v>
      </c>
      <c r="TL23" s="73"/>
      <c r="TM23" s="105"/>
      <c r="TN23" s="78"/>
      <c r="TO23" s="148"/>
      <c r="TP23" s="131"/>
      <c r="TQ23" s="81">
        <f ca="1">IF(ISERROR(VLOOKUP(TO23,'Lista de mercado'!$B:$I,5,0)),0,VLOOKUP(TO23,'Lista de mercado'!$B:$I,5,0))</f>
        <v>0</v>
      </c>
      <c r="TR23" s="144">
        <f ca="1">IF(ISERROR(VLOOKUP(TO23,'Lista de mercado'!$B:$I,8,0)),0,VLOOKUP(TO23,'Lista de mercado'!$B:$I,8,0))</f>
        <v>0</v>
      </c>
      <c r="TS23" s="145">
        <f t="shared" si="216"/>
        <v>0</v>
      </c>
      <c r="TT23" s="161">
        <f t="shared" ca="1" si="217"/>
        <v>0</v>
      </c>
      <c r="TU23" s="103"/>
      <c r="TV23" s="121" t="s">
        <v>105</v>
      </c>
      <c r="TW23" s="168"/>
      <c r="TX23" s="122" t="s">
        <v>105</v>
      </c>
      <c r="TY23" s="73"/>
      <c r="TZ23" s="105"/>
      <c r="UA23" s="78"/>
      <c r="UB23" s="148"/>
      <c r="UC23" s="131"/>
      <c r="UD23" s="81">
        <f ca="1">IF(ISERROR(VLOOKUP(UB23,'Lista de mercado'!$B:$I,5,0)),0,VLOOKUP(UB23,'Lista de mercado'!$B:$I,5,0))</f>
        <v>0</v>
      </c>
      <c r="UE23" s="144">
        <f ca="1">IF(ISERROR(VLOOKUP(UB23,'Lista de mercado'!$B:$I,8,0)),0,VLOOKUP(UB23,'Lista de mercado'!$B:$I,8,0))</f>
        <v>0</v>
      </c>
      <c r="UF23" s="145">
        <f t="shared" si="218"/>
        <v>0</v>
      </c>
      <c r="UG23" s="161">
        <f t="shared" ca="1" si="219"/>
        <v>0</v>
      </c>
      <c r="UH23" s="103"/>
      <c r="UI23" s="121" t="s">
        <v>105</v>
      </c>
      <c r="UJ23" s="168"/>
      <c r="UK23" s="122" t="s">
        <v>105</v>
      </c>
      <c r="UL23" s="73"/>
      <c r="UM23" s="105"/>
      <c r="UN23" s="78"/>
      <c r="UO23" s="148"/>
      <c r="UP23" s="131"/>
      <c r="UQ23" s="81">
        <f ca="1">IF(ISERROR(VLOOKUP(UO23,'Lista de mercado'!$B:$I,5,0)),0,VLOOKUP(UO23,'Lista de mercado'!$B:$I,5,0))</f>
        <v>0</v>
      </c>
      <c r="UR23" s="144">
        <f ca="1">IF(ISERROR(VLOOKUP(UO23,'Lista de mercado'!$B:$I,8,0)),0,VLOOKUP(UO23,'Lista de mercado'!$B:$I,8,0))</f>
        <v>0</v>
      </c>
      <c r="US23" s="145">
        <f t="shared" si="220"/>
        <v>0</v>
      </c>
      <c r="UT23" s="161">
        <f t="shared" ca="1" si="221"/>
        <v>0</v>
      </c>
      <c r="UU23" s="103"/>
      <c r="UV23" s="260" t="s">
        <v>105</v>
      </c>
      <c r="UW23" s="168"/>
      <c r="UX23" s="261" t="s">
        <v>105</v>
      </c>
      <c r="UY23" s="73"/>
      <c r="UZ23" s="105"/>
      <c r="VA23" s="78"/>
      <c r="VB23" s="148"/>
      <c r="VC23" s="131"/>
      <c r="VD23" s="81">
        <f ca="1">IF(ISERROR(VLOOKUP(VB23,'Lista de mercado'!$B:$I,5,0)),0,VLOOKUP(VB23,'Lista de mercado'!$B:$I,5,0))</f>
        <v>0</v>
      </c>
      <c r="VE23" s="144">
        <f ca="1">IF(ISERROR(VLOOKUP(VB23,'Lista de mercado'!$B:$I,8,0)),0,VLOOKUP(VB23,'Lista de mercado'!$B:$I,8,0))</f>
        <v>0</v>
      </c>
      <c r="VF23" s="145">
        <f t="shared" si="222"/>
        <v>0</v>
      </c>
      <c r="VG23" s="161">
        <f t="shared" ca="1" si="223"/>
        <v>0</v>
      </c>
      <c r="VH23" s="103"/>
      <c r="VI23" s="260" t="s">
        <v>105</v>
      </c>
      <c r="VJ23" s="168"/>
      <c r="VK23" s="261" t="s">
        <v>105</v>
      </c>
      <c r="VL23" s="73"/>
      <c r="VM23" s="105"/>
      <c r="VN23" s="78"/>
      <c r="VO23" s="148"/>
      <c r="VP23" s="131"/>
      <c r="VQ23" s="81">
        <f ca="1">IF(ISERROR(VLOOKUP(VO23,'Lista de mercado'!$B:$I,5,0)),0,VLOOKUP(VO23,'Lista de mercado'!$B:$I,5,0))</f>
        <v>0</v>
      </c>
      <c r="VR23" s="144">
        <f ca="1">IF(ISERROR(VLOOKUP(VO23,'Lista de mercado'!$B:$I,8,0)),0,VLOOKUP(VO23,'Lista de mercado'!$B:$I,8,0))</f>
        <v>0</v>
      </c>
      <c r="VS23" s="145">
        <f t="shared" si="224"/>
        <v>0</v>
      </c>
      <c r="VT23" s="161">
        <f t="shared" ca="1" si="225"/>
        <v>0</v>
      </c>
      <c r="VU23" s="103"/>
      <c r="VV23" s="260" t="s">
        <v>105</v>
      </c>
      <c r="VW23" s="168"/>
      <c r="VX23" s="261" t="s">
        <v>105</v>
      </c>
      <c r="VY23" s="73"/>
      <c r="VZ23" s="105"/>
      <c r="WA23" s="78"/>
      <c r="WB23" s="148"/>
      <c r="WC23" s="131"/>
      <c r="WD23" s="81">
        <f ca="1">IF(ISERROR(VLOOKUP(WB23,'Lista de mercado'!$B:$I,5,0)),0,VLOOKUP(WB23,'Lista de mercado'!$B:$I,5,0))</f>
        <v>0</v>
      </c>
      <c r="WE23" s="144">
        <f ca="1">IF(ISERROR(VLOOKUP(WB23,'Lista de mercado'!$B:$I,8,0)),0,VLOOKUP(WB23,'Lista de mercado'!$B:$I,8,0))</f>
        <v>0</v>
      </c>
      <c r="WF23" s="145">
        <f t="shared" si="226"/>
        <v>0</v>
      </c>
      <c r="WG23" s="161">
        <f t="shared" ca="1" si="227"/>
        <v>0</v>
      </c>
      <c r="WH23" s="103"/>
      <c r="WI23" s="260" t="s">
        <v>105</v>
      </c>
      <c r="WJ23" s="168"/>
      <c r="WK23" s="261" t="s">
        <v>105</v>
      </c>
      <c r="WL23" s="73"/>
      <c r="WM23" s="105"/>
      <c r="WN23" s="78"/>
      <c r="WO23" s="148"/>
      <c r="WP23" s="131"/>
      <c r="WQ23" s="81">
        <f ca="1">IF(ISERROR(VLOOKUP(WO23,'Lista de mercado'!$B:$I,5,0)),0,VLOOKUP(WO23,'Lista de mercado'!$B:$I,5,0))</f>
        <v>0</v>
      </c>
      <c r="WR23" s="144">
        <f ca="1">IF(ISERROR(VLOOKUP(WO23,'Lista de mercado'!$B:$I,8,0)),0,VLOOKUP(WO23,'Lista de mercado'!$B:$I,8,0))</f>
        <v>0</v>
      </c>
      <c r="WS23" s="145">
        <f t="shared" si="228"/>
        <v>0</v>
      </c>
      <c r="WT23" s="161">
        <f t="shared" ca="1" si="229"/>
        <v>0</v>
      </c>
      <c r="WU23" s="103"/>
      <c r="WV23" s="260" t="s">
        <v>105</v>
      </c>
      <c r="WW23" s="168"/>
      <c r="WX23" s="261" t="s">
        <v>105</v>
      </c>
      <c r="WY23" s="73"/>
      <c r="WZ23" s="105"/>
      <c r="XA23" s="78"/>
      <c r="XB23" s="148"/>
      <c r="XC23" s="131"/>
      <c r="XD23" s="81">
        <f ca="1">IF(ISERROR(VLOOKUP(XB23,'Lista de mercado'!$B:$I,5,0)),0,VLOOKUP(XB23,'Lista de mercado'!$B:$I,5,0))</f>
        <v>0</v>
      </c>
      <c r="XE23" s="144">
        <f ca="1">IF(ISERROR(VLOOKUP(XB23,'Lista de mercado'!$B:$I,8,0)),0,VLOOKUP(XB23,'Lista de mercado'!$B:$I,8,0))</f>
        <v>0</v>
      </c>
      <c r="XF23" s="145">
        <f t="shared" si="230"/>
        <v>0</v>
      </c>
      <c r="XG23" s="161">
        <f t="shared" ca="1" si="231"/>
        <v>0</v>
      </c>
      <c r="XH23" s="103"/>
      <c r="XI23" s="260" t="s">
        <v>105</v>
      </c>
      <c r="XJ23" s="168"/>
      <c r="XK23" s="261" t="s">
        <v>105</v>
      </c>
      <c r="XL23" s="73"/>
      <c r="XM23" s="105"/>
      <c r="XN23" s="78"/>
      <c r="XO23" s="148"/>
      <c r="XP23" s="131"/>
      <c r="XQ23" s="81">
        <f ca="1">IF(ISERROR(VLOOKUP(XO23,'Lista de mercado'!$B:$I,5,0)),0,VLOOKUP(XO23,'Lista de mercado'!$B:$I,5,0))</f>
        <v>0</v>
      </c>
      <c r="XR23" s="144">
        <f ca="1">IF(ISERROR(VLOOKUP(XO23,'Lista de mercado'!$B:$I,8,0)),0,VLOOKUP(XO23,'Lista de mercado'!$B:$I,8,0))</f>
        <v>0</v>
      </c>
      <c r="XS23" s="145">
        <f t="shared" si="232"/>
        <v>0</v>
      </c>
      <c r="XT23" s="161">
        <f t="shared" ca="1" si="233"/>
        <v>0</v>
      </c>
      <c r="XU23" s="103"/>
      <c r="XV23" s="260" t="s">
        <v>105</v>
      </c>
      <c r="XW23" s="168"/>
      <c r="XX23" s="261" t="s">
        <v>105</v>
      </c>
      <c r="XY23" s="73"/>
      <c r="XZ23" s="105"/>
      <c r="YA23" s="78"/>
      <c r="YB23" s="148"/>
      <c r="YC23" s="131"/>
      <c r="YD23" s="81">
        <f ca="1">IF(ISERROR(VLOOKUP(YB23,'Lista de mercado'!$B:$I,5,0)),0,VLOOKUP(YB23,'Lista de mercado'!$B:$I,5,0))</f>
        <v>0</v>
      </c>
      <c r="YE23" s="144">
        <f ca="1">IF(ISERROR(VLOOKUP(YB23,'Lista de mercado'!$B:$I,8,0)),0,VLOOKUP(YB23,'Lista de mercado'!$B:$I,8,0))</f>
        <v>0</v>
      </c>
      <c r="YF23" s="145">
        <f t="shared" si="234"/>
        <v>0</v>
      </c>
      <c r="YG23" s="161">
        <f t="shared" ca="1" si="235"/>
        <v>0</v>
      </c>
      <c r="YH23" s="103"/>
      <c r="YI23" s="260" t="s">
        <v>105</v>
      </c>
      <c r="YJ23" s="168"/>
      <c r="YK23" s="261" t="s">
        <v>105</v>
      </c>
      <c r="YL23" s="73"/>
      <c r="YM23" s="105"/>
      <c r="YN23" s="78"/>
      <c r="YO23" s="148"/>
      <c r="YP23" s="131"/>
      <c r="YQ23" s="81">
        <f ca="1">IF(ISERROR(VLOOKUP(YO23,'Lista de mercado'!$B:$I,5,0)),0,VLOOKUP(YO23,'Lista de mercado'!$B:$I,5,0))</f>
        <v>0</v>
      </c>
      <c r="YR23" s="144">
        <f ca="1">IF(ISERROR(VLOOKUP(YO23,'Lista de mercado'!$B:$I,8,0)),0,VLOOKUP(YO23,'Lista de mercado'!$B:$I,8,0))</f>
        <v>0</v>
      </c>
      <c r="YS23" s="145">
        <f t="shared" si="236"/>
        <v>0</v>
      </c>
      <c r="YT23" s="161">
        <f t="shared" ca="1" si="237"/>
        <v>0</v>
      </c>
      <c r="YU23" s="103"/>
      <c r="YV23" s="260" t="s">
        <v>105</v>
      </c>
      <c r="YW23" s="168"/>
      <c r="YX23" s="261" t="s">
        <v>105</v>
      </c>
      <c r="YY23" s="73"/>
      <c r="YZ23" s="105"/>
      <c r="ZA23" s="78"/>
      <c r="ZB23" s="148"/>
      <c r="ZC23" s="131"/>
      <c r="ZD23" s="81">
        <f ca="1">IF(ISERROR(VLOOKUP(ZB23,'Lista de mercado'!$B:$I,5,0)),0,VLOOKUP(ZB23,'Lista de mercado'!$B:$I,5,0))</f>
        <v>0</v>
      </c>
      <c r="ZE23" s="144">
        <f ca="1">IF(ISERROR(VLOOKUP(ZB23,'Lista de mercado'!$B:$I,8,0)),0,VLOOKUP(ZB23,'Lista de mercado'!$B:$I,8,0))</f>
        <v>0</v>
      </c>
      <c r="ZF23" s="145">
        <f t="shared" si="238"/>
        <v>0</v>
      </c>
      <c r="ZG23" s="161">
        <f t="shared" ca="1" si="239"/>
        <v>0</v>
      </c>
      <c r="ZH23" s="103"/>
      <c r="ZI23" s="260" t="s">
        <v>105</v>
      </c>
      <c r="ZJ23" s="168"/>
      <c r="ZK23" s="261" t="s">
        <v>105</v>
      </c>
      <c r="ZL23" s="73"/>
      <c r="ZM23" s="105"/>
      <c r="ZN23" s="78"/>
      <c r="ZO23" s="148"/>
      <c r="ZP23" s="131"/>
      <c r="ZQ23" s="81">
        <f ca="1">IF(ISERROR(VLOOKUP(ZO23,'Lista de mercado'!$B:$I,5,0)),0,VLOOKUP(ZO23,'Lista de mercado'!$B:$I,5,0))</f>
        <v>0</v>
      </c>
      <c r="ZR23" s="144">
        <f ca="1">IF(ISERROR(VLOOKUP(ZO23,'Lista de mercado'!$B:$I,8,0)),0,VLOOKUP(ZO23,'Lista de mercado'!$B:$I,8,0))</f>
        <v>0</v>
      </c>
      <c r="ZS23" s="145">
        <f t="shared" si="240"/>
        <v>0</v>
      </c>
      <c r="ZT23" s="161">
        <f t="shared" ca="1" si="241"/>
        <v>0</v>
      </c>
      <c r="ZU23" s="103"/>
      <c r="ZV23" s="260" t="s">
        <v>105</v>
      </c>
      <c r="ZW23" s="168"/>
      <c r="ZX23" s="261" t="s">
        <v>105</v>
      </c>
      <c r="ZY23" s="73"/>
      <c r="ZZ23" s="105"/>
      <c r="AAA23" s="78"/>
      <c r="AAB23" s="148"/>
      <c r="AAC23" s="131"/>
      <c r="AAD23" s="81">
        <f ca="1">IF(ISERROR(VLOOKUP(AAB23,'Lista de mercado'!$B:$I,5,0)),0,VLOOKUP(AAB23,'Lista de mercado'!$B:$I,5,0))</f>
        <v>0</v>
      </c>
      <c r="AAE23" s="144">
        <f ca="1">IF(ISERROR(VLOOKUP(AAB23,'Lista de mercado'!$B:$I,8,0)),0,VLOOKUP(AAB23,'Lista de mercado'!$B:$I,8,0))</f>
        <v>0</v>
      </c>
      <c r="AAF23" s="145">
        <f t="shared" si="242"/>
        <v>0</v>
      </c>
      <c r="AAG23" s="161">
        <f t="shared" ca="1" si="243"/>
        <v>0</v>
      </c>
      <c r="AAH23" s="103"/>
      <c r="AAI23" s="260" t="s">
        <v>105</v>
      </c>
      <c r="AAJ23" s="168"/>
      <c r="AAK23" s="261" t="s">
        <v>105</v>
      </c>
      <c r="AAL23" s="73"/>
      <c r="AAM23" s="105"/>
      <c r="AAN23" s="78"/>
      <c r="AAO23" s="148"/>
      <c r="AAP23" s="131"/>
      <c r="AAQ23" s="81">
        <f ca="1">IF(ISERROR(VLOOKUP(AAO23,'Lista de mercado'!$B:$I,5,0)),0,VLOOKUP(AAO23,'Lista de mercado'!$B:$I,5,0))</f>
        <v>0</v>
      </c>
      <c r="AAR23" s="144">
        <f ca="1">IF(ISERROR(VLOOKUP(AAO23,'Lista de mercado'!$B:$I,8,0)),0,VLOOKUP(AAO23,'Lista de mercado'!$B:$I,8,0))</f>
        <v>0</v>
      </c>
      <c r="AAS23" s="145">
        <f t="shared" si="244"/>
        <v>0</v>
      </c>
      <c r="AAT23" s="161">
        <f t="shared" ca="1" si="245"/>
        <v>0</v>
      </c>
      <c r="AAU23" s="103"/>
      <c r="AAV23" s="260" t="s">
        <v>105</v>
      </c>
      <c r="AAW23" s="168"/>
      <c r="AAX23" s="261" t="s">
        <v>105</v>
      </c>
      <c r="AAY23" s="73"/>
      <c r="AAZ23" s="105"/>
      <c r="ABA23" s="78"/>
      <c r="ABB23" s="148"/>
      <c r="ABC23" s="131"/>
      <c r="ABD23" s="81">
        <f ca="1">IF(ISERROR(VLOOKUP(ABB23,'Lista de mercado'!$B:$I,5,0)),0,VLOOKUP(ABB23,'Lista de mercado'!$B:$I,5,0))</f>
        <v>0</v>
      </c>
      <c r="ABE23" s="144">
        <f ca="1">IF(ISERROR(VLOOKUP(ABB23,'Lista de mercado'!$B:$I,8,0)),0,VLOOKUP(ABB23,'Lista de mercado'!$B:$I,8,0))</f>
        <v>0</v>
      </c>
      <c r="ABF23" s="145">
        <f t="shared" si="246"/>
        <v>0</v>
      </c>
      <c r="ABG23" s="161">
        <f t="shared" ca="1" si="247"/>
        <v>0</v>
      </c>
      <c r="ABH23" s="103"/>
      <c r="ABI23" s="260" t="s">
        <v>105</v>
      </c>
      <c r="ABJ23" s="168"/>
      <c r="ABK23" s="261" t="s">
        <v>105</v>
      </c>
      <c r="ABL23" s="73"/>
      <c r="ABM23" s="105"/>
      <c r="ABN23" s="78"/>
      <c r="ABO23" s="148"/>
      <c r="ABP23" s="131"/>
      <c r="ABQ23" s="81">
        <f ca="1">IF(ISERROR(VLOOKUP(ABO23,'Lista de mercado'!$B:$I,5,0)),0,VLOOKUP(ABO23,'Lista de mercado'!$B:$I,5,0))</f>
        <v>0</v>
      </c>
      <c r="ABR23" s="144">
        <f ca="1">IF(ISERROR(VLOOKUP(ABO23,'Lista de mercado'!$B:$I,8,0)),0,VLOOKUP(ABO23,'Lista de mercado'!$B:$I,8,0))</f>
        <v>0</v>
      </c>
      <c r="ABS23" s="145">
        <f t="shared" si="248"/>
        <v>0</v>
      </c>
      <c r="ABT23" s="161">
        <f t="shared" ca="1" si="249"/>
        <v>0</v>
      </c>
      <c r="ABU23" s="103"/>
      <c r="ABV23" s="260" t="s">
        <v>105</v>
      </c>
      <c r="ABW23" s="168"/>
      <c r="ABX23" s="261" t="s">
        <v>105</v>
      </c>
      <c r="ABY23" s="73"/>
      <c r="ABZ23" s="105"/>
      <c r="ACA23" s="78"/>
      <c r="ACB23" s="148"/>
      <c r="ACC23" s="131"/>
      <c r="ACD23" s="81">
        <f ca="1">IF(ISERROR(VLOOKUP(ACB23,'Lista de mercado'!$B:$I,5,0)),0,VLOOKUP(ACB23,'Lista de mercado'!$B:$I,5,0))</f>
        <v>0</v>
      </c>
      <c r="ACE23" s="144">
        <f ca="1">IF(ISERROR(VLOOKUP(ACB23,'Lista de mercado'!$B:$I,8,0)),0,VLOOKUP(ACB23,'Lista de mercado'!$B:$I,8,0))</f>
        <v>0</v>
      </c>
      <c r="ACF23" s="145">
        <f t="shared" si="250"/>
        <v>0</v>
      </c>
      <c r="ACG23" s="161">
        <f t="shared" ca="1" si="251"/>
        <v>0</v>
      </c>
      <c r="ACH23" s="103"/>
      <c r="ACI23" s="260" t="s">
        <v>105</v>
      </c>
      <c r="ACJ23" s="168"/>
      <c r="ACK23" s="261" t="s">
        <v>105</v>
      </c>
      <c r="ACL23" s="73"/>
      <c r="ACM23" s="105"/>
      <c r="ACN23" s="78"/>
      <c r="ACO23" s="148"/>
      <c r="ACP23" s="131"/>
      <c r="ACQ23" s="81">
        <f ca="1">IF(ISERROR(VLOOKUP(ACO23,'Lista de mercado'!$B:$I,5,0)),0,VLOOKUP(ACO23,'Lista de mercado'!$B:$I,5,0))</f>
        <v>0</v>
      </c>
      <c r="ACR23" s="144">
        <f ca="1">IF(ISERROR(VLOOKUP(ACO23,'Lista de mercado'!$B:$I,8,0)),0,VLOOKUP(ACO23,'Lista de mercado'!$B:$I,8,0))</f>
        <v>0</v>
      </c>
      <c r="ACS23" s="145">
        <f t="shared" si="252"/>
        <v>0</v>
      </c>
      <c r="ACT23" s="161">
        <f t="shared" ca="1" si="253"/>
        <v>0</v>
      </c>
      <c r="ACU23" s="103"/>
      <c r="ACV23" s="260" t="s">
        <v>105</v>
      </c>
      <c r="ACW23" s="168"/>
      <c r="ACX23" s="261" t="s">
        <v>105</v>
      </c>
      <c r="ACY23" s="73"/>
      <c r="ACZ23" s="105"/>
      <c r="ADA23" s="78"/>
      <c r="ADB23" s="148"/>
      <c r="ADC23" s="131"/>
      <c r="ADD23" s="81">
        <f ca="1">IF(ISERROR(VLOOKUP(ADB23,'Lista de mercado'!$B:$I,5,0)),0,VLOOKUP(ADB23,'Lista de mercado'!$B:$I,5,0))</f>
        <v>0</v>
      </c>
      <c r="ADE23" s="144">
        <f ca="1">IF(ISERROR(VLOOKUP(ADB23,'Lista de mercado'!$B:$I,8,0)),0,VLOOKUP(ADB23,'Lista de mercado'!$B:$I,8,0))</f>
        <v>0</v>
      </c>
      <c r="ADF23" s="145">
        <f t="shared" si="254"/>
        <v>0</v>
      </c>
      <c r="ADG23" s="161">
        <f t="shared" ca="1" si="255"/>
        <v>0</v>
      </c>
      <c r="ADH23" s="103"/>
      <c r="ADI23" s="260" t="s">
        <v>105</v>
      </c>
      <c r="ADJ23" s="168"/>
      <c r="ADK23" s="261" t="s">
        <v>105</v>
      </c>
      <c r="ADL23" s="73"/>
      <c r="ADM23" s="105"/>
      <c r="ADN23" s="78"/>
      <c r="ADO23" s="148"/>
      <c r="ADP23" s="131"/>
      <c r="ADQ23" s="81">
        <f ca="1">IF(ISERROR(VLOOKUP(ADO23,'Lista de mercado'!$B:$I,5,0)),0,VLOOKUP(ADO23,'Lista de mercado'!$B:$I,5,0))</f>
        <v>0</v>
      </c>
      <c r="ADR23" s="144">
        <f ca="1">IF(ISERROR(VLOOKUP(ADO23,'Lista de mercado'!$B:$I,8,0)),0,VLOOKUP(ADO23,'Lista de mercado'!$B:$I,8,0))</f>
        <v>0</v>
      </c>
      <c r="ADS23" s="145">
        <f t="shared" si="256"/>
        <v>0</v>
      </c>
      <c r="ADT23" s="161">
        <f t="shared" ca="1" si="257"/>
        <v>0</v>
      </c>
      <c r="ADU23" s="103"/>
      <c r="ADV23" s="260" t="s">
        <v>105</v>
      </c>
      <c r="ADW23" s="168"/>
      <c r="ADX23" s="261" t="s">
        <v>105</v>
      </c>
      <c r="ADY23" s="73"/>
      <c r="ADZ23" s="105"/>
      <c r="AEA23" s="78"/>
      <c r="AEB23" s="148"/>
      <c r="AEC23" s="131"/>
      <c r="AED23" s="81">
        <f ca="1">IF(ISERROR(VLOOKUP(AEB23,'Lista de mercado'!$B:$I,5,0)),0,VLOOKUP(AEB23,'Lista de mercado'!$B:$I,5,0))</f>
        <v>0</v>
      </c>
      <c r="AEE23" s="144">
        <f ca="1">IF(ISERROR(VLOOKUP(AEB23,'Lista de mercado'!$B:$I,8,0)),0,VLOOKUP(AEB23,'Lista de mercado'!$B:$I,8,0))</f>
        <v>0</v>
      </c>
      <c r="AEF23" s="145">
        <f t="shared" si="258"/>
        <v>0</v>
      </c>
      <c r="AEG23" s="161">
        <f t="shared" ca="1" si="259"/>
        <v>0</v>
      </c>
      <c r="AEH23" s="103"/>
      <c r="AEI23" s="260" t="s">
        <v>105</v>
      </c>
      <c r="AEJ23" s="168"/>
      <c r="AEK23" s="261" t="s">
        <v>105</v>
      </c>
      <c r="AEL23" s="73"/>
      <c r="AEM23" s="105"/>
      <c r="AEN23" s="78"/>
      <c r="AEO23" s="148"/>
      <c r="AEP23" s="131"/>
      <c r="AEQ23" s="81">
        <f ca="1">IF(ISERROR(VLOOKUP(AEO23,'Lista de mercado'!$B:$I,5,0)),0,VLOOKUP(AEO23,'Lista de mercado'!$B:$I,5,0))</f>
        <v>0</v>
      </c>
      <c r="AER23" s="144">
        <f ca="1">IF(ISERROR(VLOOKUP(AEO23,'Lista de mercado'!$B:$I,8,0)),0,VLOOKUP(AEO23,'Lista de mercado'!$B:$I,8,0))</f>
        <v>0</v>
      </c>
      <c r="AES23" s="145">
        <f t="shared" si="260"/>
        <v>0</v>
      </c>
      <c r="AET23" s="161">
        <f t="shared" ca="1" si="261"/>
        <v>0</v>
      </c>
      <c r="AEU23" s="103"/>
      <c r="AEV23" s="260" t="s">
        <v>105</v>
      </c>
      <c r="AEW23" s="168"/>
      <c r="AEX23" s="261" t="s">
        <v>105</v>
      </c>
      <c r="AEY23" s="73"/>
      <c r="AEZ23" s="105"/>
      <c r="AFA23" s="78"/>
      <c r="AFB23" s="148"/>
      <c r="AFC23" s="131"/>
      <c r="AFD23" s="81">
        <f ca="1">IF(ISERROR(VLOOKUP(AFB23,'Lista de mercado'!$B:$I,5,0)),0,VLOOKUP(AFB23,'Lista de mercado'!$B:$I,5,0))</f>
        <v>0</v>
      </c>
      <c r="AFE23" s="144">
        <f ca="1">IF(ISERROR(VLOOKUP(AFB23,'Lista de mercado'!$B:$I,8,0)),0,VLOOKUP(AFB23,'Lista de mercado'!$B:$I,8,0))</f>
        <v>0</v>
      </c>
      <c r="AFF23" s="145">
        <f t="shared" si="262"/>
        <v>0</v>
      </c>
      <c r="AFG23" s="161">
        <f t="shared" ca="1" si="263"/>
        <v>0</v>
      </c>
      <c r="AFH23" s="103"/>
      <c r="AFI23" s="260" t="s">
        <v>105</v>
      </c>
      <c r="AFJ23" s="168"/>
      <c r="AFK23" s="261" t="s">
        <v>105</v>
      </c>
      <c r="AFL23" s="73"/>
      <c r="AFM23" s="105"/>
      <c r="AFN23" s="78"/>
      <c r="AFO23" s="148"/>
      <c r="AFP23" s="131"/>
      <c r="AFQ23" s="81">
        <f ca="1">IF(ISERROR(VLOOKUP(AFO23,'Lista de mercado'!$B:$I,5,0)),0,VLOOKUP(AFO23,'Lista de mercado'!$B:$I,5,0))</f>
        <v>0</v>
      </c>
      <c r="AFR23" s="144">
        <f ca="1">IF(ISERROR(VLOOKUP(AFO23,'Lista de mercado'!$B:$I,8,0)),0,VLOOKUP(AFO23,'Lista de mercado'!$B:$I,8,0))</f>
        <v>0</v>
      </c>
      <c r="AFS23" s="145">
        <f t="shared" si="264"/>
        <v>0</v>
      </c>
      <c r="AFT23" s="161">
        <f t="shared" ca="1" si="265"/>
        <v>0</v>
      </c>
      <c r="AFU23" s="103"/>
      <c r="AFV23" s="260" t="s">
        <v>105</v>
      </c>
      <c r="AFW23" s="168"/>
      <c r="AFX23" s="261" t="s">
        <v>105</v>
      </c>
      <c r="AFY23" s="73"/>
      <c r="AFZ23" s="105"/>
      <c r="AGA23" s="78"/>
      <c r="AGB23" s="148"/>
      <c r="AGC23" s="131"/>
      <c r="AGD23" s="81">
        <f ca="1">IF(ISERROR(VLOOKUP(AGB23,'Lista de mercado'!$B:$I,5,0)),0,VLOOKUP(AGB23,'Lista de mercado'!$B:$I,5,0))</f>
        <v>0</v>
      </c>
      <c r="AGE23" s="144">
        <f ca="1">IF(ISERROR(VLOOKUP(AGB23,'Lista de mercado'!$B:$I,8,0)),0,VLOOKUP(AGB23,'Lista de mercado'!$B:$I,8,0))</f>
        <v>0</v>
      </c>
      <c r="AGF23" s="145">
        <f t="shared" si="266"/>
        <v>0</v>
      </c>
      <c r="AGG23" s="161">
        <f t="shared" ca="1" si="267"/>
        <v>0</v>
      </c>
      <c r="AGH23" s="103"/>
      <c r="AGI23" s="260" t="s">
        <v>105</v>
      </c>
      <c r="AGJ23" s="168"/>
      <c r="AGK23" s="261" t="s">
        <v>105</v>
      </c>
      <c r="AGL23" s="73"/>
      <c r="AGM23" s="105"/>
      <c r="AGN23" s="78"/>
      <c r="AGO23" s="148"/>
      <c r="AGP23" s="131"/>
      <c r="AGQ23" s="81">
        <f ca="1">IF(ISERROR(VLOOKUP(AGO23,'Lista de mercado'!$B:$I,5,0)),0,VLOOKUP(AGO23,'Lista de mercado'!$B:$I,5,0))</f>
        <v>0</v>
      </c>
      <c r="AGR23" s="144">
        <f ca="1">IF(ISERROR(VLOOKUP(AGO23,'Lista de mercado'!$B:$I,8,0)),0,VLOOKUP(AGO23,'Lista de mercado'!$B:$I,8,0))</f>
        <v>0</v>
      </c>
      <c r="AGS23" s="145">
        <f t="shared" si="268"/>
        <v>0</v>
      </c>
      <c r="AGT23" s="161">
        <f t="shared" ca="1" si="269"/>
        <v>0</v>
      </c>
      <c r="AGU23" s="103"/>
      <c r="AGV23" s="260" t="s">
        <v>105</v>
      </c>
      <c r="AGW23" s="168"/>
      <c r="AGX23" s="261" t="s">
        <v>105</v>
      </c>
      <c r="AGY23" s="73"/>
      <c r="AGZ23" s="105"/>
      <c r="AHA23" s="78"/>
      <c r="AHB23" s="148"/>
      <c r="AHC23" s="131"/>
      <c r="AHD23" s="81">
        <f ca="1">IF(ISERROR(VLOOKUP(AHB23,'Lista de mercado'!$B:$I,5,0)),0,VLOOKUP(AHB23,'Lista de mercado'!$B:$I,5,0))</f>
        <v>0</v>
      </c>
      <c r="AHE23" s="144">
        <f ca="1">IF(ISERROR(VLOOKUP(AHB23,'Lista de mercado'!$B:$I,8,0)),0,VLOOKUP(AHB23,'Lista de mercado'!$B:$I,8,0))</f>
        <v>0</v>
      </c>
      <c r="AHF23" s="145">
        <f t="shared" si="270"/>
        <v>0</v>
      </c>
      <c r="AHG23" s="161">
        <f t="shared" ca="1" si="271"/>
        <v>0</v>
      </c>
      <c r="AHH23" s="103"/>
      <c r="AHI23" s="260" t="s">
        <v>105</v>
      </c>
      <c r="AHJ23" s="168"/>
      <c r="AHK23" s="261" t="s">
        <v>105</v>
      </c>
      <c r="AHL23" s="73"/>
      <c r="AHM23" s="105"/>
      <c r="AHN23" s="78"/>
      <c r="AHO23" s="148"/>
      <c r="AHP23" s="131"/>
      <c r="AHQ23" s="81">
        <f ca="1">IF(ISERROR(VLOOKUP(AHO23,'Lista de mercado'!$B:$I,5,0)),0,VLOOKUP(AHO23,'Lista de mercado'!$B:$I,5,0))</f>
        <v>0</v>
      </c>
      <c r="AHR23" s="144">
        <f ca="1">IF(ISERROR(VLOOKUP(AHO23,'Lista de mercado'!$B:$I,8,0)),0,VLOOKUP(AHO23,'Lista de mercado'!$B:$I,8,0))</f>
        <v>0</v>
      </c>
      <c r="AHS23" s="145">
        <f t="shared" si="272"/>
        <v>0</v>
      </c>
      <c r="AHT23" s="161">
        <f t="shared" ca="1" si="273"/>
        <v>0</v>
      </c>
      <c r="AHU23" s="103"/>
      <c r="AHV23" s="260" t="s">
        <v>105</v>
      </c>
      <c r="AHW23" s="168"/>
      <c r="AHX23" s="261" t="s">
        <v>105</v>
      </c>
      <c r="AHY23" s="73"/>
      <c r="AHZ23" s="105"/>
      <c r="AIA23" s="78"/>
      <c r="AIB23" s="148"/>
      <c r="AIC23" s="131"/>
      <c r="AID23" s="81">
        <f ca="1">IF(ISERROR(VLOOKUP(AIB23,'Lista de mercado'!$B:$I,5,0)),0,VLOOKUP(AIB23,'Lista de mercado'!$B:$I,5,0))</f>
        <v>0</v>
      </c>
      <c r="AIE23" s="144">
        <f ca="1">IF(ISERROR(VLOOKUP(AIB23,'Lista de mercado'!$B:$I,8,0)),0,VLOOKUP(AIB23,'Lista de mercado'!$B:$I,8,0))</f>
        <v>0</v>
      </c>
      <c r="AIF23" s="145">
        <f t="shared" si="274"/>
        <v>0</v>
      </c>
      <c r="AIG23" s="161">
        <f t="shared" ca="1" si="275"/>
        <v>0</v>
      </c>
      <c r="AIH23" s="103"/>
      <c r="AII23" s="260" t="s">
        <v>105</v>
      </c>
      <c r="AIJ23" s="168"/>
      <c r="AIK23" s="261" t="s">
        <v>105</v>
      </c>
      <c r="AIL23" s="73"/>
      <c r="AIM23" s="105"/>
      <c r="AIN23" s="78"/>
      <c r="AIO23" s="148"/>
      <c r="AIP23" s="131"/>
      <c r="AIQ23" s="81">
        <f ca="1">IF(ISERROR(VLOOKUP(AIO23,'Lista de mercado'!$B:$I,5,0)),0,VLOOKUP(AIO23,'Lista de mercado'!$B:$I,5,0))</f>
        <v>0</v>
      </c>
      <c r="AIR23" s="144">
        <f ca="1">IF(ISERROR(VLOOKUP(AIO23,'Lista de mercado'!$B:$I,8,0)),0,VLOOKUP(AIO23,'Lista de mercado'!$B:$I,8,0))</f>
        <v>0</v>
      </c>
      <c r="AIS23" s="145">
        <f t="shared" si="276"/>
        <v>0</v>
      </c>
      <c r="AIT23" s="161">
        <f t="shared" ca="1" si="277"/>
        <v>0</v>
      </c>
      <c r="AIU23" s="103"/>
      <c r="AIV23" s="260" t="s">
        <v>105</v>
      </c>
      <c r="AIW23" s="168"/>
      <c r="AIX23" s="261" t="s">
        <v>105</v>
      </c>
      <c r="AIY23" s="73"/>
      <c r="AIZ23" s="105"/>
      <c r="AJA23" s="78"/>
      <c r="AJB23" s="148"/>
      <c r="AJC23" s="131"/>
      <c r="AJD23" s="81">
        <f ca="1">IF(ISERROR(VLOOKUP(AJB23,'Lista de mercado'!$B:$I,5,0)),0,VLOOKUP(AJB23,'Lista de mercado'!$B:$I,5,0))</f>
        <v>0</v>
      </c>
      <c r="AJE23" s="144">
        <f ca="1">IF(ISERROR(VLOOKUP(AJB23,'Lista de mercado'!$B:$I,8,0)),0,VLOOKUP(AJB23,'Lista de mercado'!$B:$I,8,0))</f>
        <v>0</v>
      </c>
      <c r="AJF23" s="145">
        <f t="shared" si="278"/>
        <v>0</v>
      </c>
      <c r="AJG23" s="161">
        <f t="shared" ca="1" si="279"/>
        <v>0</v>
      </c>
      <c r="AJH23" s="103"/>
      <c r="AJI23" s="260" t="s">
        <v>105</v>
      </c>
      <c r="AJJ23" s="168"/>
      <c r="AJK23" s="261" t="s">
        <v>105</v>
      </c>
      <c r="AJL23" s="73"/>
    </row>
    <row r="24" spans="1:948" x14ac:dyDescent="0.3">
      <c r="A24" s="78"/>
      <c r="B24" s="149"/>
      <c r="C24" s="131"/>
      <c r="D24" s="81">
        <f ca="1">IF(ISERROR(VLOOKUP(B24,'Lista de mercado'!$B:$I,5,0)),0,VLOOKUP(B24,'Lista de mercado'!$B:$I,5,0))</f>
        <v>0</v>
      </c>
      <c r="E24" s="144">
        <f ca="1">IF(ISERROR(VLOOKUP(B24,'Lista de mercado'!$B:$I,8,0)),0,VLOOKUP(B24,'Lista de mercado'!$B:$I,8,0))</f>
        <v>0</v>
      </c>
      <c r="F24" s="145">
        <f t="shared" si="134"/>
        <v>0</v>
      </c>
      <c r="G24" s="161">
        <f t="shared" ca="1" si="135"/>
        <v>0</v>
      </c>
      <c r="H24" s="103"/>
      <c r="I24" s="169">
        <f ca="1">(I6*I8)-I20</f>
        <v>2821.7037037037035</v>
      </c>
      <c r="J24" s="123"/>
      <c r="K24" s="172">
        <f ca="1">+(K6*I8)-K20</f>
        <v>2382.0925925925922</v>
      </c>
      <c r="L24" s="73"/>
      <c r="M24" s="105"/>
      <c r="N24" s="78"/>
      <c r="O24" s="149"/>
      <c r="P24" s="131"/>
      <c r="Q24" s="81">
        <f ca="1">IF(ISERROR(VLOOKUP(O24,'Lista de mercado'!$B:$I,5,0)),0,VLOOKUP(O24,'Lista de mercado'!$B:$I,5,0))</f>
        <v>0</v>
      </c>
      <c r="R24" s="144">
        <f ca="1">IF(ISERROR(VLOOKUP(O24,'Lista de mercado'!$B:$I,8,0)),0,VLOOKUP(O24,'Lista de mercado'!$B:$I,8,0))</f>
        <v>0</v>
      </c>
      <c r="S24" s="145">
        <f t="shared" si="136"/>
        <v>0</v>
      </c>
      <c r="T24" s="161">
        <f t="shared" ca="1" si="137"/>
        <v>0</v>
      </c>
      <c r="U24" s="103"/>
      <c r="V24" s="169">
        <f t="shared" ref="V24" ca="1" si="888">(V6*V8)-V20</f>
        <v>2682.5796296296294</v>
      </c>
      <c r="W24" s="123"/>
      <c r="X24" s="172">
        <f t="shared" ref="X24" ca="1" si="889">+(X6*V8)-X20</f>
        <v>1942.9685185185185</v>
      </c>
      <c r="Y24" s="73"/>
      <c r="Z24" s="105"/>
      <c r="AA24" s="78"/>
      <c r="AB24" s="149"/>
      <c r="AC24" s="131"/>
      <c r="AD24" s="81">
        <f ca="1">IF(ISERROR(VLOOKUP(AB24,'Lista de mercado'!$B:$I,5,0)),0,VLOOKUP(AB24,'Lista de mercado'!$B:$I,5,0))</f>
        <v>0</v>
      </c>
      <c r="AE24" s="144">
        <f ca="1">IF(ISERROR(VLOOKUP(AB24,'Lista de mercado'!$B:$I,8,0)),0,VLOOKUP(AB24,'Lista de mercado'!$B:$I,8,0))</f>
        <v>0</v>
      </c>
      <c r="AF24" s="145">
        <f t="shared" si="138"/>
        <v>0</v>
      </c>
      <c r="AG24" s="161">
        <f t="shared" ca="1" si="139"/>
        <v>0</v>
      </c>
      <c r="AH24" s="103"/>
      <c r="AI24" s="169">
        <f t="shared" ref="AI24" ca="1" si="890">(AI6*AI8)-AI20</f>
        <v>3956.6666666666661</v>
      </c>
      <c r="AJ24" s="123"/>
      <c r="AK24" s="172">
        <f t="shared" ref="AK24" ca="1" si="891">+(AK6*AI8)-AK20</f>
        <v>3680.0185185185182</v>
      </c>
      <c r="AL24" s="73"/>
      <c r="AM24" s="105"/>
      <c r="AN24" s="78"/>
      <c r="AO24" s="149"/>
      <c r="AP24" s="131"/>
      <c r="AQ24" s="81">
        <f ca="1">IF(ISERROR(VLOOKUP(AO24,'Lista de mercado'!$B:$I,5,0)),0,VLOOKUP(AO24,'Lista de mercado'!$B:$I,5,0))</f>
        <v>0</v>
      </c>
      <c r="AR24" s="144">
        <f ca="1">IF(ISERROR(VLOOKUP(AO24,'Lista de mercado'!$B:$I,8,0)),0,VLOOKUP(AO24,'Lista de mercado'!$B:$I,8,0))</f>
        <v>0</v>
      </c>
      <c r="AS24" s="145">
        <f t="shared" si="140"/>
        <v>0</v>
      </c>
      <c r="AT24" s="161">
        <f t="shared" ca="1" si="141"/>
        <v>0</v>
      </c>
      <c r="AU24" s="103"/>
      <c r="AV24" s="169">
        <f t="shared" ref="AV24" ca="1" si="892">(AV6*AV8)-AV20</f>
        <v>4848.5185185185182</v>
      </c>
      <c r="AW24" s="123"/>
      <c r="AX24" s="172">
        <f t="shared" ref="AX24" ca="1" si="893">+(AX6*AV8)-AX20</f>
        <v>3658.9074074074069</v>
      </c>
      <c r="AY24" s="73"/>
      <c r="AZ24" s="105"/>
      <c r="BA24" s="78"/>
      <c r="BB24" s="149"/>
      <c r="BC24" s="131"/>
      <c r="BD24" s="81">
        <f ca="1">IF(ISERROR(VLOOKUP(BB24,'Lista de mercado'!$B:$I,5,0)),0,VLOOKUP(BB24,'Lista de mercado'!$B:$I,5,0))</f>
        <v>0</v>
      </c>
      <c r="BE24" s="144">
        <f ca="1">IF(ISERROR(VLOOKUP(BB24,'Lista de mercado'!$B:$I,8,0)),0,VLOOKUP(BB24,'Lista de mercado'!$B:$I,8,0))</f>
        <v>0</v>
      </c>
      <c r="BF24" s="145">
        <f t="shared" si="142"/>
        <v>0</v>
      </c>
      <c r="BG24" s="161">
        <f t="shared" ca="1" si="143"/>
        <v>0</v>
      </c>
      <c r="BH24" s="103"/>
      <c r="BI24" s="169">
        <f t="shared" ref="BI24" ca="1" si="894">(BI6*BI8)-BI20</f>
        <v>0</v>
      </c>
      <c r="BJ24" s="123"/>
      <c r="BK24" s="172">
        <f t="shared" ref="BK24" ca="1" si="895">+(BK6*BI8)-BK20</f>
        <v>0</v>
      </c>
      <c r="BL24" s="73"/>
      <c r="BM24" s="105"/>
      <c r="BN24" s="78"/>
      <c r="BO24" s="149"/>
      <c r="BP24" s="131"/>
      <c r="BQ24" s="81">
        <f ca="1">IF(ISERROR(VLOOKUP(BO24,'Lista de mercado'!$B:$I,5,0)),0,VLOOKUP(BO24,'Lista de mercado'!$B:$I,5,0))</f>
        <v>0</v>
      </c>
      <c r="BR24" s="144">
        <f ca="1">IF(ISERROR(VLOOKUP(BO24,'Lista de mercado'!$B:$I,8,0)),0,VLOOKUP(BO24,'Lista de mercado'!$B:$I,8,0))</f>
        <v>0</v>
      </c>
      <c r="BS24" s="145">
        <f t="shared" si="144"/>
        <v>0</v>
      </c>
      <c r="BT24" s="161">
        <f t="shared" ca="1" si="145"/>
        <v>0</v>
      </c>
      <c r="BU24" s="103"/>
      <c r="BV24" s="169">
        <f t="shared" ref="BV24" ca="1" si="896">(BV6*BV8)-BV20</f>
        <v>0</v>
      </c>
      <c r="BW24" s="123"/>
      <c r="BX24" s="172">
        <f t="shared" ref="BX24" ca="1" si="897">+(BX6*BV8)-BX20</f>
        <v>0</v>
      </c>
      <c r="BY24" s="73"/>
      <c r="BZ24" s="105"/>
      <c r="CA24" s="78"/>
      <c r="CB24" s="149"/>
      <c r="CC24" s="131"/>
      <c r="CD24" s="81">
        <f ca="1">IF(ISERROR(VLOOKUP(CB24,'Lista de mercado'!$B:$I,5,0)),0,VLOOKUP(CB24,'Lista de mercado'!$B:$I,5,0))</f>
        <v>0</v>
      </c>
      <c r="CE24" s="144">
        <f ca="1">IF(ISERROR(VLOOKUP(CB24,'Lista de mercado'!$B:$I,8,0)),0,VLOOKUP(CB24,'Lista de mercado'!$B:$I,8,0))</f>
        <v>0</v>
      </c>
      <c r="CF24" s="145">
        <f t="shared" si="146"/>
        <v>0</v>
      </c>
      <c r="CG24" s="161">
        <f t="shared" ca="1" si="147"/>
        <v>0</v>
      </c>
      <c r="CH24" s="103"/>
      <c r="CI24" s="169">
        <f t="shared" ref="CI24" ca="1" si="898">(CI6*CI8)-CI20</f>
        <v>0</v>
      </c>
      <c r="CJ24" s="123"/>
      <c r="CK24" s="172">
        <f t="shared" ref="CK24" ca="1" si="899">+(CK6*CI8)-CK20</f>
        <v>0</v>
      </c>
      <c r="CL24" s="73"/>
      <c r="CM24" s="105"/>
      <c r="CN24" s="78"/>
      <c r="CO24" s="149"/>
      <c r="CP24" s="131"/>
      <c r="CQ24" s="81">
        <f ca="1">IF(ISERROR(VLOOKUP(CO24,'Lista de mercado'!$B:$I,5,0)),0,VLOOKUP(CO24,'Lista de mercado'!$B:$I,5,0))</f>
        <v>0</v>
      </c>
      <c r="CR24" s="144">
        <f ca="1">IF(ISERROR(VLOOKUP(CO24,'Lista de mercado'!$B:$I,8,0)),0,VLOOKUP(CO24,'Lista de mercado'!$B:$I,8,0))</f>
        <v>0</v>
      </c>
      <c r="CS24" s="145">
        <f t="shared" si="148"/>
        <v>0</v>
      </c>
      <c r="CT24" s="161">
        <f t="shared" ca="1" si="149"/>
        <v>0</v>
      </c>
      <c r="CU24" s="103"/>
      <c r="CV24" s="169">
        <f t="shared" ref="CV24" ca="1" si="900">(CV6*CV8)-CV20</f>
        <v>0</v>
      </c>
      <c r="CW24" s="123"/>
      <c r="CX24" s="172">
        <f t="shared" ref="CX24" ca="1" si="901">+(CX6*CV8)-CX20</f>
        <v>0</v>
      </c>
      <c r="CY24" s="73"/>
      <c r="CZ24" s="105"/>
      <c r="DA24" s="78"/>
      <c r="DB24" s="149"/>
      <c r="DC24" s="131"/>
      <c r="DD24" s="81">
        <f ca="1">IF(ISERROR(VLOOKUP(DB24,'Lista de mercado'!$B:$I,5,0)),0,VLOOKUP(DB24,'Lista de mercado'!$B:$I,5,0))</f>
        <v>0</v>
      </c>
      <c r="DE24" s="144">
        <f ca="1">IF(ISERROR(VLOOKUP(DB24,'Lista de mercado'!$B:$I,8,0)),0,VLOOKUP(DB24,'Lista de mercado'!$B:$I,8,0))</f>
        <v>0</v>
      </c>
      <c r="DF24" s="145">
        <f t="shared" si="150"/>
        <v>0</v>
      </c>
      <c r="DG24" s="161">
        <f t="shared" ca="1" si="151"/>
        <v>0</v>
      </c>
      <c r="DH24" s="103"/>
      <c r="DI24" s="169">
        <f t="shared" ref="DI24" ca="1" si="902">(DI6*DI8)-DI20</f>
        <v>0</v>
      </c>
      <c r="DJ24" s="123"/>
      <c r="DK24" s="172">
        <f t="shared" ref="DK24" ca="1" si="903">+(DK6*DI8)-DK20</f>
        <v>0</v>
      </c>
      <c r="DL24" s="73"/>
      <c r="DM24" s="105"/>
      <c r="DN24" s="78"/>
      <c r="DO24" s="149"/>
      <c r="DP24" s="131"/>
      <c r="DQ24" s="81">
        <f ca="1">IF(ISERROR(VLOOKUP(DO24,'Lista de mercado'!$B:$I,5,0)),0,VLOOKUP(DO24,'Lista de mercado'!$B:$I,5,0))</f>
        <v>0</v>
      </c>
      <c r="DR24" s="144">
        <f ca="1">IF(ISERROR(VLOOKUP(DO24,'Lista de mercado'!$B:$I,8,0)),0,VLOOKUP(DO24,'Lista de mercado'!$B:$I,8,0))</f>
        <v>0</v>
      </c>
      <c r="DS24" s="145">
        <f t="shared" si="152"/>
        <v>0</v>
      </c>
      <c r="DT24" s="161">
        <f t="shared" ca="1" si="153"/>
        <v>0</v>
      </c>
      <c r="DU24" s="103"/>
      <c r="DV24" s="169">
        <f t="shared" ref="DV24" ca="1" si="904">(DV6*DV8)-DV20</f>
        <v>0</v>
      </c>
      <c r="DW24" s="123"/>
      <c r="DX24" s="172">
        <f t="shared" ref="DX24" ca="1" si="905">+(DX6*DV8)-DX20</f>
        <v>0</v>
      </c>
      <c r="DY24" s="73"/>
      <c r="DZ24" s="105"/>
      <c r="EA24" s="78"/>
      <c r="EB24" s="149"/>
      <c r="EC24" s="131"/>
      <c r="ED24" s="81">
        <f ca="1">IF(ISERROR(VLOOKUP(EB24,'Lista de mercado'!$B:$I,5,0)),0,VLOOKUP(EB24,'Lista de mercado'!$B:$I,5,0))</f>
        <v>0</v>
      </c>
      <c r="EE24" s="144">
        <f ca="1">IF(ISERROR(VLOOKUP(EB24,'Lista de mercado'!$B:$I,8,0)),0,VLOOKUP(EB24,'Lista de mercado'!$B:$I,8,0))</f>
        <v>0</v>
      </c>
      <c r="EF24" s="145">
        <f t="shared" si="154"/>
        <v>0</v>
      </c>
      <c r="EG24" s="161">
        <f t="shared" ca="1" si="155"/>
        <v>0</v>
      </c>
      <c r="EH24" s="103"/>
      <c r="EI24" s="169">
        <f t="shared" ref="EI24" ca="1" si="906">(EI6*EI8)-EI20</f>
        <v>0</v>
      </c>
      <c r="EJ24" s="123"/>
      <c r="EK24" s="172">
        <f t="shared" ref="EK24" ca="1" si="907">+(EK6*EI8)-EK20</f>
        <v>0</v>
      </c>
      <c r="EL24" s="73"/>
      <c r="EM24" s="105"/>
      <c r="EN24" s="78"/>
      <c r="EO24" s="149"/>
      <c r="EP24" s="131"/>
      <c r="EQ24" s="81">
        <f ca="1">IF(ISERROR(VLOOKUP(EO24,'Lista de mercado'!$B:$I,5,0)),0,VLOOKUP(EO24,'Lista de mercado'!$B:$I,5,0))</f>
        <v>0</v>
      </c>
      <c r="ER24" s="144">
        <f ca="1">IF(ISERROR(VLOOKUP(EO24,'Lista de mercado'!$B:$I,8,0)),0,VLOOKUP(EO24,'Lista de mercado'!$B:$I,8,0))</f>
        <v>0</v>
      </c>
      <c r="ES24" s="145">
        <f t="shared" si="156"/>
        <v>0</v>
      </c>
      <c r="ET24" s="161">
        <f t="shared" ca="1" si="157"/>
        <v>0</v>
      </c>
      <c r="EU24" s="103"/>
      <c r="EV24" s="169">
        <f t="shared" ref="EV24" ca="1" si="908">(EV6*EV8)-EV20</f>
        <v>0</v>
      </c>
      <c r="EW24" s="123"/>
      <c r="EX24" s="172">
        <f t="shared" ref="EX24" ca="1" si="909">+(EX6*EV8)-EX20</f>
        <v>0</v>
      </c>
      <c r="EY24" s="73"/>
      <c r="EZ24" s="105"/>
      <c r="FA24" s="78"/>
      <c r="FB24" s="149"/>
      <c r="FC24" s="131"/>
      <c r="FD24" s="81">
        <f ca="1">IF(ISERROR(VLOOKUP(FB24,'Lista de mercado'!$B:$I,5,0)),0,VLOOKUP(FB24,'Lista de mercado'!$B:$I,5,0))</f>
        <v>0</v>
      </c>
      <c r="FE24" s="144">
        <f ca="1">IF(ISERROR(VLOOKUP(FB24,'Lista de mercado'!$B:$I,8,0)),0,VLOOKUP(FB24,'Lista de mercado'!$B:$I,8,0))</f>
        <v>0</v>
      </c>
      <c r="FF24" s="145">
        <f t="shared" si="158"/>
        <v>0</v>
      </c>
      <c r="FG24" s="161">
        <f t="shared" ca="1" si="159"/>
        <v>0</v>
      </c>
      <c r="FH24" s="103"/>
      <c r="FI24" s="169">
        <f t="shared" ref="FI24" ca="1" si="910">(FI6*FI8)-FI20</f>
        <v>0</v>
      </c>
      <c r="FJ24" s="123"/>
      <c r="FK24" s="172">
        <f t="shared" ref="FK24" ca="1" si="911">+(FK6*FI8)-FK20</f>
        <v>0</v>
      </c>
      <c r="FL24" s="73"/>
      <c r="FM24" s="105"/>
      <c r="FN24" s="78"/>
      <c r="FO24" s="149"/>
      <c r="FP24" s="131"/>
      <c r="FQ24" s="81">
        <f ca="1">IF(ISERROR(VLOOKUP(FO24,'Lista de mercado'!$B:$I,5,0)),0,VLOOKUP(FO24,'Lista de mercado'!$B:$I,5,0))</f>
        <v>0</v>
      </c>
      <c r="FR24" s="144">
        <f ca="1">IF(ISERROR(VLOOKUP(FO24,'Lista de mercado'!$B:$I,8,0)),0,VLOOKUP(FO24,'Lista de mercado'!$B:$I,8,0))</f>
        <v>0</v>
      </c>
      <c r="FS24" s="145">
        <f t="shared" si="160"/>
        <v>0</v>
      </c>
      <c r="FT24" s="161">
        <f t="shared" ca="1" si="161"/>
        <v>0</v>
      </c>
      <c r="FU24" s="103"/>
      <c r="FV24" s="169">
        <f t="shared" ref="FV24" ca="1" si="912">(FV6*FV8)-FV20</f>
        <v>0</v>
      </c>
      <c r="FW24" s="123"/>
      <c r="FX24" s="172">
        <f t="shared" ref="FX24" ca="1" si="913">+(FX6*FV8)-FX20</f>
        <v>0</v>
      </c>
      <c r="FY24" s="73"/>
      <c r="FZ24" s="105"/>
      <c r="GA24" s="78"/>
      <c r="GB24" s="149"/>
      <c r="GC24" s="131"/>
      <c r="GD24" s="81">
        <f ca="1">IF(ISERROR(VLOOKUP(GB24,'Lista de mercado'!$B:$I,5,0)),0,VLOOKUP(GB24,'Lista de mercado'!$B:$I,5,0))</f>
        <v>0</v>
      </c>
      <c r="GE24" s="144">
        <f ca="1">IF(ISERROR(VLOOKUP(GB24,'Lista de mercado'!$B:$I,8,0)),0,VLOOKUP(GB24,'Lista de mercado'!$B:$I,8,0))</f>
        <v>0</v>
      </c>
      <c r="GF24" s="145">
        <f t="shared" si="162"/>
        <v>0</v>
      </c>
      <c r="GG24" s="161">
        <f t="shared" ca="1" si="163"/>
        <v>0</v>
      </c>
      <c r="GH24" s="103"/>
      <c r="GI24" s="169">
        <f t="shared" ref="GI24" ca="1" si="914">(GI6*GI8)-GI20</f>
        <v>0</v>
      </c>
      <c r="GJ24" s="123"/>
      <c r="GK24" s="172">
        <f t="shared" ref="GK24" ca="1" si="915">+(GK6*GI8)-GK20</f>
        <v>0</v>
      </c>
      <c r="GL24" s="73"/>
      <c r="GM24" s="105"/>
      <c r="GN24" s="78"/>
      <c r="GO24" s="149"/>
      <c r="GP24" s="131"/>
      <c r="GQ24" s="81">
        <f ca="1">IF(ISERROR(VLOOKUP(GO24,'Lista de mercado'!$B:$I,5,0)),0,VLOOKUP(GO24,'Lista de mercado'!$B:$I,5,0))</f>
        <v>0</v>
      </c>
      <c r="GR24" s="144">
        <f ca="1">IF(ISERROR(VLOOKUP(GO24,'Lista de mercado'!$B:$I,8,0)),0,VLOOKUP(GO24,'Lista de mercado'!$B:$I,8,0))</f>
        <v>0</v>
      </c>
      <c r="GS24" s="145">
        <f t="shared" si="164"/>
        <v>0</v>
      </c>
      <c r="GT24" s="161">
        <f t="shared" ca="1" si="165"/>
        <v>0</v>
      </c>
      <c r="GU24" s="103"/>
      <c r="GV24" s="169">
        <f t="shared" ref="GV24" ca="1" si="916">(GV6*GV8)-GV20</f>
        <v>0</v>
      </c>
      <c r="GW24" s="123"/>
      <c r="GX24" s="172">
        <f t="shared" ref="GX24" ca="1" si="917">+(GX6*GV8)-GX20</f>
        <v>0</v>
      </c>
      <c r="GY24" s="73"/>
      <c r="GZ24" s="105"/>
      <c r="HA24" s="78"/>
      <c r="HB24" s="149"/>
      <c r="HC24" s="131"/>
      <c r="HD24" s="81">
        <f ca="1">IF(ISERROR(VLOOKUP(HB24,'Lista de mercado'!$B:$I,5,0)),0,VLOOKUP(HB24,'Lista de mercado'!$B:$I,5,0))</f>
        <v>0</v>
      </c>
      <c r="HE24" s="144">
        <f ca="1">IF(ISERROR(VLOOKUP(HB24,'Lista de mercado'!$B:$I,8,0)),0,VLOOKUP(HB24,'Lista de mercado'!$B:$I,8,0))</f>
        <v>0</v>
      </c>
      <c r="HF24" s="145">
        <f t="shared" si="166"/>
        <v>0</v>
      </c>
      <c r="HG24" s="161">
        <f t="shared" ca="1" si="167"/>
        <v>0</v>
      </c>
      <c r="HH24" s="103"/>
      <c r="HI24" s="169">
        <f t="shared" ref="HI24" ca="1" si="918">(HI6*HI8)-HI20</f>
        <v>0</v>
      </c>
      <c r="HJ24" s="123"/>
      <c r="HK24" s="172">
        <f t="shared" ref="HK24" ca="1" si="919">+(HK6*HI8)-HK20</f>
        <v>0</v>
      </c>
      <c r="HL24" s="73"/>
      <c r="HM24" s="105"/>
      <c r="HN24" s="78"/>
      <c r="HO24" s="149"/>
      <c r="HP24" s="131"/>
      <c r="HQ24" s="81">
        <f ca="1">IF(ISERROR(VLOOKUP(HO24,'Lista de mercado'!$B:$I,5,0)),0,VLOOKUP(HO24,'Lista de mercado'!$B:$I,5,0))</f>
        <v>0</v>
      </c>
      <c r="HR24" s="144">
        <f ca="1">IF(ISERROR(VLOOKUP(HO24,'Lista de mercado'!$B:$I,8,0)),0,VLOOKUP(HO24,'Lista de mercado'!$B:$I,8,0))</f>
        <v>0</v>
      </c>
      <c r="HS24" s="145">
        <f t="shared" si="168"/>
        <v>0</v>
      </c>
      <c r="HT24" s="161">
        <f t="shared" ca="1" si="169"/>
        <v>0</v>
      </c>
      <c r="HU24" s="103"/>
      <c r="HV24" s="169">
        <f t="shared" ref="HV24" ca="1" si="920">(HV6*HV8)-HV20</f>
        <v>0</v>
      </c>
      <c r="HW24" s="123"/>
      <c r="HX24" s="172">
        <f t="shared" ref="HX24" ca="1" si="921">+(HX6*HV8)-HX20</f>
        <v>0</v>
      </c>
      <c r="HY24" s="73"/>
      <c r="HZ24" s="105"/>
      <c r="IA24" s="78"/>
      <c r="IB24" s="149"/>
      <c r="IC24" s="131"/>
      <c r="ID24" s="81">
        <f ca="1">IF(ISERROR(VLOOKUP(IB24,'Lista de mercado'!$B:$I,5,0)),0,VLOOKUP(IB24,'Lista de mercado'!$B:$I,5,0))</f>
        <v>0</v>
      </c>
      <c r="IE24" s="144">
        <f ca="1">IF(ISERROR(VLOOKUP(IB24,'Lista de mercado'!$B:$I,8,0)),0,VLOOKUP(IB24,'Lista de mercado'!$B:$I,8,0))</f>
        <v>0</v>
      </c>
      <c r="IF24" s="145">
        <f t="shared" si="170"/>
        <v>0</v>
      </c>
      <c r="IG24" s="161">
        <f t="shared" ca="1" si="171"/>
        <v>0</v>
      </c>
      <c r="IH24" s="103"/>
      <c r="II24" s="169">
        <f t="shared" ref="II24" ca="1" si="922">(II6*II8)-II20</f>
        <v>0</v>
      </c>
      <c r="IJ24" s="123"/>
      <c r="IK24" s="172">
        <f t="shared" ref="IK24" ca="1" si="923">+(IK6*II8)-IK20</f>
        <v>0</v>
      </c>
      <c r="IL24" s="73"/>
      <c r="IM24" s="105"/>
      <c r="IN24" s="78"/>
      <c r="IO24" s="149"/>
      <c r="IP24" s="131"/>
      <c r="IQ24" s="81">
        <f ca="1">IF(ISERROR(VLOOKUP(IO24,'Lista de mercado'!$B:$I,5,0)),0,VLOOKUP(IO24,'Lista de mercado'!$B:$I,5,0))</f>
        <v>0</v>
      </c>
      <c r="IR24" s="144">
        <f ca="1">IF(ISERROR(VLOOKUP(IO24,'Lista de mercado'!$B:$I,8,0)),0,VLOOKUP(IO24,'Lista de mercado'!$B:$I,8,0))</f>
        <v>0</v>
      </c>
      <c r="IS24" s="145">
        <f t="shared" si="172"/>
        <v>0</v>
      </c>
      <c r="IT24" s="161">
        <f t="shared" ca="1" si="173"/>
        <v>0</v>
      </c>
      <c r="IU24" s="103"/>
      <c r="IV24" s="169">
        <f t="shared" ref="IV24" ca="1" si="924">(IV6*IV8)-IV20</f>
        <v>0</v>
      </c>
      <c r="IW24" s="123"/>
      <c r="IX24" s="172">
        <f t="shared" ref="IX24" ca="1" si="925">+(IX6*IV8)-IX20</f>
        <v>0</v>
      </c>
      <c r="IY24" s="73"/>
      <c r="IZ24" s="105"/>
      <c r="JA24" s="78"/>
      <c r="JB24" s="149"/>
      <c r="JC24" s="131"/>
      <c r="JD24" s="81">
        <f ca="1">IF(ISERROR(VLOOKUP(JB24,'Lista de mercado'!$B:$I,5,0)),0,VLOOKUP(JB24,'Lista de mercado'!$B:$I,5,0))</f>
        <v>0</v>
      </c>
      <c r="JE24" s="144">
        <f ca="1">IF(ISERROR(VLOOKUP(JB24,'Lista de mercado'!$B:$I,8,0)),0,VLOOKUP(JB24,'Lista de mercado'!$B:$I,8,0))</f>
        <v>0</v>
      </c>
      <c r="JF24" s="145">
        <f t="shared" si="174"/>
        <v>0</v>
      </c>
      <c r="JG24" s="161">
        <f t="shared" ca="1" si="175"/>
        <v>0</v>
      </c>
      <c r="JH24" s="103"/>
      <c r="JI24" s="169">
        <f t="shared" ref="JI24" ca="1" si="926">(JI6*JI8)-JI20</f>
        <v>0</v>
      </c>
      <c r="JJ24" s="123"/>
      <c r="JK24" s="172">
        <f t="shared" ref="JK24" ca="1" si="927">+(JK6*JI8)-JK20</f>
        <v>0</v>
      </c>
      <c r="JL24" s="73"/>
      <c r="JM24" s="105"/>
      <c r="JN24" s="78"/>
      <c r="JO24" s="149"/>
      <c r="JP24" s="131"/>
      <c r="JQ24" s="81">
        <f ca="1">IF(ISERROR(VLOOKUP(JO24,'Lista de mercado'!$B:$I,5,0)),0,VLOOKUP(JO24,'Lista de mercado'!$B:$I,5,0))</f>
        <v>0</v>
      </c>
      <c r="JR24" s="144">
        <f ca="1">IF(ISERROR(VLOOKUP(JO24,'Lista de mercado'!$B:$I,8,0)),0,VLOOKUP(JO24,'Lista de mercado'!$B:$I,8,0))</f>
        <v>0</v>
      </c>
      <c r="JS24" s="145">
        <f t="shared" si="176"/>
        <v>0</v>
      </c>
      <c r="JT24" s="161">
        <f t="shared" ca="1" si="177"/>
        <v>0</v>
      </c>
      <c r="JU24" s="103"/>
      <c r="JV24" s="169">
        <f t="shared" ref="JV24" ca="1" si="928">(JV6*JV8)-JV20</f>
        <v>0</v>
      </c>
      <c r="JW24" s="123"/>
      <c r="JX24" s="172">
        <f t="shared" ref="JX24" ca="1" si="929">+(JX6*JV8)-JX20</f>
        <v>0</v>
      </c>
      <c r="JY24" s="73"/>
      <c r="JZ24" s="105"/>
      <c r="KA24" s="78"/>
      <c r="KB24" s="149"/>
      <c r="KC24" s="131"/>
      <c r="KD24" s="81">
        <f ca="1">IF(ISERROR(VLOOKUP(KB24,'Lista de mercado'!$B:$I,5,0)),0,VLOOKUP(KB24,'Lista de mercado'!$B:$I,5,0))</f>
        <v>0</v>
      </c>
      <c r="KE24" s="144">
        <f ca="1">IF(ISERROR(VLOOKUP(KB24,'Lista de mercado'!$B:$I,8,0)),0,VLOOKUP(KB24,'Lista de mercado'!$B:$I,8,0))</f>
        <v>0</v>
      </c>
      <c r="KF24" s="145">
        <f t="shared" si="178"/>
        <v>0</v>
      </c>
      <c r="KG24" s="161">
        <f t="shared" ca="1" si="179"/>
        <v>0</v>
      </c>
      <c r="KH24" s="103"/>
      <c r="KI24" s="169">
        <f t="shared" ref="KI24" ca="1" si="930">(KI6*KI8)-KI20</f>
        <v>0</v>
      </c>
      <c r="KJ24" s="123"/>
      <c r="KK24" s="172">
        <f t="shared" ref="KK24" ca="1" si="931">+(KK6*KI8)-KK20</f>
        <v>0</v>
      </c>
      <c r="KL24" s="73"/>
      <c r="KM24" s="105"/>
      <c r="KN24" s="78"/>
      <c r="KO24" s="149"/>
      <c r="KP24" s="131"/>
      <c r="KQ24" s="81">
        <f ca="1">IF(ISERROR(VLOOKUP(KO24,'Lista de mercado'!$B:$I,5,0)),0,VLOOKUP(KO24,'Lista de mercado'!$B:$I,5,0))</f>
        <v>0</v>
      </c>
      <c r="KR24" s="144">
        <f ca="1">IF(ISERROR(VLOOKUP(KO24,'Lista de mercado'!$B:$I,8,0)),0,VLOOKUP(KO24,'Lista de mercado'!$B:$I,8,0))</f>
        <v>0</v>
      </c>
      <c r="KS24" s="145">
        <f t="shared" si="180"/>
        <v>0</v>
      </c>
      <c r="KT24" s="161">
        <f t="shared" ca="1" si="181"/>
        <v>0</v>
      </c>
      <c r="KU24" s="103"/>
      <c r="KV24" s="169">
        <f t="shared" ref="KV24" ca="1" si="932">(KV6*KV8)-KV20</f>
        <v>0</v>
      </c>
      <c r="KW24" s="123"/>
      <c r="KX24" s="172">
        <f t="shared" ref="KX24" ca="1" si="933">+(KX6*KV8)-KX20</f>
        <v>0</v>
      </c>
      <c r="KY24" s="73"/>
      <c r="KZ24" s="105"/>
      <c r="LA24" s="78"/>
      <c r="LB24" s="149"/>
      <c r="LC24" s="131"/>
      <c r="LD24" s="81">
        <f ca="1">IF(ISERROR(VLOOKUP(LB24,'Lista de mercado'!$B:$I,5,0)),0,VLOOKUP(LB24,'Lista de mercado'!$B:$I,5,0))</f>
        <v>0</v>
      </c>
      <c r="LE24" s="144">
        <f ca="1">IF(ISERROR(VLOOKUP(LB24,'Lista de mercado'!$B:$I,8,0)),0,VLOOKUP(LB24,'Lista de mercado'!$B:$I,8,0))</f>
        <v>0</v>
      </c>
      <c r="LF24" s="145">
        <f t="shared" si="182"/>
        <v>0</v>
      </c>
      <c r="LG24" s="161">
        <f t="shared" ca="1" si="183"/>
        <v>0</v>
      </c>
      <c r="LH24" s="103"/>
      <c r="LI24" s="169">
        <f t="shared" ref="LI24" ca="1" si="934">(LI6*LI8)-LI20</f>
        <v>0</v>
      </c>
      <c r="LJ24" s="123"/>
      <c r="LK24" s="172">
        <f t="shared" ref="LK24" ca="1" si="935">+(LK6*LI8)-LK20</f>
        <v>0</v>
      </c>
      <c r="LL24" s="73"/>
      <c r="LM24" s="105"/>
      <c r="LN24" s="78"/>
      <c r="LO24" s="149"/>
      <c r="LP24" s="131"/>
      <c r="LQ24" s="81">
        <f ca="1">IF(ISERROR(VLOOKUP(LO24,'Lista de mercado'!$B:$I,5,0)),0,VLOOKUP(LO24,'Lista de mercado'!$B:$I,5,0))</f>
        <v>0</v>
      </c>
      <c r="LR24" s="144">
        <f ca="1">IF(ISERROR(VLOOKUP(LO24,'Lista de mercado'!$B:$I,8,0)),0,VLOOKUP(LO24,'Lista de mercado'!$B:$I,8,0))</f>
        <v>0</v>
      </c>
      <c r="LS24" s="145">
        <f t="shared" si="184"/>
        <v>0</v>
      </c>
      <c r="LT24" s="161">
        <f t="shared" ca="1" si="185"/>
        <v>0</v>
      </c>
      <c r="LU24" s="103"/>
      <c r="LV24" s="169">
        <f t="shared" ref="LV24" ca="1" si="936">(LV6*LV8)-LV20</f>
        <v>0</v>
      </c>
      <c r="LW24" s="123"/>
      <c r="LX24" s="172">
        <f t="shared" ref="LX24" ca="1" si="937">+(LX6*LV8)-LX20</f>
        <v>0</v>
      </c>
      <c r="LY24" s="73"/>
      <c r="LZ24" s="105"/>
      <c r="MA24" s="78"/>
      <c r="MB24" s="149"/>
      <c r="MC24" s="131"/>
      <c r="MD24" s="81">
        <f ca="1">IF(ISERROR(VLOOKUP(MB24,'Lista de mercado'!$B:$I,5,0)),0,VLOOKUP(MB24,'Lista de mercado'!$B:$I,5,0))</f>
        <v>0</v>
      </c>
      <c r="ME24" s="144">
        <f ca="1">IF(ISERROR(VLOOKUP(MB24,'Lista de mercado'!$B:$I,8,0)),0,VLOOKUP(MB24,'Lista de mercado'!$B:$I,8,0))</f>
        <v>0</v>
      </c>
      <c r="MF24" s="145">
        <f t="shared" si="186"/>
        <v>0</v>
      </c>
      <c r="MG24" s="161">
        <f t="shared" ca="1" si="187"/>
        <v>0</v>
      </c>
      <c r="MH24" s="103"/>
      <c r="MI24" s="169">
        <f t="shared" ref="MI24" ca="1" si="938">(MI6*MI8)-MI20</f>
        <v>0</v>
      </c>
      <c r="MJ24" s="123"/>
      <c r="MK24" s="172">
        <f t="shared" ref="MK24" ca="1" si="939">+(MK6*MI8)-MK20</f>
        <v>0</v>
      </c>
      <c r="ML24" s="73"/>
      <c r="MM24" s="105"/>
      <c r="MN24" s="78"/>
      <c r="MO24" s="149"/>
      <c r="MP24" s="131"/>
      <c r="MQ24" s="81">
        <f ca="1">IF(ISERROR(VLOOKUP(MO24,'Lista de mercado'!$B:$I,5,0)),0,VLOOKUP(MO24,'Lista de mercado'!$B:$I,5,0))</f>
        <v>0</v>
      </c>
      <c r="MR24" s="144">
        <f ca="1">IF(ISERROR(VLOOKUP(MO24,'Lista de mercado'!$B:$I,8,0)),0,VLOOKUP(MO24,'Lista de mercado'!$B:$I,8,0))</f>
        <v>0</v>
      </c>
      <c r="MS24" s="145">
        <f t="shared" si="188"/>
        <v>0</v>
      </c>
      <c r="MT24" s="161">
        <f t="shared" ca="1" si="189"/>
        <v>0</v>
      </c>
      <c r="MU24" s="103"/>
      <c r="MV24" s="169">
        <f t="shared" ref="MV24" ca="1" si="940">(MV6*MV8)-MV20</f>
        <v>0</v>
      </c>
      <c r="MW24" s="123"/>
      <c r="MX24" s="172">
        <f t="shared" ref="MX24" ca="1" si="941">+(MX6*MV8)-MX20</f>
        <v>0</v>
      </c>
      <c r="MY24" s="73"/>
      <c r="MZ24" s="105"/>
      <c r="NA24" s="78"/>
      <c r="NB24" s="149"/>
      <c r="NC24" s="131"/>
      <c r="ND24" s="81">
        <f ca="1">IF(ISERROR(VLOOKUP(NB24,'Lista de mercado'!$B:$I,5,0)),0,VLOOKUP(NB24,'Lista de mercado'!$B:$I,5,0))</f>
        <v>0</v>
      </c>
      <c r="NE24" s="144">
        <f ca="1">IF(ISERROR(VLOOKUP(NB24,'Lista de mercado'!$B:$I,8,0)),0,VLOOKUP(NB24,'Lista de mercado'!$B:$I,8,0))</f>
        <v>0</v>
      </c>
      <c r="NF24" s="145">
        <f t="shared" si="190"/>
        <v>0</v>
      </c>
      <c r="NG24" s="161">
        <f t="shared" ca="1" si="191"/>
        <v>0</v>
      </c>
      <c r="NH24" s="103"/>
      <c r="NI24" s="169">
        <f t="shared" ref="NI24" ca="1" si="942">(NI6*NI8)-NI20</f>
        <v>0</v>
      </c>
      <c r="NJ24" s="123"/>
      <c r="NK24" s="172">
        <f t="shared" ref="NK24" ca="1" si="943">+(NK6*NI8)-NK20</f>
        <v>0</v>
      </c>
      <c r="NL24" s="73"/>
      <c r="NM24" s="105"/>
      <c r="NN24" s="78"/>
      <c r="NO24" s="149"/>
      <c r="NP24" s="131"/>
      <c r="NQ24" s="81">
        <f ca="1">IF(ISERROR(VLOOKUP(NO24,'Lista de mercado'!$B:$I,5,0)),0,VLOOKUP(NO24,'Lista de mercado'!$B:$I,5,0))</f>
        <v>0</v>
      </c>
      <c r="NR24" s="144">
        <f ca="1">IF(ISERROR(VLOOKUP(NO24,'Lista de mercado'!$B:$I,8,0)),0,VLOOKUP(NO24,'Lista de mercado'!$B:$I,8,0))</f>
        <v>0</v>
      </c>
      <c r="NS24" s="145">
        <f t="shared" si="192"/>
        <v>0</v>
      </c>
      <c r="NT24" s="161">
        <f t="shared" ca="1" si="193"/>
        <v>0</v>
      </c>
      <c r="NU24" s="103"/>
      <c r="NV24" s="169">
        <f t="shared" ref="NV24" ca="1" si="944">(NV6*NV8)-NV20</f>
        <v>0</v>
      </c>
      <c r="NW24" s="123"/>
      <c r="NX24" s="172">
        <f t="shared" ref="NX24" ca="1" si="945">+(NX6*NV8)-NX20</f>
        <v>0</v>
      </c>
      <c r="NY24" s="73"/>
      <c r="NZ24" s="105"/>
      <c r="OA24" s="78"/>
      <c r="OB24" s="149"/>
      <c r="OC24" s="131"/>
      <c r="OD24" s="81">
        <f ca="1">IF(ISERROR(VLOOKUP(OB24,'Lista de mercado'!$B:$I,5,0)),0,VLOOKUP(OB24,'Lista de mercado'!$B:$I,5,0))</f>
        <v>0</v>
      </c>
      <c r="OE24" s="144">
        <f ca="1">IF(ISERROR(VLOOKUP(OB24,'Lista de mercado'!$B:$I,8,0)),0,VLOOKUP(OB24,'Lista de mercado'!$B:$I,8,0))</f>
        <v>0</v>
      </c>
      <c r="OF24" s="145">
        <f t="shared" si="194"/>
        <v>0</v>
      </c>
      <c r="OG24" s="161">
        <f t="shared" ca="1" si="195"/>
        <v>0</v>
      </c>
      <c r="OH24" s="103"/>
      <c r="OI24" s="169">
        <f t="shared" ref="OI24" ca="1" si="946">(OI6*OI8)-OI20</f>
        <v>0</v>
      </c>
      <c r="OJ24" s="123"/>
      <c r="OK24" s="172">
        <f t="shared" ref="OK24" ca="1" si="947">+(OK6*OI8)-OK20</f>
        <v>0</v>
      </c>
      <c r="OL24" s="73"/>
      <c r="OM24" s="105"/>
      <c r="ON24" s="78"/>
      <c r="OO24" s="149"/>
      <c r="OP24" s="131"/>
      <c r="OQ24" s="81">
        <f ca="1">IF(ISERROR(VLOOKUP(OO24,'Lista de mercado'!$B:$I,5,0)),0,VLOOKUP(OO24,'Lista de mercado'!$B:$I,5,0))</f>
        <v>0</v>
      </c>
      <c r="OR24" s="144">
        <f ca="1">IF(ISERROR(VLOOKUP(OO24,'Lista de mercado'!$B:$I,8,0)),0,VLOOKUP(OO24,'Lista de mercado'!$B:$I,8,0))</f>
        <v>0</v>
      </c>
      <c r="OS24" s="145">
        <f t="shared" si="196"/>
        <v>0</v>
      </c>
      <c r="OT24" s="161">
        <f t="shared" ca="1" si="197"/>
        <v>0</v>
      </c>
      <c r="OU24" s="103"/>
      <c r="OV24" s="169">
        <f t="shared" ref="OV24" ca="1" si="948">(OV6*OV8)-OV20</f>
        <v>0</v>
      </c>
      <c r="OW24" s="123"/>
      <c r="OX24" s="172">
        <f t="shared" ref="OX24" ca="1" si="949">+(OX6*OV8)-OX20</f>
        <v>0</v>
      </c>
      <c r="OY24" s="73"/>
      <c r="OZ24" s="105"/>
      <c r="PA24" s="78"/>
      <c r="PB24" s="149"/>
      <c r="PC24" s="131"/>
      <c r="PD24" s="81">
        <f ca="1">IF(ISERROR(VLOOKUP(PB24,'Lista de mercado'!$B:$I,5,0)),0,VLOOKUP(PB24,'Lista de mercado'!$B:$I,5,0))</f>
        <v>0</v>
      </c>
      <c r="PE24" s="144">
        <f ca="1">IF(ISERROR(VLOOKUP(PB24,'Lista de mercado'!$B:$I,8,0)),0,VLOOKUP(PB24,'Lista de mercado'!$B:$I,8,0))</f>
        <v>0</v>
      </c>
      <c r="PF24" s="145">
        <f t="shared" si="198"/>
        <v>0</v>
      </c>
      <c r="PG24" s="161">
        <f t="shared" ca="1" si="199"/>
        <v>0</v>
      </c>
      <c r="PH24" s="103"/>
      <c r="PI24" s="169">
        <f t="shared" ref="PI24" ca="1" si="950">(PI6*PI8)-PI20</f>
        <v>0</v>
      </c>
      <c r="PJ24" s="123"/>
      <c r="PK24" s="172">
        <f t="shared" ref="PK24" ca="1" si="951">+(PK6*PI8)-PK20</f>
        <v>0</v>
      </c>
      <c r="PL24" s="73"/>
      <c r="PM24" s="105"/>
      <c r="PN24" s="78"/>
      <c r="PO24" s="149"/>
      <c r="PP24" s="131"/>
      <c r="PQ24" s="81">
        <f ca="1">IF(ISERROR(VLOOKUP(PO24,'Lista de mercado'!$B:$I,5,0)),0,VLOOKUP(PO24,'Lista de mercado'!$B:$I,5,0))</f>
        <v>0</v>
      </c>
      <c r="PR24" s="144">
        <f ca="1">IF(ISERROR(VLOOKUP(PO24,'Lista de mercado'!$B:$I,8,0)),0,VLOOKUP(PO24,'Lista de mercado'!$B:$I,8,0))</f>
        <v>0</v>
      </c>
      <c r="PS24" s="145">
        <f t="shared" si="200"/>
        <v>0</v>
      </c>
      <c r="PT24" s="161">
        <f t="shared" ca="1" si="201"/>
        <v>0</v>
      </c>
      <c r="PU24" s="103"/>
      <c r="PV24" s="169">
        <f t="shared" ref="PV24" ca="1" si="952">(PV6*PV8)-PV20</f>
        <v>0</v>
      </c>
      <c r="PW24" s="123"/>
      <c r="PX24" s="172">
        <f t="shared" ref="PX24" ca="1" si="953">+(PX6*PV8)-PX20</f>
        <v>0</v>
      </c>
      <c r="PY24" s="73"/>
      <c r="PZ24" s="105"/>
      <c r="QA24" s="78"/>
      <c r="QB24" s="149"/>
      <c r="QC24" s="131"/>
      <c r="QD24" s="81">
        <f ca="1">IF(ISERROR(VLOOKUP(QB24,'Lista de mercado'!$B:$I,5,0)),0,VLOOKUP(QB24,'Lista de mercado'!$B:$I,5,0))</f>
        <v>0</v>
      </c>
      <c r="QE24" s="144">
        <f ca="1">IF(ISERROR(VLOOKUP(QB24,'Lista de mercado'!$B:$I,8,0)),0,VLOOKUP(QB24,'Lista de mercado'!$B:$I,8,0))</f>
        <v>0</v>
      </c>
      <c r="QF24" s="145">
        <f t="shared" si="202"/>
        <v>0</v>
      </c>
      <c r="QG24" s="161">
        <f t="shared" ca="1" si="203"/>
        <v>0</v>
      </c>
      <c r="QH24" s="103"/>
      <c r="QI24" s="169">
        <f t="shared" ref="QI24" ca="1" si="954">(QI6*QI8)-QI20</f>
        <v>0</v>
      </c>
      <c r="QJ24" s="123"/>
      <c r="QK24" s="172">
        <f t="shared" ref="QK24" ca="1" si="955">+(QK6*QI8)-QK20</f>
        <v>0</v>
      </c>
      <c r="QL24" s="73"/>
      <c r="QM24" s="105"/>
      <c r="QN24" s="78"/>
      <c r="QO24" s="149"/>
      <c r="QP24" s="131"/>
      <c r="QQ24" s="81">
        <f ca="1">IF(ISERROR(VLOOKUP(QO24,'Lista de mercado'!$B:$I,5,0)),0,VLOOKUP(QO24,'Lista de mercado'!$B:$I,5,0))</f>
        <v>0</v>
      </c>
      <c r="QR24" s="144">
        <f ca="1">IF(ISERROR(VLOOKUP(QO24,'Lista de mercado'!$B:$I,8,0)),0,VLOOKUP(QO24,'Lista de mercado'!$B:$I,8,0))</f>
        <v>0</v>
      </c>
      <c r="QS24" s="145">
        <f t="shared" si="204"/>
        <v>0</v>
      </c>
      <c r="QT24" s="161">
        <f t="shared" ca="1" si="205"/>
        <v>0</v>
      </c>
      <c r="QU24" s="103"/>
      <c r="QV24" s="169">
        <f t="shared" ref="QV24" ca="1" si="956">(QV6*QV8)-QV20</f>
        <v>0</v>
      </c>
      <c r="QW24" s="123"/>
      <c r="QX24" s="172">
        <f t="shared" ref="QX24" ca="1" si="957">+(QX6*QV8)-QX20</f>
        <v>0</v>
      </c>
      <c r="QY24" s="73"/>
      <c r="QZ24" s="105"/>
      <c r="RA24" s="78"/>
      <c r="RB24" s="149"/>
      <c r="RC24" s="131"/>
      <c r="RD24" s="81">
        <f ca="1">IF(ISERROR(VLOOKUP(RB24,'Lista de mercado'!$B:$I,5,0)),0,VLOOKUP(RB24,'Lista de mercado'!$B:$I,5,0))</f>
        <v>0</v>
      </c>
      <c r="RE24" s="144">
        <f ca="1">IF(ISERROR(VLOOKUP(RB24,'Lista de mercado'!$B:$I,8,0)),0,VLOOKUP(RB24,'Lista de mercado'!$B:$I,8,0))</f>
        <v>0</v>
      </c>
      <c r="RF24" s="145">
        <f t="shared" si="206"/>
        <v>0</v>
      </c>
      <c r="RG24" s="161">
        <f t="shared" ca="1" si="207"/>
        <v>0</v>
      </c>
      <c r="RH24" s="103"/>
      <c r="RI24" s="169">
        <f t="shared" ref="RI24" ca="1" si="958">(RI6*RI8)-RI20</f>
        <v>0</v>
      </c>
      <c r="RJ24" s="123"/>
      <c r="RK24" s="172">
        <f t="shared" ref="RK24" ca="1" si="959">+(RK6*RI8)-RK20</f>
        <v>0</v>
      </c>
      <c r="RL24" s="73"/>
      <c r="RM24" s="105"/>
      <c r="RN24" s="78"/>
      <c r="RO24" s="149"/>
      <c r="RP24" s="131"/>
      <c r="RQ24" s="81">
        <f ca="1">IF(ISERROR(VLOOKUP(RO24,'Lista de mercado'!$B:$I,5,0)),0,VLOOKUP(RO24,'Lista de mercado'!$B:$I,5,0))</f>
        <v>0</v>
      </c>
      <c r="RR24" s="144">
        <f ca="1">IF(ISERROR(VLOOKUP(RO24,'Lista de mercado'!$B:$I,8,0)),0,VLOOKUP(RO24,'Lista de mercado'!$B:$I,8,0))</f>
        <v>0</v>
      </c>
      <c r="RS24" s="145">
        <f t="shared" si="208"/>
        <v>0</v>
      </c>
      <c r="RT24" s="161">
        <f t="shared" ca="1" si="209"/>
        <v>0</v>
      </c>
      <c r="RU24" s="103"/>
      <c r="RV24" s="169">
        <f t="shared" ref="RV24" ca="1" si="960">(RV6*RV8)-RV20</f>
        <v>0</v>
      </c>
      <c r="RW24" s="123"/>
      <c r="RX24" s="172">
        <f t="shared" ref="RX24" ca="1" si="961">+(RX6*RV8)-RX20</f>
        <v>0</v>
      </c>
      <c r="RY24" s="73"/>
      <c r="RZ24" s="105"/>
      <c r="SA24" s="78"/>
      <c r="SB24" s="149"/>
      <c r="SC24" s="131"/>
      <c r="SD24" s="81">
        <f ca="1">IF(ISERROR(VLOOKUP(SB24,'Lista de mercado'!$B:$I,5,0)),0,VLOOKUP(SB24,'Lista de mercado'!$B:$I,5,0))</f>
        <v>0</v>
      </c>
      <c r="SE24" s="144">
        <f ca="1">IF(ISERROR(VLOOKUP(SB24,'Lista de mercado'!$B:$I,8,0)),0,VLOOKUP(SB24,'Lista de mercado'!$B:$I,8,0))</f>
        <v>0</v>
      </c>
      <c r="SF24" s="145">
        <f t="shared" si="210"/>
        <v>0</v>
      </c>
      <c r="SG24" s="161">
        <f t="shared" ca="1" si="211"/>
        <v>0</v>
      </c>
      <c r="SH24" s="103"/>
      <c r="SI24" s="169">
        <f t="shared" ref="SI24" ca="1" si="962">(SI6*SI8)-SI20</f>
        <v>0</v>
      </c>
      <c r="SJ24" s="123"/>
      <c r="SK24" s="172">
        <f t="shared" ref="SK24" ca="1" si="963">+(SK6*SI8)-SK20</f>
        <v>0</v>
      </c>
      <c r="SL24" s="73"/>
      <c r="SM24" s="105"/>
      <c r="SN24" s="78"/>
      <c r="SO24" s="149"/>
      <c r="SP24" s="131"/>
      <c r="SQ24" s="81">
        <f ca="1">IF(ISERROR(VLOOKUP(SO24,'Lista de mercado'!$B:$I,5,0)),0,VLOOKUP(SO24,'Lista de mercado'!$B:$I,5,0))</f>
        <v>0</v>
      </c>
      <c r="SR24" s="144">
        <f ca="1">IF(ISERROR(VLOOKUP(SO24,'Lista de mercado'!$B:$I,8,0)),0,VLOOKUP(SO24,'Lista de mercado'!$B:$I,8,0))</f>
        <v>0</v>
      </c>
      <c r="SS24" s="145">
        <f t="shared" si="212"/>
        <v>0</v>
      </c>
      <c r="ST24" s="161">
        <f t="shared" ca="1" si="213"/>
        <v>0</v>
      </c>
      <c r="SU24" s="103"/>
      <c r="SV24" s="169">
        <f t="shared" ref="SV24" ca="1" si="964">(SV6*SV8)-SV20</f>
        <v>0</v>
      </c>
      <c r="SW24" s="123"/>
      <c r="SX24" s="172">
        <f t="shared" ref="SX24" ca="1" si="965">+(SX6*SV8)-SX20</f>
        <v>0</v>
      </c>
      <c r="SY24" s="73"/>
      <c r="SZ24" s="105"/>
      <c r="TA24" s="78"/>
      <c r="TB24" s="149"/>
      <c r="TC24" s="131"/>
      <c r="TD24" s="81">
        <f ca="1">IF(ISERROR(VLOOKUP(TB24,'Lista de mercado'!$B:$I,5,0)),0,VLOOKUP(TB24,'Lista de mercado'!$B:$I,5,0))</f>
        <v>0</v>
      </c>
      <c r="TE24" s="144">
        <f ca="1">IF(ISERROR(VLOOKUP(TB24,'Lista de mercado'!$B:$I,8,0)),0,VLOOKUP(TB24,'Lista de mercado'!$B:$I,8,0))</f>
        <v>0</v>
      </c>
      <c r="TF24" s="145">
        <f t="shared" si="214"/>
        <v>0</v>
      </c>
      <c r="TG24" s="161">
        <f t="shared" ca="1" si="215"/>
        <v>0</v>
      </c>
      <c r="TH24" s="103"/>
      <c r="TI24" s="169">
        <f t="shared" ref="TI24" ca="1" si="966">(TI6*TI8)-TI20</f>
        <v>0</v>
      </c>
      <c r="TJ24" s="123"/>
      <c r="TK24" s="172">
        <f t="shared" ref="TK24" ca="1" si="967">+(TK6*TI8)-TK20</f>
        <v>0</v>
      </c>
      <c r="TL24" s="73"/>
      <c r="TM24" s="105"/>
      <c r="TN24" s="78"/>
      <c r="TO24" s="149"/>
      <c r="TP24" s="131"/>
      <c r="TQ24" s="81">
        <f ca="1">IF(ISERROR(VLOOKUP(TO24,'Lista de mercado'!$B:$I,5,0)),0,VLOOKUP(TO24,'Lista de mercado'!$B:$I,5,0))</f>
        <v>0</v>
      </c>
      <c r="TR24" s="144">
        <f ca="1">IF(ISERROR(VLOOKUP(TO24,'Lista de mercado'!$B:$I,8,0)),0,VLOOKUP(TO24,'Lista de mercado'!$B:$I,8,0))</f>
        <v>0</v>
      </c>
      <c r="TS24" s="145">
        <f t="shared" si="216"/>
        <v>0</v>
      </c>
      <c r="TT24" s="161">
        <f t="shared" ca="1" si="217"/>
        <v>0</v>
      </c>
      <c r="TU24" s="103"/>
      <c r="TV24" s="169">
        <f t="shared" ref="TV24" ca="1" si="968">(TV6*TV8)-TV20</f>
        <v>0</v>
      </c>
      <c r="TW24" s="123"/>
      <c r="TX24" s="172">
        <f t="shared" ref="TX24" ca="1" si="969">+(TX6*TV8)-TX20</f>
        <v>0</v>
      </c>
      <c r="TY24" s="73"/>
      <c r="TZ24" s="105"/>
      <c r="UA24" s="78"/>
      <c r="UB24" s="149"/>
      <c r="UC24" s="131"/>
      <c r="UD24" s="81">
        <f ca="1">IF(ISERROR(VLOOKUP(UB24,'Lista de mercado'!$B:$I,5,0)),0,VLOOKUP(UB24,'Lista de mercado'!$B:$I,5,0))</f>
        <v>0</v>
      </c>
      <c r="UE24" s="144">
        <f ca="1">IF(ISERROR(VLOOKUP(UB24,'Lista de mercado'!$B:$I,8,0)),0,VLOOKUP(UB24,'Lista de mercado'!$B:$I,8,0))</f>
        <v>0</v>
      </c>
      <c r="UF24" s="145">
        <f t="shared" si="218"/>
        <v>0</v>
      </c>
      <c r="UG24" s="161">
        <f t="shared" ca="1" si="219"/>
        <v>0</v>
      </c>
      <c r="UH24" s="103"/>
      <c r="UI24" s="169">
        <f t="shared" ref="UI24" ca="1" si="970">(UI6*UI8)-UI20</f>
        <v>0</v>
      </c>
      <c r="UJ24" s="123"/>
      <c r="UK24" s="172">
        <f t="shared" ref="UK24" ca="1" si="971">+(UK6*UI8)-UK20</f>
        <v>0</v>
      </c>
      <c r="UL24" s="73"/>
      <c r="UM24" s="105"/>
      <c r="UN24" s="78"/>
      <c r="UO24" s="149"/>
      <c r="UP24" s="131"/>
      <c r="UQ24" s="81">
        <f ca="1">IF(ISERROR(VLOOKUP(UO24,'Lista de mercado'!$B:$I,5,0)),0,VLOOKUP(UO24,'Lista de mercado'!$B:$I,5,0))</f>
        <v>0</v>
      </c>
      <c r="UR24" s="144">
        <f ca="1">IF(ISERROR(VLOOKUP(UO24,'Lista de mercado'!$B:$I,8,0)),0,VLOOKUP(UO24,'Lista de mercado'!$B:$I,8,0))</f>
        <v>0</v>
      </c>
      <c r="US24" s="145">
        <f t="shared" si="220"/>
        <v>0</v>
      </c>
      <c r="UT24" s="161">
        <f t="shared" ca="1" si="221"/>
        <v>0</v>
      </c>
      <c r="UU24" s="103"/>
      <c r="UV24" s="169">
        <f t="shared" ref="UV24:WV24" ca="1" si="972">(UV6*UV8)-UV20</f>
        <v>0</v>
      </c>
      <c r="UW24" s="262"/>
      <c r="UX24" s="172">
        <f t="shared" ref="UX24" ca="1" si="973">+(UX6*UV8)-UX20</f>
        <v>0</v>
      </c>
      <c r="UY24" s="73"/>
      <c r="UZ24" s="105"/>
      <c r="VA24" s="78"/>
      <c r="VB24" s="149"/>
      <c r="VC24" s="131"/>
      <c r="VD24" s="81">
        <f ca="1">IF(ISERROR(VLOOKUP(VB24,'Lista de mercado'!$B:$I,5,0)),0,VLOOKUP(VB24,'Lista de mercado'!$B:$I,5,0))</f>
        <v>0</v>
      </c>
      <c r="VE24" s="144">
        <f ca="1">IF(ISERROR(VLOOKUP(VB24,'Lista de mercado'!$B:$I,8,0)),0,VLOOKUP(VB24,'Lista de mercado'!$B:$I,8,0))</f>
        <v>0</v>
      </c>
      <c r="VF24" s="145">
        <f t="shared" si="222"/>
        <v>0</v>
      </c>
      <c r="VG24" s="161">
        <f t="shared" ca="1" si="223"/>
        <v>0</v>
      </c>
      <c r="VH24" s="103"/>
      <c r="VI24" s="169">
        <f t="shared" ref="VI24:XI24" ca="1" si="974">(VI6*VI8)-VI20</f>
        <v>0</v>
      </c>
      <c r="VJ24" s="262"/>
      <c r="VK24" s="172">
        <f t="shared" ref="VK24" ca="1" si="975">+(VK6*VI8)-VK20</f>
        <v>0</v>
      </c>
      <c r="VL24" s="73"/>
      <c r="VM24" s="105"/>
      <c r="VN24" s="78"/>
      <c r="VO24" s="149"/>
      <c r="VP24" s="131"/>
      <c r="VQ24" s="81">
        <f ca="1">IF(ISERROR(VLOOKUP(VO24,'Lista de mercado'!$B:$I,5,0)),0,VLOOKUP(VO24,'Lista de mercado'!$B:$I,5,0))</f>
        <v>0</v>
      </c>
      <c r="VR24" s="144">
        <f ca="1">IF(ISERROR(VLOOKUP(VO24,'Lista de mercado'!$B:$I,8,0)),0,VLOOKUP(VO24,'Lista de mercado'!$B:$I,8,0))</f>
        <v>0</v>
      </c>
      <c r="VS24" s="145">
        <f t="shared" si="224"/>
        <v>0</v>
      </c>
      <c r="VT24" s="161">
        <f t="shared" ca="1" si="225"/>
        <v>0</v>
      </c>
      <c r="VU24" s="103"/>
      <c r="VV24" s="169">
        <f t="shared" ca="1" si="972"/>
        <v>0</v>
      </c>
      <c r="VW24" s="262"/>
      <c r="VX24" s="172">
        <f t="shared" ref="VX24" ca="1" si="976">+(VX6*VV8)-VX20</f>
        <v>0</v>
      </c>
      <c r="VY24" s="73"/>
      <c r="VZ24" s="105"/>
      <c r="WA24" s="78"/>
      <c r="WB24" s="149"/>
      <c r="WC24" s="131"/>
      <c r="WD24" s="81">
        <f ca="1">IF(ISERROR(VLOOKUP(WB24,'Lista de mercado'!$B:$I,5,0)),0,VLOOKUP(WB24,'Lista de mercado'!$B:$I,5,0))</f>
        <v>0</v>
      </c>
      <c r="WE24" s="144">
        <f ca="1">IF(ISERROR(VLOOKUP(WB24,'Lista de mercado'!$B:$I,8,0)),0,VLOOKUP(WB24,'Lista de mercado'!$B:$I,8,0))</f>
        <v>0</v>
      </c>
      <c r="WF24" s="145">
        <f t="shared" si="226"/>
        <v>0</v>
      </c>
      <c r="WG24" s="161">
        <f t="shared" ca="1" si="227"/>
        <v>0</v>
      </c>
      <c r="WH24" s="103"/>
      <c r="WI24" s="169">
        <f t="shared" ca="1" si="974"/>
        <v>0</v>
      </c>
      <c r="WJ24" s="262"/>
      <c r="WK24" s="172">
        <f t="shared" ref="WK24" ca="1" si="977">+(WK6*WI8)-WK20</f>
        <v>0</v>
      </c>
      <c r="WL24" s="73"/>
      <c r="WM24" s="105"/>
      <c r="WN24" s="78"/>
      <c r="WO24" s="149"/>
      <c r="WP24" s="131"/>
      <c r="WQ24" s="81">
        <f ca="1">IF(ISERROR(VLOOKUP(WO24,'Lista de mercado'!$B:$I,5,0)),0,VLOOKUP(WO24,'Lista de mercado'!$B:$I,5,0))</f>
        <v>0</v>
      </c>
      <c r="WR24" s="144">
        <f ca="1">IF(ISERROR(VLOOKUP(WO24,'Lista de mercado'!$B:$I,8,0)),0,VLOOKUP(WO24,'Lista de mercado'!$B:$I,8,0))</f>
        <v>0</v>
      </c>
      <c r="WS24" s="145">
        <f t="shared" si="228"/>
        <v>0</v>
      </c>
      <c r="WT24" s="161">
        <f t="shared" ca="1" si="229"/>
        <v>0</v>
      </c>
      <c r="WU24" s="103"/>
      <c r="WV24" s="169">
        <f t="shared" ca="1" si="972"/>
        <v>0</v>
      </c>
      <c r="WW24" s="262"/>
      <c r="WX24" s="172">
        <f t="shared" ref="WX24" ca="1" si="978">+(WX6*WV8)-WX20</f>
        <v>0</v>
      </c>
      <c r="WY24" s="73"/>
      <c r="WZ24" s="105"/>
      <c r="XA24" s="78"/>
      <c r="XB24" s="149"/>
      <c r="XC24" s="131"/>
      <c r="XD24" s="81">
        <f ca="1">IF(ISERROR(VLOOKUP(XB24,'Lista de mercado'!$B:$I,5,0)),0,VLOOKUP(XB24,'Lista de mercado'!$B:$I,5,0))</f>
        <v>0</v>
      </c>
      <c r="XE24" s="144">
        <f ca="1">IF(ISERROR(VLOOKUP(XB24,'Lista de mercado'!$B:$I,8,0)),0,VLOOKUP(XB24,'Lista de mercado'!$B:$I,8,0))</f>
        <v>0</v>
      </c>
      <c r="XF24" s="145">
        <f t="shared" si="230"/>
        <v>0</v>
      </c>
      <c r="XG24" s="161">
        <f t="shared" ca="1" si="231"/>
        <v>0</v>
      </c>
      <c r="XH24" s="103"/>
      <c r="XI24" s="169">
        <f t="shared" ca="1" si="974"/>
        <v>0</v>
      </c>
      <c r="XJ24" s="262"/>
      <c r="XK24" s="172">
        <f t="shared" ref="XK24" ca="1" si="979">+(XK6*XI8)-XK20</f>
        <v>0</v>
      </c>
      <c r="XL24" s="73"/>
      <c r="XM24" s="105"/>
      <c r="XN24" s="78"/>
      <c r="XO24" s="149"/>
      <c r="XP24" s="131"/>
      <c r="XQ24" s="81">
        <f ca="1">IF(ISERROR(VLOOKUP(XO24,'Lista de mercado'!$B:$I,5,0)),0,VLOOKUP(XO24,'Lista de mercado'!$B:$I,5,0))</f>
        <v>0</v>
      </c>
      <c r="XR24" s="144">
        <f ca="1">IF(ISERROR(VLOOKUP(XO24,'Lista de mercado'!$B:$I,8,0)),0,VLOOKUP(XO24,'Lista de mercado'!$B:$I,8,0))</f>
        <v>0</v>
      </c>
      <c r="XS24" s="145">
        <f t="shared" si="232"/>
        <v>0</v>
      </c>
      <c r="XT24" s="161">
        <f t="shared" ca="1" si="233"/>
        <v>0</v>
      </c>
      <c r="XU24" s="103"/>
      <c r="XV24" s="169">
        <f t="shared" ref="XV24:ZV24" ca="1" si="980">(XV6*XV8)-XV20</f>
        <v>0</v>
      </c>
      <c r="XW24" s="262"/>
      <c r="XX24" s="172">
        <f t="shared" ref="XX24" ca="1" si="981">+(XX6*XV8)-XX20</f>
        <v>0</v>
      </c>
      <c r="XY24" s="73"/>
      <c r="XZ24" s="105"/>
      <c r="YA24" s="78"/>
      <c r="YB24" s="149"/>
      <c r="YC24" s="131"/>
      <c r="YD24" s="81">
        <f ca="1">IF(ISERROR(VLOOKUP(YB24,'Lista de mercado'!$B:$I,5,0)),0,VLOOKUP(YB24,'Lista de mercado'!$B:$I,5,0))</f>
        <v>0</v>
      </c>
      <c r="YE24" s="144">
        <f ca="1">IF(ISERROR(VLOOKUP(YB24,'Lista de mercado'!$B:$I,8,0)),0,VLOOKUP(YB24,'Lista de mercado'!$B:$I,8,0))</f>
        <v>0</v>
      </c>
      <c r="YF24" s="145">
        <f t="shared" si="234"/>
        <v>0</v>
      </c>
      <c r="YG24" s="161">
        <f t="shared" ca="1" si="235"/>
        <v>0</v>
      </c>
      <c r="YH24" s="103"/>
      <c r="YI24" s="169">
        <f t="shared" ref="YI24:AAI24" ca="1" si="982">(YI6*YI8)-YI20</f>
        <v>0</v>
      </c>
      <c r="YJ24" s="262"/>
      <c r="YK24" s="172">
        <f t="shared" ref="YK24" ca="1" si="983">+(YK6*YI8)-YK20</f>
        <v>0</v>
      </c>
      <c r="YL24" s="73"/>
      <c r="YM24" s="105"/>
      <c r="YN24" s="78"/>
      <c r="YO24" s="149"/>
      <c r="YP24" s="131"/>
      <c r="YQ24" s="81">
        <f ca="1">IF(ISERROR(VLOOKUP(YO24,'Lista de mercado'!$B:$I,5,0)),0,VLOOKUP(YO24,'Lista de mercado'!$B:$I,5,0))</f>
        <v>0</v>
      </c>
      <c r="YR24" s="144">
        <f ca="1">IF(ISERROR(VLOOKUP(YO24,'Lista de mercado'!$B:$I,8,0)),0,VLOOKUP(YO24,'Lista de mercado'!$B:$I,8,0))</f>
        <v>0</v>
      </c>
      <c r="YS24" s="145">
        <f t="shared" si="236"/>
        <v>0</v>
      </c>
      <c r="YT24" s="161">
        <f t="shared" ca="1" si="237"/>
        <v>0</v>
      </c>
      <c r="YU24" s="103"/>
      <c r="YV24" s="169">
        <f t="shared" ca="1" si="980"/>
        <v>0</v>
      </c>
      <c r="YW24" s="262"/>
      <c r="YX24" s="172">
        <f t="shared" ref="YX24" ca="1" si="984">+(YX6*YV8)-YX20</f>
        <v>0</v>
      </c>
      <c r="YY24" s="73"/>
      <c r="YZ24" s="105"/>
      <c r="ZA24" s="78"/>
      <c r="ZB24" s="149"/>
      <c r="ZC24" s="131"/>
      <c r="ZD24" s="81">
        <f ca="1">IF(ISERROR(VLOOKUP(ZB24,'Lista de mercado'!$B:$I,5,0)),0,VLOOKUP(ZB24,'Lista de mercado'!$B:$I,5,0))</f>
        <v>0</v>
      </c>
      <c r="ZE24" s="144">
        <f ca="1">IF(ISERROR(VLOOKUP(ZB24,'Lista de mercado'!$B:$I,8,0)),0,VLOOKUP(ZB24,'Lista de mercado'!$B:$I,8,0))</f>
        <v>0</v>
      </c>
      <c r="ZF24" s="145">
        <f t="shared" si="238"/>
        <v>0</v>
      </c>
      <c r="ZG24" s="161">
        <f t="shared" ca="1" si="239"/>
        <v>0</v>
      </c>
      <c r="ZH24" s="103"/>
      <c r="ZI24" s="169">
        <f t="shared" ca="1" si="982"/>
        <v>0</v>
      </c>
      <c r="ZJ24" s="262"/>
      <c r="ZK24" s="172">
        <f t="shared" ref="ZK24" ca="1" si="985">+(ZK6*ZI8)-ZK20</f>
        <v>0</v>
      </c>
      <c r="ZL24" s="73"/>
      <c r="ZM24" s="105"/>
      <c r="ZN24" s="78"/>
      <c r="ZO24" s="149"/>
      <c r="ZP24" s="131"/>
      <c r="ZQ24" s="81">
        <f ca="1">IF(ISERROR(VLOOKUP(ZO24,'Lista de mercado'!$B:$I,5,0)),0,VLOOKUP(ZO24,'Lista de mercado'!$B:$I,5,0))</f>
        <v>0</v>
      </c>
      <c r="ZR24" s="144">
        <f ca="1">IF(ISERROR(VLOOKUP(ZO24,'Lista de mercado'!$B:$I,8,0)),0,VLOOKUP(ZO24,'Lista de mercado'!$B:$I,8,0))</f>
        <v>0</v>
      </c>
      <c r="ZS24" s="145">
        <f t="shared" si="240"/>
        <v>0</v>
      </c>
      <c r="ZT24" s="161">
        <f t="shared" ca="1" si="241"/>
        <v>0</v>
      </c>
      <c r="ZU24" s="103"/>
      <c r="ZV24" s="169">
        <f t="shared" ca="1" si="980"/>
        <v>0</v>
      </c>
      <c r="ZW24" s="262"/>
      <c r="ZX24" s="172">
        <f t="shared" ref="ZX24" ca="1" si="986">+(ZX6*ZV8)-ZX20</f>
        <v>0</v>
      </c>
      <c r="ZY24" s="73"/>
      <c r="ZZ24" s="105"/>
      <c r="AAA24" s="78"/>
      <c r="AAB24" s="149"/>
      <c r="AAC24" s="131"/>
      <c r="AAD24" s="81">
        <f ca="1">IF(ISERROR(VLOOKUP(AAB24,'Lista de mercado'!$B:$I,5,0)),0,VLOOKUP(AAB24,'Lista de mercado'!$B:$I,5,0))</f>
        <v>0</v>
      </c>
      <c r="AAE24" s="144">
        <f ca="1">IF(ISERROR(VLOOKUP(AAB24,'Lista de mercado'!$B:$I,8,0)),0,VLOOKUP(AAB24,'Lista de mercado'!$B:$I,8,0))</f>
        <v>0</v>
      </c>
      <c r="AAF24" s="145">
        <f t="shared" si="242"/>
        <v>0</v>
      </c>
      <c r="AAG24" s="161">
        <f t="shared" ca="1" si="243"/>
        <v>0</v>
      </c>
      <c r="AAH24" s="103"/>
      <c r="AAI24" s="169">
        <f t="shared" ca="1" si="982"/>
        <v>0</v>
      </c>
      <c r="AAJ24" s="262"/>
      <c r="AAK24" s="172">
        <f t="shared" ref="AAK24" ca="1" si="987">+(AAK6*AAI8)-AAK20</f>
        <v>0</v>
      </c>
      <c r="AAL24" s="73"/>
      <c r="AAM24" s="105"/>
      <c r="AAN24" s="78"/>
      <c r="AAO24" s="149"/>
      <c r="AAP24" s="131"/>
      <c r="AAQ24" s="81">
        <f ca="1">IF(ISERROR(VLOOKUP(AAO24,'Lista de mercado'!$B:$I,5,0)),0,VLOOKUP(AAO24,'Lista de mercado'!$B:$I,5,0))</f>
        <v>0</v>
      </c>
      <c r="AAR24" s="144">
        <f ca="1">IF(ISERROR(VLOOKUP(AAO24,'Lista de mercado'!$B:$I,8,0)),0,VLOOKUP(AAO24,'Lista de mercado'!$B:$I,8,0))</f>
        <v>0</v>
      </c>
      <c r="AAS24" s="145">
        <f t="shared" si="244"/>
        <v>0</v>
      </c>
      <c r="AAT24" s="161">
        <f t="shared" ca="1" si="245"/>
        <v>0</v>
      </c>
      <c r="AAU24" s="103"/>
      <c r="AAV24" s="169">
        <f t="shared" ref="AAV24:ABV24" ca="1" si="988">(AAV6*AAV8)-AAV20</f>
        <v>0</v>
      </c>
      <c r="AAW24" s="262"/>
      <c r="AAX24" s="172">
        <f t="shared" ref="AAX24" ca="1" si="989">+(AAX6*AAV8)-AAX20</f>
        <v>0</v>
      </c>
      <c r="AAY24" s="73"/>
      <c r="AAZ24" s="105"/>
      <c r="ABA24" s="78"/>
      <c r="ABB24" s="149"/>
      <c r="ABC24" s="131"/>
      <c r="ABD24" s="81">
        <f ca="1">IF(ISERROR(VLOOKUP(ABB24,'Lista de mercado'!$B:$I,5,0)),0,VLOOKUP(ABB24,'Lista de mercado'!$B:$I,5,0))</f>
        <v>0</v>
      </c>
      <c r="ABE24" s="144">
        <f ca="1">IF(ISERROR(VLOOKUP(ABB24,'Lista de mercado'!$B:$I,8,0)),0,VLOOKUP(ABB24,'Lista de mercado'!$B:$I,8,0))</f>
        <v>0</v>
      </c>
      <c r="ABF24" s="145">
        <f t="shared" si="246"/>
        <v>0</v>
      </c>
      <c r="ABG24" s="161">
        <f t="shared" ca="1" si="247"/>
        <v>0</v>
      </c>
      <c r="ABH24" s="103"/>
      <c r="ABI24" s="169">
        <f t="shared" ref="ABI24:ACI24" ca="1" si="990">(ABI6*ABI8)-ABI20</f>
        <v>0</v>
      </c>
      <c r="ABJ24" s="262"/>
      <c r="ABK24" s="172">
        <f t="shared" ref="ABK24" ca="1" si="991">+(ABK6*ABI8)-ABK20</f>
        <v>0</v>
      </c>
      <c r="ABL24" s="73"/>
      <c r="ABM24" s="105"/>
      <c r="ABN24" s="78"/>
      <c r="ABO24" s="149"/>
      <c r="ABP24" s="131"/>
      <c r="ABQ24" s="81">
        <f ca="1">IF(ISERROR(VLOOKUP(ABO24,'Lista de mercado'!$B:$I,5,0)),0,VLOOKUP(ABO24,'Lista de mercado'!$B:$I,5,0))</f>
        <v>0</v>
      </c>
      <c r="ABR24" s="144">
        <f ca="1">IF(ISERROR(VLOOKUP(ABO24,'Lista de mercado'!$B:$I,8,0)),0,VLOOKUP(ABO24,'Lista de mercado'!$B:$I,8,0))</f>
        <v>0</v>
      </c>
      <c r="ABS24" s="145">
        <f t="shared" si="248"/>
        <v>0</v>
      </c>
      <c r="ABT24" s="161">
        <f t="shared" ca="1" si="249"/>
        <v>0</v>
      </c>
      <c r="ABU24" s="103"/>
      <c r="ABV24" s="169">
        <f t="shared" ca="1" si="988"/>
        <v>0</v>
      </c>
      <c r="ABW24" s="262"/>
      <c r="ABX24" s="172">
        <f t="shared" ref="ABX24" ca="1" si="992">+(ABX6*ABV8)-ABX20</f>
        <v>0</v>
      </c>
      <c r="ABY24" s="73"/>
      <c r="ABZ24" s="105"/>
      <c r="ACA24" s="78"/>
      <c r="ACB24" s="149"/>
      <c r="ACC24" s="131"/>
      <c r="ACD24" s="81">
        <f ca="1">IF(ISERROR(VLOOKUP(ACB24,'Lista de mercado'!$B:$I,5,0)),0,VLOOKUP(ACB24,'Lista de mercado'!$B:$I,5,0))</f>
        <v>0</v>
      </c>
      <c r="ACE24" s="144">
        <f ca="1">IF(ISERROR(VLOOKUP(ACB24,'Lista de mercado'!$B:$I,8,0)),0,VLOOKUP(ACB24,'Lista de mercado'!$B:$I,8,0))</f>
        <v>0</v>
      </c>
      <c r="ACF24" s="145">
        <f t="shared" si="250"/>
        <v>0</v>
      </c>
      <c r="ACG24" s="161">
        <f t="shared" ca="1" si="251"/>
        <v>0</v>
      </c>
      <c r="ACH24" s="103"/>
      <c r="ACI24" s="169">
        <f t="shared" ca="1" si="990"/>
        <v>0</v>
      </c>
      <c r="ACJ24" s="262"/>
      <c r="ACK24" s="172">
        <f t="shared" ref="ACK24" ca="1" si="993">+(ACK6*ACI8)-ACK20</f>
        <v>0</v>
      </c>
      <c r="ACL24" s="73"/>
      <c r="ACM24" s="105"/>
      <c r="ACN24" s="78"/>
      <c r="ACO24" s="149"/>
      <c r="ACP24" s="131"/>
      <c r="ACQ24" s="81">
        <f ca="1">IF(ISERROR(VLOOKUP(ACO24,'Lista de mercado'!$B:$I,5,0)),0,VLOOKUP(ACO24,'Lista de mercado'!$B:$I,5,0))</f>
        <v>0</v>
      </c>
      <c r="ACR24" s="144">
        <f ca="1">IF(ISERROR(VLOOKUP(ACO24,'Lista de mercado'!$B:$I,8,0)),0,VLOOKUP(ACO24,'Lista de mercado'!$B:$I,8,0))</f>
        <v>0</v>
      </c>
      <c r="ACS24" s="145">
        <f t="shared" si="252"/>
        <v>0</v>
      </c>
      <c r="ACT24" s="161">
        <f t="shared" ca="1" si="253"/>
        <v>0</v>
      </c>
      <c r="ACU24" s="103"/>
      <c r="ACV24" s="169">
        <f t="shared" ref="ACV24" ca="1" si="994">(ACV6*ACV8)-ACV20</f>
        <v>0</v>
      </c>
      <c r="ACW24" s="262"/>
      <c r="ACX24" s="172">
        <f t="shared" ref="ACX24" ca="1" si="995">+(ACX6*ACV8)-ACX20</f>
        <v>0</v>
      </c>
      <c r="ACY24" s="73"/>
      <c r="ACZ24" s="105"/>
      <c r="ADA24" s="78"/>
      <c r="ADB24" s="149"/>
      <c r="ADC24" s="131"/>
      <c r="ADD24" s="81">
        <f ca="1">IF(ISERROR(VLOOKUP(ADB24,'Lista de mercado'!$B:$I,5,0)),0,VLOOKUP(ADB24,'Lista de mercado'!$B:$I,5,0))</f>
        <v>0</v>
      </c>
      <c r="ADE24" s="144">
        <f ca="1">IF(ISERROR(VLOOKUP(ADB24,'Lista de mercado'!$B:$I,8,0)),0,VLOOKUP(ADB24,'Lista de mercado'!$B:$I,8,0))</f>
        <v>0</v>
      </c>
      <c r="ADF24" s="145">
        <f t="shared" si="254"/>
        <v>0</v>
      </c>
      <c r="ADG24" s="161">
        <f t="shared" ca="1" si="255"/>
        <v>0</v>
      </c>
      <c r="ADH24" s="103"/>
      <c r="ADI24" s="169">
        <f t="shared" ref="ADI24" ca="1" si="996">(ADI6*ADI8)-ADI20</f>
        <v>0</v>
      </c>
      <c r="ADJ24" s="262"/>
      <c r="ADK24" s="172">
        <f t="shared" ref="ADK24" ca="1" si="997">+(ADK6*ADI8)-ADK20</f>
        <v>0</v>
      </c>
      <c r="ADL24" s="73"/>
      <c r="ADM24" s="105"/>
      <c r="ADN24" s="78"/>
      <c r="ADO24" s="149"/>
      <c r="ADP24" s="131"/>
      <c r="ADQ24" s="81">
        <f ca="1">IF(ISERROR(VLOOKUP(ADO24,'Lista de mercado'!$B:$I,5,0)),0,VLOOKUP(ADO24,'Lista de mercado'!$B:$I,5,0))</f>
        <v>0</v>
      </c>
      <c r="ADR24" s="144">
        <f ca="1">IF(ISERROR(VLOOKUP(ADO24,'Lista de mercado'!$B:$I,8,0)),0,VLOOKUP(ADO24,'Lista de mercado'!$B:$I,8,0))</f>
        <v>0</v>
      </c>
      <c r="ADS24" s="145">
        <f t="shared" si="256"/>
        <v>0</v>
      </c>
      <c r="ADT24" s="161">
        <f t="shared" ca="1" si="257"/>
        <v>0</v>
      </c>
      <c r="ADU24" s="103"/>
      <c r="ADV24" s="169">
        <f t="shared" ref="ADV24" ca="1" si="998">(ADV6*ADV8)-ADV20</f>
        <v>0</v>
      </c>
      <c r="ADW24" s="262"/>
      <c r="ADX24" s="172">
        <f t="shared" ref="ADX24" ca="1" si="999">+(ADX6*ADV8)-ADX20</f>
        <v>0</v>
      </c>
      <c r="ADY24" s="73"/>
      <c r="ADZ24" s="105"/>
      <c r="AEA24" s="78"/>
      <c r="AEB24" s="149"/>
      <c r="AEC24" s="131"/>
      <c r="AED24" s="81">
        <f ca="1">IF(ISERROR(VLOOKUP(AEB24,'Lista de mercado'!$B:$I,5,0)),0,VLOOKUP(AEB24,'Lista de mercado'!$B:$I,5,0))</f>
        <v>0</v>
      </c>
      <c r="AEE24" s="144">
        <f ca="1">IF(ISERROR(VLOOKUP(AEB24,'Lista de mercado'!$B:$I,8,0)),0,VLOOKUP(AEB24,'Lista de mercado'!$B:$I,8,0))</f>
        <v>0</v>
      </c>
      <c r="AEF24" s="145">
        <f t="shared" si="258"/>
        <v>0</v>
      </c>
      <c r="AEG24" s="161">
        <f t="shared" ca="1" si="259"/>
        <v>0</v>
      </c>
      <c r="AEH24" s="103"/>
      <c r="AEI24" s="169">
        <f t="shared" ref="AEI24" ca="1" si="1000">(AEI6*AEI8)-AEI20</f>
        <v>0</v>
      </c>
      <c r="AEJ24" s="262"/>
      <c r="AEK24" s="172">
        <f t="shared" ref="AEK24" ca="1" si="1001">+(AEK6*AEI8)-AEK20</f>
        <v>0</v>
      </c>
      <c r="AEL24" s="73"/>
      <c r="AEM24" s="105"/>
      <c r="AEN24" s="78"/>
      <c r="AEO24" s="149"/>
      <c r="AEP24" s="131"/>
      <c r="AEQ24" s="81">
        <f ca="1">IF(ISERROR(VLOOKUP(AEO24,'Lista de mercado'!$B:$I,5,0)),0,VLOOKUP(AEO24,'Lista de mercado'!$B:$I,5,0))</f>
        <v>0</v>
      </c>
      <c r="AER24" s="144">
        <f ca="1">IF(ISERROR(VLOOKUP(AEO24,'Lista de mercado'!$B:$I,8,0)),0,VLOOKUP(AEO24,'Lista de mercado'!$B:$I,8,0))</f>
        <v>0</v>
      </c>
      <c r="AES24" s="145">
        <f t="shared" si="260"/>
        <v>0</v>
      </c>
      <c r="AET24" s="161">
        <f t="shared" ca="1" si="261"/>
        <v>0</v>
      </c>
      <c r="AEU24" s="103"/>
      <c r="AEV24" s="169">
        <f t="shared" ref="AEV24" ca="1" si="1002">(AEV6*AEV8)-AEV20</f>
        <v>0</v>
      </c>
      <c r="AEW24" s="262"/>
      <c r="AEX24" s="172">
        <f t="shared" ref="AEX24" ca="1" si="1003">+(AEX6*AEV8)-AEX20</f>
        <v>0</v>
      </c>
      <c r="AEY24" s="73"/>
      <c r="AEZ24" s="105"/>
      <c r="AFA24" s="78"/>
      <c r="AFB24" s="149"/>
      <c r="AFC24" s="131"/>
      <c r="AFD24" s="81">
        <f ca="1">IF(ISERROR(VLOOKUP(AFB24,'Lista de mercado'!$B:$I,5,0)),0,VLOOKUP(AFB24,'Lista de mercado'!$B:$I,5,0))</f>
        <v>0</v>
      </c>
      <c r="AFE24" s="144">
        <f ca="1">IF(ISERROR(VLOOKUP(AFB24,'Lista de mercado'!$B:$I,8,0)),0,VLOOKUP(AFB24,'Lista de mercado'!$B:$I,8,0))</f>
        <v>0</v>
      </c>
      <c r="AFF24" s="145">
        <f t="shared" si="262"/>
        <v>0</v>
      </c>
      <c r="AFG24" s="161">
        <f t="shared" ca="1" si="263"/>
        <v>0</v>
      </c>
      <c r="AFH24" s="103"/>
      <c r="AFI24" s="169">
        <f t="shared" ref="AFI24" ca="1" si="1004">(AFI6*AFI8)-AFI20</f>
        <v>0</v>
      </c>
      <c r="AFJ24" s="262"/>
      <c r="AFK24" s="172">
        <f t="shared" ref="AFK24" ca="1" si="1005">+(AFK6*AFI8)-AFK20</f>
        <v>0</v>
      </c>
      <c r="AFL24" s="73"/>
      <c r="AFM24" s="105"/>
      <c r="AFN24" s="78"/>
      <c r="AFO24" s="149"/>
      <c r="AFP24" s="131"/>
      <c r="AFQ24" s="81">
        <f ca="1">IF(ISERROR(VLOOKUP(AFO24,'Lista de mercado'!$B:$I,5,0)),0,VLOOKUP(AFO24,'Lista de mercado'!$B:$I,5,0))</f>
        <v>0</v>
      </c>
      <c r="AFR24" s="144">
        <f ca="1">IF(ISERROR(VLOOKUP(AFO24,'Lista de mercado'!$B:$I,8,0)),0,VLOOKUP(AFO24,'Lista de mercado'!$B:$I,8,0))</f>
        <v>0</v>
      </c>
      <c r="AFS24" s="145">
        <f t="shared" si="264"/>
        <v>0</v>
      </c>
      <c r="AFT24" s="161">
        <f t="shared" ca="1" si="265"/>
        <v>0</v>
      </c>
      <c r="AFU24" s="103"/>
      <c r="AFV24" s="169">
        <f t="shared" ref="AFV24" ca="1" si="1006">(AFV6*AFV8)-AFV20</f>
        <v>0</v>
      </c>
      <c r="AFW24" s="262"/>
      <c r="AFX24" s="172">
        <f t="shared" ref="AFX24" ca="1" si="1007">+(AFX6*AFV8)-AFX20</f>
        <v>0</v>
      </c>
      <c r="AFY24" s="73"/>
      <c r="AFZ24" s="105"/>
      <c r="AGA24" s="78"/>
      <c r="AGB24" s="149"/>
      <c r="AGC24" s="131"/>
      <c r="AGD24" s="81">
        <f ca="1">IF(ISERROR(VLOOKUP(AGB24,'Lista de mercado'!$B:$I,5,0)),0,VLOOKUP(AGB24,'Lista de mercado'!$B:$I,5,0))</f>
        <v>0</v>
      </c>
      <c r="AGE24" s="144">
        <f ca="1">IF(ISERROR(VLOOKUP(AGB24,'Lista de mercado'!$B:$I,8,0)),0,VLOOKUP(AGB24,'Lista de mercado'!$B:$I,8,0))</f>
        <v>0</v>
      </c>
      <c r="AGF24" s="145">
        <f t="shared" si="266"/>
        <v>0</v>
      </c>
      <c r="AGG24" s="161">
        <f t="shared" ca="1" si="267"/>
        <v>0</v>
      </c>
      <c r="AGH24" s="103"/>
      <c r="AGI24" s="169">
        <f t="shared" ref="AGI24" ca="1" si="1008">(AGI6*AGI8)-AGI20</f>
        <v>0</v>
      </c>
      <c r="AGJ24" s="262"/>
      <c r="AGK24" s="172">
        <f t="shared" ref="AGK24" ca="1" si="1009">+(AGK6*AGI8)-AGK20</f>
        <v>0</v>
      </c>
      <c r="AGL24" s="73"/>
      <c r="AGM24" s="105"/>
      <c r="AGN24" s="78"/>
      <c r="AGO24" s="149"/>
      <c r="AGP24" s="131"/>
      <c r="AGQ24" s="81">
        <f ca="1">IF(ISERROR(VLOOKUP(AGO24,'Lista de mercado'!$B:$I,5,0)),0,VLOOKUP(AGO24,'Lista de mercado'!$B:$I,5,0))</f>
        <v>0</v>
      </c>
      <c r="AGR24" s="144">
        <f ca="1">IF(ISERROR(VLOOKUP(AGO24,'Lista de mercado'!$B:$I,8,0)),0,VLOOKUP(AGO24,'Lista de mercado'!$B:$I,8,0))</f>
        <v>0</v>
      </c>
      <c r="AGS24" s="145">
        <f t="shared" si="268"/>
        <v>0</v>
      </c>
      <c r="AGT24" s="161">
        <f t="shared" ca="1" si="269"/>
        <v>0</v>
      </c>
      <c r="AGU24" s="103"/>
      <c r="AGV24" s="169">
        <f t="shared" ref="AGV24" ca="1" si="1010">(AGV6*AGV8)-AGV20</f>
        <v>0</v>
      </c>
      <c r="AGW24" s="262"/>
      <c r="AGX24" s="172">
        <f t="shared" ref="AGX24" ca="1" si="1011">+(AGX6*AGV8)-AGX20</f>
        <v>0</v>
      </c>
      <c r="AGY24" s="73"/>
      <c r="AGZ24" s="105"/>
      <c r="AHA24" s="78"/>
      <c r="AHB24" s="149"/>
      <c r="AHC24" s="131"/>
      <c r="AHD24" s="81">
        <f ca="1">IF(ISERROR(VLOOKUP(AHB24,'Lista de mercado'!$B:$I,5,0)),0,VLOOKUP(AHB24,'Lista de mercado'!$B:$I,5,0))</f>
        <v>0</v>
      </c>
      <c r="AHE24" s="144">
        <f ca="1">IF(ISERROR(VLOOKUP(AHB24,'Lista de mercado'!$B:$I,8,0)),0,VLOOKUP(AHB24,'Lista de mercado'!$B:$I,8,0))</f>
        <v>0</v>
      </c>
      <c r="AHF24" s="145">
        <f t="shared" si="270"/>
        <v>0</v>
      </c>
      <c r="AHG24" s="161">
        <f t="shared" ca="1" si="271"/>
        <v>0</v>
      </c>
      <c r="AHH24" s="103"/>
      <c r="AHI24" s="169">
        <f t="shared" ref="AHI24" ca="1" si="1012">(AHI6*AHI8)-AHI20</f>
        <v>0</v>
      </c>
      <c r="AHJ24" s="262"/>
      <c r="AHK24" s="172">
        <f t="shared" ref="AHK24" ca="1" si="1013">+(AHK6*AHI8)-AHK20</f>
        <v>0</v>
      </c>
      <c r="AHL24" s="73"/>
      <c r="AHM24" s="105"/>
      <c r="AHN24" s="78"/>
      <c r="AHO24" s="149"/>
      <c r="AHP24" s="131"/>
      <c r="AHQ24" s="81">
        <f ca="1">IF(ISERROR(VLOOKUP(AHO24,'Lista de mercado'!$B:$I,5,0)),0,VLOOKUP(AHO24,'Lista de mercado'!$B:$I,5,0))</f>
        <v>0</v>
      </c>
      <c r="AHR24" s="144">
        <f ca="1">IF(ISERROR(VLOOKUP(AHO24,'Lista de mercado'!$B:$I,8,0)),0,VLOOKUP(AHO24,'Lista de mercado'!$B:$I,8,0))</f>
        <v>0</v>
      </c>
      <c r="AHS24" s="145">
        <f t="shared" si="272"/>
        <v>0</v>
      </c>
      <c r="AHT24" s="161">
        <f t="shared" ca="1" si="273"/>
        <v>0</v>
      </c>
      <c r="AHU24" s="103"/>
      <c r="AHV24" s="169">
        <f t="shared" ref="AHV24" ca="1" si="1014">(AHV6*AHV8)-AHV20</f>
        <v>0</v>
      </c>
      <c r="AHW24" s="262"/>
      <c r="AHX24" s="172">
        <f t="shared" ref="AHX24" ca="1" si="1015">+(AHX6*AHV8)-AHX20</f>
        <v>0</v>
      </c>
      <c r="AHY24" s="73"/>
      <c r="AHZ24" s="105"/>
      <c r="AIA24" s="78"/>
      <c r="AIB24" s="149"/>
      <c r="AIC24" s="131"/>
      <c r="AID24" s="81">
        <f ca="1">IF(ISERROR(VLOOKUP(AIB24,'Lista de mercado'!$B:$I,5,0)),0,VLOOKUP(AIB24,'Lista de mercado'!$B:$I,5,0))</f>
        <v>0</v>
      </c>
      <c r="AIE24" s="144">
        <f ca="1">IF(ISERROR(VLOOKUP(AIB24,'Lista de mercado'!$B:$I,8,0)),0,VLOOKUP(AIB24,'Lista de mercado'!$B:$I,8,0))</f>
        <v>0</v>
      </c>
      <c r="AIF24" s="145">
        <f t="shared" si="274"/>
        <v>0</v>
      </c>
      <c r="AIG24" s="161">
        <f t="shared" ca="1" si="275"/>
        <v>0</v>
      </c>
      <c r="AIH24" s="103"/>
      <c r="AII24" s="169">
        <f t="shared" ref="AII24" ca="1" si="1016">(AII6*AII8)-AII20</f>
        <v>0</v>
      </c>
      <c r="AIJ24" s="262"/>
      <c r="AIK24" s="172">
        <f t="shared" ref="AIK24" ca="1" si="1017">+(AIK6*AII8)-AIK20</f>
        <v>0</v>
      </c>
      <c r="AIL24" s="73"/>
      <c r="AIM24" s="105"/>
      <c r="AIN24" s="78"/>
      <c r="AIO24" s="149"/>
      <c r="AIP24" s="131"/>
      <c r="AIQ24" s="81">
        <f ca="1">IF(ISERROR(VLOOKUP(AIO24,'Lista de mercado'!$B:$I,5,0)),0,VLOOKUP(AIO24,'Lista de mercado'!$B:$I,5,0))</f>
        <v>0</v>
      </c>
      <c r="AIR24" s="144">
        <f ca="1">IF(ISERROR(VLOOKUP(AIO24,'Lista de mercado'!$B:$I,8,0)),0,VLOOKUP(AIO24,'Lista de mercado'!$B:$I,8,0))</f>
        <v>0</v>
      </c>
      <c r="AIS24" s="145">
        <f t="shared" si="276"/>
        <v>0</v>
      </c>
      <c r="AIT24" s="161">
        <f t="shared" ca="1" si="277"/>
        <v>0</v>
      </c>
      <c r="AIU24" s="103"/>
      <c r="AIV24" s="169">
        <f t="shared" ref="AIV24" ca="1" si="1018">(AIV6*AIV8)-AIV20</f>
        <v>0</v>
      </c>
      <c r="AIW24" s="262"/>
      <c r="AIX24" s="172">
        <f t="shared" ref="AIX24" ca="1" si="1019">+(AIX6*AIV8)-AIX20</f>
        <v>0</v>
      </c>
      <c r="AIY24" s="73"/>
      <c r="AIZ24" s="105"/>
      <c r="AJA24" s="78"/>
      <c r="AJB24" s="149"/>
      <c r="AJC24" s="131"/>
      <c r="AJD24" s="81">
        <f ca="1">IF(ISERROR(VLOOKUP(AJB24,'Lista de mercado'!$B:$I,5,0)),0,VLOOKUP(AJB24,'Lista de mercado'!$B:$I,5,0))</f>
        <v>0</v>
      </c>
      <c r="AJE24" s="144">
        <f ca="1">IF(ISERROR(VLOOKUP(AJB24,'Lista de mercado'!$B:$I,8,0)),0,VLOOKUP(AJB24,'Lista de mercado'!$B:$I,8,0))</f>
        <v>0</v>
      </c>
      <c r="AJF24" s="145">
        <f t="shared" si="278"/>
        <v>0</v>
      </c>
      <c r="AJG24" s="161">
        <f t="shared" ca="1" si="279"/>
        <v>0</v>
      </c>
      <c r="AJH24" s="103"/>
      <c r="AJI24" s="169">
        <f t="shared" ref="AJI24" ca="1" si="1020">(AJI6*AJI8)-AJI20</f>
        <v>0</v>
      </c>
      <c r="AJJ24" s="262"/>
      <c r="AJK24" s="172">
        <f t="shared" ref="AJK24" ca="1" si="1021">+(AJK6*AJI8)-AJK20</f>
        <v>0</v>
      </c>
      <c r="AJL24" s="73"/>
    </row>
    <row r="25" spans="1:948" x14ac:dyDescent="0.3">
      <c r="A25" s="78"/>
      <c r="B25" s="305" t="s">
        <v>100</v>
      </c>
      <c r="C25" s="306"/>
      <c r="D25" s="306"/>
      <c r="E25" s="306"/>
      <c r="F25" s="306"/>
      <c r="G25" s="307"/>
      <c r="H25" s="103"/>
      <c r="I25" s="121" t="s">
        <v>109</v>
      </c>
      <c r="J25" s="168"/>
      <c r="K25" s="122" t="s">
        <v>109</v>
      </c>
      <c r="L25" s="73"/>
      <c r="M25" s="105"/>
      <c r="N25" s="78"/>
      <c r="O25" s="305" t="s">
        <v>100</v>
      </c>
      <c r="P25" s="306"/>
      <c r="Q25" s="306"/>
      <c r="R25" s="306"/>
      <c r="S25" s="306"/>
      <c r="T25" s="307"/>
      <c r="U25" s="103"/>
      <c r="V25" s="121" t="s">
        <v>109</v>
      </c>
      <c r="W25" s="168"/>
      <c r="X25" s="122" t="s">
        <v>109</v>
      </c>
      <c r="Y25" s="73"/>
      <c r="Z25" s="105"/>
      <c r="AA25" s="78"/>
      <c r="AB25" s="305" t="s">
        <v>100</v>
      </c>
      <c r="AC25" s="306"/>
      <c r="AD25" s="306"/>
      <c r="AE25" s="306"/>
      <c r="AF25" s="306"/>
      <c r="AG25" s="307"/>
      <c r="AH25" s="103"/>
      <c r="AI25" s="121" t="s">
        <v>109</v>
      </c>
      <c r="AJ25" s="168"/>
      <c r="AK25" s="122" t="s">
        <v>109</v>
      </c>
      <c r="AL25" s="73"/>
      <c r="AM25" s="105"/>
      <c r="AN25" s="78"/>
      <c r="AO25" s="305" t="s">
        <v>100</v>
      </c>
      <c r="AP25" s="306"/>
      <c r="AQ25" s="306"/>
      <c r="AR25" s="306"/>
      <c r="AS25" s="306"/>
      <c r="AT25" s="307"/>
      <c r="AU25" s="103"/>
      <c r="AV25" s="121" t="s">
        <v>109</v>
      </c>
      <c r="AW25" s="168"/>
      <c r="AX25" s="122" t="s">
        <v>109</v>
      </c>
      <c r="AY25" s="73"/>
      <c r="AZ25" s="105"/>
      <c r="BA25" s="78"/>
      <c r="BB25" s="305" t="s">
        <v>100</v>
      </c>
      <c r="BC25" s="306"/>
      <c r="BD25" s="306"/>
      <c r="BE25" s="306"/>
      <c r="BF25" s="306"/>
      <c r="BG25" s="307"/>
      <c r="BH25" s="103"/>
      <c r="BI25" s="121" t="s">
        <v>109</v>
      </c>
      <c r="BJ25" s="168"/>
      <c r="BK25" s="122" t="s">
        <v>109</v>
      </c>
      <c r="BL25" s="73"/>
      <c r="BM25" s="105"/>
      <c r="BN25" s="78"/>
      <c r="BO25" s="305" t="s">
        <v>100</v>
      </c>
      <c r="BP25" s="306"/>
      <c r="BQ25" s="306"/>
      <c r="BR25" s="306"/>
      <c r="BS25" s="306"/>
      <c r="BT25" s="307"/>
      <c r="BU25" s="103"/>
      <c r="BV25" s="121" t="s">
        <v>109</v>
      </c>
      <c r="BW25" s="168"/>
      <c r="BX25" s="122" t="s">
        <v>109</v>
      </c>
      <c r="BY25" s="73"/>
      <c r="BZ25" s="105"/>
      <c r="CA25" s="78"/>
      <c r="CB25" s="305" t="s">
        <v>100</v>
      </c>
      <c r="CC25" s="306"/>
      <c r="CD25" s="306"/>
      <c r="CE25" s="306"/>
      <c r="CF25" s="306"/>
      <c r="CG25" s="307"/>
      <c r="CH25" s="103"/>
      <c r="CI25" s="121" t="s">
        <v>109</v>
      </c>
      <c r="CJ25" s="168"/>
      <c r="CK25" s="122" t="s">
        <v>109</v>
      </c>
      <c r="CL25" s="73"/>
      <c r="CM25" s="105"/>
      <c r="CN25" s="78"/>
      <c r="CO25" s="305" t="s">
        <v>100</v>
      </c>
      <c r="CP25" s="306"/>
      <c r="CQ25" s="306"/>
      <c r="CR25" s="306"/>
      <c r="CS25" s="306"/>
      <c r="CT25" s="307"/>
      <c r="CU25" s="103"/>
      <c r="CV25" s="121" t="s">
        <v>109</v>
      </c>
      <c r="CW25" s="168"/>
      <c r="CX25" s="122" t="s">
        <v>109</v>
      </c>
      <c r="CY25" s="73"/>
      <c r="CZ25" s="105"/>
      <c r="DA25" s="78"/>
      <c r="DB25" s="305" t="s">
        <v>100</v>
      </c>
      <c r="DC25" s="306"/>
      <c r="DD25" s="306"/>
      <c r="DE25" s="306"/>
      <c r="DF25" s="306"/>
      <c r="DG25" s="307"/>
      <c r="DH25" s="103"/>
      <c r="DI25" s="121" t="s">
        <v>109</v>
      </c>
      <c r="DJ25" s="168"/>
      <c r="DK25" s="122" t="s">
        <v>109</v>
      </c>
      <c r="DL25" s="73"/>
      <c r="DM25" s="105"/>
      <c r="DN25" s="78"/>
      <c r="DO25" s="305" t="s">
        <v>100</v>
      </c>
      <c r="DP25" s="306"/>
      <c r="DQ25" s="306"/>
      <c r="DR25" s="306"/>
      <c r="DS25" s="306"/>
      <c r="DT25" s="307"/>
      <c r="DU25" s="103"/>
      <c r="DV25" s="121" t="s">
        <v>109</v>
      </c>
      <c r="DW25" s="168"/>
      <c r="DX25" s="122" t="s">
        <v>109</v>
      </c>
      <c r="DY25" s="73"/>
      <c r="DZ25" s="105"/>
      <c r="EA25" s="78"/>
      <c r="EB25" s="305" t="s">
        <v>100</v>
      </c>
      <c r="EC25" s="306"/>
      <c r="ED25" s="306"/>
      <c r="EE25" s="306"/>
      <c r="EF25" s="306"/>
      <c r="EG25" s="307"/>
      <c r="EH25" s="103"/>
      <c r="EI25" s="121" t="s">
        <v>109</v>
      </c>
      <c r="EJ25" s="168"/>
      <c r="EK25" s="122" t="s">
        <v>109</v>
      </c>
      <c r="EL25" s="73"/>
      <c r="EM25" s="105"/>
      <c r="EN25" s="78"/>
      <c r="EO25" s="305" t="s">
        <v>100</v>
      </c>
      <c r="EP25" s="306"/>
      <c r="EQ25" s="306"/>
      <c r="ER25" s="306"/>
      <c r="ES25" s="306"/>
      <c r="ET25" s="307"/>
      <c r="EU25" s="103"/>
      <c r="EV25" s="121" t="s">
        <v>109</v>
      </c>
      <c r="EW25" s="168"/>
      <c r="EX25" s="122" t="s">
        <v>109</v>
      </c>
      <c r="EY25" s="73"/>
      <c r="EZ25" s="105"/>
      <c r="FA25" s="78"/>
      <c r="FB25" s="305" t="s">
        <v>100</v>
      </c>
      <c r="FC25" s="306"/>
      <c r="FD25" s="306"/>
      <c r="FE25" s="306"/>
      <c r="FF25" s="306"/>
      <c r="FG25" s="307"/>
      <c r="FH25" s="103"/>
      <c r="FI25" s="121" t="s">
        <v>109</v>
      </c>
      <c r="FJ25" s="168"/>
      <c r="FK25" s="122" t="s">
        <v>109</v>
      </c>
      <c r="FL25" s="73"/>
      <c r="FM25" s="105"/>
      <c r="FN25" s="78"/>
      <c r="FO25" s="305" t="s">
        <v>100</v>
      </c>
      <c r="FP25" s="306"/>
      <c r="FQ25" s="306"/>
      <c r="FR25" s="306"/>
      <c r="FS25" s="306"/>
      <c r="FT25" s="307"/>
      <c r="FU25" s="103"/>
      <c r="FV25" s="121" t="s">
        <v>109</v>
      </c>
      <c r="FW25" s="168"/>
      <c r="FX25" s="122" t="s">
        <v>109</v>
      </c>
      <c r="FY25" s="73"/>
      <c r="FZ25" s="105"/>
      <c r="GA25" s="78"/>
      <c r="GB25" s="305" t="s">
        <v>100</v>
      </c>
      <c r="GC25" s="306"/>
      <c r="GD25" s="306"/>
      <c r="GE25" s="306"/>
      <c r="GF25" s="306"/>
      <c r="GG25" s="307"/>
      <c r="GH25" s="103"/>
      <c r="GI25" s="121" t="s">
        <v>109</v>
      </c>
      <c r="GJ25" s="168"/>
      <c r="GK25" s="122" t="s">
        <v>109</v>
      </c>
      <c r="GL25" s="73"/>
      <c r="GM25" s="105"/>
      <c r="GN25" s="78"/>
      <c r="GO25" s="305" t="s">
        <v>100</v>
      </c>
      <c r="GP25" s="306"/>
      <c r="GQ25" s="306"/>
      <c r="GR25" s="306"/>
      <c r="GS25" s="306"/>
      <c r="GT25" s="307"/>
      <c r="GU25" s="103"/>
      <c r="GV25" s="121" t="s">
        <v>109</v>
      </c>
      <c r="GW25" s="168"/>
      <c r="GX25" s="122" t="s">
        <v>109</v>
      </c>
      <c r="GY25" s="73"/>
      <c r="GZ25" s="105"/>
      <c r="HA25" s="78"/>
      <c r="HB25" s="305" t="s">
        <v>100</v>
      </c>
      <c r="HC25" s="306"/>
      <c r="HD25" s="306"/>
      <c r="HE25" s="306"/>
      <c r="HF25" s="306"/>
      <c r="HG25" s="307"/>
      <c r="HH25" s="103"/>
      <c r="HI25" s="121" t="s">
        <v>109</v>
      </c>
      <c r="HJ25" s="168"/>
      <c r="HK25" s="122" t="s">
        <v>109</v>
      </c>
      <c r="HL25" s="73"/>
      <c r="HM25" s="105"/>
      <c r="HN25" s="78"/>
      <c r="HO25" s="305" t="s">
        <v>100</v>
      </c>
      <c r="HP25" s="306"/>
      <c r="HQ25" s="306"/>
      <c r="HR25" s="306"/>
      <c r="HS25" s="306"/>
      <c r="HT25" s="307"/>
      <c r="HU25" s="103"/>
      <c r="HV25" s="121" t="s">
        <v>109</v>
      </c>
      <c r="HW25" s="168"/>
      <c r="HX25" s="122" t="s">
        <v>109</v>
      </c>
      <c r="HY25" s="73"/>
      <c r="HZ25" s="105"/>
      <c r="IA25" s="78"/>
      <c r="IB25" s="305" t="s">
        <v>100</v>
      </c>
      <c r="IC25" s="306"/>
      <c r="ID25" s="306"/>
      <c r="IE25" s="306"/>
      <c r="IF25" s="306"/>
      <c r="IG25" s="307"/>
      <c r="IH25" s="103"/>
      <c r="II25" s="121" t="s">
        <v>109</v>
      </c>
      <c r="IJ25" s="168"/>
      <c r="IK25" s="122" t="s">
        <v>109</v>
      </c>
      <c r="IL25" s="73"/>
      <c r="IM25" s="105"/>
      <c r="IN25" s="78"/>
      <c r="IO25" s="305" t="s">
        <v>100</v>
      </c>
      <c r="IP25" s="306"/>
      <c r="IQ25" s="306"/>
      <c r="IR25" s="306"/>
      <c r="IS25" s="306"/>
      <c r="IT25" s="307"/>
      <c r="IU25" s="103"/>
      <c r="IV25" s="121" t="s">
        <v>109</v>
      </c>
      <c r="IW25" s="168"/>
      <c r="IX25" s="122" t="s">
        <v>109</v>
      </c>
      <c r="IY25" s="73"/>
      <c r="IZ25" s="105"/>
      <c r="JA25" s="78"/>
      <c r="JB25" s="305" t="s">
        <v>100</v>
      </c>
      <c r="JC25" s="306"/>
      <c r="JD25" s="306"/>
      <c r="JE25" s="306"/>
      <c r="JF25" s="306"/>
      <c r="JG25" s="307"/>
      <c r="JH25" s="103"/>
      <c r="JI25" s="121" t="s">
        <v>109</v>
      </c>
      <c r="JJ25" s="168"/>
      <c r="JK25" s="122" t="s">
        <v>109</v>
      </c>
      <c r="JL25" s="73"/>
      <c r="JM25" s="105"/>
      <c r="JN25" s="78"/>
      <c r="JO25" s="305" t="s">
        <v>100</v>
      </c>
      <c r="JP25" s="306"/>
      <c r="JQ25" s="306"/>
      <c r="JR25" s="306"/>
      <c r="JS25" s="306"/>
      <c r="JT25" s="307"/>
      <c r="JU25" s="103"/>
      <c r="JV25" s="121" t="s">
        <v>109</v>
      </c>
      <c r="JW25" s="168"/>
      <c r="JX25" s="122" t="s">
        <v>109</v>
      </c>
      <c r="JY25" s="73"/>
      <c r="JZ25" s="105"/>
      <c r="KA25" s="78"/>
      <c r="KB25" s="305" t="s">
        <v>100</v>
      </c>
      <c r="KC25" s="306"/>
      <c r="KD25" s="306"/>
      <c r="KE25" s="306"/>
      <c r="KF25" s="306"/>
      <c r="KG25" s="307"/>
      <c r="KH25" s="103"/>
      <c r="KI25" s="121" t="s">
        <v>109</v>
      </c>
      <c r="KJ25" s="168"/>
      <c r="KK25" s="122" t="s">
        <v>109</v>
      </c>
      <c r="KL25" s="73"/>
      <c r="KM25" s="105"/>
      <c r="KN25" s="78"/>
      <c r="KO25" s="305" t="s">
        <v>100</v>
      </c>
      <c r="KP25" s="306"/>
      <c r="KQ25" s="306"/>
      <c r="KR25" s="306"/>
      <c r="KS25" s="306"/>
      <c r="KT25" s="307"/>
      <c r="KU25" s="103"/>
      <c r="KV25" s="121" t="s">
        <v>109</v>
      </c>
      <c r="KW25" s="168"/>
      <c r="KX25" s="122" t="s">
        <v>109</v>
      </c>
      <c r="KY25" s="73"/>
      <c r="KZ25" s="105"/>
      <c r="LA25" s="78"/>
      <c r="LB25" s="305" t="s">
        <v>100</v>
      </c>
      <c r="LC25" s="306"/>
      <c r="LD25" s="306"/>
      <c r="LE25" s="306"/>
      <c r="LF25" s="306"/>
      <c r="LG25" s="307"/>
      <c r="LH25" s="103"/>
      <c r="LI25" s="121" t="s">
        <v>109</v>
      </c>
      <c r="LJ25" s="168"/>
      <c r="LK25" s="122" t="s">
        <v>109</v>
      </c>
      <c r="LL25" s="73"/>
      <c r="LM25" s="105"/>
      <c r="LN25" s="78"/>
      <c r="LO25" s="305" t="s">
        <v>100</v>
      </c>
      <c r="LP25" s="306"/>
      <c r="LQ25" s="306"/>
      <c r="LR25" s="306"/>
      <c r="LS25" s="306"/>
      <c r="LT25" s="307"/>
      <c r="LU25" s="103"/>
      <c r="LV25" s="121" t="s">
        <v>109</v>
      </c>
      <c r="LW25" s="168"/>
      <c r="LX25" s="122" t="s">
        <v>109</v>
      </c>
      <c r="LY25" s="73"/>
      <c r="LZ25" s="105"/>
      <c r="MA25" s="78"/>
      <c r="MB25" s="305" t="s">
        <v>100</v>
      </c>
      <c r="MC25" s="306"/>
      <c r="MD25" s="306"/>
      <c r="ME25" s="306"/>
      <c r="MF25" s="306"/>
      <c r="MG25" s="307"/>
      <c r="MH25" s="103"/>
      <c r="MI25" s="121" t="s">
        <v>109</v>
      </c>
      <c r="MJ25" s="168"/>
      <c r="MK25" s="122" t="s">
        <v>109</v>
      </c>
      <c r="ML25" s="73"/>
      <c r="MM25" s="105"/>
      <c r="MN25" s="78"/>
      <c r="MO25" s="305" t="s">
        <v>100</v>
      </c>
      <c r="MP25" s="306"/>
      <c r="MQ25" s="306"/>
      <c r="MR25" s="306"/>
      <c r="MS25" s="306"/>
      <c r="MT25" s="307"/>
      <c r="MU25" s="103"/>
      <c r="MV25" s="121" t="s">
        <v>109</v>
      </c>
      <c r="MW25" s="168"/>
      <c r="MX25" s="122" t="s">
        <v>109</v>
      </c>
      <c r="MY25" s="73"/>
      <c r="MZ25" s="105"/>
      <c r="NA25" s="78"/>
      <c r="NB25" s="305" t="s">
        <v>100</v>
      </c>
      <c r="NC25" s="306"/>
      <c r="ND25" s="306"/>
      <c r="NE25" s="306"/>
      <c r="NF25" s="306"/>
      <c r="NG25" s="307"/>
      <c r="NH25" s="103"/>
      <c r="NI25" s="121" t="s">
        <v>109</v>
      </c>
      <c r="NJ25" s="168"/>
      <c r="NK25" s="122" t="s">
        <v>109</v>
      </c>
      <c r="NL25" s="73"/>
      <c r="NM25" s="105"/>
      <c r="NN25" s="78"/>
      <c r="NO25" s="305" t="s">
        <v>100</v>
      </c>
      <c r="NP25" s="306"/>
      <c r="NQ25" s="306"/>
      <c r="NR25" s="306"/>
      <c r="NS25" s="306"/>
      <c r="NT25" s="307"/>
      <c r="NU25" s="103"/>
      <c r="NV25" s="121" t="s">
        <v>109</v>
      </c>
      <c r="NW25" s="168"/>
      <c r="NX25" s="122" t="s">
        <v>109</v>
      </c>
      <c r="NY25" s="73"/>
      <c r="NZ25" s="105"/>
      <c r="OA25" s="78"/>
      <c r="OB25" s="305" t="s">
        <v>100</v>
      </c>
      <c r="OC25" s="306"/>
      <c r="OD25" s="306"/>
      <c r="OE25" s="306"/>
      <c r="OF25" s="306"/>
      <c r="OG25" s="307"/>
      <c r="OH25" s="103"/>
      <c r="OI25" s="121" t="s">
        <v>109</v>
      </c>
      <c r="OJ25" s="168"/>
      <c r="OK25" s="122" t="s">
        <v>109</v>
      </c>
      <c r="OL25" s="73"/>
      <c r="OM25" s="105"/>
      <c r="ON25" s="78"/>
      <c r="OO25" s="305" t="s">
        <v>100</v>
      </c>
      <c r="OP25" s="306"/>
      <c r="OQ25" s="306"/>
      <c r="OR25" s="306"/>
      <c r="OS25" s="306"/>
      <c r="OT25" s="307"/>
      <c r="OU25" s="103"/>
      <c r="OV25" s="121" t="s">
        <v>109</v>
      </c>
      <c r="OW25" s="168"/>
      <c r="OX25" s="122" t="s">
        <v>109</v>
      </c>
      <c r="OY25" s="73"/>
      <c r="OZ25" s="105"/>
      <c r="PA25" s="78"/>
      <c r="PB25" s="305" t="s">
        <v>100</v>
      </c>
      <c r="PC25" s="306"/>
      <c r="PD25" s="306"/>
      <c r="PE25" s="306"/>
      <c r="PF25" s="306"/>
      <c r="PG25" s="307"/>
      <c r="PH25" s="103"/>
      <c r="PI25" s="121" t="s">
        <v>109</v>
      </c>
      <c r="PJ25" s="168"/>
      <c r="PK25" s="122" t="s">
        <v>109</v>
      </c>
      <c r="PL25" s="73"/>
      <c r="PM25" s="105"/>
      <c r="PN25" s="78"/>
      <c r="PO25" s="305" t="s">
        <v>100</v>
      </c>
      <c r="PP25" s="306"/>
      <c r="PQ25" s="306"/>
      <c r="PR25" s="306"/>
      <c r="PS25" s="306"/>
      <c r="PT25" s="307"/>
      <c r="PU25" s="103"/>
      <c r="PV25" s="121" t="s">
        <v>109</v>
      </c>
      <c r="PW25" s="168"/>
      <c r="PX25" s="122" t="s">
        <v>109</v>
      </c>
      <c r="PY25" s="73"/>
      <c r="PZ25" s="105"/>
      <c r="QA25" s="78"/>
      <c r="QB25" s="305" t="s">
        <v>100</v>
      </c>
      <c r="QC25" s="306"/>
      <c r="QD25" s="306"/>
      <c r="QE25" s="306"/>
      <c r="QF25" s="306"/>
      <c r="QG25" s="307"/>
      <c r="QH25" s="103"/>
      <c r="QI25" s="121" t="s">
        <v>109</v>
      </c>
      <c r="QJ25" s="168"/>
      <c r="QK25" s="122" t="s">
        <v>109</v>
      </c>
      <c r="QL25" s="73"/>
      <c r="QM25" s="105"/>
      <c r="QN25" s="78"/>
      <c r="QO25" s="305" t="s">
        <v>100</v>
      </c>
      <c r="QP25" s="306"/>
      <c r="QQ25" s="306"/>
      <c r="QR25" s="306"/>
      <c r="QS25" s="306"/>
      <c r="QT25" s="307"/>
      <c r="QU25" s="103"/>
      <c r="QV25" s="121" t="s">
        <v>109</v>
      </c>
      <c r="QW25" s="168"/>
      <c r="QX25" s="122" t="s">
        <v>109</v>
      </c>
      <c r="QY25" s="73"/>
      <c r="QZ25" s="105"/>
      <c r="RA25" s="78"/>
      <c r="RB25" s="305" t="s">
        <v>100</v>
      </c>
      <c r="RC25" s="306"/>
      <c r="RD25" s="306"/>
      <c r="RE25" s="306"/>
      <c r="RF25" s="306"/>
      <c r="RG25" s="307"/>
      <c r="RH25" s="103"/>
      <c r="RI25" s="121" t="s">
        <v>109</v>
      </c>
      <c r="RJ25" s="168"/>
      <c r="RK25" s="122" t="s">
        <v>109</v>
      </c>
      <c r="RL25" s="73"/>
      <c r="RM25" s="105"/>
      <c r="RN25" s="78"/>
      <c r="RO25" s="305" t="s">
        <v>100</v>
      </c>
      <c r="RP25" s="306"/>
      <c r="RQ25" s="306"/>
      <c r="RR25" s="306"/>
      <c r="RS25" s="306"/>
      <c r="RT25" s="307"/>
      <c r="RU25" s="103"/>
      <c r="RV25" s="121" t="s">
        <v>109</v>
      </c>
      <c r="RW25" s="168"/>
      <c r="RX25" s="122" t="s">
        <v>109</v>
      </c>
      <c r="RY25" s="73"/>
      <c r="RZ25" s="105"/>
      <c r="SA25" s="78"/>
      <c r="SB25" s="305" t="s">
        <v>100</v>
      </c>
      <c r="SC25" s="306"/>
      <c r="SD25" s="306"/>
      <c r="SE25" s="306"/>
      <c r="SF25" s="306"/>
      <c r="SG25" s="307"/>
      <c r="SH25" s="103"/>
      <c r="SI25" s="121" t="s">
        <v>109</v>
      </c>
      <c r="SJ25" s="168"/>
      <c r="SK25" s="122" t="s">
        <v>109</v>
      </c>
      <c r="SL25" s="73"/>
      <c r="SM25" s="105"/>
      <c r="SN25" s="78"/>
      <c r="SO25" s="305" t="s">
        <v>100</v>
      </c>
      <c r="SP25" s="306"/>
      <c r="SQ25" s="306"/>
      <c r="SR25" s="306"/>
      <c r="SS25" s="306"/>
      <c r="ST25" s="307"/>
      <c r="SU25" s="103"/>
      <c r="SV25" s="121" t="s">
        <v>109</v>
      </c>
      <c r="SW25" s="168"/>
      <c r="SX25" s="122" t="s">
        <v>109</v>
      </c>
      <c r="SY25" s="73"/>
      <c r="SZ25" s="105"/>
      <c r="TA25" s="78"/>
      <c r="TB25" s="305" t="s">
        <v>100</v>
      </c>
      <c r="TC25" s="306"/>
      <c r="TD25" s="306"/>
      <c r="TE25" s="306"/>
      <c r="TF25" s="306"/>
      <c r="TG25" s="307"/>
      <c r="TH25" s="103"/>
      <c r="TI25" s="121" t="s">
        <v>109</v>
      </c>
      <c r="TJ25" s="168"/>
      <c r="TK25" s="122" t="s">
        <v>109</v>
      </c>
      <c r="TL25" s="73"/>
      <c r="TM25" s="105"/>
      <c r="TN25" s="78"/>
      <c r="TO25" s="305" t="s">
        <v>100</v>
      </c>
      <c r="TP25" s="306"/>
      <c r="TQ25" s="306"/>
      <c r="TR25" s="306"/>
      <c r="TS25" s="306"/>
      <c r="TT25" s="307"/>
      <c r="TU25" s="103"/>
      <c r="TV25" s="121" t="s">
        <v>109</v>
      </c>
      <c r="TW25" s="168"/>
      <c r="TX25" s="122" t="s">
        <v>109</v>
      </c>
      <c r="TY25" s="73"/>
      <c r="TZ25" s="105"/>
      <c r="UA25" s="78"/>
      <c r="UB25" s="305" t="s">
        <v>100</v>
      </c>
      <c r="UC25" s="306"/>
      <c r="UD25" s="306"/>
      <c r="UE25" s="306"/>
      <c r="UF25" s="306"/>
      <c r="UG25" s="307"/>
      <c r="UH25" s="103"/>
      <c r="UI25" s="121" t="s">
        <v>109</v>
      </c>
      <c r="UJ25" s="168"/>
      <c r="UK25" s="122" t="s">
        <v>109</v>
      </c>
      <c r="UL25" s="73"/>
      <c r="UM25" s="105"/>
      <c r="UN25" s="78"/>
      <c r="UO25" s="305" t="s">
        <v>100</v>
      </c>
      <c r="UP25" s="306"/>
      <c r="UQ25" s="306"/>
      <c r="UR25" s="306"/>
      <c r="US25" s="306"/>
      <c r="UT25" s="307"/>
      <c r="UU25" s="103"/>
      <c r="UV25" s="260" t="s">
        <v>109</v>
      </c>
      <c r="UW25" s="168"/>
      <c r="UX25" s="261" t="s">
        <v>109</v>
      </c>
      <c r="UY25" s="73"/>
      <c r="UZ25" s="105"/>
      <c r="VA25" s="78"/>
      <c r="VB25" s="305" t="s">
        <v>100</v>
      </c>
      <c r="VC25" s="306"/>
      <c r="VD25" s="306"/>
      <c r="VE25" s="306"/>
      <c r="VF25" s="306"/>
      <c r="VG25" s="307"/>
      <c r="VH25" s="103"/>
      <c r="VI25" s="260" t="s">
        <v>109</v>
      </c>
      <c r="VJ25" s="168"/>
      <c r="VK25" s="261" t="s">
        <v>109</v>
      </c>
      <c r="VL25" s="73"/>
      <c r="VM25" s="105"/>
      <c r="VN25" s="78"/>
      <c r="VO25" s="305" t="s">
        <v>100</v>
      </c>
      <c r="VP25" s="306"/>
      <c r="VQ25" s="306"/>
      <c r="VR25" s="306"/>
      <c r="VS25" s="306"/>
      <c r="VT25" s="307"/>
      <c r="VU25" s="103"/>
      <c r="VV25" s="260" t="s">
        <v>109</v>
      </c>
      <c r="VW25" s="168"/>
      <c r="VX25" s="261" t="s">
        <v>109</v>
      </c>
      <c r="VY25" s="73"/>
      <c r="VZ25" s="105"/>
      <c r="WA25" s="78"/>
      <c r="WB25" s="305" t="s">
        <v>100</v>
      </c>
      <c r="WC25" s="306"/>
      <c r="WD25" s="306"/>
      <c r="WE25" s="306"/>
      <c r="WF25" s="306"/>
      <c r="WG25" s="307"/>
      <c r="WH25" s="103"/>
      <c r="WI25" s="260" t="s">
        <v>109</v>
      </c>
      <c r="WJ25" s="168"/>
      <c r="WK25" s="261" t="s">
        <v>109</v>
      </c>
      <c r="WL25" s="73"/>
      <c r="WM25" s="105"/>
      <c r="WN25" s="78"/>
      <c r="WO25" s="305" t="s">
        <v>100</v>
      </c>
      <c r="WP25" s="306"/>
      <c r="WQ25" s="306"/>
      <c r="WR25" s="306"/>
      <c r="WS25" s="306"/>
      <c r="WT25" s="307"/>
      <c r="WU25" s="103"/>
      <c r="WV25" s="260" t="s">
        <v>109</v>
      </c>
      <c r="WW25" s="168"/>
      <c r="WX25" s="261" t="s">
        <v>109</v>
      </c>
      <c r="WY25" s="73"/>
      <c r="WZ25" s="105"/>
      <c r="XA25" s="78"/>
      <c r="XB25" s="305" t="s">
        <v>100</v>
      </c>
      <c r="XC25" s="306"/>
      <c r="XD25" s="306"/>
      <c r="XE25" s="306"/>
      <c r="XF25" s="306"/>
      <c r="XG25" s="307"/>
      <c r="XH25" s="103"/>
      <c r="XI25" s="260" t="s">
        <v>109</v>
      </c>
      <c r="XJ25" s="168"/>
      <c r="XK25" s="261" t="s">
        <v>109</v>
      </c>
      <c r="XL25" s="73"/>
      <c r="XM25" s="105"/>
      <c r="XN25" s="78"/>
      <c r="XO25" s="305" t="s">
        <v>100</v>
      </c>
      <c r="XP25" s="306"/>
      <c r="XQ25" s="306"/>
      <c r="XR25" s="306"/>
      <c r="XS25" s="306"/>
      <c r="XT25" s="307"/>
      <c r="XU25" s="103"/>
      <c r="XV25" s="260" t="s">
        <v>109</v>
      </c>
      <c r="XW25" s="168"/>
      <c r="XX25" s="261" t="s">
        <v>109</v>
      </c>
      <c r="XY25" s="73"/>
      <c r="XZ25" s="105"/>
      <c r="YA25" s="78"/>
      <c r="YB25" s="305" t="s">
        <v>100</v>
      </c>
      <c r="YC25" s="306"/>
      <c r="YD25" s="306"/>
      <c r="YE25" s="306"/>
      <c r="YF25" s="306"/>
      <c r="YG25" s="307"/>
      <c r="YH25" s="103"/>
      <c r="YI25" s="260" t="s">
        <v>109</v>
      </c>
      <c r="YJ25" s="168"/>
      <c r="YK25" s="261" t="s">
        <v>109</v>
      </c>
      <c r="YL25" s="73"/>
      <c r="YM25" s="105"/>
      <c r="YN25" s="78"/>
      <c r="YO25" s="305" t="s">
        <v>100</v>
      </c>
      <c r="YP25" s="306"/>
      <c r="YQ25" s="306"/>
      <c r="YR25" s="306"/>
      <c r="YS25" s="306"/>
      <c r="YT25" s="307"/>
      <c r="YU25" s="103"/>
      <c r="YV25" s="260" t="s">
        <v>109</v>
      </c>
      <c r="YW25" s="168"/>
      <c r="YX25" s="261" t="s">
        <v>109</v>
      </c>
      <c r="YY25" s="73"/>
      <c r="YZ25" s="105"/>
      <c r="ZA25" s="78"/>
      <c r="ZB25" s="305" t="s">
        <v>100</v>
      </c>
      <c r="ZC25" s="306"/>
      <c r="ZD25" s="306"/>
      <c r="ZE25" s="306"/>
      <c r="ZF25" s="306"/>
      <c r="ZG25" s="307"/>
      <c r="ZH25" s="103"/>
      <c r="ZI25" s="260" t="s">
        <v>109</v>
      </c>
      <c r="ZJ25" s="168"/>
      <c r="ZK25" s="261" t="s">
        <v>109</v>
      </c>
      <c r="ZL25" s="73"/>
      <c r="ZM25" s="105"/>
      <c r="ZN25" s="78"/>
      <c r="ZO25" s="305" t="s">
        <v>100</v>
      </c>
      <c r="ZP25" s="306"/>
      <c r="ZQ25" s="306"/>
      <c r="ZR25" s="306"/>
      <c r="ZS25" s="306"/>
      <c r="ZT25" s="307"/>
      <c r="ZU25" s="103"/>
      <c r="ZV25" s="260" t="s">
        <v>109</v>
      </c>
      <c r="ZW25" s="168"/>
      <c r="ZX25" s="261" t="s">
        <v>109</v>
      </c>
      <c r="ZY25" s="73"/>
      <c r="ZZ25" s="105"/>
      <c r="AAA25" s="78"/>
      <c r="AAB25" s="305" t="s">
        <v>100</v>
      </c>
      <c r="AAC25" s="306"/>
      <c r="AAD25" s="306"/>
      <c r="AAE25" s="306"/>
      <c r="AAF25" s="306"/>
      <c r="AAG25" s="307"/>
      <c r="AAH25" s="103"/>
      <c r="AAI25" s="260" t="s">
        <v>109</v>
      </c>
      <c r="AAJ25" s="168"/>
      <c r="AAK25" s="261" t="s">
        <v>109</v>
      </c>
      <c r="AAL25" s="73"/>
      <c r="AAM25" s="105"/>
      <c r="AAN25" s="78"/>
      <c r="AAO25" s="305" t="s">
        <v>100</v>
      </c>
      <c r="AAP25" s="306"/>
      <c r="AAQ25" s="306"/>
      <c r="AAR25" s="306"/>
      <c r="AAS25" s="306"/>
      <c r="AAT25" s="307"/>
      <c r="AAU25" s="103"/>
      <c r="AAV25" s="260" t="s">
        <v>109</v>
      </c>
      <c r="AAW25" s="168"/>
      <c r="AAX25" s="261" t="s">
        <v>109</v>
      </c>
      <c r="AAY25" s="73"/>
      <c r="AAZ25" s="105"/>
      <c r="ABA25" s="78"/>
      <c r="ABB25" s="305" t="s">
        <v>100</v>
      </c>
      <c r="ABC25" s="306"/>
      <c r="ABD25" s="306"/>
      <c r="ABE25" s="306"/>
      <c r="ABF25" s="306"/>
      <c r="ABG25" s="307"/>
      <c r="ABH25" s="103"/>
      <c r="ABI25" s="260" t="s">
        <v>109</v>
      </c>
      <c r="ABJ25" s="168"/>
      <c r="ABK25" s="261" t="s">
        <v>109</v>
      </c>
      <c r="ABL25" s="73"/>
      <c r="ABM25" s="105"/>
      <c r="ABN25" s="78"/>
      <c r="ABO25" s="305" t="s">
        <v>100</v>
      </c>
      <c r="ABP25" s="306"/>
      <c r="ABQ25" s="306"/>
      <c r="ABR25" s="306"/>
      <c r="ABS25" s="306"/>
      <c r="ABT25" s="307"/>
      <c r="ABU25" s="103"/>
      <c r="ABV25" s="260" t="s">
        <v>109</v>
      </c>
      <c r="ABW25" s="168"/>
      <c r="ABX25" s="261" t="s">
        <v>109</v>
      </c>
      <c r="ABY25" s="73"/>
      <c r="ABZ25" s="105"/>
      <c r="ACA25" s="78"/>
      <c r="ACB25" s="305" t="s">
        <v>100</v>
      </c>
      <c r="ACC25" s="306"/>
      <c r="ACD25" s="306"/>
      <c r="ACE25" s="306"/>
      <c r="ACF25" s="306"/>
      <c r="ACG25" s="307"/>
      <c r="ACH25" s="103"/>
      <c r="ACI25" s="260" t="s">
        <v>109</v>
      </c>
      <c r="ACJ25" s="168"/>
      <c r="ACK25" s="261" t="s">
        <v>109</v>
      </c>
      <c r="ACL25" s="73"/>
      <c r="ACM25" s="105"/>
      <c r="ACN25" s="78"/>
      <c r="ACO25" s="305" t="s">
        <v>100</v>
      </c>
      <c r="ACP25" s="306"/>
      <c r="ACQ25" s="306"/>
      <c r="ACR25" s="306"/>
      <c r="ACS25" s="306"/>
      <c r="ACT25" s="307"/>
      <c r="ACU25" s="103"/>
      <c r="ACV25" s="260" t="s">
        <v>109</v>
      </c>
      <c r="ACW25" s="168"/>
      <c r="ACX25" s="261" t="s">
        <v>109</v>
      </c>
      <c r="ACY25" s="73"/>
      <c r="ACZ25" s="105"/>
      <c r="ADA25" s="78"/>
      <c r="ADB25" s="305" t="s">
        <v>100</v>
      </c>
      <c r="ADC25" s="306"/>
      <c r="ADD25" s="306"/>
      <c r="ADE25" s="306"/>
      <c r="ADF25" s="306"/>
      <c r="ADG25" s="307"/>
      <c r="ADH25" s="103"/>
      <c r="ADI25" s="260" t="s">
        <v>109</v>
      </c>
      <c r="ADJ25" s="168"/>
      <c r="ADK25" s="261" t="s">
        <v>109</v>
      </c>
      <c r="ADL25" s="73"/>
      <c r="ADM25" s="105"/>
      <c r="ADN25" s="78"/>
      <c r="ADO25" s="305" t="s">
        <v>100</v>
      </c>
      <c r="ADP25" s="306"/>
      <c r="ADQ25" s="306"/>
      <c r="ADR25" s="306"/>
      <c r="ADS25" s="306"/>
      <c r="ADT25" s="307"/>
      <c r="ADU25" s="103"/>
      <c r="ADV25" s="260" t="s">
        <v>109</v>
      </c>
      <c r="ADW25" s="168"/>
      <c r="ADX25" s="261" t="s">
        <v>109</v>
      </c>
      <c r="ADY25" s="73"/>
      <c r="ADZ25" s="105"/>
      <c r="AEA25" s="78"/>
      <c r="AEB25" s="305" t="s">
        <v>100</v>
      </c>
      <c r="AEC25" s="306"/>
      <c r="AED25" s="306"/>
      <c r="AEE25" s="306"/>
      <c r="AEF25" s="306"/>
      <c r="AEG25" s="307"/>
      <c r="AEH25" s="103"/>
      <c r="AEI25" s="260" t="s">
        <v>109</v>
      </c>
      <c r="AEJ25" s="168"/>
      <c r="AEK25" s="261" t="s">
        <v>109</v>
      </c>
      <c r="AEL25" s="73"/>
      <c r="AEM25" s="105"/>
      <c r="AEN25" s="78"/>
      <c r="AEO25" s="305" t="s">
        <v>100</v>
      </c>
      <c r="AEP25" s="306"/>
      <c r="AEQ25" s="306"/>
      <c r="AER25" s="306"/>
      <c r="AES25" s="306"/>
      <c r="AET25" s="307"/>
      <c r="AEU25" s="103"/>
      <c r="AEV25" s="260" t="s">
        <v>109</v>
      </c>
      <c r="AEW25" s="168"/>
      <c r="AEX25" s="261" t="s">
        <v>109</v>
      </c>
      <c r="AEY25" s="73"/>
      <c r="AEZ25" s="105"/>
      <c r="AFA25" s="78"/>
      <c r="AFB25" s="305" t="s">
        <v>100</v>
      </c>
      <c r="AFC25" s="306"/>
      <c r="AFD25" s="306"/>
      <c r="AFE25" s="306"/>
      <c r="AFF25" s="306"/>
      <c r="AFG25" s="307"/>
      <c r="AFH25" s="103"/>
      <c r="AFI25" s="260" t="s">
        <v>109</v>
      </c>
      <c r="AFJ25" s="168"/>
      <c r="AFK25" s="261" t="s">
        <v>109</v>
      </c>
      <c r="AFL25" s="73"/>
      <c r="AFM25" s="105"/>
      <c r="AFN25" s="78"/>
      <c r="AFO25" s="305" t="s">
        <v>100</v>
      </c>
      <c r="AFP25" s="306"/>
      <c r="AFQ25" s="306"/>
      <c r="AFR25" s="306"/>
      <c r="AFS25" s="306"/>
      <c r="AFT25" s="307"/>
      <c r="AFU25" s="103"/>
      <c r="AFV25" s="260" t="s">
        <v>109</v>
      </c>
      <c r="AFW25" s="168"/>
      <c r="AFX25" s="261" t="s">
        <v>109</v>
      </c>
      <c r="AFY25" s="73"/>
      <c r="AFZ25" s="105"/>
      <c r="AGA25" s="78"/>
      <c r="AGB25" s="305" t="s">
        <v>100</v>
      </c>
      <c r="AGC25" s="306"/>
      <c r="AGD25" s="306"/>
      <c r="AGE25" s="306"/>
      <c r="AGF25" s="306"/>
      <c r="AGG25" s="307"/>
      <c r="AGH25" s="103"/>
      <c r="AGI25" s="260" t="s">
        <v>109</v>
      </c>
      <c r="AGJ25" s="168"/>
      <c r="AGK25" s="261" t="s">
        <v>109</v>
      </c>
      <c r="AGL25" s="73"/>
      <c r="AGM25" s="105"/>
      <c r="AGN25" s="78"/>
      <c r="AGO25" s="305" t="s">
        <v>100</v>
      </c>
      <c r="AGP25" s="306"/>
      <c r="AGQ25" s="306"/>
      <c r="AGR25" s="306"/>
      <c r="AGS25" s="306"/>
      <c r="AGT25" s="307"/>
      <c r="AGU25" s="103"/>
      <c r="AGV25" s="260" t="s">
        <v>109</v>
      </c>
      <c r="AGW25" s="168"/>
      <c r="AGX25" s="261" t="s">
        <v>109</v>
      </c>
      <c r="AGY25" s="73"/>
      <c r="AGZ25" s="105"/>
      <c r="AHA25" s="78"/>
      <c r="AHB25" s="305" t="s">
        <v>100</v>
      </c>
      <c r="AHC25" s="306"/>
      <c r="AHD25" s="306"/>
      <c r="AHE25" s="306"/>
      <c r="AHF25" s="306"/>
      <c r="AHG25" s="307"/>
      <c r="AHH25" s="103"/>
      <c r="AHI25" s="260" t="s">
        <v>109</v>
      </c>
      <c r="AHJ25" s="168"/>
      <c r="AHK25" s="261" t="s">
        <v>109</v>
      </c>
      <c r="AHL25" s="73"/>
      <c r="AHM25" s="105"/>
      <c r="AHN25" s="78"/>
      <c r="AHO25" s="305" t="s">
        <v>100</v>
      </c>
      <c r="AHP25" s="306"/>
      <c r="AHQ25" s="306"/>
      <c r="AHR25" s="306"/>
      <c r="AHS25" s="306"/>
      <c r="AHT25" s="307"/>
      <c r="AHU25" s="103"/>
      <c r="AHV25" s="260" t="s">
        <v>109</v>
      </c>
      <c r="AHW25" s="168"/>
      <c r="AHX25" s="261" t="s">
        <v>109</v>
      </c>
      <c r="AHY25" s="73"/>
      <c r="AHZ25" s="105"/>
      <c r="AIA25" s="78"/>
      <c r="AIB25" s="305" t="s">
        <v>100</v>
      </c>
      <c r="AIC25" s="306"/>
      <c r="AID25" s="306"/>
      <c r="AIE25" s="306"/>
      <c r="AIF25" s="306"/>
      <c r="AIG25" s="307"/>
      <c r="AIH25" s="103"/>
      <c r="AII25" s="260" t="s">
        <v>109</v>
      </c>
      <c r="AIJ25" s="168"/>
      <c r="AIK25" s="261" t="s">
        <v>109</v>
      </c>
      <c r="AIL25" s="73"/>
      <c r="AIM25" s="105"/>
      <c r="AIN25" s="78"/>
      <c r="AIO25" s="305" t="s">
        <v>100</v>
      </c>
      <c r="AIP25" s="306"/>
      <c r="AIQ25" s="306"/>
      <c r="AIR25" s="306"/>
      <c r="AIS25" s="306"/>
      <c r="AIT25" s="307"/>
      <c r="AIU25" s="103"/>
      <c r="AIV25" s="260" t="s">
        <v>109</v>
      </c>
      <c r="AIW25" s="168"/>
      <c r="AIX25" s="261" t="s">
        <v>109</v>
      </c>
      <c r="AIY25" s="73"/>
      <c r="AIZ25" s="105"/>
      <c r="AJA25" s="78"/>
      <c r="AJB25" s="305" t="s">
        <v>100</v>
      </c>
      <c r="AJC25" s="306"/>
      <c r="AJD25" s="306"/>
      <c r="AJE25" s="306"/>
      <c r="AJF25" s="306"/>
      <c r="AJG25" s="307"/>
      <c r="AJH25" s="103"/>
      <c r="AJI25" s="260" t="s">
        <v>109</v>
      </c>
      <c r="AJJ25" s="168"/>
      <c r="AJK25" s="261" t="s">
        <v>109</v>
      </c>
      <c r="AJL25" s="73"/>
    </row>
    <row r="26" spans="1:948" x14ac:dyDescent="0.3">
      <c r="A26" s="78"/>
      <c r="B26" s="150" t="s">
        <v>40</v>
      </c>
      <c r="C26" s="131">
        <v>1</v>
      </c>
      <c r="D26" s="81" t="str">
        <f ca="1">IF(ISERROR(VLOOKUP(B26,'Lista de mercado'!$B:$I,5,0)),0,VLOOKUP(B26,'Lista de mercado'!$B:$I,5,0))</f>
        <v>und</v>
      </c>
      <c r="E26" s="144">
        <f ca="1">IF(ISERROR(VLOOKUP(B26,'Lista de mercado'!$B:$I,8,0)),0,VLOOKUP(B26,'Lista de mercado'!$B:$I,8,0))</f>
        <v>120</v>
      </c>
      <c r="F26" s="145">
        <f>+C26*I$8</f>
        <v>1</v>
      </c>
      <c r="G26" s="146">
        <f ca="1">+F26*E26</f>
        <v>120</v>
      </c>
      <c r="H26" s="103"/>
      <c r="I26" s="170">
        <f ca="1">IF(ISERROR(I24/(I6*I8)),0,(I24/(I6*I8)))</f>
        <v>0.76185999999999998</v>
      </c>
      <c r="J26" s="124"/>
      <c r="K26" s="171">
        <f ca="1">IF(ISERROR(K24/(K6*I8)),0,(K24/(K6*I8)))</f>
        <v>0.46775636363636358</v>
      </c>
      <c r="L26" s="73"/>
      <c r="M26" s="105"/>
      <c r="N26" s="78"/>
      <c r="O26" s="150" t="s">
        <v>40</v>
      </c>
      <c r="P26" s="131">
        <v>1</v>
      </c>
      <c r="Q26" s="81" t="str">
        <f ca="1">IF(ISERROR(VLOOKUP(O26,'Lista de mercado'!$B:$I,5,0)),0,VLOOKUP(O26,'Lista de mercado'!$B:$I,5,0))</f>
        <v>und</v>
      </c>
      <c r="R26" s="144">
        <f ca="1">IF(ISERROR(VLOOKUP(O26,'Lista de mercado'!$B:$I,8,0)),0,VLOOKUP(O26,'Lista de mercado'!$B:$I,8,0))</f>
        <v>120</v>
      </c>
      <c r="S26" s="145">
        <f t="shared" ref="S26:S29" si="1022">+P26*V$8</f>
        <v>1</v>
      </c>
      <c r="T26" s="146">
        <f t="shared" ref="T26:T29" ca="1" si="1023">+S26*R26</f>
        <v>120</v>
      </c>
      <c r="U26" s="103"/>
      <c r="V26" s="170">
        <f t="shared" ref="V26" ca="1" si="1024">IF(ISERROR(V24/(V6*V8)),0,(V24/(V6*V8)))</f>
        <v>0.57943719999999999</v>
      </c>
      <c r="W26" s="124"/>
      <c r="X26" s="171">
        <f t="shared" ref="X26" ca="1" si="1025">IF(ISERROR(X24/(X6*V8)),0,(X24/(X6*V8)))</f>
        <v>0.32283169230769232</v>
      </c>
      <c r="Y26" s="73"/>
      <c r="Z26" s="105"/>
      <c r="AA26" s="78"/>
      <c r="AB26" s="150" t="s">
        <v>40</v>
      </c>
      <c r="AC26" s="131">
        <v>1</v>
      </c>
      <c r="AD26" s="81" t="str">
        <f ca="1">IF(ISERROR(VLOOKUP(AB26,'Lista de mercado'!$B:$I,5,0)),0,VLOOKUP(AB26,'Lista de mercado'!$B:$I,5,0))</f>
        <v>und</v>
      </c>
      <c r="AE26" s="144">
        <f ca="1">IF(ISERROR(VLOOKUP(AB26,'Lista de mercado'!$B:$I,8,0)),0,VLOOKUP(AB26,'Lista de mercado'!$B:$I,8,0))</f>
        <v>120</v>
      </c>
      <c r="AF26" s="145">
        <f t="shared" ref="AF26:AF29" si="1026">+AC26*AI$8</f>
        <v>1</v>
      </c>
      <c r="AG26" s="146">
        <f t="shared" ref="AG26:AG29" ca="1" si="1027">+AF26*AE26</f>
        <v>120</v>
      </c>
      <c r="AH26" s="103"/>
      <c r="AI26" s="170">
        <f t="shared" ref="AI26" ca="1" si="1028">IF(ISERROR(AI24/(AI6*AI8)),0,(AI24/(AI6*AI8)))</f>
        <v>0.9496</v>
      </c>
      <c r="AJ26" s="124"/>
      <c r="AK26" s="171">
        <f t="shared" ref="AK26" ca="1" si="1029">IF(ISERROR(AK24/(AK6*AI8)),0,(AK24/(AK6*AI8)))</f>
        <v>0.61144923076923074</v>
      </c>
      <c r="AL26" s="73"/>
      <c r="AM26" s="105"/>
      <c r="AN26" s="78"/>
      <c r="AO26" s="150" t="s">
        <v>40</v>
      </c>
      <c r="AP26" s="131">
        <v>1</v>
      </c>
      <c r="AQ26" s="81" t="str">
        <f ca="1">IF(ISERROR(VLOOKUP(AO26,'Lista de mercado'!$B:$I,5,0)),0,VLOOKUP(AO26,'Lista de mercado'!$B:$I,5,0))</f>
        <v>und</v>
      </c>
      <c r="AR26" s="144">
        <f ca="1">IF(ISERROR(VLOOKUP(AO26,'Lista de mercado'!$B:$I,8,0)),0,VLOOKUP(AO26,'Lista de mercado'!$B:$I,8,0))</f>
        <v>120</v>
      </c>
      <c r="AS26" s="145">
        <f t="shared" ref="AS26:AS29" si="1030">+AP26*AV$8</f>
        <v>1</v>
      </c>
      <c r="AT26" s="146">
        <f t="shared" ref="AT26:AT29" ca="1" si="1031">+AS26*AR26</f>
        <v>120</v>
      </c>
      <c r="AU26" s="103"/>
      <c r="AV26" s="170">
        <f t="shared" ref="AV26" ca="1" si="1032">IF(ISERROR(AV24/(AV6*AV8)),0,(AV24/(AV6*AV8)))</f>
        <v>0.80559999999999998</v>
      </c>
      <c r="AW26" s="124"/>
      <c r="AX26" s="171">
        <f t="shared" ref="AX26" ca="1" si="1033">IF(ISERROR(AX24/(AX6*AV8)),0,(AX24/(AX6*AV8)))</f>
        <v>0.49395249999999996</v>
      </c>
      <c r="AY26" s="73"/>
      <c r="AZ26" s="105"/>
      <c r="BA26" s="78"/>
      <c r="BB26" s="150"/>
      <c r="BC26" s="131"/>
      <c r="BD26" s="81">
        <f ca="1">IF(ISERROR(VLOOKUP(BB26,'Lista de mercado'!$B:$I,5,0)),0,VLOOKUP(BB26,'Lista de mercado'!$B:$I,5,0))</f>
        <v>0</v>
      </c>
      <c r="BE26" s="144">
        <f ca="1">IF(ISERROR(VLOOKUP(BB26,'Lista de mercado'!$B:$I,8,0)),0,VLOOKUP(BB26,'Lista de mercado'!$B:$I,8,0))</f>
        <v>0</v>
      </c>
      <c r="BF26" s="145">
        <f t="shared" ref="BF26:BF29" si="1034">+BC26*BI$8</f>
        <v>0</v>
      </c>
      <c r="BG26" s="146">
        <f t="shared" ref="BG26:BG29" ca="1" si="1035">+BF26*BE26</f>
        <v>0</v>
      </c>
      <c r="BH26" s="103"/>
      <c r="BI26" s="170">
        <f t="shared" ref="BI26" ca="1" si="1036">IF(ISERROR(BI24/(BI6*BI8)),0,(BI24/(BI6*BI8)))</f>
        <v>0</v>
      </c>
      <c r="BJ26" s="124"/>
      <c r="BK26" s="171">
        <f t="shared" ref="BK26" ca="1" si="1037">IF(ISERROR(BK24/(BK6*BI8)),0,(BK24/(BK6*BI8)))</f>
        <v>0</v>
      </c>
      <c r="BL26" s="73"/>
      <c r="BM26" s="105"/>
      <c r="BN26" s="78"/>
      <c r="BO26" s="150"/>
      <c r="BP26" s="131"/>
      <c r="BQ26" s="81">
        <f ca="1">IF(ISERROR(VLOOKUP(BO26,'Lista de mercado'!$B:$I,5,0)),0,VLOOKUP(BO26,'Lista de mercado'!$B:$I,5,0))</f>
        <v>0</v>
      </c>
      <c r="BR26" s="144">
        <f ca="1">IF(ISERROR(VLOOKUP(BO26,'Lista de mercado'!$B:$I,8,0)),0,VLOOKUP(BO26,'Lista de mercado'!$B:$I,8,0))</f>
        <v>0</v>
      </c>
      <c r="BS26" s="145">
        <f t="shared" ref="BS26:BS29" si="1038">+BP26*BV$8</f>
        <v>0</v>
      </c>
      <c r="BT26" s="146">
        <f t="shared" ref="BT26:BT29" ca="1" si="1039">+BS26*BR26</f>
        <v>0</v>
      </c>
      <c r="BU26" s="103"/>
      <c r="BV26" s="170">
        <f t="shared" ref="BV26" ca="1" si="1040">IF(ISERROR(BV24/(BV6*BV8)),0,(BV24/(BV6*BV8)))</f>
        <v>0</v>
      </c>
      <c r="BW26" s="124"/>
      <c r="BX26" s="171">
        <f t="shared" ref="BX26" ca="1" si="1041">IF(ISERROR(BX24/(BX6*BV8)),0,(BX24/(BX6*BV8)))</f>
        <v>0</v>
      </c>
      <c r="BY26" s="73"/>
      <c r="BZ26" s="105"/>
      <c r="CA26" s="78"/>
      <c r="CB26" s="150"/>
      <c r="CC26" s="131"/>
      <c r="CD26" s="81">
        <f ca="1">IF(ISERROR(VLOOKUP(CB26,'Lista de mercado'!$B:$I,5,0)),0,VLOOKUP(CB26,'Lista de mercado'!$B:$I,5,0))</f>
        <v>0</v>
      </c>
      <c r="CE26" s="144">
        <f ca="1">IF(ISERROR(VLOOKUP(CB26,'Lista de mercado'!$B:$I,8,0)),0,VLOOKUP(CB26,'Lista de mercado'!$B:$I,8,0))</f>
        <v>0</v>
      </c>
      <c r="CF26" s="145">
        <f t="shared" ref="CF26:CF29" si="1042">+CC26*CI$8</f>
        <v>0</v>
      </c>
      <c r="CG26" s="146">
        <f t="shared" ref="CG26:CG29" ca="1" si="1043">+CF26*CE26</f>
        <v>0</v>
      </c>
      <c r="CH26" s="103"/>
      <c r="CI26" s="170">
        <f t="shared" ref="CI26" ca="1" si="1044">IF(ISERROR(CI24/(CI6*CI8)),0,(CI24/(CI6*CI8)))</f>
        <v>0</v>
      </c>
      <c r="CJ26" s="124"/>
      <c r="CK26" s="171">
        <f t="shared" ref="CK26" ca="1" si="1045">IF(ISERROR(CK24/(CK6*CI8)),0,(CK24/(CK6*CI8)))</f>
        <v>0</v>
      </c>
      <c r="CL26" s="73"/>
      <c r="CM26" s="105"/>
      <c r="CN26" s="78"/>
      <c r="CO26" s="150"/>
      <c r="CP26" s="131"/>
      <c r="CQ26" s="81">
        <f ca="1">IF(ISERROR(VLOOKUP(CO26,'Lista de mercado'!$B:$I,5,0)),0,VLOOKUP(CO26,'Lista de mercado'!$B:$I,5,0))</f>
        <v>0</v>
      </c>
      <c r="CR26" s="144">
        <f ca="1">IF(ISERROR(VLOOKUP(CO26,'Lista de mercado'!$B:$I,8,0)),0,VLOOKUP(CO26,'Lista de mercado'!$B:$I,8,0))</f>
        <v>0</v>
      </c>
      <c r="CS26" s="145">
        <f t="shared" ref="CS26:CS29" si="1046">+CP26*CV$8</f>
        <v>0</v>
      </c>
      <c r="CT26" s="146">
        <f t="shared" ref="CT26:CT29" ca="1" si="1047">+CS26*CR26</f>
        <v>0</v>
      </c>
      <c r="CU26" s="103"/>
      <c r="CV26" s="170">
        <f t="shared" ref="CV26" ca="1" si="1048">IF(ISERROR(CV24/(CV6*CV8)),0,(CV24/(CV6*CV8)))</f>
        <v>0</v>
      </c>
      <c r="CW26" s="124"/>
      <c r="CX26" s="171">
        <f t="shared" ref="CX26" ca="1" si="1049">IF(ISERROR(CX24/(CX6*CV8)),0,(CX24/(CX6*CV8)))</f>
        <v>0</v>
      </c>
      <c r="CY26" s="73"/>
      <c r="CZ26" s="105"/>
      <c r="DA26" s="78"/>
      <c r="DB26" s="150"/>
      <c r="DC26" s="131"/>
      <c r="DD26" s="81">
        <f ca="1">IF(ISERROR(VLOOKUP(DB26,'Lista de mercado'!$B:$I,5,0)),0,VLOOKUP(DB26,'Lista de mercado'!$B:$I,5,0))</f>
        <v>0</v>
      </c>
      <c r="DE26" s="144">
        <f ca="1">IF(ISERROR(VLOOKUP(DB26,'Lista de mercado'!$B:$I,8,0)),0,VLOOKUP(DB26,'Lista de mercado'!$B:$I,8,0))</f>
        <v>0</v>
      </c>
      <c r="DF26" s="145">
        <f t="shared" ref="DF26:DF29" si="1050">+DC26*DI$8</f>
        <v>0</v>
      </c>
      <c r="DG26" s="146">
        <f t="shared" ref="DG26:DG29" ca="1" si="1051">+DF26*DE26</f>
        <v>0</v>
      </c>
      <c r="DH26" s="103"/>
      <c r="DI26" s="170">
        <f t="shared" ref="DI26" ca="1" si="1052">IF(ISERROR(DI24/(DI6*DI8)),0,(DI24/(DI6*DI8)))</f>
        <v>0</v>
      </c>
      <c r="DJ26" s="124"/>
      <c r="DK26" s="171">
        <f t="shared" ref="DK26" ca="1" si="1053">IF(ISERROR(DK24/(DK6*DI8)),0,(DK24/(DK6*DI8)))</f>
        <v>0</v>
      </c>
      <c r="DL26" s="73"/>
      <c r="DM26" s="105"/>
      <c r="DN26" s="78"/>
      <c r="DO26" s="150"/>
      <c r="DP26" s="131"/>
      <c r="DQ26" s="81">
        <f ca="1">IF(ISERROR(VLOOKUP(DO26,'Lista de mercado'!$B:$I,5,0)),0,VLOOKUP(DO26,'Lista de mercado'!$B:$I,5,0))</f>
        <v>0</v>
      </c>
      <c r="DR26" s="144">
        <f ca="1">IF(ISERROR(VLOOKUP(DO26,'Lista de mercado'!$B:$I,8,0)),0,VLOOKUP(DO26,'Lista de mercado'!$B:$I,8,0))</f>
        <v>0</v>
      </c>
      <c r="DS26" s="145">
        <f t="shared" ref="DS26:DS29" si="1054">+DP26*DV$8</f>
        <v>0</v>
      </c>
      <c r="DT26" s="146">
        <f t="shared" ref="DT26:DT29" ca="1" si="1055">+DS26*DR26</f>
        <v>0</v>
      </c>
      <c r="DU26" s="103"/>
      <c r="DV26" s="170">
        <f t="shared" ref="DV26" ca="1" si="1056">IF(ISERROR(DV24/(DV6*DV8)),0,(DV24/(DV6*DV8)))</f>
        <v>0</v>
      </c>
      <c r="DW26" s="124"/>
      <c r="DX26" s="171">
        <f t="shared" ref="DX26" ca="1" si="1057">IF(ISERROR(DX24/(DX6*DV8)),0,(DX24/(DX6*DV8)))</f>
        <v>0</v>
      </c>
      <c r="DY26" s="73"/>
      <c r="DZ26" s="105"/>
      <c r="EA26" s="78"/>
      <c r="EB26" s="150"/>
      <c r="EC26" s="131"/>
      <c r="ED26" s="81">
        <f ca="1">IF(ISERROR(VLOOKUP(EB26,'Lista de mercado'!$B:$I,5,0)),0,VLOOKUP(EB26,'Lista de mercado'!$B:$I,5,0))</f>
        <v>0</v>
      </c>
      <c r="EE26" s="144">
        <f ca="1">IF(ISERROR(VLOOKUP(EB26,'Lista de mercado'!$B:$I,8,0)),0,VLOOKUP(EB26,'Lista de mercado'!$B:$I,8,0))</f>
        <v>0</v>
      </c>
      <c r="EF26" s="145">
        <f t="shared" ref="EF26:EF29" si="1058">+EC26*EI$8</f>
        <v>0</v>
      </c>
      <c r="EG26" s="146">
        <f t="shared" ref="EG26:EG29" ca="1" si="1059">+EF26*EE26</f>
        <v>0</v>
      </c>
      <c r="EH26" s="103"/>
      <c r="EI26" s="170">
        <f t="shared" ref="EI26" ca="1" si="1060">IF(ISERROR(EI24/(EI6*EI8)),0,(EI24/(EI6*EI8)))</f>
        <v>0</v>
      </c>
      <c r="EJ26" s="124"/>
      <c r="EK26" s="171">
        <f t="shared" ref="EK26" ca="1" si="1061">IF(ISERROR(EK24/(EK6*EI8)),0,(EK24/(EK6*EI8)))</f>
        <v>0</v>
      </c>
      <c r="EL26" s="73"/>
      <c r="EM26" s="105"/>
      <c r="EN26" s="78"/>
      <c r="EO26" s="150"/>
      <c r="EP26" s="131"/>
      <c r="EQ26" s="81">
        <f ca="1">IF(ISERROR(VLOOKUP(EO26,'Lista de mercado'!$B:$I,5,0)),0,VLOOKUP(EO26,'Lista de mercado'!$B:$I,5,0))</f>
        <v>0</v>
      </c>
      <c r="ER26" s="144">
        <f ca="1">IF(ISERROR(VLOOKUP(EO26,'Lista de mercado'!$B:$I,8,0)),0,VLOOKUP(EO26,'Lista de mercado'!$B:$I,8,0))</f>
        <v>0</v>
      </c>
      <c r="ES26" s="145">
        <f t="shared" ref="ES26:ES29" si="1062">+EP26*EV$8</f>
        <v>0</v>
      </c>
      <c r="ET26" s="146">
        <f t="shared" ref="ET26:ET29" ca="1" si="1063">+ES26*ER26</f>
        <v>0</v>
      </c>
      <c r="EU26" s="103"/>
      <c r="EV26" s="170">
        <f t="shared" ref="EV26" ca="1" si="1064">IF(ISERROR(EV24/(EV6*EV8)),0,(EV24/(EV6*EV8)))</f>
        <v>0</v>
      </c>
      <c r="EW26" s="124"/>
      <c r="EX26" s="171">
        <f t="shared" ref="EX26" ca="1" si="1065">IF(ISERROR(EX24/(EX6*EV8)),0,(EX24/(EX6*EV8)))</f>
        <v>0</v>
      </c>
      <c r="EY26" s="73"/>
      <c r="EZ26" s="105"/>
      <c r="FA26" s="78"/>
      <c r="FB26" s="150"/>
      <c r="FC26" s="131"/>
      <c r="FD26" s="81">
        <f ca="1">IF(ISERROR(VLOOKUP(FB26,'Lista de mercado'!$B:$I,5,0)),0,VLOOKUP(FB26,'Lista de mercado'!$B:$I,5,0))</f>
        <v>0</v>
      </c>
      <c r="FE26" s="144">
        <f ca="1">IF(ISERROR(VLOOKUP(FB26,'Lista de mercado'!$B:$I,8,0)),0,VLOOKUP(FB26,'Lista de mercado'!$B:$I,8,0))</f>
        <v>0</v>
      </c>
      <c r="FF26" s="145">
        <f t="shared" ref="FF26:FF29" si="1066">+FC26*FI$8</f>
        <v>0</v>
      </c>
      <c r="FG26" s="146">
        <f t="shared" ref="FG26:FG29" ca="1" si="1067">+FF26*FE26</f>
        <v>0</v>
      </c>
      <c r="FH26" s="103"/>
      <c r="FI26" s="170">
        <f t="shared" ref="FI26" ca="1" si="1068">IF(ISERROR(FI24/(FI6*FI8)),0,(FI24/(FI6*FI8)))</f>
        <v>0</v>
      </c>
      <c r="FJ26" s="124"/>
      <c r="FK26" s="171">
        <f t="shared" ref="FK26" ca="1" si="1069">IF(ISERROR(FK24/(FK6*FI8)),0,(FK24/(FK6*FI8)))</f>
        <v>0</v>
      </c>
      <c r="FL26" s="73"/>
      <c r="FM26" s="105"/>
      <c r="FN26" s="78"/>
      <c r="FO26" s="150"/>
      <c r="FP26" s="131"/>
      <c r="FQ26" s="81">
        <f ca="1">IF(ISERROR(VLOOKUP(FO26,'Lista de mercado'!$B:$I,5,0)),0,VLOOKUP(FO26,'Lista de mercado'!$B:$I,5,0))</f>
        <v>0</v>
      </c>
      <c r="FR26" s="144">
        <f ca="1">IF(ISERROR(VLOOKUP(FO26,'Lista de mercado'!$B:$I,8,0)),0,VLOOKUP(FO26,'Lista de mercado'!$B:$I,8,0))</f>
        <v>0</v>
      </c>
      <c r="FS26" s="145">
        <f t="shared" ref="FS26:FS29" si="1070">+FP26*FV$8</f>
        <v>0</v>
      </c>
      <c r="FT26" s="146">
        <f t="shared" ref="FT26:FT29" ca="1" si="1071">+FS26*FR26</f>
        <v>0</v>
      </c>
      <c r="FU26" s="103"/>
      <c r="FV26" s="170">
        <f t="shared" ref="FV26" ca="1" si="1072">IF(ISERROR(FV24/(FV6*FV8)),0,(FV24/(FV6*FV8)))</f>
        <v>0</v>
      </c>
      <c r="FW26" s="124"/>
      <c r="FX26" s="171">
        <f t="shared" ref="FX26" ca="1" si="1073">IF(ISERROR(FX24/(FX6*FV8)),0,(FX24/(FX6*FV8)))</f>
        <v>0</v>
      </c>
      <c r="FY26" s="73"/>
      <c r="FZ26" s="105"/>
      <c r="GA26" s="78"/>
      <c r="GB26" s="150"/>
      <c r="GC26" s="131"/>
      <c r="GD26" s="81">
        <f ca="1">IF(ISERROR(VLOOKUP(GB26,'Lista de mercado'!$B:$I,5,0)),0,VLOOKUP(GB26,'Lista de mercado'!$B:$I,5,0))</f>
        <v>0</v>
      </c>
      <c r="GE26" s="144">
        <f ca="1">IF(ISERROR(VLOOKUP(GB26,'Lista de mercado'!$B:$I,8,0)),0,VLOOKUP(GB26,'Lista de mercado'!$B:$I,8,0))</f>
        <v>0</v>
      </c>
      <c r="GF26" s="145">
        <f t="shared" ref="GF26:GF29" si="1074">+GC26*GI$8</f>
        <v>0</v>
      </c>
      <c r="GG26" s="146">
        <f t="shared" ref="GG26:GG29" ca="1" si="1075">+GF26*GE26</f>
        <v>0</v>
      </c>
      <c r="GH26" s="103"/>
      <c r="GI26" s="170">
        <f t="shared" ref="GI26" ca="1" si="1076">IF(ISERROR(GI24/(GI6*GI8)),0,(GI24/(GI6*GI8)))</f>
        <v>0</v>
      </c>
      <c r="GJ26" s="124"/>
      <c r="GK26" s="171">
        <f t="shared" ref="GK26" ca="1" si="1077">IF(ISERROR(GK24/(GK6*GI8)),0,(GK24/(GK6*GI8)))</f>
        <v>0</v>
      </c>
      <c r="GL26" s="73"/>
      <c r="GM26" s="105"/>
      <c r="GN26" s="78"/>
      <c r="GO26" s="150"/>
      <c r="GP26" s="131"/>
      <c r="GQ26" s="81">
        <f ca="1">IF(ISERROR(VLOOKUP(GO26,'Lista de mercado'!$B:$I,5,0)),0,VLOOKUP(GO26,'Lista de mercado'!$B:$I,5,0))</f>
        <v>0</v>
      </c>
      <c r="GR26" s="144">
        <f ca="1">IF(ISERROR(VLOOKUP(GO26,'Lista de mercado'!$B:$I,8,0)),0,VLOOKUP(GO26,'Lista de mercado'!$B:$I,8,0))</f>
        <v>0</v>
      </c>
      <c r="GS26" s="145">
        <f t="shared" ref="GS26:GS29" si="1078">+GP26*GV$8</f>
        <v>0</v>
      </c>
      <c r="GT26" s="146">
        <f t="shared" ref="GT26:GT29" ca="1" si="1079">+GS26*GR26</f>
        <v>0</v>
      </c>
      <c r="GU26" s="103"/>
      <c r="GV26" s="170">
        <f t="shared" ref="GV26" ca="1" si="1080">IF(ISERROR(GV24/(GV6*GV8)),0,(GV24/(GV6*GV8)))</f>
        <v>0</v>
      </c>
      <c r="GW26" s="124"/>
      <c r="GX26" s="171">
        <f t="shared" ref="GX26" ca="1" si="1081">IF(ISERROR(GX24/(GX6*GV8)),0,(GX24/(GX6*GV8)))</f>
        <v>0</v>
      </c>
      <c r="GY26" s="73"/>
      <c r="GZ26" s="105"/>
      <c r="HA26" s="78"/>
      <c r="HB26" s="150"/>
      <c r="HC26" s="131"/>
      <c r="HD26" s="81">
        <f ca="1">IF(ISERROR(VLOOKUP(HB26,'Lista de mercado'!$B:$I,5,0)),0,VLOOKUP(HB26,'Lista de mercado'!$B:$I,5,0))</f>
        <v>0</v>
      </c>
      <c r="HE26" s="144">
        <f ca="1">IF(ISERROR(VLOOKUP(HB26,'Lista de mercado'!$B:$I,8,0)),0,VLOOKUP(HB26,'Lista de mercado'!$B:$I,8,0))</f>
        <v>0</v>
      </c>
      <c r="HF26" s="145">
        <f t="shared" ref="HF26:HF29" si="1082">+HC26*HI$8</f>
        <v>0</v>
      </c>
      <c r="HG26" s="146">
        <f t="shared" ref="HG26:HG29" ca="1" si="1083">+HF26*HE26</f>
        <v>0</v>
      </c>
      <c r="HH26" s="103"/>
      <c r="HI26" s="170">
        <f t="shared" ref="HI26" ca="1" si="1084">IF(ISERROR(HI24/(HI6*HI8)),0,(HI24/(HI6*HI8)))</f>
        <v>0</v>
      </c>
      <c r="HJ26" s="124"/>
      <c r="HK26" s="171">
        <f t="shared" ref="HK26" ca="1" si="1085">IF(ISERROR(HK24/(HK6*HI8)),0,(HK24/(HK6*HI8)))</f>
        <v>0</v>
      </c>
      <c r="HL26" s="73"/>
      <c r="HM26" s="105"/>
      <c r="HN26" s="78"/>
      <c r="HO26" s="150"/>
      <c r="HP26" s="131"/>
      <c r="HQ26" s="81">
        <f ca="1">IF(ISERROR(VLOOKUP(HO26,'Lista de mercado'!$B:$I,5,0)),0,VLOOKUP(HO26,'Lista de mercado'!$B:$I,5,0))</f>
        <v>0</v>
      </c>
      <c r="HR26" s="144">
        <f ca="1">IF(ISERROR(VLOOKUP(HO26,'Lista de mercado'!$B:$I,8,0)),0,VLOOKUP(HO26,'Lista de mercado'!$B:$I,8,0))</f>
        <v>0</v>
      </c>
      <c r="HS26" s="145">
        <f t="shared" ref="HS26:HS29" si="1086">+HP26*HV$8</f>
        <v>0</v>
      </c>
      <c r="HT26" s="146">
        <f t="shared" ref="HT26:HT29" ca="1" si="1087">+HS26*HR26</f>
        <v>0</v>
      </c>
      <c r="HU26" s="103"/>
      <c r="HV26" s="170">
        <f t="shared" ref="HV26" ca="1" si="1088">IF(ISERROR(HV24/(HV6*HV8)),0,(HV24/(HV6*HV8)))</f>
        <v>0</v>
      </c>
      <c r="HW26" s="124"/>
      <c r="HX26" s="171">
        <f t="shared" ref="HX26" ca="1" si="1089">IF(ISERROR(HX24/(HX6*HV8)),0,(HX24/(HX6*HV8)))</f>
        <v>0</v>
      </c>
      <c r="HY26" s="73"/>
      <c r="HZ26" s="105"/>
      <c r="IA26" s="78"/>
      <c r="IB26" s="150"/>
      <c r="IC26" s="131"/>
      <c r="ID26" s="81">
        <f ca="1">IF(ISERROR(VLOOKUP(IB26,'Lista de mercado'!$B:$I,5,0)),0,VLOOKUP(IB26,'Lista de mercado'!$B:$I,5,0))</f>
        <v>0</v>
      </c>
      <c r="IE26" s="144">
        <f ca="1">IF(ISERROR(VLOOKUP(IB26,'Lista de mercado'!$B:$I,8,0)),0,VLOOKUP(IB26,'Lista de mercado'!$B:$I,8,0))</f>
        <v>0</v>
      </c>
      <c r="IF26" s="145">
        <f t="shared" ref="IF26:IF29" si="1090">+IC26*II$8</f>
        <v>0</v>
      </c>
      <c r="IG26" s="146">
        <f t="shared" ref="IG26:IG29" ca="1" si="1091">+IF26*IE26</f>
        <v>0</v>
      </c>
      <c r="IH26" s="103"/>
      <c r="II26" s="170">
        <f t="shared" ref="II26" ca="1" si="1092">IF(ISERROR(II24/(II6*II8)),0,(II24/(II6*II8)))</f>
        <v>0</v>
      </c>
      <c r="IJ26" s="124"/>
      <c r="IK26" s="171">
        <f t="shared" ref="IK26" ca="1" si="1093">IF(ISERROR(IK24/(IK6*II8)),0,(IK24/(IK6*II8)))</f>
        <v>0</v>
      </c>
      <c r="IL26" s="73"/>
      <c r="IM26" s="105"/>
      <c r="IN26" s="78"/>
      <c r="IO26" s="150"/>
      <c r="IP26" s="131"/>
      <c r="IQ26" s="81">
        <f ca="1">IF(ISERROR(VLOOKUP(IO26,'Lista de mercado'!$B:$I,5,0)),0,VLOOKUP(IO26,'Lista de mercado'!$B:$I,5,0))</f>
        <v>0</v>
      </c>
      <c r="IR26" s="144">
        <f ca="1">IF(ISERROR(VLOOKUP(IO26,'Lista de mercado'!$B:$I,8,0)),0,VLOOKUP(IO26,'Lista de mercado'!$B:$I,8,0))</f>
        <v>0</v>
      </c>
      <c r="IS26" s="145">
        <f t="shared" ref="IS26:IS29" si="1094">+IP26*IV$8</f>
        <v>0</v>
      </c>
      <c r="IT26" s="146">
        <f t="shared" ref="IT26:IT29" ca="1" si="1095">+IS26*IR26</f>
        <v>0</v>
      </c>
      <c r="IU26" s="103"/>
      <c r="IV26" s="170">
        <f t="shared" ref="IV26" ca="1" si="1096">IF(ISERROR(IV24/(IV6*IV8)),0,(IV24/(IV6*IV8)))</f>
        <v>0</v>
      </c>
      <c r="IW26" s="124"/>
      <c r="IX26" s="171">
        <f t="shared" ref="IX26" ca="1" si="1097">IF(ISERROR(IX24/(IX6*IV8)),0,(IX24/(IX6*IV8)))</f>
        <v>0</v>
      </c>
      <c r="IY26" s="73"/>
      <c r="IZ26" s="105"/>
      <c r="JA26" s="78"/>
      <c r="JB26" s="150"/>
      <c r="JC26" s="131"/>
      <c r="JD26" s="81">
        <f ca="1">IF(ISERROR(VLOOKUP(JB26,'Lista de mercado'!$B:$I,5,0)),0,VLOOKUP(JB26,'Lista de mercado'!$B:$I,5,0))</f>
        <v>0</v>
      </c>
      <c r="JE26" s="144">
        <f ca="1">IF(ISERROR(VLOOKUP(JB26,'Lista de mercado'!$B:$I,8,0)),0,VLOOKUP(JB26,'Lista de mercado'!$B:$I,8,0))</f>
        <v>0</v>
      </c>
      <c r="JF26" s="145">
        <f t="shared" ref="JF26:JF29" si="1098">+JC26*JI$8</f>
        <v>0</v>
      </c>
      <c r="JG26" s="146">
        <f t="shared" ref="JG26:JG29" ca="1" si="1099">+JF26*JE26</f>
        <v>0</v>
      </c>
      <c r="JH26" s="103"/>
      <c r="JI26" s="170">
        <f t="shared" ref="JI26" ca="1" si="1100">IF(ISERROR(JI24/(JI6*JI8)),0,(JI24/(JI6*JI8)))</f>
        <v>0</v>
      </c>
      <c r="JJ26" s="124"/>
      <c r="JK26" s="171">
        <f t="shared" ref="JK26" ca="1" si="1101">IF(ISERROR(JK24/(JK6*JI8)),0,(JK24/(JK6*JI8)))</f>
        <v>0</v>
      </c>
      <c r="JL26" s="73"/>
      <c r="JM26" s="105"/>
      <c r="JN26" s="78"/>
      <c r="JO26" s="150"/>
      <c r="JP26" s="131"/>
      <c r="JQ26" s="81">
        <f ca="1">IF(ISERROR(VLOOKUP(JO26,'Lista de mercado'!$B:$I,5,0)),0,VLOOKUP(JO26,'Lista de mercado'!$B:$I,5,0))</f>
        <v>0</v>
      </c>
      <c r="JR26" s="144">
        <f ca="1">IF(ISERROR(VLOOKUP(JO26,'Lista de mercado'!$B:$I,8,0)),0,VLOOKUP(JO26,'Lista de mercado'!$B:$I,8,0))</f>
        <v>0</v>
      </c>
      <c r="JS26" s="145">
        <f t="shared" ref="JS26:JS29" si="1102">+JP26*JV$8</f>
        <v>0</v>
      </c>
      <c r="JT26" s="146">
        <f t="shared" ref="JT26:JT29" ca="1" si="1103">+JS26*JR26</f>
        <v>0</v>
      </c>
      <c r="JU26" s="103"/>
      <c r="JV26" s="170">
        <f t="shared" ref="JV26" ca="1" si="1104">IF(ISERROR(JV24/(JV6*JV8)),0,(JV24/(JV6*JV8)))</f>
        <v>0</v>
      </c>
      <c r="JW26" s="124"/>
      <c r="JX26" s="171">
        <f t="shared" ref="JX26" ca="1" si="1105">IF(ISERROR(JX24/(JX6*JV8)),0,(JX24/(JX6*JV8)))</f>
        <v>0</v>
      </c>
      <c r="JY26" s="73"/>
      <c r="JZ26" s="105"/>
      <c r="KA26" s="78"/>
      <c r="KB26" s="150"/>
      <c r="KC26" s="131"/>
      <c r="KD26" s="81">
        <f ca="1">IF(ISERROR(VLOOKUP(KB26,'Lista de mercado'!$B:$I,5,0)),0,VLOOKUP(KB26,'Lista de mercado'!$B:$I,5,0))</f>
        <v>0</v>
      </c>
      <c r="KE26" s="144">
        <f ca="1">IF(ISERROR(VLOOKUP(KB26,'Lista de mercado'!$B:$I,8,0)),0,VLOOKUP(KB26,'Lista de mercado'!$B:$I,8,0))</f>
        <v>0</v>
      </c>
      <c r="KF26" s="145">
        <f t="shared" ref="KF26:KF29" si="1106">+KC26*KI$8</f>
        <v>0</v>
      </c>
      <c r="KG26" s="146">
        <f t="shared" ref="KG26:KG29" ca="1" si="1107">+KF26*KE26</f>
        <v>0</v>
      </c>
      <c r="KH26" s="103"/>
      <c r="KI26" s="170">
        <f t="shared" ref="KI26" ca="1" si="1108">IF(ISERROR(KI24/(KI6*KI8)),0,(KI24/(KI6*KI8)))</f>
        <v>0</v>
      </c>
      <c r="KJ26" s="124"/>
      <c r="KK26" s="171">
        <f t="shared" ref="KK26" ca="1" si="1109">IF(ISERROR(KK24/(KK6*KI8)),0,(KK24/(KK6*KI8)))</f>
        <v>0</v>
      </c>
      <c r="KL26" s="73"/>
      <c r="KM26" s="105"/>
      <c r="KN26" s="78"/>
      <c r="KO26" s="150"/>
      <c r="KP26" s="131"/>
      <c r="KQ26" s="81">
        <f ca="1">IF(ISERROR(VLOOKUP(KO26,'Lista de mercado'!$B:$I,5,0)),0,VLOOKUP(KO26,'Lista de mercado'!$B:$I,5,0))</f>
        <v>0</v>
      </c>
      <c r="KR26" s="144">
        <f ca="1">IF(ISERROR(VLOOKUP(KO26,'Lista de mercado'!$B:$I,8,0)),0,VLOOKUP(KO26,'Lista de mercado'!$B:$I,8,0))</f>
        <v>0</v>
      </c>
      <c r="KS26" s="145">
        <f t="shared" ref="KS26:KS29" si="1110">+KP26*KV$8</f>
        <v>0</v>
      </c>
      <c r="KT26" s="146">
        <f t="shared" ref="KT26:KT29" ca="1" si="1111">+KS26*KR26</f>
        <v>0</v>
      </c>
      <c r="KU26" s="103"/>
      <c r="KV26" s="170">
        <f t="shared" ref="KV26" ca="1" si="1112">IF(ISERROR(KV24/(KV6*KV8)),0,(KV24/(KV6*KV8)))</f>
        <v>0</v>
      </c>
      <c r="KW26" s="124"/>
      <c r="KX26" s="171">
        <f t="shared" ref="KX26" ca="1" si="1113">IF(ISERROR(KX24/(KX6*KV8)),0,(KX24/(KX6*KV8)))</f>
        <v>0</v>
      </c>
      <c r="KY26" s="73"/>
      <c r="KZ26" s="105"/>
      <c r="LA26" s="78"/>
      <c r="LB26" s="150"/>
      <c r="LC26" s="131"/>
      <c r="LD26" s="81">
        <f ca="1">IF(ISERROR(VLOOKUP(LB26,'Lista de mercado'!$B:$I,5,0)),0,VLOOKUP(LB26,'Lista de mercado'!$B:$I,5,0))</f>
        <v>0</v>
      </c>
      <c r="LE26" s="144">
        <f ca="1">IF(ISERROR(VLOOKUP(LB26,'Lista de mercado'!$B:$I,8,0)),0,VLOOKUP(LB26,'Lista de mercado'!$B:$I,8,0))</f>
        <v>0</v>
      </c>
      <c r="LF26" s="145">
        <f t="shared" ref="LF26:LF29" si="1114">+LC26*LI$8</f>
        <v>0</v>
      </c>
      <c r="LG26" s="146">
        <f t="shared" ref="LG26:LG29" ca="1" si="1115">+LF26*LE26</f>
        <v>0</v>
      </c>
      <c r="LH26" s="103"/>
      <c r="LI26" s="170">
        <f t="shared" ref="LI26" ca="1" si="1116">IF(ISERROR(LI24/(LI6*LI8)),0,(LI24/(LI6*LI8)))</f>
        <v>0</v>
      </c>
      <c r="LJ26" s="124"/>
      <c r="LK26" s="171">
        <f t="shared" ref="LK26" ca="1" si="1117">IF(ISERROR(LK24/(LK6*LI8)),0,(LK24/(LK6*LI8)))</f>
        <v>0</v>
      </c>
      <c r="LL26" s="73"/>
      <c r="LM26" s="105"/>
      <c r="LN26" s="78"/>
      <c r="LO26" s="150"/>
      <c r="LP26" s="131"/>
      <c r="LQ26" s="81">
        <f ca="1">IF(ISERROR(VLOOKUP(LO26,'Lista de mercado'!$B:$I,5,0)),0,VLOOKUP(LO26,'Lista de mercado'!$B:$I,5,0))</f>
        <v>0</v>
      </c>
      <c r="LR26" s="144">
        <f ca="1">IF(ISERROR(VLOOKUP(LO26,'Lista de mercado'!$B:$I,8,0)),0,VLOOKUP(LO26,'Lista de mercado'!$B:$I,8,0))</f>
        <v>0</v>
      </c>
      <c r="LS26" s="145">
        <f t="shared" ref="LS26:LS29" si="1118">+LP26*LV$8</f>
        <v>0</v>
      </c>
      <c r="LT26" s="146">
        <f t="shared" ref="LT26:LT29" ca="1" si="1119">+LS26*LR26</f>
        <v>0</v>
      </c>
      <c r="LU26" s="103"/>
      <c r="LV26" s="170">
        <f t="shared" ref="LV26" ca="1" si="1120">IF(ISERROR(LV24/(LV6*LV8)),0,(LV24/(LV6*LV8)))</f>
        <v>0</v>
      </c>
      <c r="LW26" s="124"/>
      <c r="LX26" s="171">
        <f t="shared" ref="LX26" ca="1" si="1121">IF(ISERROR(LX24/(LX6*LV8)),0,(LX24/(LX6*LV8)))</f>
        <v>0</v>
      </c>
      <c r="LY26" s="73"/>
      <c r="LZ26" s="105"/>
      <c r="MA26" s="78"/>
      <c r="MB26" s="150"/>
      <c r="MC26" s="131"/>
      <c r="MD26" s="81">
        <f ca="1">IF(ISERROR(VLOOKUP(MB26,'Lista de mercado'!$B:$I,5,0)),0,VLOOKUP(MB26,'Lista de mercado'!$B:$I,5,0))</f>
        <v>0</v>
      </c>
      <c r="ME26" s="144">
        <f ca="1">IF(ISERROR(VLOOKUP(MB26,'Lista de mercado'!$B:$I,8,0)),0,VLOOKUP(MB26,'Lista de mercado'!$B:$I,8,0))</f>
        <v>0</v>
      </c>
      <c r="MF26" s="145">
        <f t="shared" ref="MF26:MF29" si="1122">+MC26*MI$8</f>
        <v>0</v>
      </c>
      <c r="MG26" s="146">
        <f t="shared" ref="MG26:MG29" ca="1" si="1123">+MF26*ME26</f>
        <v>0</v>
      </c>
      <c r="MH26" s="103"/>
      <c r="MI26" s="170">
        <f t="shared" ref="MI26" ca="1" si="1124">IF(ISERROR(MI24/(MI6*MI8)),0,(MI24/(MI6*MI8)))</f>
        <v>0</v>
      </c>
      <c r="MJ26" s="124"/>
      <c r="MK26" s="171">
        <f t="shared" ref="MK26" ca="1" si="1125">IF(ISERROR(MK24/(MK6*MI8)),0,(MK24/(MK6*MI8)))</f>
        <v>0</v>
      </c>
      <c r="ML26" s="73"/>
      <c r="MM26" s="105"/>
      <c r="MN26" s="78"/>
      <c r="MO26" s="150"/>
      <c r="MP26" s="131"/>
      <c r="MQ26" s="81">
        <f ca="1">IF(ISERROR(VLOOKUP(MO26,'Lista de mercado'!$B:$I,5,0)),0,VLOOKUP(MO26,'Lista de mercado'!$B:$I,5,0))</f>
        <v>0</v>
      </c>
      <c r="MR26" s="144">
        <f ca="1">IF(ISERROR(VLOOKUP(MO26,'Lista de mercado'!$B:$I,8,0)),0,VLOOKUP(MO26,'Lista de mercado'!$B:$I,8,0))</f>
        <v>0</v>
      </c>
      <c r="MS26" s="145">
        <f t="shared" ref="MS26:MS29" si="1126">+MP26*MV$8</f>
        <v>0</v>
      </c>
      <c r="MT26" s="146">
        <f t="shared" ref="MT26:MT29" ca="1" si="1127">+MS26*MR26</f>
        <v>0</v>
      </c>
      <c r="MU26" s="103"/>
      <c r="MV26" s="170">
        <f t="shared" ref="MV26" ca="1" si="1128">IF(ISERROR(MV24/(MV6*MV8)),0,(MV24/(MV6*MV8)))</f>
        <v>0</v>
      </c>
      <c r="MW26" s="124"/>
      <c r="MX26" s="171">
        <f t="shared" ref="MX26" ca="1" si="1129">IF(ISERROR(MX24/(MX6*MV8)),0,(MX24/(MX6*MV8)))</f>
        <v>0</v>
      </c>
      <c r="MY26" s="73"/>
      <c r="MZ26" s="105"/>
      <c r="NA26" s="78"/>
      <c r="NB26" s="150"/>
      <c r="NC26" s="131"/>
      <c r="ND26" s="81">
        <f ca="1">IF(ISERROR(VLOOKUP(NB26,'Lista de mercado'!$B:$I,5,0)),0,VLOOKUP(NB26,'Lista de mercado'!$B:$I,5,0))</f>
        <v>0</v>
      </c>
      <c r="NE26" s="144">
        <f ca="1">IF(ISERROR(VLOOKUP(NB26,'Lista de mercado'!$B:$I,8,0)),0,VLOOKUP(NB26,'Lista de mercado'!$B:$I,8,0))</f>
        <v>0</v>
      </c>
      <c r="NF26" s="145">
        <f t="shared" ref="NF26:NF29" si="1130">+NC26*NI$8</f>
        <v>0</v>
      </c>
      <c r="NG26" s="146">
        <f t="shared" ref="NG26:NG29" ca="1" si="1131">+NF26*NE26</f>
        <v>0</v>
      </c>
      <c r="NH26" s="103"/>
      <c r="NI26" s="170">
        <f t="shared" ref="NI26" ca="1" si="1132">IF(ISERROR(NI24/(NI6*NI8)),0,(NI24/(NI6*NI8)))</f>
        <v>0</v>
      </c>
      <c r="NJ26" s="124"/>
      <c r="NK26" s="171">
        <f t="shared" ref="NK26" ca="1" si="1133">IF(ISERROR(NK24/(NK6*NI8)),0,(NK24/(NK6*NI8)))</f>
        <v>0</v>
      </c>
      <c r="NL26" s="73"/>
      <c r="NM26" s="105"/>
      <c r="NN26" s="78"/>
      <c r="NO26" s="150"/>
      <c r="NP26" s="131"/>
      <c r="NQ26" s="81">
        <f ca="1">IF(ISERROR(VLOOKUP(NO26,'Lista de mercado'!$B:$I,5,0)),0,VLOOKUP(NO26,'Lista de mercado'!$B:$I,5,0))</f>
        <v>0</v>
      </c>
      <c r="NR26" s="144">
        <f ca="1">IF(ISERROR(VLOOKUP(NO26,'Lista de mercado'!$B:$I,8,0)),0,VLOOKUP(NO26,'Lista de mercado'!$B:$I,8,0))</f>
        <v>0</v>
      </c>
      <c r="NS26" s="145">
        <f t="shared" ref="NS26:NS29" si="1134">+NP26*NV$8</f>
        <v>0</v>
      </c>
      <c r="NT26" s="146">
        <f t="shared" ref="NT26:NT29" ca="1" si="1135">+NS26*NR26</f>
        <v>0</v>
      </c>
      <c r="NU26" s="103"/>
      <c r="NV26" s="170">
        <f t="shared" ref="NV26" ca="1" si="1136">IF(ISERROR(NV24/(NV6*NV8)),0,(NV24/(NV6*NV8)))</f>
        <v>0</v>
      </c>
      <c r="NW26" s="124"/>
      <c r="NX26" s="171">
        <f t="shared" ref="NX26" ca="1" si="1137">IF(ISERROR(NX24/(NX6*NV8)),0,(NX24/(NX6*NV8)))</f>
        <v>0</v>
      </c>
      <c r="NY26" s="73"/>
      <c r="NZ26" s="105"/>
      <c r="OA26" s="78"/>
      <c r="OB26" s="150"/>
      <c r="OC26" s="131"/>
      <c r="OD26" s="81">
        <f ca="1">IF(ISERROR(VLOOKUP(OB26,'Lista de mercado'!$B:$I,5,0)),0,VLOOKUP(OB26,'Lista de mercado'!$B:$I,5,0))</f>
        <v>0</v>
      </c>
      <c r="OE26" s="144">
        <f ca="1">IF(ISERROR(VLOOKUP(OB26,'Lista de mercado'!$B:$I,8,0)),0,VLOOKUP(OB26,'Lista de mercado'!$B:$I,8,0))</f>
        <v>0</v>
      </c>
      <c r="OF26" s="145">
        <f t="shared" ref="OF26:OF29" si="1138">+OC26*OI$8</f>
        <v>0</v>
      </c>
      <c r="OG26" s="146">
        <f t="shared" ref="OG26:OG29" ca="1" si="1139">+OF26*OE26</f>
        <v>0</v>
      </c>
      <c r="OH26" s="103"/>
      <c r="OI26" s="170">
        <f t="shared" ref="OI26" ca="1" si="1140">IF(ISERROR(OI24/(OI6*OI8)),0,(OI24/(OI6*OI8)))</f>
        <v>0</v>
      </c>
      <c r="OJ26" s="124"/>
      <c r="OK26" s="171">
        <f t="shared" ref="OK26" ca="1" si="1141">IF(ISERROR(OK24/(OK6*OI8)),0,(OK24/(OK6*OI8)))</f>
        <v>0</v>
      </c>
      <c r="OL26" s="73"/>
      <c r="OM26" s="105"/>
      <c r="ON26" s="78"/>
      <c r="OO26" s="150"/>
      <c r="OP26" s="131"/>
      <c r="OQ26" s="81">
        <f ca="1">IF(ISERROR(VLOOKUP(OO26,'Lista de mercado'!$B:$I,5,0)),0,VLOOKUP(OO26,'Lista de mercado'!$B:$I,5,0))</f>
        <v>0</v>
      </c>
      <c r="OR26" s="144">
        <f ca="1">IF(ISERROR(VLOOKUP(OO26,'Lista de mercado'!$B:$I,8,0)),0,VLOOKUP(OO26,'Lista de mercado'!$B:$I,8,0))</f>
        <v>0</v>
      </c>
      <c r="OS26" s="145">
        <f t="shared" ref="OS26:OS29" si="1142">+OP26*OV$8</f>
        <v>0</v>
      </c>
      <c r="OT26" s="146">
        <f t="shared" ref="OT26:OT29" ca="1" si="1143">+OS26*OR26</f>
        <v>0</v>
      </c>
      <c r="OU26" s="103"/>
      <c r="OV26" s="170">
        <f t="shared" ref="OV26" ca="1" si="1144">IF(ISERROR(OV24/(OV6*OV8)),0,(OV24/(OV6*OV8)))</f>
        <v>0</v>
      </c>
      <c r="OW26" s="124"/>
      <c r="OX26" s="171">
        <f t="shared" ref="OX26" ca="1" si="1145">IF(ISERROR(OX24/(OX6*OV8)),0,(OX24/(OX6*OV8)))</f>
        <v>0</v>
      </c>
      <c r="OY26" s="73"/>
      <c r="OZ26" s="105"/>
      <c r="PA26" s="78"/>
      <c r="PB26" s="150"/>
      <c r="PC26" s="131"/>
      <c r="PD26" s="81">
        <f ca="1">IF(ISERROR(VLOOKUP(PB26,'Lista de mercado'!$B:$I,5,0)),0,VLOOKUP(PB26,'Lista de mercado'!$B:$I,5,0))</f>
        <v>0</v>
      </c>
      <c r="PE26" s="144">
        <f ca="1">IF(ISERROR(VLOOKUP(PB26,'Lista de mercado'!$B:$I,8,0)),0,VLOOKUP(PB26,'Lista de mercado'!$B:$I,8,0))</f>
        <v>0</v>
      </c>
      <c r="PF26" s="145">
        <f t="shared" ref="PF26:PF29" si="1146">+PC26*PI$8</f>
        <v>0</v>
      </c>
      <c r="PG26" s="146">
        <f t="shared" ref="PG26:PG29" ca="1" si="1147">+PF26*PE26</f>
        <v>0</v>
      </c>
      <c r="PH26" s="103"/>
      <c r="PI26" s="170">
        <f t="shared" ref="PI26" ca="1" si="1148">IF(ISERROR(PI24/(PI6*PI8)),0,(PI24/(PI6*PI8)))</f>
        <v>0</v>
      </c>
      <c r="PJ26" s="124"/>
      <c r="PK26" s="171">
        <f t="shared" ref="PK26" ca="1" si="1149">IF(ISERROR(PK24/(PK6*PI8)),0,(PK24/(PK6*PI8)))</f>
        <v>0</v>
      </c>
      <c r="PL26" s="73"/>
      <c r="PM26" s="105"/>
      <c r="PN26" s="78"/>
      <c r="PO26" s="150"/>
      <c r="PP26" s="131"/>
      <c r="PQ26" s="81">
        <f ca="1">IF(ISERROR(VLOOKUP(PO26,'Lista de mercado'!$B:$I,5,0)),0,VLOOKUP(PO26,'Lista de mercado'!$B:$I,5,0))</f>
        <v>0</v>
      </c>
      <c r="PR26" s="144">
        <f ca="1">IF(ISERROR(VLOOKUP(PO26,'Lista de mercado'!$B:$I,8,0)),0,VLOOKUP(PO26,'Lista de mercado'!$B:$I,8,0))</f>
        <v>0</v>
      </c>
      <c r="PS26" s="145">
        <f t="shared" ref="PS26:PS29" si="1150">+PP26*PV$8</f>
        <v>0</v>
      </c>
      <c r="PT26" s="146">
        <f t="shared" ref="PT26:PT29" ca="1" si="1151">+PS26*PR26</f>
        <v>0</v>
      </c>
      <c r="PU26" s="103"/>
      <c r="PV26" s="170">
        <f t="shared" ref="PV26" ca="1" si="1152">IF(ISERROR(PV24/(PV6*PV8)),0,(PV24/(PV6*PV8)))</f>
        <v>0</v>
      </c>
      <c r="PW26" s="124"/>
      <c r="PX26" s="171">
        <f t="shared" ref="PX26" ca="1" si="1153">IF(ISERROR(PX24/(PX6*PV8)),0,(PX24/(PX6*PV8)))</f>
        <v>0</v>
      </c>
      <c r="PY26" s="73"/>
      <c r="PZ26" s="105"/>
      <c r="QA26" s="78"/>
      <c r="QB26" s="150"/>
      <c r="QC26" s="131"/>
      <c r="QD26" s="81">
        <f ca="1">IF(ISERROR(VLOOKUP(QB26,'Lista de mercado'!$B:$I,5,0)),0,VLOOKUP(QB26,'Lista de mercado'!$B:$I,5,0))</f>
        <v>0</v>
      </c>
      <c r="QE26" s="144">
        <f ca="1">IF(ISERROR(VLOOKUP(QB26,'Lista de mercado'!$B:$I,8,0)),0,VLOOKUP(QB26,'Lista de mercado'!$B:$I,8,0))</f>
        <v>0</v>
      </c>
      <c r="QF26" s="145">
        <f t="shared" ref="QF26:QF29" si="1154">+QC26*QI$8</f>
        <v>0</v>
      </c>
      <c r="QG26" s="146">
        <f t="shared" ref="QG26:QG29" ca="1" si="1155">+QF26*QE26</f>
        <v>0</v>
      </c>
      <c r="QH26" s="103"/>
      <c r="QI26" s="170">
        <f t="shared" ref="QI26" ca="1" si="1156">IF(ISERROR(QI24/(QI6*QI8)),0,(QI24/(QI6*QI8)))</f>
        <v>0</v>
      </c>
      <c r="QJ26" s="124"/>
      <c r="QK26" s="171">
        <f t="shared" ref="QK26" ca="1" si="1157">IF(ISERROR(QK24/(QK6*QI8)),0,(QK24/(QK6*QI8)))</f>
        <v>0</v>
      </c>
      <c r="QL26" s="73"/>
      <c r="QM26" s="105"/>
      <c r="QN26" s="78"/>
      <c r="QO26" s="150"/>
      <c r="QP26" s="131"/>
      <c r="QQ26" s="81">
        <f ca="1">IF(ISERROR(VLOOKUP(QO26,'Lista de mercado'!$B:$I,5,0)),0,VLOOKUP(QO26,'Lista de mercado'!$B:$I,5,0))</f>
        <v>0</v>
      </c>
      <c r="QR26" s="144">
        <f ca="1">IF(ISERROR(VLOOKUP(QO26,'Lista de mercado'!$B:$I,8,0)),0,VLOOKUP(QO26,'Lista de mercado'!$B:$I,8,0))</f>
        <v>0</v>
      </c>
      <c r="QS26" s="145">
        <f t="shared" ref="QS26:QS29" si="1158">+QP26*QV$8</f>
        <v>0</v>
      </c>
      <c r="QT26" s="146">
        <f t="shared" ref="QT26:QT29" ca="1" si="1159">+QS26*QR26</f>
        <v>0</v>
      </c>
      <c r="QU26" s="103"/>
      <c r="QV26" s="170">
        <f t="shared" ref="QV26" ca="1" si="1160">IF(ISERROR(QV24/(QV6*QV8)),0,(QV24/(QV6*QV8)))</f>
        <v>0</v>
      </c>
      <c r="QW26" s="124"/>
      <c r="QX26" s="171">
        <f t="shared" ref="QX26" ca="1" si="1161">IF(ISERROR(QX24/(QX6*QV8)),0,(QX24/(QX6*QV8)))</f>
        <v>0</v>
      </c>
      <c r="QY26" s="73"/>
      <c r="QZ26" s="105"/>
      <c r="RA26" s="78"/>
      <c r="RB26" s="150"/>
      <c r="RC26" s="131"/>
      <c r="RD26" s="81">
        <f ca="1">IF(ISERROR(VLOOKUP(RB26,'Lista de mercado'!$B:$I,5,0)),0,VLOOKUP(RB26,'Lista de mercado'!$B:$I,5,0))</f>
        <v>0</v>
      </c>
      <c r="RE26" s="144">
        <f ca="1">IF(ISERROR(VLOOKUP(RB26,'Lista de mercado'!$B:$I,8,0)),0,VLOOKUP(RB26,'Lista de mercado'!$B:$I,8,0))</f>
        <v>0</v>
      </c>
      <c r="RF26" s="145">
        <f t="shared" ref="RF26:RF29" si="1162">+RC26*RI$8</f>
        <v>0</v>
      </c>
      <c r="RG26" s="146">
        <f t="shared" ref="RG26:RG29" ca="1" si="1163">+RF26*RE26</f>
        <v>0</v>
      </c>
      <c r="RH26" s="103"/>
      <c r="RI26" s="170">
        <f t="shared" ref="RI26" ca="1" si="1164">IF(ISERROR(RI24/(RI6*RI8)),0,(RI24/(RI6*RI8)))</f>
        <v>0</v>
      </c>
      <c r="RJ26" s="124"/>
      <c r="RK26" s="171">
        <f t="shared" ref="RK26" ca="1" si="1165">IF(ISERROR(RK24/(RK6*RI8)),0,(RK24/(RK6*RI8)))</f>
        <v>0</v>
      </c>
      <c r="RL26" s="73"/>
      <c r="RM26" s="105"/>
      <c r="RN26" s="78"/>
      <c r="RO26" s="150"/>
      <c r="RP26" s="131"/>
      <c r="RQ26" s="81">
        <f ca="1">IF(ISERROR(VLOOKUP(RO26,'Lista de mercado'!$B:$I,5,0)),0,VLOOKUP(RO26,'Lista de mercado'!$B:$I,5,0))</f>
        <v>0</v>
      </c>
      <c r="RR26" s="144">
        <f ca="1">IF(ISERROR(VLOOKUP(RO26,'Lista de mercado'!$B:$I,8,0)),0,VLOOKUP(RO26,'Lista de mercado'!$B:$I,8,0))</f>
        <v>0</v>
      </c>
      <c r="RS26" s="145">
        <f t="shared" ref="RS26:RS29" si="1166">+RP26*RV$8</f>
        <v>0</v>
      </c>
      <c r="RT26" s="146">
        <f t="shared" ref="RT26:RT29" ca="1" si="1167">+RS26*RR26</f>
        <v>0</v>
      </c>
      <c r="RU26" s="103"/>
      <c r="RV26" s="170">
        <f t="shared" ref="RV26" ca="1" si="1168">IF(ISERROR(RV24/(RV6*RV8)),0,(RV24/(RV6*RV8)))</f>
        <v>0</v>
      </c>
      <c r="RW26" s="124"/>
      <c r="RX26" s="171">
        <f t="shared" ref="RX26" ca="1" si="1169">IF(ISERROR(RX24/(RX6*RV8)),0,(RX24/(RX6*RV8)))</f>
        <v>0</v>
      </c>
      <c r="RY26" s="73"/>
      <c r="RZ26" s="105"/>
      <c r="SA26" s="78"/>
      <c r="SB26" s="150"/>
      <c r="SC26" s="131"/>
      <c r="SD26" s="81">
        <f ca="1">IF(ISERROR(VLOOKUP(SB26,'Lista de mercado'!$B:$I,5,0)),0,VLOOKUP(SB26,'Lista de mercado'!$B:$I,5,0))</f>
        <v>0</v>
      </c>
      <c r="SE26" s="144">
        <f ca="1">IF(ISERROR(VLOOKUP(SB26,'Lista de mercado'!$B:$I,8,0)),0,VLOOKUP(SB26,'Lista de mercado'!$B:$I,8,0))</f>
        <v>0</v>
      </c>
      <c r="SF26" s="145">
        <f t="shared" ref="SF26:SF29" si="1170">+SC26*SI$8</f>
        <v>0</v>
      </c>
      <c r="SG26" s="146">
        <f t="shared" ref="SG26:SG29" ca="1" si="1171">+SF26*SE26</f>
        <v>0</v>
      </c>
      <c r="SH26" s="103"/>
      <c r="SI26" s="170">
        <f t="shared" ref="SI26" ca="1" si="1172">IF(ISERROR(SI24/(SI6*SI8)),0,(SI24/(SI6*SI8)))</f>
        <v>0</v>
      </c>
      <c r="SJ26" s="124"/>
      <c r="SK26" s="171">
        <f t="shared" ref="SK26" ca="1" si="1173">IF(ISERROR(SK24/(SK6*SI8)),0,(SK24/(SK6*SI8)))</f>
        <v>0</v>
      </c>
      <c r="SL26" s="73"/>
      <c r="SM26" s="105"/>
      <c r="SN26" s="78"/>
      <c r="SO26" s="150"/>
      <c r="SP26" s="131"/>
      <c r="SQ26" s="81">
        <f ca="1">IF(ISERROR(VLOOKUP(SO26,'Lista de mercado'!$B:$I,5,0)),0,VLOOKUP(SO26,'Lista de mercado'!$B:$I,5,0))</f>
        <v>0</v>
      </c>
      <c r="SR26" s="144">
        <f ca="1">IF(ISERROR(VLOOKUP(SO26,'Lista de mercado'!$B:$I,8,0)),0,VLOOKUP(SO26,'Lista de mercado'!$B:$I,8,0))</f>
        <v>0</v>
      </c>
      <c r="SS26" s="145">
        <f t="shared" ref="SS26:SS29" si="1174">+SP26*SV$8</f>
        <v>0</v>
      </c>
      <c r="ST26" s="146">
        <f t="shared" ref="ST26:ST29" ca="1" si="1175">+SS26*SR26</f>
        <v>0</v>
      </c>
      <c r="SU26" s="103"/>
      <c r="SV26" s="170">
        <f t="shared" ref="SV26" ca="1" si="1176">IF(ISERROR(SV24/(SV6*SV8)),0,(SV24/(SV6*SV8)))</f>
        <v>0</v>
      </c>
      <c r="SW26" s="124"/>
      <c r="SX26" s="171">
        <f t="shared" ref="SX26" ca="1" si="1177">IF(ISERROR(SX24/(SX6*SV8)),0,(SX24/(SX6*SV8)))</f>
        <v>0</v>
      </c>
      <c r="SY26" s="73"/>
      <c r="SZ26" s="105"/>
      <c r="TA26" s="78"/>
      <c r="TB26" s="150"/>
      <c r="TC26" s="131"/>
      <c r="TD26" s="81">
        <f ca="1">IF(ISERROR(VLOOKUP(TB26,'Lista de mercado'!$B:$I,5,0)),0,VLOOKUP(TB26,'Lista de mercado'!$B:$I,5,0))</f>
        <v>0</v>
      </c>
      <c r="TE26" s="144">
        <f ca="1">IF(ISERROR(VLOOKUP(TB26,'Lista de mercado'!$B:$I,8,0)),0,VLOOKUP(TB26,'Lista de mercado'!$B:$I,8,0))</f>
        <v>0</v>
      </c>
      <c r="TF26" s="145">
        <f t="shared" ref="TF26:TF29" si="1178">+TC26*TI$8</f>
        <v>0</v>
      </c>
      <c r="TG26" s="146">
        <f t="shared" ref="TG26:TG29" ca="1" si="1179">+TF26*TE26</f>
        <v>0</v>
      </c>
      <c r="TH26" s="103"/>
      <c r="TI26" s="170">
        <f t="shared" ref="TI26" ca="1" si="1180">IF(ISERROR(TI24/(TI6*TI8)),0,(TI24/(TI6*TI8)))</f>
        <v>0</v>
      </c>
      <c r="TJ26" s="124"/>
      <c r="TK26" s="171">
        <f t="shared" ref="TK26" ca="1" si="1181">IF(ISERROR(TK24/(TK6*TI8)),0,(TK24/(TK6*TI8)))</f>
        <v>0</v>
      </c>
      <c r="TL26" s="73"/>
      <c r="TM26" s="105"/>
      <c r="TN26" s="78"/>
      <c r="TO26" s="150"/>
      <c r="TP26" s="131"/>
      <c r="TQ26" s="81">
        <f ca="1">IF(ISERROR(VLOOKUP(TO26,'Lista de mercado'!$B:$I,5,0)),0,VLOOKUP(TO26,'Lista de mercado'!$B:$I,5,0))</f>
        <v>0</v>
      </c>
      <c r="TR26" s="144">
        <f ca="1">IF(ISERROR(VLOOKUP(TO26,'Lista de mercado'!$B:$I,8,0)),0,VLOOKUP(TO26,'Lista de mercado'!$B:$I,8,0))</f>
        <v>0</v>
      </c>
      <c r="TS26" s="145">
        <f t="shared" ref="TS26:TS29" si="1182">+TP26*TV$8</f>
        <v>0</v>
      </c>
      <c r="TT26" s="146">
        <f t="shared" ref="TT26:TT29" ca="1" si="1183">+TS26*TR26</f>
        <v>0</v>
      </c>
      <c r="TU26" s="103"/>
      <c r="TV26" s="170">
        <f t="shared" ref="TV26" ca="1" si="1184">IF(ISERROR(TV24/(TV6*TV8)),0,(TV24/(TV6*TV8)))</f>
        <v>0</v>
      </c>
      <c r="TW26" s="124"/>
      <c r="TX26" s="171">
        <f t="shared" ref="TX26" ca="1" si="1185">IF(ISERROR(TX24/(TX6*TV8)),0,(TX24/(TX6*TV8)))</f>
        <v>0</v>
      </c>
      <c r="TY26" s="73"/>
      <c r="TZ26" s="105"/>
      <c r="UA26" s="78"/>
      <c r="UB26" s="150"/>
      <c r="UC26" s="131"/>
      <c r="UD26" s="81">
        <f ca="1">IF(ISERROR(VLOOKUP(UB26,'Lista de mercado'!$B:$I,5,0)),0,VLOOKUP(UB26,'Lista de mercado'!$B:$I,5,0))</f>
        <v>0</v>
      </c>
      <c r="UE26" s="144">
        <f ca="1">IF(ISERROR(VLOOKUP(UB26,'Lista de mercado'!$B:$I,8,0)),0,VLOOKUP(UB26,'Lista de mercado'!$B:$I,8,0))</f>
        <v>0</v>
      </c>
      <c r="UF26" s="145">
        <f t="shared" ref="UF26:UF29" si="1186">+UC26*UI$8</f>
        <v>0</v>
      </c>
      <c r="UG26" s="146">
        <f t="shared" ref="UG26:UG29" ca="1" si="1187">+UF26*UE26</f>
        <v>0</v>
      </c>
      <c r="UH26" s="103"/>
      <c r="UI26" s="170">
        <f t="shared" ref="UI26" ca="1" si="1188">IF(ISERROR(UI24/(UI6*UI8)),0,(UI24/(UI6*UI8)))</f>
        <v>0</v>
      </c>
      <c r="UJ26" s="124"/>
      <c r="UK26" s="171">
        <f t="shared" ref="UK26" ca="1" si="1189">IF(ISERROR(UK24/(UK6*UI8)),0,(UK24/(UK6*UI8)))</f>
        <v>0</v>
      </c>
      <c r="UL26" s="73"/>
      <c r="UM26" s="105"/>
      <c r="UN26" s="78"/>
      <c r="UO26" s="150"/>
      <c r="UP26" s="131"/>
      <c r="UQ26" s="81">
        <f ca="1">IF(ISERROR(VLOOKUP(UO26,'Lista de mercado'!$B:$I,5,0)),0,VLOOKUP(UO26,'Lista de mercado'!$B:$I,5,0))</f>
        <v>0</v>
      </c>
      <c r="UR26" s="144">
        <f ca="1">IF(ISERROR(VLOOKUP(UO26,'Lista de mercado'!$B:$I,8,0)),0,VLOOKUP(UO26,'Lista de mercado'!$B:$I,8,0))</f>
        <v>0</v>
      </c>
      <c r="US26" s="145">
        <f t="shared" ref="US26:US29" si="1190">+UP26*UV$8</f>
        <v>0</v>
      </c>
      <c r="UT26" s="146">
        <f t="shared" ref="UT26:UT29" ca="1" si="1191">+US26*UR26</f>
        <v>0</v>
      </c>
      <c r="UU26" s="103"/>
      <c r="UV26" s="170">
        <f t="shared" ref="UV26:WV26" ca="1" si="1192">IF(ISERROR(UV24/(UV6*UV8)),0,(UV24/(UV6*UV8)))</f>
        <v>0</v>
      </c>
      <c r="UW26" s="258"/>
      <c r="UX26" s="171">
        <f t="shared" ref="UX26" ca="1" si="1193">IF(ISERROR(UX24/(UX6*UV8)),0,(UX24/(UX6*UV8)))</f>
        <v>0</v>
      </c>
      <c r="UY26" s="73"/>
      <c r="UZ26" s="105"/>
      <c r="VA26" s="78"/>
      <c r="VB26" s="150"/>
      <c r="VC26" s="131"/>
      <c r="VD26" s="81">
        <f ca="1">IF(ISERROR(VLOOKUP(VB26,'Lista de mercado'!$B:$I,5,0)),0,VLOOKUP(VB26,'Lista de mercado'!$B:$I,5,0))</f>
        <v>0</v>
      </c>
      <c r="VE26" s="144">
        <f ca="1">IF(ISERROR(VLOOKUP(VB26,'Lista de mercado'!$B:$I,8,0)),0,VLOOKUP(VB26,'Lista de mercado'!$B:$I,8,0))</f>
        <v>0</v>
      </c>
      <c r="VF26" s="145">
        <f t="shared" ref="VF26:VF29" si="1194">+VC26*VI$8</f>
        <v>0</v>
      </c>
      <c r="VG26" s="146">
        <f t="shared" ref="VG26:VG29" ca="1" si="1195">+VF26*VE26</f>
        <v>0</v>
      </c>
      <c r="VH26" s="103"/>
      <c r="VI26" s="170">
        <f t="shared" ref="VI26:XI26" ca="1" si="1196">IF(ISERROR(VI24/(VI6*VI8)),0,(VI24/(VI6*VI8)))</f>
        <v>0</v>
      </c>
      <c r="VJ26" s="258"/>
      <c r="VK26" s="171">
        <f t="shared" ref="VK26" ca="1" si="1197">IF(ISERROR(VK24/(VK6*VI8)),0,(VK24/(VK6*VI8)))</f>
        <v>0</v>
      </c>
      <c r="VL26" s="73"/>
      <c r="VM26" s="105"/>
      <c r="VN26" s="78"/>
      <c r="VO26" s="150"/>
      <c r="VP26" s="131"/>
      <c r="VQ26" s="81">
        <f ca="1">IF(ISERROR(VLOOKUP(VO26,'Lista de mercado'!$B:$I,5,0)),0,VLOOKUP(VO26,'Lista de mercado'!$B:$I,5,0))</f>
        <v>0</v>
      </c>
      <c r="VR26" s="144">
        <f ca="1">IF(ISERROR(VLOOKUP(VO26,'Lista de mercado'!$B:$I,8,0)),0,VLOOKUP(VO26,'Lista de mercado'!$B:$I,8,0))</f>
        <v>0</v>
      </c>
      <c r="VS26" s="145">
        <f t="shared" ref="VS26:VS29" si="1198">+VP26*VV$8</f>
        <v>0</v>
      </c>
      <c r="VT26" s="146">
        <f t="shared" ref="VT26:VT29" ca="1" si="1199">+VS26*VR26</f>
        <v>0</v>
      </c>
      <c r="VU26" s="103"/>
      <c r="VV26" s="170">
        <f t="shared" ca="1" si="1192"/>
        <v>0</v>
      </c>
      <c r="VW26" s="258"/>
      <c r="VX26" s="171">
        <f t="shared" ref="VX26" ca="1" si="1200">IF(ISERROR(VX24/(VX6*VV8)),0,(VX24/(VX6*VV8)))</f>
        <v>0</v>
      </c>
      <c r="VY26" s="73"/>
      <c r="VZ26" s="105"/>
      <c r="WA26" s="78"/>
      <c r="WB26" s="150"/>
      <c r="WC26" s="131"/>
      <c r="WD26" s="81">
        <f ca="1">IF(ISERROR(VLOOKUP(WB26,'Lista de mercado'!$B:$I,5,0)),0,VLOOKUP(WB26,'Lista de mercado'!$B:$I,5,0))</f>
        <v>0</v>
      </c>
      <c r="WE26" s="144">
        <f ca="1">IF(ISERROR(VLOOKUP(WB26,'Lista de mercado'!$B:$I,8,0)),0,VLOOKUP(WB26,'Lista de mercado'!$B:$I,8,0))</f>
        <v>0</v>
      </c>
      <c r="WF26" s="145">
        <f t="shared" ref="WF26:WF29" si="1201">+WC26*WI$8</f>
        <v>0</v>
      </c>
      <c r="WG26" s="146">
        <f t="shared" ref="WG26:WG29" ca="1" si="1202">+WF26*WE26</f>
        <v>0</v>
      </c>
      <c r="WH26" s="103"/>
      <c r="WI26" s="170">
        <f t="shared" ca="1" si="1196"/>
        <v>0</v>
      </c>
      <c r="WJ26" s="258"/>
      <c r="WK26" s="171">
        <f t="shared" ref="WK26" ca="1" si="1203">IF(ISERROR(WK24/(WK6*WI8)),0,(WK24/(WK6*WI8)))</f>
        <v>0</v>
      </c>
      <c r="WL26" s="73"/>
      <c r="WM26" s="105"/>
      <c r="WN26" s="78"/>
      <c r="WO26" s="150"/>
      <c r="WP26" s="131"/>
      <c r="WQ26" s="81">
        <f ca="1">IF(ISERROR(VLOOKUP(WO26,'Lista de mercado'!$B:$I,5,0)),0,VLOOKUP(WO26,'Lista de mercado'!$B:$I,5,0))</f>
        <v>0</v>
      </c>
      <c r="WR26" s="144">
        <f ca="1">IF(ISERROR(VLOOKUP(WO26,'Lista de mercado'!$B:$I,8,0)),0,VLOOKUP(WO26,'Lista de mercado'!$B:$I,8,0))</f>
        <v>0</v>
      </c>
      <c r="WS26" s="145">
        <f t="shared" ref="WS26:WS29" si="1204">+WP26*WV$8</f>
        <v>0</v>
      </c>
      <c r="WT26" s="146">
        <f t="shared" ref="WT26:WT29" ca="1" si="1205">+WS26*WR26</f>
        <v>0</v>
      </c>
      <c r="WU26" s="103"/>
      <c r="WV26" s="170">
        <f t="shared" ca="1" si="1192"/>
        <v>0</v>
      </c>
      <c r="WW26" s="258"/>
      <c r="WX26" s="171">
        <f t="shared" ref="WX26" ca="1" si="1206">IF(ISERROR(WX24/(WX6*WV8)),0,(WX24/(WX6*WV8)))</f>
        <v>0</v>
      </c>
      <c r="WY26" s="73"/>
      <c r="WZ26" s="105"/>
      <c r="XA26" s="78"/>
      <c r="XB26" s="150"/>
      <c r="XC26" s="131"/>
      <c r="XD26" s="81">
        <f ca="1">IF(ISERROR(VLOOKUP(XB26,'Lista de mercado'!$B:$I,5,0)),0,VLOOKUP(XB26,'Lista de mercado'!$B:$I,5,0))</f>
        <v>0</v>
      </c>
      <c r="XE26" s="144">
        <f ca="1">IF(ISERROR(VLOOKUP(XB26,'Lista de mercado'!$B:$I,8,0)),0,VLOOKUP(XB26,'Lista de mercado'!$B:$I,8,0))</f>
        <v>0</v>
      </c>
      <c r="XF26" s="145">
        <f t="shared" ref="XF26:XF29" si="1207">+XC26*XI$8</f>
        <v>0</v>
      </c>
      <c r="XG26" s="146">
        <f t="shared" ref="XG26:XG29" ca="1" si="1208">+XF26*XE26</f>
        <v>0</v>
      </c>
      <c r="XH26" s="103"/>
      <c r="XI26" s="170">
        <f t="shared" ca="1" si="1196"/>
        <v>0</v>
      </c>
      <c r="XJ26" s="258"/>
      <c r="XK26" s="171">
        <f t="shared" ref="XK26" ca="1" si="1209">IF(ISERROR(XK24/(XK6*XI8)),0,(XK24/(XK6*XI8)))</f>
        <v>0</v>
      </c>
      <c r="XL26" s="73"/>
      <c r="XM26" s="105"/>
      <c r="XN26" s="78"/>
      <c r="XO26" s="150"/>
      <c r="XP26" s="131"/>
      <c r="XQ26" s="81">
        <f ca="1">IF(ISERROR(VLOOKUP(XO26,'Lista de mercado'!$B:$I,5,0)),0,VLOOKUP(XO26,'Lista de mercado'!$B:$I,5,0))</f>
        <v>0</v>
      </c>
      <c r="XR26" s="144">
        <f ca="1">IF(ISERROR(VLOOKUP(XO26,'Lista de mercado'!$B:$I,8,0)),0,VLOOKUP(XO26,'Lista de mercado'!$B:$I,8,0))</f>
        <v>0</v>
      </c>
      <c r="XS26" s="145">
        <f t="shared" ref="XS26:XS29" si="1210">+XP26*XV$8</f>
        <v>0</v>
      </c>
      <c r="XT26" s="146">
        <f t="shared" ref="XT26:XT29" ca="1" si="1211">+XS26*XR26</f>
        <v>0</v>
      </c>
      <c r="XU26" s="103"/>
      <c r="XV26" s="170">
        <f t="shared" ref="XV26:ZV26" ca="1" si="1212">IF(ISERROR(XV24/(XV6*XV8)),0,(XV24/(XV6*XV8)))</f>
        <v>0</v>
      </c>
      <c r="XW26" s="258"/>
      <c r="XX26" s="171">
        <f t="shared" ref="XX26" ca="1" si="1213">IF(ISERROR(XX24/(XX6*XV8)),0,(XX24/(XX6*XV8)))</f>
        <v>0</v>
      </c>
      <c r="XY26" s="73"/>
      <c r="XZ26" s="105"/>
      <c r="YA26" s="78"/>
      <c r="YB26" s="150"/>
      <c r="YC26" s="131"/>
      <c r="YD26" s="81">
        <f ca="1">IF(ISERROR(VLOOKUP(YB26,'Lista de mercado'!$B:$I,5,0)),0,VLOOKUP(YB26,'Lista de mercado'!$B:$I,5,0))</f>
        <v>0</v>
      </c>
      <c r="YE26" s="144">
        <f ca="1">IF(ISERROR(VLOOKUP(YB26,'Lista de mercado'!$B:$I,8,0)),0,VLOOKUP(YB26,'Lista de mercado'!$B:$I,8,0))</f>
        <v>0</v>
      </c>
      <c r="YF26" s="145">
        <f t="shared" ref="YF26:YF29" si="1214">+YC26*YI$8</f>
        <v>0</v>
      </c>
      <c r="YG26" s="146">
        <f t="shared" ref="YG26:YG29" ca="1" si="1215">+YF26*YE26</f>
        <v>0</v>
      </c>
      <c r="YH26" s="103"/>
      <c r="YI26" s="170">
        <f t="shared" ref="YI26:AAI26" ca="1" si="1216">IF(ISERROR(YI24/(YI6*YI8)),0,(YI24/(YI6*YI8)))</f>
        <v>0</v>
      </c>
      <c r="YJ26" s="258"/>
      <c r="YK26" s="171">
        <f t="shared" ref="YK26" ca="1" si="1217">IF(ISERROR(YK24/(YK6*YI8)),0,(YK24/(YK6*YI8)))</f>
        <v>0</v>
      </c>
      <c r="YL26" s="73"/>
      <c r="YM26" s="105"/>
      <c r="YN26" s="78"/>
      <c r="YO26" s="150"/>
      <c r="YP26" s="131"/>
      <c r="YQ26" s="81">
        <f ca="1">IF(ISERROR(VLOOKUP(YO26,'Lista de mercado'!$B:$I,5,0)),0,VLOOKUP(YO26,'Lista de mercado'!$B:$I,5,0))</f>
        <v>0</v>
      </c>
      <c r="YR26" s="144">
        <f ca="1">IF(ISERROR(VLOOKUP(YO26,'Lista de mercado'!$B:$I,8,0)),0,VLOOKUP(YO26,'Lista de mercado'!$B:$I,8,0))</f>
        <v>0</v>
      </c>
      <c r="YS26" s="145">
        <f t="shared" ref="YS26:YS29" si="1218">+YP26*YV$8</f>
        <v>0</v>
      </c>
      <c r="YT26" s="146">
        <f t="shared" ref="YT26:YT29" ca="1" si="1219">+YS26*YR26</f>
        <v>0</v>
      </c>
      <c r="YU26" s="103"/>
      <c r="YV26" s="170">
        <f t="shared" ca="1" si="1212"/>
        <v>0</v>
      </c>
      <c r="YW26" s="258"/>
      <c r="YX26" s="171">
        <f t="shared" ref="YX26" ca="1" si="1220">IF(ISERROR(YX24/(YX6*YV8)),0,(YX24/(YX6*YV8)))</f>
        <v>0</v>
      </c>
      <c r="YY26" s="73"/>
      <c r="YZ26" s="105"/>
      <c r="ZA26" s="78"/>
      <c r="ZB26" s="150"/>
      <c r="ZC26" s="131"/>
      <c r="ZD26" s="81">
        <f ca="1">IF(ISERROR(VLOOKUP(ZB26,'Lista de mercado'!$B:$I,5,0)),0,VLOOKUP(ZB26,'Lista de mercado'!$B:$I,5,0))</f>
        <v>0</v>
      </c>
      <c r="ZE26" s="144">
        <f ca="1">IF(ISERROR(VLOOKUP(ZB26,'Lista de mercado'!$B:$I,8,0)),0,VLOOKUP(ZB26,'Lista de mercado'!$B:$I,8,0))</f>
        <v>0</v>
      </c>
      <c r="ZF26" s="145">
        <f t="shared" ref="ZF26:ZF29" si="1221">+ZC26*ZI$8</f>
        <v>0</v>
      </c>
      <c r="ZG26" s="146">
        <f t="shared" ref="ZG26:ZG29" ca="1" si="1222">+ZF26*ZE26</f>
        <v>0</v>
      </c>
      <c r="ZH26" s="103"/>
      <c r="ZI26" s="170">
        <f t="shared" ca="1" si="1216"/>
        <v>0</v>
      </c>
      <c r="ZJ26" s="258"/>
      <c r="ZK26" s="171">
        <f t="shared" ref="ZK26" ca="1" si="1223">IF(ISERROR(ZK24/(ZK6*ZI8)),0,(ZK24/(ZK6*ZI8)))</f>
        <v>0</v>
      </c>
      <c r="ZL26" s="73"/>
      <c r="ZM26" s="105"/>
      <c r="ZN26" s="78"/>
      <c r="ZO26" s="150"/>
      <c r="ZP26" s="131"/>
      <c r="ZQ26" s="81">
        <f ca="1">IF(ISERROR(VLOOKUP(ZO26,'Lista de mercado'!$B:$I,5,0)),0,VLOOKUP(ZO26,'Lista de mercado'!$B:$I,5,0))</f>
        <v>0</v>
      </c>
      <c r="ZR26" s="144">
        <f ca="1">IF(ISERROR(VLOOKUP(ZO26,'Lista de mercado'!$B:$I,8,0)),0,VLOOKUP(ZO26,'Lista de mercado'!$B:$I,8,0))</f>
        <v>0</v>
      </c>
      <c r="ZS26" s="145">
        <f t="shared" ref="ZS26:ZS29" si="1224">+ZP26*ZV$8</f>
        <v>0</v>
      </c>
      <c r="ZT26" s="146">
        <f t="shared" ref="ZT26:ZT29" ca="1" si="1225">+ZS26*ZR26</f>
        <v>0</v>
      </c>
      <c r="ZU26" s="103"/>
      <c r="ZV26" s="170">
        <f t="shared" ca="1" si="1212"/>
        <v>0</v>
      </c>
      <c r="ZW26" s="258"/>
      <c r="ZX26" s="171">
        <f t="shared" ref="ZX26" ca="1" si="1226">IF(ISERROR(ZX24/(ZX6*ZV8)),0,(ZX24/(ZX6*ZV8)))</f>
        <v>0</v>
      </c>
      <c r="ZY26" s="73"/>
      <c r="ZZ26" s="105"/>
      <c r="AAA26" s="78"/>
      <c r="AAB26" s="150"/>
      <c r="AAC26" s="131"/>
      <c r="AAD26" s="81">
        <f ca="1">IF(ISERROR(VLOOKUP(AAB26,'Lista de mercado'!$B:$I,5,0)),0,VLOOKUP(AAB26,'Lista de mercado'!$B:$I,5,0))</f>
        <v>0</v>
      </c>
      <c r="AAE26" s="144">
        <f ca="1">IF(ISERROR(VLOOKUP(AAB26,'Lista de mercado'!$B:$I,8,0)),0,VLOOKUP(AAB26,'Lista de mercado'!$B:$I,8,0))</f>
        <v>0</v>
      </c>
      <c r="AAF26" s="145">
        <f t="shared" ref="AAF26:AAF29" si="1227">+AAC26*AAI$8</f>
        <v>0</v>
      </c>
      <c r="AAG26" s="146">
        <f t="shared" ref="AAG26:AAG29" ca="1" si="1228">+AAF26*AAE26</f>
        <v>0</v>
      </c>
      <c r="AAH26" s="103"/>
      <c r="AAI26" s="170">
        <f t="shared" ca="1" si="1216"/>
        <v>0</v>
      </c>
      <c r="AAJ26" s="258"/>
      <c r="AAK26" s="171">
        <f t="shared" ref="AAK26" ca="1" si="1229">IF(ISERROR(AAK24/(AAK6*AAI8)),0,(AAK24/(AAK6*AAI8)))</f>
        <v>0</v>
      </c>
      <c r="AAL26" s="73"/>
      <c r="AAM26" s="105"/>
      <c r="AAN26" s="78"/>
      <c r="AAO26" s="150"/>
      <c r="AAP26" s="131"/>
      <c r="AAQ26" s="81">
        <f ca="1">IF(ISERROR(VLOOKUP(AAO26,'Lista de mercado'!$B:$I,5,0)),0,VLOOKUP(AAO26,'Lista de mercado'!$B:$I,5,0))</f>
        <v>0</v>
      </c>
      <c r="AAR26" s="144">
        <f ca="1">IF(ISERROR(VLOOKUP(AAO26,'Lista de mercado'!$B:$I,8,0)),0,VLOOKUP(AAO26,'Lista de mercado'!$B:$I,8,0))</f>
        <v>0</v>
      </c>
      <c r="AAS26" s="145">
        <f t="shared" ref="AAS26:AAS29" si="1230">+AAP26*AAV$8</f>
        <v>0</v>
      </c>
      <c r="AAT26" s="146">
        <f t="shared" ref="AAT26:AAT29" ca="1" si="1231">+AAS26*AAR26</f>
        <v>0</v>
      </c>
      <c r="AAU26" s="103"/>
      <c r="AAV26" s="170">
        <f t="shared" ref="AAV26:ABV26" ca="1" si="1232">IF(ISERROR(AAV24/(AAV6*AAV8)),0,(AAV24/(AAV6*AAV8)))</f>
        <v>0</v>
      </c>
      <c r="AAW26" s="258"/>
      <c r="AAX26" s="171">
        <f t="shared" ref="AAX26" ca="1" si="1233">IF(ISERROR(AAX24/(AAX6*AAV8)),0,(AAX24/(AAX6*AAV8)))</f>
        <v>0</v>
      </c>
      <c r="AAY26" s="73"/>
      <c r="AAZ26" s="105"/>
      <c r="ABA26" s="78"/>
      <c r="ABB26" s="150"/>
      <c r="ABC26" s="131"/>
      <c r="ABD26" s="81">
        <f ca="1">IF(ISERROR(VLOOKUP(ABB26,'Lista de mercado'!$B:$I,5,0)),0,VLOOKUP(ABB26,'Lista de mercado'!$B:$I,5,0))</f>
        <v>0</v>
      </c>
      <c r="ABE26" s="144">
        <f ca="1">IF(ISERROR(VLOOKUP(ABB26,'Lista de mercado'!$B:$I,8,0)),0,VLOOKUP(ABB26,'Lista de mercado'!$B:$I,8,0))</f>
        <v>0</v>
      </c>
      <c r="ABF26" s="145">
        <f t="shared" ref="ABF26:ABF29" si="1234">+ABC26*ABI$8</f>
        <v>0</v>
      </c>
      <c r="ABG26" s="146">
        <f t="shared" ref="ABG26:ABG29" ca="1" si="1235">+ABF26*ABE26</f>
        <v>0</v>
      </c>
      <c r="ABH26" s="103"/>
      <c r="ABI26" s="170">
        <f t="shared" ref="ABI26:ACI26" ca="1" si="1236">IF(ISERROR(ABI24/(ABI6*ABI8)),0,(ABI24/(ABI6*ABI8)))</f>
        <v>0</v>
      </c>
      <c r="ABJ26" s="258"/>
      <c r="ABK26" s="171">
        <f t="shared" ref="ABK26" ca="1" si="1237">IF(ISERROR(ABK24/(ABK6*ABI8)),0,(ABK24/(ABK6*ABI8)))</f>
        <v>0</v>
      </c>
      <c r="ABL26" s="73"/>
      <c r="ABM26" s="105"/>
      <c r="ABN26" s="78"/>
      <c r="ABO26" s="150"/>
      <c r="ABP26" s="131"/>
      <c r="ABQ26" s="81">
        <f ca="1">IF(ISERROR(VLOOKUP(ABO26,'Lista de mercado'!$B:$I,5,0)),0,VLOOKUP(ABO26,'Lista de mercado'!$B:$I,5,0))</f>
        <v>0</v>
      </c>
      <c r="ABR26" s="144">
        <f ca="1">IF(ISERROR(VLOOKUP(ABO26,'Lista de mercado'!$B:$I,8,0)),0,VLOOKUP(ABO26,'Lista de mercado'!$B:$I,8,0))</f>
        <v>0</v>
      </c>
      <c r="ABS26" s="145">
        <f t="shared" ref="ABS26:ABS29" si="1238">+ABP26*ABV$8</f>
        <v>0</v>
      </c>
      <c r="ABT26" s="146">
        <f t="shared" ref="ABT26:ABT29" ca="1" si="1239">+ABS26*ABR26</f>
        <v>0</v>
      </c>
      <c r="ABU26" s="103"/>
      <c r="ABV26" s="170">
        <f t="shared" ca="1" si="1232"/>
        <v>0</v>
      </c>
      <c r="ABW26" s="258"/>
      <c r="ABX26" s="171">
        <f t="shared" ref="ABX26" ca="1" si="1240">IF(ISERROR(ABX24/(ABX6*ABV8)),0,(ABX24/(ABX6*ABV8)))</f>
        <v>0</v>
      </c>
      <c r="ABY26" s="73"/>
      <c r="ABZ26" s="105"/>
      <c r="ACA26" s="78"/>
      <c r="ACB26" s="150"/>
      <c r="ACC26" s="131"/>
      <c r="ACD26" s="81">
        <f ca="1">IF(ISERROR(VLOOKUP(ACB26,'Lista de mercado'!$B:$I,5,0)),0,VLOOKUP(ACB26,'Lista de mercado'!$B:$I,5,0))</f>
        <v>0</v>
      </c>
      <c r="ACE26" s="144">
        <f ca="1">IF(ISERROR(VLOOKUP(ACB26,'Lista de mercado'!$B:$I,8,0)),0,VLOOKUP(ACB26,'Lista de mercado'!$B:$I,8,0))</f>
        <v>0</v>
      </c>
      <c r="ACF26" s="145">
        <f t="shared" ref="ACF26:ACF29" si="1241">+ACC26*ACI$8</f>
        <v>0</v>
      </c>
      <c r="ACG26" s="146">
        <f t="shared" ref="ACG26:ACG29" ca="1" si="1242">+ACF26*ACE26</f>
        <v>0</v>
      </c>
      <c r="ACH26" s="103"/>
      <c r="ACI26" s="170">
        <f t="shared" ca="1" si="1236"/>
        <v>0</v>
      </c>
      <c r="ACJ26" s="258"/>
      <c r="ACK26" s="171">
        <f t="shared" ref="ACK26" ca="1" si="1243">IF(ISERROR(ACK24/(ACK6*ACI8)),0,(ACK24/(ACK6*ACI8)))</f>
        <v>0</v>
      </c>
      <c r="ACL26" s="73"/>
      <c r="ACM26" s="105"/>
      <c r="ACN26" s="78"/>
      <c r="ACO26" s="150"/>
      <c r="ACP26" s="131"/>
      <c r="ACQ26" s="81">
        <f ca="1">IF(ISERROR(VLOOKUP(ACO26,'Lista de mercado'!$B:$I,5,0)),0,VLOOKUP(ACO26,'Lista de mercado'!$B:$I,5,0))</f>
        <v>0</v>
      </c>
      <c r="ACR26" s="144">
        <f ca="1">IF(ISERROR(VLOOKUP(ACO26,'Lista de mercado'!$B:$I,8,0)),0,VLOOKUP(ACO26,'Lista de mercado'!$B:$I,8,0))</f>
        <v>0</v>
      </c>
      <c r="ACS26" s="145">
        <f t="shared" ref="ACS26:ACS29" si="1244">+ACP26*ACV$8</f>
        <v>0</v>
      </c>
      <c r="ACT26" s="146">
        <f t="shared" ref="ACT26:ACT29" ca="1" si="1245">+ACS26*ACR26</f>
        <v>0</v>
      </c>
      <c r="ACU26" s="103"/>
      <c r="ACV26" s="170">
        <f t="shared" ref="ACV26" ca="1" si="1246">IF(ISERROR(ACV24/(ACV6*ACV8)),0,(ACV24/(ACV6*ACV8)))</f>
        <v>0</v>
      </c>
      <c r="ACW26" s="258"/>
      <c r="ACX26" s="171">
        <f t="shared" ref="ACX26" ca="1" si="1247">IF(ISERROR(ACX24/(ACX6*ACV8)),0,(ACX24/(ACX6*ACV8)))</f>
        <v>0</v>
      </c>
      <c r="ACY26" s="73"/>
      <c r="ACZ26" s="105"/>
      <c r="ADA26" s="78"/>
      <c r="ADB26" s="150"/>
      <c r="ADC26" s="131"/>
      <c r="ADD26" s="81">
        <f ca="1">IF(ISERROR(VLOOKUP(ADB26,'Lista de mercado'!$B:$I,5,0)),0,VLOOKUP(ADB26,'Lista de mercado'!$B:$I,5,0))</f>
        <v>0</v>
      </c>
      <c r="ADE26" s="144">
        <f ca="1">IF(ISERROR(VLOOKUP(ADB26,'Lista de mercado'!$B:$I,8,0)),0,VLOOKUP(ADB26,'Lista de mercado'!$B:$I,8,0))</f>
        <v>0</v>
      </c>
      <c r="ADF26" s="145">
        <f t="shared" ref="ADF26:ADF29" si="1248">+ADC26*ADI$8</f>
        <v>0</v>
      </c>
      <c r="ADG26" s="146">
        <f t="shared" ref="ADG26:ADG29" ca="1" si="1249">+ADF26*ADE26</f>
        <v>0</v>
      </c>
      <c r="ADH26" s="103"/>
      <c r="ADI26" s="170">
        <f t="shared" ref="ADI26" ca="1" si="1250">IF(ISERROR(ADI24/(ADI6*ADI8)),0,(ADI24/(ADI6*ADI8)))</f>
        <v>0</v>
      </c>
      <c r="ADJ26" s="258"/>
      <c r="ADK26" s="171">
        <f t="shared" ref="ADK26" ca="1" si="1251">IF(ISERROR(ADK24/(ADK6*ADI8)),0,(ADK24/(ADK6*ADI8)))</f>
        <v>0</v>
      </c>
      <c r="ADL26" s="73"/>
      <c r="ADM26" s="105"/>
      <c r="ADN26" s="78"/>
      <c r="ADO26" s="150"/>
      <c r="ADP26" s="131"/>
      <c r="ADQ26" s="81">
        <f ca="1">IF(ISERROR(VLOOKUP(ADO26,'Lista de mercado'!$B:$I,5,0)),0,VLOOKUP(ADO26,'Lista de mercado'!$B:$I,5,0))</f>
        <v>0</v>
      </c>
      <c r="ADR26" s="144">
        <f ca="1">IF(ISERROR(VLOOKUP(ADO26,'Lista de mercado'!$B:$I,8,0)),0,VLOOKUP(ADO26,'Lista de mercado'!$B:$I,8,0))</f>
        <v>0</v>
      </c>
      <c r="ADS26" s="145">
        <f t="shared" ref="ADS26:ADS29" si="1252">+ADP26*ADV$8</f>
        <v>0</v>
      </c>
      <c r="ADT26" s="146">
        <f t="shared" ref="ADT26:ADT29" ca="1" si="1253">+ADS26*ADR26</f>
        <v>0</v>
      </c>
      <c r="ADU26" s="103"/>
      <c r="ADV26" s="170">
        <f t="shared" ref="ADV26" ca="1" si="1254">IF(ISERROR(ADV24/(ADV6*ADV8)),0,(ADV24/(ADV6*ADV8)))</f>
        <v>0</v>
      </c>
      <c r="ADW26" s="258"/>
      <c r="ADX26" s="171">
        <f t="shared" ref="ADX26" ca="1" si="1255">IF(ISERROR(ADX24/(ADX6*ADV8)),0,(ADX24/(ADX6*ADV8)))</f>
        <v>0</v>
      </c>
      <c r="ADY26" s="73"/>
      <c r="ADZ26" s="105"/>
      <c r="AEA26" s="78"/>
      <c r="AEB26" s="150"/>
      <c r="AEC26" s="131"/>
      <c r="AED26" s="81">
        <f ca="1">IF(ISERROR(VLOOKUP(AEB26,'Lista de mercado'!$B:$I,5,0)),0,VLOOKUP(AEB26,'Lista de mercado'!$B:$I,5,0))</f>
        <v>0</v>
      </c>
      <c r="AEE26" s="144">
        <f ca="1">IF(ISERROR(VLOOKUP(AEB26,'Lista de mercado'!$B:$I,8,0)),0,VLOOKUP(AEB26,'Lista de mercado'!$B:$I,8,0))</f>
        <v>0</v>
      </c>
      <c r="AEF26" s="145">
        <f t="shared" ref="AEF26:AEF29" si="1256">+AEC26*AEI$8</f>
        <v>0</v>
      </c>
      <c r="AEG26" s="146">
        <f t="shared" ref="AEG26:AEG29" ca="1" si="1257">+AEF26*AEE26</f>
        <v>0</v>
      </c>
      <c r="AEH26" s="103"/>
      <c r="AEI26" s="170">
        <f t="shared" ref="AEI26" ca="1" si="1258">IF(ISERROR(AEI24/(AEI6*AEI8)),0,(AEI24/(AEI6*AEI8)))</f>
        <v>0</v>
      </c>
      <c r="AEJ26" s="258"/>
      <c r="AEK26" s="171">
        <f t="shared" ref="AEK26" ca="1" si="1259">IF(ISERROR(AEK24/(AEK6*AEI8)),0,(AEK24/(AEK6*AEI8)))</f>
        <v>0</v>
      </c>
      <c r="AEL26" s="73"/>
      <c r="AEM26" s="105"/>
      <c r="AEN26" s="78"/>
      <c r="AEO26" s="150"/>
      <c r="AEP26" s="131"/>
      <c r="AEQ26" s="81">
        <f ca="1">IF(ISERROR(VLOOKUP(AEO26,'Lista de mercado'!$B:$I,5,0)),0,VLOOKUP(AEO26,'Lista de mercado'!$B:$I,5,0))</f>
        <v>0</v>
      </c>
      <c r="AER26" s="144">
        <f ca="1">IF(ISERROR(VLOOKUP(AEO26,'Lista de mercado'!$B:$I,8,0)),0,VLOOKUP(AEO26,'Lista de mercado'!$B:$I,8,0))</f>
        <v>0</v>
      </c>
      <c r="AES26" s="145">
        <f t="shared" ref="AES26:AES29" si="1260">+AEP26*AEV$8</f>
        <v>0</v>
      </c>
      <c r="AET26" s="146">
        <f t="shared" ref="AET26:AET29" ca="1" si="1261">+AES26*AER26</f>
        <v>0</v>
      </c>
      <c r="AEU26" s="103"/>
      <c r="AEV26" s="170">
        <f t="shared" ref="AEV26" ca="1" si="1262">IF(ISERROR(AEV24/(AEV6*AEV8)),0,(AEV24/(AEV6*AEV8)))</f>
        <v>0</v>
      </c>
      <c r="AEW26" s="258"/>
      <c r="AEX26" s="171">
        <f t="shared" ref="AEX26" ca="1" si="1263">IF(ISERROR(AEX24/(AEX6*AEV8)),0,(AEX24/(AEX6*AEV8)))</f>
        <v>0</v>
      </c>
      <c r="AEY26" s="73"/>
      <c r="AEZ26" s="105"/>
      <c r="AFA26" s="78"/>
      <c r="AFB26" s="150"/>
      <c r="AFC26" s="131"/>
      <c r="AFD26" s="81">
        <f ca="1">IF(ISERROR(VLOOKUP(AFB26,'Lista de mercado'!$B:$I,5,0)),0,VLOOKUP(AFB26,'Lista de mercado'!$B:$I,5,0))</f>
        <v>0</v>
      </c>
      <c r="AFE26" s="144">
        <f ca="1">IF(ISERROR(VLOOKUP(AFB26,'Lista de mercado'!$B:$I,8,0)),0,VLOOKUP(AFB26,'Lista de mercado'!$B:$I,8,0))</f>
        <v>0</v>
      </c>
      <c r="AFF26" s="145">
        <f t="shared" ref="AFF26:AFF29" si="1264">+AFC26*AFI$8</f>
        <v>0</v>
      </c>
      <c r="AFG26" s="146">
        <f t="shared" ref="AFG26:AFG29" ca="1" si="1265">+AFF26*AFE26</f>
        <v>0</v>
      </c>
      <c r="AFH26" s="103"/>
      <c r="AFI26" s="170">
        <f t="shared" ref="AFI26" ca="1" si="1266">IF(ISERROR(AFI24/(AFI6*AFI8)),0,(AFI24/(AFI6*AFI8)))</f>
        <v>0</v>
      </c>
      <c r="AFJ26" s="258"/>
      <c r="AFK26" s="171">
        <f t="shared" ref="AFK26" ca="1" si="1267">IF(ISERROR(AFK24/(AFK6*AFI8)),0,(AFK24/(AFK6*AFI8)))</f>
        <v>0</v>
      </c>
      <c r="AFL26" s="73"/>
      <c r="AFM26" s="105"/>
      <c r="AFN26" s="78"/>
      <c r="AFO26" s="150"/>
      <c r="AFP26" s="131"/>
      <c r="AFQ26" s="81">
        <f ca="1">IF(ISERROR(VLOOKUP(AFO26,'Lista de mercado'!$B:$I,5,0)),0,VLOOKUP(AFO26,'Lista de mercado'!$B:$I,5,0))</f>
        <v>0</v>
      </c>
      <c r="AFR26" s="144">
        <f ca="1">IF(ISERROR(VLOOKUP(AFO26,'Lista de mercado'!$B:$I,8,0)),0,VLOOKUP(AFO26,'Lista de mercado'!$B:$I,8,0))</f>
        <v>0</v>
      </c>
      <c r="AFS26" s="145">
        <f t="shared" ref="AFS26:AFS29" si="1268">+AFP26*AFV$8</f>
        <v>0</v>
      </c>
      <c r="AFT26" s="146">
        <f t="shared" ref="AFT26:AFT29" ca="1" si="1269">+AFS26*AFR26</f>
        <v>0</v>
      </c>
      <c r="AFU26" s="103"/>
      <c r="AFV26" s="170">
        <f t="shared" ref="AFV26" ca="1" si="1270">IF(ISERROR(AFV24/(AFV6*AFV8)),0,(AFV24/(AFV6*AFV8)))</f>
        <v>0</v>
      </c>
      <c r="AFW26" s="258"/>
      <c r="AFX26" s="171">
        <f t="shared" ref="AFX26" ca="1" si="1271">IF(ISERROR(AFX24/(AFX6*AFV8)),0,(AFX24/(AFX6*AFV8)))</f>
        <v>0</v>
      </c>
      <c r="AFY26" s="73"/>
      <c r="AFZ26" s="105"/>
      <c r="AGA26" s="78"/>
      <c r="AGB26" s="150"/>
      <c r="AGC26" s="131"/>
      <c r="AGD26" s="81">
        <f ca="1">IF(ISERROR(VLOOKUP(AGB26,'Lista de mercado'!$B:$I,5,0)),0,VLOOKUP(AGB26,'Lista de mercado'!$B:$I,5,0))</f>
        <v>0</v>
      </c>
      <c r="AGE26" s="144">
        <f ca="1">IF(ISERROR(VLOOKUP(AGB26,'Lista de mercado'!$B:$I,8,0)),0,VLOOKUP(AGB26,'Lista de mercado'!$B:$I,8,0))</f>
        <v>0</v>
      </c>
      <c r="AGF26" s="145">
        <f t="shared" ref="AGF26:AGF29" si="1272">+AGC26*AGI$8</f>
        <v>0</v>
      </c>
      <c r="AGG26" s="146">
        <f t="shared" ref="AGG26:AGG29" ca="1" si="1273">+AGF26*AGE26</f>
        <v>0</v>
      </c>
      <c r="AGH26" s="103"/>
      <c r="AGI26" s="170">
        <f t="shared" ref="AGI26" ca="1" si="1274">IF(ISERROR(AGI24/(AGI6*AGI8)),0,(AGI24/(AGI6*AGI8)))</f>
        <v>0</v>
      </c>
      <c r="AGJ26" s="258"/>
      <c r="AGK26" s="171">
        <f t="shared" ref="AGK26" ca="1" si="1275">IF(ISERROR(AGK24/(AGK6*AGI8)),0,(AGK24/(AGK6*AGI8)))</f>
        <v>0</v>
      </c>
      <c r="AGL26" s="73"/>
      <c r="AGM26" s="105"/>
      <c r="AGN26" s="78"/>
      <c r="AGO26" s="150"/>
      <c r="AGP26" s="131"/>
      <c r="AGQ26" s="81">
        <f ca="1">IF(ISERROR(VLOOKUP(AGO26,'Lista de mercado'!$B:$I,5,0)),0,VLOOKUP(AGO26,'Lista de mercado'!$B:$I,5,0))</f>
        <v>0</v>
      </c>
      <c r="AGR26" s="144">
        <f ca="1">IF(ISERROR(VLOOKUP(AGO26,'Lista de mercado'!$B:$I,8,0)),0,VLOOKUP(AGO26,'Lista de mercado'!$B:$I,8,0))</f>
        <v>0</v>
      </c>
      <c r="AGS26" s="145">
        <f t="shared" ref="AGS26:AGS29" si="1276">+AGP26*AGV$8</f>
        <v>0</v>
      </c>
      <c r="AGT26" s="146">
        <f t="shared" ref="AGT26:AGT29" ca="1" si="1277">+AGS26*AGR26</f>
        <v>0</v>
      </c>
      <c r="AGU26" s="103"/>
      <c r="AGV26" s="170">
        <f t="shared" ref="AGV26" ca="1" si="1278">IF(ISERROR(AGV24/(AGV6*AGV8)),0,(AGV24/(AGV6*AGV8)))</f>
        <v>0</v>
      </c>
      <c r="AGW26" s="258"/>
      <c r="AGX26" s="171">
        <f t="shared" ref="AGX26" ca="1" si="1279">IF(ISERROR(AGX24/(AGX6*AGV8)),0,(AGX24/(AGX6*AGV8)))</f>
        <v>0</v>
      </c>
      <c r="AGY26" s="73"/>
      <c r="AGZ26" s="105"/>
      <c r="AHA26" s="78"/>
      <c r="AHB26" s="150"/>
      <c r="AHC26" s="131"/>
      <c r="AHD26" s="81">
        <f ca="1">IF(ISERROR(VLOOKUP(AHB26,'Lista de mercado'!$B:$I,5,0)),0,VLOOKUP(AHB26,'Lista de mercado'!$B:$I,5,0))</f>
        <v>0</v>
      </c>
      <c r="AHE26" s="144">
        <f ca="1">IF(ISERROR(VLOOKUP(AHB26,'Lista de mercado'!$B:$I,8,0)),0,VLOOKUP(AHB26,'Lista de mercado'!$B:$I,8,0))</f>
        <v>0</v>
      </c>
      <c r="AHF26" s="145">
        <f t="shared" ref="AHF26:AHF29" si="1280">+AHC26*AHI$8</f>
        <v>0</v>
      </c>
      <c r="AHG26" s="146">
        <f t="shared" ref="AHG26:AHG29" ca="1" si="1281">+AHF26*AHE26</f>
        <v>0</v>
      </c>
      <c r="AHH26" s="103"/>
      <c r="AHI26" s="170">
        <f t="shared" ref="AHI26" ca="1" si="1282">IF(ISERROR(AHI24/(AHI6*AHI8)),0,(AHI24/(AHI6*AHI8)))</f>
        <v>0</v>
      </c>
      <c r="AHJ26" s="258"/>
      <c r="AHK26" s="171">
        <f t="shared" ref="AHK26" ca="1" si="1283">IF(ISERROR(AHK24/(AHK6*AHI8)),0,(AHK24/(AHK6*AHI8)))</f>
        <v>0</v>
      </c>
      <c r="AHL26" s="73"/>
      <c r="AHM26" s="105"/>
      <c r="AHN26" s="78"/>
      <c r="AHO26" s="150"/>
      <c r="AHP26" s="131"/>
      <c r="AHQ26" s="81">
        <f ca="1">IF(ISERROR(VLOOKUP(AHO26,'Lista de mercado'!$B:$I,5,0)),0,VLOOKUP(AHO26,'Lista de mercado'!$B:$I,5,0))</f>
        <v>0</v>
      </c>
      <c r="AHR26" s="144">
        <f ca="1">IF(ISERROR(VLOOKUP(AHO26,'Lista de mercado'!$B:$I,8,0)),0,VLOOKUP(AHO26,'Lista de mercado'!$B:$I,8,0))</f>
        <v>0</v>
      </c>
      <c r="AHS26" s="145">
        <f t="shared" ref="AHS26:AHS29" si="1284">+AHP26*AHV$8</f>
        <v>0</v>
      </c>
      <c r="AHT26" s="146">
        <f t="shared" ref="AHT26:AHT29" ca="1" si="1285">+AHS26*AHR26</f>
        <v>0</v>
      </c>
      <c r="AHU26" s="103"/>
      <c r="AHV26" s="170">
        <f t="shared" ref="AHV26" ca="1" si="1286">IF(ISERROR(AHV24/(AHV6*AHV8)),0,(AHV24/(AHV6*AHV8)))</f>
        <v>0</v>
      </c>
      <c r="AHW26" s="258"/>
      <c r="AHX26" s="171">
        <f t="shared" ref="AHX26" ca="1" si="1287">IF(ISERROR(AHX24/(AHX6*AHV8)),0,(AHX24/(AHX6*AHV8)))</f>
        <v>0</v>
      </c>
      <c r="AHY26" s="73"/>
      <c r="AHZ26" s="105"/>
      <c r="AIA26" s="78"/>
      <c r="AIB26" s="150"/>
      <c r="AIC26" s="131"/>
      <c r="AID26" s="81">
        <f ca="1">IF(ISERROR(VLOOKUP(AIB26,'Lista de mercado'!$B:$I,5,0)),0,VLOOKUP(AIB26,'Lista de mercado'!$B:$I,5,0))</f>
        <v>0</v>
      </c>
      <c r="AIE26" s="144">
        <f ca="1">IF(ISERROR(VLOOKUP(AIB26,'Lista de mercado'!$B:$I,8,0)),0,VLOOKUP(AIB26,'Lista de mercado'!$B:$I,8,0))</f>
        <v>0</v>
      </c>
      <c r="AIF26" s="145">
        <f t="shared" ref="AIF26:AIF29" si="1288">+AIC26*AII$8</f>
        <v>0</v>
      </c>
      <c r="AIG26" s="146">
        <f t="shared" ref="AIG26:AIG29" ca="1" si="1289">+AIF26*AIE26</f>
        <v>0</v>
      </c>
      <c r="AIH26" s="103"/>
      <c r="AII26" s="170">
        <f t="shared" ref="AII26" ca="1" si="1290">IF(ISERROR(AII24/(AII6*AII8)),0,(AII24/(AII6*AII8)))</f>
        <v>0</v>
      </c>
      <c r="AIJ26" s="258"/>
      <c r="AIK26" s="171">
        <f t="shared" ref="AIK26" ca="1" si="1291">IF(ISERROR(AIK24/(AIK6*AII8)),0,(AIK24/(AIK6*AII8)))</f>
        <v>0</v>
      </c>
      <c r="AIL26" s="73"/>
      <c r="AIM26" s="105"/>
      <c r="AIN26" s="78"/>
      <c r="AIO26" s="150"/>
      <c r="AIP26" s="131"/>
      <c r="AIQ26" s="81">
        <f ca="1">IF(ISERROR(VLOOKUP(AIO26,'Lista de mercado'!$B:$I,5,0)),0,VLOOKUP(AIO26,'Lista de mercado'!$B:$I,5,0))</f>
        <v>0</v>
      </c>
      <c r="AIR26" s="144">
        <f ca="1">IF(ISERROR(VLOOKUP(AIO26,'Lista de mercado'!$B:$I,8,0)),0,VLOOKUP(AIO26,'Lista de mercado'!$B:$I,8,0))</f>
        <v>0</v>
      </c>
      <c r="AIS26" s="145">
        <f t="shared" ref="AIS26:AIS29" si="1292">+AIP26*AIV$8</f>
        <v>0</v>
      </c>
      <c r="AIT26" s="146">
        <f t="shared" ref="AIT26:AIT29" ca="1" si="1293">+AIS26*AIR26</f>
        <v>0</v>
      </c>
      <c r="AIU26" s="103"/>
      <c r="AIV26" s="170">
        <f t="shared" ref="AIV26" ca="1" si="1294">IF(ISERROR(AIV24/(AIV6*AIV8)),0,(AIV24/(AIV6*AIV8)))</f>
        <v>0</v>
      </c>
      <c r="AIW26" s="258"/>
      <c r="AIX26" s="171">
        <f t="shared" ref="AIX26" ca="1" si="1295">IF(ISERROR(AIX24/(AIX6*AIV8)),0,(AIX24/(AIX6*AIV8)))</f>
        <v>0</v>
      </c>
      <c r="AIY26" s="73"/>
      <c r="AIZ26" s="105"/>
      <c r="AJA26" s="78"/>
      <c r="AJB26" s="150"/>
      <c r="AJC26" s="131"/>
      <c r="AJD26" s="81">
        <f ca="1">IF(ISERROR(VLOOKUP(AJB26,'Lista de mercado'!$B:$I,5,0)),0,VLOOKUP(AJB26,'Lista de mercado'!$B:$I,5,0))</f>
        <v>0</v>
      </c>
      <c r="AJE26" s="144">
        <f ca="1">IF(ISERROR(VLOOKUP(AJB26,'Lista de mercado'!$B:$I,8,0)),0,VLOOKUP(AJB26,'Lista de mercado'!$B:$I,8,0))</f>
        <v>0</v>
      </c>
      <c r="AJF26" s="145">
        <f t="shared" ref="AJF26:AJF29" si="1296">+AJC26*AJI$8</f>
        <v>0</v>
      </c>
      <c r="AJG26" s="146">
        <f t="shared" ref="AJG26:AJG29" ca="1" si="1297">+AJF26*AJE26</f>
        <v>0</v>
      </c>
      <c r="AJH26" s="103"/>
      <c r="AJI26" s="170">
        <f t="shared" ref="AJI26" ca="1" si="1298">IF(ISERROR(AJI24/(AJI6*AJI8)),0,(AJI24/(AJI6*AJI8)))</f>
        <v>0</v>
      </c>
      <c r="AJJ26" s="258"/>
      <c r="AJK26" s="171">
        <f t="shared" ref="AJK26" ca="1" si="1299">IF(ISERROR(AJK24/(AJK6*AJI8)),0,(AJK24/(AJK6*AJI8)))</f>
        <v>0</v>
      </c>
      <c r="AJL26" s="73"/>
    </row>
    <row r="27" spans="1:948" x14ac:dyDescent="0.3">
      <c r="A27" s="78"/>
      <c r="B27" s="130" t="s">
        <v>41</v>
      </c>
      <c r="C27" s="131">
        <v>1</v>
      </c>
      <c r="D27" s="81" t="str">
        <f ca="1">IF(ISERROR(VLOOKUP(B27,'Lista de mercado'!$B:$I,5,0)),0,VLOOKUP(B27,'Lista de mercado'!$B:$I,5,0))</f>
        <v>und</v>
      </c>
      <c r="E27" s="144">
        <f ca="1">IF(ISERROR(VLOOKUP(B27,'Lista de mercado'!$B:$I,8,0)),0,VLOOKUP(B27,'Lista de mercado'!$B:$I,8,0))</f>
        <v>50</v>
      </c>
      <c r="F27" s="145">
        <f>+C27*I$8</f>
        <v>1</v>
      </c>
      <c r="G27" s="146">
        <f ca="1">+F27*E27</f>
        <v>50</v>
      </c>
      <c r="H27" s="103"/>
      <c r="I27" s="151"/>
      <c r="J27" s="152"/>
      <c r="K27" s="153"/>
      <c r="L27" s="73"/>
      <c r="M27" s="105"/>
      <c r="N27" s="78"/>
      <c r="O27" s="130" t="s">
        <v>41</v>
      </c>
      <c r="P27" s="131">
        <v>1</v>
      </c>
      <c r="Q27" s="81" t="str">
        <f ca="1">IF(ISERROR(VLOOKUP(O27,'Lista de mercado'!$B:$I,5,0)),0,VLOOKUP(O27,'Lista de mercado'!$B:$I,5,0))</f>
        <v>und</v>
      </c>
      <c r="R27" s="144">
        <f ca="1">IF(ISERROR(VLOOKUP(O27,'Lista de mercado'!$B:$I,8,0)),0,VLOOKUP(O27,'Lista de mercado'!$B:$I,8,0))</f>
        <v>50</v>
      </c>
      <c r="S27" s="145">
        <f t="shared" si="1022"/>
        <v>1</v>
      </c>
      <c r="T27" s="146">
        <f t="shared" ca="1" si="1023"/>
        <v>50</v>
      </c>
      <c r="U27" s="103"/>
      <c r="V27" s="151"/>
      <c r="W27" s="152"/>
      <c r="X27" s="153"/>
      <c r="Y27" s="73"/>
      <c r="Z27" s="105"/>
      <c r="AA27" s="78"/>
      <c r="AB27" s="130" t="s">
        <v>41</v>
      </c>
      <c r="AC27" s="131">
        <v>1</v>
      </c>
      <c r="AD27" s="81" t="str">
        <f ca="1">IF(ISERROR(VLOOKUP(AB27,'Lista de mercado'!$B:$I,5,0)),0,VLOOKUP(AB27,'Lista de mercado'!$B:$I,5,0))</f>
        <v>und</v>
      </c>
      <c r="AE27" s="144">
        <f ca="1">IF(ISERROR(VLOOKUP(AB27,'Lista de mercado'!$B:$I,8,0)),0,VLOOKUP(AB27,'Lista de mercado'!$B:$I,8,0))</f>
        <v>50</v>
      </c>
      <c r="AF27" s="145">
        <f t="shared" si="1026"/>
        <v>1</v>
      </c>
      <c r="AG27" s="146">
        <f t="shared" ca="1" si="1027"/>
        <v>50</v>
      </c>
      <c r="AH27" s="103"/>
      <c r="AI27" s="151"/>
      <c r="AJ27" s="152"/>
      <c r="AK27" s="153"/>
      <c r="AL27" s="73"/>
      <c r="AM27" s="105"/>
      <c r="AN27" s="78"/>
      <c r="AO27" s="130" t="s">
        <v>41</v>
      </c>
      <c r="AP27" s="131">
        <v>1</v>
      </c>
      <c r="AQ27" s="81" t="str">
        <f ca="1">IF(ISERROR(VLOOKUP(AO27,'Lista de mercado'!$B:$I,5,0)),0,VLOOKUP(AO27,'Lista de mercado'!$B:$I,5,0))</f>
        <v>und</v>
      </c>
      <c r="AR27" s="144">
        <f ca="1">IF(ISERROR(VLOOKUP(AO27,'Lista de mercado'!$B:$I,8,0)),0,VLOOKUP(AO27,'Lista de mercado'!$B:$I,8,0))</f>
        <v>50</v>
      </c>
      <c r="AS27" s="145">
        <f t="shared" si="1030"/>
        <v>1</v>
      </c>
      <c r="AT27" s="146">
        <f t="shared" ca="1" si="1031"/>
        <v>50</v>
      </c>
      <c r="AU27" s="103"/>
      <c r="AV27" s="151"/>
      <c r="AW27" s="152"/>
      <c r="AX27" s="153"/>
      <c r="AY27" s="73"/>
      <c r="AZ27" s="105"/>
      <c r="BA27" s="78"/>
      <c r="BB27" s="130"/>
      <c r="BC27" s="131"/>
      <c r="BD27" s="81">
        <f ca="1">IF(ISERROR(VLOOKUP(BB27,'Lista de mercado'!$B:$I,5,0)),0,VLOOKUP(BB27,'Lista de mercado'!$B:$I,5,0))</f>
        <v>0</v>
      </c>
      <c r="BE27" s="144">
        <f ca="1">IF(ISERROR(VLOOKUP(BB27,'Lista de mercado'!$B:$I,8,0)),0,VLOOKUP(BB27,'Lista de mercado'!$B:$I,8,0))</f>
        <v>0</v>
      </c>
      <c r="BF27" s="145">
        <f t="shared" si="1034"/>
        <v>0</v>
      </c>
      <c r="BG27" s="146">
        <f t="shared" ca="1" si="1035"/>
        <v>0</v>
      </c>
      <c r="BH27" s="103"/>
      <c r="BI27" s="151"/>
      <c r="BJ27" s="152"/>
      <c r="BK27" s="153"/>
      <c r="BL27" s="73"/>
      <c r="BM27" s="105"/>
      <c r="BN27" s="78"/>
      <c r="BO27" s="130"/>
      <c r="BP27" s="131"/>
      <c r="BQ27" s="81">
        <f ca="1">IF(ISERROR(VLOOKUP(BO27,'Lista de mercado'!$B:$I,5,0)),0,VLOOKUP(BO27,'Lista de mercado'!$B:$I,5,0))</f>
        <v>0</v>
      </c>
      <c r="BR27" s="144">
        <f ca="1">IF(ISERROR(VLOOKUP(BO27,'Lista de mercado'!$B:$I,8,0)),0,VLOOKUP(BO27,'Lista de mercado'!$B:$I,8,0))</f>
        <v>0</v>
      </c>
      <c r="BS27" s="145">
        <f t="shared" si="1038"/>
        <v>0</v>
      </c>
      <c r="BT27" s="146">
        <f t="shared" ca="1" si="1039"/>
        <v>0</v>
      </c>
      <c r="BU27" s="103"/>
      <c r="BV27" s="151"/>
      <c r="BW27" s="152"/>
      <c r="BX27" s="153"/>
      <c r="BY27" s="73"/>
      <c r="BZ27" s="105"/>
      <c r="CA27" s="78"/>
      <c r="CB27" s="130"/>
      <c r="CC27" s="131"/>
      <c r="CD27" s="81">
        <f ca="1">IF(ISERROR(VLOOKUP(CB27,'Lista de mercado'!$B:$I,5,0)),0,VLOOKUP(CB27,'Lista de mercado'!$B:$I,5,0))</f>
        <v>0</v>
      </c>
      <c r="CE27" s="144">
        <f ca="1">IF(ISERROR(VLOOKUP(CB27,'Lista de mercado'!$B:$I,8,0)),0,VLOOKUP(CB27,'Lista de mercado'!$B:$I,8,0))</f>
        <v>0</v>
      </c>
      <c r="CF27" s="145">
        <f t="shared" si="1042"/>
        <v>0</v>
      </c>
      <c r="CG27" s="146">
        <f t="shared" ca="1" si="1043"/>
        <v>0</v>
      </c>
      <c r="CH27" s="103"/>
      <c r="CI27" s="151"/>
      <c r="CJ27" s="152"/>
      <c r="CK27" s="153"/>
      <c r="CL27" s="73"/>
      <c r="CM27" s="105"/>
      <c r="CN27" s="78"/>
      <c r="CO27" s="130"/>
      <c r="CP27" s="131"/>
      <c r="CQ27" s="81">
        <f ca="1">IF(ISERROR(VLOOKUP(CO27,'Lista de mercado'!$B:$I,5,0)),0,VLOOKUP(CO27,'Lista de mercado'!$B:$I,5,0))</f>
        <v>0</v>
      </c>
      <c r="CR27" s="144">
        <f ca="1">IF(ISERROR(VLOOKUP(CO27,'Lista de mercado'!$B:$I,8,0)),0,VLOOKUP(CO27,'Lista de mercado'!$B:$I,8,0))</f>
        <v>0</v>
      </c>
      <c r="CS27" s="145">
        <f t="shared" si="1046"/>
        <v>0</v>
      </c>
      <c r="CT27" s="146">
        <f t="shared" ca="1" si="1047"/>
        <v>0</v>
      </c>
      <c r="CU27" s="103"/>
      <c r="CV27" s="151"/>
      <c r="CW27" s="152"/>
      <c r="CX27" s="153"/>
      <c r="CY27" s="73"/>
      <c r="CZ27" s="105"/>
      <c r="DA27" s="78"/>
      <c r="DB27" s="130"/>
      <c r="DC27" s="131"/>
      <c r="DD27" s="81">
        <f ca="1">IF(ISERROR(VLOOKUP(DB27,'Lista de mercado'!$B:$I,5,0)),0,VLOOKUP(DB27,'Lista de mercado'!$B:$I,5,0))</f>
        <v>0</v>
      </c>
      <c r="DE27" s="144">
        <f ca="1">IF(ISERROR(VLOOKUP(DB27,'Lista de mercado'!$B:$I,8,0)),0,VLOOKUP(DB27,'Lista de mercado'!$B:$I,8,0))</f>
        <v>0</v>
      </c>
      <c r="DF27" s="145">
        <f t="shared" si="1050"/>
        <v>0</v>
      </c>
      <c r="DG27" s="146">
        <f t="shared" ca="1" si="1051"/>
        <v>0</v>
      </c>
      <c r="DH27" s="103"/>
      <c r="DI27" s="151"/>
      <c r="DJ27" s="152"/>
      <c r="DK27" s="153"/>
      <c r="DL27" s="73"/>
      <c r="DM27" s="105"/>
      <c r="DN27" s="78"/>
      <c r="DO27" s="130"/>
      <c r="DP27" s="131"/>
      <c r="DQ27" s="81">
        <f ca="1">IF(ISERROR(VLOOKUP(DO27,'Lista de mercado'!$B:$I,5,0)),0,VLOOKUP(DO27,'Lista de mercado'!$B:$I,5,0))</f>
        <v>0</v>
      </c>
      <c r="DR27" s="144">
        <f ca="1">IF(ISERROR(VLOOKUP(DO27,'Lista de mercado'!$B:$I,8,0)),0,VLOOKUP(DO27,'Lista de mercado'!$B:$I,8,0))</f>
        <v>0</v>
      </c>
      <c r="DS27" s="145">
        <f t="shared" si="1054"/>
        <v>0</v>
      </c>
      <c r="DT27" s="146">
        <f t="shared" ca="1" si="1055"/>
        <v>0</v>
      </c>
      <c r="DU27" s="103"/>
      <c r="DV27" s="151"/>
      <c r="DW27" s="152"/>
      <c r="DX27" s="153"/>
      <c r="DY27" s="73"/>
      <c r="DZ27" s="105"/>
      <c r="EA27" s="78"/>
      <c r="EB27" s="130"/>
      <c r="EC27" s="131"/>
      <c r="ED27" s="81">
        <f ca="1">IF(ISERROR(VLOOKUP(EB27,'Lista de mercado'!$B:$I,5,0)),0,VLOOKUP(EB27,'Lista de mercado'!$B:$I,5,0))</f>
        <v>0</v>
      </c>
      <c r="EE27" s="144">
        <f ca="1">IF(ISERROR(VLOOKUP(EB27,'Lista de mercado'!$B:$I,8,0)),0,VLOOKUP(EB27,'Lista de mercado'!$B:$I,8,0))</f>
        <v>0</v>
      </c>
      <c r="EF27" s="145">
        <f t="shared" si="1058"/>
        <v>0</v>
      </c>
      <c r="EG27" s="146">
        <f t="shared" ca="1" si="1059"/>
        <v>0</v>
      </c>
      <c r="EH27" s="103"/>
      <c r="EI27" s="151"/>
      <c r="EJ27" s="152"/>
      <c r="EK27" s="153"/>
      <c r="EL27" s="73"/>
      <c r="EM27" s="105"/>
      <c r="EN27" s="78"/>
      <c r="EO27" s="130"/>
      <c r="EP27" s="131"/>
      <c r="EQ27" s="81">
        <f ca="1">IF(ISERROR(VLOOKUP(EO27,'Lista de mercado'!$B:$I,5,0)),0,VLOOKUP(EO27,'Lista de mercado'!$B:$I,5,0))</f>
        <v>0</v>
      </c>
      <c r="ER27" s="144">
        <f ca="1">IF(ISERROR(VLOOKUP(EO27,'Lista de mercado'!$B:$I,8,0)),0,VLOOKUP(EO27,'Lista de mercado'!$B:$I,8,0))</f>
        <v>0</v>
      </c>
      <c r="ES27" s="145">
        <f t="shared" si="1062"/>
        <v>0</v>
      </c>
      <c r="ET27" s="146">
        <f t="shared" ca="1" si="1063"/>
        <v>0</v>
      </c>
      <c r="EU27" s="103"/>
      <c r="EV27" s="151"/>
      <c r="EW27" s="152"/>
      <c r="EX27" s="153"/>
      <c r="EY27" s="73"/>
      <c r="EZ27" s="105"/>
      <c r="FA27" s="78"/>
      <c r="FB27" s="130"/>
      <c r="FC27" s="131"/>
      <c r="FD27" s="81">
        <f ca="1">IF(ISERROR(VLOOKUP(FB27,'Lista de mercado'!$B:$I,5,0)),0,VLOOKUP(FB27,'Lista de mercado'!$B:$I,5,0))</f>
        <v>0</v>
      </c>
      <c r="FE27" s="144">
        <f ca="1">IF(ISERROR(VLOOKUP(FB27,'Lista de mercado'!$B:$I,8,0)),0,VLOOKUP(FB27,'Lista de mercado'!$B:$I,8,0))</f>
        <v>0</v>
      </c>
      <c r="FF27" s="145">
        <f t="shared" si="1066"/>
        <v>0</v>
      </c>
      <c r="FG27" s="146">
        <f t="shared" ca="1" si="1067"/>
        <v>0</v>
      </c>
      <c r="FH27" s="103"/>
      <c r="FI27" s="151"/>
      <c r="FJ27" s="152"/>
      <c r="FK27" s="153"/>
      <c r="FL27" s="73"/>
      <c r="FM27" s="105"/>
      <c r="FN27" s="78"/>
      <c r="FO27" s="130"/>
      <c r="FP27" s="131"/>
      <c r="FQ27" s="81">
        <f ca="1">IF(ISERROR(VLOOKUP(FO27,'Lista de mercado'!$B:$I,5,0)),0,VLOOKUP(FO27,'Lista de mercado'!$B:$I,5,0))</f>
        <v>0</v>
      </c>
      <c r="FR27" s="144">
        <f ca="1">IF(ISERROR(VLOOKUP(FO27,'Lista de mercado'!$B:$I,8,0)),0,VLOOKUP(FO27,'Lista de mercado'!$B:$I,8,0))</f>
        <v>0</v>
      </c>
      <c r="FS27" s="145">
        <f t="shared" si="1070"/>
        <v>0</v>
      </c>
      <c r="FT27" s="146">
        <f t="shared" ca="1" si="1071"/>
        <v>0</v>
      </c>
      <c r="FU27" s="103"/>
      <c r="FV27" s="151"/>
      <c r="FW27" s="152"/>
      <c r="FX27" s="153"/>
      <c r="FY27" s="73"/>
      <c r="FZ27" s="105"/>
      <c r="GA27" s="78"/>
      <c r="GB27" s="130"/>
      <c r="GC27" s="131"/>
      <c r="GD27" s="81">
        <f ca="1">IF(ISERROR(VLOOKUP(GB27,'Lista de mercado'!$B:$I,5,0)),0,VLOOKUP(GB27,'Lista de mercado'!$B:$I,5,0))</f>
        <v>0</v>
      </c>
      <c r="GE27" s="144">
        <f ca="1">IF(ISERROR(VLOOKUP(GB27,'Lista de mercado'!$B:$I,8,0)),0,VLOOKUP(GB27,'Lista de mercado'!$B:$I,8,0))</f>
        <v>0</v>
      </c>
      <c r="GF27" s="145">
        <f t="shared" si="1074"/>
        <v>0</v>
      </c>
      <c r="GG27" s="146">
        <f t="shared" ca="1" si="1075"/>
        <v>0</v>
      </c>
      <c r="GH27" s="103"/>
      <c r="GI27" s="151"/>
      <c r="GJ27" s="152"/>
      <c r="GK27" s="153"/>
      <c r="GL27" s="73"/>
      <c r="GM27" s="105"/>
      <c r="GN27" s="78"/>
      <c r="GO27" s="130"/>
      <c r="GP27" s="131"/>
      <c r="GQ27" s="81">
        <f ca="1">IF(ISERROR(VLOOKUP(GO27,'Lista de mercado'!$B:$I,5,0)),0,VLOOKUP(GO27,'Lista de mercado'!$B:$I,5,0))</f>
        <v>0</v>
      </c>
      <c r="GR27" s="144">
        <f ca="1">IF(ISERROR(VLOOKUP(GO27,'Lista de mercado'!$B:$I,8,0)),0,VLOOKUP(GO27,'Lista de mercado'!$B:$I,8,0))</f>
        <v>0</v>
      </c>
      <c r="GS27" s="145">
        <f t="shared" si="1078"/>
        <v>0</v>
      </c>
      <c r="GT27" s="146">
        <f t="shared" ca="1" si="1079"/>
        <v>0</v>
      </c>
      <c r="GU27" s="103"/>
      <c r="GV27" s="151"/>
      <c r="GW27" s="152"/>
      <c r="GX27" s="153"/>
      <c r="GY27" s="73"/>
      <c r="GZ27" s="105"/>
      <c r="HA27" s="78"/>
      <c r="HB27" s="130"/>
      <c r="HC27" s="131"/>
      <c r="HD27" s="81">
        <f ca="1">IF(ISERROR(VLOOKUP(HB27,'Lista de mercado'!$B:$I,5,0)),0,VLOOKUP(HB27,'Lista de mercado'!$B:$I,5,0))</f>
        <v>0</v>
      </c>
      <c r="HE27" s="144">
        <f ca="1">IF(ISERROR(VLOOKUP(HB27,'Lista de mercado'!$B:$I,8,0)),0,VLOOKUP(HB27,'Lista de mercado'!$B:$I,8,0))</f>
        <v>0</v>
      </c>
      <c r="HF27" s="145">
        <f t="shared" si="1082"/>
        <v>0</v>
      </c>
      <c r="HG27" s="146">
        <f t="shared" ca="1" si="1083"/>
        <v>0</v>
      </c>
      <c r="HH27" s="103"/>
      <c r="HI27" s="151"/>
      <c r="HJ27" s="152"/>
      <c r="HK27" s="153"/>
      <c r="HL27" s="73"/>
      <c r="HM27" s="105"/>
      <c r="HN27" s="78"/>
      <c r="HO27" s="130"/>
      <c r="HP27" s="131"/>
      <c r="HQ27" s="81">
        <f ca="1">IF(ISERROR(VLOOKUP(HO27,'Lista de mercado'!$B:$I,5,0)),0,VLOOKUP(HO27,'Lista de mercado'!$B:$I,5,0))</f>
        <v>0</v>
      </c>
      <c r="HR27" s="144">
        <f ca="1">IF(ISERROR(VLOOKUP(HO27,'Lista de mercado'!$B:$I,8,0)),0,VLOOKUP(HO27,'Lista de mercado'!$B:$I,8,0))</f>
        <v>0</v>
      </c>
      <c r="HS27" s="145">
        <f t="shared" si="1086"/>
        <v>0</v>
      </c>
      <c r="HT27" s="146">
        <f t="shared" ca="1" si="1087"/>
        <v>0</v>
      </c>
      <c r="HU27" s="103"/>
      <c r="HV27" s="151"/>
      <c r="HW27" s="152"/>
      <c r="HX27" s="153"/>
      <c r="HY27" s="73"/>
      <c r="HZ27" s="105"/>
      <c r="IA27" s="78"/>
      <c r="IB27" s="130"/>
      <c r="IC27" s="131"/>
      <c r="ID27" s="81">
        <f ca="1">IF(ISERROR(VLOOKUP(IB27,'Lista de mercado'!$B:$I,5,0)),0,VLOOKUP(IB27,'Lista de mercado'!$B:$I,5,0))</f>
        <v>0</v>
      </c>
      <c r="IE27" s="144">
        <f ca="1">IF(ISERROR(VLOOKUP(IB27,'Lista de mercado'!$B:$I,8,0)),0,VLOOKUP(IB27,'Lista de mercado'!$B:$I,8,0))</f>
        <v>0</v>
      </c>
      <c r="IF27" s="145">
        <f t="shared" si="1090"/>
        <v>0</v>
      </c>
      <c r="IG27" s="146">
        <f t="shared" ca="1" si="1091"/>
        <v>0</v>
      </c>
      <c r="IH27" s="103"/>
      <c r="II27" s="151"/>
      <c r="IJ27" s="152"/>
      <c r="IK27" s="153"/>
      <c r="IL27" s="73"/>
      <c r="IM27" s="105"/>
      <c r="IN27" s="78"/>
      <c r="IO27" s="130"/>
      <c r="IP27" s="131"/>
      <c r="IQ27" s="81">
        <f ca="1">IF(ISERROR(VLOOKUP(IO27,'Lista de mercado'!$B:$I,5,0)),0,VLOOKUP(IO27,'Lista de mercado'!$B:$I,5,0))</f>
        <v>0</v>
      </c>
      <c r="IR27" s="144">
        <f ca="1">IF(ISERROR(VLOOKUP(IO27,'Lista de mercado'!$B:$I,8,0)),0,VLOOKUP(IO27,'Lista de mercado'!$B:$I,8,0))</f>
        <v>0</v>
      </c>
      <c r="IS27" s="145">
        <f t="shared" si="1094"/>
        <v>0</v>
      </c>
      <c r="IT27" s="146">
        <f t="shared" ca="1" si="1095"/>
        <v>0</v>
      </c>
      <c r="IU27" s="103"/>
      <c r="IV27" s="151"/>
      <c r="IW27" s="152"/>
      <c r="IX27" s="153"/>
      <c r="IY27" s="73"/>
      <c r="IZ27" s="105"/>
      <c r="JA27" s="78"/>
      <c r="JB27" s="130"/>
      <c r="JC27" s="131"/>
      <c r="JD27" s="81">
        <f ca="1">IF(ISERROR(VLOOKUP(JB27,'Lista de mercado'!$B:$I,5,0)),0,VLOOKUP(JB27,'Lista de mercado'!$B:$I,5,0))</f>
        <v>0</v>
      </c>
      <c r="JE27" s="144">
        <f ca="1">IF(ISERROR(VLOOKUP(JB27,'Lista de mercado'!$B:$I,8,0)),0,VLOOKUP(JB27,'Lista de mercado'!$B:$I,8,0))</f>
        <v>0</v>
      </c>
      <c r="JF27" s="145">
        <f t="shared" si="1098"/>
        <v>0</v>
      </c>
      <c r="JG27" s="146">
        <f t="shared" ca="1" si="1099"/>
        <v>0</v>
      </c>
      <c r="JH27" s="103"/>
      <c r="JI27" s="151"/>
      <c r="JJ27" s="152"/>
      <c r="JK27" s="153"/>
      <c r="JL27" s="73"/>
      <c r="JM27" s="105"/>
      <c r="JN27" s="78"/>
      <c r="JO27" s="130"/>
      <c r="JP27" s="131"/>
      <c r="JQ27" s="81">
        <f ca="1">IF(ISERROR(VLOOKUP(JO27,'Lista de mercado'!$B:$I,5,0)),0,VLOOKUP(JO27,'Lista de mercado'!$B:$I,5,0))</f>
        <v>0</v>
      </c>
      <c r="JR27" s="144">
        <f ca="1">IF(ISERROR(VLOOKUP(JO27,'Lista de mercado'!$B:$I,8,0)),0,VLOOKUP(JO27,'Lista de mercado'!$B:$I,8,0))</f>
        <v>0</v>
      </c>
      <c r="JS27" s="145">
        <f t="shared" si="1102"/>
        <v>0</v>
      </c>
      <c r="JT27" s="146">
        <f t="shared" ca="1" si="1103"/>
        <v>0</v>
      </c>
      <c r="JU27" s="103"/>
      <c r="JV27" s="151"/>
      <c r="JW27" s="152"/>
      <c r="JX27" s="153"/>
      <c r="JY27" s="73"/>
      <c r="JZ27" s="105"/>
      <c r="KA27" s="78"/>
      <c r="KB27" s="130"/>
      <c r="KC27" s="131"/>
      <c r="KD27" s="81">
        <f ca="1">IF(ISERROR(VLOOKUP(KB27,'Lista de mercado'!$B:$I,5,0)),0,VLOOKUP(KB27,'Lista de mercado'!$B:$I,5,0))</f>
        <v>0</v>
      </c>
      <c r="KE27" s="144">
        <f ca="1">IF(ISERROR(VLOOKUP(KB27,'Lista de mercado'!$B:$I,8,0)),0,VLOOKUP(KB27,'Lista de mercado'!$B:$I,8,0))</f>
        <v>0</v>
      </c>
      <c r="KF27" s="145">
        <f t="shared" si="1106"/>
        <v>0</v>
      </c>
      <c r="KG27" s="146">
        <f t="shared" ca="1" si="1107"/>
        <v>0</v>
      </c>
      <c r="KH27" s="103"/>
      <c r="KI27" s="151"/>
      <c r="KJ27" s="152"/>
      <c r="KK27" s="153"/>
      <c r="KL27" s="73"/>
      <c r="KM27" s="105"/>
      <c r="KN27" s="78"/>
      <c r="KO27" s="130"/>
      <c r="KP27" s="131"/>
      <c r="KQ27" s="81">
        <f ca="1">IF(ISERROR(VLOOKUP(KO27,'Lista de mercado'!$B:$I,5,0)),0,VLOOKUP(KO27,'Lista de mercado'!$B:$I,5,0))</f>
        <v>0</v>
      </c>
      <c r="KR27" s="144">
        <f ca="1">IF(ISERROR(VLOOKUP(KO27,'Lista de mercado'!$B:$I,8,0)),0,VLOOKUP(KO27,'Lista de mercado'!$B:$I,8,0))</f>
        <v>0</v>
      </c>
      <c r="KS27" s="145">
        <f t="shared" si="1110"/>
        <v>0</v>
      </c>
      <c r="KT27" s="146">
        <f t="shared" ca="1" si="1111"/>
        <v>0</v>
      </c>
      <c r="KU27" s="103"/>
      <c r="KV27" s="151"/>
      <c r="KW27" s="152"/>
      <c r="KX27" s="153"/>
      <c r="KY27" s="73"/>
      <c r="KZ27" s="105"/>
      <c r="LA27" s="78"/>
      <c r="LB27" s="130"/>
      <c r="LC27" s="131"/>
      <c r="LD27" s="81">
        <f ca="1">IF(ISERROR(VLOOKUP(LB27,'Lista de mercado'!$B:$I,5,0)),0,VLOOKUP(LB27,'Lista de mercado'!$B:$I,5,0))</f>
        <v>0</v>
      </c>
      <c r="LE27" s="144">
        <f ca="1">IF(ISERROR(VLOOKUP(LB27,'Lista de mercado'!$B:$I,8,0)),0,VLOOKUP(LB27,'Lista de mercado'!$B:$I,8,0))</f>
        <v>0</v>
      </c>
      <c r="LF27" s="145">
        <f t="shared" si="1114"/>
        <v>0</v>
      </c>
      <c r="LG27" s="146">
        <f t="shared" ca="1" si="1115"/>
        <v>0</v>
      </c>
      <c r="LH27" s="103"/>
      <c r="LI27" s="151"/>
      <c r="LJ27" s="152"/>
      <c r="LK27" s="153"/>
      <c r="LL27" s="73"/>
      <c r="LM27" s="105"/>
      <c r="LN27" s="78"/>
      <c r="LO27" s="130"/>
      <c r="LP27" s="131"/>
      <c r="LQ27" s="81">
        <f ca="1">IF(ISERROR(VLOOKUP(LO27,'Lista de mercado'!$B:$I,5,0)),0,VLOOKUP(LO27,'Lista de mercado'!$B:$I,5,0))</f>
        <v>0</v>
      </c>
      <c r="LR27" s="144">
        <f ca="1">IF(ISERROR(VLOOKUP(LO27,'Lista de mercado'!$B:$I,8,0)),0,VLOOKUP(LO27,'Lista de mercado'!$B:$I,8,0))</f>
        <v>0</v>
      </c>
      <c r="LS27" s="145">
        <f t="shared" si="1118"/>
        <v>0</v>
      </c>
      <c r="LT27" s="146">
        <f t="shared" ca="1" si="1119"/>
        <v>0</v>
      </c>
      <c r="LU27" s="103"/>
      <c r="LV27" s="151"/>
      <c r="LW27" s="152"/>
      <c r="LX27" s="153"/>
      <c r="LY27" s="73"/>
      <c r="LZ27" s="105"/>
      <c r="MA27" s="78"/>
      <c r="MB27" s="130"/>
      <c r="MC27" s="131"/>
      <c r="MD27" s="81">
        <f ca="1">IF(ISERROR(VLOOKUP(MB27,'Lista de mercado'!$B:$I,5,0)),0,VLOOKUP(MB27,'Lista de mercado'!$B:$I,5,0))</f>
        <v>0</v>
      </c>
      <c r="ME27" s="144">
        <f ca="1">IF(ISERROR(VLOOKUP(MB27,'Lista de mercado'!$B:$I,8,0)),0,VLOOKUP(MB27,'Lista de mercado'!$B:$I,8,0))</f>
        <v>0</v>
      </c>
      <c r="MF27" s="145">
        <f t="shared" si="1122"/>
        <v>0</v>
      </c>
      <c r="MG27" s="146">
        <f t="shared" ca="1" si="1123"/>
        <v>0</v>
      </c>
      <c r="MH27" s="103"/>
      <c r="MI27" s="151"/>
      <c r="MJ27" s="152"/>
      <c r="MK27" s="153"/>
      <c r="ML27" s="73"/>
      <c r="MM27" s="105"/>
      <c r="MN27" s="78"/>
      <c r="MO27" s="130"/>
      <c r="MP27" s="131"/>
      <c r="MQ27" s="81">
        <f ca="1">IF(ISERROR(VLOOKUP(MO27,'Lista de mercado'!$B:$I,5,0)),0,VLOOKUP(MO27,'Lista de mercado'!$B:$I,5,0))</f>
        <v>0</v>
      </c>
      <c r="MR27" s="144">
        <f ca="1">IF(ISERROR(VLOOKUP(MO27,'Lista de mercado'!$B:$I,8,0)),0,VLOOKUP(MO27,'Lista de mercado'!$B:$I,8,0))</f>
        <v>0</v>
      </c>
      <c r="MS27" s="145">
        <f t="shared" si="1126"/>
        <v>0</v>
      </c>
      <c r="MT27" s="146">
        <f t="shared" ca="1" si="1127"/>
        <v>0</v>
      </c>
      <c r="MU27" s="103"/>
      <c r="MV27" s="151"/>
      <c r="MW27" s="152"/>
      <c r="MX27" s="153"/>
      <c r="MY27" s="73"/>
      <c r="MZ27" s="105"/>
      <c r="NA27" s="78"/>
      <c r="NB27" s="130"/>
      <c r="NC27" s="131"/>
      <c r="ND27" s="81">
        <f ca="1">IF(ISERROR(VLOOKUP(NB27,'Lista de mercado'!$B:$I,5,0)),0,VLOOKUP(NB27,'Lista de mercado'!$B:$I,5,0))</f>
        <v>0</v>
      </c>
      <c r="NE27" s="144">
        <f ca="1">IF(ISERROR(VLOOKUP(NB27,'Lista de mercado'!$B:$I,8,0)),0,VLOOKUP(NB27,'Lista de mercado'!$B:$I,8,0))</f>
        <v>0</v>
      </c>
      <c r="NF27" s="145">
        <f t="shared" si="1130"/>
        <v>0</v>
      </c>
      <c r="NG27" s="146">
        <f t="shared" ca="1" si="1131"/>
        <v>0</v>
      </c>
      <c r="NH27" s="103"/>
      <c r="NI27" s="151"/>
      <c r="NJ27" s="152"/>
      <c r="NK27" s="153"/>
      <c r="NL27" s="73"/>
      <c r="NM27" s="105"/>
      <c r="NN27" s="78"/>
      <c r="NO27" s="130"/>
      <c r="NP27" s="131"/>
      <c r="NQ27" s="81">
        <f ca="1">IF(ISERROR(VLOOKUP(NO27,'Lista de mercado'!$B:$I,5,0)),0,VLOOKUP(NO27,'Lista de mercado'!$B:$I,5,0))</f>
        <v>0</v>
      </c>
      <c r="NR27" s="144">
        <f ca="1">IF(ISERROR(VLOOKUP(NO27,'Lista de mercado'!$B:$I,8,0)),0,VLOOKUP(NO27,'Lista de mercado'!$B:$I,8,0))</f>
        <v>0</v>
      </c>
      <c r="NS27" s="145">
        <f t="shared" si="1134"/>
        <v>0</v>
      </c>
      <c r="NT27" s="146">
        <f t="shared" ca="1" si="1135"/>
        <v>0</v>
      </c>
      <c r="NU27" s="103"/>
      <c r="NV27" s="151"/>
      <c r="NW27" s="152"/>
      <c r="NX27" s="153"/>
      <c r="NY27" s="73"/>
      <c r="NZ27" s="105"/>
      <c r="OA27" s="78"/>
      <c r="OB27" s="130"/>
      <c r="OC27" s="131"/>
      <c r="OD27" s="81">
        <f ca="1">IF(ISERROR(VLOOKUP(OB27,'Lista de mercado'!$B:$I,5,0)),0,VLOOKUP(OB27,'Lista de mercado'!$B:$I,5,0))</f>
        <v>0</v>
      </c>
      <c r="OE27" s="144">
        <f ca="1">IF(ISERROR(VLOOKUP(OB27,'Lista de mercado'!$B:$I,8,0)),0,VLOOKUP(OB27,'Lista de mercado'!$B:$I,8,0))</f>
        <v>0</v>
      </c>
      <c r="OF27" s="145">
        <f t="shared" si="1138"/>
        <v>0</v>
      </c>
      <c r="OG27" s="146">
        <f t="shared" ca="1" si="1139"/>
        <v>0</v>
      </c>
      <c r="OH27" s="103"/>
      <c r="OI27" s="151"/>
      <c r="OJ27" s="152"/>
      <c r="OK27" s="153"/>
      <c r="OL27" s="73"/>
      <c r="OM27" s="105"/>
      <c r="ON27" s="78"/>
      <c r="OO27" s="130"/>
      <c r="OP27" s="131"/>
      <c r="OQ27" s="81">
        <f ca="1">IF(ISERROR(VLOOKUP(OO27,'Lista de mercado'!$B:$I,5,0)),0,VLOOKUP(OO27,'Lista de mercado'!$B:$I,5,0))</f>
        <v>0</v>
      </c>
      <c r="OR27" s="144">
        <f ca="1">IF(ISERROR(VLOOKUP(OO27,'Lista de mercado'!$B:$I,8,0)),0,VLOOKUP(OO27,'Lista de mercado'!$B:$I,8,0))</f>
        <v>0</v>
      </c>
      <c r="OS27" s="145">
        <f t="shared" si="1142"/>
        <v>0</v>
      </c>
      <c r="OT27" s="146">
        <f t="shared" ca="1" si="1143"/>
        <v>0</v>
      </c>
      <c r="OU27" s="103"/>
      <c r="OV27" s="151"/>
      <c r="OW27" s="152"/>
      <c r="OX27" s="153"/>
      <c r="OY27" s="73"/>
      <c r="OZ27" s="105"/>
      <c r="PA27" s="78"/>
      <c r="PB27" s="130"/>
      <c r="PC27" s="131"/>
      <c r="PD27" s="81">
        <f ca="1">IF(ISERROR(VLOOKUP(PB27,'Lista de mercado'!$B:$I,5,0)),0,VLOOKUP(PB27,'Lista de mercado'!$B:$I,5,0))</f>
        <v>0</v>
      </c>
      <c r="PE27" s="144">
        <f ca="1">IF(ISERROR(VLOOKUP(PB27,'Lista de mercado'!$B:$I,8,0)),0,VLOOKUP(PB27,'Lista de mercado'!$B:$I,8,0))</f>
        <v>0</v>
      </c>
      <c r="PF27" s="145">
        <f t="shared" si="1146"/>
        <v>0</v>
      </c>
      <c r="PG27" s="146">
        <f t="shared" ca="1" si="1147"/>
        <v>0</v>
      </c>
      <c r="PH27" s="103"/>
      <c r="PI27" s="151"/>
      <c r="PJ27" s="152"/>
      <c r="PK27" s="153"/>
      <c r="PL27" s="73"/>
      <c r="PM27" s="105"/>
      <c r="PN27" s="78"/>
      <c r="PO27" s="130"/>
      <c r="PP27" s="131"/>
      <c r="PQ27" s="81">
        <f ca="1">IF(ISERROR(VLOOKUP(PO27,'Lista de mercado'!$B:$I,5,0)),0,VLOOKUP(PO27,'Lista de mercado'!$B:$I,5,0))</f>
        <v>0</v>
      </c>
      <c r="PR27" s="144">
        <f ca="1">IF(ISERROR(VLOOKUP(PO27,'Lista de mercado'!$B:$I,8,0)),0,VLOOKUP(PO27,'Lista de mercado'!$B:$I,8,0))</f>
        <v>0</v>
      </c>
      <c r="PS27" s="145">
        <f t="shared" si="1150"/>
        <v>0</v>
      </c>
      <c r="PT27" s="146">
        <f t="shared" ca="1" si="1151"/>
        <v>0</v>
      </c>
      <c r="PU27" s="103"/>
      <c r="PV27" s="151"/>
      <c r="PW27" s="152"/>
      <c r="PX27" s="153"/>
      <c r="PY27" s="73"/>
      <c r="PZ27" s="105"/>
      <c r="QA27" s="78"/>
      <c r="QB27" s="130"/>
      <c r="QC27" s="131"/>
      <c r="QD27" s="81">
        <f ca="1">IF(ISERROR(VLOOKUP(QB27,'Lista de mercado'!$B:$I,5,0)),0,VLOOKUP(QB27,'Lista de mercado'!$B:$I,5,0))</f>
        <v>0</v>
      </c>
      <c r="QE27" s="144">
        <f ca="1">IF(ISERROR(VLOOKUP(QB27,'Lista de mercado'!$B:$I,8,0)),0,VLOOKUP(QB27,'Lista de mercado'!$B:$I,8,0))</f>
        <v>0</v>
      </c>
      <c r="QF27" s="145">
        <f t="shared" si="1154"/>
        <v>0</v>
      </c>
      <c r="QG27" s="146">
        <f t="shared" ca="1" si="1155"/>
        <v>0</v>
      </c>
      <c r="QH27" s="103"/>
      <c r="QI27" s="151"/>
      <c r="QJ27" s="152"/>
      <c r="QK27" s="153"/>
      <c r="QL27" s="73"/>
      <c r="QM27" s="105"/>
      <c r="QN27" s="78"/>
      <c r="QO27" s="130"/>
      <c r="QP27" s="131"/>
      <c r="QQ27" s="81">
        <f ca="1">IF(ISERROR(VLOOKUP(QO27,'Lista de mercado'!$B:$I,5,0)),0,VLOOKUP(QO27,'Lista de mercado'!$B:$I,5,0))</f>
        <v>0</v>
      </c>
      <c r="QR27" s="144">
        <f ca="1">IF(ISERROR(VLOOKUP(QO27,'Lista de mercado'!$B:$I,8,0)),0,VLOOKUP(QO27,'Lista de mercado'!$B:$I,8,0))</f>
        <v>0</v>
      </c>
      <c r="QS27" s="145">
        <f t="shared" si="1158"/>
        <v>0</v>
      </c>
      <c r="QT27" s="146">
        <f t="shared" ca="1" si="1159"/>
        <v>0</v>
      </c>
      <c r="QU27" s="103"/>
      <c r="QV27" s="151"/>
      <c r="QW27" s="152"/>
      <c r="QX27" s="153"/>
      <c r="QY27" s="73"/>
      <c r="QZ27" s="105"/>
      <c r="RA27" s="78"/>
      <c r="RB27" s="130"/>
      <c r="RC27" s="131"/>
      <c r="RD27" s="81">
        <f ca="1">IF(ISERROR(VLOOKUP(RB27,'Lista de mercado'!$B:$I,5,0)),0,VLOOKUP(RB27,'Lista de mercado'!$B:$I,5,0))</f>
        <v>0</v>
      </c>
      <c r="RE27" s="144">
        <f ca="1">IF(ISERROR(VLOOKUP(RB27,'Lista de mercado'!$B:$I,8,0)),0,VLOOKUP(RB27,'Lista de mercado'!$B:$I,8,0))</f>
        <v>0</v>
      </c>
      <c r="RF27" s="145">
        <f t="shared" si="1162"/>
        <v>0</v>
      </c>
      <c r="RG27" s="146">
        <f t="shared" ca="1" si="1163"/>
        <v>0</v>
      </c>
      <c r="RH27" s="103"/>
      <c r="RI27" s="151"/>
      <c r="RJ27" s="152"/>
      <c r="RK27" s="153"/>
      <c r="RL27" s="73"/>
      <c r="RM27" s="105"/>
      <c r="RN27" s="78"/>
      <c r="RO27" s="130"/>
      <c r="RP27" s="131"/>
      <c r="RQ27" s="81">
        <f ca="1">IF(ISERROR(VLOOKUP(RO27,'Lista de mercado'!$B:$I,5,0)),0,VLOOKUP(RO27,'Lista de mercado'!$B:$I,5,0))</f>
        <v>0</v>
      </c>
      <c r="RR27" s="144">
        <f ca="1">IF(ISERROR(VLOOKUP(RO27,'Lista de mercado'!$B:$I,8,0)),0,VLOOKUP(RO27,'Lista de mercado'!$B:$I,8,0))</f>
        <v>0</v>
      </c>
      <c r="RS27" s="145">
        <f t="shared" si="1166"/>
        <v>0</v>
      </c>
      <c r="RT27" s="146">
        <f t="shared" ca="1" si="1167"/>
        <v>0</v>
      </c>
      <c r="RU27" s="103"/>
      <c r="RV27" s="151"/>
      <c r="RW27" s="152"/>
      <c r="RX27" s="153"/>
      <c r="RY27" s="73"/>
      <c r="RZ27" s="105"/>
      <c r="SA27" s="78"/>
      <c r="SB27" s="130"/>
      <c r="SC27" s="131"/>
      <c r="SD27" s="81">
        <f ca="1">IF(ISERROR(VLOOKUP(SB27,'Lista de mercado'!$B:$I,5,0)),0,VLOOKUP(SB27,'Lista de mercado'!$B:$I,5,0))</f>
        <v>0</v>
      </c>
      <c r="SE27" s="144">
        <f ca="1">IF(ISERROR(VLOOKUP(SB27,'Lista de mercado'!$B:$I,8,0)),0,VLOOKUP(SB27,'Lista de mercado'!$B:$I,8,0))</f>
        <v>0</v>
      </c>
      <c r="SF27" s="145">
        <f t="shared" si="1170"/>
        <v>0</v>
      </c>
      <c r="SG27" s="146">
        <f t="shared" ca="1" si="1171"/>
        <v>0</v>
      </c>
      <c r="SH27" s="103"/>
      <c r="SI27" s="151"/>
      <c r="SJ27" s="152"/>
      <c r="SK27" s="153"/>
      <c r="SL27" s="73"/>
      <c r="SM27" s="105"/>
      <c r="SN27" s="78"/>
      <c r="SO27" s="130"/>
      <c r="SP27" s="131"/>
      <c r="SQ27" s="81">
        <f ca="1">IF(ISERROR(VLOOKUP(SO27,'Lista de mercado'!$B:$I,5,0)),0,VLOOKUP(SO27,'Lista de mercado'!$B:$I,5,0))</f>
        <v>0</v>
      </c>
      <c r="SR27" s="144">
        <f ca="1">IF(ISERROR(VLOOKUP(SO27,'Lista de mercado'!$B:$I,8,0)),0,VLOOKUP(SO27,'Lista de mercado'!$B:$I,8,0))</f>
        <v>0</v>
      </c>
      <c r="SS27" s="145">
        <f t="shared" si="1174"/>
        <v>0</v>
      </c>
      <c r="ST27" s="146">
        <f t="shared" ca="1" si="1175"/>
        <v>0</v>
      </c>
      <c r="SU27" s="103"/>
      <c r="SV27" s="151"/>
      <c r="SW27" s="152"/>
      <c r="SX27" s="153"/>
      <c r="SY27" s="73"/>
      <c r="SZ27" s="105"/>
      <c r="TA27" s="78"/>
      <c r="TB27" s="130"/>
      <c r="TC27" s="131"/>
      <c r="TD27" s="81">
        <f ca="1">IF(ISERROR(VLOOKUP(TB27,'Lista de mercado'!$B:$I,5,0)),0,VLOOKUP(TB27,'Lista de mercado'!$B:$I,5,0))</f>
        <v>0</v>
      </c>
      <c r="TE27" s="144">
        <f ca="1">IF(ISERROR(VLOOKUP(TB27,'Lista de mercado'!$B:$I,8,0)),0,VLOOKUP(TB27,'Lista de mercado'!$B:$I,8,0))</f>
        <v>0</v>
      </c>
      <c r="TF27" s="145">
        <f t="shared" si="1178"/>
        <v>0</v>
      </c>
      <c r="TG27" s="146">
        <f t="shared" ca="1" si="1179"/>
        <v>0</v>
      </c>
      <c r="TH27" s="103"/>
      <c r="TI27" s="151"/>
      <c r="TJ27" s="152"/>
      <c r="TK27" s="153"/>
      <c r="TL27" s="73"/>
      <c r="TM27" s="105"/>
      <c r="TN27" s="78"/>
      <c r="TO27" s="130"/>
      <c r="TP27" s="131"/>
      <c r="TQ27" s="81">
        <f ca="1">IF(ISERROR(VLOOKUP(TO27,'Lista de mercado'!$B:$I,5,0)),0,VLOOKUP(TO27,'Lista de mercado'!$B:$I,5,0))</f>
        <v>0</v>
      </c>
      <c r="TR27" s="144">
        <f ca="1">IF(ISERROR(VLOOKUP(TO27,'Lista de mercado'!$B:$I,8,0)),0,VLOOKUP(TO27,'Lista de mercado'!$B:$I,8,0))</f>
        <v>0</v>
      </c>
      <c r="TS27" s="145">
        <f t="shared" si="1182"/>
        <v>0</v>
      </c>
      <c r="TT27" s="146">
        <f t="shared" ca="1" si="1183"/>
        <v>0</v>
      </c>
      <c r="TU27" s="103"/>
      <c r="TV27" s="151"/>
      <c r="TW27" s="152"/>
      <c r="TX27" s="153"/>
      <c r="TY27" s="73"/>
      <c r="TZ27" s="105"/>
      <c r="UA27" s="78"/>
      <c r="UB27" s="130"/>
      <c r="UC27" s="131"/>
      <c r="UD27" s="81">
        <f ca="1">IF(ISERROR(VLOOKUP(UB27,'Lista de mercado'!$B:$I,5,0)),0,VLOOKUP(UB27,'Lista de mercado'!$B:$I,5,0))</f>
        <v>0</v>
      </c>
      <c r="UE27" s="144">
        <f ca="1">IF(ISERROR(VLOOKUP(UB27,'Lista de mercado'!$B:$I,8,0)),0,VLOOKUP(UB27,'Lista de mercado'!$B:$I,8,0))</f>
        <v>0</v>
      </c>
      <c r="UF27" s="145">
        <f t="shared" si="1186"/>
        <v>0</v>
      </c>
      <c r="UG27" s="146">
        <f t="shared" ca="1" si="1187"/>
        <v>0</v>
      </c>
      <c r="UH27" s="103"/>
      <c r="UI27" s="151"/>
      <c r="UJ27" s="152"/>
      <c r="UK27" s="153"/>
      <c r="UL27" s="73"/>
      <c r="UM27" s="105"/>
      <c r="UN27" s="78"/>
      <c r="UO27" s="130"/>
      <c r="UP27" s="131"/>
      <c r="UQ27" s="81">
        <f ca="1">IF(ISERROR(VLOOKUP(UO27,'Lista de mercado'!$B:$I,5,0)),0,VLOOKUP(UO27,'Lista de mercado'!$B:$I,5,0))</f>
        <v>0</v>
      </c>
      <c r="UR27" s="144">
        <f ca="1">IF(ISERROR(VLOOKUP(UO27,'Lista de mercado'!$B:$I,8,0)),0,VLOOKUP(UO27,'Lista de mercado'!$B:$I,8,0))</f>
        <v>0</v>
      </c>
      <c r="US27" s="145">
        <f t="shared" si="1190"/>
        <v>0</v>
      </c>
      <c r="UT27" s="146">
        <f t="shared" ca="1" si="1191"/>
        <v>0</v>
      </c>
      <c r="UU27" s="103"/>
      <c r="UV27" s="151"/>
      <c r="UW27" s="152"/>
      <c r="UX27" s="153"/>
      <c r="UY27" s="73"/>
      <c r="UZ27" s="105"/>
      <c r="VA27" s="78"/>
      <c r="VB27" s="130"/>
      <c r="VC27" s="131"/>
      <c r="VD27" s="81">
        <f ca="1">IF(ISERROR(VLOOKUP(VB27,'Lista de mercado'!$B:$I,5,0)),0,VLOOKUP(VB27,'Lista de mercado'!$B:$I,5,0))</f>
        <v>0</v>
      </c>
      <c r="VE27" s="144">
        <f ca="1">IF(ISERROR(VLOOKUP(VB27,'Lista de mercado'!$B:$I,8,0)),0,VLOOKUP(VB27,'Lista de mercado'!$B:$I,8,0))</f>
        <v>0</v>
      </c>
      <c r="VF27" s="145">
        <f t="shared" si="1194"/>
        <v>0</v>
      </c>
      <c r="VG27" s="146">
        <f t="shared" ca="1" si="1195"/>
        <v>0</v>
      </c>
      <c r="VH27" s="103"/>
      <c r="VI27" s="151"/>
      <c r="VJ27" s="152"/>
      <c r="VK27" s="153"/>
      <c r="VL27" s="73"/>
      <c r="VM27" s="105"/>
      <c r="VN27" s="78"/>
      <c r="VO27" s="130"/>
      <c r="VP27" s="131"/>
      <c r="VQ27" s="81">
        <f ca="1">IF(ISERROR(VLOOKUP(VO27,'Lista de mercado'!$B:$I,5,0)),0,VLOOKUP(VO27,'Lista de mercado'!$B:$I,5,0))</f>
        <v>0</v>
      </c>
      <c r="VR27" s="144">
        <f ca="1">IF(ISERROR(VLOOKUP(VO27,'Lista de mercado'!$B:$I,8,0)),0,VLOOKUP(VO27,'Lista de mercado'!$B:$I,8,0))</f>
        <v>0</v>
      </c>
      <c r="VS27" s="145">
        <f t="shared" si="1198"/>
        <v>0</v>
      </c>
      <c r="VT27" s="146">
        <f t="shared" ca="1" si="1199"/>
        <v>0</v>
      </c>
      <c r="VU27" s="103"/>
      <c r="VV27" s="151"/>
      <c r="VW27" s="152"/>
      <c r="VX27" s="153"/>
      <c r="VY27" s="73"/>
      <c r="VZ27" s="105"/>
      <c r="WA27" s="78"/>
      <c r="WB27" s="130"/>
      <c r="WC27" s="131"/>
      <c r="WD27" s="81">
        <f ca="1">IF(ISERROR(VLOOKUP(WB27,'Lista de mercado'!$B:$I,5,0)),0,VLOOKUP(WB27,'Lista de mercado'!$B:$I,5,0))</f>
        <v>0</v>
      </c>
      <c r="WE27" s="144">
        <f ca="1">IF(ISERROR(VLOOKUP(WB27,'Lista de mercado'!$B:$I,8,0)),0,VLOOKUP(WB27,'Lista de mercado'!$B:$I,8,0))</f>
        <v>0</v>
      </c>
      <c r="WF27" s="145">
        <f t="shared" si="1201"/>
        <v>0</v>
      </c>
      <c r="WG27" s="146">
        <f t="shared" ca="1" si="1202"/>
        <v>0</v>
      </c>
      <c r="WH27" s="103"/>
      <c r="WI27" s="151"/>
      <c r="WJ27" s="152"/>
      <c r="WK27" s="153"/>
      <c r="WL27" s="73"/>
      <c r="WM27" s="105"/>
      <c r="WN27" s="78"/>
      <c r="WO27" s="130"/>
      <c r="WP27" s="131"/>
      <c r="WQ27" s="81">
        <f ca="1">IF(ISERROR(VLOOKUP(WO27,'Lista de mercado'!$B:$I,5,0)),0,VLOOKUP(WO27,'Lista de mercado'!$B:$I,5,0))</f>
        <v>0</v>
      </c>
      <c r="WR27" s="144">
        <f ca="1">IF(ISERROR(VLOOKUP(WO27,'Lista de mercado'!$B:$I,8,0)),0,VLOOKUP(WO27,'Lista de mercado'!$B:$I,8,0))</f>
        <v>0</v>
      </c>
      <c r="WS27" s="145">
        <f t="shared" si="1204"/>
        <v>0</v>
      </c>
      <c r="WT27" s="146">
        <f t="shared" ca="1" si="1205"/>
        <v>0</v>
      </c>
      <c r="WU27" s="103"/>
      <c r="WV27" s="151"/>
      <c r="WW27" s="152"/>
      <c r="WX27" s="153"/>
      <c r="WY27" s="73"/>
      <c r="WZ27" s="105"/>
      <c r="XA27" s="78"/>
      <c r="XB27" s="130"/>
      <c r="XC27" s="131"/>
      <c r="XD27" s="81">
        <f ca="1">IF(ISERROR(VLOOKUP(XB27,'Lista de mercado'!$B:$I,5,0)),0,VLOOKUP(XB27,'Lista de mercado'!$B:$I,5,0))</f>
        <v>0</v>
      </c>
      <c r="XE27" s="144">
        <f ca="1">IF(ISERROR(VLOOKUP(XB27,'Lista de mercado'!$B:$I,8,0)),0,VLOOKUP(XB27,'Lista de mercado'!$B:$I,8,0))</f>
        <v>0</v>
      </c>
      <c r="XF27" s="145">
        <f t="shared" si="1207"/>
        <v>0</v>
      </c>
      <c r="XG27" s="146">
        <f t="shared" ca="1" si="1208"/>
        <v>0</v>
      </c>
      <c r="XH27" s="103"/>
      <c r="XI27" s="151"/>
      <c r="XJ27" s="152"/>
      <c r="XK27" s="153"/>
      <c r="XL27" s="73"/>
      <c r="XM27" s="105"/>
      <c r="XN27" s="78"/>
      <c r="XO27" s="130"/>
      <c r="XP27" s="131"/>
      <c r="XQ27" s="81">
        <f ca="1">IF(ISERROR(VLOOKUP(XO27,'Lista de mercado'!$B:$I,5,0)),0,VLOOKUP(XO27,'Lista de mercado'!$B:$I,5,0))</f>
        <v>0</v>
      </c>
      <c r="XR27" s="144">
        <f ca="1">IF(ISERROR(VLOOKUP(XO27,'Lista de mercado'!$B:$I,8,0)),0,VLOOKUP(XO27,'Lista de mercado'!$B:$I,8,0))</f>
        <v>0</v>
      </c>
      <c r="XS27" s="145">
        <f t="shared" si="1210"/>
        <v>0</v>
      </c>
      <c r="XT27" s="146">
        <f t="shared" ca="1" si="1211"/>
        <v>0</v>
      </c>
      <c r="XU27" s="103"/>
      <c r="XV27" s="151"/>
      <c r="XW27" s="152"/>
      <c r="XX27" s="153"/>
      <c r="XY27" s="73"/>
      <c r="XZ27" s="105"/>
      <c r="YA27" s="78"/>
      <c r="YB27" s="130"/>
      <c r="YC27" s="131"/>
      <c r="YD27" s="81">
        <f ca="1">IF(ISERROR(VLOOKUP(YB27,'Lista de mercado'!$B:$I,5,0)),0,VLOOKUP(YB27,'Lista de mercado'!$B:$I,5,0))</f>
        <v>0</v>
      </c>
      <c r="YE27" s="144">
        <f ca="1">IF(ISERROR(VLOOKUP(YB27,'Lista de mercado'!$B:$I,8,0)),0,VLOOKUP(YB27,'Lista de mercado'!$B:$I,8,0))</f>
        <v>0</v>
      </c>
      <c r="YF27" s="145">
        <f t="shared" si="1214"/>
        <v>0</v>
      </c>
      <c r="YG27" s="146">
        <f t="shared" ca="1" si="1215"/>
        <v>0</v>
      </c>
      <c r="YH27" s="103"/>
      <c r="YI27" s="151"/>
      <c r="YJ27" s="152"/>
      <c r="YK27" s="153"/>
      <c r="YL27" s="73"/>
      <c r="YM27" s="105"/>
      <c r="YN27" s="78"/>
      <c r="YO27" s="130"/>
      <c r="YP27" s="131"/>
      <c r="YQ27" s="81">
        <f ca="1">IF(ISERROR(VLOOKUP(YO27,'Lista de mercado'!$B:$I,5,0)),0,VLOOKUP(YO27,'Lista de mercado'!$B:$I,5,0))</f>
        <v>0</v>
      </c>
      <c r="YR27" s="144">
        <f ca="1">IF(ISERROR(VLOOKUP(YO27,'Lista de mercado'!$B:$I,8,0)),0,VLOOKUP(YO27,'Lista de mercado'!$B:$I,8,0))</f>
        <v>0</v>
      </c>
      <c r="YS27" s="145">
        <f t="shared" si="1218"/>
        <v>0</v>
      </c>
      <c r="YT27" s="146">
        <f t="shared" ca="1" si="1219"/>
        <v>0</v>
      </c>
      <c r="YU27" s="103"/>
      <c r="YV27" s="151"/>
      <c r="YW27" s="152"/>
      <c r="YX27" s="153"/>
      <c r="YY27" s="73"/>
      <c r="YZ27" s="105"/>
      <c r="ZA27" s="78"/>
      <c r="ZB27" s="130"/>
      <c r="ZC27" s="131"/>
      <c r="ZD27" s="81">
        <f ca="1">IF(ISERROR(VLOOKUP(ZB27,'Lista de mercado'!$B:$I,5,0)),0,VLOOKUP(ZB27,'Lista de mercado'!$B:$I,5,0))</f>
        <v>0</v>
      </c>
      <c r="ZE27" s="144">
        <f ca="1">IF(ISERROR(VLOOKUP(ZB27,'Lista de mercado'!$B:$I,8,0)),0,VLOOKUP(ZB27,'Lista de mercado'!$B:$I,8,0))</f>
        <v>0</v>
      </c>
      <c r="ZF27" s="145">
        <f t="shared" si="1221"/>
        <v>0</v>
      </c>
      <c r="ZG27" s="146">
        <f t="shared" ca="1" si="1222"/>
        <v>0</v>
      </c>
      <c r="ZH27" s="103"/>
      <c r="ZI27" s="151"/>
      <c r="ZJ27" s="152"/>
      <c r="ZK27" s="153"/>
      <c r="ZL27" s="73"/>
      <c r="ZM27" s="105"/>
      <c r="ZN27" s="78"/>
      <c r="ZO27" s="130"/>
      <c r="ZP27" s="131"/>
      <c r="ZQ27" s="81">
        <f ca="1">IF(ISERROR(VLOOKUP(ZO27,'Lista de mercado'!$B:$I,5,0)),0,VLOOKUP(ZO27,'Lista de mercado'!$B:$I,5,0))</f>
        <v>0</v>
      </c>
      <c r="ZR27" s="144">
        <f ca="1">IF(ISERROR(VLOOKUP(ZO27,'Lista de mercado'!$B:$I,8,0)),0,VLOOKUP(ZO27,'Lista de mercado'!$B:$I,8,0))</f>
        <v>0</v>
      </c>
      <c r="ZS27" s="145">
        <f t="shared" si="1224"/>
        <v>0</v>
      </c>
      <c r="ZT27" s="146">
        <f t="shared" ca="1" si="1225"/>
        <v>0</v>
      </c>
      <c r="ZU27" s="103"/>
      <c r="ZV27" s="151"/>
      <c r="ZW27" s="152"/>
      <c r="ZX27" s="153"/>
      <c r="ZY27" s="73"/>
      <c r="ZZ27" s="105"/>
      <c r="AAA27" s="78"/>
      <c r="AAB27" s="130"/>
      <c r="AAC27" s="131"/>
      <c r="AAD27" s="81">
        <f ca="1">IF(ISERROR(VLOOKUP(AAB27,'Lista de mercado'!$B:$I,5,0)),0,VLOOKUP(AAB27,'Lista de mercado'!$B:$I,5,0))</f>
        <v>0</v>
      </c>
      <c r="AAE27" s="144">
        <f ca="1">IF(ISERROR(VLOOKUP(AAB27,'Lista de mercado'!$B:$I,8,0)),0,VLOOKUP(AAB27,'Lista de mercado'!$B:$I,8,0))</f>
        <v>0</v>
      </c>
      <c r="AAF27" s="145">
        <f t="shared" si="1227"/>
        <v>0</v>
      </c>
      <c r="AAG27" s="146">
        <f t="shared" ca="1" si="1228"/>
        <v>0</v>
      </c>
      <c r="AAH27" s="103"/>
      <c r="AAI27" s="151"/>
      <c r="AAJ27" s="152"/>
      <c r="AAK27" s="153"/>
      <c r="AAL27" s="73"/>
      <c r="AAM27" s="105"/>
      <c r="AAN27" s="78"/>
      <c r="AAO27" s="130"/>
      <c r="AAP27" s="131"/>
      <c r="AAQ27" s="81">
        <f ca="1">IF(ISERROR(VLOOKUP(AAO27,'Lista de mercado'!$B:$I,5,0)),0,VLOOKUP(AAO27,'Lista de mercado'!$B:$I,5,0))</f>
        <v>0</v>
      </c>
      <c r="AAR27" s="144">
        <f ca="1">IF(ISERROR(VLOOKUP(AAO27,'Lista de mercado'!$B:$I,8,0)),0,VLOOKUP(AAO27,'Lista de mercado'!$B:$I,8,0))</f>
        <v>0</v>
      </c>
      <c r="AAS27" s="145">
        <f t="shared" si="1230"/>
        <v>0</v>
      </c>
      <c r="AAT27" s="146">
        <f t="shared" ca="1" si="1231"/>
        <v>0</v>
      </c>
      <c r="AAU27" s="103"/>
      <c r="AAV27" s="151"/>
      <c r="AAW27" s="152"/>
      <c r="AAX27" s="153"/>
      <c r="AAY27" s="73"/>
      <c r="AAZ27" s="105"/>
      <c r="ABA27" s="78"/>
      <c r="ABB27" s="130"/>
      <c r="ABC27" s="131"/>
      <c r="ABD27" s="81">
        <f ca="1">IF(ISERROR(VLOOKUP(ABB27,'Lista de mercado'!$B:$I,5,0)),0,VLOOKUP(ABB27,'Lista de mercado'!$B:$I,5,0))</f>
        <v>0</v>
      </c>
      <c r="ABE27" s="144">
        <f ca="1">IF(ISERROR(VLOOKUP(ABB27,'Lista de mercado'!$B:$I,8,0)),0,VLOOKUP(ABB27,'Lista de mercado'!$B:$I,8,0))</f>
        <v>0</v>
      </c>
      <c r="ABF27" s="145">
        <f t="shared" si="1234"/>
        <v>0</v>
      </c>
      <c r="ABG27" s="146">
        <f t="shared" ca="1" si="1235"/>
        <v>0</v>
      </c>
      <c r="ABH27" s="103"/>
      <c r="ABI27" s="151"/>
      <c r="ABJ27" s="152"/>
      <c r="ABK27" s="153"/>
      <c r="ABL27" s="73"/>
      <c r="ABM27" s="105"/>
      <c r="ABN27" s="78"/>
      <c r="ABO27" s="130"/>
      <c r="ABP27" s="131"/>
      <c r="ABQ27" s="81">
        <f ca="1">IF(ISERROR(VLOOKUP(ABO27,'Lista de mercado'!$B:$I,5,0)),0,VLOOKUP(ABO27,'Lista de mercado'!$B:$I,5,0))</f>
        <v>0</v>
      </c>
      <c r="ABR27" s="144">
        <f ca="1">IF(ISERROR(VLOOKUP(ABO27,'Lista de mercado'!$B:$I,8,0)),0,VLOOKUP(ABO27,'Lista de mercado'!$B:$I,8,0))</f>
        <v>0</v>
      </c>
      <c r="ABS27" s="145">
        <f t="shared" si="1238"/>
        <v>0</v>
      </c>
      <c r="ABT27" s="146">
        <f t="shared" ca="1" si="1239"/>
        <v>0</v>
      </c>
      <c r="ABU27" s="103"/>
      <c r="ABV27" s="151"/>
      <c r="ABW27" s="152"/>
      <c r="ABX27" s="153"/>
      <c r="ABY27" s="73"/>
      <c r="ABZ27" s="105"/>
      <c r="ACA27" s="78"/>
      <c r="ACB27" s="130"/>
      <c r="ACC27" s="131"/>
      <c r="ACD27" s="81">
        <f ca="1">IF(ISERROR(VLOOKUP(ACB27,'Lista de mercado'!$B:$I,5,0)),0,VLOOKUP(ACB27,'Lista de mercado'!$B:$I,5,0))</f>
        <v>0</v>
      </c>
      <c r="ACE27" s="144">
        <f ca="1">IF(ISERROR(VLOOKUP(ACB27,'Lista de mercado'!$B:$I,8,0)),0,VLOOKUP(ACB27,'Lista de mercado'!$B:$I,8,0))</f>
        <v>0</v>
      </c>
      <c r="ACF27" s="145">
        <f t="shared" si="1241"/>
        <v>0</v>
      </c>
      <c r="ACG27" s="146">
        <f t="shared" ca="1" si="1242"/>
        <v>0</v>
      </c>
      <c r="ACH27" s="103"/>
      <c r="ACI27" s="151"/>
      <c r="ACJ27" s="152"/>
      <c r="ACK27" s="153"/>
      <c r="ACL27" s="73"/>
      <c r="ACM27" s="105"/>
      <c r="ACN27" s="78"/>
      <c r="ACO27" s="130"/>
      <c r="ACP27" s="131"/>
      <c r="ACQ27" s="81">
        <f ca="1">IF(ISERROR(VLOOKUP(ACO27,'Lista de mercado'!$B:$I,5,0)),0,VLOOKUP(ACO27,'Lista de mercado'!$B:$I,5,0))</f>
        <v>0</v>
      </c>
      <c r="ACR27" s="144">
        <f ca="1">IF(ISERROR(VLOOKUP(ACO27,'Lista de mercado'!$B:$I,8,0)),0,VLOOKUP(ACO27,'Lista de mercado'!$B:$I,8,0))</f>
        <v>0</v>
      </c>
      <c r="ACS27" s="145">
        <f t="shared" si="1244"/>
        <v>0</v>
      </c>
      <c r="ACT27" s="146">
        <f t="shared" ca="1" si="1245"/>
        <v>0</v>
      </c>
      <c r="ACU27" s="103"/>
      <c r="ACV27" s="151"/>
      <c r="ACW27" s="152"/>
      <c r="ACX27" s="153"/>
      <c r="ACY27" s="73"/>
      <c r="ACZ27" s="105"/>
      <c r="ADA27" s="78"/>
      <c r="ADB27" s="130"/>
      <c r="ADC27" s="131"/>
      <c r="ADD27" s="81">
        <f ca="1">IF(ISERROR(VLOOKUP(ADB27,'Lista de mercado'!$B:$I,5,0)),0,VLOOKUP(ADB27,'Lista de mercado'!$B:$I,5,0))</f>
        <v>0</v>
      </c>
      <c r="ADE27" s="144">
        <f ca="1">IF(ISERROR(VLOOKUP(ADB27,'Lista de mercado'!$B:$I,8,0)),0,VLOOKUP(ADB27,'Lista de mercado'!$B:$I,8,0))</f>
        <v>0</v>
      </c>
      <c r="ADF27" s="145">
        <f t="shared" si="1248"/>
        <v>0</v>
      </c>
      <c r="ADG27" s="146">
        <f t="shared" ca="1" si="1249"/>
        <v>0</v>
      </c>
      <c r="ADH27" s="103"/>
      <c r="ADI27" s="151"/>
      <c r="ADJ27" s="152"/>
      <c r="ADK27" s="153"/>
      <c r="ADL27" s="73"/>
      <c r="ADM27" s="105"/>
      <c r="ADN27" s="78"/>
      <c r="ADO27" s="130"/>
      <c r="ADP27" s="131"/>
      <c r="ADQ27" s="81">
        <f ca="1">IF(ISERROR(VLOOKUP(ADO27,'Lista de mercado'!$B:$I,5,0)),0,VLOOKUP(ADO27,'Lista de mercado'!$B:$I,5,0))</f>
        <v>0</v>
      </c>
      <c r="ADR27" s="144">
        <f ca="1">IF(ISERROR(VLOOKUP(ADO27,'Lista de mercado'!$B:$I,8,0)),0,VLOOKUP(ADO27,'Lista de mercado'!$B:$I,8,0))</f>
        <v>0</v>
      </c>
      <c r="ADS27" s="145">
        <f t="shared" si="1252"/>
        <v>0</v>
      </c>
      <c r="ADT27" s="146">
        <f t="shared" ca="1" si="1253"/>
        <v>0</v>
      </c>
      <c r="ADU27" s="103"/>
      <c r="ADV27" s="151"/>
      <c r="ADW27" s="152"/>
      <c r="ADX27" s="153"/>
      <c r="ADY27" s="73"/>
      <c r="ADZ27" s="105"/>
      <c r="AEA27" s="78"/>
      <c r="AEB27" s="130"/>
      <c r="AEC27" s="131"/>
      <c r="AED27" s="81">
        <f ca="1">IF(ISERROR(VLOOKUP(AEB27,'Lista de mercado'!$B:$I,5,0)),0,VLOOKUP(AEB27,'Lista de mercado'!$B:$I,5,0))</f>
        <v>0</v>
      </c>
      <c r="AEE27" s="144">
        <f ca="1">IF(ISERROR(VLOOKUP(AEB27,'Lista de mercado'!$B:$I,8,0)),0,VLOOKUP(AEB27,'Lista de mercado'!$B:$I,8,0))</f>
        <v>0</v>
      </c>
      <c r="AEF27" s="145">
        <f t="shared" si="1256"/>
        <v>0</v>
      </c>
      <c r="AEG27" s="146">
        <f t="shared" ca="1" si="1257"/>
        <v>0</v>
      </c>
      <c r="AEH27" s="103"/>
      <c r="AEI27" s="151"/>
      <c r="AEJ27" s="152"/>
      <c r="AEK27" s="153"/>
      <c r="AEL27" s="73"/>
      <c r="AEM27" s="105"/>
      <c r="AEN27" s="78"/>
      <c r="AEO27" s="130"/>
      <c r="AEP27" s="131"/>
      <c r="AEQ27" s="81">
        <f ca="1">IF(ISERROR(VLOOKUP(AEO27,'Lista de mercado'!$B:$I,5,0)),0,VLOOKUP(AEO27,'Lista de mercado'!$B:$I,5,0))</f>
        <v>0</v>
      </c>
      <c r="AER27" s="144">
        <f ca="1">IF(ISERROR(VLOOKUP(AEO27,'Lista de mercado'!$B:$I,8,0)),0,VLOOKUP(AEO27,'Lista de mercado'!$B:$I,8,0))</f>
        <v>0</v>
      </c>
      <c r="AES27" s="145">
        <f t="shared" si="1260"/>
        <v>0</v>
      </c>
      <c r="AET27" s="146">
        <f t="shared" ca="1" si="1261"/>
        <v>0</v>
      </c>
      <c r="AEU27" s="103"/>
      <c r="AEV27" s="151"/>
      <c r="AEW27" s="152"/>
      <c r="AEX27" s="153"/>
      <c r="AEY27" s="73"/>
      <c r="AEZ27" s="105"/>
      <c r="AFA27" s="78"/>
      <c r="AFB27" s="130"/>
      <c r="AFC27" s="131"/>
      <c r="AFD27" s="81">
        <f ca="1">IF(ISERROR(VLOOKUP(AFB27,'Lista de mercado'!$B:$I,5,0)),0,VLOOKUP(AFB27,'Lista de mercado'!$B:$I,5,0))</f>
        <v>0</v>
      </c>
      <c r="AFE27" s="144">
        <f ca="1">IF(ISERROR(VLOOKUP(AFB27,'Lista de mercado'!$B:$I,8,0)),0,VLOOKUP(AFB27,'Lista de mercado'!$B:$I,8,0))</f>
        <v>0</v>
      </c>
      <c r="AFF27" s="145">
        <f t="shared" si="1264"/>
        <v>0</v>
      </c>
      <c r="AFG27" s="146">
        <f t="shared" ca="1" si="1265"/>
        <v>0</v>
      </c>
      <c r="AFH27" s="103"/>
      <c r="AFI27" s="151"/>
      <c r="AFJ27" s="152"/>
      <c r="AFK27" s="153"/>
      <c r="AFL27" s="73"/>
      <c r="AFM27" s="105"/>
      <c r="AFN27" s="78"/>
      <c r="AFO27" s="130"/>
      <c r="AFP27" s="131"/>
      <c r="AFQ27" s="81">
        <f ca="1">IF(ISERROR(VLOOKUP(AFO27,'Lista de mercado'!$B:$I,5,0)),0,VLOOKUP(AFO27,'Lista de mercado'!$B:$I,5,0))</f>
        <v>0</v>
      </c>
      <c r="AFR27" s="144">
        <f ca="1">IF(ISERROR(VLOOKUP(AFO27,'Lista de mercado'!$B:$I,8,0)),0,VLOOKUP(AFO27,'Lista de mercado'!$B:$I,8,0))</f>
        <v>0</v>
      </c>
      <c r="AFS27" s="145">
        <f t="shared" si="1268"/>
        <v>0</v>
      </c>
      <c r="AFT27" s="146">
        <f t="shared" ca="1" si="1269"/>
        <v>0</v>
      </c>
      <c r="AFU27" s="103"/>
      <c r="AFV27" s="151"/>
      <c r="AFW27" s="152"/>
      <c r="AFX27" s="153"/>
      <c r="AFY27" s="73"/>
      <c r="AFZ27" s="105"/>
      <c r="AGA27" s="78"/>
      <c r="AGB27" s="130"/>
      <c r="AGC27" s="131"/>
      <c r="AGD27" s="81">
        <f ca="1">IF(ISERROR(VLOOKUP(AGB27,'Lista de mercado'!$B:$I,5,0)),0,VLOOKUP(AGB27,'Lista de mercado'!$B:$I,5,0))</f>
        <v>0</v>
      </c>
      <c r="AGE27" s="144">
        <f ca="1">IF(ISERROR(VLOOKUP(AGB27,'Lista de mercado'!$B:$I,8,0)),0,VLOOKUP(AGB27,'Lista de mercado'!$B:$I,8,0))</f>
        <v>0</v>
      </c>
      <c r="AGF27" s="145">
        <f t="shared" si="1272"/>
        <v>0</v>
      </c>
      <c r="AGG27" s="146">
        <f t="shared" ca="1" si="1273"/>
        <v>0</v>
      </c>
      <c r="AGH27" s="103"/>
      <c r="AGI27" s="151"/>
      <c r="AGJ27" s="152"/>
      <c r="AGK27" s="153"/>
      <c r="AGL27" s="73"/>
      <c r="AGM27" s="105"/>
      <c r="AGN27" s="78"/>
      <c r="AGO27" s="130"/>
      <c r="AGP27" s="131"/>
      <c r="AGQ27" s="81">
        <f ca="1">IF(ISERROR(VLOOKUP(AGO27,'Lista de mercado'!$B:$I,5,0)),0,VLOOKUP(AGO27,'Lista de mercado'!$B:$I,5,0))</f>
        <v>0</v>
      </c>
      <c r="AGR27" s="144">
        <f ca="1">IF(ISERROR(VLOOKUP(AGO27,'Lista de mercado'!$B:$I,8,0)),0,VLOOKUP(AGO27,'Lista de mercado'!$B:$I,8,0))</f>
        <v>0</v>
      </c>
      <c r="AGS27" s="145">
        <f t="shared" si="1276"/>
        <v>0</v>
      </c>
      <c r="AGT27" s="146">
        <f t="shared" ca="1" si="1277"/>
        <v>0</v>
      </c>
      <c r="AGU27" s="103"/>
      <c r="AGV27" s="151"/>
      <c r="AGW27" s="152"/>
      <c r="AGX27" s="153"/>
      <c r="AGY27" s="73"/>
      <c r="AGZ27" s="105"/>
      <c r="AHA27" s="78"/>
      <c r="AHB27" s="130"/>
      <c r="AHC27" s="131"/>
      <c r="AHD27" s="81">
        <f ca="1">IF(ISERROR(VLOOKUP(AHB27,'Lista de mercado'!$B:$I,5,0)),0,VLOOKUP(AHB27,'Lista de mercado'!$B:$I,5,0))</f>
        <v>0</v>
      </c>
      <c r="AHE27" s="144">
        <f ca="1">IF(ISERROR(VLOOKUP(AHB27,'Lista de mercado'!$B:$I,8,0)),0,VLOOKUP(AHB27,'Lista de mercado'!$B:$I,8,0))</f>
        <v>0</v>
      </c>
      <c r="AHF27" s="145">
        <f t="shared" si="1280"/>
        <v>0</v>
      </c>
      <c r="AHG27" s="146">
        <f t="shared" ca="1" si="1281"/>
        <v>0</v>
      </c>
      <c r="AHH27" s="103"/>
      <c r="AHI27" s="151"/>
      <c r="AHJ27" s="152"/>
      <c r="AHK27" s="153"/>
      <c r="AHL27" s="73"/>
      <c r="AHM27" s="105"/>
      <c r="AHN27" s="78"/>
      <c r="AHO27" s="130"/>
      <c r="AHP27" s="131"/>
      <c r="AHQ27" s="81">
        <f ca="1">IF(ISERROR(VLOOKUP(AHO27,'Lista de mercado'!$B:$I,5,0)),0,VLOOKUP(AHO27,'Lista de mercado'!$B:$I,5,0))</f>
        <v>0</v>
      </c>
      <c r="AHR27" s="144">
        <f ca="1">IF(ISERROR(VLOOKUP(AHO27,'Lista de mercado'!$B:$I,8,0)),0,VLOOKUP(AHO27,'Lista de mercado'!$B:$I,8,0))</f>
        <v>0</v>
      </c>
      <c r="AHS27" s="145">
        <f t="shared" si="1284"/>
        <v>0</v>
      </c>
      <c r="AHT27" s="146">
        <f t="shared" ca="1" si="1285"/>
        <v>0</v>
      </c>
      <c r="AHU27" s="103"/>
      <c r="AHV27" s="151"/>
      <c r="AHW27" s="152"/>
      <c r="AHX27" s="153"/>
      <c r="AHY27" s="73"/>
      <c r="AHZ27" s="105"/>
      <c r="AIA27" s="78"/>
      <c r="AIB27" s="130"/>
      <c r="AIC27" s="131"/>
      <c r="AID27" s="81">
        <f ca="1">IF(ISERROR(VLOOKUP(AIB27,'Lista de mercado'!$B:$I,5,0)),0,VLOOKUP(AIB27,'Lista de mercado'!$B:$I,5,0))</f>
        <v>0</v>
      </c>
      <c r="AIE27" s="144">
        <f ca="1">IF(ISERROR(VLOOKUP(AIB27,'Lista de mercado'!$B:$I,8,0)),0,VLOOKUP(AIB27,'Lista de mercado'!$B:$I,8,0))</f>
        <v>0</v>
      </c>
      <c r="AIF27" s="145">
        <f t="shared" si="1288"/>
        <v>0</v>
      </c>
      <c r="AIG27" s="146">
        <f t="shared" ca="1" si="1289"/>
        <v>0</v>
      </c>
      <c r="AIH27" s="103"/>
      <c r="AII27" s="151"/>
      <c r="AIJ27" s="152"/>
      <c r="AIK27" s="153"/>
      <c r="AIL27" s="73"/>
      <c r="AIM27" s="105"/>
      <c r="AIN27" s="78"/>
      <c r="AIO27" s="130"/>
      <c r="AIP27" s="131"/>
      <c r="AIQ27" s="81">
        <f ca="1">IF(ISERROR(VLOOKUP(AIO27,'Lista de mercado'!$B:$I,5,0)),0,VLOOKUP(AIO27,'Lista de mercado'!$B:$I,5,0))</f>
        <v>0</v>
      </c>
      <c r="AIR27" s="144">
        <f ca="1">IF(ISERROR(VLOOKUP(AIO27,'Lista de mercado'!$B:$I,8,0)),0,VLOOKUP(AIO27,'Lista de mercado'!$B:$I,8,0))</f>
        <v>0</v>
      </c>
      <c r="AIS27" s="145">
        <f t="shared" si="1292"/>
        <v>0</v>
      </c>
      <c r="AIT27" s="146">
        <f t="shared" ca="1" si="1293"/>
        <v>0</v>
      </c>
      <c r="AIU27" s="103"/>
      <c r="AIV27" s="151"/>
      <c r="AIW27" s="152"/>
      <c r="AIX27" s="153"/>
      <c r="AIY27" s="73"/>
      <c r="AIZ27" s="105"/>
      <c r="AJA27" s="78"/>
      <c r="AJB27" s="130"/>
      <c r="AJC27" s="131"/>
      <c r="AJD27" s="81">
        <f ca="1">IF(ISERROR(VLOOKUP(AJB27,'Lista de mercado'!$B:$I,5,0)),0,VLOOKUP(AJB27,'Lista de mercado'!$B:$I,5,0))</f>
        <v>0</v>
      </c>
      <c r="AJE27" s="144">
        <f ca="1">IF(ISERROR(VLOOKUP(AJB27,'Lista de mercado'!$B:$I,8,0)),0,VLOOKUP(AJB27,'Lista de mercado'!$B:$I,8,0))</f>
        <v>0</v>
      </c>
      <c r="AJF27" s="145">
        <f t="shared" si="1296"/>
        <v>0</v>
      </c>
      <c r="AJG27" s="146">
        <f t="shared" ca="1" si="1297"/>
        <v>0</v>
      </c>
      <c r="AJH27" s="103"/>
      <c r="AJI27" s="151"/>
      <c r="AJJ27" s="152"/>
      <c r="AJK27" s="153"/>
      <c r="AJL27" s="73"/>
    </row>
    <row r="28" spans="1:948" x14ac:dyDescent="0.3">
      <c r="A28" s="78"/>
      <c r="B28" s="130"/>
      <c r="C28" s="131"/>
      <c r="D28" s="81">
        <f ca="1">IF(ISERROR(VLOOKUP(B28,'Lista de mercado'!$B:$I,5,0)),0,VLOOKUP(B28,'Lista de mercado'!$B:$I,5,0))</f>
        <v>0</v>
      </c>
      <c r="E28" s="144">
        <f ca="1">IF(ISERROR(VLOOKUP(B28,'Lista de mercado'!$B:$I,8,0)),0,VLOOKUP(B28,'Lista de mercado'!$B:$I,8,0))</f>
        <v>0</v>
      </c>
      <c r="F28" s="145">
        <f>+C28*I$8</f>
        <v>0</v>
      </c>
      <c r="G28" s="146">
        <f ca="1">+F28*E28</f>
        <v>0</v>
      </c>
      <c r="H28" s="103"/>
      <c r="I28" s="166"/>
      <c r="J28" s="101"/>
      <c r="K28" s="166"/>
      <c r="L28" s="73"/>
      <c r="M28" s="105"/>
      <c r="N28" s="78"/>
      <c r="O28" s="130"/>
      <c r="P28" s="131"/>
      <c r="Q28" s="81">
        <f ca="1">IF(ISERROR(VLOOKUP(O28,'Lista de mercado'!$B:$I,5,0)),0,VLOOKUP(O28,'Lista de mercado'!$B:$I,5,0))</f>
        <v>0</v>
      </c>
      <c r="R28" s="144">
        <f ca="1">IF(ISERROR(VLOOKUP(O28,'Lista de mercado'!$B:$I,8,0)),0,VLOOKUP(O28,'Lista de mercado'!$B:$I,8,0))</f>
        <v>0</v>
      </c>
      <c r="S28" s="145">
        <f t="shared" si="1022"/>
        <v>0</v>
      </c>
      <c r="T28" s="146">
        <f t="shared" ca="1" si="1023"/>
        <v>0</v>
      </c>
      <c r="U28" s="103"/>
      <c r="V28" s="166"/>
      <c r="W28" s="101"/>
      <c r="X28" s="166"/>
      <c r="Y28" s="73"/>
      <c r="Z28" s="105"/>
      <c r="AA28" s="78"/>
      <c r="AB28" s="130"/>
      <c r="AC28" s="131"/>
      <c r="AD28" s="81">
        <f ca="1">IF(ISERROR(VLOOKUP(AB28,'Lista de mercado'!$B:$I,5,0)),0,VLOOKUP(AB28,'Lista de mercado'!$B:$I,5,0))</f>
        <v>0</v>
      </c>
      <c r="AE28" s="144">
        <f ca="1">IF(ISERROR(VLOOKUP(AB28,'Lista de mercado'!$B:$I,8,0)),0,VLOOKUP(AB28,'Lista de mercado'!$B:$I,8,0))</f>
        <v>0</v>
      </c>
      <c r="AF28" s="145">
        <f t="shared" si="1026"/>
        <v>0</v>
      </c>
      <c r="AG28" s="146">
        <f t="shared" ca="1" si="1027"/>
        <v>0</v>
      </c>
      <c r="AH28" s="103"/>
      <c r="AI28" s="166"/>
      <c r="AJ28" s="101"/>
      <c r="AK28" s="166"/>
      <c r="AL28" s="73"/>
      <c r="AM28" s="105"/>
      <c r="AN28" s="78"/>
      <c r="AO28" s="130"/>
      <c r="AP28" s="131"/>
      <c r="AQ28" s="81">
        <f ca="1">IF(ISERROR(VLOOKUP(AO28,'Lista de mercado'!$B:$I,5,0)),0,VLOOKUP(AO28,'Lista de mercado'!$B:$I,5,0))</f>
        <v>0</v>
      </c>
      <c r="AR28" s="144">
        <f ca="1">IF(ISERROR(VLOOKUP(AO28,'Lista de mercado'!$B:$I,8,0)),0,VLOOKUP(AO28,'Lista de mercado'!$B:$I,8,0))</f>
        <v>0</v>
      </c>
      <c r="AS28" s="145">
        <f t="shared" si="1030"/>
        <v>0</v>
      </c>
      <c r="AT28" s="146">
        <f t="shared" ca="1" si="1031"/>
        <v>0</v>
      </c>
      <c r="AU28" s="103"/>
      <c r="AV28" s="166"/>
      <c r="AW28" s="101"/>
      <c r="AX28" s="166"/>
      <c r="AY28" s="73"/>
      <c r="AZ28" s="105"/>
      <c r="BA28" s="78"/>
      <c r="BB28" s="130"/>
      <c r="BC28" s="131"/>
      <c r="BD28" s="81">
        <f ca="1">IF(ISERROR(VLOOKUP(BB28,'Lista de mercado'!$B:$I,5,0)),0,VLOOKUP(BB28,'Lista de mercado'!$B:$I,5,0))</f>
        <v>0</v>
      </c>
      <c r="BE28" s="144">
        <f ca="1">IF(ISERROR(VLOOKUP(BB28,'Lista de mercado'!$B:$I,8,0)),0,VLOOKUP(BB28,'Lista de mercado'!$B:$I,8,0))</f>
        <v>0</v>
      </c>
      <c r="BF28" s="145">
        <f t="shared" si="1034"/>
        <v>0</v>
      </c>
      <c r="BG28" s="146">
        <f t="shared" ca="1" si="1035"/>
        <v>0</v>
      </c>
      <c r="BH28" s="103"/>
      <c r="BI28" s="166"/>
      <c r="BJ28" s="101"/>
      <c r="BK28" s="166"/>
      <c r="BL28" s="73"/>
      <c r="BM28" s="105"/>
      <c r="BN28" s="78"/>
      <c r="BO28" s="130"/>
      <c r="BP28" s="131"/>
      <c r="BQ28" s="81">
        <f ca="1">IF(ISERROR(VLOOKUP(BO28,'Lista de mercado'!$B:$I,5,0)),0,VLOOKUP(BO28,'Lista de mercado'!$B:$I,5,0))</f>
        <v>0</v>
      </c>
      <c r="BR28" s="144">
        <f ca="1">IF(ISERROR(VLOOKUP(BO28,'Lista de mercado'!$B:$I,8,0)),0,VLOOKUP(BO28,'Lista de mercado'!$B:$I,8,0))</f>
        <v>0</v>
      </c>
      <c r="BS28" s="145">
        <f t="shared" si="1038"/>
        <v>0</v>
      </c>
      <c r="BT28" s="146">
        <f t="shared" ca="1" si="1039"/>
        <v>0</v>
      </c>
      <c r="BU28" s="103"/>
      <c r="BV28" s="166"/>
      <c r="BW28" s="101"/>
      <c r="BX28" s="166"/>
      <c r="BY28" s="73"/>
      <c r="BZ28" s="105"/>
      <c r="CA28" s="78"/>
      <c r="CB28" s="130"/>
      <c r="CC28" s="131"/>
      <c r="CD28" s="81">
        <f ca="1">IF(ISERROR(VLOOKUP(CB28,'Lista de mercado'!$B:$I,5,0)),0,VLOOKUP(CB28,'Lista de mercado'!$B:$I,5,0))</f>
        <v>0</v>
      </c>
      <c r="CE28" s="144">
        <f ca="1">IF(ISERROR(VLOOKUP(CB28,'Lista de mercado'!$B:$I,8,0)),0,VLOOKUP(CB28,'Lista de mercado'!$B:$I,8,0))</f>
        <v>0</v>
      </c>
      <c r="CF28" s="145">
        <f t="shared" si="1042"/>
        <v>0</v>
      </c>
      <c r="CG28" s="146">
        <f t="shared" ca="1" si="1043"/>
        <v>0</v>
      </c>
      <c r="CH28" s="103"/>
      <c r="CI28" s="166"/>
      <c r="CJ28" s="101"/>
      <c r="CK28" s="166"/>
      <c r="CL28" s="73"/>
      <c r="CM28" s="105"/>
      <c r="CN28" s="78"/>
      <c r="CO28" s="130"/>
      <c r="CP28" s="131"/>
      <c r="CQ28" s="81">
        <f ca="1">IF(ISERROR(VLOOKUP(CO28,'Lista de mercado'!$B:$I,5,0)),0,VLOOKUP(CO28,'Lista de mercado'!$B:$I,5,0))</f>
        <v>0</v>
      </c>
      <c r="CR28" s="144">
        <f ca="1">IF(ISERROR(VLOOKUP(CO28,'Lista de mercado'!$B:$I,8,0)),0,VLOOKUP(CO28,'Lista de mercado'!$B:$I,8,0))</f>
        <v>0</v>
      </c>
      <c r="CS28" s="145">
        <f t="shared" si="1046"/>
        <v>0</v>
      </c>
      <c r="CT28" s="146">
        <f t="shared" ca="1" si="1047"/>
        <v>0</v>
      </c>
      <c r="CU28" s="103"/>
      <c r="CV28" s="166"/>
      <c r="CW28" s="101"/>
      <c r="CX28" s="166"/>
      <c r="CY28" s="73"/>
      <c r="CZ28" s="105"/>
      <c r="DA28" s="78"/>
      <c r="DB28" s="130"/>
      <c r="DC28" s="131"/>
      <c r="DD28" s="81">
        <f ca="1">IF(ISERROR(VLOOKUP(DB28,'Lista de mercado'!$B:$I,5,0)),0,VLOOKUP(DB28,'Lista de mercado'!$B:$I,5,0))</f>
        <v>0</v>
      </c>
      <c r="DE28" s="144">
        <f ca="1">IF(ISERROR(VLOOKUP(DB28,'Lista de mercado'!$B:$I,8,0)),0,VLOOKUP(DB28,'Lista de mercado'!$B:$I,8,0))</f>
        <v>0</v>
      </c>
      <c r="DF28" s="145">
        <f t="shared" si="1050"/>
        <v>0</v>
      </c>
      <c r="DG28" s="146">
        <f t="shared" ca="1" si="1051"/>
        <v>0</v>
      </c>
      <c r="DH28" s="103"/>
      <c r="DI28" s="166"/>
      <c r="DJ28" s="101"/>
      <c r="DK28" s="166"/>
      <c r="DL28" s="73"/>
      <c r="DM28" s="105"/>
      <c r="DN28" s="78"/>
      <c r="DO28" s="130"/>
      <c r="DP28" s="131"/>
      <c r="DQ28" s="81">
        <f ca="1">IF(ISERROR(VLOOKUP(DO28,'Lista de mercado'!$B:$I,5,0)),0,VLOOKUP(DO28,'Lista de mercado'!$B:$I,5,0))</f>
        <v>0</v>
      </c>
      <c r="DR28" s="144">
        <f ca="1">IF(ISERROR(VLOOKUP(DO28,'Lista de mercado'!$B:$I,8,0)),0,VLOOKUP(DO28,'Lista de mercado'!$B:$I,8,0))</f>
        <v>0</v>
      </c>
      <c r="DS28" s="145">
        <f t="shared" si="1054"/>
        <v>0</v>
      </c>
      <c r="DT28" s="146">
        <f t="shared" ca="1" si="1055"/>
        <v>0</v>
      </c>
      <c r="DU28" s="103"/>
      <c r="DV28" s="166"/>
      <c r="DW28" s="101"/>
      <c r="DX28" s="166"/>
      <c r="DY28" s="73"/>
      <c r="DZ28" s="105"/>
      <c r="EA28" s="78"/>
      <c r="EB28" s="130"/>
      <c r="EC28" s="131"/>
      <c r="ED28" s="81">
        <f ca="1">IF(ISERROR(VLOOKUP(EB28,'Lista de mercado'!$B:$I,5,0)),0,VLOOKUP(EB28,'Lista de mercado'!$B:$I,5,0))</f>
        <v>0</v>
      </c>
      <c r="EE28" s="144">
        <f ca="1">IF(ISERROR(VLOOKUP(EB28,'Lista de mercado'!$B:$I,8,0)),0,VLOOKUP(EB28,'Lista de mercado'!$B:$I,8,0))</f>
        <v>0</v>
      </c>
      <c r="EF28" s="145">
        <f t="shared" si="1058"/>
        <v>0</v>
      </c>
      <c r="EG28" s="146">
        <f t="shared" ca="1" si="1059"/>
        <v>0</v>
      </c>
      <c r="EH28" s="103"/>
      <c r="EI28" s="166"/>
      <c r="EJ28" s="101"/>
      <c r="EK28" s="166"/>
      <c r="EL28" s="73"/>
      <c r="EM28" s="105"/>
      <c r="EN28" s="78"/>
      <c r="EO28" s="130"/>
      <c r="EP28" s="131"/>
      <c r="EQ28" s="81">
        <f ca="1">IF(ISERROR(VLOOKUP(EO28,'Lista de mercado'!$B:$I,5,0)),0,VLOOKUP(EO28,'Lista de mercado'!$B:$I,5,0))</f>
        <v>0</v>
      </c>
      <c r="ER28" s="144">
        <f ca="1">IF(ISERROR(VLOOKUP(EO28,'Lista de mercado'!$B:$I,8,0)),0,VLOOKUP(EO28,'Lista de mercado'!$B:$I,8,0))</f>
        <v>0</v>
      </c>
      <c r="ES28" s="145">
        <f t="shared" si="1062"/>
        <v>0</v>
      </c>
      <c r="ET28" s="146">
        <f t="shared" ca="1" si="1063"/>
        <v>0</v>
      </c>
      <c r="EU28" s="103"/>
      <c r="EV28" s="166"/>
      <c r="EW28" s="101"/>
      <c r="EX28" s="166"/>
      <c r="EY28" s="73"/>
      <c r="EZ28" s="105"/>
      <c r="FA28" s="78"/>
      <c r="FB28" s="130"/>
      <c r="FC28" s="131"/>
      <c r="FD28" s="81">
        <f ca="1">IF(ISERROR(VLOOKUP(FB28,'Lista de mercado'!$B:$I,5,0)),0,VLOOKUP(FB28,'Lista de mercado'!$B:$I,5,0))</f>
        <v>0</v>
      </c>
      <c r="FE28" s="144">
        <f ca="1">IF(ISERROR(VLOOKUP(FB28,'Lista de mercado'!$B:$I,8,0)),0,VLOOKUP(FB28,'Lista de mercado'!$B:$I,8,0))</f>
        <v>0</v>
      </c>
      <c r="FF28" s="145">
        <f t="shared" si="1066"/>
        <v>0</v>
      </c>
      <c r="FG28" s="146">
        <f t="shared" ca="1" si="1067"/>
        <v>0</v>
      </c>
      <c r="FH28" s="103"/>
      <c r="FI28" s="166"/>
      <c r="FJ28" s="101"/>
      <c r="FK28" s="166"/>
      <c r="FL28" s="73"/>
      <c r="FM28" s="105"/>
      <c r="FN28" s="78"/>
      <c r="FO28" s="130"/>
      <c r="FP28" s="131"/>
      <c r="FQ28" s="81">
        <f ca="1">IF(ISERROR(VLOOKUP(FO28,'Lista de mercado'!$B:$I,5,0)),0,VLOOKUP(FO28,'Lista de mercado'!$B:$I,5,0))</f>
        <v>0</v>
      </c>
      <c r="FR28" s="144">
        <f ca="1">IF(ISERROR(VLOOKUP(FO28,'Lista de mercado'!$B:$I,8,0)),0,VLOOKUP(FO28,'Lista de mercado'!$B:$I,8,0))</f>
        <v>0</v>
      </c>
      <c r="FS28" s="145">
        <f t="shared" si="1070"/>
        <v>0</v>
      </c>
      <c r="FT28" s="146">
        <f t="shared" ca="1" si="1071"/>
        <v>0</v>
      </c>
      <c r="FU28" s="103"/>
      <c r="FV28" s="166"/>
      <c r="FW28" s="101"/>
      <c r="FX28" s="166"/>
      <c r="FY28" s="73"/>
      <c r="FZ28" s="105"/>
      <c r="GA28" s="78"/>
      <c r="GB28" s="130"/>
      <c r="GC28" s="131"/>
      <c r="GD28" s="81">
        <f ca="1">IF(ISERROR(VLOOKUP(GB28,'Lista de mercado'!$B:$I,5,0)),0,VLOOKUP(GB28,'Lista de mercado'!$B:$I,5,0))</f>
        <v>0</v>
      </c>
      <c r="GE28" s="144">
        <f ca="1">IF(ISERROR(VLOOKUP(GB28,'Lista de mercado'!$B:$I,8,0)),0,VLOOKUP(GB28,'Lista de mercado'!$B:$I,8,0))</f>
        <v>0</v>
      </c>
      <c r="GF28" s="145">
        <f t="shared" si="1074"/>
        <v>0</v>
      </c>
      <c r="GG28" s="146">
        <f t="shared" ca="1" si="1075"/>
        <v>0</v>
      </c>
      <c r="GH28" s="103"/>
      <c r="GI28" s="166"/>
      <c r="GJ28" s="101"/>
      <c r="GK28" s="166"/>
      <c r="GL28" s="73"/>
      <c r="GM28" s="105"/>
      <c r="GN28" s="78"/>
      <c r="GO28" s="130"/>
      <c r="GP28" s="131"/>
      <c r="GQ28" s="81">
        <f ca="1">IF(ISERROR(VLOOKUP(GO28,'Lista de mercado'!$B:$I,5,0)),0,VLOOKUP(GO28,'Lista de mercado'!$B:$I,5,0))</f>
        <v>0</v>
      </c>
      <c r="GR28" s="144">
        <f ca="1">IF(ISERROR(VLOOKUP(GO28,'Lista de mercado'!$B:$I,8,0)),0,VLOOKUP(GO28,'Lista de mercado'!$B:$I,8,0))</f>
        <v>0</v>
      </c>
      <c r="GS28" s="145">
        <f t="shared" si="1078"/>
        <v>0</v>
      </c>
      <c r="GT28" s="146">
        <f t="shared" ca="1" si="1079"/>
        <v>0</v>
      </c>
      <c r="GU28" s="103"/>
      <c r="GV28" s="166"/>
      <c r="GW28" s="101"/>
      <c r="GX28" s="166"/>
      <c r="GY28" s="73"/>
      <c r="GZ28" s="105"/>
      <c r="HA28" s="78"/>
      <c r="HB28" s="130"/>
      <c r="HC28" s="131"/>
      <c r="HD28" s="81">
        <f ca="1">IF(ISERROR(VLOOKUP(HB28,'Lista de mercado'!$B:$I,5,0)),0,VLOOKUP(HB28,'Lista de mercado'!$B:$I,5,0))</f>
        <v>0</v>
      </c>
      <c r="HE28" s="144">
        <f ca="1">IF(ISERROR(VLOOKUP(HB28,'Lista de mercado'!$B:$I,8,0)),0,VLOOKUP(HB28,'Lista de mercado'!$B:$I,8,0))</f>
        <v>0</v>
      </c>
      <c r="HF28" s="145">
        <f t="shared" si="1082"/>
        <v>0</v>
      </c>
      <c r="HG28" s="146">
        <f t="shared" ca="1" si="1083"/>
        <v>0</v>
      </c>
      <c r="HH28" s="103"/>
      <c r="HI28" s="166"/>
      <c r="HJ28" s="101"/>
      <c r="HK28" s="166"/>
      <c r="HL28" s="73"/>
      <c r="HM28" s="105"/>
      <c r="HN28" s="78"/>
      <c r="HO28" s="130"/>
      <c r="HP28" s="131"/>
      <c r="HQ28" s="81">
        <f ca="1">IF(ISERROR(VLOOKUP(HO28,'Lista de mercado'!$B:$I,5,0)),0,VLOOKUP(HO28,'Lista de mercado'!$B:$I,5,0))</f>
        <v>0</v>
      </c>
      <c r="HR28" s="144">
        <f ca="1">IF(ISERROR(VLOOKUP(HO28,'Lista de mercado'!$B:$I,8,0)),0,VLOOKUP(HO28,'Lista de mercado'!$B:$I,8,0))</f>
        <v>0</v>
      </c>
      <c r="HS28" s="145">
        <f t="shared" si="1086"/>
        <v>0</v>
      </c>
      <c r="HT28" s="146">
        <f t="shared" ca="1" si="1087"/>
        <v>0</v>
      </c>
      <c r="HU28" s="103"/>
      <c r="HV28" s="166"/>
      <c r="HW28" s="101"/>
      <c r="HX28" s="166"/>
      <c r="HY28" s="73"/>
      <c r="HZ28" s="105"/>
      <c r="IA28" s="78"/>
      <c r="IB28" s="130"/>
      <c r="IC28" s="131"/>
      <c r="ID28" s="81">
        <f ca="1">IF(ISERROR(VLOOKUP(IB28,'Lista de mercado'!$B:$I,5,0)),0,VLOOKUP(IB28,'Lista de mercado'!$B:$I,5,0))</f>
        <v>0</v>
      </c>
      <c r="IE28" s="144">
        <f ca="1">IF(ISERROR(VLOOKUP(IB28,'Lista de mercado'!$B:$I,8,0)),0,VLOOKUP(IB28,'Lista de mercado'!$B:$I,8,0))</f>
        <v>0</v>
      </c>
      <c r="IF28" s="145">
        <f t="shared" si="1090"/>
        <v>0</v>
      </c>
      <c r="IG28" s="146">
        <f t="shared" ca="1" si="1091"/>
        <v>0</v>
      </c>
      <c r="IH28" s="103"/>
      <c r="II28" s="166"/>
      <c r="IJ28" s="101"/>
      <c r="IK28" s="166"/>
      <c r="IL28" s="73"/>
      <c r="IM28" s="105"/>
      <c r="IN28" s="78"/>
      <c r="IO28" s="130"/>
      <c r="IP28" s="131"/>
      <c r="IQ28" s="81">
        <f ca="1">IF(ISERROR(VLOOKUP(IO28,'Lista de mercado'!$B:$I,5,0)),0,VLOOKUP(IO28,'Lista de mercado'!$B:$I,5,0))</f>
        <v>0</v>
      </c>
      <c r="IR28" s="144">
        <f ca="1">IF(ISERROR(VLOOKUP(IO28,'Lista de mercado'!$B:$I,8,0)),0,VLOOKUP(IO28,'Lista de mercado'!$B:$I,8,0))</f>
        <v>0</v>
      </c>
      <c r="IS28" s="145">
        <f t="shared" si="1094"/>
        <v>0</v>
      </c>
      <c r="IT28" s="146">
        <f t="shared" ca="1" si="1095"/>
        <v>0</v>
      </c>
      <c r="IU28" s="103"/>
      <c r="IV28" s="166"/>
      <c r="IW28" s="101"/>
      <c r="IX28" s="166"/>
      <c r="IY28" s="73"/>
      <c r="IZ28" s="105"/>
      <c r="JA28" s="78"/>
      <c r="JB28" s="130"/>
      <c r="JC28" s="131"/>
      <c r="JD28" s="81">
        <f ca="1">IF(ISERROR(VLOOKUP(JB28,'Lista de mercado'!$B:$I,5,0)),0,VLOOKUP(JB28,'Lista de mercado'!$B:$I,5,0))</f>
        <v>0</v>
      </c>
      <c r="JE28" s="144">
        <f ca="1">IF(ISERROR(VLOOKUP(JB28,'Lista de mercado'!$B:$I,8,0)),0,VLOOKUP(JB28,'Lista de mercado'!$B:$I,8,0))</f>
        <v>0</v>
      </c>
      <c r="JF28" s="145">
        <f t="shared" si="1098"/>
        <v>0</v>
      </c>
      <c r="JG28" s="146">
        <f t="shared" ca="1" si="1099"/>
        <v>0</v>
      </c>
      <c r="JH28" s="103"/>
      <c r="JI28" s="166"/>
      <c r="JJ28" s="101"/>
      <c r="JK28" s="166"/>
      <c r="JL28" s="73"/>
      <c r="JM28" s="105"/>
      <c r="JN28" s="78"/>
      <c r="JO28" s="130"/>
      <c r="JP28" s="131"/>
      <c r="JQ28" s="81">
        <f ca="1">IF(ISERROR(VLOOKUP(JO28,'Lista de mercado'!$B:$I,5,0)),0,VLOOKUP(JO28,'Lista de mercado'!$B:$I,5,0))</f>
        <v>0</v>
      </c>
      <c r="JR28" s="144">
        <f ca="1">IF(ISERROR(VLOOKUP(JO28,'Lista de mercado'!$B:$I,8,0)),0,VLOOKUP(JO28,'Lista de mercado'!$B:$I,8,0))</f>
        <v>0</v>
      </c>
      <c r="JS28" s="145">
        <f t="shared" si="1102"/>
        <v>0</v>
      </c>
      <c r="JT28" s="146">
        <f t="shared" ca="1" si="1103"/>
        <v>0</v>
      </c>
      <c r="JU28" s="103"/>
      <c r="JV28" s="166"/>
      <c r="JW28" s="101"/>
      <c r="JX28" s="166"/>
      <c r="JY28" s="73"/>
      <c r="JZ28" s="105"/>
      <c r="KA28" s="78"/>
      <c r="KB28" s="130"/>
      <c r="KC28" s="131"/>
      <c r="KD28" s="81">
        <f ca="1">IF(ISERROR(VLOOKUP(KB28,'Lista de mercado'!$B:$I,5,0)),0,VLOOKUP(KB28,'Lista de mercado'!$B:$I,5,0))</f>
        <v>0</v>
      </c>
      <c r="KE28" s="144">
        <f ca="1">IF(ISERROR(VLOOKUP(KB28,'Lista de mercado'!$B:$I,8,0)),0,VLOOKUP(KB28,'Lista de mercado'!$B:$I,8,0))</f>
        <v>0</v>
      </c>
      <c r="KF28" s="145">
        <f t="shared" si="1106"/>
        <v>0</v>
      </c>
      <c r="KG28" s="146">
        <f t="shared" ca="1" si="1107"/>
        <v>0</v>
      </c>
      <c r="KH28" s="103"/>
      <c r="KI28" s="166"/>
      <c r="KJ28" s="101"/>
      <c r="KK28" s="166"/>
      <c r="KL28" s="73"/>
      <c r="KM28" s="105"/>
      <c r="KN28" s="78"/>
      <c r="KO28" s="130"/>
      <c r="KP28" s="131"/>
      <c r="KQ28" s="81">
        <f ca="1">IF(ISERROR(VLOOKUP(KO28,'Lista de mercado'!$B:$I,5,0)),0,VLOOKUP(KO28,'Lista de mercado'!$B:$I,5,0))</f>
        <v>0</v>
      </c>
      <c r="KR28" s="144">
        <f ca="1">IF(ISERROR(VLOOKUP(KO28,'Lista de mercado'!$B:$I,8,0)),0,VLOOKUP(KO28,'Lista de mercado'!$B:$I,8,0))</f>
        <v>0</v>
      </c>
      <c r="KS28" s="145">
        <f t="shared" si="1110"/>
        <v>0</v>
      </c>
      <c r="KT28" s="146">
        <f t="shared" ca="1" si="1111"/>
        <v>0</v>
      </c>
      <c r="KU28" s="103"/>
      <c r="KV28" s="166"/>
      <c r="KW28" s="101"/>
      <c r="KX28" s="166"/>
      <c r="KY28" s="73"/>
      <c r="KZ28" s="105"/>
      <c r="LA28" s="78"/>
      <c r="LB28" s="130"/>
      <c r="LC28" s="131"/>
      <c r="LD28" s="81">
        <f ca="1">IF(ISERROR(VLOOKUP(LB28,'Lista de mercado'!$B:$I,5,0)),0,VLOOKUP(LB28,'Lista de mercado'!$B:$I,5,0))</f>
        <v>0</v>
      </c>
      <c r="LE28" s="144">
        <f ca="1">IF(ISERROR(VLOOKUP(LB28,'Lista de mercado'!$B:$I,8,0)),0,VLOOKUP(LB28,'Lista de mercado'!$B:$I,8,0))</f>
        <v>0</v>
      </c>
      <c r="LF28" s="145">
        <f t="shared" si="1114"/>
        <v>0</v>
      </c>
      <c r="LG28" s="146">
        <f t="shared" ca="1" si="1115"/>
        <v>0</v>
      </c>
      <c r="LH28" s="103"/>
      <c r="LI28" s="166"/>
      <c r="LJ28" s="101"/>
      <c r="LK28" s="166"/>
      <c r="LL28" s="73"/>
      <c r="LM28" s="105"/>
      <c r="LN28" s="78"/>
      <c r="LO28" s="130"/>
      <c r="LP28" s="131"/>
      <c r="LQ28" s="81">
        <f ca="1">IF(ISERROR(VLOOKUP(LO28,'Lista de mercado'!$B:$I,5,0)),0,VLOOKUP(LO28,'Lista de mercado'!$B:$I,5,0))</f>
        <v>0</v>
      </c>
      <c r="LR28" s="144">
        <f ca="1">IF(ISERROR(VLOOKUP(LO28,'Lista de mercado'!$B:$I,8,0)),0,VLOOKUP(LO28,'Lista de mercado'!$B:$I,8,0))</f>
        <v>0</v>
      </c>
      <c r="LS28" s="145">
        <f t="shared" si="1118"/>
        <v>0</v>
      </c>
      <c r="LT28" s="146">
        <f t="shared" ca="1" si="1119"/>
        <v>0</v>
      </c>
      <c r="LU28" s="103"/>
      <c r="LV28" s="166"/>
      <c r="LW28" s="101"/>
      <c r="LX28" s="166"/>
      <c r="LY28" s="73"/>
      <c r="LZ28" s="105"/>
      <c r="MA28" s="78"/>
      <c r="MB28" s="130"/>
      <c r="MC28" s="131"/>
      <c r="MD28" s="81">
        <f ca="1">IF(ISERROR(VLOOKUP(MB28,'Lista de mercado'!$B:$I,5,0)),0,VLOOKUP(MB28,'Lista de mercado'!$B:$I,5,0))</f>
        <v>0</v>
      </c>
      <c r="ME28" s="144">
        <f ca="1">IF(ISERROR(VLOOKUP(MB28,'Lista de mercado'!$B:$I,8,0)),0,VLOOKUP(MB28,'Lista de mercado'!$B:$I,8,0))</f>
        <v>0</v>
      </c>
      <c r="MF28" s="145">
        <f t="shared" si="1122"/>
        <v>0</v>
      </c>
      <c r="MG28" s="146">
        <f t="shared" ca="1" si="1123"/>
        <v>0</v>
      </c>
      <c r="MH28" s="103"/>
      <c r="MI28" s="166"/>
      <c r="MJ28" s="101"/>
      <c r="MK28" s="166"/>
      <c r="ML28" s="73"/>
      <c r="MM28" s="105"/>
      <c r="MN28" s="78"/>
      <c r="MO28" s="130"/>
      <c r="MP28" s="131"/>
      <c r="MQ28" s="81">
        <f ca="1">IF(ISERROR(VLOOKUP(MO28,'Lista de mercado'!$B:$I,5,0)),0,VLOOKUP(MO28,'Lista de mercado'!$B:$I,5,0))</f>
        <v>0</v>
      </c>
      <c r="MR28" s="144">
        <f ca="1">IF(ISERROR(VLOOKUP(MO28,'Lista de mercado'!$B:$I,8,0)),0,VLOOKUP(MO28,'Lista de mercado'!$B:$I,8,0))</f>
        <v>0</v>
      </c>
      <c r="MS28" s="145">
        <f t="shared" si="1126"/>
        <v>0</v>
      </c>
      <c r="MT28" s="146">
        <f t="shared" ca="1" si="1127"/>
        <v>0</v>
      </c>
      <c r="MU28" s="103"/>
      <c r="MV28" s="166"/>
      <c r="MW28" s="101"/>
      <c r="MX28" s="166"/>
      <c r="MY28" s="73"/>
      <c r="MZ28" s="105"/>
      <c r="NA28" s="78"/>
      <c r="NB28" s="130"/>
      <c r="NC28" s="131"/>
      <c r="ND28" s="81">
        <f ca="1">IF(ISERROR(VLOOKUP(NB28,'Lista de mercado'!$B:$I,5,0)),0,VLOOKUP(NB28,'Lista de mercado'!$B:$I,5,0))</f>
        <v>0</v>
      </c>
      <c r="NE28" s="144">
        <f ca="1">IF(ISERROR(VLOOKUP(NB28,'Lista de mercado'!$B:$I,8,0)),0,VLOOKUP(NB28,'Lista de mercado'!$B:$I,8,0))</f>
        <v>0</v>
      </c>
      <c r="NF28" s="145">
        <f t="shared" si="1130"/>
        <v>0</v>
      </c>
      <c r="NG28" s="146">
        <f t="shared" ca="1" si="1131"/>
        <v>0</v>
      </c>
      <c r="NH28" s="103"/>
      <c r="NI28" s="166"/>
      <c r="NJ28" s="101"/>
      <c r="NK28" s="166"/>
      <c r="NL28" s="73"/>
      <c r="NM28" s="105"/>
      <c r="NN28" s="78"/>
      <c r="NO28" s="130"/>
      <c r="NP28" s="131"/>
      <c r="NQ28" s="81">
        <f ca="1">IF(ISERROR(VLOOKUP(NO28,'Lista de mercado'!$B:$I,5,0)),0,VLOOKUP(NO28,'Lista de mercado'!$B:$I,5,0))</f>
        <v>0</v>
      </c>
      <c r="NR28" s="144">
        <f ca="1">IF(ISERROR(VLOOKUP(NO28,'Lista de mercado'!$B:$I,8,0)),0,VLOOKUP(NO28,'Lista de mercado'!$B:$I,8,0))</f>
        <v>0</v>
      </c>
      <c r="NS28" s="145">
        <f t="shared" si="1134"/>
        <v>0</v>
      </c>
      <c r="NT28" s="146">
        <f t="shared" ca="1" si="1135"/>
        <v>0</v>
      </c>
      <c r="NU28" s="103"/>
      <c r="NV28" s="166"/>
      <c r="NW28" s="101"/>
      <c r="NX28" s="166"/>
      <c r="NY28" s="73"/>
      <c r="NZ28" s="105"/>
      <c r="OA28" s="78"/>
      <c r="OB28" s="130"/>
      <c r="OC28" s="131"/>
      <c r="OD28" s="81">
        <f ca="1">IF(ISERROR(VLOOKUP(OB28,'Lista de mercado'!$B:$I,5,0)),0,VLOOKUP(OB28,'Lista de mercado'!$B:$I,5,0))</f>
        <v>0</v>
      </c>
      <c r="OE28" s="144">
        <f ca="1">IF(ISERROR(VLOOKUP(OB28,'Lista de mercado'!$B:$I,8,0)),0,VLOOKUP(OB28,'Lista de mercado'!$B:$I,8,0))</f>
        <v>0</v>
      </c>
      <c r="OF28" s="145">
        <f t="shared" si="1138"/>
        <v>0</v>
      </c>
      <c r="OG28" s="146">
        <f t="shared" ca="1" si="1139"/>
        <v>0</v>
      </c>
      <c r="OH28" s="103"/>
      <c r="OI28" s="166"/>
      <c r="OJ28" s="101"/>
      <c r="OK28" s="166"/>
      <c r="OL28" s="73"/>
      <c r="OM28" s="105"/>
      <c r="ON28" s="78"/>
      <c r="OO28" s="130"/>
      <c r="OP28" s="131"/>
      <c r="OQ28" s="81">
        <f ca="1">IF(ISERROR(VLOOKUP(OO28,'Lista de mercado'!$B:$I,5,0)),0,VLOOKUP(OO28,'Lista de mercado'!$B:$I,5,0))</f>
        <v>0</v>
      </c>
      <c r="OR28" s="144">
        <f ca="1">IF(ISERROR(VLOOKUP(OO28,'Lista de mercado'!$B:$I,8,0)),0,VLOOKUP(OO28,'Lista de mercado'!$B:$I,8,0))</f>
        <v>0</v>
      </c>
      <c r="OS28" s="145">
        <f t="shared" si="1142"/>
        <v>0</v>
      </c>
      <c r="OT28" s="146">
        <f t="shared" ca="1" si="1143"/>
        <v>0</v>
      </c>
      <c r="OU28" s="103"/>
      <c r="OV28" s="166"/>
      <c r="OW28" s="101"/>
      <c r="OX28" s="166"/>
      <c r="OY28" s="73"/>
      <c r="OZ28" s="105"/>
      <c r="PA28" s="78"/>
      <c r="PB28" s="130"/>
      <c r="PC28" s="131"/>
      <c r="PD28" s="81">
        <f ca="1">IF(ISERROR(VLOOKUP(PB28,'Lista de mercado'!$B:$I,5,0)),0,VLOOKUP(PB28,'Lista de mercado'!$B:$I,5,0))</f>
        <v>0</v>
      </c>
      <c r="PE28" s="144">
        <f ca="1">IF(ISERROR(VLOOKUP(PB28,'Lista de mercado'!$B:$I,8,0)),0,VLOOKUP(PB28,'Lista de mercado'!$B:$I,8,0))</f>
        <v>0</v>
      </c>
      <c r="PF28" s="145">
        <f t="shared" si="1146"/>
        <v>0</v>
      </c>
      <c r="PG28" s="146">
        <f t="shared" ca="1" si="1147"/>
        <v>0</v>
      </c>
      <c r="PH28" s="103"/>
      <c r="PI28" s="166"/>
      <c r="PJ28" s="101"/>
      <c r="PK28" s="166"/>
      <c r="PL28" s="73"/>
      <c r="PM28" s="105"/>
      <c r="PN28" s="78"/>
      <c r="PO28" s="130"/>
      <c r="PP28" s="131"/>
      <c r="PQ28" s="81">
        <f ca="1">IF(ISERROR(VLOOKUP(PO28,'Lista de mercado'!$B:$I,5,0)),0,VLOOKUP(PO28,'Lista de mercado'!$B:$I,5,0))</f>
        <v>0</v>
      </c>
      <c r="PR28" s="144">
        <f ca="1">IF(ISERROR(VLOOKUP(PO28,'Lista de mercado'!$B:$I,8,0)),0,VLOOKUP(PO28,'Lista de mercado'!$B:$I,8,0))</f>
        <v>0</v>
      </c>
      <c r="PS28" s="145">
        <f t="shared" si="1150"/>
        <v>0</v>
      </c>
      <c r="PT28" s="146">
        <f t="shared" ca="1" si="1151"/>
        <v>0</v>
      </c>
      <c r="PU28" s="103"/>
      <c r="PV28" s="166"/>
      <c r="PW28" s="101"/>
      <c r="PX28" s="166"/>
      <c r="PY28" s="73"/>
      <c r="PZ28" s="105"/>
      <c r="QA28" s="78"/>
      <c r="QB28" s="130"/>
      <c r="QC28" s="131"/>
      <c r="QD28" s="81">
        <f ca="1">IF(ISERROR(VLOOKUP(QB28,'Lista de mercado'!$B:$I,5,0)),0,VLOOKUP(QB28,'Lista de mercado'!$B:$I,5,0))</f>
        <v>0</v>
      </c>
      <c r="QE28" s="144">
        <f ca="1">IF(ISERROR(VLOOKUP(QB28,'Lista de mercado'!$B:$I,8,0)),0,VLOOKUP(QB28,'Lista de mercado'!$B:$I,8,0))</f>
        <v>0</v>
      </c>
      <c r="QF28" s="145">
        <f t="shared" si="1154"/>
        <v>0</v>
      </c>
      <c r="QG28" s="146">
        <f t="shared" ca="1" si="1155"/>
        <v>0</v>
      </c>
      <c r="QH28" s="103"/>
      <c r="QI28" s="166"/>
      <c r="QJ28" s="101"/>
      <c r="QK28" s="166"/>
      <c r="QL28" s="73"/>
      <c r="QM28" s="105"/>
      <c r="QN28" s="78"/>
      <c r="QO28" s="130"/>
      <c r="QP28" s="131"/>
      <c r="QQ28" s="81">
        <f ca="1">IF(ISERROR(VLOOKUP(QO28,'Lista de mercado'!$B:$I,5,0)),0,VLOOKUP(QO28,'Lista de mercado'!$B:$I,5,0))</f>
        <v>0</v>
      </c>
      <c r="QR28" s="144">
        <f ca="1">IF(ISERROR(VLOOKUP(QO28,'Lista de mercado'!$B:$I,8,0)),0,VLOOKUP(QO28,'Lista de mercado'!$B:$I,8,0))</f>
        <v>0</v>
      </c>
      <c r="QS28" s="145">
        <f t="shared" si="1158"/>
        <v>0</v>
      </c>
      <c r="QT28" s="146">
        <f t="shared" ca="1" si="1159"/>
        <v>0</v>
      </c>
      <c r="QU28" s="103"/>
      <c r="QV28" s="166"/>
      <c r="QW28" s="101"/>
      <c r="QX28" s="166"/>
      <c r="QY28" s="73"/>
      <c r="QZ28" s="105"/>
      <c r="RA28" s="78"/>
      <c r="RB28" s="130"/>
      <c r="RC28" s="131"/>
      <c r="RD28" s="81">
        <f ca="1">IF(ISERROR(VLOOKUP(RB28,'Lista de mercado'!$B:$I,5,0)),0,VLOOKUP(RB28,'Lista de mercado'!$B:$I,5,0))</f>
        <v>0</v>
      </c>
      <c r="RE28" s="144">
        <f ca="1">IF(ISERROR(VLOOKUP(RB28,'Lista de mercado'!$B:$I,8,0)),0,VLOOKUP(RB28,'Lista de mercado'!$B:$I,8,0))</f>
        <v>0</v>
      </c>
      <c r="RF28" s="145">
        <f t="shared" si="1162"/>
        <v>0</v>
      </c>
      <c r="RG28" s="146">
        <f t="shared" ca="1" si="1163"/>
        <v>0</v>
      </c>
      <c r="RH28" s="103"/>
      <c r="RI28" s="166"/>
      <c r="RJ28" s="101"/>
      <c r="RK28" s="166"/>
      <c r="RL28" s="73"/>
      <c r="RM28" s="105"/>
      <c r="RN28" s="78"/>
      <c r="RO28" s="130"/>
      <c r="RP28" s="131"/>
      <c r="RQ28" s="81">
        <f ca="1">IF(ISERROR(VLOOKUP(RO28,'Lista de mercado'!$B:$I,5,0)),0,VLOOKUP(RO28,'Lista de mercado'!$B:$I,5,0))</f>
        <v>0</v>
      </c>
      <c r="RR28" s="144">
        <f ca="1">IF(ISERROR(VLOOKUP(RO28,'Lista de mercado'!$B:$I,8,0)),0,VLOOKUP(RO28,'Lista de mercado'!$B:$I,8,0))</f>
        <v>0</v>
      </c>
      <c r="RS28" s="145">
        <f t="shared" si="1166"/>
        <v>0</v>
      </c>
      <c r="RT28" s="146">
        <f t="shared" ca="1" si="1167"/>
        <v>0</v>
      </c>
      <c r="RU28" s="103"/>
      <c r="RV28" s="166"/>
      <c r="RW28" s="101"/>
      <c r="RX28" s="166"/>
      <c r="RY28" s="73"/>
      <c r="RZ28" s="105"/>
      <c r="SA28" s="78"/>
      <c r="SB28" s="130"/>
      <c r="SC28" s="131"/>
      <c r="SD28" s="81">
        <f ca="1">IF(ISERROR(VLOOKUP(SB28,'Lista de mercado'!$B:$I,5,0)),0,VLOOKUP(SB28,'Lista de mercado'!$B:$I,5,0))</f>
        <v>0</v>
      </c>
      <c r="SE28" s="144">
        <f ca="1">IF(ISERROR(VLOOKUP(SB28,'Lista de mercado'!$B:$I,8,0)),0,VLOOKUP(SB28,'Lista de mercado'!$B:$I,8,0))</f>
        <v>0</v>
      </c>
      <c r="SF28" s="145">
        <f t="shared" si="1170"/>
        <v>0</v>
      </c>
      <c r="SG28" s="146">
        <f t="shared" ca="1" si="1171"/>
        <v>0</v>
      </c>
      <c r="SH28" s="103"/>
      <c r="SI28" s="166"/>
      <c r="SJ28" s="101"/>
      <c r="SK28" s="166"/>
      <c r="SL28" s="73"/>
      <c r="SM28" s="105"/>
      <c r="SN28" s="78"/>
      <c r="SO28" s="130"/>
      <c r="SP28" s="131"/>
      <c r="SQ28" s="81">
        <f ca="1">IF(ISERROR(VLOOKUP(SO28,'Lista de mercado'!$B:$I,5,0)),0,VLOOKUP(SO28,'Lista de mercado'!$B:$I,5,0))</f>
        <v>0</v>
      </c>
      <c r="SR28" s="144">
        <f ca="1">IF(ISERROR(VLOOKUP(SO28,'Lista de mercado'!$B:$I,8,0)),0,VLOOKUP(SO28,'Lista de mercado'!$B:$I,8,0))</f>
        <v>0</v>
      </c>
      <c r="SS28" s="145">
        <f t="shared" si="1174"/>
        <v>0</v>
      </c>
      <c r="ST28" s="146">
        <f t="shared" ca="1" si="1175"/>
        <v>0</v>
      </c>
      <c r="SU28" s="103"/>
      <c r="SV28" s="166"/>
      <c r="SW28" s="101"/>
      <c r="SX28" s="166"/>
      <c r="SY28" s="73"/>
      <c r="SZ28" s="105"/>
      <c r="TA28" s="78"/>
      <c r="TB28" s="130"/>
      <c r="TC28" s="131"/>
      <c r="TD28" s="81">
        <f ca="1">IF(ISERROR(VLOOKUP(TB28,'Lista de mercado'!$B:$I,5,0)),0,VLOOKUP(TB28,'Lista de mercado'!$B:$I,5,0))</f>
        <v>0</v>
      </c>
      <c r="TE28" s="144">
        <f ca="1">IF(ISERROR(VLOOKUP(TB28,'Lista de mercado'!$B:$I,8,0)),0,VLOOKUP(TB28,'Lista de mercado'!$B:$I,8,0))</f>
        <v>0</v>
      </c>
      <c r="TF28" s="145">
        <f t="shared" si="1178"/>
        <v>0</v>
      </c>
      <c r="TG28" s="146">
        <f t="shared" ca="1" si="1179"/>
        <v>0</v>
      </c>
      <c r="TH28" s="103"/>
      <c r="TI28" s="166"/>
      <c r="TJ28" s="101"/>
      <c r="TK28" s="166"/>
      <c r="TL28" s="73"/>
      <c r="TM28" s="105"/>
      <c r="TN28" s="78"/>
      <c r="TO28" s="130"/>
      <c r="TP28" s="131"/>
      <c r="TQ28" s="81">
        <f ca="1">IF(ISERROR(VLOOKUP(TO28,'Lista de mercado'!$B:$I,5,0)),0,VLOOKUP(TO28,'Lista de mercado'!$B:$I,5,0))</f>
        <v>0</v>
      </c>
      <c r="TR28" s="144">
        <f ca="1">IF(ISERROR(VLOOKUP(TO28,'Lista de mercado'!$B:$I,8,0)),0,VLOOKUP(TO28,'Lista de mercado'!$B:$I,8,0))</f>
        <v>0</v>
      </c>
      <c r="TS28" s="145">
        <f t="shared" si="1182"/>
        <v>0</v>
      </c>
      <c r="TT28" s="146">
        <f t="shared" ca="1" si="1183"/>
        <v>0</v>
      </c>
      <c r="TU28" s="103"/>
      <c r="TV28" s="166"/>
      <c r="TW28" s="101"/>
      <c r="TX28" s="166"/>
      <c r="TY28" s="73"/>
      <c r="TZ28" s="105"/>
      <c r="UA28" s="78"/>
      <c r="UB28" s="130"/>
      <c r="UC28" s="131"/>
      <c r="UD28" s="81">
        <f ca="1">IF(ISERROR(VLOOKUP(UB28,'Lista de mercado'!$B:$I,5,0)),0,VLOOKUP(UB28,'Lista de mercado'!$B:$I,5,0))</f>
        <v>0</v>
      </c>
      <c r="UE28" s="144">
        <f ca="1">IF(ISERROR(VLOOKUP(UB28,'Lista de mercado'!$B:$I,8,0)),0,VLOOKUP(UB28,'Lista de mercado'!$B:$I,8,0))</f>
        <v>0</v>
      </c>
      <c r="UF28" s="145">
        <f t="shared" si="1186"/>
        <v>0</v>
      </c>
      <c r="UG28" s="146">
        <f t="shared" ca="1" si="1187"/>
        <v>0</v>
      </c>
      <c r="UH28" s="103"/>
      <c r="UI28" s="166"/>
      <c r="UJ28" s="101"/>
      <c r="UK28" s="166"/>
      <c r="UL28" s="73"/>
      <c r="UM28" s="105"/>
      <c r="UN28" s="78"/>
      <c r="UO28" s="130"/>
      <c r="UP28" s="131"/>
      <c r="UQ28" s="81">
        <f ca="1">IF(ISERROR(VLOOKUP(UO28,'Lista de mercado'!$B:$I,5,0)),0,VLOOKUP(UO28,'Lista de mercado'!$B:$I,5,0))</f>
        <v>0</v>
      </c>
      <c r="UR28" s="144">
        <f ca="1">IF(ISERROR(VLOOKUP(UO28,'Lista de mercado'!$B:$I,8,0)),0,VLOOKUP(UO28,'Lista de mercado'!$B:$I,8,0))</f>
        <v>0</v>
      </c>
      <c r="US28" s="145">
        <f t="shared" si="1190"/>
        <v>0</v>
      </c>
      <c r="UT28" s="146">
        <f t="shared" ca="1" si="1191"/>
        <v>0</v>
      </c>
      <c r="UU28" s="103"/>
      <c r="UV28" s="166"/>
      <c r="UW28" s="101"/>
      <c r="UX28" s="166"/>
      <c r="UY28" s="73"/>
      <c r="UZ28" s="105"/>
      <c r="VA28" s="78"/>
      <c r="VB28" s="130"/>
      <c r="VC28" s="131"/>
      <c r="VD28" s="81">
        <f ca="1">IF(ISERROR(VLOOKUP(VB28,'Lista de mercado'!$B:$I,5,0)),0,VLOOKUP(VB28,'Lista de mercado'!$B:$I,5,0))</f>
        <v>0</v>
      </c>
      <c r="VE28" s="144">
        <f ca="1">IF(ISERROR(VLOOKUP(VB28,'Lista de mercado'!$B:$I,8,0)),0,VLOOKUP(VB28,'Lista de mercado'!$B:$I,8,0))</f>
        <v>0</v>
      </c>
      <c r="VF28" s="145">
        <f t="shared" si="1194"/>
        <v>0</v>
      </c>
      <c r="VG28" s="146">
        <f t="shared" ca="1" si="1195"/>
        <v>0</v>
      </c>
      <c r="VH28" s="103"/>
      <c r="VI28" s="166"/>
      <c r="VJ28" s="101"/>
      <c r="VK28" s="166"/>
      <c r="VL28" s="73"/>
      <c r="VM28" s="105"/>
      <c r="VN28" s="78"/>
      <c r="VO28" s="130"/>
      <c r="VP28" s="131"/>
      <c r="VQ28" s="81">
        <f ca="1">IF(ISERROR(VLOOKUP(VO28,'Lista de mercado'!$B:$I,5,0)),0,VLOOKUP(VO28,'Lista de mercado'!$B:$I,5,0))</f>
        <v>0</v>
      </c>
      <c r="VR28" s="144">
        <f ca="1">IF(ISERROR(VLOOKUP(VO28,'Lista de mercado'!$B:$I,8,0)),0,VLOOKUP(VO28,'Lista de mercado'!$B:$I,8,0))</f>
        <v>0</v>
      </c>
      <c r="VS28" s="145">
        <f t="shared" si="1198"/>
        <v>0</v>
      </c>
      <c r="VT28" s="146">
        <f t="shared" ca="1" si="1199"/>
        <v>0</v>
      </c>
      <c r="VU28" s="103"/>
      <c r="VV28" s="166"/>
      <c r="VW28" s="101"/>
      <c r="VX28" s="166"/>
      <c r="VY28" s="73"/>
      <c r="VZ28" s="105"/>
      <c r="WA28" s="78"/>
      <c r="WB28" s="130"/>
      <c r="WC28" s="131"/>
      <c r="WD28" s="81">
        <f ca="1">IF(ISERROR(VLOOKUP(WB28,'Lista de mercado'!$B:$I,5,0)),0,VLOOKUP(WB28,'Lista de mercado'!$B:$I,5,0))</f>
        <v>0</v>
      </c>
      <c r="WE28" s="144">
        <f ca="1">IF(ISERROR(VLOOKUP(WB28,'Lista de mercado'!$B:$I,8,0)),0,VLOOKUP(WB28,'Lista de mercado'!$B:$I,8,0))</f>
        <v>0</v>
      </c>
      <c r="WF28" s="145">
        <f t="shared" si="1201"/>
        <v>0</v>
      </c>
      <c r="WG28" s="146">
        <f t="shared" ca="1" si="1202"/>
        <v>0</v>
      </c>
      <c r="WH28" s="103"/>
      <c r="WI28" s="166"/>
      <c r="WJ28" s="101"/>
      <c r="WK28" s="166"/>
      <c r="WL28" s="73"/>
      <c r="WM28" s="105"/>
      <c r="WN28" s="78"/>
      <c r="WO28" s="130"/>
      <c r="WP28" s="131"/>
      <c r="WQ28" s="81">
        <f ca="1">IF(ISERROR(VLOOKUP(WO28,'Lista de mercado'!$B:$I,5,0)),0,VLOOKUP(WO28,'Lista de mercado'!$B:$I,5,0))</f>
        <v>0</v>
      </c>
      <c r="WR28" s="144">
        <f ca="1">IF(ISERROR(VLOOKUP(WO28,'Lista de mercado'!$B:$I,8,0)),0,VLOOKUP(WO28,'Lista de mercado'!$B:$I,8,0))</f>
        <v>0</v>
      </c>
      <c r="WS28" s="145">
        <f t="shared" si="1204"/>
        <v>0</v>
      </c>
      <c r="WT28" s="146">
        <f t="shared" ca="1" si="1205"/>
        <v>0</v>
      </c>
      <c r="WU28" s="103"/>
      <c r="WV28" s="166"/>
      <c r="WW28" s="101"/>
      <c r="WX28" s="166"/>
      <c r="WY28" s="73"/>
      <c r="WZ28" s="105"/>
      <c r="XA28" s="78"/>
      <c r="XB28" s="130"/>
      <c r="XC28" s="131"/>
      <c r="XD28" s="81">
        <f ca="1">IF(ISERROR(VLOOKUP(XB28,'Lista de mercado'!$B:$I,5,0)),0,VLOOKUP(XB28,'Lista de mercado'!$B:$I,5,0))</f>
        <v>0</v>
      </c>
      <c r="XE28" s="144">
        <f ca="1">IF(ISERROR(VLOOKUP(XB28,'Lista de mercado'!$B:$I,8,0)),0,VLOOKUP(XB28,'Lista de mercado'!$B:$I,8,0))</f>
        <v>0</v>
      </c>
      <c r="XF28" s="145">
        <f t="shared" si="1207"/>
        <v>0</v>
      </c>
      <c r="XG28" s="146">
        <f t="shared" ca="1" si="1208"/>
        <v>0</v>
      </c>
      <c r="XH28" s="103"/>
      <c r="XI28" s="166"/>
      <c r="XJ28" s="101"/>
      <c r="XK28" s="166"/>
      <c r="XL28" s="73"/>
      <c r="XM28" s="105"/>
      <c r="XN28" s="78"/>
      <c r="XO28" s="130"/>
      <c r="XP28" s="131"/>
      <c r="XQ28" s="81">
        <f ca="1">IF(ISERROR(VLOOKUP(XO28,'Lista de mercado'!$B:$I,5,0)),0,VLOOKUP(XO28,'Lista de mercado'!$B:$I,5,0))</f>
        <v>0</v>
      </c>
      <c r="XR28" s="144">
        <f ca="1">IF(ISERROR(VLOOKUP(XO28,'Lista de mercado'!$B:$I,8,0)),0,VLOOKUP(XO28,'Lista de mercado'!$B:$I,8,0))</f>
        <v>0</v>
      </c>
      <c r="XS28" s="145">
        <f t="shared" si="1210"/>
        <v>0</v>
      </c>
      <c r="XT28" s="146">
        <f t="shared" ca="1" si="1211"/>
        <v>0</v>
      </c>
      <c r="XU28" s="103"/>
      <c r="XV28" s="166"/>
      <c r="XW28" s="101"/>
      <c r="XX28" s="166"/>
      <c r="XY28" s="73"/>
      <c r="XZ28" s="105"/>
      <c r="YA28" s="78"/>
      <c r="YB28" s="130"/>
      <c r="YC28" s="131"/>
      <c r="YD28" s="81">
        <f ca="1">IF(ISERROR(VLOOKUP(YB28,'Lista de mercado'!$B:$I,5,0)),0,VLOOKUP(YB28,'Lista de mercado'!$B:$I,5,0))</f>
        <v>0</v>
      </c>
      <c r="YE28" s="144">
        <f ca="1">IF(ISERROR(VLOOKUP(YB28,'Lista de mercado'!$B:$I,8,0)),0,VLOOKUP(YB28,'Lista de mercado'!$B:$I,8,0))</f>
        <v>0</v>
      </c>
      <c r="YF28" s="145">
        <f t="shared" si="1214"/>
        <v>0</v>
      </c>
      <c r="YG28" s="146">
        <f t="shared" ca="1" si="1215"/>
        <v>0</v>
      </c>
      <c r="YH28" s="103"/>
      <c r="YI28" s="166"/>
      <c r="YJ28" s="101"/>
      <c r="YK28" s="166"/>
      <c r="YL28" s="73"/>
      <c r="YM28" s="105"/>
      <c r="YN28" s="78"/>
      <c r="YO28" s="130"/>
      <c r="YP28" s="131"/>
      <c r="YQ28" s="81">
        <f ca="1">IF(ISERROR(VLOOKUP(YO28,'Lista de mercado'!$B:$I,5,0)),0,VLOOKUP(YO28,'Lista de mercado'!$B:$I,5,0))</f>
        <v>0</v>
      </c>
      <c r="YR28" s="144">
        <f ca="1">IF(ISERROR(VLOOKUP(YO28,'Lista de mercado'!$B:$I,8,0)),0,VLOOKUP(YO28,'Lista de mercado'!$B:$I,8,0))</f>
        <v>0</v>
      </c>
      <c r="YS28" s="145">
        <f t="shared" si="1218"/>
        <v>0</v>
      </c>
      <c r="YT28" s="146">
        <f t="shared" ca="1" si="1219"/>
        <v>0</v>
      </c>
      <c r="YU28" s="103"/>
      <c r="YV28" s="166"/>
      <c r="YW28" s="101"/>
      <c r="YX28" s="166"/>
      <c r="YY28" s="73"/>
      <c r="YZ28" s="105"/>
      <c r="ZA28" s="78"/>
      <c r="ZB28" s="130"/>
      <c r="ZC28" s="131"/>
      <c r="ZD28" s="81">
        <f ca="1">IF(ISERROR(VLOOKUP(ZB28,'Lista de mercado'!$B:$I,5,0)),0,VLOOKUP(ZB28,'Lista de mercado'!$B:$I,5,0))</f>
        <v>0</v>
      </c>
      <c r="ZE28" s="144">
        <f ca="1">IF(ISERROR(VLOOKUP(ZB28,'Lista de mercado'!$B:$I,8,0)),0,VLOOKUP(ZB28,'Lista de mercado'!$B:$I,8,0))</f>
        <v>0</v>
      </c>
      <c r="ZF28" s="145">
        <f t="shared" si="1221"/>
        <v>0</v>
      </c>
      <c r="ZG28" s="146">
        <f t="shared" ca="1" si="1222"/>
        <v>0</v>
      </c>
      <c r="ZH28" s="103"/>
      <c r="ZI28" s="166"/>
      <c r="ZJ28" s="101"/>
      <c r="ZK28" s="166"/>
      <c r="ZL28" s="73"/>
      <c r="ZM28" s="105"/>
      <c r="ZN28" s="78"/>
      <c r="ZO28" s="130"/>
      <c r="ZP28" s="131"/>
      <c r="ZQ28" s="81">
        <f ca="1">IF(ISERROR(VLOOKUP(ZO28,'Lista de mercado'!$B:$I,5,0)),0,VLOOKUP(ZO28,'Lista de mercado'!$B:$I,5,0))</f>
        <v>0</v>
      </c>
      <c r="ZR28" s="144">
        <f ca="1">IF(ISERROR(VLOOKUP(ZO28,'Lista de mercado'!$B:$I,8,0)),0,VLOOKUP(ZO28,'Lista de mercado'!$B:$I,8,0))</f>
        <v>0</v>
      </c>
      <c r="ZS28" s="145">
        <f t="shared" si="1224"/>
        <v>0</v>
      </c>
      <c r="ZT28" s="146">
        <f t="shared" ca="1" si="1225"/>
        <v>0</v>
      </c>
      <c r="ZU28" s="103"/>
      <c r="ZV28" s="166"/>
      <c r="ZW28" s="101"/>
      <c r="ZX28" s="166"/>
      <c r="ZY28" s="73"/>
      <c r="ZZ28" s="105"/>
      <c r="AAA28" s="78"/>
      <c r="AAB28" s="130"/>
      <c r="AAC28" s="131"/>
      <c r="AAD28" s="81">
        <f ca="1">IF(ISERROR(VLOOKUP(AAB28,'Lista de mercado'!$B:$I,5,0)),0,VLOOKUP(AAB28,'Lista de mercado'!$B:$I,5,0))</f>
        <v>0</v>
      </c>
      <c r="AAE28" s="144">
        <f ca="1">IF(ISERROR(VLOOKUP(AAB28,'Lista de mercado'!$B:$I,8,0)),0,VLOOKUP(AAB28,'Lista de mercado'!$B:$I,8,0))</f>
        <v>0</v>
      </c>
      <c r="AAF28" s="145">
        <f t="shared" si="1227"/>
        <v>0</v>
      </c>
      <c r="AAG28" s="146">
        <f t="shared" ca="1" si="1228"/>
        <v>0</v>
      </c>
      <c r="AAH28" s="103"/>
      <c r="AAI28" s="166"/>
      <c r="AAJ28" s="101"/>
      <c r="AAK28" s="166"/>
      <c r="AAL28" s="73"/>
      <c r="AAM28" s="105"/>
      <c r="AAN28" s="78"/>
      <c r="AAO28" s="130"/>
      <c r="AAP28" s="131"/>
      <c r="AAQ28" s="81">
        <f ca="1">IF(ISERROR(VLOOKUP(AAO28,'Lista de mercado'!$B:$I,5,0)),0,VLOOKUP(AAO28,'Lista de mercado'!$B:$I,5,0))</f>
        <v>0</v>
      </c>
      <c r="AAR28" s="144">
        <f ca="1">IF(ISERROR(VLOOKUP(AAO28,'Lista de mercado'!$B:$I,8,0)),0,VLOOKUP(AAO28,'Lista de mercado'!$B:$I,8,0))</f>
        <v>0</v>
      </c>
      <c r="AAS28" s="145">
        <f t="shared" si="1230"/>
        <v>0</v>
      </c>
      <c r="AAT28" s="146">
        <f t="shared" ca="1" si="1231"/>
        <v>0</v>
      </c>
      <c r="AAU28" s="103"/>
      <c r="AAV28" s="166"/>
      <c r="AAW28" s="101"/>
      <c r="AAX28" s="166"/>
      <c r="AAY28" s="73"/>
      <c r="AAZ28" s="105"/>
      <c r="ABA28" s="78"/>
      <c r="ABB28" s="130"/>
      <c r="ABC28" s="131"/>
      <c r="ABD28" s="81">
        <f ca="1">IF(ISERROR(VLOOKUP(ABB28,'Lista de mercado'!$B:$I,5,0)),0,VLOOKUP(ABB28,'Lista de mercado'!$B:$I,5,0))</f>
        <v>0</v>
      </c>
      <c r="ABE28" s="144">
        <f ca="1">IF(ISERROR(VLOOKUP(ABB28,'Lista de mercado'!$B:$I,8,0)),0,VLOOKUP(ABB28,'Lista de mercado'!$B:$I,8,0))</f>
        <v>0</v>
      </c>
      <c r="ABF28" s="145">
        <f t="shared" si="1234"/>
        <v>0</v>
      </c>
      <c r="ABG28" s="146">
        <f t="shared" ca="1" si="1235"/>
        <v>0</v>
      </c>
      <c r="ABH28" s="103"/>
      <c r="ABI28" s="166"/>
      <c r="ABJ28" s="101"/>
      <c r="ABK28" s="166"/>
      <c r="ABL28" s="73"/>
      <c r="ABM28" s="105"/>
      <c r="ABN28" s="78"/>
      <c r="ABO28" s="130"/>
      <c r="ABP28" s="131"/>
      <c r="ABQ28" s="81">
        <f ca="1">IF(ISERROR(VLOOKUP(ABO28,'Lista de mercado'!$B:$I,5,0)),0,VLOOKUP(ABO28,'Lista de mercado'!$B:$I,5,0))</f>
        <v>0</v>
      </c>
      <c r="ABR28" s="144">
        <f ca="1">IF(ISERROR(VLOOKUP(ABO28,'Lista de mercado'!$B:$I,8,0)),0,VLOOKUP(ABO28,'Lista de mercado'!$B:$I,8,0))</f>
        <v>0</v>
      </c>
      <c r="ABS28" s="145">
        <f t="shared" si="1238"/>
        <v>0</v>
      </c>
      <c r="ABT28" s="146">
        <f t="shared" ca="1" si="1239"/>
        <v>0</v>
      </c>
      <c r="ABU28" s="103"/>
      <c r="ABV28" s="166"/>
      <c r="ABW28" s="101"/>
      <c r="ABX28" s="166"/>
      <c r="ABY28" s="73"/>
      <c r="ABZ28" s="105"/>
      <c r="ACA28" s="78"/>
      <c r="ACB28" s="130"/>
      <c r="ACC28" s="131"/>
      <c r="ACD28" s="81">
        <f ca="1">IF(ISERROR(VLOOKUP(ACB28,'Lista de mercado'!$B:$I,5,0)),0,VLOOKUP(ACB28,'Lista de mercado'!$B:$I,5,0))</f>
        <v>0</v>
      </c>
      <c r="ACE28" s="144">
        <f ca="1">IF(ISERROR(VLOOKUP(ACB28,'Lista de mercado'!$B:$I,8,0)),0,VLOOKUP(ACB28,'Lista de mercado'!$B:$I,8,0))</f>
        <v>0</v>
      </c>
      <c r="ACF28" s="145">
        <f t="shared" si="1241"/>
        <v>0</v>
      </c>
      <c r="ACG28" s="146">
        <f t="shared" ca="1" si="1242"/>
        <v>0</v>
      </c>
      <c r="ACH28" s="103"/>
      <c r="ACI28" s="166"/>
      <c r="ACJ28" s="101"/>
      <c r="ACK28" s="166"/>
      <c r="ACL28" s="73"/>
      <c r="ACM28" s="105"/>
      <c r="ACN28" s="78"/>
      <c r="ACO28" s="130"/>
      <c r="ACP28" s="131"/>
      <c r="ACQ28" s="81">
        <f ca="1">IF(ISERROR(VLOOKUP(ACO28,'Lista de mercado'!$B:$I,5,0)),0,VLOOKUP(ACO28,'Lista de mercado'!$B:$I,5,0))</f>
        <v>0</v>
      </c>
      <c r="ACR28" s="144">
        <f ca="1">IF(ISERROR(VLOOKUP(ACO28,'Lista de mercado'!$B:$I,8,0)),0,VLOOKUP(ACO28,'Lista de mercado'!$B:$I,8,0))</f>
        <v>0</v>
      </c>
      <c r="ACS28" s="145">
        <f t="shared" si="1244"/>
        <v>0</v>
      </c>
      <c r="ACT28" s="146">
        <f t="shared" ca="1" si="1245"/>
        <v>0</v>
      </c>
      <c r="ACU28" s="103"/>
      <c r="ACV28" s="166"/>
      <c r="ACW28" s="101"/>
      <c r="ACX28" s="166"/>
      <c r="ACY28" s="73"/>
      <c r="ACZ28" s="105"/>
      <c r="ADA28" s="78"/>
      <c r="ADB28" s="130"/>
      <c r="ADC28" s="131"/>
      <c r="ADD28" s="81">
        <f ca="1">IF(ISERROR(VLOOKUP(ADB28,'Lista de mercado'!$B:$I,5,0)),0,VLOOKUP(ADB28,'Lista de mercado'!$B:$I,5,0))</f>
        <v>0</v>
      </c>
      <c r="ADE28" s="144">
        <f ca="1">IF(ISERROR(VLOOKUP(ADB28,'Lista de mercado'!$B:$I,8,0)),0,VLOOKUP(ADB28,'Lista de mercado'!$B:$I,8,0))</f>
        <v>0</v>
      </c>
      <c r="ADF28" s="145">
        <f t="shared" si="1248"/>
        <v>0</v>
      </c>
      <c r="ADG28" s="146">
        <f t="shared" ca="1" si="1249"/>
        <v>0</v>
      </c>
      <c r="ADH28" s="103"/>
      <c r="ADI28" s="166"/>
      <c r="ADJ28" s="101"/>
      <c r="ADK28" s="166"/>
      <c r="ADL28" s="73"/>
      <c r="ADM28" s="105"/>
      <c r="ADN28" s="78"/>
      <c r="ADO28" s="130"/>
      <c r="ADP28" s="131"/>
      <c r="ADQ28" s="81">
        <f ca="1">IF(ISERROR(VLOOKUP(ADO28,'Lista de mercado'!$B:$I,5,0)),0,VLOOKUP(ADO28,'Lista de mercado'!$B:$I,5,0))</f>
        <v>0</v>
      </c>
      <c r="ADR28" s="144">
        <f ca="1">IF(ISERROR(VLOOKUP(ADO28,'Lista de mercado'!$B:$I,8,0)),0,VLOOKUP(ADO28,'Lista de mercado'!$B:$I,8,0))</f>
        <v>0</v>
      </c>
      <c r="ADS28" s="145">
        <f t="shared" si="1252"/>
        <v>0</v>
      </c>
      <c r="ADT28" s="146">
        <f t="shared" ca="1" si="1253"/>
        <v>0</v>
      </c>
      <c r="ADU28" s="103"/>
      <c r="ADV28" s="166"/>
      <c r="ADW28" s="101"/>
      <c r="ADX28" s="166"/>
      <c r="ADY28" s="73"/>
      <c r="ADZ28" s="105"/>
      <c r="AEA28" s="78"/>
      <c r="AEB28" s="130"/>
      <c r="AEC28" s="131"/>
      <c r="AED28" s="81">
        <f ca="1">IF(ISERROR(VLOOKUP(AEB28,'Lista de mercado'!$B:$I,5,0)),0,VLOOKUP(AEB28,'Lista de mercado'!$B:$I,5,0))</f>
        <v>0</v>
      </c>
      <c r="AEE28" s="144">
        <f ca="1">IF(ISERROR(VLOOKUP(AEB28,'Lista de mercado'!$B:$I,8,0)),0,VLOOKUP(AEB28,'Lista de mercado'!$B:$I,8,0))</f>
        <v>0</v>
      </c>
      <c r="AEF28" s="145">
        <f t="shared" si="1256"/>
        <v>0</v>
      </c>
      <c r="AEG28" s="146">
        <f t="shared" ca="1" si="1257"/>
        <v>0</v>
      </c>
      <c r="AEH28" s="103"/>
      <c r="AEI28" s="166"/>
      <c r="AEJ28" s="101"/>
      <c r="AEK28" s="166"/>
      <c r="AEL28" s="73"/>
      <c r="AEM28" s="105"/>
      <c r="AEN28" s="78"/>
      <c r="AEO28" s="130"/>
      <c r="AEP28" s="131"/>
      <c r="AEQ28" s="81">
        <f ca="1">IF(ISERROR(VLOOKUP(AEO28,'Lista de mercado'!$B:$I,5,0)),0,VLOOKUP(AEO28,'Lista de mercado'!$B:$I,5,0))</f>
        <v>0</v>
      </c>
      <c r="AER28" s="144">
        <f ca="1">IF(ISERROR(VLOOKUP(AEO28,'Lista de mercado'!$B:$I,8,0)),0,VLOOKUP(AEO28,'Lista de mercado'!$B:$I,8,0))</f>
        <v>0</v>
      </c>
      <c r="AES28" s="145">
        <f t="shared" si="1260"/>
        <v>0</v>
      </c>
      <c r="AET28" s="146">
        <f t="shared" ca="1" si="1261"/>
        <v>0</v>
      </c>
      <c r="AEU28" s="103"/>
      <c r="AEV28" s="166"/>
      <c r="AEW28" s="101"/>
      <c r="AEX28" s="166"/>
      <c r="AEY28" s="73"/>
      <c r="AEZ28" s="105"/>
      <c r="AFA28" s="78"/>
      <c r="AFB28" s="130"/>
      <c r="AFC28" s="131"/>
      <c r="AFD28" s="81">
        <f ca="1">IF(ISERROR(VLOOKUP(AFB28,'Lista de mercado'!$B:$I,5,0)),0,VLOOKUP(AFB28,'Lista de mercado'!$B:$I,5,0))</f>
        <v>0</v>
      </c>
      <c r="AFE28" s="144">
        <f ca="1">IF(ISERROR(VLOOKUP(AFB28,'Lista de mercado'!$B:$I,8,0)),0,VLOOKUP(AFB28,'Lista de mercado'!$B:$I,8,0))</f>
        <v>0</v>
      </c>
      <c r="AFF28" s="145">
        <f t="shared" si="1264"/>
        <v>0</v>
      </c>
      <c r="AFG28" s="146">
        <f t="shared" ca="1" si="1265"/>
        <v>0</v>
      </c>
      <c r="AFH28" s="103"/>
      <c r="AFI28" s="166"/>
      <c r="AFJ28" s="101"/>
      <c r="AFK28" s="166"/>
      <c r="AFL28" s="73"/>
      <c r="AFM28" s="105"/>
      <c r="AFN28" s="78"/>
      <c r="AFO28" s="130"/>
      <c r="AFP28" s="131"/>
      <c r="AFQ28" s="81">
        <f ca="1">IF(ISERROR(VLOOKUP(AFO28,'Lista de mercado'!$B:$I,5,0)),0,VLOOKUP(AFO28,'Lista de mercado'!$B:$I,5,0))</f>
        <v>0</v>
      </c>
      <c r="AFR28" s="144">
        <f ca="1">IF(ISERROR(VLOOKUP(AFO28,'Lista de mercado'!$B:$I,8,0)),0,VLOOKUP(AFO28,'Lista de mercado'!$B:$I,8,0))</f>
        <v>0</v>
      </c>
      <c r="AFS28" s="145">
        <f t="shared" si="1268"/>
        <v>0</v>
      </c>
      <c r="AFT28" s="146">
        <f t="shared" ca="1" si="1269"/>
        <v>0</v>
      </c>
      <c r="AFU28" s="103"/>
      <c r="AFV28" s="166"/>
      <c r="AFW28" s="101"/>
      <c r="AFX28" s="166"/>
      <c r="AFY28" s="73"/>
      <c r="AFZ28" s="105"/>
      <c r="AGA28" s="78"/>
      <c r="AGB28" s="130"/>
      <c r="AGC28" s="131"/>
      <c r="AGD28" s="81">
        <f ca="1">IF(ISERROR(VLOOKUP(AGB28,'Lista de mercado'!$B:$I,5,0)),0,VLOOKUP(AGB28,'Lista de mercado'!$B:$I,5,0))</f>
        <v>0</v>
      </c>
      <c r="AGE28" s="144">
        <f ca="1">IF(ISERROR(VLOOKUP(AGB28,'Lista de mercado'!$B:$I,8,0)),0,VLOOKUP(AGB28,'Lista de mercado'!$B:$I,8,0))</f>
        <v>0</v>
      </c>
      <c r="AGF28" s="145">
        <f t="shared" si="1272"/>
        <v>0</v>
      </c>
      <c r="AGG28" s="146">
        <f t="shared" ca="1" si="1273"/>
        <v>0</v>
      </c>
      <c r="AGH28" s="103"/>
      <c r="AGI28" s="166"/>
      <c r="AGJ28" s="101"/>
      <c r="AGK28" s="166"/>
      <c r="AGL28" s="73"/>
      <c r="AGM28" s="105"/>
      <c r="AGN28" s="78"/>
      <c r="AGO28" s="130"/>
      <c r="AGP28" s="131"/>
      <c r="AGQ28" s="81">
        <f ca="1">IF(ISERROR(VLOOKUP(AGO28,'Lista de mercado'!$B:$I,5,0)),0,VLOOKUP(AGO28,'Lista de mercado'!$B:$I,5,0))</f>
        <v>0</v>
      </c>
      <c r="AGR28" s="144">
        <f ca="1">IF(ISERROR(VLOOKUP(AGO28,'Lista de mercado'!$B:$I,8,0)),0,VLOOKUP(AGO28,'Lista de mercado'!$B:$I,8,0))</f>
        <v>0</v>
      </c>
      <c r="AGS28" s="145">
        <f t="shared" si="1276"/>
        <v>0</v>
      </c>
      <c r="AGT28" s="146">
        <f t="shared" ca="1" si="1277"/>
        <v>0</v>
      </c>
      <c r="AGU28" s="103"/>
      <c r="AGV28" s="166"/>
      <c r="AGW28" s="101"/>
      <c r="AGX28" s="166"/>
      <c r="AGY28" s="73"/>
      <c r="AGZ28" s="105"/>
      <c r="AHA28" s="78"/>
      <c r="AHB28" s="130"/>
      <c r="AHC28" s="131"/>
      <c r="AHD28" s="81">
        <f ca="1">IF(ISERROR(VLOOKUP(AHB28,'Lista de mercado'!$B:$I,5,0)),0,VLOOKUP(AHB28,'Lista de mercado'!$B:$I,5,0))</f>
        <v>0</v>
      </c>
      <c r="AHE28" s="144">
        <f ca="1">IF(ISERROR(VLOOKUP(AHB28,'Lista de mercado'!$B:$I,8,0)),0,VLOOKUP(AHB28,'Lista de mercado'!$B:$I,8,0))</f>
        <v>0</v>
      </c>
      <c r="AHF28" s="145">
        <f t="shared" si="1280"/>
        <v>0</v>
      </c>
      <c r="AHG28" s="146">
        <f t="shared" ca="1" si="1281"/>
        <v>0</v>
      </c>
      <c r="AHH28" s="103"/>
      <c r="AHI28" s="166"/>
      <c r="AHJ28" s="101"/>
      <c r="AHK28" s="166"/>
      <c r="AHL28" s="73"/>
      <c r="AHM28" s="105"/>
      <c r="AHN28" s="78"/>
      <c r="AHO28" s="130"/>
      <c r="AHP28" s="131"/>
      <c r="AHQ28" s="81">
        <f ca="1">IF(ISERROR(VLOOKUP(AHO28,'Lista de mercado'!$B:$I,5,0)),0,VLOOKUP(AHO28,'Lista de mercado'!$B:$I,5,0))</f>
        <v>0</v>
      </c>
      <c r="AHR28" s="144">
        <f ca="1">IF(ISERROR(VLOOKUP(AHO28,'Lista de mercado'!$B:$I,8,0)),0,VLOOKUP(AHO28,'Lista de mercado'!$B:$I,8,0))</f>
        <v>0</v>
      </c>
      <c r="AHS28" s="145">
        <f t="shared" si="1284"/>
        <v>0</v>
      </c>
      <c r="AHT28" s="146">
        <f t="shared" ca="1" si="1285"/>
        <v>0</v>
      </c>
      <c r="AHU28" s="103"/>
      <c r="AHV28" s="166"/>
      <c r="AHW28" s="101"/>
      <c r="AHX28" s="166"/>
      <c r="AHY28" s="73"/>
      <c r="AHZ28" s="105"/>
      <c r="AIA28" s="78"/>
      <c r="AIB28" s="130"/>
      <c r="AIC28" s="131"/>
      <c r="AID28" s="81">
        <f ca="1">IF(ISERROR(VLOOKUP(AIB28,'Lista de mercado'!$B:$I,5,0)),0,VLOOKUP(AIB28,'Lista de mercado'!$B:$I,5,0))</f>
        <v>0</v>
      </c>
      <c r="AIE28" s="144">
        <f ca="1">IF(ISERROR(VLOOKUP(AIB28,'Lista de mercado'!$B:$I,8,0)),0,VLOOKUP(AIB28,'Lista de mercado'!$B:$I,8,0))</f>
        <v>0</v>
      </c>
      <c r="AIF28" s="145">
        <f t="shared" si="1288"/>
        <v>0</v>
      </c>
      <c r="AIG28" s="146">
        <f t="shared" ca="1" si="1289"/>
        <v>0</v>
      </c>
      <c r="AIH28" s="103"/>
      <c r="AII28" s="166"/>
      <c r="AIJ28" s="101"/>
      <c r="AIK28" s="166"/>
      <c r="AIL28" s="73"/>
      <c r="AIM28" s="105"/>
      <c r="AIN28" s="78"/>
      <c r="AIO28" s="130"/>
      <c r="AIP28" s="131"/>
      <c r="AIQ28" s="81">
        <f ca="1">IF(ISERROR(VLOOKUP(AIO28,'Lista de mercado'!$B:$I,5,0)),0,VLOOKUP(AIO28,'Lista de mercado'!$B:$I,5,0))</f>
        <v>0</v>
      </c>
      <c r="AIR28" s="144">
        <f ca="1">IF(ISERROR(VLOOKUP(AIO28,'Lista de mercado'!$B:$I,8,0)),0,VLOOKUP(AIO28,'Lista de mercado'!$B:$I,8,0))</f>
        <v>0</v>
      </c>
      <c r="AIS28" s="145">
        <f t="shared" si="1292"/>
        <v>0</v>
      </c>
      <c r="AIT28" s="146">
        <f t="shared" ca="1" si="1293"/>
        <v>0</v>
      </c>
      <c r="AIU28" s="103"/>
      <c r="AIV28" s="166"/>
      <c r="AIW28" s="101"/>
      <c r="AIX28" s="166"/>
      <c r="AIY28" s="73"/>
      <c r="AIZ28" s="105"/>
      <c r="AJA28" s="78"/>
      <c r="AJB28" s="130"/>
      <c r="AJC28" s="131"/>
      <c r="AJD28" s="81">
        <f ca="1">IF(ISERROR(VLOOKUP(AJB28,'Lista de mercado'!$B:$I,5,0)),0,VLOOKUP(AJB28,'Lista de mercado'!$B:$I,5,0))</f>
        <v>0</v>
      </c>
      <c r="AJE28" s="144">
        <f ca="1">IF(ISERROR(VLOOKUP(AJB28,'Lista de mercado'!$B:$I,8,0)),0,VLOOKUP(AJB28,'Lista de mercado'!$B:$I,8,0))</f>
        <v>0</v>
      </c>
      <c r="AJF28" s="145">
        <f t="shared" si="1296"/>
        <v>0</v>
      </c>
      <c r="AJG28" s="146">
        <f t="shared" ca="1" si="1297"/>
        <v>0</v>
      </c>
      <c r="AJH28" s="103"/>
      <c r="AJI28" s="166"/>
      <c r="AJJ28" s="101"/>
      <c r="AJK28" s="166"/>
      <c r="AJL28" s="73"/>
    </row>
    <row r="29" spans="1:948" x14ac:dyDescent="0.3">
      <c r="A29" s="78"/>
      <c r="B29" s="149"/>
      <c r="C29" s="154"/>
      <c r="D29" s="81">
        <f ca="1">IF(ISERROR(VLOOKUP(B29,'Lista de mercado'!$B:$I,5,0)),0,VLOOKUP(B29,'Lista de mercado'!$B:$I,5,0))</f>
        <v>0</v>
      </c>
      <c r="E29" s="144">
        <f ca="1">IF(ISERROR(VLOOKUP(B29,'Lista de mercado'!$B:$I,8,0)),0,VLOOKUP(B29,'Lista de mercado'!$B:$I,8,0))</f>
        <v>0</v>
      </c>
      <c r="F29" s="145">
        <f>+C29*I$8</f>
        <v>0</v>
      </c>
      <c r="G29" s="146">
        <f ca="1">+F29*E29</f>
        <v>0</v>
      </c>
      <c r="H29" s="103"/>
      <c r="I29" s="166"/>
      <c r="J29" s="101"/>
      <c r="K29" s="166"/>
      <c r="L29" s="73"/>
      <c r="M29" s="105"/>
      <c r="N29" s="78"/>
      <c r="O29" s="149"/>
      <c r="P29" s="154"/>
      <c r="Q29" s="81">
        <f ca="1">IF(ISERROR(VLOOKUP(O29,'Lista de mercado'!$B:$I,5,0)),0,VLOOKUP(O29,'Lista de mercado'!$B:$I,5,0))</f>
        <v>0</v>
      </c>
      <c r="R29" s="144">
        <f ca="1">IF(ISERROR(VLOOKUP(O29,'Lista de mercado'!$B:$I,8,0)),0,VLOOKUP(O29,'Lista de mercado'!$B:$I,8,0))</f>
        <v>0</v>
      </c>
      <c r="S29" s="145">
        <f t="shared" si="1022"/>
        <v>0</v>
      </c>
      <c r="T29" s="146">
        <f t="shared" ca="1" si="1023"/>
        <v>0</v>
      </c>
      <c r="U29" s="103"/>
      <c r="V29" s="166"/>
      <c r="W29" s="101"/>
      <c r="X29" s="166"/>
      <c r="Y29" s="73"/>
      <c r="Z29" s="105"/>
      <c r="AA29" s="78"/>
      <c r="AB29" s="149"/>
      <c r="AC29" s="154"/>
      <c r="AD29" s="81">
        <f ca="1">IF(ISERROR(VLOOKUP(AB29,'Lista de mercado'!$B:$I,5,0)),0,VLOOKUP(AB29,'Lista de mercado'!$B:$I,5,0))</f>
        <v>0</v>
      </c>
      <c r="AE29" s="144">
        <f ca="1">IF(ISERROR(VLOOKUP(AB29,'Lista de mercado'!$B:$I,8,0)),0,VLOOKUP(AB29,'Lista de mercado'!$B:$I,8,0))</f>
        <v>0</v>
      </c>
      <c r="AF29" s="145">
        <f t="shared" si="1026"/>
        <v>0</v>
      </c>
      <c r="AG29" s="146">
        <f t="shared" ca="1" si="1027"/>
        <v>0</v>
      </c>
      <c r="AH29" s="103"/>
      <c r="AI29" s="166"/>
      <c r="AJ29" s="101"/>
      <c r="AK29" s="166"/>
      <c r="AL29" s="73"/>
      <c r="AM29" s="105"/>
      <c r="AN29" s="78"/>
      <c r="AO29" s="149"/>
      <c r="AP29" s="154"/>
      <c r="AQ29" s="81">
        <f ca="1">IF(ISERROR(VLOOKUP(AO29,'Lista de mercado'!$B:$I,5,0)),0,VLOOKUP(AO29,'Lista de mercado'!$B:$I,5,0))</f>
        <v>0</v>
      </c>
      <c r="AR29" s="144">
        <f ca="1">IF(ISERROR(VLOOKUP(AO29,'Lista de mercado'!$B:$I,8,0)),0,VLOOKUP(AO29,'Lista de mercado'!$B:$I,8,0))</f>
        <v>0</v>
      </c>
      <c r="AS29" s="145">
        <f t="shared" si="1030"/>
        <v>0</v>
      </c>
      <c r="AT29" s="146">
        <f t="shared" ca="1" si="1031"/>
        <v>0</v>
      </c>
      <c r="AU29" s="103"/>
      <c r="AV29" s="166"/>
      <c r="AW29" s="101"/>
      <c r="AX29" s="166"/>
      <c r="AY29" s="73"/>
      <c r="AZ29" s="105"/>
      <c r="BA29" s="78"/>
      <c r="BB29" s="149"/>
      <c r="BC29" s="154"/>
      <c r="BD29" s="81">
        <f ca="1">IF(ISERROR(VLOOKUP(BB29,'Lista de mercado'!$B:$I,5,0)),0,VLOOKUP(BB29,'Lista de mercado'!$B:$I,5,0))</f>
        <v>0</v>
      </c>
      <c r="BE29" s="144">
        <f ca="1">IF(ISERROR(VLOOKUP(BB29,'Lista de mercado'!$B:$I,8,0)),0,VLOOKUP(BB29,'Lista de mercado'!$B:$I,8,0))</f>
        <v>0</v>
      </c>
      <c r="BF29" s="145">
        <f t="shared" si="1034"/>
        <v>0</v>
      </c>
      <c r="BG29" s="146">
        <f t="shared" ca="1" si="1035"/>
        <v>0</v>
      </c>
      <c r="BH29" s="103"/>
      <c r="BI29" s="166"/>
      <c r="BJ29" s="101"/>
      <c r="BK29" s="166"/>
      <c r="BL29" s="73"/>
      <c r="BM29" s="105"/>
      <c r="BN29" s="78"/>
      <c r="BO29" s="149"/>
      <c r="BP29" s="154"/>
      <c r="BQ29" s="81">
        <f ca="1">IF(ISERROR(VLOOKUP(BO29,'Lista de mercado'!$B:$I,5,0)),0,VLOOKUP(BO29,'Lista de mercado'!$B:$I,5,0))</f>
        <v>0</v>
      </c>
      <c r="BR29" s="144">
        <f ca="1">IF(ISERROR(VLOOKUP(BO29,'Lista de mercado'!$B:$I,8,0)),0,VLOOKUP(BO29,'Lista de mercado'!$B:$I,8,0))</f>
        <v>0</v>
      </c>
      <c r="BS29" s="145">
        <f t="shared" si="1038"/>
        <v>0</v>
      </c>
      <c r="BT29" s="146">
        <f t="shared" ca="1" si="1039"/>
        <v>0</v>
      </c>
      <c r="BU29" s="103"/>
      <c r="BV29" s="166"/>
      <c r="BW29" s="101"/>
      <c r="BX29" s="166"/>
      <c r="BY29" s="73"/>
      <c r="BZ29" s="105"/>
      <c r="CA29" s="78"/>
      <c r="CB29" s="149"/>
      <c r="CC29" s="154"/>
      <c r="CD29" s="81">
        <f ca="1">IF(ISERROR(VLOOKUP(CB29,'Lista de mercado'!$B:$I,5,0)),0,VLOOKUP(CB29,'Lista de mercado'!$B:$I,5,0))</f>
        <v>0</v>
      </c>
      <c r="CE29" s="144">
        <f ca="1">IF(ISERROR(VLOOKUP(CB29,'Lista de mercado'!$B:$I,8,0)),0,VLOOKUP(CB29,'Lista de mercado'!$B:$I,8,0))</f>
        <v>0</v>
      </c>
      <c r="CF29" s="145">
        <f t="shared" si="1042"/>
        <v>0</v>
      </c>
      <c r="CG29" s="146">
        <f t="shared" ca="1" si="1043"/>
        <v>0</v>
      </c>
      <c r="CH29" s="103"/>
      <c r="CI29" s="166"/>
      <c r="CJ29" s="101"/>
      <c r="CK29" s="166"/>
      <c r="CL29" s="73"/>
      <c r="CM29" s="105"/>
      <c r="CN29" s="78"/>
      <c r="CO29" s="149"/>
      <c r="CP29" s="154"/>
      <c r="CQ29" s="81">
        <f ca="1">IF(ISERROR(VLOOKUP(CO29,'Lista de mercado'!$B:$I,5,0)),0,VLOOKUP(CO29,'Lista de mercado'!$B:$I,5,0))</f>
        <v>0</v>
      </c>
      <c r="CR29" s="144">
        <f ca="1">IF(ISERROR(VLOOKUP(CO29,'Lista de mercado'!$B:$I,8,0)),0,VLOOKUP(CO29,'Lista de mercado'!$B:$I,8,0))</f>
        <v>0</v>
      </c>
      <c r="CS29" s="145">
        <f t="shared" si="1046"/>
        <v>0</v>
      </c>
      <c r="CT29" s="146">
        <f t="shared" ca="1" si="1047"/>
        <v>0</v>
      </c>
      <c r="CU29" s="103"/>
      <c r="CV29" s="166"/>
      <c r="CW29" s="101"/>
      <c r="CX29" s="166"/>
      <c r="CY29" s="73"/>
      <c r="CZ29" s="105"/>
      <c r="DA29" s="78"/>
      <c r="DB29" s="149"/>
      <c r="DC29" s="154"/>
      <c r="DD29" s="81">
        <f ca="1">IF(ISERROR(VLOOKUP(DB29,'Lista de mercado'!$B:$I,5,0)),0,VLOOKUP(DB29,'Lista de mercado'!$B:$I,5,0))</f>
        <v>0</v>
      </c>
      <c r="DE29" s="144">
        <f ca="1">IF(ISERROR(VLOOKUP(DB29,'Lista de mercado'!$B:$I,8,0)),0,VLOOKUP(DB29,'Lista de mercado'!$B:$I,8,0))</f>
        <v>0</v>
      </c>
      <c r="DF29" s="145">
        <f t="shared" si="1050"/>
        <v>0</v>
      </c>
      <c r="DG29" s="146">
        <f t="shared" ca="1" si="1051"/>
        <v>0</v>
      </c>
      <c r="DH29" s="103"/>
      <c r="DI29" s="166"/>
      <c r="DJ29" s="101"/>
      <c r="DK29" s="166"/>
      <c r="DL29" s="73"/>
      <c r="DM29" s="105"/>
      <c r="DN29" s="78"/>
      <c r="DO29" s="149"/>
      <c r="DP29" s="154"/>
      <c r="DQ29" s="81">
        <f ca="1">IF(ISERROR(VLOOKUP(DO29,'Lista de mercado'!$B:$I,5,0)),0,VLOOKUP(DO29,'Lista de mercado'!$B:$I,5,0))</f>
        <v>0</v>
      </c>
      <c r="DR29" s="144">
        <f ca="1">IF(ISERROR(VLOOKUP(DO29,'Lista de mercado'!$B:$I,8,0)),0,VLOOKUP(DO29,'Lista de mercado'!$B:$I,8,0))</f>
        <v>0</v>
      </c>
      <c r="DS29" s="145">
        <f t="shared" si="1054"/>
        <v>0</v>
      </c>
      <c r="DT29" s="146">
        <f t="shared" ca="1" si="1055"/>
        <v>0</v>
      </c>
      <c r="DU29" s="103"/>
      <c r="DV29" s="166"/>
      <c r="DW29" s="101"/>
      <c r="DX29" s="166"/>
      <c r="DY29" s="73"/>
      <c r="DZ29" s="105"/>
      <c r="EA29" s="78"/>
      <c r="EB29" s="149"/>
      <c r="EC29" s="154"/>
      <c r="ED29" s="81">
        <f ca="1">IF(ISERROR(VLOOKUP(EB29,'Lista de mercado'!$B:$I,5,0)),0,VLOOKUP(EB29,'Lista de mercado'!$B:$I,5,0))</f>
        <v>0</v>
      </c>
      <c r="EE29" s="144">
        <f ca="1">IF(ISERROR(VLOOKUP(EB29,'Lista de mercado'!$B:$I,8,0)),0,VLOOKUP(EB29,'Lista de mercado'!$B:$I,8,0))</f>
        <v>0</v>
      </c>
      <c r="EF29" s="145">
        <f t="shared" si="1058"/>
        <v>0</v>
      </c>
      <c r="EG29" s="146">
        <f t="shared" ca="1" si="1059"/>
        <v>0</v>
      </c>
      <c r="EH29" s="103"/>
      <c r="EI29" s="166"/>
      <c r="EJ29" s="101"/>
      <c r="EK29" s="166"/>
      <c r="EL29" s="73"/>
      <c r="EM29" s="105"/>
      <c r="EN29" s="78"/>
      <c r="EO29" s="149"/>
      <c r="EP29" s="154"/>
      <c r="EQ29" s="81">
        <f ca="1">IF(ISERROR(VLOOKUP(EO29,'Lista de mercado'!$B:$I,5,0)),0,VLOOKUP(EO29,'Lista de mercado'!$B:$I,5,0))</f>
        <v>0</v>
      </c>
      <c r="ER29" s="144">
        <f ca="1">IF(ISERROR(VLOOKUP(EO29,'Lista de mercado'!$B:$I,8,0)),0,VLOOKUP(EO29,'Lista de mercado'!$B:$I,8,0))</f>
        <v>0</v>
      </c>
      <c r="ES29" s="145">
        <f t="shared" si="1062"/>
        <v>0</v>
      </c>
      <c r="ET29" s="146">
        <f t="shared" ca="1" si="1063"/>
        <v>0</v>
      </c>
      <c r="EU29" s="103"/>
      <c r="EV29" s="166"/>
      <c r="EW29" s="101"/>
      <c r="EX29" s="166"/>
      <c r="EY29" s="73"/>
      <c r="EZ29" s="105"/>
      <c r="FA29" s="78"/>
      <c r="FB29" s="149"/>
      <c r="FC29" s="154"/>
      <c r="FD29" s="81">
        <f ca="1">IF(ISERROR(VLOOKUP(FB29,'Lista de mercado'!$B:$I,5,0)),0,VLOOKUP(FB29,'Lista de mercado'!$B:$I,5,0))</f>
        <v>0</v>
      </c>
      <c r="FE29" s="144">
        <f ca="1">IF(ISERROR(VLOOKUP(FB29,'Lista de mercado'!$B:$I,8,0)),0,VLOOKUP(FB29,'Lista de mercado'!$B:$I,8,0))</f>
        <v>0</v>
      </c>
      <c r="FF29" s="145">
        <f t="shared" si="1066"/>
        <v>0</v>
      </c>
      <c r="FG29" s="146">
        <f t="shared" ca="1" si="1067"/>
        <v>0</v>
      </c>
      <c r="FH29" s="103"/>
      <c r="FI29" s="166"/>
      <c r="FJ29" s="101"/>
      <c r="FK29" s="166"/>
      <c r="FL29" s="73"/>
      <c r="FM29" s="105"/>
      <c r="FN29" s="78"/>
      <c r="FO29" s="149"/>
      <c r="FP29" s="154"/>
      <c r="FQ29" s="81">
        <f ca="1">IF(ISERROR(VLOOKUP(FO29,'Lista de mercado'!$B:$I,5,0)),0,VLOOKUP(FO29,'Lista de mercado'!$B:$I,5,0))</f>
        <v>0</v>
      </c>
      <c r="FR29" s="144">
        <f ca="1">IF(ISERROR(VLOOKUP(FO29,'Lista de mercado'!$B:$I,8,0)),0,VLOOKUP(FO29,'Lista de mercado'!$B:$I,8,0))</f>
        <v>0</v>
      </c>
      <c r="FS29" s="145">
        <f t="shared" si="1070"/>
        <v>0</v>
      </c>
      <c r="FT29" s="146">
        <f t="shared" ca="1" si="1071"/>
        <v>0</v>
      </c>
      <c r="FU29" s="103"/>
      <c r="FV29" s="166"/>
      <c r="FW29" s="101"/>
      <c r="FX29" s="166"/>
      <c r="FY29" s="73"/>
      <c r="FZ29" s="105"/>
      <c r="GA29" s="78"/>
      <c r="GB29" s="149"/>
      <c r="GC29" s="154"/>
      <c r="GD29" s="81">
        <f ca="1">IF(ISERROR(VLOOKUP(GB29,'Lista de mercado'!$B:$I,5,0)),0,VLOOKUP(GB29,'Lista de mercado'!$B:$I,5,0))</f>
        <v>0</v>
      </c>
      <c r="GE29" s="144">
        <f ca="1">IF(ISERROR(VLOOKUP(GB29,'Lista de mercado'!$B:$I,8,0)),0,VLOOKUP(GB29,'Lista de mercado'!$B:$I,8,0))</f>
        <v>0</v>
      </c>
      <c r="GF29" s="145">
        <f t="shared" si="1074"/>
        <v>0</v>
      </c>
      <c r="GG29" s="146">
        <f t="shared" ca="1" si="1075"/>
        <v>0</v>
      </c>
      <c r="GH29" s="103"/>
      <c r="GI29" s="166"/>
      <c r="GJ29" s="101"/>
      <c r="GK29" s="166"/>
      <c r="GL29" s="73"/>
      <c r="GM29" s="105"/>
      <c r="GN29" s="78"/>
      <c r="GO29" s="149"/>
      <c r="GP29" s="154"/>
      <c r="GQ29" s="81">
        <f ca="1">IF(ISERROR(VLOOKUP(GO29,'Lista de mercado'!$B:$I,5,0)),0,VLOOKUP(GO29,'Lista de mercado'!$B:$I,5,0))</f>
        <v>0</v>
      </c>
      <c r="GR29" s="144">
        <f ca="1">IF(ISERROR(VLOOKUP(GO29,'Lista de mercado'!$B:$I,8,0)),0,VLOOKUP(GO29,'Lista de mercado'!$B:$I,8,0))</f>
        <v>0</v>
      </c>
      <c r="GS29" s="145">
        <f t="shared" si="1078"/>
        <v>0</v>
      </c>
      <c r="GT29" s="146">
        <f t="shared" ca="1" si="1079"/>
        <v>0</v>
      </c>
      <c r="GU29" s="103"/>
      <c r="GV29" s="166"/>
      <c r="GW29" s="101"/>
      <c r="GX29" s="166"/>
      <c r="GY29" s="73"/>
      <c r="GZ29" s="105"/>
      <c r="HA29" s="78"/>
      <c r="HB29" s="149"/>
      <c r="HC29" s="154"/>
      <c r="HD29" s="81">
        <f ca="1">IF(ISERROR(VLOOKUP(HB29,'Lista de mercado'!$B:$I,5,0)),0,VLOOKUP(HB29,'Lista de mercado'!$B:$I,5,0))</f>
        <v>0</v>
      </c>
      <c r="HE29" s="144">
        <f ca="1">IF(ISERROR(VLOOKUP(HB29,'Lista de mercado'!$B:$I,8,0)),0,VLOOKUP(HB29,'Lista de mercado'!$B:$I,8,0))</f>
        <v>0</v>
      </c>
      <c r="HF29" s="145">
        <f t="shared" si="1082"/>
        <v>0</v>
      </c>
      <c r="HG29" s="146">
        <f t="shared" ca="1" si="1083"/>
        <v>0</v>
      </c>
      <c r="HH29" s="103"/>
      <c r="HI29" s="166"/>
      <c r="HJ29" s="101"/>
      <c r="HK29" s="166"/>
      <c r="HL29" s="73"/>
      <c r="HM29" s="105"/>
      <c r="HN29" s="78"/>
      <c r="HO29" s="149"/>
      <c r="HP29" s="154"/>
      <c r="HQ29" s="81">
        <f ca="1">IF(ISERROR(VLOOKUP(HO29,'Lista de mercado'!$B:$I,5,0)),0,VLOOKUP(HO29,'Lista de mercado'!$B:$I,5,0))</f>
        <v>0</v>
      </c>
      <c r="HR29" s="144">
        <f ca="1">IF(ISERROR(VLOOKUP(HO29,'Lista de mercado'!$B:$I,8,0)),0,VLOOKUP(HO29,'Lista de mercado'!$B:$I,8,0))</f>
        <v>0</v>
      </c>
      <c r="HS29" s="145">
        <f t="shared" si="1086"/>
        <v>0</v>
      </c>
      <c r="HT29" s="146">
        <f t="shared" ca="1" si="1087"/>
        <v>0</v>
      </c>
      <c r="HU29" s="103"/>
      <c r="HV29" s="166"/>
      <c r="HW29" s="101"/>
      <c r="HX29" s="166"/>
      <c r="HY29" s="73"/>
      <c r="HZ29" s="105"/>
      <c r="IA29" s="78"/>
      <c r="IB29" s="149"/>
      <c r="IC29" s="154"/>
      <c r="ID29" s="81">
        <f ca="1">IF(ISERROR(VLOOKUP(IB29,'Lista de mercado'!$B:$I,5,0)),0,VLOOKUP(IB29,'Lista de mercado'!$B:$I,5,0))</f>
        <v>0</v>
      </c>
      <c r="IE29" s="144">
        <f ca="1">IF(ISERROR(VLOOKUP(IB29,'Lista de mercado'!$B:$I,8,0)),0,VLOOKUP(IB29,'Lista de mercado'!$B:$I,8,0))</f>
        <v>0</v>
      </c>
      <c r="IF29" s="145">
        <f t="shared" si="1090"/>
        <v>0</v>
      </c>
      <c r="IG29" s="146">
        <f t="shared" ca="1" si="1091"/>
        <v>0</v>
      </c>
      <c r="IH29" s="103"/>
      <c r="II29" s="166"/>
      <c r="IJ29" s="101"/>
      <c r="IK29" s="166"/>
      <c r="IL29" s="73"/>
      <c r="IM29" s="105"/>
      <c r="IN29" s="78"/>
      <c r="IO29" s="149"/>
      <c r="IP29" s="154"/>
      <c r="IQ29" s="81">
        <f ca="1">IF(ISERROR(VLOOKUP(IO29,'Lista de mercado'!$B:$I,5,0)),0,VLOOKUP(IO29,'Lista de mercado'!$B:$I,5,0))</f>
        <v>0</v>
      </c>
      <c r="IR29" s="144">
        <f ca="1">IF(ISERROR(VLOOKUP(IO29,'Lista de mercado'!$B:$I,8,0)),0,VLOOKUP(IO29,'Lista de mercado'!$B:$I,8,0))</f>
        <v>0</v>
      </c>
      <c r="IS29" s="145">
        <f t="shared" si="1094"/>
        <v>0</v>
      </c>
      <c r="IT29" s="146">
        <f t="shared" ca="1" si="1095"/>
        <v>0</v>
      </c>
      <c r="IU29" s="103"/>
      <c r="IV29" s="166"/>
      <c r="IW29" s="101"/>
      <c r="IX29" s="166"/>
      <c r="IY29" s="73"/>
      <c r="IZ29" s="105"/>
      <c r="JA29" s="78"/>
      <c r="JB29" s="149"/>
      <c r="JC29" s="154"/>
      <c r="JD29" s="81">
        <f ca="1">IF(ISERROR(VLOOKUP(JB29,'Lista de mercado'!$B:$I,5,0)),0,VLOOKUP(JB29,'Lista de mercado'!$B:$I,5,0))</f>
        <v>0</v>
      </c>
      <c r="JE29" s="144">
        <f ca="1">IF(ISERROR(VLOOKUP(JB29,'Lista de mercado'!$B:$I,8,0)),0,VLOOKUP(JB29,'Lista de mercado'!$B:$I,8,0))</f>
        <v>0</v>
      </c>
      <c r="JF29" s="145">
        <f t="shared" si="1098"/>
        <v>0</v>
      </c>
      <c r="JG29" s="146">
        <f t="shared" ca="1" si="1099"/>
        <v>0</v>
      </c>
      <c r="JH29" s="103"/>
      <c r="JI29" s="166"/>
      <c r="JJ29" s="101"/>
      <c r="JK29" s="166"/>
      <c r="JL29" s="73"/>
      <c r="JM29" s="105"/>
      <c r="JN29" s="78"/>
      <c r="JO29" s="149"/>
      <c r="JP29" s="154"/>
      <c r="JQ29" s="81">
        <f ca="1">IF(ISERROR(VLOOKUP(JO29,'Lista de mercado'!$B:$I,5,0)),0,VLOOKUP(JO29,'Lista de mercado'!$B:$I,5,0))</f>
        <v>0</v>
      </c>
      <c r="JR29" s="144">
        <f ca="1">IF(ISERROR(VLOOKUP(JO29,'Lista de mercado'!$B:$I,8,0)),0,VLOOKUP(JO29,'Lista de mercado'!$B:$I,8,0))</f>
        <v>0</v>
      </c>
      <c r="JS29" s="145">
        <f t="shared" si="1102"/>
        <v>0</v>
      </c>
      <c r="JT29" s="146">
        <f t="shared" ca="1" si="1103"/>
        <v>0</v>
      </c>
      <c r="JU29" s="103"/>
      <c r="JV29" s="166"/>
      <c r="JW29" s="101"/>
      <c r="JX29" s="166"/>
      <c r="JY29" s="73"/>
      <c r="JZ29" s="105"/>
      <c r="KA29" s="78"/>
      <c r="KB29" s="149"/>
      <c r="KC29" s="154"/>
      <c r="KD29" s="81">
        <f ca="1">IF(ISERROR(VLOOKUP(KB29,'Lista de mercado'!$B:$I,5,0)),0,VLOOKUP(KB29,'Lista de mercado'!$B:$I,5,0))</f>
        <v>0</v>
      </c>
      <c r="KE29" s="144">
        <f ca="1">IF(ISERROR(VLOOKUP(KB29,'Lista de mercado'!$B:$I,8,0)),0,VLOOKUP(KB29,'Lista de mercado'!$B:$I,8,0))</f>
        <v>0</v>
      </c>
      <c r="KF29" s="145">
        <f t="shared" si="1106"/>
        <v>0</v>
      </c>
      <c r="KG29" s="146">
        <f t="shared" ca="1" si="1107"/>
        <v>0</v>
      </c>
      <c r="KH29" s="103"/>
      <c r="KI29" s="166"/>
      <c r="KJ29" s="101"/>
      <c r="KK29" s="166"/>
      <c r="KL29" s="73"/>
      <c r="KM29" s="105"/>
      <c r="KN29" s="78"/>
      <c r="KO29" s="149"/>
      <c r="KP29" s="154"/>
      <c r="KQ29" s="81">
        <f ca="1">IF(ISERROR(VLOOKUP(KO29,'Lista de mercado'!$B:$I,5,0)),0,VLOOKUP(KO29,'Lista de mercado'!$B:$I,5,0))</f>
        <v>0</v>
      </c>
      <c r="KR29" s="144">
        <f ca="1">IF(ISERROR(VLOOKUP(KO29,'Lista de mercado'!$B:$I,8,0)),0,VLOOKUP(KO29,'Lista de mercado'!$B:$I,8,0))</f>
        <v>0</v>
      </c>
      <c r="KS29" s="145">
        <f t="shared" si="1110"/>
        <v>0</v>
      </c>
      <c r="KT29" s="146">
        <f t="shared" ca="1" si="1111"/>
        <v>0</v>
      </c>
      <c r="KU29" s="103"/>
      <c r="KV29" s="166"/>
      <c r="KW29" s="101"/>
      <c r="KX29" s="166"/>
      <c r="KY29" s="73"/>
      <c r="KZ29" s="105"/>
      <c r="LA29" s="78"/>
      <c r="LB29" s="149"/>
      <c r="LC29" s="154"/>
      <c r="LD29" s="81">
        <f ca="1">IF(ISERROR(VLOOKUP(LB29,'Lista de mercado'!$B:$I,5,0)),0,VLOOKUP(LB29,'Lista de mercado'!$B:$I,5,0))</f>
        <v>0</v>
      </c>
      <c r="LE29" s="144">
        <f ca="1">IF(ISERROR(VLOOKUP(LB29,'Lista de mercado'!$B:$I,8,0)),0,VLOOKUP(LB29,'Lista de mercado'!$B:$I,8,0))</f>
        <v>0</v>
      </c>
      <c r="LF29" s="145">
        <f t="shared" si="1114"/>
        <v>0</v>
      </c>
      <c r="LG29" s="146">
        <f t="shared" ca="1" si="1115"/>
        <v>0</v>
      </c>
      <c r="LH29" s="103"/>
      <c r="LI29" s="166"/>
      <c r="LJ29" s="101"/>
      <c r="LK29" s="166"/>
      <c r="LL29" s="73"/>
      <c r="LM29" s="105"/>
      <c r="LN29" s="78"/>
      <c r="LO29" s="149"/>
      <c r="LP29" s="154"/>
      <c r="LQ29" s="81">
        <f ca="1">IF(ISERROR(VLOOKUP(LO29,'Lista de mercado'!$B:$I,5,0)),0,VLOOKUP(LO29,'Lista de mercado'!$B:$I,5,0))</f>
        <v>0</v>
      </c>
      <c r="LR29" s="144">
        <f ca="1">IF(ISERROR(VLOOKUP(LO29,'Lista de mercado'!$B:$I,8,0)),0,VLOOKUP(LO29,'Lista de mercado'!$B:$I,8,0))</f>
        <v>0</v>
      </c>
      <c r="LS29" s="145">
        <f t="shared" si="1118"/>
        <v>0</v>
      </c>
      <c r="LT29" s="146">
        <f t="shared" ca="1" si="1119"/>
        <v>0</v>
      </c>
      <c r="LU29" s="103"/>
      <c r="LV29" s="166"/>
      <c r="LW29" s="101"/>
      <c r="LX29" s="166"/>
      <c r="LY29" s="73"/>
      <c r="LZ29" s="105"/>
      <c r="MA29" s="78"/>
      <c r="MB29" s="149"/>
      <c r="MC29" s="154"/>
      <c r="MD29" s="81">
        <f ca="1">IF(ISERROR(VLOOKUP(MB29,'Lista de mercado'!$B:$I,5,0)),0,VLOOKUP(MB29,'Lista de mercado'!$B:$I,5,0))</f>
        <v>0</v>
      </c>
      <c r="ME29" s="144">
        <f ca="1">IF(ISERROR(VLOOKUP(MB29,'Lista de mercado'!$B:$I,8,0)),0,VLOOKUP(MB29,'Lista de mercado'!$B:$I,8,0))</f>
        <v>0</v>
      </c>
      <c r="MF29" s="145">
        <f t="shared" si="1122"/>
        <v>0</v>
      </c>
      <c r="MG29" s="146">
        <f t="shared" ca="1" si="1123"/>
        <v>0</v>
      </c>
      <c r="MH29" s="103"/>
      <c r="MI29" s="166"/>
      <c r="MJ29" s="101"/>
      <c r="MK29" s="166"/>
      <c r="ML29" s="73"/>
      <c r="MM29" s="105"/>
      <c r="MN29" s="78"/>
      <c r="MO29" s="149"/>
      <c r="MP29" s="154"/>
      <c r="MQ29" s="81">
        <f ca="1">IF(ISERROR(VLOOKUP(MO29,'Lista de mercado'!$B:$I,5,0)),0,VLOOKUP(MO29,'Lista de mercado'!$B:$I,5,0))</f>
        <v>0</v>
      </c>
      <c r="MR29" s="144">
        <f ca="1">IF(ISERROR(VLOOKUP(MO29,'Lista de mercado'!$B:$I,8,0)),0,VLOOKUP(MO29,'Lista de mercado'!$B:$I,8,0))</f>
        <v>0</v>
      </c>
      <c r="MS29" s="145">
        <f t="shared" si="1126"/>
        <v>0</v>
      </c>
      <c r="MT29" s="146">
        <f t="shared" ca="1" si="1127"/>
        <v>0</v>
      </c>
      <c r="MU29" s="103"/>
      <c r="MV29" s="166"/>
      <c r="MW29" s="101"/>
      <c r="MX29" s="166"/>
      <c r="MY29" s="73"/>
      <c r="MZ29" s="105"/>
      <c r="NA29" s="78"/>
      <c r="NB29" s="149"/>
      <c r="NC29" s="154"/>
      <c r="ND29" s="81">
        <f ca="1">IF(ISERROR(VLOOKUP(NB29,'Lista de mercado'!$B:$I,5,0)),0,VLOOKUP(NB29,'Lista de mercado'!$B:$I,5,0))</f>
        <v>0</v>
      </c>
      <c r="NE29" s="144">
        <f ca="1">IF(ISERROR(VLOOKUP(NB29,'Lista de mercado'!$B:$I,8,0)),0,VLOOKUP(NB29,'Lista de mercado'!$B:$I,8,0))</f>
        <v>0</v>
      </c>
      <c r="NF29" s="145">
        <f t="shared" si="1130"/>
        <v>0</v>
      </c>
      <c r="NG29" s="146">
        <f t="shared" ca="1" si="1131"/>
        <v>0</v>
      </c>
      <c r="NH29" s="103"/>
      <c r="NI29" s="166"/>
      <c r="NJ29" s="101"/>
      <c r="NK29" s="166"/>
      <c r="NL29" s="73"/>
      <c r="NM29" s="105"/>
      <c r="NN29" s="78"/>
      <c r="NO29" s="149"/>
      <c r="NP29" s="154"/>
      <c r="NQ29" s="81">
        <f ca="1">IF(ISERROR(VLOOKUP(NO29,'Lista de mercado'!$B:$I,5,0)),0,VLOOKUP(NO29,'Lista de mercado'!$B:$I,5,0))</f>
        <v>0</v>
      </c>
      <c r="NR29" s="144">
        <f ca="1">IF(ISERROR(VLOOKUP(NO29,'Lista de mercado'!$B:$I,8,0)),0,VLOOKUP(NO29,'Lista de mercado'!$B:$I,8,0))</f>
        <v>0</v>
      </c>
      <c r="NS29" s="145">
        <f t="shared" si="1134"/>
        <v>0</v>
      </c>
      <c r="NT29" s="146">
        <f t="shared" ca="1" si="1135"/>
        <v>0</v>
      </c>
      <c r="NU29" s="103"/>
      <c r="NV29" s="166"/>
      <c r="NW29" s="101"/>
      <c r="NX29" s="166"/>
      <c r="NY29" s="73"/>
      <c r="NZ29" s="105"/>
      <c r="OA29" s="78"/>
      <c r="OB29" s="149"/>
      <c r="OC29" s="154"/>
      <c r="OD29" s="81">
        <f ca="1">IF(ISERROR(VLOOKUP(OB29,'Lista de mercado'!$B:$I,5,0)),0,VLOOKUP(OB29,'Lista de mercado'!$B:$I,5,0))</f>
        <v>0</v>
      </c>
      <c r="OE29" s="144">
        <f ca="1">IF(ISERROR(VLOOKUP(OB29,'Lista de mercado'!$B:$I,8,0)),0,VLOOKUP(OB29,'Lista de mercado'!$B:$I,8,0))</f>
        <v>0</v>
      </c>
      <c r="OF29" s="145">
        <f t="shared" si="1138"/>
        <v>0</v>
      </c>
      <c r="OG29" s="146">
        <f t="shared" ca="1" si="1139"/>
        <v>0</v>
      </c>
      <c r="OH29" s="103"/>
      <c r="OI29" s="166"/>
      <c r="OJ29" s="101"/>
      <c r="OK29" s="166"/>
      <c r="OL29" s="73"/>
      <c r="OM29" s="105"/>
      <c r="ON29" s="78"/>
      <c r="OO29" s="149"/>
      <c r="OP29" s="154"/>
      <c r="OQ29" s="81">
        <f ca="1">IF(ISERROR(VLOOKUP(OO29,'Lista de mercado'!$B:$I,5,0)),0,VLOOKUP(OO29,'Lista de mercado'!$B:$I,5,0))</f>
        <v>0</v>
      </c>
      <c r="OR29" s="144">
        <f ca="1">IF(ISERROR(VLOOKUP(OO29,'Lista de mercado'!$B:$I,8,0)),0,VLOOKUP(OO29,'Lista de mercado'!$B:$I,8,0))</f>
        <v>0</v>
      </c>
      <c r="OS29" s="145">
        <f t="shared" si="1142"/>
        <v>0</v>
      </c>
      <c r="OT29" s="146">
        <f t="shared" ca="1" si="1143"/>
        <v>0</v>
      </c>
      <c r="OU29" s="103"/>
      <c r="OV29" s="166"/>
      <c r="OW29" s="101"/>
      <c r="OX29" s="166"/>
      <c r="OY29" s="73"/>
      <c r="OZ29" s="105"/>
      <c r="PA29" s="78"/>
      <c r="PB29" s="149"/>
      <c r="PC29" s="154"/>
      <c r="PD29" s="81">
        <f ca="1">IF(ISERROR(VLOOKUP(PB29,'Lista de mercado'!$B:$I,5,0)),0,VLOOKUP(PB29,'Lista de mercado'!$B:$I,5,0))</f>
        <v>0</v>
      </c>
      <c r="PE29" s="144">
        <f ca="1">IF(ISERROR(VLOOKUP(PB29,'Lista de mercado'!$B:$I,8,0)),0,VLOOKUP(PB29,'Lista de mercado'!$B:$I,8,0))</f>
        <v>0</v>
      </c>
      <c r="PF29" s="145">
        <f t="shared" si="1146"/>
        <v>0</v>
      </c>
      <c r="PG29" s="146">
        <f t="shared" ca="1" si="1147"/>
        <v>0</v>
      </c>
      <c r="PH29" s="103"/>
      <c r="PI29" s="166"/>
      <c r="PJ29" s="101"/>
      <c r="PK29" s="166"/>
      <c r="PL29" s="73"/>
      <c r="PM29" s="105"/>
      <c r="PN29" s="78"/>
      <c r="PO29" s="149"/>
      <c r="PP29" s="154"/>
      <c r="PQ29" s="81">
        <f ca="1">IF(ISERROR(VLOOKUP(PO29,'Lista de mercado'!$B:$I,5,0)),0,VLOOKUP(PO29,'Lista de mercado'!$B:$I,5,0))</f>
        <v>0</v>
      </c>
      <c r="PR29" s="144">
        <f ca="1">IF(ISERROR(VLOOKUP(PO29,'Lista de mercado'!$B:$I,8,0)),0,VLOOKUP(PO29,'Lista de mercado'!$B:$I,8,0))</f>
        <v>0</v>
      </c>
      <c r="PS29" s="145">
        <f t="shared" si="1150"/>
        <v>0</v>
      </c>
      <c r="PT29" s="146">
        <f t="shared" ca="1" si="1151"/>
        <v>0</v>
      </c>
      <c r="PU29" s="103"/>
      <c r="PV29" s="166"/>
      <c r="PW29" s="101"/>
      <c r="PX29" s="166"/>
      <c r="PY29" s="73"/>
      <c r="PZ29" s="105"/>
      <c r="QA29" s="78"/>
      <c r="QB29" s="149"/>
      <c r="QC29" s="154"/>
      <c r="QD29" s="81">
        <f ca="1">IF(ISERROR(VLOOKUP(QB29,'Lista de mercado'!$B:$I,5,0)),0,VLOOKUP(QB29,'Lista de mercado'!$B:$I,5,0))</f>
        <v>0</v>
      </c>
      <c r="QE29" s="144">
        <f ca="1">IF(ISERROR(VLOOKUP(QB29,'Lista de mercado'!$B:$I,8,0)),0,VLOOKUP(QB29,'Lista de mercado'!$B:$I,8,0))</f>
        <v>0</v>
      </c>
      <c r="QF29" s="145">
        <f t="shared" si="1154"/>
        <v>0</v>
      </c>
      <c r="QG29" s="146">
        <f t="shared" ca="1" si="1155"/>
        <v>0</v>
      </c>
      <c r="QH29" s="103"/>
      <c r="QI29" s="166"/>
      <c r="QJ29" s="101"/>
      <c r="QK29" s="166"/>
      <c r="QL29" s="73"/>
      <c r="QM29" s="105"/>
      <c r="QN29" s="78"/>
      <c r="QO29" s="149"/>
      <c r="QP29" s="154"/>
      <c r="QQ29" s="81">
        <f ca="1">IF(ISERROR(VLOOKUP(QO29,'Lista de mercado'!$B:$I,5,0)),0,VLOOKUP(QO29,'Lista de mercado'!$B:$I,5,0))</f>
        <v>0</v>
      </c>
      <c r="QR29" s="144">
        <f ca="1">IF(ISERROR(VLOOKUP(QO29,'Lista de mercado'!$B:$I,8,0)),0,VLOOKUP(QO29,'Lista de mercado'!$B:$I,8,0))</f>
        <v>0</v>
      </c>
      <c r="QS29" s="145">
        <f t="shared" si="1158"/>
        <v>0</v>
      </c>
      <c r="QT29" s="146">
        <f t="shared" ca="1" si="1159"/>
        <v>0</v>
      </c>
      <c r="QU29" s="103"/>
      <c r="QV29" s="166"/>
      <c r="QW29" s="101"/>
      <c r="QX29" s="166"/>
      <c r="QY29" s="73"/>
      <c r="QZ29" s="105"/>
      <c r="RA29" s="78"/>
      <c r="RB29" s="149"/>
      <c r="RC29" s="154"/>
      <c r="RD29" s="81">
        <f ca="1">IF(ISERROR(VLOOKUP(RB29,'Lista de mercado'!$B:$I,5,0)),0,VLOOKUP(RB29,'Lista de mercado'!$B:$I,5,0))</f>
        <v>0</v>
      </c>
      <c r="RE29" s="144">
        <f ca="1">IF(ISERROR(VLOOKUP(RB29,'Lista de mercado'!$B:$I,8,0)),0,VLOOKUP(RB29,'Lista de mercado'!$B:$I,8,0))</f>
        <v>0</v>
      </c>
      <c r="RF29" s="145">
        <f t="shared" si="1162"/>
        <v>0</v>
      </c>
      <c r="RG29" s="146">
        <f t="shared" ca="1" si="1163"/>
        <v>0</v>
      </c>
      <c r="RH29" s="103"/>
      <c r="RI29" s="166"/>
      <c r="RJ29" s="101"/>
      <c r="RK29" s="166"/>
      <c r="RL29" s="73"/>
      <c r="RM29" s="105"/>
      <c r="RN29" s="78"/>
      <c r="RO29" s="149"/>
      <c r="RP29" s="154"/>
      <c r="RQ29" s="81">
        <f ca="1">IF(ISERROR(VLOOKUP(RO29,'Lista de mercado'!$B:$I,5,0)),0,VLOOKUP(RO29,'Lista de mercado'!$B:$I,5,0))</f>
        <v>0</v>
      </c>
      <c r="RR29" s="144">
        <f ca="1">IF(ISERROR(VLOOKUP(RO29,'Lista de mercado'!$B:$I,8,0)),0,VLOOKUP(RO29,'Lista de mercado'!$B:$I,8,0))</f>
        <v>0</v>
      </c>
      <c r="RS29" s="145">
        <f t="shared" si="1166"/>
        <v>0</v>
      </c>
      <c r="RT29" s="146">
        <f t="shared" ca="1" si="1167"/>
        <v>0</v>
      </c>
      <c r="RU29" s="103"/>
      <c r="RV29" s="166"/>
      <c r="RW29" s="101"/>
      <c r="RX29" s="166"/>
      <c r="RY29" s="73"/>
      <c r="RZ29" s="105"/>
      <c r="SA29" s="78"/>
      <c r="SB29" s="149"/>
      <c r="SC29" s="154"/>
      <c r="SD29" s="81">
        <f ca="1">IF(ISERROR(VLOOKUP(SB29,'Lista de mercado'!$B:$I,5,0)),0,VLOOKUP(SB29,'Lista de mercado'!$B:$I,5,0))</f>
        <v>0</v>
      </c>
      <c r="SE29" s="144">
        <f ca="1">IF(ISERROR(VLOOKUP(SB29,'Lista de mercado'!$B:$I,8,0)),0,VLOOKUP(SB29,'Lista de mercado'!$B:$I,8,0))</f>
        <v>0</v>
      </c>
      <c r="SF29" s="145">
        <f t="shared" si="1170"/>
        <v>0</v>
      </c>
      <c r="SG29" s="146">
        <f t="shared" ca="1" si="1171"/>
        <v>0</v>
      </c>
      <c r="SH29" s="103"/>
      <c r="SI29" s="166"/>
      <c r="SJ29" s="101"/>
      <c r="SK29" s="166"/>
      <c r="SL29" s="73"/>
      <c r="SM29" s="105"/>
      <c r="SN29" s="78"/>
      <c r="SO29" s="149"/>
      <c r="SP29" s="154"/>
      <c r="SQ29" s="81">
        <f ca="1">IF(ISERROR(VLOOKUP(SO29,'Lista de mercado'!$B:$I,5,0)),0,VLOOKUP(SO29,'Lista de mercado'!$B:$I,5,0))</f>
        <v>0</v>
      </c>
      <c r="SR29" s="144">
        <f ca="1">IF(ISERROR(VLOOKUP(SO29,'Lista de mercado'!$B:$I,8,0)),0,VLOOKUP(SO29,'Lista de mercado'!$B:$I,8,0))</f>
        <v>0</v>
      </c>
      <c r="SS29" s="145">
        <f t="shared" si="1174"/>
        <v>0</v>
      </c>
      <c r="ST29" s="146">
        <f t="shared" ca="1" si="1175"/>
        <v>0</v>
      </c>
      <c r="SU29" s="103"/>
      <c r="SV29" s="166"/>
      <c r="SW29" s="101"/>
      <c r="SX29" s="166"/>
      <c r="SY29" s="73"/>
      <c r="SZ29" s="105"/>
      <c r="TA29" s="78"/>
      <c r="TB29" s="149"/>
      <c r="TC29" s="154"/>
      <c r="TD29" s="81">
        <f ca="1">IF(ISERROR(VLOOKUP(TB29,'Lista de mercado'!$B:$I,5,0)),0,VLOOKUP(TB29,'Lista de mercado'!$B:$I,5,0))</f>
        <v>0</v>
      </c>
      <c r="TE29" s="144">
        <f ca="1">IF(ISERROR(VLOOKUP(TB29,'Lista de mercado'!$B:$I,8,0)),0,VLOOKUP(TB29,'Lista de mercado'!$B:$I,8,0))</f>
        <v>0</v>
      </c>
      <c r="TF29" s="145">
        <f t="shared" si="1178"/>
        <v>0</v>
      </c>
      <c r="TG29" s="146">
        <f t="shared" ca="1" si="1179"/>
        <v>0</v>
      </c>
      <c r="TH29" s="103"/>
      <c r="TI29" s="166"/>
      <c r="TJ29" s="101"/>
      <c r="TK29" s="166"/>
      <c r="TL29" s="73"/>
      <c r="TM29" s="105"/>
      <c r="TN29" s="78"/>
      <c r="TO29" s="149"/>
      <c r="TP29" s="154"/>
      <c r="TQ29" s="81">
        <f ca="1">IF(ISERROR(VLOOKUP(TO29,'Lista de mercado'!$B:$I,5,0)),0,VLOOKUP(TO29,'Lista de mercado'!$B:$I,5,0))</f>
        <v>0</v>
      </c>
      <c r="TR29" s="144">
        <f ca="1">IF(ISERROR(VLOOKUP(TO29,'Lista de mercado'!$B:$I,8,0)),0,VLOOKUP(TO29,'Lista de mercado'!$B:$I,8,0))</f>
        <v>0</v>
      </c>
      <c r="TS29" s="145">
        <f t="shared" si="1182"/>
        <v>0</v>
      </c>
      <c r="TT29" s="146">
        <f t="shared" ca="1" si="1183"/>
        <v>0</v>
      </c>
      <c r="TU29" s="103"/>
      <c r="TV29" s="166"/>
      <c r="TW29" s="101"/>
      <c r="TX29" s="166"/>
      <c r="TY29" s="73"/>
      <c r="TZ29" s="105"/>
      <c r="UA29" s="78"/>
      <c r="UB29" s="149"/>
      <c r="UC29" s="154"/>
      <c r="UD29" s="81">
        <f ca="1">IF(ISERROR(VLOOKUP(UB29,'Lista de mercado'!$B:$I,5,0)),0,VLOOKUP(UB29,'Lista de mercado'!$B:$I,5,0))</f>
        <v>0</v>
      </c>
      <c r="UE29" s="144">
        <f ca="1">IF(ISERROR(VLOOKUP(UB29,'Lista de mercado'!$B:$I,8,0)),0,VLOOKUP(UB29,'Lista de mercado'!$B:$I,8,0))</f>
        <v>0</v>
      </c>
      <c r="UF29" s="145">
        <f t="shared" si="1186"/>
        <v>0</v>
      </c>
      <c r="UG29" s="146">
        <f t="shared" ca="1" si="1187"/>
        <v>0</v>
      </c>
      <c r="UH29" s="103"/>
      <c r="UI29" s="166"/>
      <c r="UJ29" s="101"/>
      <c r="UK29" s="166"/>
      <c r="UL29" s="73"/>
      <c r="UM29" s="105"/>
      <c r="UN29" s="78"/>
      <c r="UO29" s="149"/>
      <c r="UP29" s="154"/>
      <c r="UQ29" s="81">
        <f ca="1">IF(ISERROR(VLOOKUP(UO29,'Lista de mercado'!$B:$I,5,0)),0,VLOOKUP(UO29,'Lista de mercado'!$B:$I,5,0))</f>
        <v>0</v>
      </c>
      <c r="UR29" s="144">
        <f ca="1">IF(ISERROR(VLOOKUP(UO29,'Lista de mercado'!$B:$I,8,0)),0,VLOOKUP(UO29,'Lista de mercado'!$B:$I,8,0))</f>
        <v>0</v>
      </c>
      <c r="US29" s="145">
        <f t="shared" si="1190"/>
        <v>0</v>
      </c>
      <c r="UT29" s="146">
        <f t="shared" ca="1" si="1191"/>
        <v>0</v>
      </c>
      <c r="UU29" s="103"/>
      <c r="UV29" s="166"/>
      <c r="UW29" s="101"/>
      <c r="UX29" s="166"/>
      <c r="UY29" s="73"/>
      <c r="UZ29" s="105"/>
      <c r="VA29" s="78"/>
      <c r="VB29" s="149"/>
      <c r="VC29" s="154"/>
      <c r="VD29" s="81">
        <f ca="1">IF(ISERROR(VLOOKUP(VB29,'Lista de mercado'!$B:$I,5,0)),0,VLOOKUP(VB29,'Lista de mercado'!$B:$I,5,0))</f>
        <v>0</v>
      </c>
      <c r="VE29" s="144">
        <f ca="1">IF(ISERROR(VLOOKUP(VB29,'Lista de mercado'!$B:$I,8,0)),0,VLOOKUP(VB29,'Lista de mercado'!$B:$I,8,0))</f>
        <v>0</v>
      </c>
      <c r="VF29" s="145">
        <f t="shared" si="1194"/>
        <v>0</v>
      </c>
      <c r="VG29" s="146">
        <f t="shared" ca="1" si="1195"/>
        <v>0</v>
      </c>
      <c r="VH29" s="103"/>
      <c r="VI29" s="166"/>
      <c r="VJ29" s="101"/>
      <c r="VK29" s="166"/>
      <c r="VL29" s="73"/>
      <c r="VM29" s="105"/>
      <c r="VN29" s="78"/>
      <c r="VO29" s="149"/>
      <c r="VP29" s="154"/>
      <c r="VQ29" s="81">
        <f ca="1">IF(ISERROR(VLOOKUP(VO29,'Lista de mercado'!$B:$I,5,0)),0,VLOOKUP(VO29,'Lista de mercado'!$B:$I,5,0))</f>
        <v>0</v>
      </c>
      <c r="VR29" s="144">
        <f ca="1">IF(ISERROR(VLOOKUP(VO29,'Lista de mercado'!$B:$I,8,0)),0,VLOOKUP(VO29,'Lista de mercado'!$B:$I,8,0))</f>
        <v>0</v>
      </c>
      <c r="VS29" s="145">
        <f t="shared" si="1198"/>
        <v>0</v>
      </c>
      <c r="VT29" s="146">
        <f t="shared" ca="1" si="1199"/>
        <v>0</v>
      </c>
      <c r="VU29" s="103"/>
      <c r="VV29" s="166"/>
      <c r="VW29" s="101"/>
      <c r="VX29" s="166"/>
      <c r="VY29" s="73"/>
      <c r="VZ29" s="105"/>
      <c r="WA29" s="78"/>
      <c r="WB29" s="149"/>
      <c r="WC29" s="154"/>
      <c r="WD29" s="81">
        <f ca="1">IF(ISERROR(VLOOKUP(WB29,'Lista de mercado'!$B:$I,5,0)),0,VLOOKUP(WB29,'Lista de mercado'!$B:$I,5,0))</f>
        <v>0</v>
      </c>
      <c r="WE29" s="144">
        <f ca="1">IF(ISERROR(VLOOKUP(WB29,'Lista de mercado'!$B:$I,8,0)),0,VLOOKUP(WB29,'Lista de mercado'!$B:$I,8,0))</f>
        <v>0</v>
      </c>
      <c r="WF29" s="145">
        <f t="shared" si="1201"/>
        <v>0</v>
      </c>
      <c r="WG29" s="146">
        <f t="shared" ca="1" si="1202"/>
        <v>0</v>
      </c>
      <c r="WH29" s="103"/>
      <c r="WI29" s="166"/>
      <c r="WJ29" s="101"/>
      <c r="WK29" s="166"/>
      <c r="WL29" s="73"/>
      <c r="WM29" s="105"/>
      <c r="WN29" s="78"/>
      <c r="WO29" s="149"/>
      <c r="WP29" s="154"/>
      <c r="WQ29" s="81">
        <f ca="1">IF(ISERROR(VLOOKUP(WO29,'Lista de mercado'!$B:$I,5,0)),0,VLOOKUP(WO29,'Lista de mercado'!$B:$I,5,0))</f>
        <v>0</v>
      </c>
      <c r="WR29" s="144">
        <f ca="1">IF(ISERROR(VLOOKUP(WO29,'Lista de mercado'!$B:$I,8,0)),0,VLOOKUP(WO29,'Lista de mercado'!$B:$I,8,0))</f>
        <v>0</v>
      </c>
      <c r="WS29" s="145">
        <f t="shared" si="1204"/>
        <v>0</v>
      </c>
      <c r="WT29" s="146">
        <f t="shared" ca="1" si="1205"/>
        <v>0</v>
      </c>
      <c r="WU29" s="103"/>
      <c r="WV29" s="166"/>
      <c r="WW29" s="101"/>
      <c r="WX29" s="166"/>
      <c r="WY29" s="73"/>
      <c r="WZ29" s="105"/>
      <c r="XA29" s="78"/>
      <c r="XB29" s="149"/>
      <c r="XC29" s="154"/>
      <c r="XD29" s="81">
        <f ca="1">IF(ISERROR(VLOOKUP(XB29,'Lista de mercado'!$B:$I,5,0)),0,VLOOKUP(XB29,'Lista de mercado'!$B:$I,5,0))</f>
        <v>0</v>
      </c>
      <c r="XE29" s="144">
        <f ca="1">IF(ISERROR(VLOOKUP(XB29,'Lista de mercado'!$B:$I,8,0)),0,VLOOKUP(XB29,'Lista de mercado'!$B:$I,8,0))</f>
        <v>0</v>
      </c>
      <c r="XF29" s="145">
        <f t="shared" si="1207"/>
        <v>0</v>
      </c>
      <c r="XG29" s="146">
        <f t="shared" ca="1" si="1208"/>
        <v>0</v>
      </c>
      <c r="XH29" s="103"/>
      <c r="XI29" s="166"/>
      <c r="XJ29" s="101"/>
      <c r="XK29" s="166"/>
      <c r="XL29" s="73"/>
      <c r="XM29" s="105"/>
      <c r="XN29" s="78"/>
      <c r="XO29" s="149"/>
      <c r="XP29" s="154"/>
      <c r="XQ29" s="81">
        <f ca="1">IF(ISERROR(VLOOKUP(XO29,'Lista de mercado'!$B:$I,5,0)),0,VLOOKUP(XO29,'Lista de mercado'!$B:$I,5,0))</f>
        <v>0</v>
      </c>
      <c r="XR29" s="144">
        <f ca="1">IF(ISERROR(VLOOKUP(XO29,'Lista de mercado'!$B:$I,8,0)),0,VLOOKUP(XO29,'Lista de mercado'!$B:$I,8,0))</f>
        <v>0</v>
      </c>
      <c r="XS29" s="145">
        <f t="shared" si="1210"/>
        <v>0</v>
      </c>
      <c r="XT29" s="146">
        <f t="shared" ca="1" si="1211"/>
        <v>0</v>
      </c>
      <c r="XU29" s="103"/>
      <c r="XV29" s="166"/>
      <c r="XW29" s="101"/>
      <c r="XX29" s="166"/>
      <c r="XY29" s="73"/>
      <c r="XZ29" s="105"/>
      <c r="YA29" s="78"/>
      <c r="YB29" s="149"/>
      <c r="YC29" s="154"/>
      <c r="YD29" s="81">
        <f ca="1">IF(ISERROR(VLOOKUP(YB29,'Lista de mercado'!$B:$I,5,0)),0,VLOOKUP(YB29,'Lista de mercado'!$B:$I,5,0))</f>
        <v>0</v>
      </c>
      <c r="YE29" s="144">
        <f ca="1">IF(ISERROR(VLOOKUP(YB29,'Lista de mercado'!$B:$I,8,0)),0,VLOOKUP(YB29,'Lista de mercado'!$B:$I,8,0))</f>
        <v>0</v>
      </c>
      <c r="YF29" s="145">
        <f t="shared" si="1214"/>
        <v>0</v>
      </c>
      <c r="YG29" s="146">
        <f t="shared" ca="1" si="1215"/>
        <v>0</v>
      </c>
      <c r="YH29" s="103"/>
      <c r="YI29" s="166"/>
      <c r="YJ29" s="101"/>
      <c r="YK29" s="166"/>
      <c r="YL29" s="73"/>
      <c r="YM29" s="105"/>
      <c r="YN29" s="78"/>
      <c r="YO29" s="149"/>
      <c r="YP29" s="154"/>
      <c r="YQ29" s="81">
        <f ca="1">IF(ISERROR(VLOOKUP(YO29,'Lista de mercado'!$B:$I,5,0)),0,VLOOKUP(YO29,'Lista de mercado'!$B:$I,5,0))</f>
        <v>0</v>
      </c>
      <c r="YR29" s="144">
        <f ca="1">IF(ISERROR(VLOOKUP(YO29,'Lista de mercado'!$B:$I,8,0)),0,VLOOKUP(YO29,'Lista de mercado'!$B:$I,8,0))</f>
        <v>0</v>
      </c>
      <c r="YS29" s="145">
        <f t="shared" si="1218"/>
        <v>0</v>
      </c>
      <c r="YT29" s="146">
        <f t="shared" ca="1" si="1219"/>
        <v>0</v>
      </c>
      <c r="YU29" s="103"/>
      <c r="YV29" s="166"/>
      <c r="YW29" s="101"/>
      <c r="YX29" s="166"/>
      <c r="YY29" s="73"/>
      <c r="YZ29" s="105"/>
      <c r="ZA29" s="78"/>
      <c r="ZB29" s="149"/>
      <c r="ZC29" s="154"/>
      <c r="ZD29" s="81">
        <f ca="1">IF(ISERROR(VLOOKUP(ZB29,'Lista de mercado'!$B:$I,5,0)),0,VLOOKUP(ZB29,'Lista de mercado'!$B:$I,5,0))</f>
        <v>0</v>
      </c>
      <c r="ZE29" s="144">
        <f ca="1">IF(ISERROR(VLOOKUP(ZB29,'Lista de mercado'!$B:$I,8,0)),0,VLOOKUP(ZB29,'Lista de mercado'!$B:$I,8,0))</f>
        <v>0</v>
      </c>
      <c r="ZF29" s="145">
        <f t="shared" si="1221"/>
        <v>0</v>
      </c>
      <c r="ZG29" s="146">
        <f t="shared" ca="1" si="1222"/>
        <v>0</v>
      </c>
      <c r="ZH29" s="103"/>
      <c r="ZI29" s="166"/>
      <c r="ZJ29" s="101"/>
      <c r="ZK29" s="166"/>
      <c r="ZL29" s="73"/>
      <c r="ZM29" s="105"/>
      <c r="ZN29" s="78"/>
      <c r="ZO29" s="149"/>
      <c r="ZP29" s="154"/>
      <c r="ZQ29" s="81">
        <f ca="1">IF(ISERROR(VLOOKUP(ZO29,'Lista de mercado'!$B:$I,5,0)),0,VLOOKUP(ZO29,'Lista de mercado'!$B:$I,5,0))</f>
        <v>0</v>
      </c>
      <c r="ZR29" s="144">
        <f ca="1">IF(ISERROR(VLOOKUP(ZO29,'Lista de mercado'!$B:$I,8,0)),0,VLOOKUP(ZO29,'Lista de mercado'!$B:$I,8,0))</f>
        <v>0</v>
      </c>
      <c r="ZS29" s="145">
        <f t="shared" si="1224"/>
        <v>0</v>
      </c>
      <c r="ZT29" s="146">
        <f t="shared" ca="1" si="1225"/>
        <v>0</v>
      </c>
      <c r="ZU29" s="103"/>
      <c r="ZV29" s="166"/>
      <c r="ZW29" s="101"/>
      <c r="ZX29" s="166"/>
      <c r="ZY29" s="73"/>
      <c r="ZZ29" s="105"/>
      <c r="AAA29" s="78"/>
      <c r="AAB29" s="149"/>
      <c r="AAC29" s="154"/>
      <c r="AAD29" s="81">
        <f ca="1">IF(ISERROR(VLOOKUP(AAB29,'Lista de mercado'!$B:$I,5,0)),0,VLOOKUP(AAB29,'Lista de mercado'!$B:$I,5,0))</f>
        <v>0</v>
      </c>
      <c r="AAE29" s="144">
        <f ca="1">IF(ISERROR(VLOOKUP(AAB29,'Lista de mercado'!$B:$I,8,0)),0,VLOOKUP(AAB29,'Lista de mercado'!$B:$I,8,0))</f>
        <v>0</v>
      </c>
      <c r="AAF29" s="145">
        <f t="shared" si="1227"/>
        <v>0</v>
      </c>
      <c r="AAG29" s="146">
        <f t="shared" ca="1" si="1228"/>
        <v>0</v>
      </c>
      <c r="AAH29" s="103"/>
      <c r="AAI29" s="166"/>
      <c r="AAJ29" s="101"/>
      <c r="AAK29" s="166"/>
      <c r="AAL29" s="73"/>
      <c r="AAM29" s="105"/>
      <c r="AAN29" s="78"/>
      <c r="AAO29" s="149"/>
      <c r="AAP29" s="154"/>
      <c r="AAQ29" s="81">
        <f ca="1">IF(ISERROR(VLOOKUP(AAO29,'Lista de mercado'!$B:$I,5,0)),0,VLOOKUP(AAO29,'Lista de mercado'!$B:$I,5,0))</f>
        <v>0</v>
      </c>
      <c r="AAR29" s="144">
        <f ca="1">IF(ISERROR(VLOOKUP(AAO29,'Lista de mercado'!$B:$I,8,0)),0,VLOOKUP(AAO29,'Lista de mercado'!$B:$I,8,0))</f>
        <v>0</v>
      </c>
      <c r="AAS29" s="145">
        <f t="shared" si="1230"/>
        <v>0</v>
      </c>
      <c r="AAT29" s="146">
        <f t="shared" ca="1" si="1231"/>
        <v>0</v>
      </c>
      <c r="AAU29" s="103"/>
      <c r="AAV29" s="166"/>
      <c r="AAW29" s="101"/>
      <c r="AAX29" s="166"/>
      <c r="AAY29" s="73"/>
      <c r="AAZ29" s="105"/>
      <c r="ABA29" s="78"/>
      <c r="ABB29" s="149"/>
      <c r="ABC29" s="154"/>
      <c r="ABD29" s="81">
        <f ca="1">IF(ISERROR(VLOOKUP(ABB29,'Lista de mercado'!$B:$I,5,0)),0,VLOOKUP(ABB29,'Lista de mercado'!$B:$I,5,0))</f>
        <v>0</v>
      </c>
      <c r="ABE29" s="144">
        <f ca="1">IF(ISERROR(VLOOKUP(ABB29,'Lista de mercado'!$B:$I,8,0)),0,VLOOKUP(ABB29,'Lista de mercado'!$B:$I,8,0))</f>
        <v>0</v>
      </c>
      <c r="ABF29" s="145">
        <f t="shared" si="1234"/>
        <v>0</v>
      </c>
      <c r="ABG29" s="146">
        <f t="shared" ca="1" si="1235"/>
        <v>0</v>
      </c>
      <c r="ABH29" s="103"/>
      <c r="ABI29" s="166"/>
      <c r="ABJ29" s="101"/>
      <c r="ABK29" s="166"/>
      <c r="ABL29" s="73"/>
      <c r="ABM29" s="105"/>
      <c r="ABN29" s="78"/>
      <c r="ABO29" s="149"/>
      <c r="ABP29" s="154"/>
      <c r="ABQ29" s="81">
        <f ca="1">IF(ISERROR(VLOOKUP(ABO29,'Lista de mercado'!$B:$I,5,0)),0,VLOOKUP(ABO29,'Lista de mercado'!$B:$I,5,0))</f>
        <v>0</v>
      </c>
      <c r="ABR29" s="144">
        <f ca="1">IF(ISERROR(VLOOKUP(ABO29,'Lista de mercado'!$B:$I,8,0)),0,VLOOKUP(ABO29,'Lista de mercado'!$B:$I,8,0))</f>
        <v>0</v>
      </c>
      <c r="ABS29" s="145">
        <f t="shared" si="1238"/>
        <v>0</v>
      </c>
      <c r="ABT29" s="146">
        <f t="shared" ca="1" si="1239"/>
        <v>0</v>
      </c>
      <c r="ABU29" s="103"/>
      <c r="ABV29" s="166"/>
      <c r="ABW29" s="101"/>
      <c r="ABX29" s="166"/>
      <c r="ABY29" s="73"/>
      <c r="ABZ29" s="105"/>
      <c r="ACA29" s="78"/>
      <c r="ACB29" s="149"/>
      <c r="ACC29" s="154"/>
      <c r="ACD29" s="81">
        <f ca="1">IF(ISERROR(VLOOKUP(ACB29,'Lista de mercado'!$B:$I,5,0)),0,VLOOKUP(ACB29,'Lista de mercado'!$B:$I,5,0))</f>
        <v>0</v>
      </c>
      <c r="ACE29" s="144">
        <f ca="1">IF(ISERROR(VLOOKUP(ACB29,'Lista de mercado'!$B:$I,8,0)),0,VLOOKUP(ACB29,'Lista de mercado'!$B:$I,8,0))</f>
        <v>0</v>
      </c>
      <c r="ACF29" s="145">
        <f t="shared" si="1241"/>
        <v>0</v>
      </c>
      <c r="ACG29" s="146">
        <f t="shared" ca="1" si="1242"/>
        <v>0</v>
      </c>
      <c r="ACH29" s="103"/>
      <c r="ACI29" s="166"/>
      <c r="ACJ29" s="101"/>
      <c r="ACK29" s="166"/>
      <c r="ACL29" s="73"/>
      <c r="ACM29" s="105"/>
      <c r="ACN29" s="78"/>
      <c r="ACO29" s="149"/>
      <c r="ACP29" s="154"/>
      <c r="ACQ29" s="81">
        <f ca="1">IF(ISERROR(VLOOKUP(ACO29,'Lista de mercado'!$B:$I,5,0)),0,VLOOKUP(ACO29,'Lista de mercado'!$B:$I,5,0))</f>
        <v>0</v>
      </c>
      <c r="ACR29" s="144">
        <f ca="1">IF(ISERROR(VLOOKUP(ACO29,'Lista de mercado'!$B:$I,8,0)),0,VLOOKUP(ACO29,'Lista de mercado'!$B:$I,8,0))</f>
        <v>0</v>
      </c>
      <c r="ACS29" s="145">
        <f t="shared" si="1244"/>
        <v>0</v>
      </c>
      <c r="ACT29" s="146">
        <f t="shared" ca="1" si="1245"/>
        <v>0</v>
      </c>
      <c r="ACU29" s="103"/>
      <c r="ACV29" s="166"/>
      <c r="ACW29" s="101"/>
      <c r="ACX29" s="166"/>
      <c r="ACY29" s="73"/>
      <c r="ACZ29" s="105"/>
      <c r="ADA29" s="78"/>
      <c r="ADB29" s="149"/>
      <c r="ADC29" s="154"/>
      <c r="ADD29" s="81">
        <f ca="1">IF(ISERROR(VLOOKUP(ADB29,'Lista de mercado'!$B:$I,5,0)),0,VLOOKUP(ADB29,'Lista de mercado'!$B:$I,5,0))</f>
        <v>0</v>
      </c>
      <c r="ADE29" s="144">
        <f ca="1">IF(ISERROR(VLOOKUP(ADB29,'Lista de mercado'!$B:$I,8,0)),0,VLOOKUP(ADB29,'Lista de mercado'!$B:$I,8,0))</f>
        <v>0</v>
      </c>
      <c r="ADF29" s="145">
        <f t="shared" si="1248"/>
        <v>0</v>
      </c>
      <c r="ADG29" s="146">
        <f t="shared" ca="1" si="1249"/>
        <v>0</v>
      </c>
      <c r="ADH29" s="103"/>
      <c r="ADI29" s="166"/>
      <c r="ADJ29" s="101"/>
      <c r="ADK29" s="166"/>
      <c r="ADL29" s="73"/>
      <c r="ADM29" s="105"/>
      <c r="ADN29" s="78"/>
      <c r="ADO29" s="149"/>
      <c r="ADP29" s="154"/>
      <c r="ADQ29" s="81">
        <f ca="1">IF(ISERROR(VLOOKUP(ADO29,'Lista de mercado'!$B:$I,5,0)),0,VLOOKUP(ADO29,'Lista de mercado'!$B:$I,5,0))</f>
        <v>0</v>
      </c>
      <c r="ADR29" s="144">
        <f ca="1">IF(ISERROR(VLOOKUP(ADO29,'Lista de mercado'!$B:$I,8,0)),0,VLOOKUP(ADO29,'Lista de mercado'!$B:$I,8,0))</f>
        <v>0</v>
      </c>
      <c r="ADS29" s="145">
        <f t="shared" si="1252"/>
        <v>0</v>
      </c>
      <c r="ADT29" s="146">
        <f t="shared" ca="1" si="1253"/>
        <v>0</v>
      </c>
      <c r="ADU29" s="103"/>
      <c r="ADV29" s="166"/>
      <c r="ADW29" s="101"/>
      <c r="ADX29" s="166"/>
      <c r="ADY29" s="73"/>
      <c r="ADZ29" s="105"/>
      <c r="AEA29" s="78"/>
      <c r="AEB29" s="149"/>
      <c r="AEC29" s="154"/>
      <c r="AED29" s="81">
        <f ca="1">IF(ISERROR(VLOOKUP(AEB29,'Lista de mercado'!$B:$I,5,0)),0,VLOOKUP(AEB29,'Lista de mercado'!$B:$I,5,0))</f>
        <v>0</v>
      </c>
      <c r="AEE29" s="144">
        <f ca="1">IF(ISERROR(VLOOKUP(AEB29,'Lista de mercado'!$B:$I,8,0)),0,VLOOKUP(AEB29,'Lista de mercado'!$B:$I,8,0))</f>
        <v>0</v>
      </c>
      <c r="AEF29" s="145">
        <f t="shared" si="1256"/>
        <v>0</v>
      </c>
      <c r="AEG29" s="146">
        <f t="shared" ca="1" si="1257"/>
        <v>0</v>
      </c>
      <c r="AEH29" s="103"/>
      <c r="AEI29" s="166"/>
      <c r="AEJ29" s="101"/>
      <c r="AEK29" s="166"/>
      <c r="AEL29" s="73"/>
      <c r="AEM29" s="105"/>
      <c r="AEN29" s="78"/>
      <c r="AEO29" s="149"/>
      <c r="AEP29" s="154"/>
      <c r="AEQ29" s="81">
        <f ca="1">IF(ISERROR(VLOOKUP(AEO29,'Lista de mercado'!$B:$I,5,0)),0,VLOOKUP(AEO29,'Lista de mercado'!$B:$I,5,0))</f>
        <v>0</v>
      </c>
      <c r="AER29" s="144">
        <f ca="1">IF(ISERROR(VLOOKUP(AEO29,'Lista de mercado'!$B:$I,8,0)),0,VLOOKUP(AEO29,'Lista de mercado'!$B:$I,8,0))</f>
        <v>0</v>
      </c>
      <c r="AES29" s="145">
        <f t="shared" si="1260"/>
        <v>0</v>
      </c>
      <c r="AET29" s="146">
        <f t="shared" ca="1" si="1261"/>
        <v>0</v>
      </c>
      <c r="AEU29" s="103"/>
      <c r="AEV29" s="166"/>
      <c r="AEW29" s="101"/>
      <c r="AEX29" s="166"/>
      <c r="AEY29" s="73"/>
      <c r="AEZ29" s="105"/>
      <c r="AFA29" s="78"/>
      <c r="AFB29" s="149"/>
      <c r="AFC29" s="154"/>
      <c r="AFD29" s="81">
        <f ca="1">IF(ISERROR(VLOOKUP(AFB29,'Lista de mercado'!$B:$I,5,0)),0,VLOOKUP(AFB29,'Lista de mercado'!$B:$I,5,0))</f>
        <v>0</v>
      </c>
      <c r="AFE29" s="144">
        <f ca="1">IF(ISERROR(VLOOKUP(AFB29,'Lista de mercado'!$B:$I,8,0)),0,VLOOKUP(AFB29,'Lista de mercado'!$B:$I,8,0))</f>
        <v>0</v>
      </c>
      <c r="AFF29" s="145">
        <f t="shared" si="1264"/>
        <v>0</v>
      </c>
      <c r="AFG29" s="146">
        <f t="shared" ca="1" si="1265"/>
        <v>0</v>
      </c>
      <c r="AFH29" s="103"/>
      <c r="AFI29" s="166"/>
      <c r="AFJ29" s="101"/>
      <c r="AFK29" s="166"/>
      <c r="AFL29" s="73"/>
      <c r="AFM29" s="105"/>
      <c r="AFN29" s="78"/>
      <c r="AFO29" s="149"/>
      <c r="AFP29" s="154"/>
      <c r="AFQ29" s="81">
        <f ca="1">IF(ISERROR(VLOOKUP(AFO29,'Lista de mercado'!$B:$I,5,0)),0,VLOOKUP(AFO29,'Lista de mercado'!$B:$I,5,0))</f>
        <v>0</v>
      </c>
      <c r="AFR29" s="144">
        <f ca="1">IF(ISERROR(VLOOKUP(AFO29,'Lista de mercado'!$B:$I,8,0)),0,VLOOKUP(AFO29,'Lista de mercado'!$B:$I,8,0))</f>
        <v>0</v>
      </c>
      <c r="AFS29" s="145">
        <f t="shared" si="1268"/>
        <v>0</v>
      </c>
      <c r="AFT29" s="146">
        <f t="shared" ca="1" si="1269"/>
        <v>0</v>
      </c>
      <c r="AFU29" s="103"/>
      <c r="AFV29" s="166"/>
      <c r="AFW29" s="101"/>
      <c r="AFX29" s="166"/>
      <c r="AFY29" s="73"/>
      <c r="AFZ29" s="105"/>
      <c r="AGA29" s="78"/>
      <c r="AGB29" s="149"/>
      <c r="AGC29" s="154"/>
      <c r="AGD29" s="81">
        <f ca="1">IF(ISERROR(VLOOKUP(AGB29,'Lista de mercado'!$B:$I,5,0)),0,VLOOKUP(AGB29,'Lista de mercado'!$B:$I,5,0))</f>
        <v>0</v>
      </c>
      <c r="AGE29" s="144">
        <f ca="1">IF(ISERROR(VLOOKUP(AGB29,'Lista de mercado'!$B:$I,8,0)),0,VLOOKUP(AGB29,'Lista de mercado'!$B:$I,8,0))</f>
        <v>0</v>
      </c>
      <c r="AGF29" s="145">
        <f t="shared" si="1272"/>
        <v>0</v>
      </c>
      <c r="AGG29" s="146">
        <f t="shared" ca="1" si="1273"/>
        <v>0</v>
      </c>
      <c r="AGH29" s="103"/>
      <c r="AGI29" s="166"/>
      <c r="AGJ29" s="101"/>
      <c r="AGK29" s="166"/>
      <c r="AGL29" s="73"/>
      <c r="AGM29" s="105"/>
      <c r="AGN29" s="78"/>
      <c r="AGO29" s="149"/>
      <c r="AGP29" s="154"/>
      <c r="AGQ29" s="81">
        <f ca="1">IF(ISERROR(VLOOKUP(AGO29,'Lista de mercado'!$B:$I,5,0)),0,VLOOKUP(AGO29,'Lista de mercado'!$B:$I,5,0))</f>
        <v>0</v>
      </c>
      <c r="AGR29" s="144">
        <f ca="1">IF(ISERROR(VLOOKUP(AGO29,'Lista de mercado'!$B:$I,8,0)),0,VLOOKUP(AGO29,'Lista de mercado'!$B:$I,8,0))</f>
        <v>0</v>
      </c>
      <c r="AGS29" s="145">
        <f t="shared" si="1276"/>
        <v>0</v>
      </c>
      <c r="AGT29" s="146">
        <f t="shared" ca="1" si="1277"/>
        <v>0</v>
      </c>
      <c r="AGU29" s="103"/>
      <c r="AGV29" s="166"/>
      <c r="AGW29" s="101"/>
      <c r="AGX29" s="166"/>
      <c r="AGY29" s="73"/>
      <c r="AGZ29" s="105"/>
      <c r="AHA29" s="78"/>
      <c r="AHB29" s="149"/>
      <c r="AHC29" s="154"/>
      <c r="AHD29" s="81">
        <f ca="1">IF(ISERROR(VLOOKUP(AHB29,'Lista de mercado'!$B:$I,5,0)),0,VLOOKUP(AHB29,'Lista de mercado'!$B:$I,5,0))</f>
        <v>0</v>
      </c>
      <c r="AHE29" s="144">
        <f ca="1">IF(ISERROR(VLOOKUP(AHB29,'Lista de mercado'!$B:$I,8,0)),0,VLOOKUP(AHB29,'Lista de mercado'!$B:$I,8,0))</f>
        <v>0</v>
      </c>
      <c r="AHF29" s="145">
        <f t="shared" si="1280"/>
        <v>0</v>
      </c>
      <c r="AHG29" s="146">
        <f t="shared" ca="1" si="1281"/>
        <v>0</v>
      </c>
      <c r="AHH29" s="103"/>
      <c r="AHI29" s="166"/>
      <c r="AHJ29" s="101"/>
      <c r="AHK29" s="166"/>
      <c r="AHL29" s="73"/>
      <c r="AHM29" s="105"/>
      <c r="AHN29" s="78"/>
      <c r="AHO29" s="149"/>
      <c r="AHP29" s="154"/>
      <c r="AHQ29" s="81">
        <f ca="1">IF(ISERROR(VLOOKUP(AHO29,'Lista de mercado'!$B:$I,5,0)),0,VLOOKUP(AHO29,'Lista de mercado'!$B:$I,5,0))</f>
        <v>0</v>
      </c>
      <c r="AHR29" s="144">
        <f ca="1">IF(ISERROR(VLOOKUP(AHO29,'Lista de mercado'!$B:$I,8,0)),0,VLOOKUP(AHO29,'Lista de mercado'!$B:$I,8,0))</f>
        <v>0</v>
      </c>
      <c r="AHS29" s="145">
        <f t="shared" si="1284"/>
        <v>0</v>
      </c>
      <c r="AHT29" s="146">
        <f t="shared" ca="1" si="1285"/>
        <v>0</v>
      </c>
      <c r="AHU29" s="103"/>
      <c r="AHV29" s="166"/>
      <c r="AHW29" s="101"/>
      <c r="AHX29" s="166"/>
      <c r="AHY29" s="73"/>
      <c r="AHZ29" s="105"/>
      <c r="AIA29" s="78"/>
      <c r="AIB29" s="149"/>
      <c r="AIC29" s="154"/>
      <c r="AID29" s="81">
        <f ca="1">IF(ISERROR(VLOOKUP(AIB29,'Lista de mercado'!$B:$I,5,0)),0,VLOOKUP(AIB29,'Lista de mercado'!$B:$I,5,0))</f>
        <v>0</v>
      </c>
      <c r="AIE29" s="144">
        <f ca="1">IF(ISERROR(VLOOKUP(AIB29,'Lista de mercado'!$B:$I,8,0)),0,VLOOKUP(AIB29,'Lista de mercado'!$B:$I,8,0))</f>
        <v>0</v>
      </c>
      <c r="AIF29" s="145">
        <f t="shared" si="1288"/>
        <v>0</v>
      </c>
      <c r="AIG29" s="146">
        <f t="shared" ca="1" si="1289"/>
        <v>0</v>
      </c>
      <c r="AIH29" s="103"/>
      <c r="AII29" s="166"/>
      <c r="AIJ29" s="101"/>
      <c r="AIK29" s="166"/>
      <c r="AIL29" s="73"/>
      <c r="AIM29" s="105"/>
      <c r="AIN29" s="78"/>
      <c r="AIO29" s="149"/>
      <c r="AIP29" s="154"/>
      <c r="AIQ29" s="81">
        <f ca="1">IF(ISERROR(VLOOKUP(AIO29,'Lista de mercado'!$B:$I,5,0)),0,VLOOKUP(AIO29,'Lista de mercado'!$B:$I,5,0))</f>
        <v>0</v>
      </c>
      <c r="AIR29" s="144">
        <f ca="1">IF(ISERROR(VLOOKUP(AIO29,'Lista de mercado'!$B:$I,8,0)),0,VLOOKUP(AIO29,'Lista de mercado'!$B:$I,8,0))</f>
        <v>0</v>
      </c>
      <c r="AIS29" s="145">
        <f t="shared" si="1292"/>
        <v>0</v>
      </c>
      <c r="AIT29" s="146">
        <f t="shared" ca="1" si="1293"/>
        <v>0</v>
      </c>
      <c r="AIU29" s="103"/>
      <c r="AIV29" s="166"/>
      <c r="AIW29" s="101"/>
      <c r="AIX29" s="166"/>
      <c r="AIY29" s="73"/>
      <c r="AIZ29" s="105"/>
      <c r="AJA29" s="78"/>
      <c r="AJB29" s="149"/>
      <c r="AJC29" s="154"/>
      <c r="AJD29" s="81">
        <f ca="1">IF(ISERROR(VLOOKUP(AJB29,'Lista de mercado'!$B:$I,5,0)),0,VLOOKUP(AJB29,'Lista de mercado'!$B:$I,5,0))</f>
        <v>0</v>
      </c>
      <c r="AJE29" s="144">
        <f ca="1">IF(ISERROR(VLOOKUP(AJB29,'Lista de mercado'!$B:$I,8,0)),0,VLOOKUP(AJB29,'Lista de mercado'!$B:$I,8,0))</f>
        <v>0</v>
      </c>
      <c r="AJF29" s="145">
        <f t="shared" si="1296"/>
        <v>0</v>
      </c>
      <c r="AJG29" s="146">
        <f t="shared" ca="1" si="1297"/>
        <v>0</v>
      </c>
      <c r="AJH29" s="103"/>
      <c r="AJI29" s="166"/>
      <c r="AJJ29" s="101"/>
      <c r="AJK29" s="166"/>
      <c r="AJL29" s="73"/>
    </row>
    <row r="30" spans="1:948" x14ac:dyDescent="0.3">
      <c r="A30" s="72"/>
      <c r="B30" s="101"/>
      <c r="C30" s="101"/>
      <c r="D30" s="101"/>
      <c r="E30" s="101"/>
      <c r="F30" s="101"/>
      <c r="G30" s="101"/>
      <c r="H30" s="101"/>
      <c r="I30" s="166"/>
      <c r="J30" s="101"/>
      <c r="K30" s="166"/>
      <c r="L30" s="73"/>
      <c r="M30" s="105"/>
      <c r="N30" s="72"/>
      <c r="O30" s="101"/>
      <c r="P30" s="101"/>
      <c r="Q30" s="101"/>
      <c r="R30" s="101"/>
      <c r="S30" s="101"/>
      <c r="T30" s="101"/>
      <c r="U30" s="101"/>
      <c r="V30" s="166"/>
      <c r="W30" s="101"/>
      <c r="X30" s="166"/>
      <c r="Y30" s="73"/>
      <c r="Z30" s="105"/>
      <c r="AA30" s="72"/>
      <c r="AB30" s="101"/>
      <c r="AC30" s="101"/>
      <c r="AD30" s="101"/>
      <c r="AE30" s="101"/>
      <c r="AF30" s="101"/>
      <c r="AG30" s="101"/>
      <c r="AH30" s="101"/>
      <c r="AI30" s="166"/>
      <c r="AJ30" s="101"/>
      <c r="AK30" s="166"/>
      <c r="AL30" s="73"/>
      <c r="AM30" s="105"/>
      <c r="AN30" s="72"/>
      <c r="AO30" s="101"/>
      <c r="AP30" s="101"/>
      <c r="AQ30" s="101"/>
      <c r="AR30" s="101"/>
      <c r="AS30" s="101"/>
      <c r="AT30" s="101"/>
      <c r="AU30" s="101"/>
      <c r="AV30" s="166"/>
      <c r="AW30" s="101"/>
      <c r="AX30" s="166"/>
      <c r="AY30" s="73"/>
      <c r="AZ30" s="105"/>
      <c r="BA30" s="72"/>
      <c r="BB30" s="101"/>
      <c r="BC30" s="101"/>
      <c r="BD30" s="101"/>
      <c r="BE30" s="101"/>
      <c r="BF30" s="101"/>
      <c r="BG30" s="101"/>
      <c r="BH30" s="101"/>
      <c r="BI30" s="166"/>
      <c r="BJ30" s="101"/>
      <c r="BK30" s="166"/>
      <c r="BL30" s="73"/>
      <c r="BM30" s="105"/>
      <c r="BN30" s="72"/>
      <c r="BO30" s="101"/>
      <c r="BP30" s="101"/>
      <c r="BQ30" s="101"/>
      <c r="BR30" s="101"/>
      <c r="BS30" s="101"/>
      <c r="BT30" s="101"/>
      <c r="BU30" s="101"/>
      <c r="BV30" s="166"/>
      <c r="BW30" s="101"/>
      <c r="BX30" s="166"/>
      <c r="BY30" s="73"/>
      <c r="BZ30" s="105"/>
      <c r="CA30" s="72"/>
      <c r="CB30" s="101"/>
      <c r="CC30" s="101"/>
      <c r="CD30" s="101"/>
      <c r="CE30" s="101"/>
      <c r="CF30" s="101"/>
      <c r="CG30" s="101"/>
      <c r="CH30" s="101"/>
      <c r="CI30" s="166"/>
      <c r="CJ30" s="101"/>
      <c r="CK30" s="166"/>
      <c r="CL30" s="73"/>
      <c r="CM30" s="105"/>
      <c r="CN30" s="72"/>
      <c r="CO30" s="101"/>
      <c r="CP30" s="101"/>
      <c r="CQ30" s="101"/>
      <c r="CR30" s="101"/>
      <c r="CS30" s="101"/>
      <c r="CT30" s="101"/>
      <c r="CU30" s="101"/>
      <c r="CV30" s="166"/>
      <c r="CW30" s="101"/>
      <c r="CX30" s="166"/>
      <c r="CY30" s="73"/>
      <c r="CZ30" s="105"/>
      <c r="DA30" s="72"/>
      <c r="DB30" s="101"/>
      <c r="DC30" s="101"/>
      <c r="DD30" s="101"/>
      <c r="DE30" s="101"/>
      <c r="DF30" s="101"/>
      <c r="DG30" s="101"/>
      <c r="DH30" s="101"/>
      <c r="DI30" s="166"/>
      <c r="DJ30" s="101"/>
      <c r="DK30" s="166"/>
      <c r="DL30" s="73"/>
      <c r="DM30" s="105"/>
      <c r="DN30" s="72"/>
      <c r="DO30" s="101"/>
      <c r="DP30" s="101"/>
      <c r="DQ30" s="101"/>
      <c r="DR30" s="101"/>
      <c r="DS30" s="101"/>
      <c r="DT30" s="101"/>
      <c r="DU30" s="101"/>
      <c r="DV30" s="166"/>
      <c r="DW30" s="101"/>
      <c r="DX30" s="166"/>
      <c r="DY30" s="73"/>
      <c r="DZ30" s="105"/>
      <c r="EA30" s="72"/>
      <c r="EB30" s="101"/>
      <c r="EC30" s="101"/>
      <c r="ED30" s="101"/>
      <c r="EE30" s="101"/>
      <c r="EF30" s="101"/>
      <c r="EG30" s="101"/>
      <c r="EH30" s="101"/>
      <c r="EI30" s="166"/>
      <c r="EJ30" s="101"/>
      <c r="EK30" s="166"/>
      <c r="EL30" s="73"/>
      <c r="EM30" s="105"/>
      <c r="EN30" s="72"/>
      <c r="EO30" s="101"/>
      <c r="EP30" s="101"/>
      <c r="EQ30" s="101"/>
      <c r="ER30" s="101"/>
      <c r="ES30" s="101"/>
      <c r="ET30" s="101"/>
      <c r="EU30" s="101"/>
      <c r="EV30" s="166"/>
      <c r="EW30" s="101"/>
      <c r="EX30" s="166"/>
      <c r="EY30" s="73"/>
      <c r="EZ30" s="105"/>
      <c r="FA30" s="72"/>
      <c r="FB30" s="101"/>
      <c r="FC30" s="101"/>
      <c r="FD30" s="101"/>
      <c r="FE30" s="101"/>
      <c r="FF30" s="101"/>
      <c r="FG30" s="101"/>
      <c r="FH30" s="101"/>
      <c r="FI30" s="166"/>
      <c r="FJ30" s="101"/>
      <c r="FK30" s="166"/>
      <c r="FL30" s="73"/>
      <c r="FM30" s="105"/>
      <c r="FN30" s="72"/>
      <c r="FO30" s="101"/>
      <c r="FP30" s="101"/>
      <c r="FQ30" s="101"/>
      <c r="FR30" s="101"/>
      <c r="FS30" s="101"/>
      <c r="FT30" s="101"/>
      <c r="FU30" s="101"/>
      <c r="FV30" s="166"/>
      <c r="FW30" s="101"/>
      <c r="FX30" s="166"/>
      <c r="FY30" s="73"/>
      <c r="FZ30" s="105"/>
      <c r="GA30" s="72"/>
      <c r="GB30" s="101"/>
      <c r="GC30" s="101"/>
      <c r="GD30" s="101"/>
      <c r="GE30" s="101"/>
      <c r="GF30" s="101"/>
      <c r="GG30" s="101"/>
      <c r="GH30" s="101"/>
      <c r="GI30" s="166"/>
      <c r="GJ30" s="101"/>
      <c r="GK30" s="166"/>
      <c r="GL30" s="73"/>
      <c r="GM30" s="105"/>
      <c r="GN30" s="72"/>
      <c r="GO30" s="101"/>
      <c r="GP30" s="101"/>
      <c r="GQ30" s="101"/>
      <c r="GR30" s="101"/>
      <c r="GS30" s="101"/>
      <c r="GT30" s="101"/>
      <c r="GU30" s="101"/>
      <c r="GV30" s="166"/>
      <c r="GW30" s="101"/>
      <c r="GX30" s="166"/>
      <c r="GY30" s="73"/>
      <c r="GZ30" s="105"/>
      <c r="HA30" s="72"/>
      <c r="HB30" s="101"/>
      <c r="HC30" s="101"/>
      <c r="HD30" s="101"/>
      <c r="HE30" s="101"/>
      <c r="HF30" s="101"/>
      <c r="HG30" s="101"/>
      <c r="HH30" s="101"/>
      <c r="HI30" s="166"/>
      <c r="HJ30" s="101"/>
      <c r="HK30" s="166"/>
      <c r="HL30" s="73"/>
      <c r="HM30" s="105"/>
      <c r="HN30" s="72"/>
      <c r="HO30" s="101"/>
      <c r="HP30" s="101"/>
      <c r="HQ30" s="101"/>
      <c r="HR30" s="101"/>
      <c r="HS30" s="101"/>
      <c r="HT30" s="101"/>
      <c r="HU30" s="101"/>
      <c r="HV30" s="166"/>
      <c r="HW30" s="101"/>
      <c r="HX30" s="166"/>
      <c r="HY30" s="73"/>
      <c r="HZ30" s="105"/>
      <c r="IA30" s="72"/>
      <c r="IB30" s="101"/>
      <c r="IC30" s="101"/>
      <c r="ID30" s="101"/>
      <c r="IE30" s="101"/>
      <c r="IF30" s="101"/>
      <c r="IG30" s="101"/>
      <c r="IH30" s="101"/>
      <c r="II30" s="166"/>
      <c r="IJ30" s="101"/>
      <c r="IK30" s="166"/>
      <c r="IL30" s="73"/>
      <c r="IM30" s="105"/>
      <c r="IN30" s="72"/>
      <c r="IO30" s="101"/>
      <c r="IP30" s="101"/>
      <c r="IQ30" s="101"/>
      <c r="IR30" s="101"/>
      <c r="IS30" s="101"/>
      <c r="IT30" s="101"/>
      <c r="IU30" s="101"/>
      <c r="IV30" s="166"/>
      <c r="IW30" s="101"/>
      <c r="IX30" s="166"/>
      <c r="IY30" s="73"/>
      <c r="IZ30" s="105"/>
      <c r="JA30" s="72"/>
      <c r="JB30" s="101"/>
      <c r="JC30" s="101"/>
      <c r="JD30" s="101"/>
      <c r="JE30" s="101"/>
      <c r="JF30" s="101"/>
      <c r="JG30" s="101"/>
      <c r="JH30" s="101"/>
      <c r="JI30" s="166"/>
      <c r="JJ30" s="101"/>
      <c r="JK30" s="166"/>
      <c r="JL30" s="73"/>
      <c r="JM30" s="105"/>
      <c r="JN30" s="72"/>
      <c r="JO30" s="101"/>
      <c r="JP30" s="101"/>
      <c r="JQ30" s="101"/>
      <c r="JR30" s="101"/>
      <c r="JS30" s="101"/>
      <c r="JT30" s="101"/>
      <c r="JU30" s="101"/>
      <c r="JV30" s="166"/>
      <c r="JW30" s="101"/>
      <c r="JX30" s="166"/>
      <c r="JY30" s="73"/>
      <c r="JZ30" s="105"/>
      <c r="KA30" s="72"/>
      <c r="KB30" s="101"/>
      <c r="KC30" s="101"/>
      <c r="KD30" s="101"/>
      <c r="KE30" s="101"/>
      <c r="KF30" s="101"/>
      <c r="KG30" s="101"/>
      <c r="KH30" s="101"/>
      <c r="KI30" s="166"/>
      <c r="KJ30" s="101"/>
      <c r="KK30" s="166"/>
      <c r="KL30" s="73"/>
      <c r="KM30" s="105"/>
      <c r="KN30" s="72"/>
      <c r="KO30" s="101"/>
      <c r="KP30" s="101"/>
      <c r="KQ30" s="101"/>
      <c r="KR30" s="101"/>
      <c r="KS30" s="101"/>
      <c r="KT30" s="101"/>
      <c r="KU30" s="101"/>
      <c r="KV30" s="166"/>
      <c r="KW30" s="101"/>
      <c r="KX30" s="166"/>
      <c r="KY30" s="73"/>
      <c r="KZ30" s="105"/>
      <c r="LA30" s="72"/>
      <c r="LB30" s="101"/>
      <c r="LC30" s="101"/>
      <c r="LD30" s="101"/>
      <c r="LE30" s="101"/>
      <c r="LF30" s="101"/>
      <c r="LG30" s="101"/>
      <c r="LH30" s="101"/>
      <c r="LI30" s="166"/>
      <c r="LJ30" s="101"/>
      <c r="LK30" s="166"/>
      <c r="LL30" s="73"/>
      <c r="LM30" s="105"/>
      <c r="LN30" s="72"/>
      <c r="LO30" s="101"/>
      <c r="LP30" s="101"/>
      <c r="LQ30" s="101"/>
      <c r="LR30" s="101"/>
      <c r="LS30" s="101"/>
      <c r="LT30" s="101"/>
      <c r="LU30" s="101"/>
      <c r="LV30" s="166"/>
      <c r="LW30" s="101"/>
      <c r="LX30" s="166"/>
      <c r="LY30" s="73"/>
      <c r="LZ30" s="105"/>
      <c r="MA30" s="72"/>
      <c r="MB30" s="101"/>
      <c r="MC30" s="101"/>
      <c r="MD30" s="101"/>
      <c r="ME30" s="101"/>
      <c r="MF30" s="101"/>
      <c r="MG30" s="101"/>
      <c r="MH30" s="101"/>
      <c r="MI30" s="166"/>
      <c r="MJ30" s="101"/>
      <c r="MK30" s="166"/>
      <c r="ML30" s="73"/>
      <c r="MM30" s="105"/>
      <c r="MN30" s="72"/>
      <c r="MO30" s="101"/>
      <c r="MP30" s="101"/>
      <c r="MQ30" s="101"/>
      <c r="MR30" s="101"/>
      <c r="MS30" s="101"/>
      <c r="MT30" s="101"/>
      <c r="MU30" s="101"/>
      <c r="MV30" s="166"/>
      <c r="MW30" s="101"/>
      <c r="MX30" s="166"/>
      <c r="MY30" s="73"/>
      <c r="MZ30" s="105"/>
      <c r="NA30" s="72"/>
      <c r="NB30" s="101"/>
      <c r="NC30" s="101"/>
      <c r="ND30" s="101"/>
      <c r="NE30" s="101"/>
      <c r="NF30" s="101"/>
      <c r="NG30" s="101"/>
      <c r="NH30" s="101"/>
      <c r="NI30" s="166"/>
      <c r="NJ30" s="101"/>
      <c r="NK30" s="166"/>
      <c r="NL30" s="73"/>
      <c r="NM30" s="105"/>
      <c r="NN30" s="72"/>
      <c r="NO30" s="101"/>
      <c r="NP30" s="101"/>
      <c r="NQ30" s="101"/>
      <c r="NR30" s="101"/>
      <c r="NS30" s="101"/>
      <c r="NT30" s="101"/>
      <c r="NU30" s="101"/>
      <c r="NV30" s="166"/>
      <c r="NW30" s="101"/>
      <c r="NX30" s="166"/>
      <c r="NY30" s="73"/>
      <c r="NZ30" s="105"/>
      <c r="OA30" s="72"/>
      <c r="OB30" s="101"/>
      <c r="OC30" s="101"/>
      <c r="OD30" s="101"/>
      <c r="OE30" s="101"/>
      <c r="OF30" s="101"/>
      <c r="OG30" s="101"/>
      <c r="OH30" s="101"/>
      <c r="OI30" s="166"/>
      <c r="OJ30" s="101"/>
      <c r="OK30" s="166"/>
      <c r="OL30" s="73"/>
      <c r="OM30" s="105"/>
      <c r="ON30" s="72"/>
      <c r="OO30" s="101"/>
      <c r="OP30" s="101"/>
      <c r="OQ30" s="101"/>
      <c r="OR30" s="101"/>
      <c r="OS30" s="101"/>
      <c r="OT30" s="101"/>
      <c r="OU30" s="101"/>
      <c r="OV30" s="166"/>
      <c r="OW30" s="101"/>
      <c r="OX30" s="166"/>
      <c r="OY30" s="73"/>
      <c r="OZ30" s="105"/>
      <c r="PA30" s="72"/>
      <c r="PB30" s="101"/>
      <c r="PC30" s="101"/>
      <c r="PD30" s="101"/>
      <c r="PE30" s="101"/>
      <c r="PF30" s="101"/>
      <c r="PG30" s="101"/>
      <c r="PH30" s="101"/>
      <c r="PI30" s="166"/>
      <c r="PJ30" s="101"/>
      <c r="PK30" s="166"/>
      <c r="PL30" s="73"/>
      <c r="PM30" s="105"/>
      <c r="PN30" s="72"/>
      <c r="PO30" s="101"/>
      <c r="PP30" s="101"/>
      <c r="PQ30" s="101"/>
      <c r="PR30" s="101"/>
      <c r="PS30" s="101"/>
      <c r="PT30" s="101"/>
      <c r="PU30" s="101"/>
      <c r="PV30" s="166"/>
      <c r="PW30" s="101"/>
      <c r="PX30" s="166"/>
      <c r="PY30" s="73"/>
      <c r="PZ30" s="105"/>
      <c r="QA30" s="72"/>
      <c r="QB30" s="101"/>
      <c r="QC30" s="101"/>
      <c r="QD30" s="101"/>
      <c r="QE30" s="101"/>
      <c r="QF30" s="101"/>
      <c r="QG30" s="101"/>
      <c r="QH30" s="101"/>
      <c r="QI30" s="166"/>
      <c r="QJ30" s="101"/>
      <c r="QK30" s="166"/>
      <c r="QL30" s="73"/>
      <c r="QM30" s="105"/>
      <c r="QN30" s="72"/>
      <c r="QO30" s="101"/>
      <c r="QP30" s="101"/>
      <c r="QQ30" s="101"/>
      <c r="QR30" s="101"/>
      <c r="QS30" s="101"/>
      <c r="QT30" s="101"/>
      <c r="QU30" s="101"/>
      <c r="QV30" s="166"/>
      <c r="QW30" s="101"/>
      <c r="QX30" s="166"/>
      <c r="QY30" s="73"/>
      <c r="QZ30" s="105"/>
      <c r="RA30" s="72"/>
      <c r="RB30" s="101"/>
      <c r="RC30" s="101"/>
      <c r="RD30" s="101"/>
      <c r="RE30" s="101"/>
      <c r="RF30" s="101"/>
      <c r="RG30" s="101"/>
      <c r="RH30" s="101"/>
      <c r="RI30" s="166"/>
      <c r="RJ30" s="101"/>
      <c r="RK30" s="166"/>
      <c r="RL30" s="73"/>
      <c r="RM30" s="105"/>
      <c r="RN30" s="72"/>
      <c r="RO30" s="101"/>
      <c r="RP30" s="101"/>
      <c r="RQ30" s="101"/>
      <c r="RR30" s="101"/>
      <c r="RS30" s="101"/>
      <c r="RT30" s="101"/>
      <c r="RU30" s="101"/>
      <c r="RV30" s="166"/>
      <c r="RW30" s="101"/>
      <c r="RX30" s="166"/>
      <c r="RY30" s="73"/>
      <c r="RZ30" s="105"/>
      <c r="SA30" s="72"/>
      <c r="SB30" s="101"/>
      <c r="SC30" s="101"/>
      <c r="SD30" s="101"/>
      <c r="SE30" s="101"/>
      <c r="SF30" s="101"/>
      <c r="SG30" s="101"/>
      <c r="SH30" s="101"/>
      <c r="SI30" s="166"/>
      <c r="SJ30" s="101"/>
      <c r="SK30" s="166"/>
      <c r="SL30" s="73"/>
      <c r="SM30" s="105"/>
      <c r="SN30" s="72"/>
      <c r="SO30" s="101"/>
      <c r="SP30" s="101"/>
      <c r="SQ30" s="101"/>
      <c r="SR30" s="101"/>
      <c r="SS30" s="101"/>
      <c r="ST30" s="101"/>
      <c r="SU30" s="101"/>
      <c r="SV30" s="166"/>
      <c r="SW30" s="101"/>
      <c r="SX30" s="166"/>
      <c r="SY30" s="73"/>
      <c r="SZ30" s="105"/>
      <c r="TA30" s="72"/>
      <c r="TB30" s="101"/>
      <c r="TC30" s="101"/>
      <c r="TD30" s="101"/>
      <c r="TE30" s="101"/>
      <c r="TF30" s="101"/>
      <c r="TG30" s="101"/>
      <c r="TH30" s="101"/>
      <c r="TI30" s="166"/>
      <c r="TJ30" s="101"/>
      <c r="TK30" s="166"/>
      <c r="TL30" s="73"/>
      <c r="TM30" s="105"/>
      <c r="TN30" s="72"/>
      <c r="TO30" s="101"/>
      <c r="TP30" s="101"/>
      <c r="TQ30" s="101"/>
      <c r="TR30" s="101"/>
      <c r="TS30" s="101"/>
      <c r="TT30" s="101"/>
      <c r="TU30" s="101"/>
      <c r="TV30" s="166"/>
      <c r="TW30" s="101"/>
      <c r="TX30" s="166"/>
      <c r="TY30" s="73"/>
      <c r="TZ30" s="105"/>
      <c r="UA30" s="72"/>
      <c r="UB30" s="101"/>
      <c r="UC30" s="101"/>
      <c r="UD30" s="101"/>
      <c r="UE30" s="101"/>
      <c r="UF30" s="101"/>
      <c r="UG30" s="101"/>
      <c r="UH30" s="101"/>
      <c r="UI30" s="166"/>
      <c r="UJ30" s="101"/>
      <c r="UK30" s="166"/>
      <c r="UL30" s="73"/>
      <c r="UM30" s="105"/>
      <c r="UN30" s="72"/>
      <c r="UO30" s="101"/>
      <c r="UP30" s="101"/>
      <c r="UQ30" s="101"/>
      <c r="UR30" s="101"/>
      <c r="US30" s="101"/>
      <c r="UT30" s="101"/>
      <c r="UU30" s="101"/>
      <c r="UV30" s="166"/>
      <c r="UW30" s="101"/>
      <c r="UX30" s="166"/>
      <c r="UY30" s="73"/>
      <c r="UZ30" s="105"/>
      <c r="VA30" s="72"/>
      <c r="VB30" s="101"/>
      <c r="VC30" s="101"/>
      <c r="VD30" s="101"/>
      <c r="VE30" s="101"/>
      <c r="VF30" s="101"/>
      <c r="VG30" s="101"/>
      <c r="VH30" s="101"/>
      <c r="VI30" s="166"/>
      <c r="VJ30" s="101"/>
      <c r="VK30" s="166"/>
      <c r="VL30" s="73"/>
      <c r="VM30" s="105"/>
      <c r="VN30" s="72"/>
      <c r="VO30" s="101"/>
      <c r="VP30" s="101"/>
      <c r="VQ30" s="101"/>
      <c r="VR30" s="101"/>
      <c r="VS30" s="101"/>
      <c r="VT30" s="101"/>
      <c r="VU30" s="101"/>
      <c r="VV30" s="166"/>
      <c r="VW30" s="101"/>
      <c r="VX30" s="166"/>
      <c r="VY30" s="73"/>
      <c r="VZ30" s="105"/>
      <c r="WA30" s="72"/>
      <c r="WB30" s="101"/>
      <c r="WC30" s="101"/>
      <c r="WD30" s="101"/>
      <c r="WE30" s="101"/>
      <c r="WF30" s="101"/>
      <c r="WG30" s="101"/>
      <c r="WH30" s="101"/>
      <c r="WI30" s="166"/>
      <c r="WJ30" s="101"/>
      <c r="WK30" s="166"/>
      <c r="WL30" s="73"/>
      <c r="WM30" s="105"/>
      <c r="WN30" s="72"/>
      <c r="WO30" s="101"/>
      <c r="WP30" s="101"/>
      <c r="WQ30" s="101"/>
      <c r="WR30" s="101"/>
      <c r="WS30" s="101"/>
      <c r="WT30" s="101"/>
      <c r="WU30" s="101"/>
      <c r="WV30" s="166"/>
      <c r="WW30" s="101"/>
      <c r="WX30" s="166"/>
      <c r="WY30" s="73"/>
      <c r="WZ30" s="105"/>
      <c r="XA30" s="72"/>
      <c r="XB30" s="101"/>
      <c r="XC30" s="101"/>
      <c r="XD30" s="101"/>
      <c r="XE30" s="101"/>
      <c r="XF30" s="101"/>
      <c r="XG30" s="101"/>
      <c r="XH30" s="101"/>
      <c r="XI30" s="166"/>
      <c r="XJ30" s="101"/>
      <c r="XK30" s="166"/>
      <c r="XL30" s="73"/>
      <c r="XM30" s="105"/>
      <c r="XN30" s="72"/>
      <c r="XO30" s="101"/>
      <c r="XP30" s="101"/>
      <c r="XQ30" s="101"/>
      <c r="XR30" s="101"/>
      <c r="XS30" s="101"/>
      <c r="XT30" s="101"/>
      <c r="XU30" s="101"/>
      <c r="XV30" s="166"/>
      <c r="XW30" s="101"/>
      <c r="XX30" s="166"/>
      <c r="XY30" s="73"/>
      <c r="XZ30" s="105"/>
      <c r="YA30" s="72"/>
      <c r="YB30" s="101"/>
      <c r="YC30" s="101"/>
      <c r="YD30" s="101"/>
      <c r="YE30" s="101"/>
      <c r="YF30" s="101"/>
      <c r="YG30" s="101"/>
      <c r="YH30" s="101"/>
      <c r="YI30" s="166"/>
      <c r="YJ30" s="101"/>
      <c r="YK30" s="166"/>
      <c r="YL30" s="73"/>
      <c r="YM30" s="105"/>
      <c r="YN30" s="72"/>
      <c r="YO30" s="101"/>
      <c r="YP30" s="101"/>
      <c r="YQ30" s="101"/>
      <c r="YR30" s="101"/>
      <c r="YS30" s="101"/>
      <c r="YT30" s="101"/>
      <c r="YU30" s="101"/>
      <c r="YV30" s="166"/>
      <c r="YW30" s="101"/>
      <c r="YX30" s="166"/>
      <c r="YY30" s="73"/>
      <c r="YZ30" s="105"/>
      <c r="ZA30" s="72"/>
      <c r="ZB30" s="101"/>
      <c r="ZC30" s="101"/>
      <c r="ZD30" s="101"/>
      <c r="ZE30" s="101"/>
      <c r="ZF30" s="101"/>
      <c r="ZG30" s="101"/>
      <c r="ZH30" s="101"/>
      <c r="ZI30" s="166"/>
      <c r="ZJ30" s="101"/>
      <c r="ZK30" s="166"/>
      <c r="ZL30" s="73"/>
      <c r="ZM30" s="105"/>
      <c r="ZN30" s="72"/>
      <c r="ZO30" s="101"/>
      <c r="ZP30" s="101"/>
      <c r="ZQ30" s="101"/>
      <c r="ZR30" s="101"/>
      <c r="ZS30" s="101"/>
      <c r="ZT30" s="101"/>
      <c r="ZU30" s="101"/>
      <c r="ZV30" s="166"/>
      <c r="ZW30" s="101"/>
      <c r="ZX30" s="166"/>
      <c r="ZY30" s="73"/>
      <c r="ZZ30" s="105"/>
      <c r="AAA30" s="72"/>
      <c r="AAB30" s="101"/>
      <c r="AAC30" s="101"/>
      <c r="AAD30" s="101"/>
      <c r="AAE30" s="101"/>
      <c r="AAF30" s="101"/>
      <c r="AAG30" s="101"/>
      <c r="AAH30" s="101"/>
      <c r="AAI30" s="166"/>
      <c r="AAJ30" s="101"/>
      <c r="AAK30" s="166"/>
      <c r="AAL30" s="73"/>
      <c r="AAM30" s="105"/>
      <c r="AAN30" s="72"/>
      <c r="AAO30" s="101"/>
      <c r="AAP30" s="101"/>
      <c r="AAQ30" s="101"/>
      <c r="AAR30" s="101"/>
      <c r="AAS30" s="101"/>
      <c r="AAT30" s="101"/>
      <c r="AAU30" s="101"/>
      <c r="AAV30" s="166"/>
      <c r="AAW30" s="101"/>
      <c r="AAX30" s="166"/>
      <c r="AAY30" s="73"/>
      <c r="AAZ30" s="105"/>
      <c r="ABA30" s="72"/>
      <c r="ABB30" s="101"/>
      <c r="ABC30" s="101"/>
      <c r="ABD30" s="101"/>
      <c r="ABE30" s="101"/>
      <c r="ABF30" s="101"/>
      <c r="ABG30" s="101"/>
      <c r="ABH30" s="101"/>
      <c r="ABI30" s="166"/>
      <c r="ABJ30" s="101"/>
      <c r="ABK30" s="166"/>
      <c r="ABL30" s="73"/>
      <c r="ABM30" s="105"/>
      <c r="ABN30" s="72"/>
      <c r="ABO30" s="101"/>
      <c r="ABP30" s="101"/>
      <c r="ABQ30" s="101"/>
      <c r="ABR30" s="101"/>
      <c r="ABS30" s="101"/>
      <c r="ABT30" s="101"/>
      <c r="ABU30" s="101"/>
      <c r="ABV30" s="166"/>
      <c r="ABW30" s="101"/>
      <c r="ABX30" s="166"/>
      <c r="ABY30" s="73"/>
      <c r="ABZ30" s="105"/>
      <c r="ACA30" s="72"/>
      <c r="ACB30" s="101"/>
      <c r="ACC30" s="101"/>
      <c r="ACD30" s="101"/>
      <c r="ACE30" s="101"/>
      <c r="ACF30" s="101"/>
      <c r="ACG30" s="101"/>
      <c r="ACH30" s="101"/>
      <c r="ACI30" s="166"/>
      <c r="ACJ30" s="101"/>
      <c r="ACK30" s="166"/>
      <c r="ACL30" s="73"/>
      <c r="ACM30" s="105"/>
      <c r="ACN30" s="72"/>
      <c r="ACO30" s="101"/>
      <c r="ACP30" s="101"/>
      <c r="ACQ30" s="101"/>
      <c r="ACR30" s="101"/>
      <c r="ACS30" s="101"/>
      <c r="ACT30" s="101"/>
      <c r="ACU30" s="101"/>
      <c r="ACV30" s="166"/>
      <c r="ACW30" s="101"/>
      <c r="ACX30" s="166"/>
      <c r="ACY30" s="73"/>
      <c r="ACZ30" s="105"/>
      <c r="ADA30" s="72"/>
      <c r="ADB30" s="101"/>
      <c r="ADC30" s="101"/>
      <c r="ADD30" s="101"/>
      <c r="ADE30" s="101"/>
      <c r="ADF30" s="101"/>
      <c r="ADG30" s="101"/>
      <c r="ADH30" s="101"/>
      <c r="ADI30" s="166"/>
      <c r="ADJ30" s="101"/>
      <c r="ADK30" s="166"/>
      <c r="ADL30" s="73"/>
      <c r="ADM30" s="105"/>
      <c r="ADN30" s="72"/>
      <c r="ADO30" s="101"/>
      <c r="ADP30" s="101"/>
      <c r="ADQ30" s="101"/>
      <c r="ADR30" s="101"/>
      <c r="ADS30" s="101"/>
      <c r="ADT30" s="101"/>
      <c r="ADU30" s="101"/>
      <c r="ADV30" s="166"/>
      <c r="ADW30" s="101"/>
      <c r="ADX30" s="166"/>
      <c r="ADY30" s="73"/>
      <c r="ADZ30" s="105"/>
      <c r="AEA30" s="72"/>
      <c r="AEB30" s="101"/>
      <c r="AEC30" s="101"/>
      <c r="AED30" s="101"/>
      <c r="AEE30" s="101"/>
      <c r="AEF30" s="101"/>
      <c r="AEG30" s="101"/>
      <c r="AEH30" s="101"/>
      <c r="AEI30" s="166"/>
      <c r="AEJ30" s="101"/>
      <c r="AEK30" s="166"/>
      <c r="AEL30" s="73"/>
      <c r="AEM30" s="105"/>
      <c r="AEN30" s="72"/>
      <c r="AEO30" s="101"/>
      <c r="AEP30" s="101"/>
      <c r="AEQ30" s="101"/>
      <c r="AER30" s="101"/>
      <c r="AES30" s="101"/>
      <c r="AET30" s="101"/>
      <c r="AEU30" s="101"/>
      <c r="AEV30" s="166"/>
      <c r="AEW30" s="101"/>
      <c r="AEX30" s="166"/>
      <c r="AEY30" s="73"/>
      <c r="AEZ30" s="105"/>
      <c r="AFA30" s="72"/>
      <c r="AFB30" s="101"/>
      <c r="AFC30" s="101"/>
      <c r="AFD30" s="101"/>
      <c r="AFE30" s="101"/>
      <c r="AFF30" s="101"/>
      <c r="AFG30" s="101"/>
      <c r="AFH30" s="101"/>
      <c r="AFI30" s="166"/>
      <c r="AFJ30" s="101"/>
      <c r="AFK30" s="166"/>
      <c r="AFL30" s="73"/>
      <c r="AFM30" s="105"/>
      <c r="AFN30" s="72"/>
      <c r="AFO30" s="101"/>
      <c r="AFP30" s="101"/>
      <c r="AFQ30" s="101"/>
      <c r="AFR30" s="101"/>
      <c r="AFS30" s="101"/>
      <c r="AFT30" s="101"/>
      <c r="AFU30" s="101"/>
      <c r="AFV30" s="166"/>
      <c r="AFW30" s="101"/>
      <c r="AFX30" s="166"/>
      <c r="AFY30" s="73"/>
      <c r="AFZ30" s="105"/>
      <c r="AGA30" s="72"/>
      <c r="AGB30" s="101"/>
      <c r="AGC30" s="101"/>
      <c r="AGD30" s="101"/>
      <c r="AGE30" s="101"/>
      <c r="AGF30" s="101"/>
      <c r="AGG30" s="101"/>
      <c r="AGH30" s="101"/>
      <c r="AGI30" s="166"/>
      <c r="AGJ30" s="101"/>
      <c r="AGK30" s="166"/>
      <c r="AGL30" s="73"/>
      <c r="AGM30" s="105"/>
      <c r="AGN30" s="72"/>
      <c r="AGO30" s="101"/>
      <c r="AGP30" s="101"/>
      <c r="AGQ30" s="101"/>
      <c r="AGR30" s="101"/>
      <c r="AGS30" s="101"/>
      <c r="AGT30" s="101"/>
      <c r="AGU30" s="101"/>
      <c r="AGV30" s="166"/>
      <c r="AGW30" s="101"/>
      <c r="AGX30" s="166"/>
      <c r="AGY30" s="73"/>
      <c r="AGZ30" s="105"/>
      <c r="AHA30" s="72"/>
      <c r="AHB30" s="101"/>
      <c r="AHC30" s="101"/>
      <c r="AHD30" s="101"/>
      <c r="AHE30" s="101"/>
      <c r="AHF30" s="101"/>
      <c r="AHG30" s="101"/>
      <c r="AHH30" s="101"/>
      <c r="AHI30" s="166"/>
      <c r="AHJ30" s="101"/>
      <c r="AHK30" s="166"/>
      <c r="AHL30" s="73"/>
      <c r="AHM30" s="105"/>
      <c r="AHN30" s="72"/>
      <c r="AHO30" s="101"/>
      <c r="AHP30" s="101"/>
      <c r="AHQ30" s="101"/>
      <c r="AHR30" s="101"/>
      <c r="AHS30" s="101"/>
      <c r="AHT30" s="101"/>
      <c r="AHU30" s="101"/>
      <c r="AHV30" s="166"/>
      <c r="AHW30" s="101"/>
      <c r="AHX30" s="166"/>
      <c r="AHY30" s="73"/>
      <c r="AHZ30" s="105"/>
      <c r="AIA30" s="72"/>
      <c r="AIB30" s="101"/>
      <c r="AIC30" s="101"/>
      <c r="AID30" s="101"/>
      <c r="AIE30" s="101"/>
      <c r="AIF30" s="101"/>
      <c r="AIG30" s="101"/>
      <c r="AIH30" s="101"/>
      <c r="AII30" s="166"/>
      <c r="AIJ30" s="101"/>
      <c r="AIK30" s="166"/>
      <c r="AIL30" s="73"/>
      <c r="AIM30" s="105"/>
      <c r="AIN30" s="72"/>
      <c r="AIO30" s="101"/>
      <c r="AIP30" s="101"/>
      <c r="AIQ30" s="101"/>
      <c r="AIR30" s="101"/>
      <c r="AIS30" s="101"/>
      <c r="AIT30" s="101"/>
      <c r="AIU30" s="101"/>
      <c r="AIV30" s="166"/>
      <c r="AIW30" s="101"/>
      <c r="AIX30" s="166"/>
      <c r="AIY30" s="73"/>
      <c r="AIZ30" s="105"/>
      <c r="AJA30" s="72"/>
      <c r="AJB30" s="101"/>
      <c r="AJC30" s="101"/>
      <c r="AJD30" s="101"/>
      <c r="AJE30" s="101"/>
      <c r="AJF30" s="101"/>
      <c r="AJG30" s="101"/>
      <c r="AJH30" s="101"/>
      <c r="AJI30" s="166"/>
      <c r="AJJ30" s="101"/>
      <c r="AJK30" s="166"/>
      <c r="AJL30" s="73"/>
    </row>
    <row r="31" spans="1:948" x14ac:dyDescent="0.3">
      <c r="A31" s="92"/>
      <c r="B31" s="125" t="s">
        <v>80</v>
      </c>
      <c r="C31" s="155"/>
      <c r="D31" s="155"/>
      <c r="E31" s="155"/>
      <c r="F31" s="155"/>
      <c r="G31" s="155"/>
      <c r="H31" s="155"/>
      <c r="I31" s="155"/>
      <c r="J31" s="155"/>
      <c r="K31" s="156"/>
      <c r="L31" s="73"/>
      <c r="M31" s="105"/>
      <c r="N31" s="92"/>
      <c r="O31" s="125" t="s">
        <v>80</v>
      </c>
      <c r="P31" s="155"/>
      <c r="Q31" s="155"/>
      <c r="R31" s="155"/>
      <c r="S31" s="155"/>
      <c r="T31" s="155"/>
      <c r="U31" s="155"/>
      <c r="V31" s="155"/>
      <c r="W31" s="155"/>
      <c r="X31" s="156"/>
      <c r="Y31" s="73"/>
      <c r="Z31" s="105"/>
      <c r="AA31" s="92"/>
      <c r="AB31" s="125" t="s">
        <v>80</v>
      </c>
      <c r="AC31" s="155"/>
      <c r="AD31" s="155"/>
      <c r="AE31" s="155"/>
      <c r="AF31" s="155"/>
      <c r="AG31" s="155"/>
      <c r="AH31" s="155"/>
      <c r="AI31" s="155"/>
      <c r="AJ31" s="155"/>
      <c r="AK31" s="156"/>
      <c r="AL31" s="73"/>
      <c r="AM31" s="105"/>
      <c r="AN31" s="92"/>
      <c r="AO31" s="125" t="s">
        <v>80</v>
      </c>
      <c r="AP31" s="155"/>
      <c r="AQ31" s="155"/>
      <c r="AR31" s="155"/>
      <c r="AS31" s="155"/>
      <c r="AT31" s="155"/>
      <c r="AU31" s="155"/>
      <c r="AV31" s="155"/>
      <c r="AW31" s="155"/>
      <c r="AX31" s="156"/>
      <c r="AY31" s="73"/>
      <c r="AZ31" s="105"/>
      <c r="BA31" s="92"/>
      <c r="BB31" s="125" t="s">
        <v>80</v>
      </c>
      <c r="BC31" s="155"/>
      <c r="BD31" s="155"/>
      <c r="BE31" s="155"/>
      <c r="BF31" s="155"/>
      <c r="BG31" s="155"/>
      <c r="BH31" s="155"/>
      <c r="BI31" s="155"/>
      <c r="BJ31" s="155"/>
      <c r="BK31" s="156"/>
      <c r="BL31" s="73"/>
      <c r="BM31" s="105"/>
      <c r="BN31" s="92"/>
      <c r="BO31" s="125" t="s">
        <v>80</v>
      </c>
      <c r="BP31" s="155"/>
      <c r="BQ31" s="155"/>
      <c r="BR31" s="155"/>
      <c r="BS31" s="155"/>
      <c r="BT31" s="155"/>
      <c r="BU31" s="155"/>
      <c r="BV31" s="155"/>
      <c r="BW31" s="155"/>
      <c r="BX31" s="156"/>
      <c r="BY31" s="73"/>
      <c r="BZ31" s="105"/>
      <c r="CA31" s="92"/>
      <c r="CB31" s="125" t="s">
        <v>80</v>
      </c>
      <c r="CC31" s="155"/>
      <c r="CD31" s="155"/>
      <c r="CE31" s="155"/>
      <c r="CF31" s="155"/>
      <c r="CG31" s="155"/>
      <c r="CH31" s="155"/>
      <c r="CI31" s="155"/>
      <c r="CJ31" s="155"/>
      <c r="CK31" s="156"/>
      <c r="CL31" s="73"/>
      <c r="CM31" s="105"/>
      <c r="CN31" s="92"/>
      <c r="CO31" s="125" t="s">
        <v>80</v>
      </c>
      <c r="CP31" s="155"/>
      <c r="CQ31" s="155"/>
      <c r="CR31" s="155"/>
      <c r="CS31" s="155"/>
      <c r="CT31" s="155"/>
      <c r="CU31" s="155"/>
      <c r="CV31" s="155"/>
      <c r="CW31" s="155"/>
      <c r="CX31" s="156"/>
      <c r="CY31" s="73"/>
      <c r="CZ31" s="105"/>
      <c r="DA31" s="92"/>
      <c r="DB31" s="125" t="s">
        <v>80</v>
      </c>
      <c r="DC31" s="155"/>
      <c r="DD31" s="155"/>
      <c r="DE31" s="155"/>
      <c r="DF31" s="155"/>
      <c r="DG31" s="155"/>
      <c r="DH31" s="155"/>
      <c r="DI31" s="155"/>
      <c r="DJ31" s="155"/>
      <c r="DK31" s="156"/>
      <c r="DL31" s="73"/>
      <c r="DM31" s="105"/>
      <c r="DN31" s="92"/>
      <c r="DO31" s="125" t="s">
        <v>80</v>
      </c>
      <c r="DP31" s="155"/>
      <c r="DQ31" s="155"/>
      <c r="DR31" s="155"/>
      <c r="DS31" s="155"/>
      <c r="DT31" s="155"/>
      <c r="DU31" s="155"/>
      <c r="DV31" s="155"/>
      <c r="DW31" s="155"/>
      <c r="DX31" s="156"/>
      <c r="DY31" s="73"/>
      <c r="DZ31" s="105"/>
      <c r="EA31" s="92"/>
      <c r="EB31" s="125" t="s">
        <v>80</v>
      </c>
      <c r="EC31" s="155"/>
      <c r="ED31" s="155"/>
      <c r="EE31" s="155"/>
      <c r="EF31" s="155"/>
      <c r="EG31" s="155"/>
      <c r="EH31" s="155"/>
      <c r="EI31" s="155"/>
      <c r="EJ31" s="155"/>
      <c r="EK31" s="156"/>
      <c r="EL31" s="73"/>
      <c r="EM31" s="105"/>
      <c r="EN31" s="92"/>
      <c r="EO31" s="125" t="s">
        <v>80</v>
      </c>
      <c r="EP31" s="155"/>
      <c r="EQ31" s="155"/>
      <c r="ER31" s="155"/>
      <c r="ES31" s="155"/>
      <c r="ET31" s="155"/>
      <c r="EU31" s="155"/>
      <c r="EV31" s="155"/>
      <c r="EW31" s="155"/>
      <c r="EX31" s="156"/>
      <c r="EY31" s="73"/>
      <c r="EZ31" s="105"/>
      <c r="FA31" s="92"/>
      <c r="FB31" s="125" t="s">
        <v>80</v>
      </c>
      <c r="FC31" s="155"/>
      <c r="FD31" s="155"/>
      <c r="FE31" s="155"/>
      <c r="FF31" s="155"/>
      <c r="FG31" s="155"/>
      <c r="FH31" s="155"/>
      <c r="FI31" s="155"/>
      <c r="FJ31" s="155"/>
      <c r="FK31" s="156"/>
      <c r="FL31" s="73"/>
      <c r="FM31" s="105"/>
      <c r="FN31" s="92"/>
      <c r="FO31" s="125" t="s">
        <v>80</v>
      </c>
      <c r="FP31" s="155"/>
      <c r="FQ31" s="155"/>
      <c r="FR31" s="155"/>
      <c r="FS31" s="155"/>
      <c r="FT31" s="155"/>
      <c r="FU31" s="155"/>
      <c r="FV31" s="155"/>
      <c r="FW31" s="155"/>
      <c r="FX31" s="156"/>
      <c r="FY31" s="73"/>
      <c r="FZ31" s="105"/>
      <c r="GA31" s="92"/>
      <c r="GB31" s="125" t="s">
        <v>80</v>
      </c>
      <c r="GC31" s="155"/>
      <c r="GD31" s="155"/>
      <c r="GE31" s="155"/>
      <c r="GF31" s="155"/>
      <c r="GG31" s="155"/>
      <c r="GH31" s="155"/>
      <c r="GI31" s="155"/>
      <c r="GJ31" s="155"/>
      <c r="GK31" s="156"/>
      <c r="GL31" s="73"/>
      <c r="GM31" s="105"/>
      <c r="GN31" s="92"/>
      <c r="GO31" s="125" t="s">
        <v>80</v>
      </c>
      <c r="GP31" s="155"/>
      <c r="GQ31" s="155"/>
      <c r="GR31" s="155"/>
      <c r="GS31" s="155"/>
      <c r="GT31" s="155"/>
      <c r="GU31" s="155"/>
      <c r="GV31" s="155"/>
      <c r="GW31" s="155"/>
      <c r="GX31" s="156"/>
      <c r="GY31" s="73"/>
      <c r="GZ31" s="105"/>
      <c r="HA31" s="92"/>
      <c r="HB31" s="125" t="s">
        <v>80</v>
      </c>
      <c r="HC31" s="155"/>
      <c r="HD31" s="155"/>
      <c r="HE31" s="155"/>
      <c r="HF31" s="155"/>
      <c r="HG31" s="155"/>
      <c r="HH31" s="155"/>
      <c r="HI31" s="155"/>
      <c r="HJ31" s="155"/>
      <c r="HK31" s="156"/>
      <c r="HL31" s="73"/>
      <c r="HM31" s="105"/>
      <c r="HN31" s="92"/>
      <c r="HO31" s="125" t="s">
        <v>80</v>
      </c>
      <c r="HP31" s="155"/>
      <c r="HQ31" s="155"/>
      <c r="HR31" s="155"/>
      <c r="HS31" s="155"/>
      <c r="HT31" s="155"/>
      <c r="HU31" s="155"/>
      <c r="HV31" s="155"/>
      <c r="HW31" s="155"/>
      <c r="HX31" s="156"/>
      <c r="HY31" s="73"/>
      <c r="HZ31" s="105"/>
      <c r="IA31" s="92"/>
      <c r="IB31" s="125" t="s">
        <v>80</v>
      </c>
      <c r="IC31" s="155"/>
      <c r="ID31" s="155"/>
      <c r="IE31" s="155"/>
      <c r="IF31" s="155"/>
      <c r="IG31" s="155"/>
      <c r="IH31" s="155"/>
      <c r="II31" s="155"/>
      <c r="IJ31" s="155"/>
      <c r="IK31" s="156"/>
      <c r="IL31" s="73"/>
      <c r="IM31" s="105"/>
      <c r="IN31" s="92"/>
      <c r="IO31" s="125" t="s">
        <v>80</v>
      </c>
      <c r="IP31" s="155"/>
      <c r="IQ31" s="155"/>
      <c r="IR31" s="155"/>
      <c r="IS31" s="155"/>
      <c r="IT31" s="155"/>
      <c r="IU31" s="155"/>
      <c r="IV31" s="155"/>
      <c r="IW31" s="155"/>
      <c r="IX31" s="156"/>
      <c r="IY31" s="73"/>
      <c r="IZ31" s="105"/>
      <c r="JA31" s="92"/>
      <c r="JB31" s="125" t="s">
        <v>80</v>
      </c>
      <c r="JC31" s="155"/>
      <c r="JD31" s="155"/>
      <c r="JE31" s="155"/>
      <c r="JF31" s="155"/>
      <c r="JG31" s="155"/>
      <c r="JH31" s="155"/>
      <c r="JI31" s="155"/>
      <c r="JJ31" s="155"/>
      <c r="JK31" s="156"/>
      <c r="JL31" s="73"/>
      <c r="JM31" s="105"/>
      <c r="JN31" s="92"/>
      <c r="JO31" s="125" t="s">
        <v>80</v>
      </c>
      <c r="JP31" s="155"/>
      <c r="JQ31" s="155"/>
      <c r="JR31" s="155"/>
      <c r="JS31" s="155"/>
      <c r="JT31" s="155"/>
      <c r="JU31" s="155"/>
      <c r="JV31" s="155"/>
      <c r="JW31" s="155"/>
      <c r="JX31" s="156"/>
      <c r="JY31" s="73"/>
      <c r="JZ31" s="105"/>
      <c r="KA31" s="92"/>
      <c r="KB31" s="125" t="s">
        <v>80</v>
      </c>
      <c r="KC31" s="155"/>
      <c r="KD31" s="155"/>
      <c r="KE31" s="155"/>
      <c r="KF31" s="155"/>
      <c r="KG31" s="155"/>
      <c r="KH31" s="155"/>
      <c r="KI31" s="155"/>
      <c r="KJ31" s="155"/>
      <c r="KK31" s="156"/>
      <c r="KL31" s="73"/>
      <c r="KM31" s="105"/>
      <c r="KN31" s="92"/>
      <c r="KO31" s="125" t="s">
        <v>80</v>
      </c>
      <c r="KP31" s="155"/>
      <c r="KQ31" s="155"/>
      <c r="KR31" s="155"/>
      <c r="KS31" s="155"/>
      <c r="KT31" s="155"/>
      <c r="KU31" s="155"/>
      <c r="KV31" s="155"/>
      <c r="KW31" s="155"/>
      <c r="KX31" s="156"/>
      <c r="KY31" s="73"/>
      <c r="KZ31" s="105"/>
      <c r="LA31" s="92"/>
      <c r="LB31" s="125" t="s">
        <v>80</v>
      </c>
      <c r="LC31" s="155"/>
      <c r="LD31" s="155"/>
      <c r="LE31" s="155"/>
      <c r="LF31" s="155"/>
      <c r="LG31" s="155"/>
      <c r="LH31" s="155"/>
      <c r="LI31" s="155"/>
      <c r="LJ31" s="155"/>
      <c r="LK31" s="156"/>
      <c r="LL31" s="73"/>
      <c r="LM31" s="105"/>
      <c r="LN31" s="92"/>
      <c r="LO31" s="125" t="s">
        <v>80</v>
      </c>
      <c r="LP31" s="155"/>
      <c r="LQ31" s="155"/>
      <c r="LR31" s="155"/>
      <c r="LS31" s="155"/>
      <c r="LT31" s="155"/>
      <c r="LU31" s="155"/>
      <c r="LV31" s="155"/>
      <c r="LW31" s="155"/>
      <c r="LX31" s="156"/>
      <c r="LY31" s="73"/>
      <c r="LZ31" s="105"/>
      <c r="MA31" s="92"/>
      <c r="MB31" s="125" t="s">
        <v>80</v>
      </c>
      <c r="MC31" s="155"/>
      <c r="MD31" s="155"/>
      <c r="ME31" s="155"/>
      <c r="MF31" s="155"/>
      <c r="MG31" s="155"/>
      <c r="MH31" s="155"/>
      <c r="MI31" s="155"/>
      <c r="MJ31" s="155"/>
      <c r="MK31" s="156"/>
      <c r="ML31" s="73"/>
      <c r="MM31" s="105"/>
      <c r="MN31" s="92"/>
      <c r="MO31" s="125" t="s">
        <v>80</v>
      </c>
      <c r="MP31" s="155"/>
      <c r="MQ31" s="155"/>
      <c r="MR31" s="155"/>
      <c r="MS31" s="155"/>
      <c r="MT31" s="155"/>
      <c r="MU31" s="155"/>
      <c r="MV31" s="155"/>
      <c r="MW31" s="155"/>
      <c r="MX31" s="156"/>
      <c r="MY31" s="73"/>
      <c r="MZ31" s="105"/>
      <c r="NA31" s="92"/>
      <c r="NB31" s="125" t="s">
        <v>80</v>
      </c>
      <c r="NC31" s="155"/>
      <c r="ND31" s="155"/>
      <c r="NE31" s="155"/>
      <c r="NF31" s="155"/>
      <c r="NG31" s="155"/>
      <c r="NH31" s="155"/>
      <c r="NI31" s="155"/>
      <c r="NJ31" s="155"/>
      <c r="NK31" s="156"/>
      <c r="NL31" s="73"/>
      <c r="NM31" s="105"/>
      <c r="NN31" s="92"/>
      <c r="NO31" s="125" t="s">
        <v>80</v>
      </c>
      <c r="NP31" s="155"/>
      <c r="NQ31" s="155"/>
      <c r="NR31" s="155"/>
      <c r="NS31" s="155"/>
      <c r="NT31" s="155"/>
      <c r="NU31" s="155"/>
      <c r="NV31" s="155"/>
      <c r="NW31" s="155"/>
      <c r="NX31" s="156"/>
      <c r="NY31" s="73"/>
      <c r="NZ31" s="105"/>
      <c r="OA31" s="92"/>
      <c r="OB31" s="125" t="s">
        <v>80</v>
      </c>
      <c r="OC31" s="155"/>
      <c r="OD31" s="155"/>
      <c r="OE31" s="155"/>
      <c r="OF31" s="155"/>
      <c r="OG31" s="155"/>
      <c r="OH31" s="155"/>
      <c r="OI31" s="155"/>
      <c r="OJ31" s="155"/>
      <c r="OK31" s="156"/>
      <c r="OL31" s="73"/>
      <c r="OM31" s="105"/>
      <c r="ON31" s="92"/>
      <c r="OO31" s="125" t="s">
        <v>80</v>
      </c>
      <c r="OP31" s="155"/>
      <c r="OQ31" s="155"/>
      <c r="OR31" s="155"/>
      <c r="OS31" s="155"/>
      <c r="OT31" s="155"/>
      <c r="OU31" s="155"/>
      <c r="OV31" s="155"/>
      <c r="OW31" s="155"/>
      <c r="OX31" s="156"/>
      <c r="OY31" s="73"/>
      <c r="OZ31" s="105"/>
      <c r="PA31" s="92"/>
      <c r="PB31" s="125" t="s">
        <v>80</v>
      </c>
      <c r="PC31" s="155"/>
      <c r="PD31" s="155"/>
      <c r="PE31" s="155"/>
      <c r="PF31" s="155"/>
      <c r="PG31" s="155"/>
      <c r="PH31" s="155"/>
      <c r="PI31" s="155"/>
      <c r="PJ31" s="155"/>
      <c r="PK31" s="156"/>
      <c r="PL31" s="73"/>
      <c r="PM31" s="105"/>
      <c r="PN31" s="92"/>
      <c r="PO31" s="125" t="s">
        <v>80</v>
      </c>
      <c r="PP31" s="155"/>
      <c r="PQ31" s="155"/>
      <c r="PR31" s="155"/>
      <c r="PS31" s="155"/>
      <c r="PT31" s="155"/>
      <c r="PU31" s="155"/>
      <c r="PV31" s="155"/>
      <c r="PW31" s="155"/>
      <c r="PX31" s="156"/>
      <c r="PY31" s="73"/>
      <c r="PZ31" s="105"/>
      <c r="QA31" s="92"/>
      <c r="QB31" s="125" t="s">
        <v>80</v>
      </c>
      <c r="QC31" s="155"/>
      <c r="QD31" s="155"/>
      <c r="QE31" s="155"/>
      <c r="QF31" s="155"/>
      <c r="QG31" s="155"/>
      <c r="QH31" s="155"/>
      <c r="QI31" s="155"/>
      <c r="QJ31" s="155"/>
      <c r="QK31" s="156"/>
      <c r="QL31" s="73"/>
      <c r="QM31" s="105"/>
      <c r="QN31" s="92"/>
      <c r="QO31" s="125" t="s">
        <v>80</v>
      </c>
      <c r="QP31" s="155"/>
      <c r="QQ31" s="155"/>
      <c r="QR31" s="155"/>
      <c r="QS31" s="155"/>
      <c r="QT31" s="155"/>
      <c r="QU31" s="155"/>
      <c r="QV31" s="155"/>
      <c r="QW31" s="155"/>
      <c r="QX31" s="156"/>
      <c r="QY31" s="73"/>
      <c r="QZ31" s="105"/>
      <c r="RA31" s="92"/>
      <c r="RB31" s="125" t="s">
        <v>80</v>
      </c>
      <c r="RC31" s="155"/>
      <c r="RD31" s="155"/>
      <c r="RE31" s="155"/>
      <c r="RF31" s="155"/>
      <c r="RG31" s="155"/>
      <c r="RH31" s="155"/>
      <c r="RI31" s="155"/>
      <c r="RJ31" s="155"/>
      <c r="RK31" s="156"/>
      <c r="RL31" s="73"/>
      <c r="RM31" s="105"/>
      <c r="RN31" s="92"/>
      <c r="RO31" s="125" t="s">
        <v>80</v>
      </c>
      <c r="RP31" s="155"/>
      <c r="RQ31" s="155"/>
      <c r="RR31" s="155"/>
      <c r="RS31" s="155"/>
      <c r="RT31" s="155"/>
      <c r="RU31" s="155"/>
      <c r="RV31" s="155"/>
      <c r="RW31" s="155"/>
      <c r="RX31" s="156"/>
      <c r="RY31" s="73"/>
      <c r="RZ31" s="105"/>
      <c r="SA31" s="92"/>
      <c r="SB31" s="125" t="s">
        <v>80</v>
      </c>
      <c r="SC31" s="155"/>
      <c r="SD31" s="155"/>
      <c r="SE31" s="155"/>
      <c r="SF31" s="155"/>
      <c r="SG31" s="155"/>
      <c r="SH31" s="155"/>
      <c r="SI31" s="155"/>
      <c r="SJ31" s="155"/>
      <c r="SK31" s="156"/>
      <c r="SL31" s="73"/>
      <c r="SM31" s="105"/>
      <c r="SN31" s="92"/>
      <c r="SO31" s="125" t="s">
        <v>80</v>
      </c>
      <c r="SP31" s="155"/>
      <c r="SQ31" s="155"/>
      <c r="SR31" s="155"/>
      <c r="SS31" s="155"/>
      <c r="ST31" s="155"/>
      <c r="SU31" s="155"/>
      <c r="SV31" s="155"/>
      <c r="SW31" s="155"/>
      <c r="SX31" s="156"/>
      <c r="SY31" s="73"/>
      <c r="SZ31" s="105"/>
      <c r="TA31" s="92"/>
      <c r="TB31" s="125" t="s">
        <v>80</v>
      </c>
      <c r="TC31" s="155"/>
      <c r="TD31" s="155"/>
      <c r="TE31" s="155"/>
      <c r="TF31" s="155"/>
      <c r="TG31" s="155"/>
      <c r="TH31" s="155"/>
      <c r="TI31" s="155"/>
      <c r="TJ31" s="155"/>
      <c r="TK31" s="156"/>
      <c r="TL31" s="73"/>
      <c r="TM31" s="105"/>
      <c r="TN31" s="92"/>
      <c r="TO31" s="125" t="s">
        <v>80</v>
      </c>
      <c r="TP31" s="155"/>
      <c r="TQ31" s="155"/>
      <c r="TR31" s="155"/>
      <c r="TS31" s="155"/>
      <c r="TT31" s="155"/>
      <c r="TU31" s="155"/>
      <c r="TV31" s="155"/>
      <c r="TW31" s="155"/>
      <c r="TX31" s="156"/>
      <c r="TY31" s="73"/>
      <c r="TZ31" s="105"/>
      <c r="UA31" s="92"/>
      <c r="UB31" s="125" t="s">
        <v>80</v>
      </c>
      <c r="UC31" s="155"/>
      <c r="UD31" s="155"/>
      <c r="UE31" s="155"/>
      <c r="UF31" s="155"/>
      <c r="UG31" s="155"/>
      <c r="UH31" s="155"/>
      <c r="UI31" s="155"/>
      <c r="UJ31" s="155"/>
      <c r="UK31" s="156"/>
      <c r="UL31" s="73"/>
      <c r="UM31" s="105"/>
      <c r="UN31" s="92"/>
      <c r="UO31" s="259" t="s">
        <v>80</v>
      </c>
      <c r="UP31" s="155"/>
      <c r="UQ31" s="155"/>
      <c r="UR31" s="155"/>
      <c r="US31" s="155"/>
      <c r="UT31" s="155"/>
      <c r="UU31" s="155"/>
      <c r="UV31" s="155"/>
      <c r="UW31" s="155"/>
      <c r="UX31" s="156"/>
      <c r="UY31" s="73"/>
      <c r="UZ31" s="105"/>
      <c r="VA31" s="92"/>
      <c r="VB31" s="259" t="s">
        <v>80</v>
      </c>
      <c r="VC31" s="155"/>
      <c r="VD31" s="155"/>
      <c r="VE31" s="155"/>
      <c r="VF31" s="155"/>
      <c r="VG31" s="155"/>
      <c r="VH31" s="155"/>
      <c r="VI31" s="155"/>
      <c r="VJ31" s="155"/>
      <c r="VK31" s="156"/>
      <c r="VL31" s="73"/>
      <c r="VM31" s="105"/>
      <c r="VN31" s="92"/>
      <c r="VO31" s="259" t="s">
        <v>80</v>
      </c>
      <c r="VP31" s="155"/>
      <c r="VQ31" s="155"/>
      <c r="VR31" s="155"/>
      <c r="VS31" s="155"/>
      <c r="VT31" s="155"/>
      <c r="VU31" s="155"/>
      <c r="VV31" s="155"/>
      <c r="VW31" s="155"/>
      <c r="VX31" s="156"/>
      <c r="VY31" s="73"/>
      <c r="VZ31" s="105"/>
      <c r="WA31" s="92"/>
      <c r="WB31" s="259" t="s">
        <v>80</v>
      </c>
      <c r="WC31" s="155"/>
      <c r="WD31" s="155"/>
      <c r="WE31" s="155"/>
      <c r="WF31" s="155"/>
      <c r="WG31" s="155"/>
      <c r="WH31" s="155"/>
      <c r="WI31" s="155"/>
      <c r="WJ31" s="155"/>
      <c r="WK31" s="156"/>
      <c r="WL31" s="73"/>
      <c r="WM31" s="105"/>
      <c r="WN31" s="92"/>
      <c r="WO31" s="259" t="s">
        <v>80</v>
      </c>
      <c r="WP31" s="155"/>
      <c r="WQ31" s="155"/>
      <c r="WR31" s="155"/>
      <c r="WS31" s="155"/>
      <c r="WT31" s="155"/>
      <c r="WU31" s="155"/>
      <c r="WV31" s="155"/>
      <c r="WW31" s="155"/>
      <c r="WX31" s="156"/>
      <c r="WY31" s="73"/>
      <c r="WZ31" s="105"/>
      <c r="XA31" s="92"/>
      <c r="XB31" s="259" t="s">
        <v>80</v>
      </c>
      <c r="XC31" s="155"/>
      <c r="XD31" s="155"/>
      <c r="XE31" s="155"/>
      <c r="XF31" s="155"/>
      <c r="XG31" s="155"/>
      <c r="XH31" s="155"/>
      <c r="XI31" s="155"/>
      <c r="XJ31" s="155"/>
      <c r="XK31" s="156"/>
      <c r="XL31" s="73"/>
      <c r="XM31" s="105"/>
      <c r="XN31" s="92"/>
      <c r="XO31" s="259" t="s">
        <v>80</v>
      </c>
      <c r="XP31" s="155"/>
      <c r="XQ31" s="155"/>
      <c r="XR31" s="155"/>
      <c r="XS31" s="155"/>
      <c r="XT31" s="155"/>
      <c r="XU31" s="155"/>
      <c r="XV31" s="155"/>
      <c r="XW31" s="155"/>
      <c r="XX31" s="156"/>
      <c r="XY31" s="73"/>
      <c r="XZ31" s="105"/>
      <c r="YA31" s="92"/>
      <c r="YB31" s="259" t="s">
        <v>80</v>
      </c>
      <c r="YC31" s="155"/>
      <c r="YD31" s="155"/>
      <c r="YE31" s="155"/>
      <c r="YF31" s="155"/>
      <c r="YG31" s="155"/>
      <c r="YH31" s="155"/>
      <c r="YI31" s="155"/>
      <c r="YJ31" s="155"/>
      <c r="YK31" s="156"/>
      <c r="YL31" s="73"/>
      <c r="YM31" s="105"/>
      <c r="YN31" s="92"/>
      <c r="YO31" s="259" t="s">
        <v>80</v>
      </c>
      <c r="YP31" s="155"/>
      <c r="YQ31" s="155"/>
      <c r="YR31" s="155"/>
      <c r="YS31" s="155"/>
      <c r="YT31" s="155"/>
      <c r="YU31" s="155"/>
      <c r="YV31" s="155"/>
      <c r="YW31" s="155"/>
      <c r="YX31" s="156"/>
      <c r="YY31" s="73"/>
      <c r="YZ31" s="105"/>
      <c r="ZA31" s="92"/>
      <c r="ZB31" s="259" t="s">
        <v>80</v>
      </c>
      <c r="ZC31" s="155"/>
      <c r="ZD31" s="155"/>
      <c r="ZE31" s="155"/>
      <c r="ZF31" s="155"/>
      <c r="ZG31" s="155"/>
      <c r="ZH31" s="155"/>
      <c r="ZI31" s="155"/>
      <c r="ZJ31" s="155"/>
      <c r="ZK31" s="156"/>
      <c r="ZL31" s="73"/>
      <c r="ZM31" s="105"/>
      <c r="ZN31" s="92"/>
      <c r="ZO31" s="259" t="s">
        <v>80</v>
      </c>
      <c r="ZP31" s="155"/>
      <c r="ZQ31" s="155"/>
      <c r="ZR31" s="155"/>
      <c r="ZS31" s="155"/>
      <c r="ZT31" s="155"/>
      <c r="ZU31" s="155"/>
      <c r="ZV31" s="155"/>
      <c r="ZW31" s="155"/>
      <c r="ZX31" s="156"/>
      <c r="ZY31" s="73"/>
      <c r="ZZ31" s="105"/>
      <c r="AAA31" s="92"/>
      <c r="AAB31" s="259" t="s">
        <v>80</v>
      </c>
      <c r="AAC31" s="155"/>
      <c r="AAD31" s="155"/>
      <c r="AAE31" s="155"/>
      <c r="AAF31" s="155"/>
      <c r="AAG31" s="155"/>
      <c r="AAH31" s="155"/>
      <c r="AAI31" s="155"/>
      <c r="AAJ31" s="155"/>
      <c r="AAK31" s="156"/>
      <c r="AAL31" s="73"/>
      <c r="AAM31" s="105"/>
      <c r="AAN31" s="92"/>
      <c r="AAO31" s="259" t="s">
        <v>80</v>
      </c>
      <c r="AAP31" s="155"/>
      <c r="AAQ31" s="155"/>
      <c r="AAR31" s="155"/>
      <c r="AAS31" s="155"/>
      <c r="AAT31" s="155"/>
      <c r="AAU31" s="155"/>
      <c r="AAV31" s="155"/>
      <c r="AAW31" s="155"/>
      <c r="AAX31" s="156"/>
      <c r="AAY31" s="73"/>
      <c r="AAZ31" s="105"/>
      <c r="ABA31" s="92"/>
      <c r="ABB31" s="259" t="s">
        <v>80</v>
      </c>
      <c r="ABC31" s="155"/>
      <c r="ABD31" s="155"/>
      <c r="ABE31" s="155"/>
      <c r="ABF31" s="155"/>
      <c r="ABG31" s="155"/>
      <c r="ABH31" s="155"/>
      <c r="ABI31" s="155"/>
      <c r="ABJ31" s="155"/>
      <c r="ABK31" s="156"/>
      <c r="ABL31" s="73"/>
      <c r="ABM31" s="105"/>
      <c r="ABN31" s="92"/>
      <c r="ABO31" s="259" t="s">
        <v>80</v>
      </c>
      <c r="ABP31" s="155"/>
      <c r="ABQ31" s="155"/>
      <c r="ABR31" s="155"/>
      <c r="ABS31" s="155"/>
      <c r="ABT31" s="155"/>
      <c r="ABU31" s="155"/>
      <c r="ABV31" s="155"/>
      <c r="ABW31" s="155"/>
      <c r="ABX31" s="156"/>
      <c r="ABY31" s="73"/>
      <c r="ABZ31" s="105"/>
      <c r="ACA31" s="92"/>
      <c r="ACB31" s="259" t="s">
        <v>80</v>
      </c>
      <c r="ACC31" s="155"/>
      <c r="ACD31" s="155"/>
      <c r="ACE31" s="155"/>
      <c r="ACF31" s="155"/>
      <c r="ACG31" s="155"/>
      <c r="ACH31" s="155"/>
      <c r="ACI31" s="155"/>
      <c r="ACJ31" s="155"/>
      <c r="ACK31" s="156"/>
      <c r="ACL31" s="73"/>
      <c r="ACM31" s="105"/>
      <c r="ACN31" s="92"/>
      <c r="ACO31" s="259" t="s">
        <v>80</v>
      </c>
      <c r="ACP31" s="155"/>
      <c r="ACQ31" s="155"/>
      <c r="ACR31" s="155"/>
      <c r="ACS31" s="155"/>
      <c r="ACT31" s="155"/>
      <c r="ACU31" s="155"/>
      <c r="ACV31" s="155"/>
      <c r="ACW31" s="155"/>
      <c r="ACX31" s="156"/>
      <c r="ACY31" s="73"/>
      <c r="ACZ31" s="105"/>
      <c r="ADA31" s="92"/>
      <c r="ADB31" s="259" t="s">
        <v>80</v>
      </c>
      <c r="ADC31" s="155"/>
      <c r="ADD31" s="155"/>
      <c r="ADE31" s="155"/>
      <c r="ADF31" s="155"/>
      <c r="ADG31" s="155"/>
      <c r="ADH31" s="155"/>
      <c r="ADI31" s="155"/>
      <c r="ADJ31" s="155"/>
      <c r="ADK31" s="156"/>
      <c r="ADL31" s="73"/>
      <c r="ADM31" s="105"/>
      <c r="ADN31" s="92"/>
      <c r="ADO31" s="259" t="s">
        <v>80</v>
      </c>
      <c r="ADP31" s="155"/>
      <c r="ADQ31" s="155"/>
      <c r="ADR31" s="155"/>
      <c r="ADS31" s="155"/>
      <c r="ADT31" s="155"/>
      <c r="ADU31" s="155"/>
      <c r="ADV31" s="155"/>
      <c r="ADW31" s="155"/>
      <c r="ADX31" s="156"/>
      <c r="ADY31" s="73"/>
      <c r="ADZ31" s="105"/>
      <c r="AEA31" s="92"/>
      <c r="AEB31" s="259" t="s">
        <v>80</v>
      </c>
      <c r="AEC31" s="155"/>
      <c r="AED31" s="155"/>
      <c r="AEE31" s="155"/>
      <c r="AEF31" s="155"/>
      <c r="AEG31" s="155"/>
      <c r="AEH31" s="155"/>
      <c r="AEI31" s="155"/>
      <c r="AEJ31" s="155"/>
      <c r="AEK31" s="156"/>
      <c r="AEL31" s="73"/>
      <c r="AEM31" s="105"/>
      <c r="AEN31" s="92"/>
      <c r="AEO31" s="259" t="s">
        <v>80</v>
      </c>
      <c r="AEP31" s="155"/>
      <c r="AEQ31" s="155"/>
      <c r="AER31" s="155"/>
      <c r="AES31" s="155"/>
      <c r="AET31" s="155"/>
      <c r="AEU31" s="155"/>
      <c r="AEV31" s="155"/>
      <c r="AEW31" s="155"/>
      <c r="AEX31" s="156"/>
      <c r="AEY31" s="73"/>
      <c r="AEZ31" s="105"/>
      <c r="AFA31" s="92"/>
      <c r="AFB31" s="259" t="s">
        <v>80</v>
      </c>
      <c r="AFC31" s="155"/>
      <c r="AFD31" s="155"/>
      <c r="AFE31" s="155"/>
      <c r="AFF31" s="155"/>
      <c r="AFG31" s="155"/>
      <c r="AFH31" s="155"/>
      <c r="AFI31" s="155"/>
      <c r="AFJ31" s="155"/>
      <c r="AFK31" s="156"/>
      <c r="AFL31" s="73"/>
      <c r="AFM31" s="105"/>
      <c r="AFN31" s="92"/>
      <c r="AFO31" s="259" t="s">
        <v>80</v>
      </c>
      <c r="AFP31" s="155"/>
      <c r="AFQ31" s="155"/>
      <c r="AFR31" s="155"/>
      <c r="AFS31" s="155"/>
      <c r="AFT31" s="155"/>
      <c r="AFU31" s="155"/>
      <c r="AFV31" s="155"/>
      <c r="AFW31" s="155"/>
      <c r="AFX31" s="156"/>
      <c r="AFY31" s="73"/>
      <c r="AFZ31" s="105"/>
      <c r="AGA31" s="92"/>
      <c r="AGB31" s="259" t="s">
        <v>80</v>
      </c>
      <c r="AGC31" s="155"/>
      <c r="AGD31" s="155"/>
      <c r="AGE31" s="155"/>
      <c r="AGF31" s="155"/>
      <c r="AGG31" s="155"/>
      <c r="AGH31" s="155"/>
      <c r="AGI31" s="155"/>
      <c r="AGJ31" s="155"/>
      <c r="AGK31" s="156"/>
      <c r="AGL31" s="73"/>
      <c r="AGM31" s="105"/>
      <c r="AGN31" s="92"/>
      <c r="AGO31" s="259" t="s">
        <v>80</v>
      </c>
      <c r="AGP31" s="155"/>
      <c r="AGQ31" s="155"/>
      <c r="AGR31" s="155"/>
      <c r="AGS31" s="155"/>
      <c r="AGT31" s="155"/>
      <c r="AGU31" s="155"/>
      <c r="AGV31" s="155"/>
      <c r="AGW31" s="155"/>
      <c r="AGX31" s="156"/>
      <c r="AGY31" s="73"/>
      <c r="AGZ31" s="105"/>
      <c r="AHA31" s="92"/>
      <c r="AHB31" s="259" t="s">
        <v>80</v>
      </c>
      <c r="AHC31" s="155"/>
      <c r="AHD31" s="155"/>
      <c r="AHE31" s="155"/>
      <c r="AHF31" s="155"/>
      <c r="AHG31" s="155"/>
      <c r="AHH31" s="155"/>
      <c r="AHI31" s="155"/>
      <c r="AHJ31" s="155"/>
      <c r="AHK31" s="156"/>
      <c r="AHL31" s="73"/>
      <c r="AHM31" s="105"/>
      <c r="AHN31" s="92"/>
      <c r="AHO31" s="259" t="s">
        <v>80</v>
      </c>
      <c r="AHP31" s="155"/>
      <c r="AHQ31" s="155"/>
      <c r="AHR31" s="155"/>
      <c r="AHS31" s="155"/>
      <c r="AHT31" s="155"/>
      <c r="AHU31" s="155"/>
      <c r="AHV31" s="155"/>
      <c r="AHW31" s="155"/>
      <c r="AHX31" s="156"/>
      <c r="AHY31" s="73"/>
      <c r="AHZ31" s="105"/>
      <c r="AIA31" s="92"/>
      <c r="AIB31" s="259" t="s">
        <v>80</v>
      </c>
      <c r="AIC31" s="155"/>
      <c r="AID31" s="155"/>
      <c r="AIE31" s="155"/>
      <c r="AIF31" s="155"/>
      <c r="AIG31" s="155"/>
      <c r="AIH31" s="155"/>
      <c r="AII31" s="155"/>
      <c r="AIJ31" s="155"/>
      <c r="AIK31" s="156"/>
      <c r="AIL31" s="73"/>
      <c r="AIM31" s="105"/>
      <c r="AIN31" s="92"/>
      <c r="AIO31" s="259" t="s">
        <v>80</v>
      </c>
      <c r="AIP31" s="155"/>
      <c r="AIQ31" s="155"/>
      <c r="AIR31" s="155"/>
      <c r="AIS31" s="155"/>
      <c r="AIT31" s="155"/>
      <c r="AIU31" s="155"/>
      <c r="AIV31" s="155"/>
      <c r="AIW31" s="155"/>
      <c r="AIX31" s="156"/>
      <c r="AIY31" s="73"/>
      <c r="AIZ31" s="105"/>
      <c r="AJA31" s="92"/>
      <c r="AJB31" s="259" t="s">
        <v>80</v>
      </c>
      <c r="AJC31" s="155"/>
      <c r="AJD31" s="155"/>
      <c r="AJE31" s="155"/>
      <c r="AJF31" s="155"/>
      <c r="AJG31" s="155"/>
      <c r="AJH31" s="155"/>
      <c r="AJI31" s="155"/>
      <c r="AJJ31" s="155"/>
      <c r="AJK31" s="156"/>
      <c r="AJL31" s="73"/>
    </row>
    <row r="32" spans="1:948" x14ac:dyDescent="0.3">
      <c r="A32" s="93"/>
      <c r="B32" s="272"/>
      <c r="C32" s="273"/>
      <c r="D32" s="273"/>
      <c r="E32" s="273"/>
      <c r="F32" s="274"/>
      <c r="G32" s="272"/>
      <c r="H32" s="273"/>
      <c r="I32" s="273"/>
      <c r="J32" s="273"/>
      <c r="K32" s="274"/>
      <c r="L32" s="73"/>
      <c r="M32" s="105"/>
      <c r="N32" s="93"/>
      <c r="O32" s="272"/>
      <c r="P32" s="273"/>
      <c r="Q32" s="273"/>
      <c r="R32" s="273"/>
      <c r="S32" s="274"/>
      <c r="T32" s="272"/>
      <c r="U32" s="273"/>
      <c r="V32" s="273"/>
      <c r="W32" s="273"/>
      <c r="X32" s="274"/>
      <c r="Y32" s="73"/>
      <c r="Z32" s="105"/>
      <c r="AA32" s="93"/>
      <c r="AB32" s="272"/>
      <c r="AC32" s="273"/>
      <c r="AD32" s="273"/>
      <c r="AE32" s="273"/>
      <c r="AF32" s="274"/>
      <c r="AG32" s="272"/>
      <c r="AH32" s="273"/>
      <c r="AI32" s="273"/>
      <c r="AJ32" s="273"/>
      <c r="AK32" s="274"/>
      <c r="AL32" s="73"/>
      <c r="AM32" s="105"/>
      <c r="AN32" s="93"/>
      <c r="AO32" s="272"/>
      <c r="AP32" s="273"/>
      <c r="AQ32" s="273"/>
      <c r="AR32" s="273"/>
      <c r="AS32" s="274"/>
      <c r="AT32" s="272"/>
      <c r="AU32" s="273"/>
      <c r="AV32" s="273"/>
      <c r="AW32" s="273"/>
      <c r="AX32" s="274"/>
      <c r="AY32" s="73"/>
      <c r="AZ32" s="105"/>
      <c r="BA32" s="93"/>
      <c r="BB32" s="272"/>
      <c r="BC32" s="273"/>
      <c r="BD32" s="273"/>
      <c r="BE32" s="273"/>
      <c r="BF32" s="274"/>
      <c r="BG32" s="272"/>
      <c r="BH32" s="273"/>
      <c r="BI32" s="273"/>
      <c r="BJ32" s="273"/>
      <c r="BK32" s="274"/>
      <c r="BL32" s="73"/>
      <c r="BM32" s="105"/>
      <c r="BN32" s="93"/>
      <c r="BO32" s="272"/>
      <c r="BP32" s="273"/>
      <c r="BQ32" s="273"/>
      <c r="BR32" s="273"/>
      <c r="BS32" s="274"/>
      <c r="BT32" s="272"/>
      <c r="BU32" s="273"/>
      <c r="BV32" s="273"/>
      <c r="BW32" s="273"/>
      <c r="BX32" s="274"/>
      <c r="BY32" s="73"/>
      <c r="BZ32" s="105"/>
      <c r="CA32" s="93"/>
      <c r="CB32" s="272"/>
      <c r="CC32" s="273"/>
      <c r="CD32" s="273"/>
      <c r="CE32" s="273"/>
      <c r="CF32" s="274"/>
      <c r="CG32" s="272"/>
      <c r="CH32" s="273"/>
      <c r="CI32" s="273"/>
      <c r="CJ32" s="273"/>
      <c r="CK32" s="274"/>
      <c r="CL32" s="73"/>
      <c r="CM32" s="105"/>
      <c r="CN32" s="93"/>
      <c r="CO32" s="272"/>
      <c r="CP32" s="273"/>
      <c r="CQ32" s="273"/>
      <c r="CR32" s="273"/>
      <c r="CS32" s="274"/>
      <c r="CT32" s="272"/>
      <c r="CU32" s="273"/>
      <c r="CV32" s="273"/>
      <c r="CW32" s="273"/>
      <c r="CX32" s="274"/>
      <c r="CY32" s="73"/>
      <c r="CZ32" s="105"/>
      <c r="DA32" s="93"/>
      <c r="DB32" s="272"/>
      <c r="DC32" s="273"/>
      <c r="DD32" s="273"/>
      <c r="DE32" s="273"/>
      <c r="DF32" s="274"/>
      <c r="DG32" s="272"/>
      <c r="DH32" s="273"/>
      <c r="DI32" s="273"/>
      <c r="DJ32" s="273"/>
      <c r="DK32" s="274"/>
      <c r="DL32" s="73"/>
      <c r="DM32" s="105"/>
      <c r="DN32" s="93"/>
      <c r="DO32" s="272"/>
      <c r="DP32" s="273"/>
      <c r="DQ32" s="273"/>
      <c r="DR32" s="273"/>
      <c r="DS32" s="274"/>
      <c r="DT32" s="272"/>
      <c r="DU32" s="273"/>
      <c r="DV32" s="273"/>
      <c r="DW32" s="273"/>
      <c r="DX32" s="274"/>
      <c r="DY32" s="73"/>
      <c r="DZ32" s="105"/>
      <c r="EA32" s="93"/>
      <c r="EB32" s="272"/>
      <c r="EC32" s="273"/>
      <c r="ED32" s="273"/>
      <c r="EE32" s="273"/>
      <c r="EF32" s="274"/>
      <c r="EG32" s="272"/>
      <c r="EH32" s="273"/>
      <c r="EI32" s="273"/>
      <c r="EJ32" s="273"/>
      <c r="EK32" s="274"/>
      <c r="EL32" s="73"/>
      <c r="EM32" s="105"/>
      <c r="EN32" s="93"/>
      <c r="EO32" s="272"/>
      <c r="EP32" s="273"/>
      <c r="EQ32" s="273"/>
      <c r="ER32" s="273"/>
      <c r="ES32" s="274"/>
      <c r="ET32" s="272"/>
      <c r="EU32" s="273"/>
      <c r="EV32" s="273"/>
      <c r="EW32" s="273"/>
      <c r="EX32" s="274"/>
      <c r="EY32" s="73"/>
      <c r="EZ32" s="105"/>
      <c r="FA32" s="93"/>
      <c r="FB32" s="272"/>
      <c r="FC32" s="273"/>
      <c r="FD32" s="273"/>
      <c r="FE32" s="273"/>
      <c r="FF32" s="274"/>
      <c r="FG32" s="272"/>
      <c r="FH32" s="273"/>
      <c r="FI32" s="273"/>
      <c r="FJ32" s="273"/>
      <c r="FK32" s="274"/>
      <c r="FL32" s="73"/>
      <c r="FM32" s="105"/>
      <c r="FN32" s="93"/>
      <c r="FO32" s="272"/>
      <c r="FP32" s="273"/>
      <c r="FQ32" s="273"/>
      <c r="FR32" s="273"/>
      <c r="FS32" s="274"/>
      <c r="FT32" s="272"/>
      <c r="FU32" s="273"/>
      <c r="FV32" s="273"/>
      <c r="FW32" s="273"/>
      <c r="FX32" s="274"/>
      <c r="FY32" s="73"/>
      <c r="FZ32" s="105"/>
      <c r="GA32" s="93"/>
      <c r="GB32" s="272"/>
      <c r="GC32" s="273"/>
      <c r="GD32" s="273"/>
      <c r="GE32" s="273"/>
      <c r="GF32" s="274"/>
      <c r="GG32" s="272"/>
      <c r="GH32" s="273"/>
      <c r="GI32" s="273"/>
      <c r="GJ32" s="273"/>
      <c r="GK32" s="274"/>
      <c r="GL32" s="73"/>
      <c r="GM32" s="105"/>
      <c r="GN32" s="93"/>
      <c r="GO32" s="272"/>
      <c r="GP32" s="273"/>
      <c r="GQ32" s="273"/>
      <c r="GR32" s="273"/>
      <c r="GS32" s="274"/>
      <c r="GT32" s="272"/>
      <c r="GU32" s="273"/>
      <c r="GV32" s="273"/>
      <c r="GW32" s="273"/>
      <c r="GX32" s="274"/>
      <c r="GY32" s="73"/>
      <c r="GZ32" s="105"/>
      <c r="HA32" s="93"/>
      <c r="HB32" s="272"/>
      <c r="HC32" s="273"/>
      <c r="HD32" s="273"/>
      <c r="HE32" s="273"/>
      <c r="HF32" s="274"/>
      <c r="HG32" s="272"/>
      <c r="HH32" s="273"/>
      <c r="HI32" s="273"/>
      <c r="HJ32" s="273"/>
      <c r="HK32" s="274"/>
      <c r="HL32" s="73"/>
      <c r="HM32" s="105"/>
      <c r="HN32" s="93"/>
      <c r="HO32" s="272"/>
      <c r="HP32" s="273"/>
      <c r="HQ32" s="273"/>
      <c r="HR32" s="273"/>
      <c r="HS32" s="274"/>
      <c r="HT32" s="272"/>
      <c r="HU32" s="273"/>
      <c r="HV32" s="273"/>
      <c r="HW32" s="273"/>
      <c r="HX32" s="274"/>
      <c r="HY32" s="73"/>
      <c r="HZ32" s="105"/>
      <c r="IA32" s="93"/>
      <c r="IB32" s="272"/>
      <c r="IC32" s="273"/>
      <c r="ID32" s="273"/>
      <c r="IE32" s="273"/>
      <c r="IF32" s="274"/>
      <c r="IG32" s="272"/>
      <c r="IH32" s="273"/>
      <c r="II32" s="273"/>
      <c r="IJ32" s="273"/>
      <c r="IK32" s="274"/>
      <c r="IL32" s="73"/>
      <c r="IM32" s="105"/>
      <c r="IN32" s="93"/>
      <c r="IO32" s="272"/>
      <c r="IP32" s="273"/>
      <c r="IQ32" s="273"/>
      <c r="IR32" s="273"/>
      <c r="IS32" s="274"/>
      <c r="IT32" s="272"/>
      <c r="IU32" s="273"/>
      <c r="IV32" s="273"/>
      <c r="IW32" s="273"/>
      <c r="IX32" s="274"/>
      <c r="IY32" s="73"/>
      <c r="IZ32" s="105"/>
      <c r="JA32" s="93"/>
      <c r="JB32" s="272"/>
      <c r="JC32" s="273"/>
      <c r="JD32" s="273"/>
      <c r="JE32" s="273"/>
      <c r="JF32" s="274"/>
      <c r="JG32" s="272"/>
      <c r="JH32" s="273"/>
      <c r="JI32" s="273"/>
      <c r="JJ32" s="273"/>
      <c r="JK32" s="274"/>
      <c r="JL32" s="73"/>
      <c r="JM32" s="105"/>
      <c r="JN32" s="93"/>
      <c r="JO32" s="272"/>
      <c r="JP32" s="273"/>
      <c r="JQ32" s="273"/>
      <c r="JR32" s="273"/>
      <c r="JS32" s="274"/>
      <c r="JT32" s="272"/>
      <c r="JU32" s="273"/>
      <c r="JV32" s="273"/>
      <c r="JW32" s="273"/>
      <c r="JX32" s="274"/>
      <c r="JY32" s="73"/>
      <c r="JZ32" s="105"/>
      <c r="KA32" s="93"/>
      <c r="KB32" s="272"/>
      <c r="KC32" s="273"/>
      <c r="KD32" s="273"/>
      <c r="KE32" s="273"/>
      <c r="KF32" s="274"/>
      <c r="KG32" s="272"/>
      <c r="KH32" s="273"/>
      <c r="KI32" s="273"/>
      <c r="KJ32" s="273"/>
      <c r="KK32" s="274"/>
      <c r="KL32" s="73"/>
      <c r="KM32" s="105"/>
      <c r="KN32" s="93"/>
      <c r="KO32" s="272"/>
      <c r="KP32" s="273"/>
      <c r="KQ32" s="273"/>
      <c r="KR32" s="273"/>
      <c r="KS32" s="274"/>
      <c r="KT32" s="272"/>
      <c r="KU32" s="273"/>
      <c r="KV32" s="273"/>
      <c r="KW32" s="273"/>
      <c r="KX32" s="274"/>
      <c r="KY32" s="73"/>
      <c r="KZ32" s="105"/>
      <c r="LA32" s="93"/>
      <c r="LB32" s="272"/>
      <c r="LC32" s="273"/>
      <c r="LD32" s="273"/>
      <c r="LE32" s="273"/>
      <c r="LF32" s="274"/>
      <c r="LG32" s="272"/>
      <c r="LH32" s="273"/>
      <c r="LI32" s="273"/>
      <c r="LJ32" s="273"/>
      <c r="LK32" s="274"/>
      <c r="LL32" s="73"/>
      <c r="LM32" s="105"/>
      <c r="LN32" s="93"/>
      <c r="LO32" s="272"/>
      <c r="LP32" s="273"/>
      <c r="LQ32" s="273"/>
      <c r="LR32" s="273"/>
      <c r="LS32" s="274"/>
      <c r="LT32" s="272"/>
      <c r="LU32" s="273"/>
      <c r="LV32" s="273"/>
      <c r="LW32" s="273"/>
      <c r="LX32" s="274"/>
      <c r="LY32" s="73"/>
      <c r="LZ32" s="105"/>
      <c r="MA32" s="93"/>
      <c r="MB32" s="272"/>
      <c r="MC32" s="273"/>
      <c r="MD32" s="273"/>
      <c r="ME32" s="273"/>
      <c r="MF32" s="274"/>
      <c r="MG32" s="272"/>
      <c r="MH32" s="273"/>
      <c r="MI32" s="273"/>
      <c r="MJ32" s="273"/>
      <c r="MK32" s="274"/>
      <c r="ML32" s="73"/>
      <c r="MM32" s="105"/>
      <c r="MN32" s="93"/>
      <c r="MO32" s="272"/>
      <c r="MP32" s="273"/>
      <c r="MQ32" s="273"/>
      <c r="MR32" s="273"/>
      <c r="MS32" s="274"/>
      <c r="MT32" s="272"/>
      <c r="MU32" s="273"/>
      <c r="MV32" s="273"/>
      <c r="MW32" s="273"/>
      <c r="MX32" s="274"/>
      <c r="MY32" s="73"/>
      <c r="MZ32" s="105"/>
      <c r="NA32" s="93"/>
      <c r="NB32" s="272"/>
      <c r="NC32" s="273"/>
      <c r="ND32" s="273"/>
      <c r="NE32" s="273"/>
      <c r="NF32" s="274"/>
      <c r="NG32" s="272"/>
      <c r="NH32" s="273"/>
      <c r="NI32" s="273"/>
      <c r="NJ32" s="273"/>
      <c r="NK32" s="274"/>
      <c r="NL32" s="73"/>
      <c r="NM32" s="105"/>
      <c r="NN32" s="93"/>
      <c r="NO32" s="272"/>
      <c r="NP32" s="273"/>
      <c r="NQ32" s="273"/>
      <c r="NR32" s="273"/>
      <c r="NS32" s="274"/>
      <c r="NT32" s="272"/>
      <c r="NU32" s="273"/>
      <c r="NV32" s="273"/>
      <c r="NW32" s="273"/>
      <c r="NX32" s="274"/>
      <c r="NY32" s="73"/>
      <c r="NZ32" s="105"/>
      <c r="OA32" s="93"/>
      <c r="OB32" s="272"/>
      <c r="OC32" s="273"/>
      <c r="OD32" s="273"/>
      <c r="OE32" s="273"/>
      <c r="OF32" s="274"/>
      <c r="OG32" s="272"/>
      <c r="OH32" s="273"/>
      <c r="OI32" s="273"/>
      <c r="OJ32" s="273"/>
      <c r="OK32" s="274"/>
      <c r="OL32" s="73"/>
      <c r="OM32" s="105"/>
      <c r="ON32" s="93"/>
      <c r="OO32" s="272"/>
      <c r="OP32" s="273"/>
      <c r="OQ32" s="273"/>
      <c r="OR32" s="273"/>
      <c r="OS32" s="274"/>
      <c r="OT32" s="272"/>
      <c r="OU32" s="273"/>
      <c r="OV32" s="273"/>
      <c r="OW32" s="273"/>
      <c r="OX32" s="274"/>
      <c r="OY32" s="73"/>
      <c r="OZ32" s="105"/>
      <c r="PA32" s="93"/>
      <c r="PB32" s="272"/>
      <c r="PC32" s="273"/>
      <c r="PD32" s="273"/>
      <c r="PE32" s="273"/>
      <c r="PF32" s="274"/>
      <c r="PG32" s="272"/>
      <c r="PH32" s="273"/>
      <c r="PI32" s="273"/>
      <c r="PJ32" s="273"/>
      <c r="PK32" s="274"/>
      <c r="PL32" s="73"/>
      <c r="PM32" s="105"/>
      <c r="PN32" s="93"/>
      <c r="PO32" s="272"/>
      <c r="PP32" s="273"/>
      <c r="PQ32" s="273"/>
      <c r="PR32" s="273"/>
      <c r="PS32" s="274"/>
      <c r="PT32" s="272"/>
      <c r="PU32" s="273"/>
      <c r="PV32" s="273"/>
      <c r="PW32" s="273"/>
      <c r="PX32" s="274"/>
      <c r="PY32" s="73"/>
      <c r="PZ32" s="105"/>
      <c r="QA32" s="93"/>
      <c r="QB32" s="272"/>
      <c r="QC32" s="273"/>
      <c r="QD32" s="273"/>
      <c r="QE32" s="273"/>
      <c r="QF32" s="274"/>
      <c r="QG32" s="272"/>
      <c r="QH32" s="273"/>
      <c r="QI32" s="273"/>
      <c r="QJ32" s="273"/>
      <c r="QK32" s="274"/>
      <c r="QL32" s="73"/>
      <c r="QM32" s="105"/>
      <c r="QN32" s="93"/>
      <c r="QO32" s="272"/>
      <c r="QP32" s="273"/>
      <c r="QQ32" s="273"/>
      <c r="QR32" s="273"/>
      <c r="QS32" s="274"/>
      <c r="QT32" s="272"/>
      <c r="QU32" s="273"/>
      <c r="QV32" s="273"/>
      <c r="QW32" s="273"/>
      <c r="QX32" s="274"/>
      <c r="QY32" s="73"/>
      <c r="QZ32" s="105"/>
      <c r="RA32" s="93"/>
      <c r="RB32" s="272"/>
      <c r="RC32" s="273"/>
      <c r="RD32" s="273"/>
      <c r="RE32" s="273"/>
      <c r="RF32" s="274"/>
      <c r="RG32" s="272"/>
      <c r="RH32" s="273"/>
      <c r="RI32" s="273"/>
      <c r="RJ32" s="273"/>
      <c r="RK32" s="274"/>
      <c r="RL32" s="73"/>
      <c r="RM32" s="105"/>
      <c r="RN32" s="93"/>
      <c r="RO32" s="272"/>
      <c r="RP32" s="273"/>
      <c r="RQ32" s="273"/>
      <c r="RR32" s="273"/>
      <c r="RS32" s="274"/>
      <c r="RT32" s="272"/>
      <c r="RU32" s="273"/>
      <c r="RV32" s="273"/>
      <c r="RW32" s="273"/>
      <c r="RX32" s="274"/>
      <c r="RY32" s="73"/>
      <c r="RZ32" s="105"/>
      <c r="SA32" s="93"/>
      <c r="SB32" s="272"/>
      <c r="SC32" s="273"/>
      <c r="SD32" s="273"/>
      <c r="SE32" s="273"/>
      <c r="SF32" s="274"/>
      <c r="SG32" s="272"/>
      <c r="SH32" s="273"/>
      <c r="SI32" s="273"/>
      <c r="SJ32" s="273"/>
      <c r="SK32" s="274"/>
      <c r="SL32" s="73"/>
      <c r="SM32" s="105"/>
      <c r="SN32" s="93"/>
      <c r="SO32" s="272"/>
      <c r="SP32" s="273"/>
      <c r="SQ32" s="273"/>
      <c r="SR32" s="273"/>
      <c r="SS32" s="274"/>
      <c r="ST32" s="272"/>
      <c r="SU32" s="273"/>
      <c r="SV32" s="273"/>
      <c r="SW32" s="273"/>
      <c r="SX32" s="274"/>
      <c r="SY32" s="73"/>
      <c r="SZ32" s="105"/>
      <c r="TA32" s="93"/>
      <c r="TB32" s="272"/>
      <c r="TC32" s="273"/>
      <c r="TD32" s="273"/>
      <c r="TE32" s="273"/>
      <c r="TF32" s="274"/>
      <c r="TG32" s="272"/>
      <c r="TH32" s="273"/>
      <c r="TI32" s="273"/>
      <c r="TJ32" s="273"/>
      <c r="TK32" s="274"/>
      <c r="TL32" s="73"/>
      <c r="TM32" s="105"/>
      <c r="TN32" s="93"/>
      <c r="TO32" s="272"/>
      <c r="TP32" s="273"/>
      <c r="TQ32" s="273"/>
      <c r="TR32" s="273"/>
      <c r="TS32" s="274"/>
      <c r="TT32" s="272"/>
      <c r="TU32" s="273"/>
      <c r="TV32" s="273"/>
      <c r="TW32" s="273"/>
      <c r="TX32" s="274"/>
      <c r="TY32" s="73"/>
      <c r="TZ32" s="105"/>
      <c r="UA32" s="93"/>
      <c r="UB32" s="272"/>
      <c r="UC32" s="273"/>
      <c r="UD32" s="273"/>
      <c r="UE32" s="273"/>
      <c r="UF32" s="274"/>
      <c r="UG32" s="272"/>
      <c r="UH32" s="273"/>
      <c r="UI32" s="273"/>
      <c r="UJ32" s="273"/>
      <c r="UK32" s="274"/>
      <c r="UL32" s="73"/>
      <c r="UM32" s="105"/>
      <c r="UN32" s="93"/>
      <c r="UO32" s="272"/>
      <c r="UP32" s="273"/>
      <c r="UQ32" s="273"/>
      <c r="UR32" s="273"/>
      <c r="US32" s="274"/>
      <c r="UT32" s="272"/>
      <c r="UU32" s="273"/>
      <c r="UV32" s="273"/>
      <c r="UW32" s="273"/>
      <c r="UX32" s="274"/>
      <c r="UY32" s="73"/>
      <c r="UZ32" s="105"/>
      <c r="VA32" s="93"/>
      <c r="VB32" s="272"/>
      <c r="VC32" s="273"/>
      <c r="VD32" s="273"/>
      <c r="VE32" s="273"/>
      <c r="VF32" s="274"/>
      <c r="VG32" s="272"/>
      <c r="VH32" s="273"/>
      <c r="VI32" s="273"/>
      <c r="VJ32" s="273"/>
      <c r="VK32" s="274"/>
      <c r="VL32" s="73"/>
      <c r="VM32" s="105"/>
      <c r="VN32" s="93"/>
      <c r="VO32" s="272"/>
      <c r="VP32" s="273"/>
      <c r="VQ32" s="273"/>
      <c r="VR32" s="273"/>
      <c r="VS32" s="274"/>
      <c r="VT32" s="272"/>
      <c r="VU32" s="273"/>
      <c r="VV32" s="273"/>
      <c r="VW32" s="273"/>
      <c r="VX32" s="274"/>
      <c r="VY32" s="73"/>
      <c r="VZ32" s="105"/>
      <c r="WA32" s="93"/>
      <c r="WB32" s="272"/>
      <c r="WC32" s="273"/>
      <c r="WD32" s="273"/>
      <c r="WE32" s="273"/>
      <c r="WF32" s="274"/>
      <c r="WG32" s="272"/>
      <c r="WH32" s="273"/>
      <c r="WI32" s="273"/>
      <c r="WJ32" s="273"/>
      <c r="WK32" s="274"/>
      <c r="WL32" s="73"/>
      <c r="WM32" s="105"/>
      <c r="WN32" s="93"/>
      <c r="WO32" s="272"/>
      <c r="WP32" s="273"/>
      <c r="WQ32" s="273"/>
      <c r="WR32" s="273"/>
      <c r="WS32" s="274"/>
      <c r="WT32" s="272"/>
      <c r="WU32" s="273"/>
      <c r="WV32" s="273"/>
      <c r="WW32" s="273"/>
      <c r="WX32" s="274"/>
      <c r="WY32" s="73"/>
      <c r="WZ32" s="105"/>
      <c r="XA32" s="93"/>
      <c r="XB32" s="272"/>
      <c r="XC32" s="273"/>
      <c r="XD32" s="273"/>
      <c r="XE32" s="273"/>
      <c r="XF32" s="274"/>
      <c r="XG32" s="272"/>
      <c r="XH32" s="273"/>
      <c r="XI32" s="273"/>
      <c r="XJ32" s="273"/>
      <c r="XK32" s="274"/>
      <c r="XL32" s="73"/>
      <c r="XM32" s="105"/>
      <c r="XN32" s="93"/>
      <c r="XO32" s="272"/>
      <c r="XP32" s="273"/>
      <c r="XQ32" s="273"/>
      <c r="XR32" s="273"/>
      <c r="XS32" s="274"/>
      <c r="XT32" s="272"/>
      <c r="XU32" s="273"/>
      <c r="XV32" s="273"/>
      <c r="XW32" s="273"/>
      <c r="XX32" s="274"/>
      <c r="XY32" s="73"/>
      <c r="XZ32" s="105"/>
      <c r="YA32" s="93"/>
      <c r="YB32" s="272"/>
      <c r="YC32" s="273"/>
      <c r="YD32" s="273"/>
      <c r="YE32" s="273"/>
      <c r="YF32" s="274"/>
      <c r="YG32" s="272"/>
      <c r="YH32" s="273"/>
      <c r="YI32" s="273"/>
      <c r="YJ32" s="273"/>
      <c r="YK32" s="274"/>
      <c r="YL32" s="73"/>
      <c r="YM32" s="105"/>
      <c r="YN32" s="93"/>
      <c r="YO32" s="272"/>
      <c r="YP32" s="273"/>
      <c r="YQ32" s="273"/>
      <c r="YR32" s="273"/>
      <c r="YS32" s="274"/>
      <c r="YT32" s="272"/>
      <c r="YU32" s="273"/>
      <c r="YV32" s="273"/>
      <c r="YW32" s="273"/>
      <c r="YX32" s="274"/>
      <c r="YY32" s="73"/>
      <c r="YZ32" s="105"/>
      <c r="ZA32" s="93"/>
      <c r="ZB32" s="272"/>
      <c r="ZC32" s="273"/>
      <c r="ZD32" s="273"/>
      <c r="ZE32" s="273"/>
      <c r="ZF32" s="274"/>
      <c r="ZG32" s="272"/>
      <c r="ZH32" s="273"/>
      <c r="ZI32" s="273"/>
      <c r="ZJ32" s="273"/>
      <c r="ZK32" s="274"/>
      <c r="ZL32" s="73"/>
      <c r="ZM32" s="105"/>
      <c r="ZN32" s="93"/>
      <c r="ZO32" s="272"/>
      <c r="ZP32" s="273"/>
      <c r="ZQ32" s="273"/>
      <c r="ZR32" s="273"/>
      <c r="ZS32" s="274"/>
      <c r="ZT32" s="272"/>
      <c r="ZU32" s="273"/>
      <c r="ZV32" s="273"/>
      <c r="ZW32" s="273"/>
      <c r="ZX32" s="274"/>
      <c r="ZY32" s="73"/>
      <c r="ZZ32" s="105"/>
      <c r="AAA32" s="93"/>
      <c r="AAB32" s="272"/>
      <c r="AAC32" s="273"/>
      <c r="AAD32" s="273"/>
      <c r="AAE32" s="273"/>
      <c r="AAF32" s="274"/>
      <c r="AAG32" s="272"/>
      <c r="AAH32" s="273"/>
      <c r="AAI32" s="273"/>
      <c r="AAJ32" s="273"/>
      <c r="AAK32" s="274"/>
      <c r="AAL32" s="73"/>
      <c r="AAM32" s="105"/>
      <c r="AAN32" s="93"/>
      <c r="AAO32" s="272"/>
      <c r="AAP32" s="273"/>
      <c r="AAQ32" s="273"/>
      <c r="AAR32" s="273"/>
      <c r="AAS32" s="274"/>
      <c r="AAT32" s="272"/>
      <c r="AAU32" s="273"/>
      <c r="AAV32" s="273"/>
      <c r="AAW32" s="273"/>
      <c r="AAX32" s="274"/>
      <c r="AAY32" s="73"/>
      <c r="AAZ32" s="105"/>
      <c r="ABA32" s="93"/>
      <c r="ABB32" s="272"/>
      <c r="ABC32" s="273"/>
      <c r="ABD32" s="273"/>
      <c r="ABE32" s="273"/>
      <c r="ABF32" s="274"/>
      <c r="ABG32" s="272"/>
      <c r="ABH32" s="273"/>
      <c r="ABI32" s="273"/>
      <c r="ABJ32" s="273"/>
      <c r="ABK32" s="274"/>
      <c r="ABL32" s="73"/>
      <c r="ABM32" s="105"/>
      <c r="ABN32" s="93"/>
      <c r="ABO32" s="272"/>
      <c r="ABP32" s="273"/>
      <c r="ABQ32" s="273"/>
      <c r="ABR32" s="273"/>
      <c r="ABS32" s="274"/>
      <c r="ABT32" s="272"/>
      <c r="ABU32" s="273"/>
      <c r="ABV32" s="273"/>
      <c r="ABW32" s="273"/>
      <c r="ABX32" s="274"/>
      <c r="ABY32" s="73"/>
      <c r="ABZ32" s="105"/>
      <c r="ACA32" s="93"/>
      <c r="ACB32" s="272"/>
      <c r="ACC32" s="273"/>
      <c r="ACD32" s="273"/>
      <c r="ACE32" s="273"/>
      <c r="ACF32" s="274"/>
      <c r="ACG32" s="272"/>
      <c r="ACH32" s="273"/>
      <c r="ACI32" s="273"/>
      <c r="ACJ32" s="273"/>
      <c r="ACK32" s="274"/>
      <c r="ACL32" s="73"/>
      <c r="ACM32" s="105"/>
      <c r="ACN32" s="93"/>
      <c r="ACO32" s="272"/>
      <c r="ACP32" s="273"/>
      <c r="ACQ32" s="273"/>
      <c r="ACR32" s="273"/>
      <c r="ACS32" s="274"/>
      <c r="ACT32" s="272"/>
      <c r="ACU32" s="273"/>
      <c r="ACV32" s="273"/>
      <c r="ACW32" s="273"/>
      <c r="ACX32" s="274"/>
      <c r="ACY32" s="73"/>
      <c r="ACZ32" s="105"/>
      <c r="ADA32" s="93"/>
      <c r="ADB32" s="272"/>
      <c r="ADC32" s="273"/>
      <c r="ADD32" s="273"/>
      <c r="ADE32" s="273"/>
      <c r="ADF32" s="274"/>
      <c r="ADG32" s="272"/>
      <c r="ADH32" s="273"/>
      <c r="ADI32" s="273"/>
      <c r="ADJ32" s="273"/>
      <c r="ADK32" s="274"/>
      <c r="ADL32" s="73"/>
      <c r="ADM32" s="105"/>
      <c r="ADN32" s="93"/>
      <c r="ADO32" s="272"/>
      <c r="ADP32" s="273"/>
      <c r="ADQ32" s="273"/>
      <c r="ADR32" s="273"/>
      <c r="ADS32" s="274"/>
      <c r="ADT32" s="272"/>
      <c r="ADU32" s="273"/>
      <c r="ADV32" s="273"/>
      <c r="ADW32" s="273"/>
      <c r="ADX32" s="274"/>
      <c r="ADY32" s="73"/>
      <c r="ADZ32" s="105"/>
      <c r="AEA32" s="93"/>
      <c r="AEB32" s="272"/>
      <c r="AEC32" s="273"/>
      <c r="AED32" s="273"/>
      <c r="AEE32" s="273"/>
      <c r="AEF32" s="274"/>
      <c r="AEG32" s="272"/>
      <c r="AEH32" s="273"/>
      <c r="AEI32" s="273"/>
      <c r="AEJ32" s="273"/>
      <c r="AEK32" s="274"/>
      <c r="AEL32" s="73"/>
      <c r="AEM32" s="105"/>
      <c r="AEN32" s="93"/>
      <c r="AEO32" s="272"/>
      <c r="AEP32" s="273"/>
      <c r="AEQ32" s="273"/>
      <c r="AER32" s="273"/>
      <c r="AES32" s="274"/>
      <c r="AET32" s="272"/>
      <c r="AEU32" s="273"/>
      <c r="AEV32" s="273"/>
      <c r="AEW32" s="273"/>
      <c r="AEX32" s="274"/>
      <c r="AEY32" s="73"/>
      <c r="AEZ32" s="105"/>
      <c r="AFA32" s="93"/>
      <c r="AFB32" s="272"/>
      <c r="AFC32" s="273"/>
      <c r="AFD32" s="273"/>
      <c r="AFE32" s="273"/>
      <c r="AFF32" s="274"/>
      <c r="AFG32" s="272"/>
      <c r="AFH32" s="273"/>
      <c r="AFI32" s="273"/>
      <c r="AFJ32" s="273"/>
      <c r="AFK32" s="274"/>
      <c r="AFL32" s="73"/>
      <c r="AFM32" s="105"/>
      <c r="AFN32" s="93"/>
      <c r="AFO32" s="272"/>
      <c r="AFP32" s="273"/>
      <c r="AFQ32" s="273"/>
      <c r="AFR32" s="273"/>
      <c r="AFS32" s="274"/>
      <c r="AFT32" s="272"/>
      <c r="AFU32" s="273"/>
      <c r="AFV32" s="273"/>
      <c r="AFW32" s="273"/>
      <c r="AFX32" s="274"/>
      <c r="AFY32" s="73"/>
      <c r="AFZ32" s="105"/>
      <c r="AGA32" s="93"/>
      <c r="AGB32" s="272"/>
      <c r="AGC32" s="273"/>
      <c r="AGD32" s="273"/>
      <c r="AGE32" s="273"/>
      <c r="AGF32" s="274"/>
      <c r="AGG32" s="272"/>
      <c r="AGH32" s="273"/>
      <c r="AGI32" s="273"/>
      <c r="AGJ32" s="273"/>
      <c r="AGK32" s="274"/>
      <c r="AGL32" s="73"/>
      <c r="AGM32" s="105"/>
      <c r="AGN32" s="93"/>
      <c r="AGO32" s="272"/>
      <c r="AGP32" s="273"/>
      <c r="AGQ32" s="273"/>
      <c r="AGR32" s="273"/>
      <c r="AGS32" s="274"/>
      <c r="AGT32" s="272"/>
      <c r="AGU32" s="273"/>
      <c r="AGV32" s="273"/>
      <c r="AGW32" s="273"/>
      <c r="AGX32" s="274"/>
      <c r="AGY32" s="73"/>
      <c r="AGZ32" s="105"/>
      <c r="AHA32" s="93"/>
      <c r="AHB32" s="272"/>
      <c r="AHC32" s="273"/>
      <c r="AHD32" s="273"/>
      <c r="AHE32" s="273"/>
      <c r="AHF32" s="274"/>
      <c r="AHG32" s="272"/>
      <c r="AHH32" s="273"/>
      <c r="AHI32" s="273"/>
      <c r="AHJ32" s="273"/>
      <c r="AHK32" s="274"/>
      <c r="AHL32" s="73"/>
      <c r="AHM32" s="105"/>
      <c r="AHN32" s="93"/>
      <c r="AHO32" s="272"/>
      <c r="AHP32" s="273"/>
      <c r="AHQ32" s="273"/>
      <c r="AHR32" s="273"/>
      <c r="AHS32" s="274"/>
      <c r="AHT32" s="272"/>
      <c r="AHU32" s="273"/>
      <c r="AHV32" s="273"/>
      <c r="AHW32" s="273"/>
      <c r="AHX32" s="274"/>
      <c r="AHY32" s="73"/>
      <c r="AHZ32" s="105"/>
      <c r="AIA32" s="93"/>
      <c r="AIB32" s="272"/>
      <c r="AIC32" s="273"/>
      <c r="AID32" s="273"/>
      <c r="AIE32" s="273"/>
      <c r="AIF32" s="274"/>
      <c r="AIG32" s="272"/>
      <c r="AIH32" s="273"/>
      <c r="AII32" s="273"/>
      <c r="AIJ32" s="273"/>
      <c r="AIK32" s="274"/>
      <c r="AIL32" s="73"/>
      <c r="AIM32" s="105"/>
      <c r="AIN32" s="93"/>
      <c r="AIO32" s="272"/>
      <c r="AIP32" s="273"/>
      <c r="AIQ32" s="273"/>
      <c r="AIR32" s="273"/>
      <c r="AIS32" s="274"/>
      <c r="AIT32" s="272"/>
      <c r="AIU32" s="273"/>
      <c r="AIV32" s="273"/>
      <c r="AIW32" s="273"/>
      <c r="AIX32" s="274"/>
      <c r="AIY32" s="73"/>
      <c r="AIZ32" s="105"/>
      <c r="AJA32" s="93"/>
      <c r="AJB32" s="272"/>
      <c r="AJC32" s="273"/>
      <c r="AJD32" s="273"/>
      <c r="AJE32" s="273"/>
      <c r="AJF32" s="274"/>
      <c r="AJG32" s="272"/>
      <c r="AJH32" s="273"/>
      <c r="AJI32" s="273"/>
      <c r="AJJ32" s="273"/>
      <c r="AJK32" s="274"/>
      <c r="AJL32" s="73"/>
    </row>
    <row r="33" spans="1:948" x14ac:dyDescent="0.3">
      <c r="A33" s="93"/>
      <c r="B33" s="275"/>
      <c r="C33" s="276"/>
      <c r="D33" s="276"/>
      <c r="E33" s="276"/>
      <c r="F33" s="277"/>
      <c r="G33" s="275"/>
      <c r="H33" s="276"/>
      <c r="I33" s="276"/>
      <c r="J33" s="276"/>
      <c r="K33" s="277"/>
      <c r="L33" s="73"/>
      <c r="M33" s="105"/>
      <c r="N33" s="93"/>
      <c r="O33" s="275"/>
      <c r="P33" s="276"/>
      <c r="Q33" s="276"/>
      <c r="R33" s="276"/>
      <c r="S33" s="277"/>
      <c r="T33" s="275"/>
      <c r="U33" s="276"/>
      <c r="V33" s="276"/>
      <c r="W33" s="276"/>
      <c r="X33" s="277"/>
      <c r="Y33" s="73"/>
      <c r="Z33" s="105"/>
      <c r="AA33" s="93"/>
      <c r="AB33" s="275"/>
      <c r="AC33" s="276"/>
      <c r="AD33" s="276"/>
      <c r="AE33" s="276"/>
      <c r="AF33" s="277"/>
      <c r="AG33" s="275"/>
      <c r="AH33" s="276"/>
      <c r="AI33" s="276"/>
      <c r="AJ33" s="276"/>
      <c r="AK33" s="277"/>
      <c r="AL33" s="73"/>
      <c r="AM33" s="105"/>
      <c r="AN33" s="93"/>
      <c r="AO33" s="275"/>
      <c r="AP33" s="276"/>
      <c r="AQ33" s="276"/>
      <c r="AR33" s="276"/>
      <c r="AS33" s="277"/>
      <c r="AT33" s="275"/>
      <c r="AU33" s="276"/>
      <c r="AV33" s="276"/>
      <c r="AW33" s="276"/>
      <c r="AX33" s="277"/>
      <c r="AY33" s="73"/>
      <c r="AZ33" s="105"/>
      <c r="BA33" s="93"/>
      <c r="BB33" s="275"/>
      <c r="BC33" s="276"/>
      <c r="BD33" s="276"/>
      <c r="BE33" s="276"/>
      <c r="BF33" s="277"/>
      <c r="BG33" s="275"/>
      <c r="BH33" s="276"/>
      <c r="BI33" s="276"/>
      <c r="BJ33" s="276"/>
      <c r="BK33" s="277"/>
      <c r="BL33" s="73"/>
      <c r="BM33" s="105"/>
      <c r="BN33" s="93"/>
      <c r="BO33" s="275"/>
      <c r="BP33" s="276"/>
      <c r="BQ33" s="276"/>
      <c r="BR33" s="276"/>
      <c r="BS33" s="277"/>
      <c r="BT33" s="275"/>
      <c r="BU33" s="276"/>
      <c r="BV33" s="276"/>
      <c r="BW33" s="276"/>
      <c r="BX33" s="277"/>
      <c r="BY33" s="73"/>
      <c r="BZ33" s="105"/>
      <c r="CA33" s="93"/>
      <c r="CB33" s="275"/>
      <c r="CC33" s="276"/>
      <c r="CD33" s="276"/>
      <c r="CE33" s="276"/>
      <c r="CF33" s="277"/>
      <c r="CG33" s="275"/>
      <c r="CH33" s="276"/>
      <c r="CI33" s="276"/>
      <c r="CJ33" s="276"/>
      <c r="CK33" s="277"/>
      <c r="CL33" s="73"/>
      <c r="CM33" s="105"/>
      <c r="CN33" s="93"/>
      <c r="CO33" s="275"/>
      <c r="CP33" s="276"/>
      <c r="CQ33" s="276"/>
      <c r="CR33" s="276"/>
      <c r="CS33" s="277"/>
      <c r="CT33" s="275"/>
      <c r="CU33" s="276"/>
      <c r="CV33" s="276"/>
      <c r="CW33" s="276"/>
      <c r="CX33" s="277"/>
      <c r="CY33" s="73"/>
      <c r="CZ33" s="105"/>
      <c r="DA33" s="93"/>
      <c r="DB33" s="275"/>
      <c r="DC33" s="276"/>
      <c r="DD33" s="276"/>
      <c r="DE33" s="276"/>
      <c r="DF33" s="277"/>
      <c r="DG33" s="275"/>
      <c r="DH33" s="276"/>
      <c r="DI33" s="276"/>
      <c r="DJ33" s="276"/>
      <c r="DK33" s="277"/>
      <c r="DL33" s="73"/>
      <c r="DM33" s="105"/>
      <c r="DN33" s="93"/>
      <c r="DO33" s="275"/>
      <c r="DP33" s="276"/>
      <c r="DQ33" s="276"/>
      <c r="DR33" s="276"/>
      <c r="DS33" s="277"/>
      <c r="DT33" s="275"/>
      <c r="DU33" s="276"/>
      <c r="DV33" s="276"/>
      <c r="DW33" s="276"/>
      <c r="DX33" s="277"/>
      <c r="DY33" s="73"/>
      <c r="DZ33" s="105"/>
      <c r="EA33" s="93"/>
      <c r="EB33" s="275"/>
      <c r="EC33" s="276"/>
      <c r="ED33" s="276"/>
      <c r="EE33" s="276"/>
      <c r="EF33" s="277"/>
      <c r="EG33" s="275"/>
      <c r="EH33" s="276"/>
      <c r="EI33" s="276"/>
      <c r="EJ33" s="276"/>
      <c r="EK33" s="277"/>
      <c r="EL33" s="73"/>
      <c r="EM33" s="105"/>
      <c r="EN33" s="93"/>
      <c r="EO33" s="275"/>
      <c r="EP33" s="276"/>
      <c r="EQ33" s="276"/>
      <c r="ER33" s="276"/>
      <c r="ES33" s="277"/>
      <c r="ET33" s="275"/>
      <c r="EU33" s="276"/>
      <c r="EV33" s="276"/>
      <c r="EW33" s="276"/>
      <c r="EX33" s="277"/>
      <c r="EY33" s="73"/>
      <c r="EZ33" s="105"/>
      <c r="FA33" s="93"/>
      <c r="FB33" s="275"/>
      <c r="FC33" s="276"/>
      <c r="FD33" s="276"/>
      <c r="FE33" s="276"/>
      <c r="FF33" s="277"/>
      <c r="FG33" s="275"/>
      <c r="FH33" s="276"/>
      <c r="FI33" s="276"/>
      <c r="FJ33" s="276"/>
      <c r="FK33" s="277"/>
      <c r="FL33" s="73"/>
      <c r="FM33" s="105"/>
      <c r="FN33" s="93"/>
      <c r="FO33" s="275"/>
      <c r="FP33" s="276"/>
      <c r="FQ33" s="276"/>
      <c r="FR33" s="276"/>
      <c r="FS33" s="277"/>
      <c r="FT33" s="275"/>
      <c r="FU33" s="276"/>
      <c r="FV33" s="276"/>
      <c r="FW33" s="276"/>
      <c r="FX33" s="277"/>
      <c r="FY33" s="73"/>
      <c r="FZ33" s="105"/>
      <c r="GA33" s="93"/>
      <c r="GB33" s="275"/>
      <c r="GC33" s="276"/>
      <c r="GD33" s="276"/>
      <c r="GE33" s="276"/>
      <c r="GF33" s="277"/>
      <c r="GG33" s="275"/>
      <c r="GH33" s="276"/>
      <c r="GI33" s="276"/>
      <c r="GJ33" s="276"/>
      <c r="GK33" s="277"/>
      <c r="GL33" s="73"/>
      <c r="GM33" s="105"/>
      <c r="GN33" s="93"/>
      <c r="GO33" s="275"/>
      <c r="GP33" s="276"/>
      <c r="GQ33" s="276"/>
      <c r="GR33" s="276"/>
      <c r="GS33" s="277"/>
      <c r="GT33" s="275"/>
      <c r="GU33" s="276"/>
      <c r="GV33" s="276"/>
      <c r="GW33" s="276"/>
      <c r="GX33" s="277"/>
      <c r="GY33" s="73"/>
      <c r="GZ33" s="105"/>
      <c r="HA33" s="93"/>
      <c r="HB33" s="275"/>
      <c r="HC33" s="276"/>
      <c r="HD33" s="276"/>
      <c r="HE33" s="276"/>
      <c r="HF33" s="277"/>
      <c r="HG33" s="275"/>
      <c r="HH33" s="276"/>
      <c r="HI33" s="276"/>
      <c r="HJ33" s="276"/>
      <c r="HK33" s="277"/>
      <c r="HL33" s="73"/>
      <c r="HM33" s="105"/>
      <c r="HN33" s="93"/>
      <c r="HO33" s="275"/>
      <c r="HP33" s="276"/>
      <c r="HQ33" s="276"/>
      <c r="HR33" s="276"/>
      <c r="HS33" s="277"/>
      <c r="HT33" s="275"/>
      <c r="HU33" s="276"/>
      <c r="HV33" s="276"/>
      <c r="HW33" s="276"/>
      <c r="HX33" s="277"/>
      <c r="HY33" s="73"/>
      <c r="HZ33" s="105"/>
      <c r="IA33" s="93"/>
      <c r="IB33" s="275"/>
      <c r="IC33" s="276"/>
      <c r="ID33" s="276"/>
      <c r="IE33" s="276"/>
      <c r="IF33" s="277"/>
      <c r="IG33" s="275"/>
      <c r="IH33" s="276"/>
      <c r="II33" s="276"/>
      <c r="IJ33" s="276"/>
      <c r="IK33" s="277"/>
      <c r="IL33" s="73"/>
      <c r="IM33" s="105"/>
      <c r="IN33" s="93"/>
      <c r="IO33" s="275"/>
      <c r="IP33" s="276"/>
      <c r="IQ33" s="276"/>
      <c r="IR33" s="276"/>
      <c r="IS33" s="277"/>
      <c r="IT33" s="275"/>
      <c r="IU33" s="276"/>
      <c r="IV33" s="276"/>
      <c r="IW33" s="276"/>
      <c r="IX33" s="277"/>
      <c r="IY33" s="73"/>
      <c r="IZ33" s="105"/>
      <c r="JA33" s="93"/>
      <c r="JB33" s="275"/>
      <c r="JC33" s="276"/>
      <c r="JD33" s="276"/>
      <c r="JE33" s="276"/>
      <c r="JF33" s="277"/>
      <c r="JG33" s="275"/>
      <c r="JH33" s="276"/>
      <c r="JI33" s="276"/>
      <c r="JJ33" s="276"/>
      <c r="JK33" s="277"/>
      <c r="JL33" s="73"/>
      <c r="JM33" s="105"/>
      <c r="JN33" s="93"/>
      <c r="JO33" s="275"/>
      <c r="JP33" s="276"/>
      <c r="JQ33" s="276"/>
      <c r="JR33" s="276"/>
      <c r="JS33" s="277"/>
      <c r="JT33" s="275"/>
      <c r="JU33" s="276"/>
      <c r="JV33" s="276"/>
      <c r="JW33" s="276"/>
      <c r="JX33" s="277"/>
      <c r="JY33" s="73"/>
      <c r="JZ33" s="105"/>
      <c r="KA33" s="93"/>
      <c r="KB33" s="275"/>
      <c r="KC33" s="276"/>
      <c r="KD33" s="276"/>
      <c r="KE33" s="276"/>
      <c r="KF33" s="277"/>
      <c r="KG33" s="275"/>
      <c r="KH33" s="276"/>
      <c r="KI33" s="276"/>
      <c r="KJ33" s="276"/>
      <c r="KK33" s="277"/>
      <c r="KL33" s="73"/>
      <c r="KM33" s="105"/>
      <c r="KN33" s="93"/>
      <c r="KO33" s="275"/>
      <c r="KP33" s="276"/>
      <c r="KQ33" s="276"/>
      <c r="KR33" s="276"/>
      <c r="KS33" s="277"/>
      <c r="KT33" s="275"/>
      <c r="KU33" s="276"/>
      <c r="KV33" s="276"/>
      <c r="KW33" s="276"/>
      <c r="KX33" s="277"/>
      <c r="KY33" s="73"/>
      <c r="KZ33" s="105"/>
      <c r="LA33" s="93"/>
      <c r="LB33" s="275"/>
      <c r="LC33" s="276"/>
      <c r="LD33" s="276"/>
      <c r="LE33" s="276"/>
      <c r="LF33" s="277"/>
      <c r="LG33" s="275"/>
      <c r="LH33" s="276"/>
      <c r="LI33" s="276"/>
      <c r="LJ33" s="276"/>
      <c r="LK33" s="277"/>
      <c r="LL33" s="73"/>
      <c r="LM33" s="105"/>
      <c r="LN33" s="93"/>
      <c r="LO33" s="275"/>
      <c r="LP33" s="276"/>
      <c r="LQ33" s="276"/>
      <c r="LR33" s="276"/>
      <c r="LS33" s="277"/>
      <c r="LT33" s="275"/>
      <c r="LU33" s="276"/>
      <c r="LV33" s="276"/>
      <c r="LW33" s="276"/>
      <c r="LX33" s="277"/>
      <c r="LY33" s="73"/>
      <c r="LZ33" s="105"/>
      <c r="MA33" s="93"/>
      <c r="MB33" s="275"/>
      <c r="MC33" s="276"/>
      <c r="MD33" s="276"/>
      <c r="ME33" s="276"/>
      <c r="MF33" s="277"/>
      <c r="MG33" s="275"/>
      <c r="MH33" s="276"/>
      <c r="MI33" s="276"/>
      <c r="MJ33" s="276"/>
      <c r="MK33" s="277"/>
      <c r="ML33" s="73"/>
      <c r="MM33" s="105"/>
      <c r="MN33" s="93"/>
      <c r="MO33" s="275"/>
      <c r="MP33" s="276"/>
      <c r="MQ33" s="276"/>
      <c r="MR33" s="276"/>
      <c r="MS33" s="277"/>
      <c r="MT33" s="275"/>
      <c r="MU33" s="276"/>
      <c r="MV33" s="276"/>
      <c r="MW33" s="276"/>
      <c r="MX33" s="277"/>
      <c r="MY33" s="73"/>
      <c r="MZ33" s="105"/>
      <c r="NA33" s="93"/>
      <c r="NB33" s="275"/>
      <c r="NC33" s="276"/>
      <c r="ND33" s="276"/>
      <c r="NE33" s="276"/>
      <c r="NF33" s="277"/>
      <c r="NG33" s="275"/>
      <c r="NH33" s="276"/>
      <c r="NI33" s="276"/>
      <c r="NJ33" s="276"/>
      <c r="NK33" s="277"/>
      <c r="NL33" s="73"/>
      <c r="NM33" s="105"/>
      <c r="NN33" s="93"/>
      <c r="NO33" s="275"/>
      <c r="NP33" s="276"/>
      <c r="NQ33" s="276"/>
      <c r="NR33" s="276"/>
      <c r="NS33" s="277"/>
      <c r="NT33" s="275"/>
      <c r="NU33" s="276"/>
      <c r="NV33" s="276"/>
      <c r="NW33" s="276"/>
      <c r="NX33" s="277"/>
      <c r="NY33" s="73"/>
      <c r="NZ33" s="105"/>
      <c r="OA33" s="93"/>
      <c r="OB33" s="275"/>
      <c r="OC33" s="276"/>
      <c r="OD33" s="276"/>
      <c r="OE33" s="276"/>
      <c r="OF33" s="277"/>
      <c r="OG33" s="275"/>
      <c r="OH33" s="276"/>
      <c r="OI33" s="276"/>
      <c r="OJ33" s="276"/>
      <c r="OK33" s="277"/>
      <c r="OL33" s="73"/>
      <c r="OM33" s="105"/>
      <c r="ON33" s="93"/>
      <c r="OO33" s="275"/>
      <c r="OP33" s="276"/>
      <c r="OQ33" s="276"/>
      <c r="OR33" s="276"/>
      <c r="OS33" s="277"/>
      <c r="OT33" s="275"/>
      <c r="OU33" s="276"/>
      <c r="OV33" s="276"/>
      <c r="OW33" s="276"/>
      <c r="OX33" s="277"/>
      <c r="OY33" s="73"/>
      <c r="OZ33" s="105"/>
      <c r="PA33" s="93"/>
      <c r="PB33" s="275"/>
      <c r="PC33" s="276"/>
      <c r="PD33" s="276"/>
      <c r="PE33" s="276"/>
      <c r="PF33" s="277"/>
      <c r="PG33" s="275"/>
      <c r="PH33" s="276"/>
      <c r="PI33" s="276"/>
      <c r="PJ33" s="276"/>
      <c r="PK33" s="277"/>
      <c r="PL33" s="73"/>
      <c r="PM33" s="105"/>
      <c r="PN33" s="93"/>
      <c r="PO33" s="275"/>
      <c r="PP33" s="276"/>
      <c r="PQ33" s="276"/>
      <c r="PR33" s="276"/>
      <c r="PS33" s="277"/>
      <c r="PT33" s="275"/>
      <c r="PU33" s="276"/>
      <c r="PV33" s="276"/>
      <c r="PW33" s="276"/>
      <c r="PX33" s="277"/>
      <c r="PY33" s="73"/>
      <c r="PZ33" s="105"/>
      <c r="QA33" s="93"/>
      <c r="QB33" s="275"/>
      <c r="QC33" s="276"/>
      <c r="QD33" s="276"/>
      <c r="QE33" s="276"/>
      <c r="QF33" s="277"/>
      <c r="QG33" s="275"/>
      <c r="QH33" s="276"/>
      <c r="QI33" s="276"/>
      <c r="QJ33" s="276"/>
      <c r="QK33" s="277"/>
      <c r="QL33" s="73"/>
      <c r="QM33" s="105"/>
      <c r="QN33" s="93"/>
      <c r="QO33" s="275"/>
      <c r="QP33" s="276"/>
      <c r="QQ33" s="276"/>
      <c r="QR33" s="276"/>
      <c r="QS33" s="277"/>
      <c r="QT33" s="275"/>
      <c r="QU33" s="276"/>
      <c r="QV33" s="276"/>
      <c r="QW33" s="276"/>
      <c r="QX33" s="277"/>
      <c r="QY33" s="73"/>
      <c r="QZ33" s="105"/>
      <c r="RA33" s="93"/>
      <c r="RB33" s="275"/>
      <c r="RC33" s="276"/>
      <c r="RD33" s="276"/>
      <c r="RE33" s="276"/>
      <c r="RF33" s="277"/>
      <c r="RG33" s="275"/>
      <c r="RH33" s="276"/>
      <c r="RI33" s="276"/>
      <c r="RJ33" s="276"/>
      <c r="RK33" s="277"/>
      <c r="RL33" s="73"/>
      <c r="RM33" s="105"/>
      <c r="RN33" s="93"/>
      <c r="RO33" s="275"/>
      <c r="RP33" s="276"/>
      <c r="RQ33" s="276"/>
      <c r="RR33" s="276"/>
      <c r="RS33" s="277"/>
      <c r="RT33" s="275"/>
      <c r="RU33" s="276"/>
      <c r="RV33" s="276"/>
      <c r="RW33" s="276"/>
      <c r="RX33" s="277"/>
      <c r="RY33" s="73"/>
      <c r="RZ33" s="105"/>
      <c r="SA33" s="93"/>
      <c r="SB33" s="275"/>
      <c r="SC33" s="276"/>
      <c r="SD33" s="276"/>
      <c r="SE33" s="276"/>
      <c r="SF33" s="277"/>
      <c r="SG33" s="275"/>
      <c r="SH33" s="276"/>
      <c r="SI33" s="276"/>
      <c r="SJ33" s="276"/>
      <c r="SK33" s="277"/>
      <c r="SL33" s="73"/>
      <c r="SM33" s="105"/>
      <c r="SN33" s="93"/>
      <c r="SO33" s="275"/>
      <c r="SP33" s="276"/>
      <c r="SQ33" s="276"/>
      <c r="SR33" s="276"/>
      <c r="SS33" s="277"/>
      <c r="ST33" s="275"/>
      <c r="SU33" s="276"/>
      <c r="SV33" s="276"/>
      <c r="SW33" s="276"/>
      <c r="SX33" s="277"/>
      <c r="SY33" s="73"/>
      <c r="SZ33" s="105"/>
      <c r="TA33" s="93"/>
      <c r="TB33" s="275"/>
      <c r="TC33" s="276"/>
      <c r="TD33" s="276"/>
      <c r="TE33" s="276"/>
      <c r="TF33" s="277"/>
      <c r="TG33" s="275"/>
      <c r="TH33" s="276"/>
      <c r="TI33" s="276"/>
      <c r="TJ33" s="276"/>
      <c r="TK33" s="277"/>
      <c r="TL33" s="73"/>
      <c r="TM33" s="105"/>
      <c r="TN33" s="93"/>
      <c r="TO33" s="275"/>
      <c r="TP33" s="276"/>
      <c r="TQ33" s="276"/>
      <c r="TR33" s="276"/>
      <c r="TS33" s="277"/>
      <c r="TT33" s="275"/>
      <c r="TU33" s="276"/>
      <c r="TV33" s="276"/>
      <c r="TW33" s="276"/>
      <c r="TX33" s="277"/>
      <c r="TY33" s="73"/>
      <c r="TZ33" s="105"/>
      <c r="UA33" s="93"/>
      <c r="UB33" s="275"/>
      <c r="UC33" s="276"/>
      <c r="UD33" s="276"/>
      <c r="UE33" s="276"/>
      <c r="UF33" s="277"/>
      <c r="UG33" s="275"/>
      <c r="UH33" s="276"/>
      <c r="UI33" s="276"/>
      <c r="UJ33" s="276"/>
      <c r="UK33" s="277"/>
      <c r="UL33" s="73"/>
      <c r="UM33" s="105"/>
      <c r="UN33" s="93"/>
      <c r="UO33" s="275"/>
      <c r="UP33" s="276"/>
      <c r="UQ33" s="276"/>
      <c r="UR33" s="276"/>
      <c r="US33" s="277"/>
      <c r="UT33" s="275"/>
      <c r="UU33" s="276"/>
      <c r="UV33" s="276"/>
      <c r="UW33" s="276"/>
      <c r="UX33" s="277"/>
      <c r="UY33" s="73"/>
      <c r="UZ33" s="105"/>
      <c r="VA33" s="93"/>
      <c r="VB33" s="275"/>
      <c r="VC33" s="276"/>
      <c r="VD33" s="276"/>
      <c r="VE33" s="276"/>
      <c r="VF33" s="277"/>
      <c r="VG33" s="275"/>
      <c r="VH33" s="276"/>
      <c r="VI33" s="276"/>
      <c r="VJ33" s="276"/>
      <c r="VK33" s="277"/>
      <c r="VL33" s="73"/>
      <c r="VM33" s="105"/>
      <c r="VN33" s="93"/>
      <c r="VO33" s="275"/>
      <c r="VP33" s="276"/>
      <c r="VQ33" s="276"/>
      <c r="VR33" s="276"/>
      <c r="VS33" s="277"/>
      <c r="VT33" s="275"/>
      <c r="VU33" s="276"/>
      <c r="VV33" s="276"/>
      <c r="VW33" s="276"/>
      <c r="VX33" s="277"/>
      <c r="VY33" s="73"/>
      <c r="VZ33" s="105"/>
      <c r="WA33" s="93"/>
      <c r="WB33" s="275"/>
      <c r="WC33" s="276"/>
      <c r="WD33" s="276"/>
      <c r="WE33" s="276"/>
      <c r="WF33" s="277"/>
      <c r="WG33" s="275"/>
      <c r="WH33" s="276"/>
      <c r="WI33" s="276"/>
      <c r="WJ33" s="276"/>
      <c r="WK33" s="277"/>
      <c r="WL33" s="73"/>
      <c r="WM33" s="105"/>
      <c r="WN33" s="93"/>
      <c r="WO33" s="275"/>
      <c r="WP33" s="276"/>
      <c r="WQ33" s="276"/>
      <c r="WR33" s="276"/>
      <c r="WS33" s="277"/>
      <c r="WT33" s="275"/>
      <c r="WU33" s="276"/>
      <c r="WV33" s="276"/>
      <c r="WW33" s="276"/>
      <c r="WX33" s="277"/>
      <c r="WY33" s="73"/>
      <c r="WZ33" s="105"/>
      <c r="XA33" s="93"/>
      <c r="XB33" s="275"/>
      <c r="XC33" s="276"/>
      <c r="XD33" s="276"/>
      <c r="XE33" s="276"/>
      <c r="XF33" s="277"/>
      <c r="XG33" s="275"/>
      <c r="XH33" s="276"/>
      <c r="XI33" s="276"/>
      <c r="XJ33" s="276"/>
      <c r="XK33" s="277"/>
      <c r="XL33" s="73"/>
      <c r="XM33" s="105"/>
      <c r="XN33" s="93"/>
      <c r="XO33" s="275"/>
      <c r="XP33" s="276"/>
      <c r="XQ33" s="276"/>
      <c r="XR33" s="276"/>
      <c r="XS33" s="277"/>
      <c r="XT33" s="275"/>
      <c r="XU33" s="276"/>
      <c r="XV33" s="276"/>
      <c r="XW33" s="276"/>
      <c r="XX33" s="277"/>
      <c r="XY33" s="73"/>
      <c r="XZ33" s="105"/>
      <c r="YA33" s="93"/>
      <c r="YB33" s="275"/>
      <c r="YC33" s="276"/>
      <c r="YD33" s="276"/>
      <c r="YE33" s="276"/>
      <c r="YF33" s="277"/>
      <c r="YG33" s="275"/>
      <c r="YH33" s="276"/>
      <c r="YI33" s="276"/>
      <c r="YJ33" s="276"/>
      <c r="YK33" s="277"/>
      <c r="YL33" s="73"/>
      <c r="YM33" s="105"/>
      <c r="YN33" s="93"/>
      <c r="YO33" s="275"/>
      <c r="YP33" s="276"/>
      <c r="YQ33" s="276"/>
      <c r="YR33" s="276"/>
      <c r="YS33" s="277"/>
      <c r="YT33" s="275"/>
      <c r="YU33" s="276"/>
      <c r="YV33" s="276"/>
      <c r="YW33" s="276"/>
      <c r="YX33" s="277"/>
      <c r="YY33" s="73"/>
      <c r="YZ33" s="105"/>
      <c r="ZA33" s="93"/>
      <c r="ZB33" s="275"/>
      <c r="ZC33" s="276"/>
      <c r="ZD33" s="276"/>
      <c r="ZE33" s="276"/>
      <c r="ZF33" s="277"/>
      <c r="ZG33" s="275"/>
      <c r="ZH33" s="276"/>
      <c r="ZI33" s="276"/>
      <c r="ZJ33" s="276"/>
      <c r="ZK33" s="277"/>
      <c r="ZL33" s="73"/>
      <c r="ZM33" s="105"/>
      <c r="ZN33" s="93"/>
      <c r="ZO33" s="275"/>
      <c r="ZP33" s="276"/>
      <c r="ZQ33" s="276"/>
      <c r="ZR33" s="276"/>
      <c r="ZS33" s="277"/>
      <c r="ZT33" s="275"/>
      <c r="ZU33" s="276"/>
      <c r="ZV33" s="276"/>
      <c r="ZW33" s="276"/>
      <c r="ZX33" s="277"/>
      <c r="ZY33" s="73"/>
      <c r="ZZ33" s="105"/>
      <c r="AAA33" s="93"/>
      <c r="AAB33" s="275"/>
      <c r="AAC33" s="276"/>
      <c r="AAD33" s="276"/>
      <c r="AAE33" s="276"/>
      <c r="AAF33" s="277"/>
      <c r="AAG33" s="275"/>
      <c r="AAH33" s="276"/>
      <c r="AAI33" s="276"/>
      <c r="AAJ33" s="276"/>
      <c r="AAK33" s="277"/>
      <c r="AAL33" s="73"/>
      <c r="AAM33" s="105"/>
      <c r="AAN33" s="93"/>
      <c r="AAO33" s="275"/>
      <c r="AAP33" s="276"/>
      <c r="AAQ33" s="276"/>
      <c r="AAR33" s="276"/>
      <c r="AAS33" s="277"/>
      <c r="AAT33" s="275"/>
      <c r="AAU33" s="276"/>
      <c r="AAV33" s="276"/>
      <c r="AAW33" s="276"/>
      <c r="AAX33" s="277"/>
      <c r="AAY33" s="73"/>
      <c r="AAZ33" s="105"/>
      <c r="ABA33" s="93"/>
      <c r="ABB33" s="275"/>
      <c r="ABC33" s="276"/>
      <c r="ABD33" s="276"/>
      <c r="ABE33" s="276"/>
      <c r="ABF33" s="277"/>
      <c r="ABG33" s="275"/>
      <c r="ABH33" s="276"/>
      <c r="ABI33" s="276"/>
      <c r="ABJ33" s="276"/>
      <c r="ABK33" s="277"/>
      <c r="ABL33" s="73"/>
      <c r="ABM33" s="105"/>
      <c r="ABN33" s="93"/>
      <c r="ABO33" s="275"/>
      <c r="ABP33" s="276"/>
      <c r="ABQ33" s="276"/>
      <c r="ABR33" s="276"/>
      <c r="ABS33" s="277"/>
      <c r="ABT33" s="275"/>
      <c r="ABU33" s="276"/>
      <c r="ABV33" s="276"/>
      <c r="ABW33" s="276"/>
      <c r="ABX33" s="277"/>
      <c r="ABY33" s="73"/>
      <c r="ABZ33" s="105"/>
      <c r="ACA33" s="93"/>
      <c r="ACB33" s="275"/>
      <c r="ACC33" s="276"/>
      <c r="ACD33" s="276"/>
      <c r="ACE33" s="276"/>
      <c r="ACF33" s="277"/>
      <c r="ACG33" s="275"/>
      <c r="ACH33" s="276"/>
      <c r="ACI33" s="276"/>
      <c r="ACJ33" s="276"/>
      <c r="ACK33" s="277"/>
      <c r="ACL33" s="73"/>
      <c r="ACM33" s="105"/>
      <c r="ACN33" s="93"/>
      <c r="ACO33" s="275"/>
      <c r="ACP33" s="276"/>
      <c r="ACQ33" s="276"/>
      <c r="ACR33" s="276"/>
      <c r="ACS33" s="277"/>
      <c r="ACT33" s="275"/>
      <c r="ACU33" s="276"/>
      <c r="ACV33" s="276"/>
      <c r="ACW33" s="276"/>
      <c r="ACX33" s="277"/>
      <c r="ACY33" s="73"/>
      <c r="ACZ33" s="105"/>
      <c r="ADA33" s="93"/>
      <c r="ADB33" s="275"/>
      <c r="ADC33" s="276"/>
      <c r="ADD33" s="276"/>
      <c r="ADE33" s="276"/>
      <c r="ADF33" s="277"/>
      <c r="ADG33" s="275"/>
      <c r="ADH33" s="276"/>
      <c r="ADI33" s="276"/>
      <c r="ADJ33" s="276"/>
      <c r="ADK33" s="277"/>
      <c r="ADL33" s="73"/>
      <c r="ADM33" s="105"/>
      <c r="ADN33" s="93"/>
      <c r="ADO33" s="275"/>
      <c r="ADP33" s="276"/>
      <c r="ADQ33" s="276"/>
      <c r="ADR33" s="276"/>
      <c r="ADS33" s="277"/>
      <c r="ADT33" s="275"/>
      <c r="ADU33" s="276"/>
      <c r="ADV33" s="276"/>
      <c r="ADW33" s="276"/>
      <c r="ADX33" s="277"/>
      <c r="ADY33" s="73"/>
      <c r="ADZ33" s="105"/>
      <c r="AEA33" s="93"/>
      <c r="AEB33" s="275"/>
      <c r="AEC33" s="276"/>
      <c r="AED33" s="276"/>
      <c r="AEE33" s="276"/>
      <c r="AEF33" s="277"/>
      <c r="AEG33" s="275"/>
      <c r="AEH33" s="276"/>
      <c r="AEI33" s="276"/>
      <c r="AEJ33" s="276"/>
      <c r="AEK33" s="277"/>
      <c r="AEL33" s="73"/>
      <c r="AEM33" s="105"/>
      <c r="AEN33" s="93"/>
      <c r="AEO33" s="275"/>
      <c r="AEP33" s="276"/>
      <c r="AEQ33" s="276"/>
      <c r="AER33" s="276"/>
      <c r="AES33" s="277"/>
      <c r="AET33" s="275"/>
      <c r="AEU33" s="276"/>
      <c r="AEV33" s="276"/>
      <c r="AEW33" s="276"/>
      <c r="AEX33" s="277"/>
      <c r="AEY33" s="73"/>
      <c r="AEZ33" s="105"/>
      <c r="AFA33" s="93"/>
      <c r="AFB33" s="275"/>
      <c r="AFC33" s="276"/>
      <c r="AFD33" s="276"/>
      <c r="AFE33" s="276"/>
      <c r="AFF33" s="277"/>
      <c r="AFG33" s="275"/>
      <c r="AFH33" s="276"/>
      <c r="AFI33" s="276"/>
      <c r="AFJ33" s="276"/>
      <c r="AFK33" s="277"/>
      <c r="AFL33" s="73"/>
      <c r="AFM33" s="105"/>
      <c r="AFN33" s="93"/>
      <c r="AFO33" s="275"/>
      <c r="AFP33" s="276"/>
      <c r="AFQ33" s="276"/>
      <c r="AFR33" s="276"/>
      <c r="AFS33" s="277"/>
      <c r="AFT33" s="275"/>
      <c r="AFU33" s="276"/>
      <c r="AFV33" s="276"/>
      <c r="AFW33" s="276"/>
      <c r="AFX33" s="277"/>
      <c r="AFY33" s="73"/>
      <c r="AFZ33" s="105"/>
      <c r="AGA33" s="93"/>
      <c r="AGB33" s="275"/>
      <c r="AGC33" s="276"/>
      <c r="AGD33" s="276"/>
      <c r="AGE33" s="276"/>
      <c r="AGF33" s="277"/>
      <c r="AGG33" s="275"/>
      <c r="AGH33" s="276"/>
      <c r="AGI33" s="276"/>
      <c r="AGJ33" s="276"/>
      <c r="AGK33" s="277"/>
      <c r="AGL33" s="73"/>
      <c r="AGM33" s="105"/>
      <c r="AGN33" s="93"/>
      <c r="AGO33" s="275"/>
      <c r="AGP33" s="276"/>
      <c r="AGQ33" s="276"/>
      <c r="AGR33" s="276"/>
      <c r="AGS33" s="277"/>
      <c r="AGT33" s="275"/>
      <c r="AGU33" s="276"/>
      <c r="AGV33" s="276"/>
      <c r="AGW33" s="276"/>
      <c r="AGX33" s="277"/>
      <c r="AGY33" s="73"/>
      <c r="AGZ33" s="105"/>
      <c r="AHA33" s="93"/>
      <c r="AHB33" s="275"/>
      <c r="AHC33" s="276"/>
      <c r="AHD33" s="276"/>
      <c r="AHE33" s="276"/>
      <c r="AHF33" s="277"/>
      <c r="AHG33" s="275"/>
      <c r="AHH33" s="276"/>
      <c r="AHI33" s="276"/>
      <c r="AHJ33" s="276"/>
      <c r="AHK33" s="277"/>
      <c r="AHL33" s="73"/>
      <c r="AHM33" s="105"/>
      <c r="AHN33" s="93"/>
      <c r="AHO33" s="275"/>
      <c r="AHP33" s="276"/>
      <c r="AHQ33" s="276"/>
      <c r="AHR33" s="276"/>
      <c r="AHS33" s="277"/>
      <c r="AHT33" s="275"/>
      <c r="AHU33" s="276"/>
      <c r="AHV33" s="276"/>
      <c r="AHW33" s="276"/>
      <c r="AHX33" s="277"/>
      <c r="AHY33" s="73"/>
      <c r="AHZ33" s="105"/>
      <c r="AIA33" s="93"/>
      <c r="AIB33" s="275"/>
      <c r="AIC33" s="276"/>
      <c r="AID33" s="276"/>
      <c r="AIE33" s="276"/>
      <c r="AIF33" s="277"/>
      <c r="AIG33" s="275"/>
      <c r="AIH33" s="276"/>
      <c r="AII33" s="276"/>
      <c r="AIJ33" s="276"/>
      <c r="AIK33" s="277"/>
      <c r="AIL33" s="73"/>
      <c r="AIM33" s="105"/>
      <c r="AIN33" s="93"/>
      <c r="AIO33" s="275"/>
      <c r="AIP33" s="276"/>
      <c r="AIQ33" s="276"/>
      <c r="AIR33" s="276"/>
      <c r="AIS33" s="277"/>
      <c r="AIT33" s="275"/>
      <c r="AIU33" s="276"/>
      <c r="AIV33" s="276"/>
      <c r="AIW33" s="276"/>
      <c r="AIX33" s="277"/>
      <c r="AIY33" s="73"/>
      <c r="AIZ33" s="105"/>
      <c r="AJA33" s="93"/>
      <c r="AJB33" s="275"/>
      <c r="AJC33" s="276"/>
      <c r="AJD33" s="276"/>
      <c r="AJE33" s="276"/>
      <c r="AJF33" s="277"/>
      <c r="AJG33" s="275"/>
      <c r="AJH33" s="276"/>
      <c r="AJI33" s="276"/>
      <c r="AJJ33" s="276"/>
      <c r="AJK33" s="277"/>
      <c r="AJL33" s="73"/>
    </row>
    <row r="34" spans="1:948" x14ac:dyDescent="0.3">
      <c r="A34" s="93"/>
      <c r="B34" s="275"/>
      <c r="C34" s="276"/>
      <c r="D34" s="276"/>
      <c r="E34" s="276"/>
      <c r="F34" s="277"/>
      <c r="G34" s="275"/>
      <c r="H34" s="276"/>
      <c r="I34" s="276"/>
      <c r="J34" s="276"/>
      <c r="K34" s="277"/>
      <c r="L34" s="73"/>
      <c r="M34" s="105"/>
      <c r="N34" s="93"/>
      <c r="O34" s="275"/>
      <c r="P34" s="276"/>
      <c r="Q34" s="276"/>
      <c r="R34" s="276"/>
      <c r="S34" s="277"/>
      <c r="T34" s="275"/>
      <c r="U34" s="276"/>
      <c r="V34" s="276"/>
      <c r="W34" s="276"/>
      <c r="X34" s="277"/>
      <c r="Y34" s="73"/>
      <c r="Z34" s="105"/>
      <c r="AA34" s="93"/>
      <c r="AB34" s="275"/>
      <c r="AC34" s="276"/>
      <c r="AD34" s="276"/>
      <c r="AE34" s="276"/>
      <c r="AF34" s="277"/>
      <c r="AG34" s="275"/>
      <c r="AH34" s="276"/>
      <c r="AI34" s="276"/>
      <c r="AJ34" s="276"/>
      <c r="AK34" s="277"/>
      <c r="AL34" s="73"/>
      <c r="AM34" s="105"/>
      <c r="AN34" s="93"/>
      <c r="AO34" s="275"/>
      <c r="AP34" s="276"/>
      <c r="AQ34" s="276"/>
      <c r="AR34" s="276"/>
      <c r="AS34" s="277"/>
      <c r="AT34" s="275"/>
      <c r="AU34" s="276"/>
      <c r="AV34" s="276"/>
      <c r="AW34" s="276"/>
      <c r="AX34" s="277"/>
      <c r="AY34" s="73"/>
      <c r="AZ34" s="105"/>
      <c r="BA34" s="93"/>
      <c r="BB34" s="275"/>
      <c r="BC34" s="276"/>
      <c r="BD34" s="276"/>
      <c r="BE34" s="276"/>
      <c r="BF34" s="277"/>
      <c r="BG34" s="275"/>
      <c r="BH34" s="276"/>
      <c r="BI34" s="276"/>
      <c r="BJ34" s="276"/>
      <c r="BK34" s="277"/>
      <c r="BL34" s="73"/>
      <c r="BM34" s="105"/>
      <c r="BN34" s="93"/>
      <c r="BO34" s="275"/>
      <c r="BP34" s="276"/>
      <c r="BQ34" s="276"/>
      <c r="BR34" s="276"/>
      <c r="BS34" s="277"/>
      <c r="BT34" s="275"/>
      <c r="BU34" s="276"/>
      <c r="BV34" s="276"/>
      <c r="BW34" s="276"/>
      <c r="BX34" s="277"/>
      <c r="BY34" s="73"/>
      <c r="BZ34" s="105"/>
      <c r="CA34" s="93"/>
      <c r="CB34" s="275"/>
      <c r="CC34" s="276"/>
      <c r="CD34" s="276"/>
      <c r="CE34" s="276"/>
      <c r="CF34" s="277"/>
      <c r="CG34" s="275"/>
      <c r="CH34" s="276"/>
      <c r="CI34" s="276"/>
      <c r="CJ34" s="276"/>
      <c r="CK34" s="277"/>
      <c r="CL34" s="73"/>
      <c r="CM34" s="105"/>
      <c r="CN34" s="93"/>
      <c r="CO34" s="275"/>
      <c r="CP34" s="276"/>
      <c r="CQ34" s="276"/>
      <c r="CR34" s="276"/>
      <c r="CS34" s="277"/>
      <c r="CT34" s="275"/>
      <c r="CU34" s="276"/>
      <c r="CV34" s="276"/>
      <c r="CW34" s="276"/>
      <c r="CX34" s="277"/>
      <c r="CY34" s="73"/>
      <c r="CZ34" s="105"/>
      <c r="DA34" s="93"/>
      <c r="DB34" s="275"/>
      <c r="DC34" s="276"/>
      <c r="DD34" s="276"/>
      <c r="DE34" s="276"/>
      <c r="DF34" s="277"/>
      <c r="DG34" s="275"/>
      <c r="DH34" s="276"/>
      <c r="DI34" s="276"/>
      <c r="DJ34" s="276"/>
      <c r="DK34" s="277"/>
      <c r="DL34" s="73"/>
      <c r="DM34" s="105"/>
      <c r="DN34" s="93"/>
      <c r="DO34" s="275"/>
      <c r="DP34" s="276"/>
      <c r="DQ34" s="276"/>
      <c r="DR34" s="276"/>
      <c r="DS34" s="277"/>
      <c r="DT34" s="275"/>
      <c r="DU34" s="276"/>
      <c r="DV34" s="276"/>
      <c r="DW34" s="276"/>
      <c r="DX34" s="277"/>
      <c r="DY34" s="73"/>
      <c r="DZ34" s="105"/>
      <c r="EA34" s="93"/>
      <c r="EB34" s="275"/>
      <c r="EC34" s="276"/>
      <c r="ED34" s="276"/>
      <c r="EE34" s="276"/>
      <c r="EF34" s="277"/>
      <c r="EG34" s="275"/>
      <c r="EH34" s="276"/>
      <c r="EI34" s="276"/>
      <c r="EJ34" s="276"/>
      <c r="EK34" s="277"/>
      <c r="EL34" s="73"/>
      <c r="EM34" s="105"/>
      <c r="EN34" s="93"/>
      <c r="EO34" s="275"/>
      <c r="EP34" s="276"/>
      <c r="EQ34" s="276"/>
      <c r="ER34" s="276"/>
      <c r="ES34" s="277"/>
      <c r="ET34" s="275"/>
      <c r="EU34" s="276"/>
      <c r="EV34" s="276"/>
      <c r="EW34" s="276"/>
      <c r="EX34" s="277"/>
      <c r="EY34" s="73"/>
      <c r="EZ34" s="105"/>
      <c r="FA34" s="93"/>
      <c r="FB34" s="275"/>
      <c r="FC34" s="276"/>
      <c r="FD34" s="276"/>
      <c r="FE34" s="276"/>
      <c r="FF34" s="277"/>
      <c r="FG34" s="275"/>
      <c r="FH34" s="276"/>
      <c r="FI34" s="276"/>
      <c r="FJ34" s="276"/>
      <c r="FK34" s="277"/>
      <c r="FL34" s="73"/>
      <c r="FM34" s="105"/>
      <c r="FN34" s="93"/>
      <c r="FO34" s="275"/>
      <c r="FP34" s="276"/>
      <c r="FQ34" s="276"/>
      <c r="FR34" s="276"/>
      <c r="FS34" s="277"/>
      <c r="FT34" s="275"/>
      <c r="FU34" s="276"/>
      <c r="FV34" s="276"/>
      <c r="FW34" s="276"/>
      <c r="FX34" s="277"/>
      <c r="FY34" s="73"/>
      <c r="FZ34" s="105"/>
      <c r="GA34" s="93"/>
      <c r="GB34" s="275"/>
      <c r="GC34" s="276"/>
      <c r="GD34" s="276"/>
      <c r="GE34" s="276"/>
      <c r="GF34" s="277"/>
      <c r="GG34" s="275"/>
      <c r="GH34" s="276"/>
      <c r="GI34" s="276"/>
      <c r="GJ34" s="276"/>
      <c r="GK34" s="277"/>
      <c r="GL34" s="73"/>
      <c r="GM34" s="105"/>
      <c r="GN34" s="93"/>
      <c r="GO34" s="275"/>
      <c r="GP34" s="276"/>
      <c r="GQ34" s="276"/>
      <c r="GR34" s="276"/>
      <c r="GS34" s="277"/>
      <c r="GT34" s="275"/>
      <c r="GU34" s="276"/>
      <c r="GV34" s="276"/>
      <c r="GW34" s="276"/>
      <c r="GX34" s="277"/>
      <c r="GY34" s="73"/>
      <c r="GZ34" s="105"/>
      <c r="HA34" s="93"/>
      <c r="HB34" s="275"/>
      <c r="HC34" s="276"/>
      <c r="HD34" s="276"/>
      <c r="HE34" s="276"/>
      <c r="HF34" s="277"/>
      <c r="HG34" s="275"/>
      <c r="HH34" s="276"/>
      <c r="HI34" s="276"/>
      <c r="HJ34" s="276"/>
      <c r="HK34" s="277"/>
      <c r="HL34" s="73"/>
      <c r="HM34" s="105"/>
      <c r="HN34" s="93"/>
      <c r="HO34" s="275"/>
      <c r="HP34" s="276"/>
      <c r="HQ34" s="276"/>
      <c r="HR34" s="276"/>
      <c r="HS34" s="277"/>
      <c r="HT34" s="275"/>
      <c r="HU34" s="276"/>
      <c r="HV34" s="276"/>
      <c r="HW34" s="276"/>
      <c r="HX34" s="277"/>
      <c r="HY34" s="73"/>
      <c r="HZ34" s="105"/>
      <c r="IA34" s="93"/>
      <c r="IB34" s="275"/>
      <c r="IC34" s="276"/>
      <c r="ID34" s="276"/>
      <c r="IE34" s="276"/>
      <c r="IF34" s="277"/>
      <c r="IG34" s="275"/>
      <c r="IH34" s="276"/>
      <c r="II34" s="276"/>
      <c r="IJ34" s="276"/>
      <c r="IK34" s="277"/>
      <c r="IL34" s="73"/>
      <c r="IM34" s="105"/>
      <c r="IN34" s="93"/>
      <c r="IO34" s="275"/>
      <c r="IP34" s="276"/>
      <c r="IQ34" s="276"/>
      <c r="IR34" s="276"/>
      <c r="IS34" s="277"/>
      <c r="IT34" s="275"/>
      <c r="IU34" s="276"/>
      <c r="IV34" s="276"/>
      <c r="IW34" s="276"/>
      <c r="IX34" s="277"/>
      <c r="IY34" s="73"/>
      <c r="IZ34" s="105"/>
      <c r="JA34" s="93"/>
      <c r="JB34" s="275"/>
      <c r="JC34" s="276"/>
      <c r="JD34" s="276"/>
      <c r="JE34" s="276"/>
      <c r="JF34" s="277"/>
      <c r="JG34" s="275"/>
      <c r="JH34" s="276"/>
      <c r="JI34" s="276"/>
      <c r="JJ34" s="276"/>
      <c r="JK34" s="277"/>
      <c r="JL34" s="73"/>
      <c r="JM34" s="105"/>
      <c r="JN34" s="93"/>
      <c r="JO34" s="275"/>
      <c r="JP34" s="276"/>
      <c r="JQ34" s="276"/>
      <c r="JR34" s="276"/>
      <c r="JS34" s="277"/>
      <c r="JT34" s="275"/>
      <c r="JU34" s="276"/>
      <c r="JV34" s="276"/>
      <c r="JW34" s="276"/>
      <c r="JX34" s="277"/>
      <c r="JY34" s="73"/>
      <c r="JZ34" s="105"/>
      <c r="KA34" s="93"/>
      <c r="KB34" s="275"/>
      <c r="KC34" s="276"/>
      <c r="KD34" s="276"/>
      <c r="KE34" s="276"/>
      <c r="KF34" s="277"/>
      <c r="KG34" s="275"/>
      <c r="KH34" s="276"/>
      <c r="KI34" s="276"/>
      <c r="KJ34" s="276"/>
      <c r="KK34" s="277"/>
      <c r="KL34" s="73"/>
      <c r="KM34" s="105"/>
      <c r="KN34" s="93"/>
      <c r="KO34" s="275"/>
      <c r="KP34" s="276"/>
      <c r="KQ34" s="276"/>
      <c r="KR34" s="276"/>
      <c r="KS34" s="277"/>
      <c r="KT34" s="275"/>
      <c r="KU34" s="276"/>
      <c r="KV34" s="276"/>
      <c r="KW34" s="276"/>
      <c r="KX34" s="277"/>
      <c r="KY34" s="73"/>
      <c r="KZ34" s="105"/>
      <c r="LA34" s="93"/>
      <c r="LB34" s="275"/>
      <c r="LC34" s="276"/>
      <c r="LD34" s="276"/>
      <c r="LE34" s="276"/>
      <c r="LF34" s="277"/>
      <c r="LG34" s="275"/>
      <c r="LH34" s="276"/>
      <c r="LI34" s="276"/>
      <c r="LJ34" s="276"/>
      <c r="LK34" s="277"/>
      <c r="LL34" s="73"/>
      <c r="LM34" s="105"/>
      <c r="LN34" s="93"/>
      <c r="LO34" s="275"/>
      <c r="LP34" s="276"/>
      <c r="LQ34" s="276"/>
      <c r="LR34" s="276"/>
      <c r="LS34" s="277"/>
      <c r="LT34" s="275"/>
      <c r="LU34" s="276"/>
      <c r="LV34" s="276"/>
      <c r="LW34" s="276"/>
      <c r="LX34" s="277"/>
      <c r="LY34" s="73"/>
      <c r="LZ34" s="105"/>
      <c r="MA34" s="93"/>
      <c r="MB34" s="275"/>
      <c r="MC34" s="276"/>
      <c r="MD34" s="276"/>
      <c r="ME34" s="276"/>
      <c r="MF34" s="277"/>
      <c r="MG34" s="275"/>
      <c r="MH34" s="276"/>
      <c r="MI34" s="276"/>
      <c r="MJ34" s="276"/>
      <c r="MK34" s="277"/>
      <c r="ML34" s="73"/>
      <c r="MM34" s="105"/>
      <c r="MN34" s="93"/>
      <c r="MO34" s="275"/>
      <c r="MP34" s="276"/>
      <c r="MQ34" s="276"/>
      <c r="MR34" s="276"/>
      <c r="MS34" s="277"/>
      <c r="MT34" s="275"/>
      <c r="MU34" s="276"/>
      <c r="MV34" s="276"/>
      <c r="MW34" s="276"/>
      <c r="MX34" s="277"/>
      <c r="MY34" s="73"/>
      <c r="MZ34" s="105"/>
      <c r="NA34" s="93"/>
      <c r="NB34" s="275"/>
      <c r="NC34" s="276"/>
      <c r="ND34" s="276"/>
      <c r="NE34" s="276"/>
      <c r="NF34" s="277"/>
      <c r="NG34" s="275"/>
      <c r="NH34" s="276"/>
      <c r="NI34" s="276"/>
      <c r="NJ34" s="276"/>
      <c r="NK34" s="277"/>
      <c r="NL34" s="73"/>
      <c r="NM34" s="105"/>
      <c r="NN34" s="93"/>
      <c r="NO34" s="275"/>
      <c r="NP34" s="276"/>
      <c r="NQ34" s="276"/>
      <c r="NR34" s="276"/>
      <c r="NS34" s="277"/>
      <c r="NT34" s="275"/>
      <c r="NU34" s="276"/>
      <c r="NV34" s="276"/>
      <c r="NW34" s="276"/>
      <c r="NX34" s="277"/>
      <c r="NY34" s="73"/>
      <c r="NZ34" s="105"/>
      <c r="OA34" s="93"/>
      <c r="OB34" s="275"/>
      <c r="OC34" s="276"/>
      <c r="OD34" s="276"/>
      <c r="OE34" s="276"/>
      <c r="OF34" s="277"/>
      <c r="OG34" s="275"/>
      <c r="OH34" s="276"/>
      <c r="OI34" s="276"/>
      <c r="OJ34" s="276"/>
      <c r="OK34" s="277"/>
      <c r="OL34" s="73"/>
      <c r="OM34" s="105"/>
      <c r="ON34" s="93"/>
      <c r="OO34" s="275"/>
      <c r="OP34" s="276"/>
      <c r="OQ34" s="276"/>
      <c r="OR34" s="276"/>
      <c r="OS34" s="277"/>
      <c r="OT34" s="275"/>
      <c r="OU34" s="276"/>
      <c r="OV34" s="276"/>
      <c r="OW34" s="276"/>
      <c r="OX34" s="277"/>
      <c r="OY34" s="73"/>
      <c r="OZ34" s="105"/>
      <c r="PA34" s="93"/>
      <c r="PB34" s="275"/>
      <c r="PC34" s="276"/>
      <c r="PD34" s="276"/>
      <c r="PE34" s="276"/>
      <c r="PF34" s="277"/>
      <c r="PG34" s="275"/>
      <c r="PH34" s="276"/>
      <c r="PI34" s="276"/>
      <c r="PJ34" s="276"/>
      <c r="PK34" s="277"/>
      <c r="PL34" s="73"/>
      <c r="PM34" s="105"/>
      <c r="PN34" s="93"/>
      <c r="PO34" s="275"/>
      <c r="PP34" s="276"/>
      <c r="PQ34" s="276"/>
      <c r="PR34" s="276"/>
      <c r="PS34" s="277"/>
      <c r="PT34" s="275"/>
      <c r="PU34" s="276"/>
      <c r="PV34" s="276"/>
      <c r="PW34" s="276"/>
      <c r="PX34" s="277"/>
      <c r="PY34" s="73"/>
      <c r="PZ34" s="105"/>
      <c r="QA34" s="93"/>
      <c r="QB34" s="275"/>
      <c r="QC34" s="276"/>
      <c r="QD34" s="276"/>
      <c r="QE34" s="276"/>
      <c r="QF34" s="277"/>
      <c r="QG34" s="275"/>
      <c r="QH34" s="276"/>
      <c r="QI34" s="276"/>
      <c r="QJ34" s="276"/>
      <c r="QK34" s="277"/>
      <c r="QL34" s="73"/>
      <c r="QM34" s="105"/>
      <c r="QN34" s="93"/>
      <c r="QO34" s="275"/>
      <c r="QP34" s="276"/>
      <c r="QQ34" s="276"/>
      <c r="QR34" s="276"/>
      <c r="QS34" s="277"/>
      <c r="QT34" s="275"/>
      <c r="QU34" s="276"/>
      <c r="QV34" s="276"/>
      <c r="QW34" s="276"/>
      <c r="QX34" s="277"/>
      <c r="QY34" s="73"/>
      <c r="QZ34" s="105"/>
      <c r="RA34" s="93"/>
      <c r="RB34" s="275"/>
      <c r="RC34" s="276"/>
      <c r="RD34" s="276"/>
      <c r="RE34" s="276"/>
      <c r="RF34" s="277"/>
      <c r="RG34" s="275"/>
      <c r="RH34" s="276"/>
      <c r="RI34" s="276"/>
      <c r="RJ34" s="276"/>
      <c r="RK34" s="277"/>
      <c r="RL34" s="73"/>
      <c r="RM34" s="105"/>
      <c r="RN34" s="93"/>
      <c r="RO34" s="275"/>
      <c r="RP34" s="276"/>
      <c r="RQ34" s="276"/>
      <c r="RR34" s="276"/>
      <c r="RS34" s="277"/>
      <c r="RT34" s="275"/>
      <c r="RU34" s="276"/>
      <c r="RV34" s="276"/>
      <c r="RW34" s="276"/>
      <c r="RX34" s="277"/>
      <c r="RY34" s="73"/>
      <c r="RZ34" s="105"/>
      <c r="SA34" s="93"/>
      <c r="SB34" s="275"/>
      <c r="SC34" s="276"/>
      <c r="SD34" s="276"/>
      <c r="SE34" s="276"/>
      <c r="SF34" s="277"/>
      <c r="SG34" s="275"/>
      <c r="SH34" s="276"/>
      <c r="SI34" s="276"/>
      <c r="SJ34" s="276"/>
      <c r="SK34" s="277"/>
      <c r="SL34" s="73"/>
      <c r="SM34" s="105"/>
      <c r="SN34" s="93"/>
      <c r="SO34" s="275"/>
      <c r="SP34" s="276"/>
      <c r="SQ34" s="276"/>
      <c r="SR34" s="276"/>
      <c r="SS34" s="277"/>
      <c r="ST34" s="275"/>
      <c r="SU34" s="276"/>
      <c r="SV34" s="276"/>
      <c r="SW34" s="276"/>
      <c r="SX34" s="277"/>
      <c r="SY34" s="73"/>
      <c r="SZ34" s="105"/>
      <c r="TA34" s="93"/>
      <c r="TB34" s="275"/>
      <c r="TC34" s="276"/>
      <c r="TD34" s="276"/>
      <c r="TE34" s="276"/>
      <c r="TF34" s="277"/>
      <c r="TG34" s="275"/>
      <c r="TH34" s="276"/>
      <c r="TI34" s="276"/>
      <c r="TJ34" s="276"/>
      <c r="TK34" s="277"/>
      <c r="TL34" s="73"/>
      <c r="TM34" s="105"/>
      <c r="TN34" s="93"/>
      <c r="TO34" s="275"/>
      <c r="TP34" s="276"/>
      <c r="TQ34" s="276"/>
      <c r="TR34" s="276"/>
      <c r="TS34" s="277"/>
      <c r="TT34" s="275"/>
      <c r="TU34" s="276"/>
      <c r="TV34" s="276"/>
      <c r="TW34" s="276"/>
      <c r="TX34" s="277"/>
      <c r="TY34" s="73"/>
      <c r="TZ34" s="105"/>
      <c r="UA34" s="93"/>
      <c r="UB34" s="275"/>
      <c r="UC34" s="276"/>
      <c r="UD34" s="276"/>
      <c r="UE34" s="276"/>
      <c r="UF34" s="277"/>
      <c r="UG34" s="275"/>
      <c r="UH34" s="276"/>
      <c r="UI34" s="276"/>
      <c r="UJ34" s="276"/>
      <c r="UK34" s="277"/>
      <c r="UL34" s="73"/>
      <c r="UM34" s="105"/>
      <c r="UN34" s="93"/>
      <c r="UO34" s="275"/>
      <c r="UP34" s="276"/>
      <c r="UQ34" s="276"/>
      <c r="UR34" s="276"/>
      <c r="US34" s="277"/>
      <c r="UT34" s="275"/>
      <c r="UU34" s="276"/>
      <c r="UV34" s="276"/>
      <c r="UW34" s="276"/>
      <c r="UX34" s="277"/>
      <c r="UY34" s="73"/>
      <c r="UZ34" s="105"/>
      <c r="VA34" s="93"/>
      <c r="VB34" s="275"/>
      <c r="VC34" s="276"/>
      <c r="VD34" s="276"/>
      <c r="VE34" s="276"/>
      <c r="VF34" s="277"/>
      <c r="VG34" s="275"/>
      <c r="VH34" s="276"/>
      <c r="VI34" s="276"/>
      <c r="VJ34" s="276"/>
      <c r="VK34" s="277"/>
      <c r="VL34" s="73"/>
      <c r="VM34" s="105"/>
      <c r="VN34" s="93"/>
      <c r="VO34" s="275"/>
      <c r="VP34" s="276"/>
      <c r="VQ34" s="276"/>
      <c r="VR34" s="276"/>
      <c r="VS34" s="277"/>
      <c r="VT34" s="275"/>
      <c r="VU34" s="276"/>
      <c r="VV34" s="276"/>
      <c r="VW34" s="276"/>
      <c r="VX34" s="277"/>
      <c r="VY34" s="73"/>
      <c r="VZ34" s="105"/>
      <c r="WA34" s="93"/>
      <c r="WB34" s="275"/>
      <c r="WC34" s="276"/>
      <c r="WD34" s="276"/>
      <c r="WE34" s="276"/>
      <c r="WF34" s="277"/>
      <c r="WG34" s="275"/>
      <c r="WH34" s="276"/>
      <c r="WI34" s="276"/>
      <c r="WJ34" s="276"/>
      <c r="WK34" s="277"/>
      <c r="WL34" s="73"/>
      <c r="WM34" s="105"/>
      <c r="WN34" s="93"/>
      <c r="WO34" s="275"/>
      <c r="WP34" s="276"/>
      <c r="WQ34" s="276"/>
      <c r="WR34" s="276"/>
      <c r="WS34" s="277"/>
      <c r="WT34" s="275"/>
      <c r="WU34" s="276"/>
      <c r="WV34" s="276"/>
      <c r="WW34" s="276"/>
      <c r="WX34" s="277"/>
      <c r="WY34" s="73"/>
      <c r="WZ34" s="105"/>
      <c r="XA34" s="93"/>
      <c r="XB34" s="275"/>
      <c r="XC34" s="276"/>
      <c r="XD34" s="276"/>
      <c r="XE34" s="276"/>
      <c r="XF34" s="277"/>
      <c r="XG34" s="275"/>
      <c r="XH34" s="276"/>
      <c r="XI34" s="276"/>
      <c r="XJ34" s="276"/>
      <c r="XK34" s="277"/>
      <c r="XL34" s="73"/>
      <c r="XM34" s="105"/>
      <c r="XN34" s="93"/>
      <c r="XO34" s="275"/>
      <c r="XP34" s="276"/>
      <c r="XQ34" s="276"/>
      <c r="XR34" s="276"/>
      <c r="XS34" s="277"/>
      <c r="XT34" s="275"/>
      <c r="XU34" s="276"/>
      <c r="XV34" s="276"/>
      <c r="XW34" s="276"/>
      <c r="XX34" s="277"/>
      <c r="XY34" s="73"/>
      <c r="XZ34" s="105"/>
      <c r="YA34" s="93"/>
      <c r="YB34" s="275"/>
      <c r="YC34" s="276"/>
      <c r="YD34" s="276"/>
      <c r="YE34" s="276"/>
      <c r="YF34" s="277"/>
      <c r="YG34" s="275"/>
      <c r="YH34" s="276"/>
      <c r="YI34" s="276"/>
      <c r="YJ34" s="276"/>
      <c r="YK34" s="277"/>
      <c r="YL34" s="73"/>
      <c r="YM34" s="105"/>
      <c r="YN34" s="93"/>
      <c r="YO34" s="275"/>
      <c r="YP34" s="276"/>
      <c r="YQ34" s="276"/>
      <c r="YR34" s="276"/>
      <c r="YS34" s="277"/>
      <c r="YT34" s="275"/>
      <c r="YU34" s="276"/>
      <c r="YV34" s="276"/>
      <c r="YW34" s="276"/>
      <c r="YX34" s="277"/>
      <c r="YY34" s="73"/>
      <c r="YZ34" s="105"/>
      <c r="ZA34" s="93"/>
      <c r="ZB34" s="275"/>
      <c r="ZC34" s="276"/>
      <c r="ZD34" s="276"/>
      <c r="ZE34" s="276"/>
      <c r="ZF34" s="277"/>
      <c r="ZG34" s="275"/>
      <c r="ZH34" s="276"/>
      <c r="ZI34" s="276"/>
      <c r="ZJ34" s="276"/>
      <c r="ZK34" s="277"/>
      <c r="ZL34" s="73"/>
      <c r="ZM34" s="105"/>
      <c r="ZN34" s="93"/>
      <c r="ZO34" s="275"/>
      <c r="ZP34" s="276"/>
      <c r="ZQ34" s="276"/>
      <c r="ZR34" s="276"/>
      <c r="ZS34" s="277"/>
      <c r="ZT34" s="275"/>
      <c r="ZU34" s="276"/>
      <c r="ZV34" s="276"/>
      <c r="ZW34" s="276"/>
      <c r="ZX34" s="277"/>
      <c r="ZY34" s="73"/>
      <c r="ZZ34" s="105"/>
      <c r="AAA34" s="93"/>
      <c r="AAB34" s="275"/>
      <c r="AAC34" s="276"/>
      <c r="AAD34" s="276"/>
      <c r="AAE34" s="276"/>
      <c r="AAF34" s="277"/>
      <c r="AAG34" s="275"/>
      <c r="AAH34" s="276"/>
      <c r="AAI34" s="276"/>
      <c r="AAJ34" s="276"/>
      <c r="AAK34" s="277"/>
      <c r="AAL34" s="73"/>
      <c r="AAM34" s="105"/>
      <c r="AAN34" s="93"/>
      <c r="AAO34" s="275"/>
      <c r="AAP34" s="276"/>
      <c r="AAQ34" s="276"/>
      <c r="AAR34" s="276"/>
      <c r="AAS34" s="277"/>
      <c r="AAT34" s="275"/>
      <c r="AAU34" s="276"/>
      <c r="AAV34" s="276"/>
      <c r="AAW34" s="276"/>
      <c r="AAX34" s="277"/>
      <c r="AAY34" s="73"/>
      <c r="AAZ34" s="105"/>
      <c r="ABA34" s="93"/>
      <c r="ABB34" s="275"/>
      <c r="ABC34" s="276"/>
      <c r="ABD34" s="276"/>
      <c r="ABE34" s="276"/>
      <c r="ABF34" s="277"/>
      <c r="ABG34" s="275"/>
      <c r="ABH34" s="276"/>
      <c r="ABI34" s="276"/>
      <c r="ABJ34" s="276"/>
      <c r="ABK34" s="277"/>
      <c r="ABL34" s="73"/>
      <c r="ABM34" s="105"/>
      <c r="ABN34" s="93"/>
      <c r="ABO34" s="275"/>
      <c r="ABP34" s="276"/>
      <c r="ABQ34" s="276"/>
      <c r="ABR34" s="276"/>
      <c r="ABS34" s="277"/>
      <c r="ABT34" s="275"/>
      <c r="ABU34" s="276"/>
      <c r="ABV34" s="276"/>
      <c r="ABW34" s="276"/>
      <c r="ABX34" s="277"/>
      <c r="ABY34" s="73"/>
      <c r="ABZ34" s="105"/>
      <c r="ACA34" s="93"/>
      <c r="ACB34" s="275"/>
      <c r="ACC34" s="276"/>
      <c r="ACD34" s="276"/>
      <c r="ACE34" s="276"/>
      <c r="ACF34" s="277"/>
      <c r="ACG34" s="275"/>
      <c r="ACH34" s="276"/>
      <c r="ACI34" s="276"/>
      <c r="ACJ34" s="276"/>
      <c r="ACK34" s="277"/>
      <c r="ACL34" s="73"/>
      <c r="ACM34" s="105"/>
      <c r="ACN34" s="93"/>
      <c r="ACO34" s="275"/>
      <c r="ACP34" s="276"/>
      <c r="ACQ34" s="276"/>
      <c r="ACR34" s="276"/>
      <c r="ACS34" s="277"/>
      <c r="ACT34" s="275"/>
      <c r="ACU34" s="276"/>
      <c r="ACV34" s="276"/>
      <c r="ACW34" s="276"/>
      <c r="ACX34" s="277"/>
      <c r="ACY34" s="73"/>
      <c r="ACZ34" s="105"/>
      <c r="ADA34" s="93"/>
      <c r="ADB34" s="275"/>
      <c r="ADC34" s="276"/>
      <c r="ADD34" s="276"/>
      <c r="ADE34" s="276"/>
      <c r="ADF34" s="277"/>
      <c r="ADG34" s="275"/>
      <c r="ADH34" s="276"/>
      <c r="ADI34" s="276"/>
      <c r="ADJ34" s="276"/>
      <c r="ADK34" s="277"/>
      <c r="ADL34" s="73"/>
      <c r="ADM34" s="105"/>
      <c r="ADN34" s="93"/>
      <c r="ADO34" s="275"/>
      <c r="ADP34" s="276"/>
      <c r="ADQ34" s="276"/>
      <c r="ADR34" s="276"/>
      <c r="ADS34" s="277"/>
      <c r="ADT34" s="275"/>
      <c r="ADU34" s="276"/>
      <c r="ADV34" s="276"/>
      <c r="ADW34" s="276"/>
      <c r="ADX34" s="277"/>
      <c r="ADY34" s="73"/>
      <c r="ADZ34" s="105"/>
      <c r="AEA34" s="93"/>
      <c r="AEB34" s="275"/>
      <c r="AEC34" s="276"/>
      <c r="AED34" s="276"/>
      <c r="AEE34" s="276"/>
      <c r="AEF34" s="277"/>
      <c r="AEG34" s="275"/>
      <c r="AEH34" s="276"/>
      <c r="AEI34" s="276"/>
      <c r="AEJ34" s="276"/>
      <c r="AEK34" s="277"/>
      <c r="AEL34" s="73"/>
      <c r="AEM34" s="105"/>
      <c r="AEN34" s="93"/>
      <c r="AEO34" s="275"/>
      <c r="AEP34" s="276"/>
      <c r="AEQ34" s="276"/>
      <c r="AER34" s="276"/>
      <c r="AES34" s="277"/>
      <c r="AET34" s="275"/>
      <c r="AEU34" s="276"/>
      <c r="AEV34" s="276"/>
      <c r="AEW34" s="276"/>
      <c r="AEX34" s="277"/>
      <c r="AEY34" s="73"/>
      <c r="AEZ34" s="105"/>
      <c r="AFA34" s="93"/>
      <c r="AFB34" s="275"/>
      <c r="AFC34" s="276"/>
      <c r="AFD34" s="276"/>
      <c r="AFE34" s="276"/>
      <c r="AFF34" s="277"/>
      <c r="AFG34" s="275"/>
      <c r="AFH34" s="276"/>
      <c r="AFI34" s="276"/>
      <c r="AFJ34" s="276"/>
      <c r="AFK34" s="277"/>
      <c r="AFL34" s="73"/>
      <c r="AFM34" s="105"/>
      <c r="AFN34" s="93"/>
      <c r="AFO34" s="275"/>
      <c r="AFP34" s="276"/>
      <c r="AFQ34" s="276"/>
      <c r="AFR34" s="276"/>
      <c r="AFS34" s="277"/>
      <c r="AFT34" s="275"/>
      <c r="AFU34" s="276"/>
      <c r="AFV34" s="276"/>
      <c r="AFW34" s="276"/>
      <c r="AFX34" s="277"/>
      <c r="AFY34" s="73"/>
      <c r="AFZ34" s="105"/>
      <c r="AGA34" s="93"/>
      <c r="AGB34" s="275"/>
      <c r="AGC34" s="276"/>
      <c r="AGD34" s="276"/>
      <c r="AGE34" s="276"/>
      <c r="AGF34" s="277"/>
      <c r="AGG34" s="275"/>
      <c r="AGH34" s="276"/>
      <c r="AGI34" s="276"/>
      <c r="AGJ34" s="276"/>
      <c r="AGK34" s="277"/>
      <c r="AGL34" s="73"/>
      <c r="AGM34" s="105"/>
      <c r="AGN34" s="93"/>
      <c r="AGO34" s="275"/>
      <c r="AGP34" s="276"/>
      <c r="AGQ34" s="276"/>
      <c r="AGR34" s="276"/>
      <c r="AGS34" s="277"/>
      <c r="AGT34" s="275"/>
      <c r="AGU34" s="276"/>
      <c r="AGV34" s="276"/>
      <c r="AGW34" s="276"/>
      <c r="AGX34" s="277"/>
      <c r="AGY34" s="73"/>
      <c r="AGZ34" s="105"/>
      <c r="AHA34" s="93"/>
      <c r="AHB34" s="275"/>
      <c r="AHC34" s="276"/>
      <c r="AHD34" s="276"/>
      <c r="AHE34" s="276"/>
      <c r="AHF34" s="277"/>
      <c r="AHG34" s="275"/>
      <c r="AHH34" s="276"/>
      <c r="AHI34" s="276"/>
      <c r="AHJ34" s="276"/>
      <c r="AHK34" s="277"/>
      <c r="AHL34" s="73"/>
      <c r="AHM34" s="105"/>
      <c r="AHN34" s="93"/>
      <c r="AHO34" s="275"/>
      <c r="AHP34" s="276"/>
      <c r="AHQ34" s="276"/>
      <c r="AHR34" s="276"/>
      <c r="AHS34" s="277"/>
      <c r="AHT34" s="275"/>
      <c r="AHU34" s="276"/>
      <c r="AHV34" s="276"/>
      <c r="AHW34" s="276"/>
      <c r="AHX34" s="277"/>
      <c r="AHY34" s="73"/>
      <c r="AHZ34" s="105"/>
      <c r="AIA34" s="93"/>
      <c r="AIB34" s="275"/>
      <c r="AIC34" s="276"/>
      <c r="AID34" s="276"/>
      <c r="AIE34" s="276"/>
      <c r="AIF34" s="277"/>
      <c r="AIG34" s="275"/>
      <c r="AIH34" s="276"/>
      <c r="AII34" s="276"/>
      <c r="AIJ34" s="276"/>
      <c r="AIK34" s="277"/>
      <c r="AIL34" s="73"/>
      <c r="AIM34" s="105"/>
      <c r="AIN34" s="93"/>
      <c r="AIO34" s="275"/>
      <c r="AIP34" s="276"/>
      <c r="AIQ34" s="276"/>
      <c r="AIR34" s="276"/>
      <c r="AIS34" s="277"/>
      <c r="AIT34" s="275"/>
      <c r="AIU34" s="276"/>
      <c r="AIV34" s="276"/>
      <c r="AIW34" s="276"/>
      <c r="AIX34" s="277"/>
      <c r="AIY34" s="73"/>
      <c r="AIZ34" s="105"/>
      <c r="AJA34" s="93"/>
      <c r="AJB34" s="275"/>
      <c r="AJC34" s="276"/>
      <c r="AJD34" s="276"/>
      <c r="AJE34" s="276"/>
      <c r="AJF34" s="277"/>
      <c r="AJG34" s="275"/>
      <c r="AJH34" s="276"/>
      <c r="AJI34" s="276"/>
      <c r="AJJ34" s="276"/>
      <c r="AJK34" s="277"/>
      <c r="AJL34" s="73"/>
    </row>
    <row r="35" spans="1:948" x14ac:dyDescent="0.3">
      <c r="A35" s="93"/>
      <c r="B35" s="275"/>
      <c r="C35" s="276"/>
      <c r="D35" s="276"/>
      <c r="E35" s="276"/>
      <c r="F35" s="277"/>
      <c r="G35" s="275"/>
      <c r="H35" s="276"/>
      <c r="I35" s="276"/>
      <c r="J35" s="276"/>
      <c r="K35" s="277"/>
      <c r="L35" s="73"/>
      <c r="M35" s="105"/>
      <c r="N35" s="93"/>
      <c r="O35" s="275"/>
      <c r="P35" s="276"/>
      <c r="Q35" s="276"/>
      <c r="R35" s="276"/>
      <c r="S35" s="277"/>
      <c r="T35" s="275"/>
      <c r="U35" s="276"/>
      <c r="V35" s="276"/>
      <c r="W35" s="276"/>
      <c r="X35" s="277"/>
      <c r="Y35" s="73"/>
      <c r="Z35" s="105"/>
      <c r="AA35" s="93"/>
      <c r="AB35" s="275"/>
      <c r="AC35" s="276"/>
      <c r="AD35" s="276"/>
      <c r="AE35" s="276"/>
      <c r="AF35" s="277"/>
      <c r="AG35" s="275"/>
      <c r="AH35" s="276"/>
      <c r="AI35" s="276"/>
      <c r="AJ35" s="276"/>
      <c r="AK35" s="277"/>
      <c r="AL35" s="73"/>
      <c r="AM35" s="105"/>
      <c r="AN35" s="93"/>
      <c r="AO35" s="275"/>
      <c r="AP35" s="276"/>
      <c r="AQ35" s="276"/>
      <c r="AR35" s="276"/>
      <c r="AS35" s="277"/>
      <c r="AT35" s="275"/>
      <c r="AU35" s="276"/>
      <c r="AV35" s="276"/>
      <c r="AW35" s="276"/>
      <c r="AX35" s="277"/>
      <c r="AY35" s="73"/>
      <c r="AZ35" s="105"/>
      <c r="BA35" s="93"/>
      <c r="BB35" s="275"/>
      <c r="BC35" s="276"/>
      <c r="BD35" s="276"/>
      <c r="BE35" s="276"/>
      <c r="BF35" s="277"/>
      <c r="BG35" s="275"/>
      <c r="BH35" s="276"/>
      <c r="BI35" s="276"/>
      <c r="BJ35" s="276"/>
      <c r="BK35" s="277"/>
      <c r="BL35" s="73"/>
      <c r="BM35" s="105"/>
      <c r="BN35" s="93"/>
      <c r="BO35" s="275"/>
      <c r="BP35" s="276"/>
      <c r="BQ35" s="276"/>
      <c r="BR35" s="276"/>
      <c r="BS35" s="277"/>
      <c r="BT35" s="275"/>
      <c r="BU35" s="276"/>
      <c r="BV35" s="276"/>
      <c r="BW35" s="276"/>
      <c r="BX35" s="277"/>
      <c r="BY35" s="73"/>
      <c r="BZ35" s="105"/>
      <c r="CA35" s="93"/>
      <c r="CB35" s="275"/>
      <c r="CC35" s="276"/>
      <c r="CD35" s="276"/>
      <c r="CE35" s="276"/>
      <c r="CF35" s="277"/>
      <c r="CG35" s="275"/>
      <c r="CH35" s="276"/>
      <c r="CI35" s="276"/>
      <c r="CJ35" s="276"/>
      <c r="CK35" s="277"/>
      <c r="CL35" s="73"/>
      <c r="CM35" s="105"/>
      <c r="CN35" s="93"/>
      <c r="CO35" s="275"/>
      <c r="CP35" s="276"/>
      <c r="CQ35" s="276"/>
      <c r="CR35" s="276"/>
      <c r="CS35" s="277"/>
      <c r="CT35" s="275"/>
      <c r="CU35" s="276"/>
      <c r="CV35" s="276"/>
      <c r="CW35" s="276"/>
      <c r="CX35" s="277"/>
      <c r="CY35" s="73"/>
      <c r="CZ35" s="105"/>
      <c r="DA35" s="93"/>
      <c r="DB35" s="275"/>
      <c r="DC35" s="276"/>
      <c r="DD35" s="276"/>
      <c r="DE35" s="276"/>
      <c r="DF35" s="277"/>
      <c r="DG35" s="275"/>
      <c r="DH35" s="276"/>
      <c r="DI35" s="276"/>
      <c r="DJ35" s="276"/>
      <c r="DK35" s="277"/>
      <c r="DL35" s="73"/>
      <c r="DM35" s="105"/>
      <c r="DN35" s="93"/>
      <c r="DO35" s="275"/>
      <c r="DP35" s="276"/>
      <c r="DQ35" s="276"/>
      <c r="DR35" s="276"/>
      <c r="DS35" s="277"/>
      <c r="DT35" s="275"/>
      <c r="DU35" s="276"/>
      <c r="DV35" s="276"/>
      <c r="DW35" s="276"/>
      <c r="DX35" s="277"/>
      <c r="DY35" s="73"/>
      <c r="DZ35" s="105"/>
      <c r="EA35" s="93"/>
      <c r="EB35" s="275"/>
      <c r="EC35" s="276"/>
      <c r="ED35" s="276"/>
      <c r="EE35" s="276"/>
      <c r="EF35" s="277"/>
      <c r="EG35" s="275"/>
      <c r="EH35" s="276"/>
      <c r="EI35" s="276"/>
      <c r="EJ35" s="276"/>
      <c r="EK35" s="277"/>
      <c r="EL35" s="73"/>
      <c r="EM35" s="105"/>
      <c r="EN35" s="93"/>
      <c r="EO35" s="275"/>
      <c r="EP35" s="276"/>
      <c r="EQ35" s="276"/>
      <c r="ER35" s="276"/>
      <c r="ES35" s="277"/>
      <c r="ET35" s="275"/>
      <c r="EU35" s="276"/>
      <c r="EV35" s="276"/>
      <c r="EW35" s="276"/>
      <c r="EX35" s="277"/>
      <c r="EY35" s="73"/>
      <c r="EZ35" s="105"/>
      <c r="FA35" s="93"/>
      <c r="FB35" s="275"/>
      <c r="FC35" s="276"/>
      <c r="FD35" s="276"/>
      <c r="FE35" s="276"/>
      <c r="FF35" s="277"/>
      <c r="FG35" s="275"/>
      <c r="FH35" s="276"/>
      <c r="FI35" s="276"/>
      <c r="FJ35" s="276"/>
      <c r="FK35" s="277"/>
      <c r="FL35" s="73"/>
      <c r="FM35" s="105"/>
      <c r="FN35" s="93"/>
      <c r="FO35" s="275"/>
      <c r="FP35" s="276"/>
      <c r="FQ35" s="276"/>
      <c r="FR35" s="276"/>
      <c r="FS35" s="277"/>
      <c r="FT35" s="275"/>
      <c r="FU35" s="276"/>
      <c r="FV35" s="276"/>
      <c r="FW35" s="276"/>
      <c r="FX35" s="277"/>
      <c r="FY35" s="73"/>
      <c r="FZ35" s="105"/>
      <c r="GA35" s="93"/>
      <c r="GB35" s="275"/>
      <c r="GC35" s="276"/>
      <c r="GD35" s="276"/>
      <c r="GE35" s="276"/>
      <c r="GF35" s="277"/>
      <c r="GG35" s="275"/>
      <c r="GH35" s="276"/>
      <c r="GI35" s="276"/>
      <c r="GJ35" s="276"/>
      <c r="GK35" s="277"/>
      <c r="GL35" s="73"/>
      <c r="GM35" s="105"/>
      <c r="GN35" s="93"/>
      <c r="GO35" s="275"/>
      <c r="GP35" s="276"/>
      <c r="GQ35" s="276"/>
      <c r="GR35" s="276"/>
      <c r="GS35" s="277"/>
      <c r="GT35" s="275"/>
      <c r="GU35" s="276"/>
      <c r="GV35" s="276"/>
      <c r="GW35" s="276"/>
      <c r="GX35" s="277"/>
      <c r="GY35" s="73"/>
      <c r="GZ35" s="105"/>
      <c r="HA35" s="93"/>
      <c r="HB35" s="275"/>
      <c r="HC35" s="276"/>
      <c r="HD35" s="276"/>
      <c r="HE35" s="276"/>
      <c r="HF35" s="277"/>
      <c r="HG35" s="275"/>
      <c r="HH35" s="276"/>
      <c r="HI35" s="276"/>
      <c r="HJ35" s="276"/>
      <c r="HK35" s="277"/>
      <c r="HL35" s="73"/>
      <c r="HM35" s="105"/>
      <c r="HN35" s="93"/>
      <c r="HO35" s="275"/>
      <c r="HP35" s="276"/>
      <c r="HQ35" s="276"/>
      <c r="HR35" s="276"/>
      <c r="HS35" s="277"/>
      <c r="HT35" s="275"/>
      <c r="HU35" s="276"/>
      <c r="HV35" s="276"/>
      <c r="HW35" s="276"/>
      <c r="HX35" s="277"/>
      <c r="HY35" s="73"/>
      <c r="HZ35" s="105"/>
      <c r="IA35" s="93"/>
      <c r="IB35" s="275"/>
      <c r="IC35" s="276"/>
      <c r="ID35" s="276"/>
      <c r="IE35" s="276"/>
      <c r="IF35" s="277"/>
      <c r="IG35" s="275"/>
      <c r="IH35" s="276"/>
      <c r="II35" s="276"/>
      <c r="IJ35" s="276"/>
      <c r="IK35" s="277"/>
      <c r="IL35" s="73"/>
      <c r="IM35" s="105"/>
      <c r="IN35" s="93"/>
      <c r="IO35" s="275"/>
      <c r="IP35" s="276"/>
      <c r="IQ35" s="276"/>
      <c r="IR35" s="276"/>
      <c r="IS35" s="277"/>
      <c r="IT35" s="275"/>
      <c r="IU35" s="276"/>
      <c r="IV35" s="276"/>
      <c r="IW35" s="276"/>
      <c r="IX35" s="277"/>
      <c r="IY35" s="73"/>
      <c r="IZ35" s="105"/>
      <c r="JA35" s="93"/>
      <c r="JB35" s="275"/>
      <c r="JC35" s="276"/>
      <c r="JD35" s="276"/>
      <c r="JE35" s="276"/>
      <c r="JF35" s="277"/>
      <c r="JG35" s="275"/>
      <c r="JH35" s="276"/>
      <c r="JI35" s="276"/>
      <c r="JJ35" s="276"/>
      <c r="JK35" s="277"/>
      <c r="JL35" s="73"/>
      <c r="JM35" s="105"/>
      <c r="JN35" s="93"/>
      <c r="JO35" s="275"/>
      <c r="JP35" s="276"/>
      <c r="JQ35" s="276"/>
      <c r="JR35" s="276"/>
      <c r="JS35" s="277"/>
      <c r="JT35" s="275"/>
      <c r="JU35" s="276"/>
      <c r="JV35" s="276"/>
      <c r="JW35" s="276"/>
      <c r="JX35" s="277"/>
      <c r="JY35" s="73"/>
      <c r="JZ35" s="105"/>
      <c r="KA35" s="93"/>
      <c r="KB35" s="275"/>
      <c r="KC35" s="276"/>
      <c r="KD35" s="276"/>
      <c r="KE35" s="276"/>
      <c r="KF35" s="277"/>
      <c r="KG35" s="275"/>
      <c r="KH35" s="276"/>
      <c r="KI35" s="276"/>
      <c r="KJ35" s="276"/>
      <c r="KK35" s="277"/>
      <c r="KL35" s="73"/>
      <c r="KM35" s="105"/>
      <c r="KN35" s="93"/>
      <c r="KO35" s="275"/>
      <c r="KP35" s="276"/>
      <c r="KQ35" s="276"/>
      <c r="KR35" s="276"/>
      <c r="KS35" s="277"/>
      <c r="KT35" s="275"/>
      <c r="KU35" s="276"/>
      <c r="KV35" s="276"/>
      <c r="KW35" s="276"/>
      <c r="KX35" s="277"/>
      <c r="KY35" s="73"/>
      <c r="KZ35" s="105"/>
      <c r="LA35" s="93"/>
      <c r="LB35" s="275"/>
      <c r="LC35" s="276"/>
      <c r="LD35" s="276"/>
      <c r="LE35" s="276"/>
      <c r="LF35" s="277"/>
      <c r="LG35" s="275"/>
      <c r="LH35" s="276"/>
      <c r="LI35" s="276"/>
      <c r="LJ35" s="276"/>
      <c r="LK35" s="277"/>
      <c r="LL35" s="73"/>
      <c r="LM35" s="105"/>
      <c r="LN35" s="93"/>
      <c r="LO35" s="275"/>
      <c r="LP35" s="276"/>
      <c r="LQ35" s="276"/>
      <c r="LR35" s="276"/>
      <c r="LS35" s="277"/>
      <c r="LT35" s="275"/>
      <c r="LU35" s="276"/>
      <c r="LV35" s="276"/>
      <c r="LW35" s="276"/>
      <c r="LX35" s="277"/>
      <c r="LY35" s="73"/>
      <c r="LZ35" s="105"/>
      <c r="MA35" s="93"/>
      <c r="MB35" s="275"/>
      <c r="MC35" s="276"/>
      <c r="MD35" s="276"/>
      <c r="ME35" s="276"/>
      <c r="MF35" s="277"/>
      <c r="MG35" s="275"/>
      <c r="MH35" s="276"/>
      <c r="MI35" s="276"/>
      <c r="MJ35" s="276"/>
      <c r="MK35" s="277"/>
      <c r="ML35" s="73"/>
      <c r="MM35" s="105"/>
      <c r="MN35" s="93"/>
      <c r="MO35" s="275"/>
      <c r="MP35" s="276"/>
      <c r="MQ35" s="276"/>
      <c r="MR35" s="276"/>
      <c r="MS35" s="277"/>
      <c r="MT35" s="275"/>
      <c r="MU35" s="276"/>
      <c r="MV35" s="276"/>
      <c r="MW35" s="276"/>
      <c r="MX35" s="277"/>
      <c r="MY35" s="73"/>
      <c r="MZ35" s="105"/>
      <c r="NA35" s="93"/>
      <c r="NB35" s="275"/>
      <c r="NC35" s="276"/>
      <c r="ND35" s="276"/>
      <c r="NE35" s="276"/>
      <c r="NF35" s="277"/>
      <c r="NG35" s="275"/>
      <c r="NH35" s="276"/>
      <c r="NI35" s="276"/>
      <c r="NJ35" s="276"/>
      <c r="NK35" s="277"/>
      <c r="NL35" s="73"/>
      <c r="NM35" s="105"/>
      <c r="NN35" s="93"/>
      <c r="NO35" s="275"/>
      <c r="NP35" s="276"/>
      <c r="NQ35" s="276"/>
      <c r="NR35" s="276"/>
      <c r="NS35" s="277"/>
      <c r="NT35" s="275"/>
      <c r="NU35" s="276"/>
      <c r="NV35" s="276"/>
      <c r="NW35" s="276"/>
      <c r="NX35" s="277"/>
      <c r="NY35" s="73"/>
      <c r="NZ35" s="105"/>
      <c r="OA35" s="93"/>
      <c r="OB35" s="275"/>
      <c r="OC35" s="276"/>
      <c r="OD35" s="276"/>
      <c r="OE35" s="276"/>
      <c r="OF35" s="277"/>
      <c r="OG35" s="275"/>
      <c r="OH35" s="276"/>
      <c r="OI35" s="276"/>
      <c r="OJ35" s="276"/>
      <c r="OK35" s="277"/>
      <c r="OL35" s="73"/>
      <c r="OM35" s="105"/>
      <c r="ON35" s="93"/>
      <c r="OO35" s="275"/>
      <c r="OP35" s="276"/>
      <c r="OQ35" s="276"/>
      <c r="OR35" s="276"/>
      <c r="OS35" s="277"/>
      <c r="OT35" s="275"/>
      <c r="OU35" s="276"/>
      <c r="OV35" s="276"/>
      <c r="OW35" s="276"/>
      <c r="OX35" s="277"/>
      <c r="OY35" s="73"/>
      <c r="OZ35" s="105"/>
      <c r="PA35" s="93"/>
      <c r="PB35" s="275"/>
      <c r="PC35" s="276"/>
      <c r="PD35" s="276"/>
      <c r="PE35" s="276"/>
      <c r="PF35" s="277"/>
      <c r="PG35" s="275"/>
      <c r="PH35" s="276"/>
      <c r="PI35" s="276"/>
      <c r="PJ35" s="276"/>
      <c r="PK35" s="277"/>
      <c r="PL35" s="73"/>
      <c r="PM35" s="105"/>
      <c r="PN35" s="93"/>
      <c r="PO35" s="275"/>
      <c r="PP35" s="276"/>
      <c r="PQ35" s="276"/>
      <c r="PR35" s="276"/>
      <c r="PS35" s="277"/>
      <c r="PT35" s="275"/>
      <c r="PU35" s="276"/>
      <c r="PV35" s="276"/>
      <c r="PW35" s="276"/>
      <c r="PX35" s="277"/>
      <c r="PY35" s="73"/>
      <c r="PZ35" s="105"/>
      <c r="QA35" s="93"/>
      <c r="QB35" s="275"/>
      <c r="QC35" s="276"/>
      <c r="QD35" s="276"/>
      <c r="QE35" s="276"/>
      <c r="QF35" s="277"/>
      <c r="QG35" s="275"/>
      <c r="QH35" s="276"/>
      <c r="QI35" s="276"/>
      <c r="QJ35" s="276"/>
      <c r="QK35" s="277"/>
      <c r="QL35" s="73"/>
      <c r="QM35" s="105"/>
      <c r="QN35" s="93"/>
      <c r="QO35" s="275"/>
      <c r="QP35" s="276"/>
      <c r="QQ35" s="276"/>
      <c r="QR35" s="276"/>
      <c r="QS35" s="277"/>
      <c r="QT35" s="275"/>
      <c r="QU35" s="276"/>
      <c r="QV35" s="276"/>
      <c r="QW35" s="276"/>
      <c r="QX35" s="277"/>
      <c r="QY35" s="73"/>
      <c r="QZ35" s="105"/>
      <c r="RA35" s="93"/>
      <c r="RB35" s="275"/>
      <c r="RC35" s="276"/>
      <c r="RD35" s="276"/>
      <c r="RE35" s="276"/>
      <c r="RF35" s="277"/>
      <c r="RG35" s="275"/>
      <c r="RH35" s="276"/>
      <c r="RI35" s="276"/>
      <c r="RJ35" s="276"/>
      <c r="RK35" s="277"/>
      <c r="RL35" s="73"/>
      <c r="RM35" s="105"/>
      <c r="RN35" s="93"/>
      <c r="RO35" s="275"/>
      <c r="RP35" s="276"/>
      <c r="RQ35" s="276"/>
      <c r="RR35" s="276"/>
      <c r="RS35" s="277"/>
      <c r="RT35" s="275"/>
      <c r="RU35" s="276"/>
      <c r="RV35" s="276"/>
      <c r="RW35" s="276"/>
      <c r="RX35" s="277"/>
      <c r="RY35" s="73"/>
      <c r="RZ35" s="105"/>
      <c r="SA35" s="93"/>
      <c r="SB35" s="275"/>
      <c r="SC35" s="276"/>
      <c r="SD35" s="276"/>
      <c r="SE35" s="276"/>
      <c r="SF35" s="277"/>
      <c r="SG35" s="275"/>
      <c r="SH35" s="276"/>
      <c r="SI35" s="276"/>
      <c r="SJ35" s="276"/>
      <c r="SK35" s="277"/>
      <c r="SL35" s="73"/>
      <c r="SM35" s="105"/>
      <c r="SN35" s="93"/>
      <c r="SO35" s="275"/>
      <c r="SP35" s="276"/>
      <c r="SQ35" s="276"/>
      <c r="SR35" s="276"/>
      <c r="SS35" s="277"/>
      <c r="ST35" s="275"/>
      <c r="SU35" s="276"/>
      <c r="SV35" s="276"/>
      <c r="SW35" s="276"/>
      <c r="SX35" s="277"/>
      <c r="SY35" s="73"/>
      <c r="SZ35" s="105"/>
      <c r="TA35" s="93"/>
      <c r="TB35" s="275"/>
      <c r="TC35" s="276"/>
      <c r="TD35" s="276"/>
      <c r="TE35" s="276"/>
      <c r="TF35" s="277"/>
      <c r="TG35" s="275"/>
      <c r="TH35" s="276"/>
      <c r="TI35" s="276"/>
      <c r="TJ35" s="276"/>
      <c r="TK35" s="277"/>
      <c r="TL35" s="73"/>
      <c r="TM35" s="105"/>
      <c r="TN35" s="93"/>
      <c r="TO35" s="275"/>
      <c r="TP35" s="276"/>
      <c r="TQ35" s="276"/>
      <c r="TR35" s="276"/>
      <c r="TS35" s="277"/>
      <c r="TT35" s="275"/>
      <c r="TU35" s="276"/>
      <c r="TV35" s="276"/>
      <c r="TW35" s="276"/>
      <c r="TX35" s="277"/>
      <c r="TY35" s="73"/>
      <c r="TZ35" s="105"/>
      <c r="UA35" s="93"/>
      <c r="UB35" s="275"/>
      <c r="UC35" s="276"/>
      <c r="UD35" s="276"/>
      <c r="UE35" s="276"/>
      <c r="UF35" s="277"/>
      <c r="UG35" s="275"/>
      <c r="UH35" s="276"/>
      <c r="UI35" s="276"/>
      <c r="UJ35" s="276"/>
      <c r="UK35" s="277"/>
      <c r="UL35" s="73"/>
      <c r="UM35" s="105"/>
      <c r="UN35" s="93"/>
      <c r="UO35" s="275"/>
      <c r="UP35" s="276"/>
      <c r="UQ35" s="276"/>
      <c r="UR35" s="276"/>
      <c r="US35" s="277"/>
      <c r="UT35" s="275"/>
      <c r="UU35" s="276"/>
      <c r="UV35" s="276"/>
      <c r="UW35" s="276"/>
      <c r="UX35" s="277"/>
      <c r="UY35" s="73"/>
      <c r="UZ35" s="105"/>
      <c r="VA35" s="93"/>
      <c r="VB35" s="275"/>
      <c r="VC35" s="276"/>
      <c r="VD35" s="276"/>
      <c r="VE35" s="276"/>
      <c r="VF35" s="277"/>
      <c r="VG35" s="275"/>
      <c r="VH35" s="276"/>
      <c r="VI35" s="276"/>
      <c r="VJ35" s="276"/>
      <c r="VK35" s="277"/>
      <c r="VL35" s="73"/>
      <c r="VM35" s="105"/>
      <c r="VN35" s="93"/>
      <c r="VO35" s="275"/>
      <c r="VP35" s="276"/>
      <c r="VQ35" s="276"/>
      <c r="VR35" s="276"/>
      <c r="VS35" s="277"/>
      <c r="VT35" s="275"/>
      <c r="VU35" s="276"/>
      <c r="VV35" s="276"/>
      <c r="VW35" s="276"/>
      <c r="VX35" s="277"/>
      <c r="VY35" s="73"/>
      <c r="VZ35" s="105"/>
      <c r="WA35" s="93"/>
      <c r="WB35" s="275"/>
      <c r="WC35" s="276"/>
      <c r="WD35" s="276"/>
      <c r="WE35" s="276"/>
      <c r="WF35" s="277"/>
      <c r="WG35" s="275"/>
      <c r="WH35" s="276"/>
      <c r="WI35" s="276"/>
      <c r="WJ35" s="276"/>
      <c r="WK35" s="277"/>
      <c r="WL35" s="73"/>
      <c r="WM35" s="105"/>
      <c r="WN35" s="93"/>
      <c r="WO35" s="275"/>
      <c r="WP35" s="276"/>
      <c r="WQ35" s="276"/>
      <c r="WR35" s="276"/>
      <c r="WS35" s="277"/>
      <c r="WT35" s="275"/>
      <c r="WU35" s="276"/>
      <c r="WV35" s="276"/>
      <c r="WW35" s="276"/>
      <c r="WX35" s="277"/>
      <c r="WY35" s="73"/>
      <c r="WZ35" s="105"/>
      <c r="XA35" s="93"/>
      <c r="XB35" s="275"/>
      <c r="XC35" s="276"/>
      <c r="XD35" s="276"/>
      <c r="XE35" s="276"/>
      <c r="XF35" s="277"/>
      <c r="XG35" s="275"/>
      <c r="XH35" s="276"/>
      <c r="XI35" s="276"/>
      <c r="XJ35" s="276"/>
      <c r="XK35" s="277"/>
      <c r="XL35" s="73"/>
      <c r="XM35" s="105"/>
      <c r="XN35" s="93"/>
      <c r="XO35" s="275"/>
      <c r="XP35" s="276"/>
      <c r="XQ35" s="276"/>
      <c r="XR35" s="276"/>
      <c r="XS35" s="277"/>
      <c r="XT35" s="275"/>
      <c r="XU35" s="276"/>
      <c r="XV35" s="276"/>
      <c r="XW35" s="276"/>
      <c r="XX35" s="277"/>
      <c r="XY35" s="73"/>
      <c r="XZ35" s="105"/>
      <c r="YA35" s="93"/>
      <c r="YB35" s="275"/>
      <c r="YC35" s="276"/>
      <c r="YD35" s="276"/>
      <c r="YE35" s="276"/>
      <c r="YF35" s="277"/>
      <c r="YG35" s="275"/>
      <c r="YH35" s="276"/>
      <c r="YI35" s="276"/>
      <c r="YJ35" s="276"/>
      <c r="YK35" s="277"/>
      <c r="YL35" s="73"/>
      <c r="YM35" s="105"/>
      <c r="YN35" s="93"/>
      <c r="YO35" s="275"/>
      <c r="YP35" s="276"/>
      <c r="YQ35" s="276"/>
      <c r="YR35" s="276"/>
      <c r="YS35" s="277"/>
      <c r="YT35" s="275"/>
      <c r="YU35" s="276"/>
      <c r="YV35" s="276"/>
      <c r="YW35" s="276"/>
      <c r="YX35" s="277"/>
      <c r="YY35" s="73"/>
      <c r="YZ35" s="105"/>
      <c r="ZA35" s="93"/>
      <c r="ZB35" s="275"/>
      <c r="ZC35" s="276"/>
      <c r="ZD35" s="276"/>
      <c r="ZE35" s="276"/>
      <c r="ZF35" s="277"/>
      <c r="ZG35" s="275"/>
      <c r="ZH35" s="276"/>
      <c r="ZI35" s="276"/>
      <c r="ZJ35" s="276"/>
      <c r="ZK35" s="277"/>
      <c r="ZL35" s="73"/>
      <c r="ZM35" s="105"/>
      <c r="ZN35" s="93"/>
      <c r="ZO35" s="275"/>
      <c r="ZP35" s="276"/>
      <c r="ZQ35" s="276"/>
      <c r="ZR35" s="276"/>
      <c r="ZS35" s="277"/>
      <c r="ZT35" s="275"/>
      <c r="ZU35" s="276"/>
      <c r="ZV35" s="276"/>
      <c r="ZW35" s="276"/>
      <c r="ZX35" s="277"/>
      <c r="ZY35" s="73"/>
      <c r="ZZ35" s="105"/>
      <c r="AAA35" s="93"/>
      <c r="AAB35" s="275"/>
      <c r="AAC35" s="276"/>
      <c r="AAD35" s="276"/>
      <c r="AAE35" s="276"/>
      <c r="AAF35" s="277"/>
      <c r="AAG35" s="275"/>
      <c r="AAH35" s="276"/>
      <c r="AAI35" s="276"/>
      <c r="AAJ35" s="276"/>
      <c r="AAK35" s="277"/>
      <c r="AAL35" s="73"/>
      <c r="AAM35" s="105"/>
      <c r="AAN35" s="93"/>
      <c r="AAO35" s="275"/>
      <c r="AAP35" s="276"/>
      <c r="AAQ35" s="276"/>
      <c r="AAR35" s="276"/>
      <c r="AAS35" s="277"/>
      <c r="AAT35" s="275"/>
      <c r="AAU35" s="276"/>
      <c r="AAV35" s="276"/>
      <c r="AAW35" s="276"/>
      <c r="AAX35" s="277"/>
      <c r="AAY35" s="73"/>
      <c r="AAZ35" s="105"/>
      <c r="ABA35" s="93"/>
      <c r="ABB35" s="275"/>
      <c r="ABC35" s="276"/>
      <c r="ABD35" s="276"/>
      <c r="ABE35" s="276"/>
      <c r="ABF35" s="277"/>
      <c r="ABG35" s="275"/>
      <c r="ABH35" s="276"/>
      <c r="ABI35" s="276"/>
      <c r="ABJ35" s="276"/>
      <c r="ABK35" s="277"/>
      <c r="ABL35" s="73"/>
      <c r="ABM35" s="105"/>
      <c r="ABN35" s="93"/>
      <c r="ABO35" s="275"/>
      <c r="ABP35" s="276"/>
      <c r="ABQ35" s="276"/>
      <c r="ABR35" s="276"/>
      <c r="ABS35" s="277"/>
      <c r="ABT35" s="275"/>
      <c r="ABU35" s="276"/>
      <c r="ABV35" s="276"/>
      <c r="ABW35" s="276"/>
      <c r="ABX35" s="277"/>
      <c r="ABY35" s="73"/>
      <c r="ABZ35" s="105"/>
      <c r="ACA35" s="93"/>
      <c r="ACB35" s="275"/>
      <c r="ACC35" s="276"/>
      <c r="ACD35" s="276"/>
      <c r="ACE35" s="276"/>
      <c r="ACF35" s="277"/>
      <c r="ACG35" s="275"/>
      <c r="ACH35" s="276"/>
      <c r="ACI35" s="276"/>
      <c r="ACJ35" s="276"/>
      <c r="ACK35" s="277"/>
      <c r="ACL35" s="73"/>
      <c r="ACM35" s="105"/>
      <c r="ACN35" s="93"/>
      <c r="ACO35" s="275"/>
      <c r="ACP35" s="276"/>
      <c r="ACQ35" s="276"/>
      <c r="ACR35" s="276"/>
      <c r="ACS35" s="277"/>
      <c r="ACT35" s="275"/>
      <c r="ACU35" s="276"/>
      <c r="ACV35" s="276"/>
      <c r="ACW35" s="276"/>
      <c r="ACX35" s="277"/>
      <c r="ACY35" s="73"/>
      <c r="ACZ35" s="105"/>
      <c r="ADA35" s="93"/>
      <c r="ADB35" s="275"/>
      <c r="ADC35" s="276"/>
      <c r="ADD35" s="276"/>
      <c r="ADE35" s="276"/>
      <c r="ADF35" s="277"/>
      <c r="ADG35" s="275"/>
      <c r="ADH35" s="276"/>
      <c r="ADI35" s="276"/>
      <c r="ADJ35" s="276"/>
      <c r="ADK35" s="277"/>
      <c r="ADL35" s="73"/>
      <c r="ADM35" s="105"/>
      <c r="ADN35" s="93"/>
      <c r="ADO35" s="275"/>
      <c r="ADP35" s="276"/>
      <c r="ADQ35" s="276"/>
      <c r="ADR35" s="276"/>
      <c r="ADS35" s="277"/>
      <c r="ADT35" s="275"/>
      <c r="ADU35" s="276"/>
      <c r="ADV35" s="276"/>
      <c r="ADW35" s="276"/>
      <c r="ADX35" s="277"/>
      <c r="ADY35" s="73"/>
      <c r="ADZ35" s="105"/>
      <c r="AEA35" s="93"/>
      <c r="AEB35" s="275"/>
      <c r="AEC35" s="276"/>
      <c r="AED35" s="276"/>
      <c r="AEE35" s="276"/>
      <c r="AEF35" s="277"/>
      <c r="AEG35" s="275"/>
      <c r="AEH35" s="276"/>
      <c r="AEI35" s="276"/>
      <c r="AEJ35" s="276"/>
      <c r="AEK35" s="277"/>
      <c r="AEL35" s="73"/>
      <c r="AEM35" s="105"/>
      <c r="AEN35" s="93"/>
      <c r="AEO35" s="275"/>
      <c r="AEP35" s="276"/>
      <c r="AEQ35" s="276"/>
      <c r="AER35" s="276"/>
      <c r="AES35" s="277"/>
      <c r="AET35" s="275"/>
      <c r="AEU35" s="276"/>
      <c r="AEV35" s="276"/>
      <c r="AEW35" s="276"/>
      <c r="AEX35" s="277"/>
      <c r="AEY35" s="73"/>
      <c r="AEZ35" s="105"/>
      <c r="AFA35" s="93"/>
      <c r="AFB35" s="275"/>
      <c r="AFC35" s="276"/>
      <c r="AFD35" s="276"/>
      <c r="AFE35" s="276"/>
      <c r="AFF35" s="277"/>
      <c r="AFG35" s="275"/>
      <c r="AFH35" s="276"/>
      <c r="AFI35" s="276"/>
      <c r="AFJ35" s="276"/>
      <c r="AFK35" s="277"/>
      <c r="AFL35" s="73"/>
      <c r="AFM35" s="105"/>
      <c r="AFN35" s="93"/>
      <c r="AFO35" s="275"/>
      <c r="AFP35" s="276"/>
      <c r="AFQ35" s="276"/>
      <c r="AFR35" s="276"/>
      <c r="AFS35" s="277"/>
      <c r="AFT35" s="275"/>
      <c r="AFU35" s="276"/>
      <c r="AFV35" s="276"/>
      <c r="AFW35" s="276"/>
      <c r="AFX35" s="277"/>
      <c r="AFY35" s="73"/>
      <c r="AFZ35" s="105"/>
      <c r="AGA35" s="93"/>
      <c r="AGB35" s="275"/>
      <c r="AGC35" s="276"/>
      <c r="AGD35" s="276"/>
      <c r="AGE35" s="276"/>
      <c r="AGF35" s="277"/>
      <c r="AGG35" s="275"/>
      <c r="AGH35" s="276"/>
      <c r="AGI35" s="276"/>
      <c r="AGJ35" s="276"/>
      <c r="AGK35" s="277"/>
      <c r="AGL35" s="73"/>
      <c r="AGM35" s="105"/>
      <c r="AGN35" s="93"/>
      <c r="AGO35" s="275"/>
      <c r="AGP35" s="276"/>
      <c r="AGQ35" s="276"/>
      <c r="AGR35" s="276"/>
      <c r="AGS35" s="277"/>
      <c r="AGT35" s="275"/>
      <c r="AGU35" s="276"/>
      <c r="AGV35" s="276"/>
      <c r="AGW35" s="276"/>
      <c r="AGX35" s="277"/>
      <c r="AGY35" s="73"/>
      <c r="AGZ35" s="105"/>
      <c r="AHA35" s="93"/>
      <c r="AHB35" s="275"/>
      <c r="AHC35" s="276"/>
      <c r="AHD35" s="276"/>
      <c r="AHE35" s="276"/>
      <c r="AHF35" s="277"/>
      <c r="AHG35" s="275"/>
      <c r="AHH35" s="276"/>
      <c r="AHI35" s="276"/>
      <c r="AHJ35" s="276"/>
      <c r="AHK35" s="277"/>
      <c r="AHL35" s="73"/>
      <c r="AHM35" s="105"/>
      <c r="AHN35" s="93"/>
      <c r="AHO35" s="275"/>
      <c r="AHP35" s="276"/>
      <c r="AHQ35" s="276"/>
      <c r="AHR35" s="276"/>
      <c r="AHS35" s="277"/>
      <c r="AHT35" s="275"/>
      <c r="AHU35" s="276"/>
      <c r="AHV35" s="276"/>
      <c r="AHW35" s="276"/>
      <c r="AHX35" s="277"/>
      <c r="AHY35" s="73"/>
      <c r="AHZ35" s="105"/>
      <c r="AIA35" s="93"/>
      <c r="AIB35" s="275"/>
      <c r="AIC35" s="276"/>
      <c r="AID35" s="276"/>
      <c r="AIE35" s="276"/>
      <c r="AIF35" s="277"/>
      <c r="AIG35" s="275"/>
      <c r="AIH35" s="276"/>
      <c r="AII35" s="276"/>
      <c r="AIJ35" s="276"/>
      <c r="AIK35" s="277"/>
      <c r="AIL35" s="73"/>
      <c r="AIM35" s="105"/>
      <c r="AIN35" s="93"/>
      <c r="AIO35" s="275"/>
      <c r="AIP35" s="276"/>
      <c r="AIQ35" s="276"/>
      <c r="AIR35" s="276"/>
      <c r="AIS35" s="277"/>
      <c r="AIT35" s="275"/>
      <c r="AIU35" s="276"/>
      <c r="AIV35" s="276"/>
      <c r="AIW35" s="276"/>
      <c r="AIX35" s="277"/>
      <c r="AIY35" s="73"/>
      <c r="AIZ35" s="105"/>
      <c r="AJA35" s="93"/>
      <c r="AJB35" s="275"/>
      <c r="AJC35" s="276"/>
      <c r="AJD35" s="276"/>
      <c r="AJE35" s="276"/>
      <c r="AJF35" s="277"/>
      <c r="AJG35" s="275"/>
      <c r="AJH35" s="276"/>
      <c r="AJI35" s="276"/>
      <c r="AJJ35" s="276"/>
      <c r="AJK35" s="277"/>
      <c r="AJL35" s="73"/>
    </row>
    <row r="36" spans="1:948" x14ac:dyDescent="0.3">
      <c r="A36" s="93"/>
      <c r="B36" s="275"/>
      <c r="C36" s="276"/>
      <c r="D36" s="276"/>
      <c r="E36" s="276"/>
      <c r="F36" s="277"/>
      <c r="G36" s="275"/>
      <c r="H36" s="276"/>
      <c r="I36" s="276"/>
      <c r="J36" s="276"/>
      <c r="K36" s="277"/>
      <c r="L36" s="73"/>
      <c r="M36" s="105"/>
      <c r="N36" s="93"/>
      <c r="O36" s="275"/>
      <c r="P36" s="276"/>
      <c r="Q36" s="276"/>
      <c r="R36" s="276"/>
      <c r="S36" s="277"/>
      <c r="T36" s="275"/>
      <c r="U36" s="276"/>
      <c r="V36" s="276"/>
      <c r="W36" s="276"/>
      <c r="X36" s="277"/>
      <c r="Y36" s="73"/>
      <c r="Z36" s="105"/>
      <c r="AA36" s="93"/>
      <c r="AB36" s="275"/>
      <c r="AC36" s="276"/>
      <c r="AD36" s="276"/>
      <c r="AE36" s="276"/>
      <c r="AF36" s="277"/>
      <c r="AG36" s="275"/>
      <c r="AH36" s="276"/>
      <c r="AI36" s="276"/>
      <c r="AJ36" s="276"/>
      <c r="AK36" s="277"/>
      <c r="AL36" s="73"/>
      <c r="AM36" s="105"/>
      <c r="AN36" s="93"/>
      <c r="AO36" s="275"/>
      <c r="AP36" s="276"/>
      <c r="AQ36" s="276"/>
      <c r="AR36" s="276"/>
      <c r="AS36" s="277"/>
      <c r="AT36" s="275"/>
      <c r="AU36" s="276"/>
      <c r="AV36" s="276"/>
      <c r="AW36" s="276"/>
      <c r="AX36" s="277"/>
      <c r="AY36" s="73"/>
      <c r="AZ36" s="105"/>
      <c r="BA36" s="93"/>
      <c r="BB36" s="275"/>
      <c r="BC36" s="276"/>
      <c r="BD36" s="276"/>
      <c r="BE36" s="276"/>
      <c r="BF36" s="277"/>
      <c r="BG36" s="275"/>
      <c r="BH36" s="276"/>
      <c r="BI36" s="276"/>
      <c r="BJ36" s="276"/>
      <c r="BK36" s="277"/>
      <c r="BL36" s="73"/>
      <c r="BM36" s="105"/>
      <c r="BN36" s="93"/>
      <c r="BO36" s="275"/>
      <c r="BP36" s="276"/>
      <c r="BQ36" s="276"/>
      <c r="BR36" s="276"/>
      <c r="BS36" s="277"/>
      <c r="BT36" s="275"/>
      <c r="BU36" s="276"/>
      <c r="BV36" s="276"/>
      <c r="BW36" s="276"/>
      <c r="BX36" s="277"/>
      <c r="BY36" s="73"/>
      <c r="BZ36" s="105"/>
      <c r="CA36" s="93"/>
      <c r="CB36" s="275"/>
      <c r="CC36" s="276"/>
      <c r="CD36" s="276"/>
      <c r="CE36" s="276"/>
      <c r="CF36" s="277"/>
      <c r="CG36" s="275"/>
      <c r="CH36" s="276"/>
      <c r="CI36" s="276"/>
      <c r="CJ36" s="276"/>
      <c r="CK36" s="277"/>
      <c r="CL36" s="73"/>
      <c r="CM36" s="105"/>
      <c r="CN36" s="93"/>
      <c r="CO36" s="275"/>
      <c r="CP36" s="276"/>
      <c r="CQ36" s="276"/>
      <c r="CR36" s="276"/>
      <c r="CS36" s="277"/>
      <c r="CT36" s="275"/>
      <c r="CU36" s="276"/>
      <c r="CV36" s="276"/>
      <c r="CW36" s="276"/>
      <c r="CX36" s="277"/>
      <c r="CY36" s="73"/>
      <c r="CZ36" s="105"/>
      <c r="DA36" s="93"/>
      <c r="DB36" s="275"/>
      <c r="DC36" s="276"/>
      <c r="DD36" s="276"/>
      <c r="DE36" s="276"/>
      <c r="DF36" s="277"/>
      <c r="DG36" s="275"/>
      <c r="DH36" s="276"/>
      <c r="DI36" s="276"/>
      <c r="DJ36" s="276"/>
      <c r="DK36" s="277"/>
      <c r="DL36" s="73"/>
      <c r="DM36" s="105"/>
      <c r="DN36" s="93"/>
      <c r="DO36" s="275"/>
      <c r="DP36" s="276"/>
      <c r="DQ36" s="276"/>
      <c r="DR36" s="276"/>
      <c r="DS36" s="277"/>
      <c r="DT36" s="275"/>
      <c r="DU36" s="276"/>
      <c r="DV36" s="276"/>
      <c r="DW36" s="276"/>
      <c r="DX36" s="277"/>
      <c r="DY36" s="73"/>
      <c r="DZ36" s="105"/>
      <c r="EA36" s="93"/>
      <c r="EB36" s="275"/>
      <c r="EC36" s="276"/>
      <c r="ED36" s="276"/>
      <c r="EE36" s="276"/>
      <c r="EF36" s="277"/>
      <c r="EG36" s="275"/>
      <c r="EH36" s="276"/>
      <c r="EI36" s="276"/>
      <c r="EJ36" s="276"/>
      <c r="EK36" s="277"/>
      <c r="EL36" s="73"/>
      <c r="EM36" s="105"/>
      <c r="EN36" s="93"/>
      <c r="EO36" s="275"/>
      <c r="EP36" s="276"/>
      <c r="EQ36" s="276"/>
      <c r="ER36" s="276"/>
      <c r="ES36" s="277"/>
      <c r="ET36" s="275"/>
      <c r="EU36" s="276"/>
      <c r="EV36" s="276"/>
      <c r="EW36" s="276"/>
      <c r="EX36" s="277"/>
      <c r="EY36" s="73"/>
      <c r="EZ36" s="105"/>
      <c r="FA36" s="93"/>
      <c r="FB36" s="275"/>
      <c r="FC36" s="276"/>
      <c r="FD36" s="276"/>
      <c r="FE36" s="276"/>
      <c r="FF36" s="277"/>
      <c r="FG36" s="275"/>
      <c r="FH36" s="276"/>
      <c r="FI36" s="276"/>
      <c r="FJ36" s="276"/>
      <c r="FK36" s="277"/>
      <c r="FL36" s="73"/>
      <c r="FM36" s="105"/>
      <c r="FN36" s="93"/>
      <c r="FO36" s="275"/>
      <c r="FP36" s="276"/>
      <c r="FQ36" s="276"/>
      <c r="FR36" s="276"/>
      <c r="FS36" s="277"/>
      <c r="FT36" s="275"/>
      <c r="FU36" s="276"/>
      <c r="FV36" s="276"/>
      <c r="FW36" s="276"/>
      <c r="FX36" s="277"/>
      <c r="FY36" s="73"/>
      <c r="FZ36" s="105"/>
      <c r="GA36" s="93"/>
      <c r="GB36" s="275"/>
      <c r="GC36" s="276"/>
      <c r="GD36" s="276"/>
      <c r="GE36" s="276"/>
      <c r="GF36" s="277"/>
      <c r="GG36" s="275"/>
      <c r="GH36" s="276"/>
      <c r="GI36" s="276"/>
      <c r="GJ36" s="276"/>
      <c r="GK36" s="277"/>
      <c r="GL36" s="73"/>
      <c r="GM36" s="105"/>
      <c r="GN36" s="93"/>
      <c r="GO36" s="275"/>
      <c r="GP36" s="276"/>
      <c r="GQ36" s="276"/>
      <c r="GR36" s="276"/>
      <c r="GS36" s="277"/>
      <c r="GT36" s="275"/>
      <c r="GU36" s="276"/>
      <c r="GV36" s="276"/>
      <c r="GW36" s="276"/>
      <c r="GX36" s="277"/>
      <c r="GY36" s="73"/>
      <c r="GZ36" s="105"/>
      <c r="HA36" s="93"/>
      <c r="HB36" s="275"/>
      <c r="HC36" s="276"/>
      <c r="HD36" s="276"/>
      <c r="HE36" s="276"/>
      <c r="HF36" s="277"/>
      <c r="HG36" s="275"/>
      <c r="HH36" s="276"/>
      <c r="HI36" s="276"/>
      <c r="HJ36" s="276"/>
      <c r="HK36" s="277"/>
      <c r="HL36" s="73"/>
      <c r="HM36" s="105"/>
      <c r="HN36" s="93"/>
      <c r="HO36" s="275"/>
      <c r="HP36" s="276"/>
      <c r="HQ36" s="276"/>
      <c r="HR36" s="276"/>
      <c r="HS36" s="277"/>
      <c r="HT36" s="275"/>
      <c r="HU36" s="276"/>
      <c r="HV36" s="276"/>
      <c r="HW36" s="276"/>
      <c r="HX36" s="277"/>
      <c r="HY36" s="73"/>
      <c r="HZ36" s="105"/>
      <c r="IA36" s="93"/>
      <c r="IB36" s="275"/>
      <c r="IC36" s="276"/>
      <c r="ID36" s="276"/>
      <c r="IE36" s="276"/>
      <c r="IF36" s="277"/>
      <c r="IG36" s="275"/>
      <c r="IH36" s="276"/>
      <c r="II36" s="276"/>
      <c r="IJ36" s="276"/>
      <c r="IK36" s="277"/>
      <c r="IL36" s="73"/>
      <c r="IM36" s="105"/>
      <c r="IN36" s="93"/>
      <c r="IO36" s="275"/>
      <c r="IP36" s="276"/>
      <c r="IQ36" s="276"/>
      <c r="IR36" s="276"/>
      <c r="IS36" s="277"/>
      <c r="IT36" s="275"/>
      <c r="IU36" s="276"/>
      <c r="IV36" s="276"/>
      <c r="IW36" s="276"/>
      <c r="IX36" s="277"/>
      <c r="IY36" s="73"/>
      <c r="IZ36" s="105"/>
      <c r="JA36" s="93"/>
      <c r="JB36" s="275"/>
      <c r="JC36" s="276"/>
      <c r="JD36" s="276"/>
      <c r="JE36" s="276"/>
      <c r="JF36" s="277"/>
      <c r="JG36" s="275"/>
      <c r="JH36" s="276"/>
      <c r="JI36" s="276"/>
      <c r="JJ36" s="276"/>
      <c r="JK36" s="277"/>
      <c r="JL36" s="73"/>
      <c r="JM36" s="105"/>
      <c r="JN36" s="93"/>
      <c r="JO36" s="275"/>
      <c r="JP36" s="276"/>
      <c r="JQ36" s="276"/>
      <c r="JR36" s="276"/>
      <c r="JS36" s="277"/>
      <c r="JT36" s="275"/>
      <c r="JU36" s="276"/>
      <c r="JV36" s="276"/>
      <c r="JW36" s="276"/>
      <c r="JX36" s="277"/>
      <c r="JY36" s="73"/>
      <c r="JZ36" s="105"/>
      <c r="KA36" s="93"/>
      <c r="KB36" s="275"/>
      <c r="KC36" s="276"/>
      <c r="KD36" s="276"/>
      <c r="KE36" s="276"/>
      <c r="KF36" s="277"/>
      <c r="KG36" s="275"/>
      <c r="KH36" s="276"/>
      <c r="KI36" s="276"/>
      <c r="KJ36" s="276"/>
      <c r="KK36" s="277"/>
      <c r="KL36" s="73"/>
      <c r="KM36" s="105"/>
      <c r="KN36" s="93"/>
      <c r="KO36" s="275"/>
      <c r="KP36" s="276"/>
      <c r="KQ36" s="276"/>
      <c r="KR36" s="276"/>
      <c r="KS36" s="277"/>
      <c r="KT36" s="275"/>
      <c r="KU36" s="276"/>
      <c r="KV36" s="276"/>
      <c r="KW36" s="276"/>
      <c r="KX36" s="277"/>
      <c r="KY36" s="73"/>
      <c r="KZ36" s="105"/>
      <c r="LA36" s="93"/>
      <c r="LB36" s="275"/>
      <c r="LC36" s="276"/>
      <c r="LD36" s="276"/>
      <c r="LE36" s="276"/>
      <c r="LF36" s="277"/>
      <c r="LG36" s="275"/>
      <c r="LH36" s="276"/>
      <c r="LI36" s="276"/>
      <c r="LJ36" s="276"/>
      <c r="LK36" s="277"/>
      <c r="LL36" s="73"/>
      <c r="LM36" s="105"/>
      <c r="LN36" s="93"/>
      <c r="LO36" s="275"/>
      <c r="LP36" s="276"/>
      <c r="LQ36" s="276"/>
      <c r="LR36" s="276"/>
      <c r="LS36" s="277"/>
      <c r="LT36" s="275"/>
      <c r="LU36" s="276"/>
      <c r="LV36" s="276"/>
      <c r="LW36" s="276"/>
      <c r="LX36" s="277"/>
      <c r="LY36" s="73"/>
      <c r="LZ36" s="105"/>
      <c r="MA36" s="93"/>
      <c r="MB36" s="275"/>
      <c r="MC36" s="276"/>
      <c r="MD36" s="276"/>
      <c r="ME36" s="276"/>
      <c r="MF36" s="277"/>
      <c r="MG36" s="275"/>
      <c r="MH36" s="276"/>
      <c r="MI36" s="276"/>
      <c r="MJ36" s="276"/>
      <c r="MK36" s="277"/>
      <c r="ML36" s="73"/>
      <c r="MM36" s="105"/>
      <c r="MN36" s="93"/>
      <c r="MO36" s="275"/>
      <c r="MP36" s="276"/>
      <c r="MQ36" s="276"/>
      <c r="MR36" s="276"/>
      <c r="MS36" s="277"/>
      <c r="MT36" s="275"/>
      <c r="MU36" s="276"/>
      <c r="MV36" s="276"/>
      <c r="MW36" s="276"/>
      <c r="MX36" s="277"/>
      <c r="MY36" s="73"/>
      <c r="MZ36" s="105"/>
      <c r="NA36" s="93"/>
      <c r="NB36" s="275"/>
      <c r="NC36" s="276"/>
      <c r="ND36" s="276"/>
      <c r="NE36" s="276"/>
      <c r="NF36" s="277"/>
      <c r="NG36" s="275"/>
      <c r="NH36" s="276"/>
      <c r="NI36" s="276"/>
      <c r="NJ36" s="276"/>
      <c r="NK36" s="277"/>
      <c r="NL36" s="73"/>
      <c r="NM36" s="105"/>
      <c r="NN36" s="93"/>
      <c r="NO36" s="275"/>
      <c r="NP36" s="276"/>
      <c r="NQ36" s="276"/>
      <c r="NR36" s="276"/>
      <c r="NS36" s="277"/>
      <c r="NT36" s="275"/>
      <c r="NU36" s="276"/>
      <c r="NV36" s="276"/>
      <c r="NW36" s="276"/>
      <c r="NX36" s="277"/>
      <c r="NY36" s="73"/>
      <c r="NZ36" s="105"/>
      <c r="OA36" s="93"/>
      <c r="OB36" s="275"/>
      <c r="OC36" s="276"/>
      <c r="OD36" s="276"/>
      <c r="OE36" s="276"/>
      <c r="OF36" s="277"/>
      <c r="OG36" s="275"/>
      <c r="OH36" s="276"/>
      <c r="OI36" s="276"/>
      <c r="OJ36" s="276"/>
      <c r="OK36" s="277"/>
      <c r="OL36" s="73"/>
      <c r="OM36" s="105"/>
      <c r="ON36" s="93"/>
      <c r="OO36" s="275"/>
      <c r="OP36" s="276"/>
      <c r="OQ36" s="276"/>
      <c r="OR36" s="276"/>
      <c r="OS36" s="277"/>
      <c r="OT36" s="275"/>
      <c r="OU36" s="276"/>
      <c r="OV36" s="276"/>
      <c r="OW36" s="276"/>
      <c r="OX36" s="277"/>
      <c r="OY36" s="73"/>
      <c r="OZ36" s="105"/>
      <c r="PA36" s="93"/>
      <c r="PB36" s="275"/>
      <c r="PC36" s="276"/>
      <c r="PD36" s="276"/>
      <c r="PE36" s="276"/>
      <c r="PF36" s="277"/>
      <c r="PG36" s="275"/>
      <c r="PH36" s="276"/>
      <c r="PI36" s="276"/>
      <c r="PJ36" s="276"/>
      <c r="PK36" s="277"/>
      <c r="PL36" s="73"/>
      <c r="PM36" s="105"/>
      <c r="PN36" s="93"/>
      <c r="PO36" s="275"/>
      <c r="PP36" s="276"/>
      <c r="PQ36" s="276"/>
      <c r="PR36" s="276"/>
      <c r="PS36" s="277"/>
      <c r="PT36" s="275"/>
      <c r="PU36" s="276"/>
      <c r="PV36" s="276"/>
      <c r="PW36" s="276"/>
      <c r="PX36" s="277"/>
      <c r="PY36" s="73"/>
      <c r="PZ36" s="105"/>
      <c r="QA36" s="93"/>
      <c r="QB36" s="275"/>
      <c r="QC36" s="276"/>
      <c r="QD36" s="276"/>
      <c r="QE36" s="276"/>
      <c r="QF36" s="277"/>
      <c r="QG36" s="275"/>
      <c r="QH36" s="276"/>
      <c r="QI36" s="276"/>
      <c r="QJ36" s="276"/>
      <c r="QK36" s="277"/>
      <c r="QL36" s="73"/>
      <c r="QM36" s="105"/>
      <c r="QN36" s="93"/>
      <c r="QO36" s="275"/>
      <c r="QP36" s="276"/>
      <c r="QQ36" s="276"/>
      <c r="QR36" s="276"/>
      <c r="QS36" s="277"/>
      <c r="QT36" s="275"/>
      <c r="QU36" s="276"/>
      <c r="QV36" s="276"/>
      <c r="QW36" s="276"/>
      <c r="QX36" s="277"/>
      <c r="QY36" s="73"/>
      <c r="QZ36" s="105"/>
      <c r="RA36" s="93"/>
      <c r="RB36" s="275"/>
      <c r="RC36" s="276"/>
      <c r="RD36" s="276"/>
      <c r="RE36" s="276"/>
      <c r="RF36" s="277"/>
      <c r="RG36" s="275"/>
      <c r="RH36" s="276"/>
      <c r="RI36" s="276"/>
      <c r="RJ36" s="276"/>
      <c r="RK36" s="277"/>
      <c r="RL36" s="73"/>
      <c r="RM36" s="105"/>
      <c r="RN36" s="93"/>
      <c r="RO36" s="275"/>
      <c r="RP36" s="276"/>
      <c r="RQ36" s="276"/>
      <c r="RR36" s="276"/>
      <c r="RS36" s="277"/>
      <c r="RT36" s="275"/>
      <c r="RU36" s="276"/>
      <c r="RV36" s="276"/>
      <c r="RW36" s="276"/>
      <c r="RX36" s="277"/>
      <c r="RY36" s="73"/>
      <c r="RZ36" s="105"/>
      <c r="SA36" s="93"/>
      <c r="SB36" s="275"/>
      <c r="SC36" s="276"/>
      <c r="SD36" s="276"/>
      <c r="SE36" s="276"/>
      <c r="SF36" s="277"/>
      <c r="SG36" s="275"/>
      <c r="SH36" s="276"/>
      <c r="SI36" s="276"/>
      <c r="SJ36" s="276"/>
      <c r="SK36" s="277"/>
      <c r="SL36" s="73"/>
      <c r="SM36" s="105"/>
      <c r="SN36" s="93"/>
      <c r="SO36" s="275"/>
      <c r="SP36" s="276"/>
      <c r="SQ36" s="276"/>
      <c r="SR36" s="276"/>
      <c r="SS36" s="277"/>
      <c r="ST36" s="275"/>
      <c r="SU36" s="276"/>
      <c r="SV36" s="276"/>
      <c r="SW36" s="276"/>
      <c r="SX36" s="277"/>
      <c r="SY36" s="73"/>
      <c r="SZ36" s="105"/>
      <c r="TA36" s="93"/>
      <c r="TB36" s="275"/>
      <c r="TC36" s="276"/>
      <c r="TD36" s="276"/>
      <c r="TE36" s="276"/>
      <c r="TF36" s="277"/>
      <c r="TG36" s="275"/>
      <c r="TH36" s="276"/>
      <c r="TI36" s="276"/>
      <c r="TJ36" s="276"/>
      <c r="TK36" s="277"/>
      <c r="TL36" s="73"/>
      <c r="TM36" s="105"/>
      <c r="TN36" s="93"/>
      <c r="TO36" s="275"/>
      <c r="TP36" s="276"/>
      <c r="TQ36" s="276"/>
      <c r="TR36" s="276"/>
      <c r="TS36" s="277"/>
      <c r="TT36" s="275"/>
      <c r="TU36" s="276"/>
      <c r="TV36" s="276"/>
      <c r="TW36" s="276"/>
      <c r="TX36" s="277"/>
      <c r="TY36" s="73"/>
      <c r="TZ36" s="105"/>
      <c r="UA36" s="93"/>
      <c r="UB36" s="275"/>
      <c r="UC36" s="276"/>
      <c r="UD36" s="276"/>
      <c r="UE36" s="276"/>
      <c r="UF36" s="277"/>
      <c r="UG36" s="275"/>
      <c r="UH36" s="276"/>
      <c r="UI36" s="276"/>
      <c r="UJ36" s="276"/>
      <c r="UK36" s="277"/>
      <c r="UL36" s="73"/>
      <c r="UM36" s="105"/>
      <c r="UN36" s="93"/>
      <c r="UO36" s="275"/>
      <c r="UP36" s="276"/>
      <c r="UQ36" s="276"/>
      <c r="UR36" s="276"/>
      <c r="US36" s="277"/>
      <c r="UT36" s="275"/>
      <c r="UU36" s="276"/>
      <c r="UV36" s="276"/>
      <c r="UW36" s="276"/>
      <c r="UX36" s="277"/>
      <c r="UY36" s="73"/>
      <c r="UZ36" s="105"/>
      <c r="VA36" s="93"/>
      <c r="VB36" s="275"/>
      <c r="VC36" s="276"/>
      <c r="VD36" s="276"/>
      <c r="VE36" s="276"/>
      <c r="VF36" s="277"/>
      <c r="VG36" s="275"/>
      <c r="VH36" s="276"/>
      <c r="VI36" s="276"/>
      <c r="VJ36" s="276"/>
      <c r="VK36" s="277"/>
      <c r="VL36" s="73"/>
      <c r="VM36" s="105"/>
      <c r="VN36" s="93"/>
      <c r="VO36" s="275"/>
      <c r="VP36" s="276"/>
      <c r="VQ36" s="276"/>
      <c r="VR36" s="276"/>
      <c r="VS36" s="277"/>
      <c r="VT36" s="275"/>
      <c r="VU36" s="276"/>
      <c r="VV36" s="276"/>
      <c r="VW36" s="276"/>
      <c r="VX36" s="277"/>
      <c r="VY36" s="73"/>
      <c r="VZ36" s="105"/>
      <c r="WA36" s="93"/>
      <c r="WB36" s="275"/>
      <c r="WC36" s="276"/>
      <c r="WD36" s="276"/>
      <c r="WE36" s="276"/>
      <c r="WF36" s="277"/>
      <c r="WG36" s="275"/>
      <c r="WH36" s="276"/>
      <c r="WI36" s="276"/>
      <c r="WJ36" s="276"/>
      <c r="WK36" s="277"/>
      <c r="WL36" s="73"/>
      <c r="WM36" s="105"/>
      <c r="WN36" s="93"/>
      <c r="WO36" s="275"/>
      <c r="WP36" s="276"/>
      <c r="WQ36" s="276"/>
      <c r="WR36" s="276"/>
      <c r="WS36" s="277"/>
      <c r="WT36" s="275"/>
      <c r="WU36" s="276"/>
      <c r="WV36" s="276"/>
      <c r="WW36" s="276"/>
      <c r="WX36" s="277"/>
      <c r="WY36" s="73"/>
      <c r="WZ36" s="105"/>
      <c r="XA36" s="93"/>
      <c r="XB36" s="275"/>
      <c r="XC36" s="276"/>
      <c r="XD36" s="276"/>
      <c r="XE36" s="276"/>
      <c r="XF36" s="277"/>
      <c r="XG36" s="275"/>
      <c r="XH36" s="276"/>
      <c r="XI36" s="276"/>
      <c r="XJ36" s="276"/>
      <c r="XK36" s="277"/>
      <c r="XL36" s="73"/>
      <c r="XM36" s="105"/>
      <c r="XN36" s="93"/>
      <c r="XO36" s="275"/>
      <c r="XP36" s="276"/>
      <c r="XQ36" s="276"/>
      <c r="XR36" s="276"/>
      <c r="XS36" s="277"/>
      <c r="XT36" s="275"/>
      <c r="XU36" s="276"/>
      <c r="XV36" s="276"/>
      <c r="XW36" s="276"/>
      <c r="XX36" s="277"/>
      <c r="XY36" s="73"/>
      <c r="XZ36" s="105"/>
      <c r="YA36" s="93"/>
      <c r="YB36" s="275"/>
      <c r="YC36" s="276"/>
      <c r="YD36" s="276"/>
      <c r="YE36" s="276"/>
      <c r="YF36" s="277"/>
      <c r="YG36" s="275"/>
      <c r="YH36" s="276"/>
      <c r="YI36" s="276"/>
      <c r="YJ36" s="276"/>
      <c r="YK36" s="277"/>
      <c r="YL36" s="73"/>
      <c r="YM36" s="105"/>
      <c r="YN36" s="93"/>
      <c r="YO36" s="275"/>
      <c r="YP36" s="276"/>
      <c r="YQ36" s="276"/>
      <c r="YR36" s="276"/>
      <c r="YS36" s="277"/>
      <c r="YT36" s="275"/>
      <c r="YU36" s="276"/>
      <c r="YV36" s="276"/>
      <c r="YW36" s="276"/>
      <c r="YX36" s="277"/>
      <c r="YY36" s="73"/>
      <c r="YZ36" s="105"/>
      <c r="ZA36" s="93"/>
      <c r="ZB36" s="275"/>
      <c r="ZC36" s="276"/>
      <c r="ZD36" s="276"/>
      <c r="ZE36" s="276"/>
      <c r="ZF36" s="277"/>
      <c r="ZG36" s="275"/>
      <c r="ZH36" s="276"/>
      <c r="ZI36" s="276"/>
      <c r="ZJ36" s="276"/>
      <c r="ZK36" s="277"/>
      <c r="ZL36" s="73"/>
      <c r="ZM36" s="105"/>
      <c r="ZN36" s="93"/>
      <c r="ZO36" s="275"/>
      <c r="ZP36" s="276"/>
      <c r="ZQ36" s="276"/>
      <c r="ZR36" s="276"/>
      <c r="ZS36" s="277"/>
      <c r="ZT36" s="275"/>
      <c r="ZU36" s="276"/>
      <c r="ZV36" s="276"/>
      <c r="ZW36" s="276"/>
      <c r="ZX36" s="277"/>
      <c r="ZY36" s="73"/>
      <c r="ZZ36" s="105"/>
      <c r="AAA36" s="93"/>
      <c r="AAB36" s="275"/>
      <c r="AAC36" s="276"/>
      <c r="AAD36" s="276"/>
      <c r="AAE36" s="276"/>
      <c r="AAF36" s="277"/>
      <c r="AAG36" s="275"/>
      <c r="AAH36" s="276"/>
      <c r="AAI36" s="276"/>
      <c r="AAJ36" s="276"/>
      <c r="AAK36" s="277"/>
      <c r="AAL36" s="73"/>
      <c r="AAM36" s="105"/>
      <c r="AAN36" s="93"/>
      <c r="AAO36" s="275"/>
      <c r="AAP36" s="276"/>
      <c r="AAQ36" s="276"/>
      <c r="AAR36" s="276"/>
      <c r="AAS36" s="277"/>
      <c r="AAT36" s="275"/>
      <c r="AAU36" s="276"/>
      <c r="AAV36" s="276"/>
      <c r="AAW36" s="276"/>
      <c r="AAX36" s="277"/>
      <c r="AAY36" s="73"/>
      <c r="AAZ36" s="105"/>
      <c r="ABA36" s="93"/>
      <c r="ABB36" s="275"/>
      <c r="ABC36" s="276"/>
      <c r="ABD36" s="276"/>
      <c r="ABE36" s="276"/>
      <c r="ABF36" s="277"/>
      <c r="ABG36" s="275"/>
      <c r="ABH36" s="276"/>
      <c r="ABI36" s="276"/>
      <c r="ABJ36" s="276"/>
      <c r="ABK36" s="277"/>
      <c r="ABL36" s="73"/>
      <c r="ABM36" s="105"/>
      <c r="ABN36" s="93"/>
      <c r="ABO36" s="275"/>
      <c r="ABP36" s="276"/>
      <c r="ABQ36" s="276"/>
      <c r="ABR36" s="276"/>
      <c r="ABS36" s="277"/>
      <c r="ABT36" s="275"/>
      <c r="ABU36" s="276"/>
      <c r="ABV36" s="276"/>
      <c r="ABW36" s="276"/>
      <c r="ABX36" s="277"/>
      <c r="ABY36" s="73"/>
      <c r="ABZ36" s="105"/>
      <c r="ACA36" s="93"/>
      <c r="ACB36" s="275"/>
      <c r="ACC36" s="276"/>
      <c r="ACD36" s="276"/>
      <c r="ACE36" s="276"/>
      <c r="ACF36" s="277"/>
      <c r="ACG36" s="275"/>
      <c r="ACH36" s="276"/>
      <c r="ACI36" s="276"/>
      <c r="ACJ36" s="276"/>
      <c r="ACK36" s="277"/>
      <c r="ACL36" s="73"/>
      <c r="ACM36" s="105"/>
      <c r="ACN36" s="93"/>
      <c r="ACO36" s="275"/>
      <c r="ACP36" s="276"/>
      <c r="ACQ36" s="276"/>
      <c r="ACR36" s="276"/>
      <c r="ACS36" s="277"/>
      <c r="ACT36" s="275"/>
      <c r="ACU36" s="276"/>
      <c r="ACV36" s="276"/>
      <c r="ACW36" s="276"/>
      <c r="ACX36" s="277"/>
      <c r="ACY36" s="73"/>
      <c r="ACZ36" s="105"/>
      <c r="ADA36" s="93"/>
      <c r="ADB36" s="275"/>
      <c r="ADC36" s="276"/>
      <c r="ADD36" s="276"/>
      <c r="ADE36" s="276"/>
      <c r="ADF36" s="277"/>
      <c r="ADG36" s="275"/>
      <c r="ADH36" s="276"/>
      <c r="ADI36" s="276"/>
      <c r="ADJ36" s="276"/>
      <c r="ADK36" s="277"/>
      <c r="ADL36" s="73"/>
      <c r="ADM36" s="105"/>
      <c r="ADN36" s="93"/>
      <c r="ADO36" s="275"/>
      <c r="ADP36" s="276"/>
      <c r="ADQ36" s="276"/>
      <c r="ADR36" s="276"/>
      <c r="ADS36" s="277"/>
      <c r="ADT36" s="275"/>
      <c r="ADU36" s="276"/>
      <c r="ADV36" s="276"/>
      <c r="ADW36" s="276"/>
      <c r="ADX36" s="277"/>
      <c r="ADY36" s="73"/>
      <c r="ADZ36" s="105"/>
      <c r="AEA36" s="93"/>
      <c r="AEB36" s="275"/>
      <c r="AEC36" s="276"/>
      <c r="AED36" s="276"/>
      <c r="AEE36" s="276"/>
      <c r="AEF36" s="277"/>
      <c r="AEG36" s="275"/>
      <c r="AEH36" s="276"/>
      <c r="AEI36" s="276"/>
      <c r="AEJ36" s="276"/>
      <c r="AEK36" s="277"/>
      <c r="AEL36" s="73"/>
      <c r="AEM36" s="105"/>
      <c r="AEN36" s="93"/>
      <c r="AEO36" s="275"/>
      <c r="AEP36" s="276"/>
      <c r="AEQ36" s="276"/>
      <c r="AER36" s="276"/>
      <c r="AES36" s="277"/>
      <c r="AET36" s="275"/>
      <c r="AEU36" s="276"/>
      <c r="AEV36" s="276"/>
      <c r="AEW36" s="276"/>
      <c r="AEX36" s="277"/>
      <c r="AEY36" s="73"/>
      <c r="AEZ36" s="105"/>
      <c r="AFA36" s="93"/>
      <c r="AFB36" s="275"/>
      <c r="AFC36" s="276"/>
      <c r="AFD36" s="276"/>
      <c r="AFE36" s="276"/>
      <c r="AFF36" s="277"/>
      <c r="AFG36" s="275"/>
      <c r="AFH36" s="276"/>
      <c r="AFI36" s="276"/>
      <c r="AFJ36" s="276"/>
      <c r="AFK36" s="277"/>
      <c r="AFL36" s="73"/>
      <c r="AFM36" s="105"/>
      <c r="AFN36" s="93"/>
      <c r="AFO36" s="275"/>
      <c r="AFP36" s="276"/>
      <c r="AFQ36" s="276"/>
      <c r="AFR36" s="276"/>
      <c r="AFS36" s="277"/>
      <c r="AFT36" s="275"/>
      <c r="AFU36" s="276"/>
      <c r="AFV36" s="276"/>
      <c r="AFW36" s="276"/>
      <c r="AFX36" s="277"/>
      <c r="AFY36" s="73"/>
      <c r="AFZ36" s="105"/>
      <c r="AGA36" s="93"/>
      <c r="AGB36" s="275"/>
      <c r="AGC36" s="276"/>
      <c r="AGD36" s="276"/>
      <c r="AGE36" s="276"/>
      <c r="AGF36" s="277"/>
      <c r="AGG36" s="275"/>
      <c r="AGH36" s="276"/>
      <c r="AGI36" s="276"/>
      <c r="AGJ36" s="276"/>
      <c r="AGK36" s="277"/>
      <c r="AGL36" s="73"/>
      <c r="AGM36" s="105"/>
      <c r="AGN36" s="93"/>
      <c r="AGO36" s="275"/>
      <c r="AGP36" s="276"/>
      <c r="AGQ36" s="276"/>
      <c r="AGR36" s="276"/>
      <c r="AGS36" s="277"/>
      <c r="AGT36" s="275"/>
      <c r="AGU36" s="276"/>
      <c r="AGV36" s="276"/>
      <c r="AGW36" s="276"/>
      <c r="AGX36" s="277"/>
      <c r="AGY36" s="73"/>
      <c r="AGZ36" s="105"/>
      <c r="AHA36" s="93"/>
      <c r="AHB36" s="275"/>
      <c r="AHC36" s="276"/>
      <c r="AHD36" s="276"/>
      <c r="AHE36" s="276"/>
      <c r="AHF36" s="277"/>
      <c r="AHG36" s="275"/>
      <c r="AHH36" s="276"/>
      <c r="AHI36" s="276"/>
      <c r="AHJ36" s="276"/>
      <c r="AHK36" s="277"/>
      <c r="AHL36" s="73"/>
      <c r="AHM36" s="105"/>
      <c r="AHN36" s="93"/>
      <c r="AHO36" s="275"/>
      <c r="AHP36" s="276"/>
      <c r="AHQ36" s="276"/>
      <c r="AHR36" s="276"/>
      <c r="AHS36" s="277"/>
      <c r="AHT36" s="275"/>
      <c r="AHU36" s="276"/>
      <c r="AHV36" s="276"/>
      <c r="AHW36" s="276"/>
      <c r="AHX36" s="277"/>
      <c r="AHY36" s="73"/>
      <c r="AHZ36" s="105"/>
      <c r="AIA36" s="93"/>
      <c r="AIB36" s="275"/>
      <c r="AIC36" s="276"/>
      <c r="AID36" s="276"/>
      <c r="AIE36" s="276"/>
      <c r="AIF36" s="277"/>
      <c r="AIG36" s="275"/>
      <c r="AIH36" s="276"/>
      <c r="AII36" s="276"/>
      <c r="AIJ36" s="276"/>
      <c r="AIK36" s="277"/>
      <c r="AIL36" s="73"/>
      <c r="AIM36" s="105"/>
      <c r="AIN36" s="93"/>
      <c r="AIO36" s="275"/>
      <c r="AIP36" s="276"/>
      <c r="AIQ36" s="276"/>
      <c r="AIR36" s="276"/>
      <c r="AIS36" s="277"/>
      <c r="AIT36" s="275"/>
      <c r="AIU36" s="276"/>
      <c r="AIV36" s="276"/>
      <c r="AIW36" s="276"/>
      <c r="AIX36" s="277"/>
      <c r="AIY36" s="73"/>
      <c r="AIZ36" s="105"/>
      <c r="AJA36" s="93"/>
      <c r="AJB36" s="275"/>
      <c r="AJC36" s="276"/>
      <c r="AJD36" s="276"/>
      <c r="AJE36" s="276"/>
      <c r="AJF36" s="277"/>
      <c r="AJG36" s="275"/>
      <c r="AJH36" s="276"/>
      <c r="AJI36" s="276"/>
      <c r="AJJ36" s="276"/>
      <c r="AJK36" s="277"/>
      <c r="AJL36" s="73"/>
    </row>
    <row r="37" spans="1:948" x14ac:dyDescent="0.3">
      <c r="A37" s="93"/>
      <c r="B37" s="275"/>
      <c r="C37" s="276"/>
      <c r="D37" s="276"/>
      <c r="E37" s="276"/>
      <c r="F37" s="277"/>
      <c r="G37" s="275"/>
      <c r="H37" s="276"/>
      <c r="I37" s="276"/>
      <c r="J37" s="276"/>
      <c r="K37" s="277"/>
      <c r="L37" s="73"/>
      <c r="M37" s="105"/>
      <c r="N37" s="93"/>
      <c r="O37" s="275"/>
      <c r="P37" s="276"/>
      <c r="Q37" s="276"/>
      <c r="R37" s="276"/>
      <c r="S37" s="277"/>
      <c r="T37" s="275"/>
      <c r="U37" s="276"/>
      <c r="V37" s="276"/>
      <c r="W37" s="276"/>
      <c r="X37" s="277"/>
      <c r="Y37" s="73"/>
      <c r="Z37" s="105"/>
      <c r="AA37" s="93"/>
      <c r="AB37" s="275"/>
      <c r="AC37" s="276"/>
      <c r="AD37" s="276"/>
      <c r="AE37" s="276"/>
      <c r="AF37" s="277"/>
      <c r="AG37" s="275"/>
      <c r="AH37" s="276"/>
      <c r="AI37" s="276"/>
      <c r="AJ37" s="276"/>
      <c r="AK37" s="277"/>
      <c r="AL37" s="73"/>
      <c r="AM37" s="105"/>
      <c r="AN37" s="93"/>
      <c r="AO37" s="275"/>
      <c r="AP37" s="276"/>
      <c r="AQ37" s="276"/>
      <c r="AR37" s="276"/>
      <c r="AS37" s="277"/>
      <c r="AT37" s="275"/>
      <c r="AU37" s="276"/>
      <c r="AV37" s="276"/>
      <c r="AW37" s="276"/>
      <c r="AX37" s="277"/>
      <c r="AY37" s="73"/>
      <c r="AZ37" s="105"/>
      <c r="BA37" s="93"/>
      <c r="BB37" s="275"/>
      <c r="BC37" s="276"/>
      <c r="BD37" s="276"/>
      <c r="BE37" s="276"/>
      <c r="BF37" s="277"/>
      <c r="BG37" s="275"/>
      <c r="BH37" s="276"/>
      <c r="BI37" s="276"/>
      <c r="BJ37" s="276"/>
      <c r="BK37" s="277"/>
      <c r="BL37" s="73"/>
      <c r="BM37" s="105"/>
      <c r="BN37" s="93"/>
      <c r="BO37" s="275"/>
      <c r="BP37" s="276"/>
      <c r="BQ37" s="276"/>
      <c r="BR37" s="276"/>
      <c r="BS37" s="277"/>
      <c r="BT37" s="275"/>
      <c r="BU37" s="276"/>
      <c r="BV37" s="276"/>
      <c r="BW37" s="276"/>
      <c r="BX37" s="277"/>
      <c r="BY37" s="73"/>
      <c r="BZ37" s="105"/>
      <c r="CA37" s="93"/>
      <c r="CB37" s="275"/>
      <c r="CC37" s="276"/>
      <c r="CD37" s="276"/>
      <c r="CE37" s="276"/>
      <c r="CF37" s="277"/>
      <c r="CG37" s="275"/>
      <c r="CH37" s="276"/>
      <c r="CI37" s="276"/>
      <c r="CJ37" s="276"/>
      <c r="CK37" s="277"/>
      <c r="CL37" s="73"/>
      <c r="CM37" s="105"/>
      <c r="CN37" s="93"/>
      <c r="CO37" s="275"/>
      <c r="CP37" s="276"/>
      <c r="CQ37" s="276"/>
      <c r="CR37" s="276"/>
      <c r="CS37" s="277"/>
      <c r="CT37" s="275"/>
      <c r="CU37" s="276"/>
      <c r="CV37" s="276"/>
      <c r="CW37" s="276"/>
      <c r="CX37" s="277"/>
      <c r="CY37" s="73"/>
      <c r="CZ37" s="105"/>
      <c r="DA37" s="93"/>
      <c r="DB37" s="275"/>
      <c r="DC37" s="276"/>
      <c r="DD37" s="276"/>
      <c r="DE37" s="276"/>
      <c r="DF37" s="277"/>
      <c r="DG37" s="275"/>
      <c r="DH37" s="276"/>
      <c r="DI37" s="276"/>
      <c r="DJ37" s="276"/>
      <c r="DK37" s="277"/>
      <c r="DL37" s="73"/>
      <c r="DM37" s="105"/>
      <c r="DN37" s="93"/>
      <c r="DO37" s="275"/>
      <c r="DP37" s="276"/>
      <c r="DQ37" s="276"/>
      <c r="DR37" s="276"/>
      <c r="DS37" s="277"/>
      <c r="DT37" s="275"/>
      <c r="DU37" s="276"/>
      <c r="DV37" s="276"/>
      <c r="DW37" s="276"/>
      <c r="DX37" s="277"/>
      <c r="DY37" s="73"/>
      <c r="DZ37" s="105"/>
      <c r="EA37" s="93"/>
      <c r="EB37" s="275"/>
      <c r="EC37" s="276"/>
      <c r="ED37" s="276"/>
      <c r="EE37" s="276"/>
      <c r="EF37" s="277"/>
      <c r="EG37" s="275"/>
      <c r="EH37" s="276"/>
      <c r="EI37" s="276"/>
      <c r="EJ37" s="276"/>
      <c r="EK37" s="277"/>
      <c r="EL37" s="73"/>
      <c r="EM37" s="105"/>
      <c r="EN37" s="93"/>
      <c r="EO37" s="275"/>
      <c r="EP37" s="276"/>
      <c r="EQ37" s="276"/>
      <c r="ER37" s="276"/>
      <c r="ES37" s="277"/>
      <c r="ET37" s="275"/>
      <c r="EU37" s="276"/>
      <c r="EV37" s="276"/>
      <c r="EW37" s="276"/>
      <c r="EX37" s="277"/>
      <c r="EY37" s="73"/>
      <c r="EZ37" s="105"/>
      <c r="FA37" s="93"/>
      <c r="FB37" s="275"/>
      <c r="FC37" s="276"/>
      <c r="FD37" s="276"/>
      <c r="FE37" s="276"/>
      <c r="FF37" s="277"/>
      <c r="FG37" s="275"/>
      <c r="FH37" s="276"/>
      <c r="FI37" s="276"/>
      <c r="FJ37" s="276"/>
      <c r="FK37" s="277"/>
      <c r="FL37" s="73"/>
      <c r="FM37" s="105"/>
      <c r="FN37" s="93"/>
      <c r="FO37" s="275"/>
      <c r="FP37" s="276"/>
      <c r="FQ37" s="276"/>
      <c r="FR37" s="276"/>
      <c r="FS37" s="277"/>
      <c r="FT37" s="275"/>
      <c r="FU37" s="276"/>
      <c r="FV37" s="276"/>
      <c r="FW37" s="276"/>
      <c r="FX37" s="277"/>
      <c r="FY37" s="73"/>
      <c r="FZ37" s="105"/>
      <c r="GA37" s="93"/>
      <c r="GB37" s="275"/>
      <c r="GC37" s="276"/>
      <c r="GD37" s="276"/>
      <c r="GE37" s="276"/>
      <c r="GF37" s="277"/>
      <c r="GG37" s="275"/>
      <c r="GH37" s="276"/>
      <c r="GI37" s="276"/>
      <c r="GJ37" s="276"/>
      <c r="GK37" s="277"/>
      <c r="GL37" s="73"/>
      <c r="GM37" s="105"/>
      <c r="GN37" s="93"/>
      <c r="GO37" s="275"/>
      <c r="GP37" s="276"/>
      <c r="GQ37" s="276"/>
      <c r="GR37" s="276"/>
      <c r="GS37" s="277"/>
      <c r="GT37" s="275"/>
      <c r="GU37" s="276"/>
      <c r="GV37" s="276"/>
      <c r="GW37" s="276"/>
      <c r="GX37" s="277"/>
      <c r="GY37" s="73"/>
      <c r="GZ37" s="105"/>
      <c r="HA37" s="93"/>
      <c r="HB37" s="275"/>
      <c r="HC37" s="276"/>
      <c r="HD37" s="276"/>
      <c r="HE37" s="276"/>
      <c r="HF37" s="277"/>
      <c r="HG37" s="275"/>
      <c r="HH37" s="276"/>
      <c r="HI37" s="276"/>
      <c r="HJ37" s="276"/>
      <c r="HK37" s="277"/>
      <c r="HL37" s="73"/>
      <c r="HM37" s="105"/>
      <c r="HN37" s="93"/>
      <c r="HO37" s="275"/>
      <c r="HP37" s="276"/>
      <c r="HQ37" s="276"/>
      <c r="HR37" s="276"/>
      <c r="HS37" s="277"/>
      <c r="HT37" s="275"/>
      <c r="HU37" s="276"/>
      <c r="HV37" s="276"/>
      <c r="HW37" s="276"/>
      <c r="HX37" s="277"/>
      <c r="HY37" s="73"/>
      <c r="HZ37" s="105"/>
      <c r="IA37" s="93"/>
      <c r="IB37" s="275"/>
      <c r="IC37" s="276"/>
      <c r="ID37" s="276"/>
      <c r="IE37" s="276"/>
      <c r="IF37" s="277"/>
      <c r="IG37" s="275"/>
      <c r="IH37" s="276"/>
      <c r="II37" s="276"/>
      <c r="IJ37" s="276"/>
      <c r="IK37" s="277"/>
      <c r="IL37" s="73"/>
      <c r="IM37" s="105"/>
      <c r="IN37" s="93"/>
      <c r="IO37" s="275"/>
      <c r="IP37" s="276"/>
      <c r="IQ37" s="276"/>
      <c r="IR37" s="276"/>
      <c r="IS37" s="277"/>
      <c r="IT37" s="275"/>
      <c r="IU37" s="276"/>
      <c r="IV37" s="276"/>
      <c r="IW37" s="276"/>
      <c r="IX37" s="277"/>
      <c r="IY37" s="73"/>
      <c r="IZ37" s="105"/>
      <c r="JA37" s="93"/>
      <c r="JB37" s="275"/>
      <c r="JC37" s="276"/>
      <c r="JD37" s="276"/>
      <c r="JE37" s="276"/>
      <c r="JF37" s="277"/>
      <c r="JG37" s="275"/>
      <c r="JH37" s="276"/>
      <c r="JI37" s="276"/>
      <c r="JJ37" s="276"/>
      <c r="JK37" s="277"/>
      <c r="JL37" s="73"/>
      <c r="JM37" s="105"/>
      <c r="JN37" s="93"/>
      <c r="JO37" s="275"/>
      <c r="JP37" s="276"/>
      <c r="JQ37" s="276"/>
      <c r="JR37" s="276"/>
      <c r="JS37" s="277"/>
      <c r="JT37" s="275"/>
      <c r="JU37" s="276"/>
      <c r="JV37" s="276"/>
      <c r="JW37" s="276"/>
      <c r="JX37" s="277"/>
      <c r="JY37" s="73"/>
      <c r="JZ37" s="105"/>
      <c r="KA37" s="93"/>
      <c r="KB37" s="275"/>
      <c r="KC37" s="276"/>
      <c r="KD37" s="276"/>
      <c r="KE37" s="276"/>
      <c r="KF37" s="277"/>
      <c r="KG37" s="275"/>
      <c r="KH37" s="276"/>
      <c r="KI37" s="276"/>
      <c r="KJ37" s="276"/>
      <c r="KK37" s="277"/>
      <c r="KL37" s="73"/>
      <c r="KM37" s="105"/>
      <c r="KN37" s="93"/>
      <c r="KO37" s="275"/>
      <c r="KP37" s="276"/>
      <c r="KQ37" s="276"/>
      <c r="KR37" s="276"/>
      <c r="KS37" s="277"/>
      <c r="KT37" s="275"/>
      <c r="KU37" s="276"/>
      <c r="KV37" s="276"/>
      <c r="KW37" s="276"/>
      <c r="KX37" s="277"/>
      <c r="KY37" s="73"/>
      <c r="KZ37" s="105"/>
      <c r="LA37" s="93"/>
      <c r="LB37" s="275"/>
      <c r="LC37" s="276"/>
      <c r="LD37" s="276"/>
      <c r="LE37" s="276"/>
      <c r="LF37" s="277"/>
      <c r="LG37" s="275"/>
      <c r="LH37" s="276"/>
      <c r="LI37" s="276"/>
      <c r="LJ37" s="276"/>
      <c r="LK37" s="277"/>
      <c r="LL37" s="73"/>
      <c r="LM37" s="105"/>
      <c r="LN37" s="93"/>
      <c r="LO37" s="275"/>
      <c r="LP37" s="276"/>
      <c r="LQ37" s="276"/>
      <c r="LR37" s="276"/>
      <c r="LS37" s="277"/>
      <c r="LT37" s="275"/>
      <c r="LU37" s="276"/>
      <c r="LV37" s="276"/>
      <c r="LW37" s="276"/>
      <c r="LX37" s="277"/>
      <c r="LY37" s="73"/>
      <c r="LZ37" s="105"/>
      <c r="MA37" s="93"/>
      <c r="MB37" s="275"/>
      <c r="MC37" s="276"/>
      <c r="MD37" s="276"/>
      <c r="ME37" s="276"/>
      <c r="MF37" s="277"/>
      <c r="MG37" s="275"/>
      <c r="MH37" s="276"/>
      <c r="MI37" s="276"/>
      <c r="MJ37" s="276"/>
      <c r="MK37" s="277"/>
      <c r="ML37" s="73"/>
      <c r="MM37" s="105"/>
      <c r="MN37" s="93"/>
      <c r="MO37" s="275"/>
      <c r="MP37" s="276"/>
      <c r="MQ37" s="276"/>
      <c r="MR37" s="276"/>
      <c r="MS37" s="277"/>
      <c r="MT37" s="275"/>
      <c r="MU37" s="276"/>
      <c r="MV37" s="276"/>
      <c r="MW37" s="276"/>
      <c r="MX37" s="277"/>
      <c r="MY37" s="73"/>
      <c r="MZ37" s="105"/>
      <c r="NA37" s="93"/>
      <c r="NB37" s="275"/>
      <c r="NC37" s="276"/>
      <c r="ND37" s="276"/>
      <c r="NE37" s="276"/>
      <c r="NF37" s="277"/>
      <c r="NG37" s="275"/>
      <c r="NH37" s="276"/>
      <c r="NI37" s="276"/>
      <c r="NJ37" s="276"/>
      <c r="NK37" s="277"/>
      <c r="NL37" s="73"/>
      <c r="NM37" s="105"/>
      <c r="NN37" s="93"/>
      <c r="NO37" s="275"/>
      <c r="NP37" s="276"/>
      <c r="NQ37" s="276"/>
      <c r="NR37" s="276"/>
      <c r="NS37" s="277"/>
      <c r="NT37" s="275"/>
      <c r="NU37" s="276"/>
      <c r="NV37" s="276"/>
      <c r="NW37" s="276"/>
      <c r="NX37" s="277"/>
      <c r="NY37" s="73"/>
      <c r="NZ37" s="105"/>
      <c r="OA37" s="93"/>
      <c r="OB37" s="275"/>
      <c r="OC37" s="276"/>
      <c r="OD37" s="276"/>
      <c r="OE37" s="276"/>
      <c r="OF37" s="277"/>
      <c r="OG37" s="275"/>
      <c r="OH37" s="276"/>
      <c r="OI37" s="276"/>
      <c r="OJ37" s="276"/>
      <c r="OK37" s="277"/>
      <c r="OL37" s="73"/>
      <c r="OM37" s="105"/>
      <c r="ON37" s="93"/>
      <c r="OO37" s="275"/>
      <c r="OP37" s="276"/>
      <c r="OQ37" s="276"/>
      <c r="OR37" s="276"/>
      <c r="OS37" s="277"/>
      <c r="OT37" s="275"/>
      <c r="OU37" s="276"/>
      <c r="OV37" s="276"/>
      <c r="OW37" s="276"/>
      <c r="OX37" s="277"/>
      <c r="OY37" s="73"/>
      <c r="OZ37" s="105"/>
      <c r="PA37" s="93"/>
      <c r="PB37" s="275"/>
      <c r="PC37" s="276"/>
      <c r="PD37" s="276"/>
      <c r="PE37" s="276"/>
      <c r="PF37" s="277"/>
      <c r="PG37" s="275"/>
      <c r="PH37" s="276"/>
      <c r="PI37" s="276"/>
      <c r="PJ37" s="276"/>
      <c r="PK37" s="277"/>
      <c r="PL37" s="73"/>
      <c r="PM37" s="105"/>
      <c r="PN37" s="93"/>
      <c r="PO37" s="275"/>
      <c r="PP37" s="276"/>
      <c r="PQ37" s="276"/>
      <c r="PR37" s="276"/>
      <c r="PS37" s="277"/>
      <c r="PT37" s="275"/>
      <c r="PU37" s="276"/>
      <c r="PV37" s="276"/>
      <c r="PW37" s="276"/>
      <c r="PX37" s="277"/>
      <c r="PY37" s="73"/>
      <c r="PZ37" s="105"/>
      <c r="QA37" s="93"/>
      <c r="QB37" s="275"/>
      <c r="QC37" s="276"/>
      <c r="QD37" s="276"/>
      <c r="QE37" s="276"/>
      <c r="QF37" s="277"/>
      <c r="QG37" s="275"/>
      <c r="QH37" s="276"/>
      <c r="QI37" s="276"/>
      <c r="QJ37" s="276"/>
      <c r="QK37" s="277"/>
      <c r="QL37" s="73"/>
      <c r="QM37" s="105"/>
      <c r="QN37" s="93"/>
      <c r="QO37" s="275"/>
      <c r="QP37" s="276"/>
      <c r="QQ37" s="276"/>
      <c r="QR37" s="276"/>
      <c r="QS37" s="277"/>
      <c r="QT37" s="275"/>
      <c r="QU37" s="276"/>
      <c r="QV37" s="276"/>
      <c r="QW37" s="276"/>
      <c r="QX37" s="277"/>
      <c r="QY37" s="73"/>
      <c r="QZ37" s="105"/>
      <c r="RA37" s="93"/>
      <c r="RB37" s="275"/>
      <c r="RC37" s="276"/>
      <c r="RD37" s="276"/>
      <c r="RE37" s="276"/>
      <c r="RF37" s="277"/>
      <c r="RG37" s="275"/>
      <c r="RH37" s="276"/>
      <c r="RI37" s="276"/>
      <c r="RJ37" s="276"/>
      <c r="RK37" s="277"/>
      <c r="RL37" s="73"/>
      <c r="RM37" s="105"/>
      <c r="RN37" s="93"/>
      <c r="RO37" s="275"/>
      <c r="RP37" s="276"/>
      <c r="RQ37" s="276"/>
      <c r="RR37" s="276"/>
      <c r="RS37" s="277"/>
      <c r="RT37" s="275"/>
      <c r="RU37" s="276"/>
      <c r="RV37" s="276"/>
      <c r="RW37" s="276"/>
      <c r="RX37" s="277"/>
      <c r="RY37" s="73"/>
      <c r="RZ37" s="105"/>
      <c r="SA37" s="93"/>
      <c r="SB37" s="275"/>
      <c r="SC37" s="276"/>
      <c r="SD37" s="276"/>
      <c r="SE37" s="276"/>
      <c r="SF37" s="277"/>
      <c r="SG37" s="275"/>
      <c r="SH37" s="276"/>
      <c r="SI37" s="276"/>
      <c r="SJ37" s="276"/>
      <c r="SK37" s="277"/>
      <c r="SL37" s="73"/>
      <c r="SM37" s="105"/>
      <c r="SN37" s="93"/>
      <c r="SO37" s="275"/>
      <c r="SP37" s="276"/>
      <c r="SQ37" s="276"/>
      <c r="SR37" s="276"/>
      <c r="SS37" s="277"/>
      <c r="ST37" s="275"/>
      <c r="SU37" s="276"/>
      <c r="SV37" s="276"/>
      <c r="SW37" s="276"/>
      <c r="SX37" s="277"/>
      <c r="SY37" s="73"/>
      <c r="SZ37" s="105"/>
      <c r="TA37" s="93"/>
      <c r="TB37" s="275"/>
      <c r="TC37" s="276"/>
      <c r="TD37" s="276"/>
      <c r="TE37" s="276"/>
      <c r="TF37" s="277"/>
      <c r="TG37" s="275"/>
      <c r="TH37" s="276"/>
      <c r="TI37" s="276"/>
      <c r="TJ37" s="276"/>
      <c r="TK37" s="277"/>
      <c r="TL37" s="73"/>
      <c r="TM37" s="105"/>
      <c r="TN37" s="93"/>
      <c r="TO37" s="275"/>
      <c r="TP37" s="276"/>
      <c r="TQ37" s="276"/>
      <c r="TR37" s="276"/>
      <c r="TS37" s="277"/>
      <c r="TT37" s="275"/>
      <c r="TU37" s="276"/>
      <c r="TV37" s="276"/>
      <c r="TW37" s="276"/>
      <c r="TX37" s="277"/>
      <c r="TY37" s="73"/>
      <c r="TZ37" s="105"/>
      <c r="UA37" s="93"/>
      <c r="UB37" s="275"/>
      <c r="UC37" s="276"/>
      <c r="UD37" s="276"/>
      <c r="UE37" s="276"/>
      <c r="UF37" s="277"/>
      <c r="UG37" s="275"/>
      <c r="UH37" s="276"/>
      <c r="UI37" s="276"/>
      <c r="UJ37" s="276"/>
      <c r="UK37" s="277"/>
      <c r="UL37" s="73"/>
      <c r="UM37" s="105"/>
      <c r="UN37" s="93"/>
      <c r="UO37" s="275"/>
      <c r="UP37" s="276"/>
      <c r="UQ37" s="276"/>
      <c r="UR37" s="276"/>
      <c r="US37" s="277"/>
      <c r="UT37" s="275"/>
      <c r="UU37" s="276"/>
      <c r="UV37" s="276"/>
      <c r="UW37" s="276"/>
      <c r="UX37" s="277"/>
      <c r="UY37" s="73"/>
      <c r="UZ37" s="105"/>
      <c r="VA37" s="93"/>
      <c r="VB37" s="275"/>
      <c r="VC37" s="276"/>
      <c r="VD37" s="276"/>
      <c r="VE37" s="276"/>
      <c r="VF37" s="277"/>
      <c r="VG37" s="275"/>
      <c r="VH37" s="276"/>
      <c r="VI37" s="276"/>
      <c r="VJ37" s="276"/>
      <c r="VK37" s="277"/>
      <c r="VL37" s="73"/>
      <c r="VM37" s="105"/>
      <c r="VN37" s="93"/>
      <c r="VO37" s="275"/>
      <c r="VP37" s="276"/>
      <c r="VQ37" s="276"/>
      <c r="VR37" s="276"/>
      <c r="VS37" s="277"/>
      <c r="VT37" s="275"/>
      <c r="VU37" s="276"/>
      <c r="VV37" s="276"/>
      <c r="VW37" s="276"/>
      <c r="VX37" s="277"/>
      <c r="VY37" s="73"/>
      <c r="VZ37" s="105"/>
      <c r="WA37" s="93"/>
      <c r="WB37" s="275"/>
      <c r="WC37" s="276"/>
      <c r="WD37" s="276"/>
      <c r="WE37" s="276"/>
      <c r="WF37" s="277"/>
      <c r="WG37" s="275"/>
      <c r="WH37" s="276"/>
      <c r="WI37" s="276"/>
      <c r="WJ37" s="276"/>
      <c r="WK37" s="277"/>
      <c r="WL37" s="73"/>
      <c r="WM37" s="105"/>
      <c r="WN37" s="93"/>
      <c r="WO37" s="275"/>
      <c r="WP37" s="276"/>
      <c r="WQ37" s="276"/>
      <c r="WR37" s="276"/>
      <c r="WS37" s="277"/>
      <c r="WT37" s="275"/>
      <c r="WU37" s="276"/>
      <c r="WV37" s="276"/>
      <c r="WW37" s="276"/>
      <c r="WX37" s="277"/>
      <c r="WY37" s="73"/>
      <c r="WZ37" s="105"/>
      <c r="XA37" s="93"/>
      <c r="XB37" s="275"/>
      <c r="XC37" s="276"/>
      <c r="XD37" s="276"/>
      <c r="XE37" s="276"/>
      <c r="XF37" s="277"/>
      <c r="XG37" s="275"/>
      <c r="XH37" s="276"/>
      <c r="XI37" s="276"/>
      <c r="XJ37" s="276"/>
      <c r="XK37" s="277"/>
      <c r="XL37" s="73"/>
      <c r="XM37" s="105"/>
      <c r="XN37" s="93"/>
      <c r="XO37" s="275"/>
      <c r="XP37" s="276"/>
      <c r="XQ37" s="276"/>
      <c r="XR37" s="276"/>
      <c r="XS37" s="277"/>
      <c r="XT37" s="275"/>
      <c r="XU37" s="276"/>
      <c r="XV37" s="276"/>
      <c r="XW37" s="276"/>
      <c r="XX37" s="277"/>
      <c r="XY37" s="73"/>
      <c r="XZ37" s="105"/>
      <c r="YA37" s="93"/>
      <c r="YB37" s="275"/>
      <c r="YC37" s="276"/>
      <c r="YD37" s="276"/>
      <c r="YE37" s="276"/>
      <c r="YF37" s="277"/>
      <c r="YG37" s="275"/>
      <c r="YH37" s="276"/>
      <c r="YI37" s="276"/>
      <c r="YJ37" s="276"/>
      <c r="YK37" s="277"/>
      <c r="YL37" s="73"/>
      <c r="YM37" s="105"/>
      <c r="YN37" s="93"/>
      <c r="YO37" s="275"/>
      <c r="YP37" s="276"/>
      <c r="YQ37" s="276"/>
      <c r="YR37" s="276"/>
      <c r="YS37" s="277"/>
      <c r="YT37" s="275"/>
      <c r="YU37" s="276"/>
      <c r="YV37" s="276"/>
      <c r="YW37" s="276"/>
      <c r="YX37" s="277"/>
      <c r="YY37" s="73"/>
      <c r="YZ37" s="105"/>
      <c r="ZA37" s="93"/>
      <c r="ZB37" s="275"/>
      <c r="ZC37" s="276"/>
      <c r="ZD37" s="276"/>
      <c r="ZE37" s="276"/>
      <c r="ZF37" s="277"/>
      <c r="ZG37" s="275"/>
      <c r="ZH37" s="276"/>
      <c r="ZI37" s="276"/>
      <c r="ZJ37" s="276"/>
      <c r="ZK37" s="277"/>
      <c r="ZL37" s="73"/>
      <c r="ZM37" s="105"/>
      <c r="ZN37" s="93"/>
      <c r="ZO37" s="275"/>
      <c r="ZP37" s="276"/>
      <c r="ZQ37" s="276"/>
      <c r="ZR37" s="276"/>
      <c r="ZS37" s="277"/>
      <c r="ZT37" s="275"/>
      <c r="ZU37" s="276"/>
      <c r="ZV37" s="276"/>
      <c r="ZW37" s="276"/>
      <c r="ZX37" s="277"/>
      <c r="ZY37" s="73"/>
      <c r="ZZ37" s="105"/>
      <c r="AAA37" s="93"/>
      <c r="AAB37" s="275"/>
      <c r="AAC37" s="276"/>
      <c r="AAD37" s="276"/>
      <c r="AAE37" s="276"/>
      <c r="AAF37" s="277"/>
      <c r="AAG37" s="275"/>
      <c r="AAH37" s="276"/>
      <c r="AAI37" s="276"/>
      <c r="AAJ37" s="276"/>
      <c r="AAK37" s="277"/>
      <c r="AAL37" s="73"/>
      <c r="AAM37" s="105"/>
      <c r="AAN37" s="93"/>
      <c r="AAO37" s="275"/>
      <c r="AAP37" s="276"/>
      <c r="AAQ37" s="276"/>
      <c r="AAR37" s="276"/>
      <c r="AAS37" s="277"/>
      <c r="AAT37" s="275"/>
      <c r="AAU37" s="276"/>
      <c r="AAV37" s="276"/>
      <c r="AAW37" s="276"/>
      <c r="AAX37" s="277"/>
      <c r="AAY37" s="73"/>
      <c r="AAZ37" s="105"/>
      <c r="ABA37" s="93"/>
      <c r="ABB37" s="275"/>
      <c r="ABC37" s="276"/>
      <c r="ABD37" s="276"/>
      <c r="ABE37" s="276"/>
      <c r="ABF37" s="277"/>
      <c r="ABG37" s="275"/>
      <c r="ABH37" s="276"/>
      <c r="ABI37" s="276"/>
      <c r="ABJ37" s="276"/>
      <c r="ABK37" s="277"/>
      <c r="ABL37" s="73"/>
      <c r="ABM37" s="105"/>
      <c r="ABN37" s="93"/>
      <c r="ABO37" s="275"/>
      <c r="ABP37" s="276"/>
      <c r="ABQ37" s="276"/>
      <c r="ABR37" s="276"/>
      <c r="ABS37" s="277"/>
      <c r="ABT37" s="275"/>
      <c r="ABU37" s="276"/>
      <c r="ABV37" s="276"/>
      <c r="ABW37" s="276"/>
      <c r="ABX37" s="277"/>
      <c r="ABY37" s="73"/>
      <c r="ABZ37" s="105"/>
      <c r="ACA37" s="93"/>
      <c r="ACB37" s="275"/>
      <c r="ACC37" s="276"/>
      <c r="ACD37" s="276"/>
      <c r="ACE37" s="276"/>
      <c r="ACF37" s="277"/>
      <c r="ACG37" s="275"/>
      <c r="ACH37" s="276"/>
      <c r="ACI37" s="276"/>
      <c r="ACJ37" s="276"/>
      <c r="ACK37" s="277"/>
      <c r="ACL37" s="73"/>
      <c r="ACM37" s="105"/>
      <c r="ACN37" s="93"/>
      <c r="ACO37" s="275"/>
      <c r="ACP37" s="276"/>
      <c r="ACQ37" s="276"/>
      <c r="ACR37" s="276"/>
      <c r="ACS37" s="277"/>
      <c r="ACT37" s="275"/>
      <c r="ACU37" s="276"/>
      <c r="ACV37" s="276"/>
      <c r="ACW37" s="276"/>
      <c r="ACX37" s="277"/>
      <c r="ACY37" s="73"/>
      <c r="ACZ37" s="105"/>
      <c r="ADA37" s="93"/>
      <c r="ADB37" s="275"/>
      <c r="ADC37" s="276"/>
      <c r="ADD37" s="276"/>
      <c r="ADE37" s="276"/>
      <c r="ADF37" s="277"/>
      <c r="ADG37" s="275"/>
      <c r="ADH37" s="276"/>
      <c r="ADI37" s="276"/>
      <c r="ADJ37" s="276"/>
      <c r="ADK37" s="277"/>
      <c r="ADL37" s="73"/>
      <c r="ADM37" s="105"/>
      <c r="ADN37" s="93"/>
      <c r="ADO37" s="275"/>
      <c r="ADP37" s="276"/>
      <c r="ADQ37" s="276"/>
      <c r="ADR37" s="276"/>
      <c r="ADS37" s="277"/>
      <c r="ADT37" s="275"/>
      <c r="ADU37" s="276"/>
      <c r="ADV37" s="276"/>
      <c r="ADW37" s="276"/>
      <c r="ADX37" s="277"/>
      <c r="ADY37" s="73"/>
      <c r="ADZ37" s="105"/>
      <c r="AEA37" s="93"/>
      <c r="AEB37" s="275"/>
      <c r="AEC37" s="276"/>
      <c r="AED37" s="276"/>
      <c r="AEE37" s="276"/>
      <c r="AEF37" s="277"/>
      <c r="AEG37" s="275"/>
      <c r="AEH37" s="276"/>
      <c r="AEI37" s="276"/>
      <c r="AEJ37" s="276"/>
      <c r="AEK37" s="277"/>
      <c r="AEL37" s="73"/>
      <c r="AEM37" s="105"/>
      <c r="AEN37" s="93"/>
      <c r="AEO37" s="275"/>
      <c r="AEP37" s="276"/>
      <c r="AEQ37" s="276"/>
      <c r="AER37" s="276"/>
      <c r="AES37" s="277"/>
      <c r="AET37" s="275"/>
      <c r="AEU37" s="276"/>
      <c r="AEV37" s="276"/>
      <c r="AEW37" s="276"/>
      <c r="AEX37" s="277"/>
      <c r="AEY37" s="73"/>
      <c r="AEZ37" s="105"/>
      <c r="AFA37" s="93"/>
      <c r="AFB37" s="275"/>
      <c r="AFC37" s="276"/>
      <c r="AFD37" s="276"/>
      <c r="AFE37" s="276"/>
      <c r="AFF37" s="277"/>
      <c r="AFG37" s="275"/>
      <c r="AFH37" s="276"/>
      <c r="AFI37" s="276"/>
      <c r="AFJ37" s="276"/>
      <c r="AFK37" s="277"/>
      <c r="AFL37" s="73"/>
      <c r="AFM37" s="105"/>
      <c r="AFN37" s="93"/>
      <c r="AFO37" s="275"/>
      <c r="AFP37" s="276"/>
      <c r="AFQ37" s="276"/>
      <c r="AFR37" s="276"/>
      <c r="AFS37" s="277"/>
      <c r="AFT37" s="275"/>
      <c r="AFU37" s="276"/>
      <c r="AFV37" s="276"/>
      <c r="AFW37" s="276"/>
      <c r="AFX37" s="277"/>
      <c r="AFY37" s="73"/>
      <c r="AFZ37" s="105"/>
      <c r="AGA37" s="93"/>
      <c r="AGB37" s="275"/>
      <c r="AGC37" s="276"/>
      <c r="AGD37" s="276"/>
      <c r="AGE37" s="276"/>
      <c r="AGF37" s="277"/>
      <c r="AGG37" s="275"/>
      <c r="AGH37" s="276"/>
      <c r="AGI37" s="276"/>
      <c r="AGJ37" s="276"/>
      <c r="AGK37" s="277"/>
      <c r="AGL37" s="73"/>
      <c r="AGM37" s="105"/>
      <c r="AGN37" s="93"/>
      <c r="AGO37" s="275"/>
      <c r="AGP37" s="276"/>
      <c r="AGQ37" s="276"/>
      <c r="AGR37" s="276"/>
      <c r="AGS37" s="277"/>
      <c r="AGT37" s="275"/>
      <c r="AGU37" s="276"/>
      <c r="AGV37" s="276"/>
      <c r="AGW37" s="276"/>
      <c r="AGX37" s="277"/>
      <c r="AGY37" s="73"/>
      <c r="AGZ37" s="105"/>
      <c r="AHA37" s="93"/>
      <c r="AHB37" s="275"/>
      <c r="AHC37" s="276"/>
      <c r="AHD37" s="276"/>
      <c r="AHE37" s="276"/>
      <c r="AHF37" s="277"/>
      <c r="AHG37" s="275"/>
      <c r="AHH37" s="276"/>
      <c r="AHI37" s="276"/>
      <c r="AHJ37" s="276"/>
      <c r="AHK37" s="277"/>
      <c r="AHL37" s="73"/>
      <c r="AHM37" s="105"/>
      <c r="AHN37" s="93"/>
      <c r="AHO37" s="275"/>
      <c r="AHP37" s="276"/>
      <c r="AHQ37" s="276"/>
      <c r="AHR37" s="276"/>
      <c r="AHS37" s="277"/>
      <c r="AHT37" s="275"/>
      <c r="AHU37" s="276"/>
      <c r="AHV37" s="276"/>
      <c r="AHW37" s="276"/>
      <c r="AHX37" s="277"/>
      <c r="AHY37" s="73"/>
      <c r="AHZ37" s="105"/>
      <c r="AIA37" s="93"/>
      <c r="AIB37" s="275"/>
      <c r="AIC37" s="276"/>
      <c r="AID37" s="276"/>
      <c r="AIE37" s="276"/>
      <c r="AIF37" s="277"/>
      <c r="AIG37" s="275"/>
      <c r="AIH37" s="276"/>
      <c r="AII37" s="276"/>
      <c r="AIJ37" s="276"/>
      <c r="AIK37" s="277"/>
      <c r="AIL37" s="73"/>
      <c r="AIM37" s="105"/>
      <c r="AIN37" s="93"/>
      <c r="AIO37" s="275"/>
      <c r="AIP37" s="276"/>
      <c r="AIQ37" s="276"/>
      <c r="AIR37" s="276"/>
      <c r="AIS37" s="277"/>
      <c r="AIT37" s="275"/>
      <c r="AIU37" s="276"/>
      <c r="AIV37" s="276"/>
      <c r="AIW37" s="276"/>
      <c r="AIX37" s="277"/>
      <c r="AIY37" s="73"/>
      <c r="AIZ37" s="105"/>
      <c r="AJA37" s="93"/>
      <c r="AJB37" s="275"/>
      <c r="AJC37" s="276"/>
      <c r="AJD37" s="276"/>
      <c r="AJE37" s="276"/>
      <c r="AJF37" s="277"/>
      <c r="AJG37" s="275"/>
      <c r="AJH37" s="276"/>
      <c r="AJI37" s="276"/>
      <c r="AJJ37" s="276"/>
      <c r="AJK37" s="277"/>
      <c r="AJL37" s="73"/>
    </row>
    <row r="38" spans="1:948" x14ac:dyDescent="0.3">
      <c r="A38" s="93"/>
      <c r="B38" s="275"/>
      <c r="C38" s="276"/>
      <c r="D38" s="276"/>
      <c r="E38" s="276"/>
      <c r="F38" s="277"/>
      <c r="G38" s="275"/>
      <c r="H38" s="276"/>
      <c r="I38" s="276"/>
      <c r="J38" s="276"/>
      <c r="K38" s="277"/>
      <c r="L38" s="73"/>
      <c r="M38" s="105"/>
      <c r="N38" s="93"/>
      <c r="O38" s="275"/>
      <c r="P38" s="276"/>
      <c r="Q38" s="276"/>
      <c r="R38" s="276"/>
      <c r="S38" s="277"/>
      <c r="T38" s="275"/>
      <c r="U38" s="276"/>
      <c r="V38" s="276"/>
      <c r="W38" s="276"/>
      <c r="X38" s="277"/>
      <c r="Y38" s="73"/>
      <c r="Z38" s="105"/>
      <c r="AA38" s="93"/>
      <c r="AB38" s="275"/>
      <c r="AC38" s="276"/>
      <c r="AD38" s="276"/>
      <c r="AE38" s="276"/>
      <c r="AF38" s="277"/>
      <c r="AG38" s="275"/>
      <c r="AH38" s="276"/>
      <c r="AI38" s="276"/>
      <c r="AJ38" s="276"/>
      <c r="AK38" s="277"/>
      <c r="AL38" s="73"/>
      <c r="AM38" s="105"/>
      <c r="AN38" s="93"/>
      <c r="AO38" s="275"/>
      <c r="AP38" s="276"/>
      <c r="AQ38" s="276"/>
      <c r="AR38" s="276"/>
      <c r="AS38" s="277"/>
      <c r="AT38" s="275"/>
      <c r="AU38" s="276"/>
      <c r="AV38" s="276"/>
      <c r="AW38" s="276"/>
      <c r="AX38" s="277"/>
      <c r="AY38" s="73"/>
      <c r="AZ38" s="105"/>
      <c r="BA38" s="93"/>
      <c r="BB38" s="275"/>
      <c r="BC38" s="276"/>
      <c r="BD38" s="276"/>
      <c r="BE38" s="276"/>
      <c r="BF38" s="277"/>
      <c r="BG38" s="275"/>
      <c r="BH38" s="276"/>
      <c r="BI38" s="276"/>
      <c r="BJ38" s="276"/>
      <c r="BK38" s="277"/>
      <c r="BL38" s="73"/>
      <c r="BM38" s="105"/>
      <c r="BN38" s="93"/>
      <c r="BO38" s="275"/>
      <c r="BP38" s="276"/>
      <c r="BQ38" s="276"/>
      <c r="BR38" s="276"/>
      <c r="BS38" s="277"/>
      <c r="BT38" s="275"/>
      <c r="BU38" s="276"/>
      <c r="BV38" s="276"/>
      <c r="BW38" s="276"/>
      <c r="BX38" s="277"/>
      <c r="BY38" s="73"/>
      <c r="BZ38" s="105"/>
      <c r="CA38" s="93"/>
      <c r="CB38" s="275"/>
      <c r="CC38" s="276"/>
      <c r="CD38" s="276"/>
      <c r="CE38" s="276"/>
      <c r="CF38" s="277"/>
      <c r="CG38" s="275"/>
      <c r="CH38" s="276"/>
      <c r="CI38" s="276"/>
      <c r="CJ38" s="276"/>
      <c r="CK38" s="277"/>
      <c r="CL38" s="73"/>
      <c r="CM38" s="105"/>
      <c r="CN38" s="93"/>
      <c r="CO38" s="275"/>
      <c r="CP38" s="276"/>
      <c r="CQ38" s="276"/>
      <c r="CR38" s="276"/>
      <c r="CS38" s="277"/>
      <c r="CT38" s="275"/>
      <c r="CU38" s="276"/>
      <c r="CV38" s="276"/>
      <c r="CW38" s="276"/>
      <c r="CX38" s="277"/>
      <c r="CY38" s="73"/>
      <c r="CZ38" s="105"/>
      <c r="DA38" s="93"/>
      <c r="DB38" s="275"/>
      <c r="DC38" s="276"/>
      <c r="DD38" s="276"/>
      <c r="DE38" s="276"/>
      <c r="DF38" s="277"/>
      <c r="DG38" s="275"/>
      <c r="DH38" s="276"/>
      <c r="DI38" s="276"/>
      <c r="DJ38" s="276"/>
      <c r="DK38" s="277"/>
      <c r="DL38" s="73"/>
      <c r="DM38" s="105"/>
      <c r="DN38" s="93"/>
      <c r="DO38" s="275"/>
      <c r="DP38" s="276"/>
      <c r="DQ38" s="276"/>
      <c r="DR38" s="276"/>
      <c r="DS38" s="277"/>
      <c r="DT38" s="275"/>
      <c r="DU38" s="276"/>
      <c r="DV38" s="276"/>
      <c r="DW38" s="276"/>
      <c r="DX38" s="277"/>
      <c r="DY38" s="73"/>
      <c r="DZ38" s="105"/>
      <c r="EA38" s="93"/>
      <c r="EB38" s="275"/>
      <c r="EC38" s="276"/>
      <c r="ED38" s="276"/>
      <c r="EE38" s="276"/>
      <c r="EF38" s="277"/>
      <c r="EG38" s="275"/>
      <c r="EH38" s="276"/>
      <c r="EI38" s="276"/>
      <c r="EJ38" s="276"/>
      <c r="EK38" s="277"/>
      <c r="EL38" s="73"/>
      <c r="EM38" s="105"/>
      <c r="EN38" s="93"/>
      <c r="EO38" s="275"/>
      <c r="EP38" s="276"/>
      <c r="EQ38" s="276"/>
      <c r="ER38" s="276"/>
      <c r="ES38" s="277"/>
      <c r="ET38" s="275"/>
      <c r="EU38" s="276"/>
      <c r="EV38" s="276"/>
      <c r="EW38" s="276"/>
      <c r="EX38" s="277"/>
      <c r="EY38" s="73"/>
      <c r="EZ38" s="105"/>
      <c r="FA38" s="93"/>
      <c r="FB38" s="275"/>
      <c r="FC38" s="276"/>
      <c r="FD38" s="276"/>
      <c r="FE38" s="276"/>
      <c r="FF38" s="277"/>
      <c r="FG38" s="275"/>
      <c r="FH38" s="276"/>
      <c r="FI38" s="276"/>
      <c r="FJ38" s="276"/>
      <c r="FK38" s="277"/>
      <c r="FL38" s="73"/>
      <c r="FM38" s="105"/>
      <c r="FN38" s="93"/>
      <c r="FO38" s="275"/>
      <c r="FP38" s="276"/>
      <c r="FQ38" s="276"/>
      <c r="FR38" s="276"/>
      <c r="FS38" s="277"/>
      <c r="FT38" s="275"/>
      <c r="FU38" s="276"/>
      <c r="FV38" s="276"/>
      <c r="FW38" s="276"/>
      <c r="FX38" s="277"/>
      <c r="FY38" s="73"/>
      <c r="FZ38" s="105"/>
      <c r="GA38" s="93"/>
      <c r="GB38" s="275"/>
      <c r="GC38" s="276"/>
      <c r="GD38" s="276"/>
      <c r="GE38" s="276"/>
      <c r="GF38" s="277"/>
      <c r="GG38" s="275"/>
      <c r="GH38" s="276"/>
      <c r="GI38" s="276"/>
      <c r="GJ38" s="276"/>
      <c r="GK38" s="277"/>
      <c r="GL38" s="73"/>
      <c r="GM38" s="105"/>
      <c r="GN38" s="93"/>
      <c r="GO38" s="275"/>
      <c r="GP38" s="276"/>
      <c r="GQ38" s="276"/>
      <c r="GR38" s="276"/>
      <c r="GS38" s="277"/>
      <c r="GT38" s="275"/>
      <c r="GU38" s="276"/>
      <c r="GV38" s="276"/>
      <c r="GW38" s="276"/>
      <c r="GX38" s="277"/>
      <c r="GY38" s="73"/>
      <c r="GZ38" s="105"/>
      <c r="HA38" s="93"/>
      <c r="HB38" s="275"/>
      <c r="HC38" s="276"/>
      <c r="HD38" s="276"/>
      <c r="HE38" s="276"/>
      <c r="HF38" s="277"/>
      <c r="HG38" s="275"/>
      <c r="HH38" s="276"/>
      <c r="HI38" s="276"/>
      <c r="HJ38" s="276"/>
      <c r="HK38" s="277"/>
      <c r="HL38" s="73"/>
      <c r="HM38" s="105"/>
      <c r="HN38" s="93"/>
      <c r="HO38" s="275"/>
      <c r="HP38" s="276"/>
      <c r="HQ38" s="276"/>
      <c r="HR38" s="276"/>
      <c r="HS38" s="277"/>
      <c r="HT38" s="275"/>
      <c r="HU38" s="276"/>
      <c r="HV38" s="276"/>
      <c r="HW38" s="276"/>
      <c r="HX38" s="277"/>
      <c r="HY38" s="73"/>
      <c r="HZ38" s="105"/>
      <c r="IA38" s="93"/>
      <c r="IB38" s="275"/>
      <c r="IC38" s="276"/>
      <c r="ID38" s="276"/>
      <c r="IE38" s="276"/>
      <c r="IF38" s="277"/>
      <c r="IG38" s="275"/>
      <c r="IH38" s="276"/>
      <c r="II38" s="276"/>
      <c r="IJ38" s="276"/>
      <c r="IK38" s="277"/>
      <c r="IL38" s="73"/>
      <c r="IM38" s="105"/>
      <c r="IN38" s="93"/>
      <c r="IO38" s="275"/>
      <c r="IP38" s="276"/>
      <c r="IQ38" s="276"/>
      <c r="IR38" s="276"/>
      <c r="IS38" s="277"/>
      <c r="IT38" s="275"/>
      <c r="IU38" s="276"/>
      <c r="IV38" s="276"/>
      <c r="IW38" s="276"/>
      <c r="IX38" s="277"/>
      <c r="IY38" s="73"/>
      <c r="IZ38" s="105"/>
      <c r="JA38" s="93"/>
      <c r="JB38" s="275"/>
      <c r="JC38" s="276"/>
      <c r="JD38" s="276"/>
      <c r="JE38" s="276"/>
      <c r="JF38" s="277"/>
      <c r="JG38" s="275"/>
      <c r="JH38" s="276"/>
      <c r="JI38" s="276"/>
      <c r="JJ38" s="276"/>
      <c r="JK38" s="277"/>
      <c r="JL38" s="73"/>
      <c r="JM38" s="105"/>
      <c r="JN38" s="93"/>
      <c r="JO38" s="275"/>
      <c r="JP38" s="276"/>
      <c r="JQ38" s="276"/>
      <c r="JR38" s="276"/>
      <c r="JS38" s="277"/>
      <c r="JT38" s="275"/>
      <c r="JU38" s="276"/>
      <c r="JV38" s="276"/>
      <c r="JW38" s="276"/>
      <c r="JX38" s="277"/>
      <c r="JY38" s="73"/>
      <c r="JZ38" s="105"/>
      <c r="KA38" s="93"/>
      <c r="KB38" s="275"/>
      <c r="KC38" s="276"/>
      <c r="KD38" s="276"/>
      <c r="KE38" s="276"/>
      <c r="KF38" s="277"/>
      <c r="KG38" s="275"/>
      <c r="KH38" s="276"/>
      <c r="KI38" s="276"/>
      <c r="KJ38" s="276"/>
      <c r="KK38" s="277"/>
      <c r="KL38" s="73"/>
      <c r="KM38" s="105"/>
      <c r="KN38" s="93"/>
      <c r="KO38" s="275"/>
      <c r="KP38" s="276"/>
      <c r="KQ38" s="276"/>
      <c r="KR38" s="276"/>
      <c r="KS38" s="277"/>
      <c r="KT38" s="275"/>
      <c r="KU38" s="276"/>
      <c r="KV38" s="276"/>
      <c r="KW38" s="276"/>
      <c r="KX38" s="277"/>
      <c r="KY38" s="73"/>
      <c r="KZ38" s="105"/>
      <c r="LA38" s="93"/>
      <c r="LB38" s="275"/>
      <c r="LC38" s="276"/>
      <c r="LD38" s="276"/>
      <c r="LE38" s="276"/>
      <c r="LF38" s="277"/>
      <c r="LG38" s="275"/>
      <c r="LH38" s="276"/>
      <c r="LI38" s="276"/>
      <c r="LJ38" s="276"/>
      <c r="LK38" s="277"/>
      <c r="LL38" s="73"/>
      <c r="LM38" s="105"/>
      <c r="LN38" s="93"/>
      <c r="LO38" s="275"/>
      <c r="LP38" s="276"/>
      <c r="LQ38" s="276"/>
      <c r="LR38" s="276"/>
      <c r="LS38" s="277"/>
      <c r="LT38" s="275"/>
      <c r="LU38" s="276"/>
      <c r="LV38" s="276"/>
      <c r="LW38" s="276"/>
      <c r="LX38" s="277"/>
      <c r="LY38" s="73"/>
      <c r="LZ38" s="105"/>
      <c r="MA38" s="93"/>
      <c r="MB38" s="275"/>
      <c r="MC38" s="276"/>
      <c r="MD38" s="276"/>
      <c r="ME38" s="276"/>
      <c r="MF38" s="277"/>
      <c r="MG38" s="275"/>
      <c r="MH38" s="276"/>
      <c r="MI38" s="276"/>
      <c r="MJ38" s="276"/>
      <c r="MK38" s="277"/>
      <c r="ML38" s="73"/>
      <c r="MM38" s="105"/>
      <c r="MN38" s="93"/>
      <c r="MO38" s="275"/>
      <c r="MP38" s="276"/>
      <c r="MQ38" s="276"/>
      <c r="MR38" s="276"/>
      <c r="MS38" s="277"/>
      <c r="MT38" s="275"/>
      <c r="MU38" s="276"/>
      <c r="MV38" s="276"/>
      <c r="MW38" s="276"/>
      <c r="MX38" s="277"/>
      <c r="MY38" s="73"/>
      <c r="MZ38" s="105"/>
      <c r="NA38" s="93"/>
      <c r="NB38" s="275"/>
      <c r="NC38" s="276"/>
      <c r="ND38" s="276"/>
      <c r="NE38" s="276"/>
      <c r="NF38" s="277"/>
      <c r="NG38" s="275"/>
      <c r="NH38" s="276"/>
      <c r="NI38" s="276"/>
      <c r="NJ38" s="276"/>
      <c r="NK38" s="277"/>
      <c r="NL38" s="73"/>
      <c r="NM38" s="105"/>
      <c r="NN38" s="93"/>
      <c r="NO38" s="275"/>
      <c r="NP38" s="276"/>
      <c r="NQ38" s="276"/>
      <c r="NR38" s="276"/>
      <c r="NS38" s="277"/>
      <c r="NT38" s="275"/>
      <c r="NU38" s="276"/>
      <c r="NV38" s="276"/>
      <c r="NW38" s="276"/>
      <c r="NX38" s="277"/>
      <c r="NY38" s="73"/>
      <c r="NZ38" s="105"/>
      <c r="OA38" s="93"/>
      <c r="OB38" s="275"/>
      <c r="OC38" s="276"/>
      <c r="OD38" s="276"/>
      <c r="OE38" s="276"/>
      <c r="OF38" s="277"/>
      <c r="OG38" s="275"/>
      <c r="OH38" s="276"/>
      <c r="OI38" s="276"/>
      <c r="OJ38" s="276"/>
      <c r="OK38" s="277"/>
      <c r="OL38" s="73"/>
      <c r="OM38" s="105"/>
      <c r="ON38" s="93"/>
      <c r="OO38" s="275"/>
      <c r="OP38" s="276"/>
      <c r="OQ38" s="276"/>
      <c r="OR38" s="276"/>
      <c r="OS38" s="277"/>
      <c r="OT38" s="275"/>
      <c r="OU38" s="276"/>
      <c r="OV38" s="276"/>
      <c r="OW38" s="276"/>
      <c r="OX38" s="277"/>
      <c r="OY38" s="73"/>
      <c r="OZ38" s="105"/>
      <c r="PA38" s="93"/>
      <c r="PB38" s="275"/>
      <c r="PC38" s="276"/>
      <c r="PD38" s="276"/>
      <c r="PE38" s="276"/>
      <c r="PF38" s="277"/>
      <c r="PG38" s="275"/>
      <c r="PH38" s="276"/>
      <c r="PI38" s="276"/>
      <c r="PJ38" s="276"/>
      <c r="PK38" s="277"/>
      <c r="PL38" s="73"/>
      <c r="PM38" s="105"/>
      <c r="PN38" s="93"/>
      <c r="PO38" s="275"/>
      <c r="PP38" s="276"/>
      <c r="PQ38" s="276"/>
      <c r="PR38" s="276"/>
      <c r="PS38" s="277"/>
      <c r="PT38" s="275"/>
      <c r="PU38" s="276"/>
      <c r="PV38" s="276"/>
      <c r="PW38" s="276"/>
      <c r="PX38" s="277"/>
      <c r="PY38" s="73"/>
      <c r="PZ38" s="105"/>
      <c r="QA38" s="93"/>
      <c r="QB38" s="275"/>
      <c r="QC38" s="276"/>
      <c r="QD38" s="276"/>
      <c r="QE38" s="276"/>
      <c r="QF38" s="277"/>
      <c r="QG38" s="275"/>
      <c r="QH38" s="276"/>
      <c r="QI38" s="276"/>
      <c r="QJ38" s="276"/>
      <c r="QK38" s="277"/>
      <c r="QL38" s="73"/>
      <c r="QM38" s="105"/>
      <c r="QN38" s="93"/>
      <c r="QO38" s="275"/>
      <c r="QP38" s="276"/>
      <c r="QQ38" s="276"/>
      <c r="QR38" s="276"/>
      <c r="QS38" s="277"/>
      <c r="QT38" s="275"/>
      <c r="QU38" s="276"/>
      <c r="QV38" s="276"/>
      <c r="QW38" s="276"/>
      <c r="QX38" s="277"/>
      <c r="QY38" s="73"/>
      <c r="QZ38" s="105"/>
      <c r="RA38" s="93"/>
      <c r="RB38" s="275"/>
      <c r="RC38" s="276"/>
      <c r="RD38" s="276"/>
      <c r="RE38" s="276"/>
      <c r="RF38" s="277"/>
      <c r="RG38" s="275"/>
      <c r="RH38" s="276"/>
      <c r="RI38" s="276"/>
      <c r="RJ38" s="276"/>
      <c r="RK38" s="277"/>
      <c r="RL38" s="73"/>
      <c r="RM38" s="105"/>
      <c r="RN38" s="93"/>
      <c r="RO38" s="275"/>
      <c r="RP38" s="276"/>
      <c r="RQ38" s="276"/>
      <c r="RR38" s="276"/>
      <c r="RS38" s="277"/>
      <c r="RT38" s="275"/>
      <c r="RU38" s="276"/>
      <c r="RV38" s="276"/>
      <c r="RW38" s="276"/>
      <c r="RX38" s="277"/>
      <c r="RY38" s="73"/>
      <c r="RZ38" s="105"/>
      <c r="SA38" s="93"/>
      <c r="SB38" s="275"/>
      <c r="SC38" s="276"/>
      <c r="SD38" s="276"/>
      <c r="SE38" s="276"/>
      <c r="SF38" s="277"/>
      <c r="SG38" s="275"/>
      <c r="SH38" s="276"/>
      <c r="SI38" s="276"/>
      <c r="SJ38" s="276"/>
      <c r="SK38" s="277"/>
      <c r="SL38" s="73"/>
      <c r="SM38" s="105"/>
      <c r="SN38" s="93"/>
      <c r="SO38" s="275"/>
      <c r="SP38" s="276"/>
      <c r="SQ38" s="276"/>
      <c r="SR38" s="276"/>
      <c r="SS38" s="277"/>
      <c r="ST38" s="275"/>
      <c r="SU38" s="276"/>
      <c r="SV38" s="276"/>
      <c r="SW38" s="276"/>
      <c r="SX38" s="277"/>
      <c r="SY38" s="73"/>
      <c r="SZ38" s="105"/>
      <c r="TA38" s="93"/>
      <c r="TB38" s="275"/>
      <c r="TC38" s="276"/>
      <c r="TD38" s="276"/>
      <c r="TE38" s="276"/>
      <c r="TF38" s="277"/>
      <c r="TG38" s="275"/>
      <c r="TH38" s="276"/>
      <c r="TI38" s="276"/>
      <c r="TJ38" s="276"/>
      <c r="TK38" s="277"/>
      <c r="TL38" s="73"/>
      <c r="TM38" s="105"/>
      <c r="TN38" s="93"/>
      <c r="TO38" s="275"/>
      <c r="TP38" s="276"/>
      <c r="TQ38" s="276"/>
      <c r="TR38" s="276"/>
      <c r="TS38" s="277"/>
      <c r="TT38" s="275"/>
      <c r="TU38" s="276"/>
      <c r="TV38" s="276"/>
      <c r="TW38" s="276"/>
      <c r="TX38" s="277"/>
      <c r="TY38" s="73"/>
      <c r="TZ38" s="105"/>
      <c r="UA38" s="93"/>
      <c r="UB38" s="275"/>
      <c r="UC38" s="276"/>
      <c r="UD38" s="276"/>
      <c r="UE38" s="276"/>
      <c r="UF38" s="277"/>
      <c r="UG38" s="275"/>
      <c r="UH38" s="276"/>
      <c r="UI38" s="276"/>
      <c r="UJ38" s="276"/>
      <c r="UK38" s="277"/>
      <c r="UL38" s="73"/>
      <c r="UM38" s="105"/>
      <c r="UN38" s="93"/>
      <c r="UO38" s="275"/>
      <c r="UP38" s="276"/>
      <c r="UQ38" s="276"/>
      <c r="UR38" s="276"/>
      <c r="US38" s="277"/>
      <c r="UT38" s="275"/>
      <c r="UU38" s="276"/>
      <c r="UV38" s="276"/>
      <c r="UW38" s="276"/>
      <c r="UX38" s="277"/>
      <c r="UY38" s="73"/>
      <c r="UZ38" s="105"/>
      <c r="VA38" s="93"/>
      <c r="VB38" s="275"/>
      <c r="VC38" s="276"/>
      <c r="VD38" s="276"/>
      <c r="VE38" s="276"/>
      <c r="VF38" s="277"/>
      <c r="VG38" s="275"/>
      <c r="VH38" s="276"/>
      <c r="VI38" s="276"/>
      <c r="VJ38" s="276"/>
      <c r="VK38" s="277"/>
      <c r="VL38" s="73"/>
      <c r="VM38" s="105"/>
      <c r="VN38" s="93"/>
      <c r="VO38" s="275"/>
      <c r="VP38" s="276"/>
      <c r="VQ38" s="276"/>
      <c r="VR38" s="276"/>
      <c r="VS38" s="277"/>
      <c r="VT38" s="275"/>
      <c r="VU38" s="276"/>
      <c r="VV38" s="276"/>
      <c r="VW38" s="276"/>
      <c r="VX38" s="277"/>
      <c r="VY38" s="73"/>
      <c r="VZ38" s="105"/>
      <c r="WA38" s="93"/>
      <c r="WB38" s="275"/>
      <c r="WC38" s="276"/>
      <c r="WD38" s="276"/>
      <c r="WE38" s="276"/>
      <c r="WF38" s="277"/>
      <c r="WG38" s="275"/>
      <c r="WH38" s="276"/>
      <c r="WI38" s="276"/>
      <c r="WJ38" s="276"/>
      <c r="WK38" s="277"/>
      <c r="WL38" s="73"/>
      <c r="WM38" s="105"/>
      <c r="WN38" s="93"/>
      <c r="WO38" s="275"/>
      <c r="WP38" s="276"/>
      <c r="WQ38" s="276"/>
      <c r="WR38" s="276"/>
      <c r="WS38" s="277"/>
      <c r="WT38" s="275"/>
      <c r="WU38" s="276"/>
      <c r="WV38" s="276"/>
      <c r="WW38" s="276"/>
      <c r="WX38" s="277"/>
      <c r="WY38" s="73"/>
      <c r="WZ38" s="105"/>
      <c r="XA38" s="93"/>
      <c r="XB38" s="275"/>
      <c r="XC38" s="276"/>
      <c r="XD38" s="276"/>
      <c r="XE38" s="276"/>
      <c r="XF38" s="277"/>
      <c r="XG38" s="275"/>
      <c r="XH38" s="276"/>
      <c r="XI38" s="276"/>
      <c r="XJ38" s="276"/>
      <c r="XK38" s="277"/>
      <c r="XL38" s="73"/>
      <c r="XM38" s="105"/>
      <c r="XN38" s="93"/>
      <c r="XO38" s="275"/>
      <c r="XP38" s="276"/>
      <c r="XQ38" s="276"/>
      <c r="XR38" s="276"/>
      <c r="XS38" s="277"/>
      <c r="XT38" s="275"/>
      <c r="XU38" s="276"/>
      <c r="XV38" s="276"/>
      <c r="XW38" s="276"/>
      <c r="XX38" s="277"/>
      <c r="XY38" s="73"/>
      <c r="XZ38" s="105"/>
      <c r="YA38" s="93"/>
      <c r="YB38" s="275"/>
      <c r="YC38" s="276"/>
      <c r="YD38" s="276"/>
      <c r="YE38" s="276"/>
      <c r="YF38" s="277"/>
      <c r="YG38" s="275"/>
      <c r="YH38" s="276"/>
      <c r="YI38" s="276"/>
      <c r="YJ38" s="276"/>
      <c r="YK38" s="277"/>
      <c r="YL38" s="73"/>
      <c r="YM38" s="105"/>
      <c r="YN38" s="93"/>
      <c r="YO38" s="275"/>
      <c r="YP38" s="276"/>
      <c r="YQ38" s="276"/>
      <c r="YR38" s="276"/>
      <c r="YS38" s="277"/>
      <c r="YT38" s="275"/>
      <c r="YU38" s="276"/>
      <c r="YV38" s="276"/>
      <c r="YW38" s="276"/>
      <c r="YX38" s="277"/>
      <c r="YY38" s="73"/>
      <c r="YZ38" s="105"/>
      <c r="ZA38" s="93"/>
      <c r="ZB38" s="275"/>
      <c r="ZC38" s="276"/>
      <c r="ZD38" s="276"/>
      <c r="ZE38" s="276"/>
      <c r="ZF38" s="277"/>
      <c r="ZG38" s="275"/>
      <c r="ZH38" s="276"/>
      <c r="ZI38" s="276"/>
      <c r="ZJ38" s="276"/>
      <c r="ZK38" s="277"/>
      <c r="ZL38" s="73"/>
      <c r="ZM38" s="105"/>
      <c r="ZN38" s="93"/>
      <c r="ZO38" s="275"/>
      <c r="ZP38" s="276"/>
      <c r="ZQ38" s="276"/>
      <c r="ZR38" s="276"/>
      <c r="ZS38" s="277"/>
      <c r="ZT38" s="275"/>
      <c r="ZU38" s="276"/>
      <c r="ZV38" s="276"/>
      <c r="ZW38" s="276"/>
      <c r="ZX38" s="277"/>
      <c r="ZY38" s="73"/>
      <c r="ZZ38" s="105"/>
      <c r="AAA38" s="93"/>
      <c r="AAB38" s="275"/>
      <c r="AAC38" s="276"/>
      <c r="AAD38" s="276"/>
      <c r="AAE38" s="276"/>
      <c r="AAF38" s="277"/>
      <c r="AAG38" s="275"/>
      <c r="AAH38" s="276"/>
      <c r="AAI38" s="276"/>
      <c r="AAJ38" s="276"/>
      <c r="AAK38" s="277"/>
      <c r="AAL38" s="73"/>
      <c r="AAM38" s="105"/>
      <c r="AAN38" s="93"/>
      <c r="AAO38" s="275"/>
      <c r="AAP38" s="276"/>
      <c r="AAQ38" s="276"/>
      <c r="AAR38" s="276"/>
      <c r="AAS38" s="277"/>
      <c r="AAT38" s="275"/>
      <c r="AAU38" s="276"/>
      <c r="AAV38" s="276"/>
      <c r="AAW38" s="276"/>
      <c r="AAX38" s="277"/>
      <c r="AAY38" s="73"/>
      <c r="AAZ38" s="105"/>
      <c r="ABA38" s="93"/>
      <c r="ABB38" s="275"/>
      <c r="ABC38" s="276"/>
      <c r="ABD38" s="276"/>
      <c r="ABE38" s="276"/>
      <c r="ABF38" s="277"/>
      <c r="ABG38" s="275"/>
      <c r="ABH38" s="276"/>
      <c r="ABI38" s="276"/>
      <c r="ABJ38" s="276"/>
      <c r="ABK38" s="277"/>
      <c r="ABL38" s="73"/>
      <c r="ABM38" s="105"/>
      <c r="ABN38" s="93"/>
      <c r="ABO38" s="275"/>
      <c r="ABP38" s="276"/>
      <c r="ABQ38" s="276"/>
      <c r="ABR38" s="276"/>
      <c r="ABS38" s="277"/>
      <c r="ABT38" s="275"/>
      <c r="ABU38" s="276"/>
      <c r="ABV38" s="276"/>
      <c r="ABW38" s="276"/>
      <c r="ABX38" s="277"/>
      <c r="ABY38" s="73"/>
      <c r="ABZ38" s="105"/>
      <c r="ACA38" s="93"/>
      <c r="ACB38" s="275"/>
      <c r="ACC38" s="276"/>
      <c r="ACD38" s="276"/>
      <c r="ACE38" s="276"/>
      <c r="ACF38" s="277"/>
      <c r="ACG38" s="275"/>
      <c r="ACH38" s="276"/>
      <c r="ACI38" s="276"/>
      <c r="ACJ38" s="276"/>
      <c r="ACK38" s="277"/>
      <c r="ACL38" s="73"/>
      <c r="ACM38" s="105"/>
      <c r="ACN38" s="93"/>
      <c r="ACO38" s="275"/>
      <c r="ACP38" s="276"/>
      <c r="ACQ38" s="276"/>
      <c r="ACR38" s="276"/>
      <c r="ACS38" s="277"/>
      <c r="ACT38" s="275"/>
      <c r="ACU38" s="276"/>
      <c r="ACV38" s="276"/>
      <c r="ACW38" s="276"/>
      <c r="ACX38" s="277"/>
      <c r="ACY38" s="73"/>
      <c r="ACZ38" s="105"/>
      <c r="ADA38" s="93"/>
      <c r="ADB38" s="275"/>
      <c r="ADC38" s="276"/>
      <c r="ADD38" s="276"/>
      <c r="ADE38" s="276"/>
      <c r="ADF38" s="277"/>
      <c r="ADG38" s="275"/>
      <c r="ADH38" s="276"/>
      <c r="ADI38" s="276"/>
      <c r="ADJ38" s="276"/>
      <c r="ADK38" s="277"/>
      <c r="ADL38" s="73"/>
      <c r="ADM38" s="105"/>
      <c r="ADN38" s="93"/>
      <c r="ADO38" s="275"/>
      <c r="ADP38" s="276"/>
      <c r="ADQ38" s="276"/>
      <c r="ADR38" s="276"/>
      <c r="ADS38" s="277"/>
      <c r="ADT38" s="275"/>
      <c r="ADU38" s="276"/>
      <c r="ADV38" s="276"/>
      <c r="ADW38" s="276"/>
      <c r="ADX38" s="277"/>
      <c r="ADY38" s="73"/>
      <c r="ADZ38" s="105"/>
      <c r="AEA38" s="93"/>
      <c r="AEB38" s="275"/>
      <c r="AEC38" s="276"/>
      <c r="AED38" s="276"/>
      <c r="AEE38" s="276"/>
      <c r="AEF38" s="277"/>
      <c r="AEG38" s="275"/>
      <c r="AEH38" s="276"/>
      <c r="AEI38" s="276"/>
      <c r="AEJ38" s="276"/>
      <c r="AEK38" s="277"/>
      <c r="AEL38" s="73"/>
      <c r="AEM38" s="105"/>
      <c r="AEN38" s="93"/>
      <c r="AEO38" s="275"/>
      <c r="AEP38" s="276"/>
      <c r="AEQ38" s="276"/>
      <c r="AER38" s="276"/>
      <c r="AES38" s="277"/>
      <c r="AET38" s="275"/>
      <c r="AEU38" s="276"/>
      <c r="AEV38" s="276"/>
      <c r="AEW38" s="276"/>
      <c r="AEX38" s="277"/>
      <c r="AEY38" s="73"/>
      <c r="AEZ38" s="105"/>
      <c r="AFA38" s="93"/>
      <c r="AFB38" s="275"/>
      <c r="AFC38" s="276"/>
      <c r="AFD38" s="276"/>
      <c r="AFE38" s="276"/>
      <c r="AFF38" s="277"/>
      <c r="AFG38" s="275"/>
      <c r="AFH38" s="276"/>
      <c r="AFI38" s="276"/>
      <c r="AFJ38" s="276"/>
      <c r="AFK38" s="277"/>
      <c r="AFL38" s="73"/>
      <c r="AFM38" s="105"/>
      <c r="AFN38" s="93"/>
      <c r="AFO38" s="275"/>
      <c r="AFP38" s="276"/>
      <c r="AFQ38" s="276"/>
      <c r="AFR38" s="276"/>
      <c r="AFS38" s="277"/>
      <c r="AFT38" s="275"/>
      <c r="AFU38" s="276"/>
      <c r="AFV38" s="276"/>
      <c r="AFW38" s="276"/>
      <c r="AFX38" s="277"/>
      <c r="AFY38" s="73"/>
      <c r="AFZ38" s="105"/>
      <c r="AGA38" s="93"/>
      <c r="AGB38" s="275"/>
      <c r="AGC38" s="276"/>
      <c r="AGD38" s="276"/>
      <c r="AGE38" s="276"/>
      <c r="AGF38" s="277"/>
      <c r="AGG38" s="275"/>
      <c r="AGH38" s="276"/>
      <c r="AGI38" s="276"/>
      <c r="AGJ38" s="276"/>
      <c r="AGK38" s="277"/>
      <c r="AGL38" s="73"/>
      <c r="AGM38" s="105"/>
      <c r="AGN38" s="93"/>
      <c r="AGO38" s="275"/>
      <c r="AGP38" s="276"/>
      <c r="AGQ38" s="276"/>
      <c r="AGR38" s="276"/>
      <c r="AGS38" s="277"/>
      <c r="AGT38" s="275"/>
      <c r="AGU38" s="276"/>
      <c r="AGV38" s="276"/>
      <c r="AGW38" s="276"/>
      <c r="AGX38" s="277"/>
      <c r="AGY38" s="73"/>
      <c r="AGZ38" s="105"/>
      <c r="AHA38" s="93"/>
      <c r="AHB38" s="275"/>
      <c r="AHC38" s="276"/>
      <c r="AHD38" s="276"/>
      <c r="AHE38" s="276"/>
      <c r="AHF38" s="277"/>
      <c r="AHG38" s="275"/>
      <c r="AHH38" s="276"/>
      <c r="AHI38" s="276"/>
      <c r="AHJ38" s="276"/>
      <c r="AHK38" s="277"/>
      <c r="AHL38" s="73"/>
      <c r="AHM38" s="105"/>
      <c r="AHN38" s="93"/>
      <c r="AHO38" s="275"/>
      <c r="AHP38" s="276"/>
      <c r="AHQ38" s="276"/>
      <c r="AHR38" s="276"/>
      <c r="AHS38" s="277"/>
      <c r="AHT38" s="275"/>
      <c r="AHU38" s="276"/>
      <c r="AHV38" s="276"/>
      <c r="AHW38" s="276"/>
      <c r="AHX38" s="277"/>
      <c r="AHY38" s="73"/>
      <c r="AHZ38" s="105"/>
      <c r="AIA38" s="93"/>
      <c r="AIB38" s="275"/>
      <c r="AIC38" s="276"/>
      <c r="AID38" s="276"/>
      <c r="AIE38" s="276"/>
      <c r="AIF38" s="277"/>
      <c r="AIG38" s="275"/>
      <c r="AIH38" s="276"/>
      <c r="AII38" s="276"/>
      <c r="AIJ38" s="276"/>
      <c r="AIK38" s="277"/>
      <c r="AIL38" s="73"/>
      <c r="AIM38" s="105"/>
      <c r="AIN38" s="93"/>
      <c r="AIO38" s="275"/>
      <c r="AIP38" s="276"/>
      <c r="AIQ38" s="276"/>
      <c r="AIR38" s="276"/>
      <c r="AIS38" s="277"/>
      <c r="AIT38" s="275"/>
      <c r="AIU38" s="276"/>
      <c r="AIV38" s="276"/>
      <c r="AIW38" s="276"/>
      <c r="AIX38" s="277"/>
      <c r="AIY38" s="73"/>
      <c r="AIZ38" s="105"/>
      <c r="AJA38" s="93"/>
      <c r="AJB38" s="275"/>
      <c r="AJC38" s="276"/>
      <c r="AJD38" s="276"/>
      <c r="AJE38" s="276"/>
      <c r="AJF38" s="277"/>
      <c r="AJG38" s="275"/>
      <c r="AJH38" s="276"/>
      <c r="AJI38" s="276"/>
      <c r="AJJ38" s="276"/>
      <c r="AJK38" s="277"/>
      <c r="AJL38" s="73"/>
    </row>
    <row r="39" spans="1:948" x14ac:dyDescent="0.3">
      <c r="A39" s="93"/>
      <c r="B39" s="275"/>
      <c r="C39" s="276"/>
      <c r="D39" s="276"/>
      <c r="E39" s="276"/>
      <c r="F39" s="277"/>
      <c r="G39" s="275"/>
      <c r="H39" s="276"/>
      <c r="I39" s="276"/>
      <c r="J39" s="276"/>
      <c r="K39" s="277"/>
      <c r="L39" s="73"/>
      <c r="M39" s="105"/>
      <c r="N39" s="93"/>
      <c r="O39" s="275"/>
      <c r="P39" s="276"/>
      <c r="Q39" s="276"/>
      <c r="R39" s="276"/>
      <c r="S39" s="277"/>
      <c r="T39" s="275"/>
      <c r="U39" s="276"/>
      <c r="V39" s="276"/>
      <c r="W39" s="276"/>
      <c r="X39" s="277"/>
      <c r="Y39" s="73"/>
      <c r="Z39" s="105"/>
      <c r="AA39" s="93"/>
      <c r="AB39" s="275"/>
      <c r="AC39" s="276"/>
      <c r="AD39" s="276"/>
      <c r="AE39" s="276"/>
      <c r="AF39" s="277"/>
      <c r="AG39" s="275"/>
      <c r="AH39" s="276"/>
      <c r="AI39" s="276"/>
      <c r="AJ39" s="276"/>
      <c r="AK39" s="277"/>
      <c r="AL39" s="73"/>
      <c r="AM39" s="105"/>
      <c r="AN39" s="93"/>
      <c r="AO39" s="275"/>
      <c r="AP39" s="276"/>
      <c r="AQ39" s="276"/>
      <c r="AR39" s="276"/>
      <c r="AS39" s="277"/>
      <c r="AT39" s="275"/>
      <c r="AU39" s="276"/>
      <c r="AV39" s="276"/>
      <c r="AW39" s="276"/>
      <c r="AX39" s="277"/>
      <c r="AY39" s="73"/>
      <c r="AZ39" s="105"/>
      <c r="BA39" s="93"/>
      <c r="BB39" s="275"/>
      <c r="BC39" s="276"/>
      <c r="BD39" s="276"/>
      <c r="BE39" s="276"/>
      <c r="BF39" s="277"/>
      <c r="BG39" s="275"/>
      <c r="BH39" s="276"/>
      <c r="BI39" s="276"/>
      <c r="BJ39" s="276"/>
      <c r="BK39" s="277"/>
      <c r="BL39" s="73"/>
      <c r="BM39" s="105"/>
      <c r="BN39" s="93"/>
      <c r="BO39" s="275"/>
      <c r="BP39" s="276"/>
      <c r="BQ39" s="276"/>
      <c r="BR39" s="276"/>
      <c r="BS39" s="277"/>
      <c r="BT39" s="275"/>
      <c r="BU39" s="276"/>
      <c r="BV39" s="276"/>
      <c r="BW39" s="276"/>
      <c r="BX39" s="277"/>
      <c r="BY39" s="73"/>
      <c r="BZ39" s="105"/>
      <c r="CA39" s="93"/>
      <c r="CB39" s="275"/>
      <c r="CC39" s="276"/>
      <c r="CD39" s="276"/>
      <c r="CE39" s="276"/>
      <c r="CF39" s="277"/>
      <c r="CG39" s="275"/>
      <c r="CH39" s="276"/>
      <c r="CI39" s="276"/>
      <c r="CJ39" s="276"/>
      <c r="CK39" s="277"/>
      <c r="CL39" s="73"/>
      <c r="CM39" s="105"/>
      <c r="CN39" s="93"/>
      <c r="CO39" s="275"/>
      <c r="CP39" s="276"/>
      <c r="CQ39" s="276"/>
      <c r="CR39" s="276"/>
      <c r="CS39" s="277"/>
      <c r="CT39" s="275"/>
      <c r="CU39" s="276"/>
      <c r="CV39" s="276"/>
      <c r="CW39" s="276"/>
      <c r="CX39" s="277"/>
      <c r="CY39" s="73"/>
      <c r="CZ39" s="105"/>
      <c r="DA39" s="93"/>
      <c r="DB39" s="275"/>
      <c r="DC39" s="276"/>
      <c r="DD39" s="276"/>
      <c r="DE39" s="276"/>
      <c r="DF39" s="277"/>
      <c r="DG39" s="275"/>
      <c r="DH39" s="276"/>
      <c r="DI39" s="276"/>
      <c r="DJ39" s="276"/>
      <c r="DK39" s="277"/>
      <c r="DL39" s="73"/>
      <c r="DM39" s="105"/>
      <c r="DN39" s="93"/>
      <c r="DO39" s="275"/>
      <c r="DP39" s="276"/>
      <c r="DQ39" s="276"/>
      <c r="DR39" s="276"/>
      <c r="DS39" s="277"/>
      <c r="DT39" s="275"/>
      <c r="DU39" s="276"/>
      <c r="DV39" s="276"/>
      <c r="DW39" s="276"/>
      <c r="DX39" s="277"/>
      <c r="DY39" s="73"/>
      <c r="DZ39" s="105"/>
      <c r="EA39" s="93"/>
      <c r="EB39" s="275"/>
      <c r="EC39" s="276"/>
      <c r="ED39" s="276"/>
      <c r="EE39" s="276"/>
      <c r="EF39" s="277"/>
      <c r="EG39" s="275"/>
      <c r="EH39" s="276"/>
      <c r="EI39" s="276"/>
      <c r="EJ39" s="276"/>
      <c r="EK39" s="277"/>
      <c r="EL39" s="73"/>
      <c r="EM39" s="105"/>
      <c r="EN39" s="93"/>
      <c r="EO39" s="275"/>
      <c r="EP39" s="276"/>
      <c r="EQ39" s="276"/>
      <c r="ER39" s="276"/>
      <c r="ES39" s="277"/>
      <c r="ET39" s="275"/>
      <c r="EU39" s="276"/>
      <c r="EV39" s="276"/>
      <c r="EW39" s="276"/>
      <c r="EX39" s="277"/>
      <c r="EY39" s="73"/>
      <c r="EZ39" s="105"/>
      <c r="FA39" s="93"/>
      <c r="FB39" s="275"/>
      <c r="FC39" s="276"/>
      <c r="FD39" s="276"/>
      <c r="FE39" s="276"/>
      <c r="FF39" s="277"/>
      <c r="FG39" s="275"/>
      <c r="FH39" s="276"/>
      <c r="FI39" s="276"/>
      <c r="FJ39" s="276"/>
      <c r="FK39" s="277"/>
      <c r="FL39" s="73"/>
      <c r="FM39" s="105"/>
      <c r="FN39" s="93"/>
      <c r="FO39" s="275"/>
      <c r="FP39" s="276"/>
      <c r="FQ39" s="276"/>
      <c r="FR39" s="276"/>
      <c r="FS39" s="277"/>
      <c r="FT39" s="275"/>
      <c r="FU39" s="276"/>
      <c r="FV39" s="276"/>
      <c r="FW39" s="276"/>
      <c r="FX39" s="277"/>
      <c r="FY39" s="73"/>
      <c r="FZ39" s="105"/>
      <c r="GA39" s="93"/>
      <c r="GB39" s="275"/>
      <c r="GC39" s="276"/>
      <c r="GD39" s="276"/>
      <c r="GE39" s="276"/>
      <c r="GF39" s="277"/>
      <c r="GG39" s="275"/>
      <c r="GH39" s="276"/>
      <c r="GI39" s="276"/>
      <c r="GJ39" s="276"/>
      <c r="GK39" s="277"/>
      <c r="GL39" s="73"/>
      <c r="GM39" s="105"/>
      <c r="GN39" s="93"/>
      <c r="GO39" s="275"/>
      <c r="GP39" s="276"/>
      <c r="GQ39" s="276"/>
      <c r="GR39" s="276"/>
      <c r="GS39" s="277"/>
      <c r="GT39" s="275"/>
      <c r="GU39" s="276"/>
      <c r="GV39" s="276"/>
      <c r="GW39" s="276"/>
      <c r="GX39" s="277"/>
      <c r="GY39" s="73"/>
      <c r="GZ39" s="105"/>
      <c r="HA39" s="93"/>
      <c r="HB39" s="275"/>
      <c r="HC39" s="276"/>
      <c r="HD39" s="276"/>
      <c r="HE39" s="276"/>
      <c r="HF39" s="277"/>
      <c r="HG39" s="275"/>
      <c r="HH39" s="276"/>
      <c r="HI39" s="276"/>
      <c r="HJ39" s="276"/>
      <c r="HK39" s="277"/>
      <c r="HL39" s="73"/>
      <c r="HM39" s="105"/>
      <c r="HN39" s="93"/>
      <c r="HO39" s="275"/>
      <c r="HP39" s="276"/>
      <c r="HQ39" s="276"/>
      <c r="HR39" s="276"/>
      <c r="HS39" s="277"/>
      <c r="HT39" s="275"/>
      <c r="HU39" s="276"/>
      <c r="HV39" s="276"/>
      <c r="HW39" s="276"/>
      <c r="HX39" s="277"/>
      <c r="HY39" s="73"/>
      <c r="HZ39" s="105"/>
      <c r="IA39" s="93"/>
      <c r="IB39" s="275"/>
      <c r="IC39" s="276"/>
      <c r="ID39" s="276"/>
      <c r="IE39" s="276"/>
      <c r="IF39" s="277"/>
      <c r="IG39" s="275"/>
      <c r="IH39" s="276"/>
      <c r="II39" s="276"/>
      <c r="IJ39" s="276"/>
      <c r="IK39" s="277"/>
      <c r="IL39" s="73"/>
      <c r="IM39" s="105"/>
      <c r="IN39" s="93"/>
      <c r="IO39" s="275"/>
      <c r="IP39" s="276"/>
      <c r="IQ39" s="276"/>
      <c r="IR39" s="276"/>
      <c r="IS39" s="277"/>
      <c r="IT39" s="275"/>
      <c r="IU39" s="276"/>
      <c r="IV39" s="276"/>
      <c r="IW39" s="276"/>
      <c r="IX39" s="277"/>
      <c r="IY39" s="73"/>
      <c r="IZ39" s="105"/>
      <c r="JA39" s="93"/>
      <c r="JB39" s="275"/>
      <c r="JC39" s="276"/>
      <c r="JD39" s="276"/>
      <c r="JE39" s="276"/>
      <c r="JF39" s="277"/>
      <c r="JG39" s="275"/>
      <c r="JH39" s="276"/>
      <c r="JI39" s="276"/>
      <c r="JJ39" s="276"/>
      <c r="JK39" s="277"/>
      <c r="JL39" s="73"/>
      <c r="JM39" s="105"/>
      <c r="JN39" s="93"/>
      <c r="JO39" s="275"/>
      <c r="JP39" s="276"/>
      <c r="JQ39" s="276"/>
      <c r="JR39" s="276"/>
      <c r="JS39" s="277"/>
      <c r="JT39" s="275"/>
      <c r="JU39" s="276"/>
      <c r="JV39" s="276"/>
      <c r="JW39" s="276"/>
      <c r="JX39" s="277"/>
      <c r="JY39" s="73"/>
      <c r="JZ39" s="105"/>
      <c r="KA39" s="93"/>
      <c r="KB39" s="275"/>
      <c r="KC39" s="276"/>
      <c r="KD39" s="276"/>
      <c r="KE39" s="276"/>
      <c r="KF39" s="277"/>
      <c r="KG39" s="275"/>
      <c r="KH39" s="276"/>
      <c r="KI39" s="276"/>
      <c r="KJ39" s="276"/>
      <c r="KK39" s="277"/>
      <c r="KL39" s="73"/>
      <c r="KM39" s="105"/>
      <c r="KN39" s="93"/>
      <c r="KO39" s="275"/>
      <c r="KP39" s="276"/>
      <c r="KQ39" s="276"/>
      <c r="KR39" s="276"/>
      <c r="KS39" s="277"/>
      <c r="KT39" s="275"/>
      <c r="KU39" s="276"/>
      <c r="KV39" s="276"/>
      <c r="KW39" s="276"/>
      <c r="KX39" s="277"/>
      <c r="KY39" s="73"/>
      <c r="KZ39" s="105"/>
      <c r="LA39" s="93"/>
      <c r="LB39" s="275"/>
      <c r="LC39" s="276"/>
      <c r="LD39" s="276"/>
      <c r="LE39" s="276"/>
      <c r="LF39" s="277"/>
      <c r="LG39" s="275"/>
      <c r="LH39" s="276"/>
      <c r="LI39" s="276"/>
      <c r="LJ39" s="276"/>
      <c r="LK39" s="277"/>
      <c r="LL39" s="73"/>
      <c r="LM39" s="105"/>
      <c r="LN39" s="93"/>
      <c r="LO39" s="275"/>
      <c r="LP39" s="276"/>
      <c r="LQ39" s="276"/>
      <c r="LR39" s="276"/>
      <c r="LS39" s="277"/>
      <c r="LT39" s="275"/>
      <c r="LU39" s="276"/>
      <c r="LV39" s="276"/>
      <c r="LW39" s="276"/>
      <c r="LX39" s="277"/>
      <c r="LY39" s="73"/>
      <c r="LZ39" s="105"/>
      <c r="MA39" s="93"/>
      <c r="MB39" s="275"/>
      <c r="MC39" s="276"/>
      <c r="MD39" s="276"/>
      <c r="ME39" s="276"/>
      <c r="MF39" s="277"/>
      <c r="MG39" s="275"/>
      <c r="MH39" s="276"/>
      <c r="MI39" s="276"/>
      <c r="MJ39" s="276"/>
      <c r="MK39" s="277"/>
      <c r="ML39" s="73"/>
      <c r="MM39" s="105"/>
      <c r="MN39" s="93"/>
      <c r="MO39" s="275"/>
      <c r="MP39" s="276"/>
      <c r="MQ39" s="276"/>
      <c r="MR39" s="276"/>
      <c r="MS39" s="277"/>
      <c r="MT39" s="275"/>
      <c r="MU39" s="276"/>
      <c r="MV39" s="276"/>
      <c r="MW39" s="276"/>
      <c r="MX39" s="277"/>
      <c r="MY39" s="73"/>
      <c r="MZ39" s="105"/>
      <c r="NA39" s="93"/>
      <c r="NB39" s="275"/>
      <c r="NC39" s="276"/>
      <c r="ND39" s="276"/>
      <c r="NE39" s="276"/>
      <c r="NF39" s="277"/>
      <c r="NG39" s="275"/>
      <c r="NH39" s="276"/>
      <c r="NI39" s="276"/>
      <c r="NJ39" s="276"/>
      <c r="NK39" s="277"/>
      <c r="NL39" s="73"/>
      <c r="NM39" s="105"/>
      <c r="NN39" s="93"/>
      <c r="NO39" s="275"/>
      <c r="NP39" s="276"/>
      <c r="NQ39" s="276"/>
      <c r="NR39" s="276"/>
      <c r="NS39" s="277"/>
      <c r="NT39" s="275"/>
      <c r="NU39" s="276"/>
      <c r="NV39" s="276"/>
      <c r="NW39" s="276"/>
      <c r="NX39" s="277"/>
      <c r="NY39" s="73"/>
      <c r="NZ39" s="105"/>
      <c r="OA39" s="93"/>
      <c r="OB39" s="275"/>
      <c r="OC39" s="276"/>
      <c r="OD39" s="276"/>
      <c r="OE39" s="276"/>
      <c r="OF39" s="277"/>
      <c r="OG39" s="275"/>
      <c r="OH39" s="276"/>
      <c r="OI39" s="276"/>
      <c r="OJ39" s="276"/>
      <c r="OK39" s="277"/>
      <c r="OL39" s="73"/>
      <c r="OM39" s="105"/>
      <c r="ON39" s="93"/>
      <c r="OO39" s="275"/>
      <c r="OP39" s="276"/>
      <c r="OQ39" s="276"/>
      <c r="OR39" s="276"/>
      <c r="OS39" s="277"/>
      <c r="OT39" s="275"/>
      <c r="OU39" s="276"/>
      <c r="OV39" s="276"/>
      <c r="OW39" s="276"/>
      <c r="OX39" s="277"/>
      <c r="OY39" s="73"/>
      <c r="OZ39" s="105"/>
      <c r="PA39" s="93"/>
      <c r="PB39" s="275"/>
      <c r="PC39" s="276"/>
      <c r="PD39" s="276"/>
      <c r="PE39" s="276"/>
      <c r="PF39" s="277"/>
      <c r="PG39" s="275"/>
      <c r="PH39" s="276"/>
      <c r="PI39" s="276"/>
      <c r="PJ39" s="276"/>
      <c r="PK39" s="277"/>
      <c r="PL39" s="73"/>
      <c r="PM39" s="105"/>
      <c r="PN39" s="93"/>
      <c r="PO39" s="275"/>
      <c r="PP39" s="276"/>
      <c r="PQ39" s="276"/>
      <c r="PR39" s="276"/>
      <c r="PS39" s="277"/>
      <c r="PT39" s="275"/>
      <c r="PU39" s="276"/>
      <c r="PV39" s="276"/>
      <c r="PW39" s="276"/>
      <c r="PX39" s="277"/>
      <c r="PY39" s="73"/>
      <c r="PZ39" s="105"/>
      <c r="QA39" s="93"/>
      <c r="QB39" s="275"/>
      <c r="QC39" s="276"/>
      <c r="QD39" s="276"/>
      <c r="QE39" s="276"/>
      <c r="QF39" s="277"/>
      <c r="QG39" s="275"/>
      <c r="QH39" s="276"/>
      <c r="QI39" s="276"/>
      <c r="QJ39" s="276"/>
      <c r="QK39" s="277"/>
      <c r="QL39" s="73"/>
      <c r="QM39" s="105"/>
      <c r="QN39" s="93"/>
      <c r="QO39" s="275"/>
      <c r="QP39" s="276"/>
      <c r="QQ39" s="276"/>
      <c r="QR39" s="276"/>
      <c r="QS39" s="277"/>
      <c r="QT39" s="275"/>
      <c r="QU39" s="276"/>
      <c r="QV39" s="276"/>
      <c r="QW39" s="276"/>
      <c r="QX39" s="277"/>
      <c r="QY39" s="73"/>
      <c r="QZ39" s="105"/>
      <c r="RA39" s="93"/>
      <c r="RB39" s="275"/>
      <c r="RC39" s="276"/>
      <c r="RD39" s="276"/>
      <c r="RE39" s="276"/>
      <c r="RF39" s="277"/>
      <c r="RG39" s="275"/>
      <c r="RH39" s="276"/>
      <c r="RI39" s="276"/>
      <c r="RJ39" s="276"/>
      <c r="RK39" s="277"/>
      <c r="RL39" s="73"/>
      <c r="RM39" s="105"/>
      <c r="RN39" s="93"/>
      <c r="RO39" s="275"/>
      <c r="RP39" s="276"/>
      <c r="RQ39" s="276"/>
      <c r="RR39" s="276"/>
      <c r="RS39" s="277"/>
      <c r="RT39" s="275"/>
      <c r="RU39" s="276"/>
      <c r="RV39" s="276"/>
      <c r="RW39" s="276"/>
      <c r="RX39" s="277"/>
      <c r="RY39" s="73"/>
      <c r="RZ39" s="105"/>
      <c r="SA39" s="93"/>
      <c r="SB39" s="275"/>
      <c r="SC39" s="276"/>
      <c r="SD39" s="276"/>
      <c r="SE39" s="276"/>
      <c r="SF39" s="277"/>
      <c r="SG39" s="275"/>
      <c r="SH39" s="276"/>
      <c r="SI39" s="276"/>
      <c r="SJ39" s="276"/>
      <c r="SK39" s="277"/>
      <c r="SL39" s="73"/>
      <c r="SM39" s="105"/>
      <c r="SN39" s="93"/>
      <c r="SO39" s="275"/>
      <c r="SP39" s="276"/>
      <c r="SQ39" s="276"/>
      <c r="SR39" s="276"/>
      <c r="SS39" s="277"/>
      <c r="ST39" s="275"/>
      <c r="SU39" s="276"/>
      <c r="SV39" s="276"/>
      <c r="SW39" s="276"/>
      <c r="SX39" s="277"/>
      <c r="SY39" s="73"/>
      <c r="SZ39" s="105"/>
      <c r="TA39" s="93"/>
      <c r="TB39" s="275"/>
      <c r="TC39" s="276"/>
      <c r="TD39" s="276"/>
      <c r="TE39" s="276"/>
      <c r="TF39" s="277"/>
      <c r="TG39" s="275"/>
      <c r="TH39" s="276"/>
      <c r="TI39" s="276"/>
      <c r="TJ39" s="276"/>
      <c r="TK39" s="277"/>
      <c r="TL39" s="73"/>
      <c r="TM39" s="105"/>
      <c r="TN39" s="93"/>
      <c r="TO39" s="275"/>
      <c r="TP39" s="276"/>
      <c r="TQ39" s="276"/>
      <c r="TR39" s="276"/>
      <c r="TS39" s="277"/>
      <c r="TT39" s="275"/>
      <c r="TU39" s="276"/>
      <c r="TV39" s="276"/>
      <c r="TW39" s="276"/>
      <c r="TX39" s="277"/>
      <c r="TY39" s="73"/>
      <c r="TZ39" s="105"/>
      <c r="UA39" s="93"/>
      <c r="UB39" s="275"/>
      <c r="UC39" s="276"/>
      <c r="UD39" s="276"/>
      <c r="UE39" s="276"/>
      <c r="UF39" s="277"/>
      <c r="UG39" s="275"/>
      <c r="UH39" s="276"/>
      <c r="UI39" s="276"/>
      <c r="UJ39" s="276"/>
      <c r="UK39" s="277"/>
      <c r="UL39" s="73"/>
      <c r="UM39" s="105"/>
      <c r="UN39" s="93"/>
      <c r="UO39" s="275"/>
      <c r="UP39" s="276"/>
      <c r="UQ39" s="276"/>
      <c r="UR39" s="276"/>
      <c r="US39" s="277"/>
      <c r="UT39" s="275"/>
      <c r="UU39" s="276"/>
      <c r="UV39" s="276"/>
      <c r="UW39" s="276"/>
      <c r="UX39" s="277"/>
      <c r="UY39" s="73"/>
      <c r="UZ39" s="105"/>
      <c r="VA39" s="93"/>
      <c r="VB39" s="275"/>
      <c r="VC39" s="276"/>
      <c r="VD39" s="276"/>
      <c r="VE39" s="276"/>
      <c r="VF39" s="277"/>
      <c r="VG39" s="275"/>
      <c r="VH39" s="276"/>
      <c r="VI39" s="276"/>
      <c r="VJ39" s="276"/>
      <c r="VK39" s="277"/>
      <c r="VL39" s="73"/>
      <c r="VM39" s="105"/>
      <c r="VN39" s="93"/>
      <c r="VO39" s="275"/>
      <c r="VP39" s="276"/>
      <c r="VQ39" s="276"/>
      <c r="VR39" s="276"/>
      <c r="VS39" s="277"/>
      <c r="VT39" s="275"/>
      <c r="VU39" s="276"/>
      <c r="VV39" s="276"/>
      <c r="VW39" s="276"/>
      <c r="VX39" s="277"/>
      <c r="VY39" s="73"/>
      <c r="VZ39" s="105"/>
      <c r="WA39" s="93"/>
      <c r="WB39" s="275"/>
      <c r="WC39" s="276"/>
      <c r="WD39" s="276"/>
      <c r="WE39" s="276"/>
      <c r="WF39" s="277"/>
      <c r="WG39" s="275"/>
      <c r="WH39" s="276"/>
      <c r="WI39" s="276"/>
      <c r="WJ39" s="276"/>
      <c r="WK39" s="277"/>
      <c r="WL39" s="73"/>
      <c r="WM39" s="105"/>
      <c r="WN39" s="93"/>
      <c r="WO39" s="275"/>
      <c r="WP39" s="276"/>
      <c r="WQ39" s="276"/>
      <c r="WR39" s="276"/>
      <c r="WS39" s="277"/>
      <c r="WT39" s="275"/>
      <c r="WU39" s="276"/>
      <c r="WV39" s="276"/>
      <c r="WW39" s="276"/>
      <c r="WX39" s="277"/>
      <c r="WY39" s="73"/>
      <c r="WZ39" s="105"/>
      <c r="XA39" s="93"/>
      <c r="XB39" s="275"/>
      <c r="XC39" s="276"/>
      <c r="XD39" s="276"/>
      <c r="XE39" s="276"/>
      <c r="XF39" s="277"/>
      <c r="XG39" s="275"/>
      <c r="XH39" s="276"/>
      <c r="XI39" s="276"/>
      <c r="XJ39" s="276"/>
      <c r="XK39" s="277"/>
      <c r="XL39" s="73"/>
      <c r="XM39" s="105"/>
      <c r="XN39" s="93"/>
      <c r="XO39" s="275"/>
      <c r="XP39" s="276"/>
      <c r="XQ39" s="276"/>
      <c r="XR39" s="276"/>
      <c r="XS39" s="277"/>
      <c r="XT39" s="275"/>
      <c r="XU39" s="276"/>
      <c r="XV39" s="276"/>
      <c r="XW39" s="276"/>
      <c r="XX39" s="277"/>
      <c r="XY39" s="73"/>
      <c r="XZ39" s="105"/>
      <c r="YA39" s="93"/>
      <c r="YB39" s="275"/>
      <c r="YC39" s="276"/>
      <c r="YD39" s="276"/>
      <c r="YE39" s="276"/>
      <c r="YF39" s="277"/>
      <c r="YG39" s="275"/>
      <c r="YH39" s="276"/>
      <c r="YI39" s="276"/>
      <c r="YJ39" s="276"/>
      <c r="YK39" s="277"/>
      <c r="YL39" s="73"/>
      <c r="YM39" s="105"/>
      <c r="YN39" s="93"/>
      <c r="YO39" s="275"/>
      <c r="YP39" s="276"/>
      <c r="YQ39" s="276"/>
      <c r="YR39" s="276"/>
      <c r="YS39" s="277"/>
      <c r="YT39" s="275"/>
      <c r="YU39" s="276"/>
      <c r="YV39" s="276"/>
      <c r="YW39" s="276"/>
      <c r="YX39" s="277"/>
      <c r="YY39" s="73"/>
      <c r="YZ39" s="105"/>
      <c r="ZA39" s="93"/>
      <c r="ZB39" s="275"/>
      <c r="ZC39" s="276"/>
      <c r="ZD39" s="276"/>
      <c r="ZE39" s="276"/>
      <c r="ZF39" s="277"/>
      <c r="ZG39" s="275"/>
      <c r="ZH39" s="276"/>
      <c r="ZI39" s="276"/>
      <c r="ZJ39" s="276"/>
      <c r="ZK39" s="277"/>
      <c r="ZL39" s="73"/>
      <c r="ZM39" s="105"/>
      <c r="ZN39" s="93"/>
      <c r="ZO39" s="275"/>
      <c r="ZP39" s="276"/>
      <c r="ZQ39" s="276"/>
      <c r="ZR39" s="276"/>
      <c r="ZS39" s="277"/>
      <c r="ZT39" s="275"/>
      <c r="ZU39" s="276"/>
      <c r="ZV39" s="276"/>
      <c r="ZW39" s="276"/>
      <c r="ZX39" s="277"/>
      <c r="ZY39" s="73"/>
      <c r="ZZ39" s="105"/>
      <c r="AAA39" s="93"/>
      <c r="AAB39" s="275"/>
      <c r="AAC39" s="276"/>
      <c r="AAD39" s="276"/>
      <c r="AAE39" s="276"/>
      <c r="AAF39" s="277"/>
      <c r="AAG39" s="275"/>
      <c r="AAH39" s="276"/>
      <c r="AAI39" s="276"/>
      <c r="AAJ39" s="276"/>
      <c r="AAK39" s="277"/>
      <c r="AAL39" s="73"/>
      <c r="AAM39" s="105"/>
      <c r="AAN39" s="93"/>
      <c r="AAO39" s="275"/>
      <c r="AAP39" s="276"/>
      <c r="AAQ39" s="276"/>
      <c r="AAR39" s="276"/>
      <c r="AAS39" s="277"/>
      <c r="AAT39" s="275"/>
      <c r="AAU39" s="276"/>
      <c r="AAV39" s="276"/>
      <c r="AAW39" s="276"/>
      <c r="AAX39" s="277"/>
      <c r="AAY39" s="73"/>
      <c r="AAZ39" s="105"/>
      <c r="ABA39" s="93"/>
      <c r="ABB39" s="275"/>
      <c r="ABC39" s="276"/>
      <c r="ABD39" s="276"/>
      <c r="ABE39" s="276"/>
      <c r="ABF39" s="277"/>
      <c r="ABG39" s="275"/>
      <c r="ABH39" s="276"/>
      <c r="ABI39" s="276"/>
      <c r="ABJ39" s="276"/>
      <c r="ABK39" s="277"/>
      <c r="ABL39" s="73"/>
      <c r="ABM39" s="105"/>
      <c r="ABN39" s="93"/>
      <c r="ABO39" s="275"/>
      <c r="ABP39" s="276"/>
      <c r="ABQ39" s="276"/>
      <c r="ABR39" s="276"/>
      <c r="ABS39" s="277"/>
      <c r="ABT39" s="275"/>
      <c r="ABU39" s="276"/>
      <c r="ABV39" s="276"/>
      <c r="ABW39" s="276"/>
      <c r="ABX39" s="277"/>
      <c r="ABY39" s="73"/>
      <c r="ABZ39" s="105"/>
      <c r="ACA39" s="93"/>
      <c r="ACB39" s="275"/>
      <c r="ACC39" s="276"/>
      <c r="ACD39" s="276"/>
      <c r="ACE39" s="276"/>
      <c r="ACF39" s="277"/>
      <c r="ACG39" s="275"/>
      <c r="ACH39" s="276"/>
      <c r="ACI39" s="276"/>
      <c r="ACJ39" s="276"/>
      <c r="ACK39" s="277"/>
      <c r="ACL39" s="73"/>
      <c r="ACM39" s="105"/>
      <c r="ACN39" s="93"/>
      <c r="ACO39" s="275"/>
      <c r="ACP39" s="276"/>
      <c r="ACQ39" s="276"/>
      <c r="ACR39" s="276"/>
      <c r="ACS39" s="277"/>
      <c r="ACT39" s="275"/>
      <c r="ACU39" s="276"/>
      <c r="ACV39" s="276"/>
      <c r="ACW39" s="276"/>
      <c r="ACX39" s="277"/>
      <c r="ACY39" s="73"/>
      <c r="ACZ39" s="105"/>
      <c r="ADA39" s="93"/>
      <c r="ADB39" s="275"/>
      <c r="ADC39" s="276"/>
      <c r="ADD39" s="276"/>
      <c r="ADE39" s="276"/>
      <c r="ADF39" s="277"/>
      <c r="ADG39" s="275"/>
      <c r="ADH39" s="276"/>
      <c r="ADI39" s="276"/>
      <c r="ADJ39" s="276"/>
      <c r="ADK39" s="277"/>
      <c r="ADL39" s="73"/>
      <c r="ADM39" s="105"/>
      <c r="ADN39" s="93"/>
      <c r="ADO39" s="275"/>
      <c r="ADP39" s="276"/>
      <c r="ADQ39" s="276"/>
      <c r="ADR39" s="276"/>
      <c r="ADS39" s="277"/>
      <c r="ADT39" s="275"/>
      <c r="ADU39" s="276"/>
      <c r="ADV39" s="276"/>
      <c r="ADW39" s="276"/>
      <c r="ADX39" s="277"/>
      <c r="ADY39" s="73"/>
      <c r="ADZ39" s="105"/>
      <c r="AEA39" s="93"/>
      <c r="AEB39" s="275"/>
      <c r="AEC39" s="276"/>
      <c r="AED39" s="276"/>
      <c r="AEE39" s="276"/>
      <c r="AEF39" s="277"/>
      <c r="AEG39" s="275"/>
      <c r="AEH39" s="276"/>
      <c r="AEI39" s="276"/>
      <c r="AEJ39" s="276"/>
      <c r="AEK39" s="277"/>
      <c r="AEL39" s="73"/>
      <c r="AEM39" s="105"/>
      <c r="AEN39" s="93"/>
      <c r="AEO39" s="275"/>
      <c r="AEP39" s="276"/>
      <c r="AEQ39" s="276"/>
      <c r="AER39" s="276"/>
      <c r="AES39" s="277"/>
      <c r="AET39" s="275"/>
      <c r="AEU39" s="276"/>
      <c r="AEV39" s="276"/>
      <c r="AEW39" s="276"/>
      <c r="AEX39" s="277"/>
      <c r="AEY39" s="73"/>
      <c r="AEZ39" s="105"/>
      <c r="AFA39" s="93"/>
      <c r="AFB39" s="275"/>
      <c r="AFC39" s="276"/>
      <c r="AFD39" s="276"/>
      <c r="AFE39" s="276"/>
      <c r="AFF39" s="277"/>
      <c r="AFG39" s="275"/>
      <c r="AFH39" s="276"/>
      <c r="AFI39" s="276"/>
      <c r="AFJ39" s="276"/>
      <c r="AFK39" s="277"/>
      <c r="AFL39" s="73"/>
      <c r="AFM39" s="105"/>
      <c r="AFN39" s="93"/>
      <c r="AFO39" s="275"/>
      <c r="AFP39" s="276"/>
      <c r="AFQ39" s="276"/>
      <c r="AFR39" s="276"/>
      <c r="AFS39" s="277"/>
      <c r="AFT39" s="275"/>
      <c r="AFU39" s="276"/>
      <c r="AFV39" s="276"/>
      <c r="AFW39" s="276"/>
      <c r="AFX39" s="277"/>
      <c r="AFY39" s="73"/>
      <c r="AFZ39" s="105"/>
      <c r="AGA39" s="93"/>
      <c r="AGB39" s="275"/>
      <c r="AGC39" s="276"/>
      <c r="AGD39" s="276"/>
      <c r="AGE39" s="276"/>
      <c r="AGF39" s="277"/>
      <c r="AGG39" s="275"/>
      <c r="AGH39" s="276"/>
      <c r="AGI39" s="276"/>
      <c r="AGJ39" s="276"/>
      <c r="AGK39" s="277"/>
      <c r="AGL39" s="73"/>
      <c r="AGM39" s="105"/>
      <c r="AGN39" s="93"/>
      <c r="AGO39" s="275"/>
      <c r="AGP39" s="276"/>
      <c r="AGQ39" s="276"/>
      <c r="AGR39" s="276"/>
      <c r="AGS39" s="277"/>
      <c r="AGT39" s="275"/>
      <c r="AGU39" s="276"/>
      <c r="AGV39" s="276"/>
      <c r="AGW39" s="276"/>
      <c r="AGX39" s="277"/>
      <c r="AGY39" s="73"/>
      <c r="AGZ39" s="105"/>
      <c r="AHA39" s="93"/>
      <c r="AHB39" s="275"/>
      <c r="AHC39" s="276"/>
      <c r="AHD39" s="276"/>
      <c r="AHE39" s="276"/>
      <c r="AHF39" s="277"/>
      <c r="AHG39" s="275"/>
      <c r="AHH39" s="276"/>
      <c r="AHI39" s="276"/>
      <c r="AHJ39" s="276"/>
      <c r="AHK39" s="277"/>
      <c r="AHL39" s="73"/>
      <c r="AHM39" s="105"/>
      <c r="AHN39" s="93"/>
      <c r="AHO39" s="275"/>
      <c r="AHP39" s="276"/>
      <c r="AHQ39" s="276"/>
      <c r="AHR39" s="276"/>
      <c r="AHS39" s="277"/>
      <c r="AHT39" s="275"/>
      <c r="AHU39" s="276"/>
      <c r="AHV39" s="276"/>
      <c r="AHW39" s="276"/>
      <c r="AHX39" s="277"/>
      <c r="AHY39" s="73"/>
      <c r="AHZ39" s="105"/>
      <c r="AIA39" s="93"/>
      <c r="AIB39" s="275"/>
      <c r="AIC39" s="276"/>
      <c r="AID39" s="276"/>
      <c r="AIE39" s="276"/>
      <c r="AIF39" s="277"/>
      <c r="AIG39" s="275"/>
      <c r="AIH39" s="276"/>
      <c r="AII39" s="276"/>
      <c r="AIJ39" s="276"/>
      <c r="AIK39" s="277"/>
      <c r="AIL39" s="73"/>
      <c r="AIM39" s="105"/>
      <c r="AIN39" s="93"/>
      <c r="AIO39" s="275"/>
      <c r="AIP39" s="276"/>
      <c r="AIQ39" s="276"/>
      <c r="AIR39" s="276"/>
      <c r="AIS39" s="277"/>
      <c r="AIT39" s="275"/>
      <c r="AIU39" s="276"/>
      <c r="AIV39" s="276"/>
      <c r="AIW39" s="276"/>
      <c r="AIX39" s="277"/>
      <c r="AIY39" s="73"/>
      <c r="AIZ39" s="105"/>
      <c r="AJA39" s="93"/>
      <c r="AJB39" s="275"/>
      <c r="AJC39" s="276"/>
      <c r="AJD39" s="276"/>
      <c r="AJE39" s="276"/>
      <c r="AJF39" s="277"/>
      <c r="AJG39" s="275"/>
      <c r="AJH39" s="276"/>
      <c r="AJI39" s="276"/>
      <c r="AJJ39" s="276"/>
      <c r="AJK39" s="277"/>
      <c r="AJL39" s="73"/>
    </row>
    <row r="40" spans="1:948" x14ac:dyDescent="0.3">
      <c r="A40" s="93"/>
      <c r="B40" s="275"/>
      <c r="C40" s="276"/>
      <c r="D40" s="276"/>
      <c r="E40" s="276"/>
      <c r="F40" s="277"/>
      <c r="G40" s="275"/>
      <c r="H40" s="276"/>
      <c r="I40" s="276"/>
      <c r="J40" s="276"/>
      <c r="K40" s="277"/>
      <c r="L40" s="73"/>
      <c r="M40" s="105"/>
      <c r="N40" s="93"/>
      <c r="O40" s="275"/>
      <c r="P40" s="276"/>
      <c r="Q40" s="276"/>
      <c r="R40" s="276"/>
      <c r="S40" s="277"/>
      <c r="T40" s="275"/>
      <c r="U40" s="276"/>
      <c r="V40" s="276"/>
      <c r="W40" s="276"/>
      <c r="X40" s="277"/>
      <c r="Y40" s="73"/>
      <c r="Z40" s="105"/>
      <c r="AA40" s="93"/>
      <c r="AB40" s="275"/>
      <c r="AC40" s="276"/>
      <c r="AD40" s="276"/>
      <c r="AE40" s="276"/>
      <c r="AF40" s="277"/>
      <c r="AG40" s="275"/>
      <c r="AH40" s="276"/>
      <c r="AI40" s="276"/>
      <c r="AJ40" s="276"/>
      <c r="AK40" s="277"/>
      <c r="AL40" s="73"/>
      <c r="AM40" s="105"/>
      <c r="AN40" s="93"/>
      <c r="AO40" s="275"/>
      <c r="AP40" s="276"/>
      <c r="AQ40" s="276"/>
      <c r="AR40" s="276"/>
      <c r="AS40" s="277"/>
      <c r="AT40" s="275"/>
      <c r="AU40" s="276"/>
      <c r="AV40" s="276"/>
      <c r="AW40" s="276"/>
      <c r="AX40" s="277"/>
      <c r="AY40" s="73"/>
      <c r="AZ40" s="105"/>
      <c r="BA40" s="93"/>
      <c r="BB40" s="275"/>
      <c r="BC40" s="276"/>
      <c r="BD40" s="276"/>
      <c r="BE40" s="276"/>
      <c r="BF40" s="277"/>
      <c r="BG40" s="275"/>
      <c r="BH40" s="276"/>
      <c r="BI40" s="276"/>
      <c r="BJ40" s="276"/>
      <c r="BK40" s="277"/>
      <c r="BL40" s="73"/>
      <c r="BM40" s="105"/>
      <c r="BN40" s="93"/>
      <c r="BO40" s="275"/>
      <c r="BP40" s="276"/>
      <c r="BQ40" s="276"/>
      <c r="BR40" s="276"/>
      <c r="BS40" s="277"/>
      <c r="BT40" s="275"/>
      <c r="BU40" s="276"/>
      <c r="BV40" s="276"/>
      <c r="BW40" s="276"/>
      <c r="BX40" s="277"/>
      <c r="BY40" s="73"/>
      <c r="BZ40" s="105"/>
      <c r="CA40" s="93"/>
      <c r="CB40" s="275"/>
      <c r="CC40" s="276"/>
      <c r="CD40" s="276"/>
      <c r="CE40" s="276"/>
      <c r="CF40" s="277"/>
      <c r="CG40" s="275"/>
      <c r="CH40" s="276"/>
      <c r="CI40" s="276"/>
      <c r="CJ40" s="276"/>
      <c r="CK40" s="277"/>
      <c r="CL40" s="73"/>
      <c r="CM40" s="105"/>
      <c r="CN40" s="93"/>
      <c r="CO40" s="275"/>
      <c r="CP40" s="276"/>
      <c r="CQ40" s="276"/>
      <c r="CR40" s="276"/>
      <c r="CS40" s="277"/>
      <c r="CT40" s="275"/>
      <c r="CU40" s="276"/>
      <c r="CV40" s="276"/>
      <c r="CW40" s="276"/>
      <c r="CX40" s="277"/>
      <c r="CY40" s="73"/>
      <c r="CZ40" s="105"/>
      <c r="DA40" s="93"/>
      <c r="DB40" s="275"/>
      <c r="DC40" s="276"/>
      <c r="DD40" s="276"/>
      <c r="DE40" s="276"/>
      <c r="DF40" s="277"/>
      <c r="DG40" s="275"/>
      <c r="DH40" s="276"/>
      <c r="DI40" s="276"/>
      <c r="DJ40" s="276"/>
      <c r="DK40" s="277"/>
      <c r="DL40" s="73"/>
      <c r="DM40" s="105"/>
      <c r="DN40" s="93"/>
      <c r="DO40" s="275"/>
      <c r="DP40" s="276"/>
      <c r="DQ40" s="276"/>
      <c r="DR40" s="276"/>
      <c r="DS40" s="277"/>
      <c r="DT40" s="275"/>
      <c r="DU40" s="276"/>
      <c r="DV40" s="276"/>
      <c r="DW40" s="276"/>
      <c r="DX40" s="277"/>
      <c r="DY40" s="73"/>
      <c r="DZ40" s="105"/>
      <c r="EA40" s="93"/>
      <c r="EB40" s="275"/>
      <c r="EC40" s="276"/>
      <c r="ED40" s="276"/>
      <c r="EE40" s="276"/>
      <c r="EF40" s="277"/>
      <c r="EG40" s="275"/>
      <c r="EH40" s="276"/>
      <c r="EI40" s="276"/>
      <c r="EJ40" s="276"/>
      <c r="EK40" s="277"/>
      <c r="EL40" s="73"/>
      <c r="EM40" s="105"/>
      <c r="EN40" s="93"/>
      <c r="EO40" s="275"/>
      <c r="EP40" s="276"/>
      <c r="EQ40" s="276"/>
      <c r="ER40" s="276"/>
      <c r="ES40" s="277"/>
      <c r="ET40" s="275"/>
      <c r="EU40" s="276"/>
      <c r="EV40" s="276"/>
      <c r="EW40" s="276"/>
      <c r="EX40" s="277"/>
      <c r="EY40" s="73"/>
      <c r="EZ40" s="105"/>
      <c r="FA40" s="93"/>
      <c r="FB40" s="275"/>
      <c r="FC40" s="276"/>
      <c r="FD40" s="276"/>
      <c r="FE40" s="276"/>
      <c r="FF40" s="277"/>
      <c r="FG40" s="275"/>
      <c r="FH40" s="276"/>
      <c r="FI40" s="276"/>
      <c r="FJ40" s="276"/>
      <c r="FK40" s="277"/>
      <c r="FL40" s="73"/>
      <c r="FM40" s="105"/>
      <c r="FN40" s="93"/>
      <c r="FO40" s="275"/>
      <c r="FP40" s="276"/>
      <c r="FQ40" s="276"/>
      <c r="FR40" s="276"/>
      <c r="FS40" s="277"/>
      <c r="FT40" s="275"/>
      <c r="FU40" s="276"/>
      <c r="FV40" s="276"/>
      <c r="FW40" s="276"/>
      <c r="FX40" s="277"/>
      <c r="FY40" s="73"/>
      <c r="FZ40" s="105"/>
      <c r="GA40" s="93"/>
      <c r="GB40" s="275"/>
      <c r="GC40" s="276"/>
      <c r="GD40" s="276"/>
      <c r="GE40" s="276"/>
      <c r="GF40" s="277"/>
      <c r="GG40" s="275"/>
      <c r="GH40" s="276"/>
      <c r="GI40" s="276"/>
      <c r="GJ40" s="276"/>
      <c r="GK40" s="277"/>
      <c r="GL40" s="73"/>
      <c r="GM40" s="105"/>
      <c r="GN40" s="93"/>
      <c r="GO40" s="275"/>
      <c r="GP40" s="276"/>
      <c r="GQ40" s="276"/>
      <c r="GR40" s="276"/>
      <c r="GS40" s="277"/>
      <c r="GT40" s="275"/>
      <c r="GU40" s="276"/>
      <c r="GV40" s="276"/>
      <c r="GW40" s="276"/>
      <c r="GX40" s="277"/>
      <c r="GY40" s="73"/>
      <c r="GZ40" s="105"/>
      <c r="HA40" s="93"/>
      <c r="HB40" s="275"/>
      <c r="HC40" s="276"/>
      <c r="HD40" s="276"/>
      <c r="HE40" s="276"/>
      <c r="HF40" s="277"/>
      <c r="HG40" s="275"/>
      <c r="HH40" s="276"/>
      <c r="HI40" s="276"/>
      <c r="HJ40" s="276"/>
      <c r="HK40" s="277"/>
      <c r="HL40" s="73"/>
      <c r="HM40" s="105"/>
      <c r="HN40" s="93"/>
      <c r="HO40" s="275"/>
      <c r="HP40" s="276"/>
      <c r="HQ40" s="276"/>
      <c r="HR40" s="276"/>
      <c r="HS40" s="277"/>
      <c r="HT40" s="275"/>
      <c r="HU40" s="276"/>
      <c r="HV40" s="276"/>
      <c r="HW40" s="276"/>
      <c r="HX40" s="277"/>
      <c r="HY40" s="73"/>
      <c r="HZ40" s="105"/>
      <c r="IA40" s="93"/>
      <c r="IB40" s="275"/>
      <c r="IC40" s="276"/>
      <c r="ID40" s="276"/>
      <c r="IE40" s="276"/>
      <c r="IF40" s="277"/>
      <c r="IG40" s="275"/>
      <c r="IH40" s="276"/>
      <c r="II40" s="276"/>
      <c r="IJ40" s="276"/>
      <c r="IK40" s="277"/>
      <c r="IL40" s="73"/>
      <c r="IM40" s="105"/>
      <c r="IN40" s="93"/>
      <c r="IO40" s="275"/>
      <c r="IP40" s="276"/>
      <c r="IQ40" s="276"/>
      <c r="IR40" s="276"/>
      <c r="IS40" s="277"/>
      <c r="IT40" s="275"/>
      <c r="IU40" s="276"/>
      <c r="IV40" s="276"/>
      <c r="IW40" s="276"/>
      <c r="IX40" s="277"/>
      <c r="IY40" s="73"/>
      <c r="IZ40" s="105"/>
      <c r="JA40" s="93"/>
      <c r="JB40" s="275"/>
      <c r="JC40" s="276"/>
      <c r="JD40" s="276"/>
      <c r="JE40" s="276"/>
      <c r="JF40" s="277"/>
      <c r="JG40" s="275"/>
      <c r="JH40" s="276"/>
      <c r="JI40" s="276"/>
      <c r="JJ40" s="276"/>
      <c r="JK40" s="277"/>
      <c r="JL40" s="73"/>
      <c r="JM40" s="105"/>
      <c r="JN40" s="93"/>
      <c r="JO40" s="275"/>
      <c r="JP40" s="276"/>
      <c r="JQ40" s="276"/>
      <c r="JR40" s="276"/>
      <c r="JS40" s="277"/>
      <c r="JT40" s="275"/>
      <c r="JU40" s="276"/>
      <c r="JV40" s="276"/>
      <c r="JW40" s="276"/>
      <c r="JX40" s="277"/>
      <c r="JY40" s="73"/>
      <c r="JZ40" s="105"/>
      <c r="KA40" s="93"/>
      <c r="KB40" s="275"/>
      <c r="KC40" s="276"/>
      <c r="KD40" s="276"/>
      <c r="KE40" s="276"/>
      <c r="KF40" s="277"/>
      <c r="KG40" s="275"/>
      <c r="KH40" s="276"/>
      <c r="KI40" s="276"/>
      <c r="KJ40" s="276"/>
      <c r="KK40" s="277"/>
      <c r="KL40" s="73"/>
      <c r="KM40" s="105"/>
      <c r="KN40" s="93"/>
      <c r="KO40" s="275"/>
      <c r="KP40" s="276"/>
      <c r="KQ40" s="276"/>
      <c r="KR40" s="276"/>
      <c r="KS40" s="277"/>
      <c r="KT40" s="275"/>
      <c r="KU40" s="276"/>
      <c r="KV40" s="276"/>
      <c r="KW40" s="276"/>
      <c r="KX40" s="277"/>
      <c r="KY40" s="73"/>
      <c r="KZ40" s="105"/>
      <c r="LA40" s="93"/>
      <c r="LB40" s="275"/>
      <c r="LC40" s="276"/>
      <c r="LD40" s="276"/>
      <c r="LE40" s="276"/>
      <c r="LF40" s="277"/>
      <c r="LG40" s="275"/>
      <c r="LH40" s="276"/>
      <c r="LI40" s="276"/>
      <c r="LJ40" s="276"/>
      <c r="LK40" s="277"/>
      <c r="LL40" s="73"/>
      <c r="LM40" s="105"/>
      <c r="LN40" s="93"/>
      <c r="LO40" s="275"/>
      <c r="LP40" s="276"/>
      <c r="LQ40" s="276"/>
      <c r="LR40" s="276"/>
      <c r="LS40" s="277"/>
      <c r="LT40" s="275"/>
      <c r="LU40" s="276"/>
      <c r="LV40" s="276"/>
      <c r="LW40" s="276"/>
      <c r="LX40" s="277"/>
      <c r="LY40" s="73"/>
      <c r="LZ40" s="105"/>
      <c r="MA40" s="93"/>
      <c r="MB40" s="275"/>
      <c r="MC40" s="276"/>
      <c r="MD40" s="276"/>
      <c r="ME40" s="276"/>
      <c r="MF40" s="277"/>
      <c r="MG40" s="275"/>
      <c r="MH40" s="276"/>
      <c r="MI40" s="276"/>
      <c r="MJ40" s="276"/>
      <c r="MK40" s="277"/>
      <c r="ML40" s="73"/>
      <c r="MM40" s="105"/>
      <c r="MN40" s="93"/>
      <c r="MO40" s="275"/>
      <c r="MP40" s="276"/>
      <c r="MQ40" s="276"/>
      <c r="MR40" s="276"/>
      <c r="MS40" s="277"/>
      <c r="MT40" s="275"/>
      <c r="MU40" s="276"/>
      <c r="MV40" s="276"/>
      <c r="MW40" s="276"/>
      <c r="MX40" s="277"/>
      <c r="MY40" s="73"/>
      <c r="MZ40" s="105"/>
      <c r="NA40" s="93"/>
      <c r="NB40" s="275"/>
      <c r="NC40" s="276"/>
      <c r="ND40" s="276"/>
      <c r="NE40" s="276"/>
      <c r="NF40" s="277"/>
      <c r="NG40" s="275"/>
      <c r="NH40" s="276"/>
      <c r="NI40" s="276"/>
      <c r="NJ40" s="276"/>
      <c r="NK40" s="277"/>
      <c r="NL40" s="73"/>
      <c r="NM40" s="105"/>
      <c r="NN40" s="93"/>
      <c r="NO40" s="275"/>
      <c r="NP40" s="276"/>
      <c r="NQ40" s="276"/>
      <c r="NR40" s="276"/>
      <c r="NS40" s="277"/>
      <c r="NT40" s="275"/>
      <c r="NU40" s="276"/>
      <c r="NV40" s="276"/>
      <c r="NW40" s="276"/>
      <c r="NX40" s="277"/>
      <c r="NY40" s="73"/>
      <c r="NZ40" s="105"/>
      <c r="OA40" s="93"/>
      <c r="OB40" s="275"/>
      <c r="OC40" s="276"/>
      <c r="OD40" s="276"/>
      <c r="OE40" s="276"/>
      <c r="OF40" s="277"/>
      <c r="OG40" s="275"/>
      <c r="OH40" s="276"/>
      <c r="OI40" s="276"/>
      <c r="OJ40" s="276"/>
      <c r="OK40" s="277"/>
      <c r="OL40" s="73"/>
      <c r="OM40" s="105"/>
      <c r="ON40" s="93"/>
      <c r="OO40" s="275"/>
      <c r="OP40" s="276"/>
      <c r="OQ40" s="276"/>
      <c r="OR40" s="276"/>
      <c r="OS40" s="277"/>
      <c r="OT40" s="275"/>
      <c r="OU40" s="276"/>
      <c r="OV40" s="276"/>
      <c r="OW40" s="276"/>
      <c r="OX40" s="277"/>
      <c r="OY40" s="73"/>
      <c r="OZ40" s="105"/>
      <c r="PA40" s="93"/>
      <c r="PB40" s="275"/>
      <c r="PC40" s="276"/>
      <c r="PD40" s="276"/>
      <c r="PE40" s="276"/>
      <c r="PF40" s="277"/>
      <c r="PG40" s="275"/>
      <c r="PH40" s="276"/>
      <c r="PI40" s="276"/>
      <c r="PJ40" s="276"/>
      <c r="PK40" s="277"/>
      <c r="PL40" s="73"/>
      <c r="PM40" s="105"/>
      <c r="PN40" s="93"/>
      <c r="PO40" s="275"/>
      <c r="PP40" s="276"/>
      <c r="PQ40" s="276"/>
      <c r="PR40" s="276"/>
      <c r="PS40" s="277"/>
      <c r="PT40" s="275"/>
      <c r="PU40" s="276"/>
      <c r="PV40" s="276"/>
      <c r="PW40" s="276"/>
      <c r="PX40" s="277"/>
      <c r="PY40" s="73"/>
      <c r="PZ40" s="105"/>
      <c r="QA40" s="93"/>
      <c r="QB40" s="275"/>
      <c r="QC40" s="276"/>
      <c r="QD40" s="276"/>
      <c r="QE40" s="276"/>
      <c r="QF40" s="277"/>
      <c r="QG40" s="275"/>
      <c r="QH40" s="276"/>
      <c r="QI40" s="276"/>
      <c r="QJ40" s="276"/>
      <c r="QK40" s="277"/>
      <c r="QL40" s="73"/>
      <c r="QM40" s="105"/>
      <c r="QN40" s="93"/>
      <c r="QO40" s="275"/>
      <c r="QP40" s="276"/>
      <c r="QQ40" s="276"/>
      <c r="QR40" s="276"/>
      <c r="QS40" s="277"/>
      <c r="QT40" s="275"/>
      <c r="QU40" s="276"/>
      <c r="QV40" s="276"/>
      <c r="QW40" s="276"/>
      <c r="QX40" s="277"/>
      <c r="QY40" s="73"/>
      <c r="QZ40" s="105"/>
      <c r="RA40" s="93"/>
      <c r="RB40" s="275"/>
      <c r="RC40" s="276"/>
      <c r="RD40" s="276"/>
      <c r="RE40" s="276"/>
      <c r="RF40" s="277"/>
      <c r="RG40" s="275"/>
      <c r="RH40" s="276"/>
      <c r="RI40" s="276"/>
      <c r="RJ40" s="276"/>
      <c r="RK40" s="277"/>
      <c r="RL40" s="73"/>
      <c r="RM40" s="105"/>
      <c r="RN40" s="93"/>
      <c r="RO40" s="275"/>
      <c r="RP40" s="276"/>
      <c r="RQ40" s="276"/>
      <c r="RR40" s="276"/>
      <c r="RS40" s="277"/>
      <c r="RT40" s="275"/>
      <c r="RU40" s="276"/>
      <c r="RV40" s="276"/>
      <c r="RW40" s="276"/>
      <c r="RX40" s="277"/>
      <c r="RY40" s="73"/>
      <c r="RZ40" s="105"/>
      <c r="SA40" s="93"/>
      <c r="SB40" s="275"/>
      <c r="SC40" s="276"/>
      <c r="SD40" s="276"/>
      <c r="SE40" s="276"/>
      <c r="SF40" s="277"/>
      <c r="SG40" s="275"/>
      <c r="SH40" s="276"/>
      <c r="SI40" s="276"/>
      <c r="SJ40" s="276"/>
      <c r="SK40" s="277"/>
      <c r="SL40" s="73"/>
      <c r="SM40" s="105"/>
      <c r="SN40" s="93"/>
      <c r="SO40" s="275"/>
      <c r="SP40" s="276"/>
      <c r="SQ40" s="276"/>
      <c r="SR40" s="276"/>
      <c r="SS40" s="277"/>
      <c r="ST40" s="275"/>
      <c r="SU40" s="276"/>
      <c r="SV40" s="276"/>
      <c r="SW40" s="276"/>
      <c r="SX40" s="277"/>
      <c r="SY40" s="73"/>
      <c r="SZ40" s="105"/>
      <c r="TA40" s="93"/>
      <c r="TB40" s="275"/>
      <c r="TC40" s="276"/>
      <c r="TD40" s="276"/>
      <c r="TE40" s="276"/>
      <c r="TF40" s="277"/>
      <c r="TG40" s="275"/>
      <c r="TH40" s="276"/>
      <c r="TI40" s="276"/>
      <c r="TJ40" s="276"/>
      <c r="TK40" s="277"/>
      <c r="TL40" s="73"/>
      <c r="TM40" s="105"/>
      <c r="TN40" s="93"/>
      <c r="TO40" s="275"/>
      <c r="TP40" s="276"/>
      <c r="TQ40" s="276"/>
      <c r="TR40" s="276"/>
      <c r="TS40" s="277"/>
      <c r="TT40" s="275"/>
      <c r="TU40" s="276"/>
      <c r="TV40" s="276"/>
      <c r="TW40" s="276"/>
      <c r="TX40" s="277"/>
      <c r="TY40" s="73"/>
      <c r="TZ40" s="105"/>
      <c r="UA40" s="93"/>
      <c r="UB40" s="275"/>
      <c r="UC40" s="276"/>
      <c r="UD40" s="276"/>
      <c r="UE40" s="276"/>
      <c r="UF40" s="277"/>
      <c r="UG40" s="275"/>
      <c r="UH40" s="276"/>
      <c r="UI40" s="276"/>
      <c r="UJ40" s="276"/>
      <c r="UK40" s="277"/>
      <c r="UL40" s="73"/>
      <c r="UM40" s="105"/>
      <c r="UN40" s="93"/>
      <c r="UO40" s="275"/>
      <c r="UP40" s="276"/>
      <c r="UQ40" s="276"/>
      <c r="UR40" s="276"/>
      <c r="US40" s="277"/>
      <c r="UT40" s="275"/>
      <c r="UU40" s="276"/>
      <c r="UV40" s="276"/>
      <c r="UW40" s="276"/>
      <c r="UX40" s="277"/>
      <c r="UY40" s="73"/>
      <c r="UZ40" s="105"/>
      <c r="VA40" s="93"/>
      <c r="VB40" s="275"/>
      <c r="VC40" s="276"/>
      <c r="VD40" s="276"/>
      <c r="VE40" s="276"/>
      <c r="VF40" s="277"/>
      <c r="VG40" s="275"/>
      <c r="VH40" s="276"/>
      <c r="VI40" s="276"/>
      <c r="VJ40" s="276"/>
      <c r="VK40" s="277"/>
      <c r="VL40" s="73"/>
      <c r="VM40" s="105"/>
      <c r="VN40" s="93"/>
      <c r="VO40" s="275"/>
      <c r="VP40" s="276"/>
      <c r="VQ40" s="276"/>
      <c r="VR40" s="276"/>
      <c r="VS40" s="277"/>
      <c r="VT40" s="275"/>
      <c r="VU40" s="276"/>
      <c r="VV40" s="276"/>
      <c r="VW40" s="276"/>
      <c r="VX40" s="277"/>
      <c r="VY40" s="73"/>
      <c r="VZ40" s="105"/>
      <c r="WA40" s="93"/>
      <c r="WB40" s="275"/>
      <c r="WC40" s="276"/>
      <c r="WD40" s="276"/>
      <c r="WE40" s="276"/>
      <c r="WF40" s="277"/>
      <c r="WG40" s="275"/>
      <c r="WH40" s="276"/>
      <c r="WI40" s="276"/>
      <c r="WJ40" s="276"/>
      <c r="WK40" s="277"/>
      <c r="WL40" s="73"/>
      <c r="WM40" s="105"/>
      <c r="WN40" s="93"/>
      <c r="WO40" s="275"/>
      <c r="WP40" s="276"/>
      <c r="WQ40" s="276"/>
      <c r="WR40" s="276"/>
      <c r="WS40" s="277"/>
      <c r="WT40" s="275"/>
      <c r="WU40" s="276"/>
      <c r="WV40" s="276"/>
      <c r="WW40" s="276"/>
      <c r="WX40" s="277"/>
      <c r="WY40" s="73"/>
      <c r="WZ40" s="105"/>
      <c r="XA40" s="93"/>
      <c r="XB40" s="275"/>
      <c r="XC40" s="276"/>
      <c r="XD40" s="276"/>
      <c r="XE40" s="276"/>
      <c r="XF40" s="277"/>
      <c r="XG40" s="275"/>
      <c r="XH40" s="276"/>
      <c r="XI40" s="276"/>
      <c r="XJ40" s="276"/>
      <c r="XK40" s="277"/>
      <c r="XL40" s="73"/>
      <c r="XM40" s="105"/>
      <c r="XN40" s="93"/>
      <c r="XO40" s="275"/>
      <c r="XP40" s="276"/>
      <c r="XQ40" s="276"/>
      <c r="XR40" s="276"/>
      <c r="XS40" s="277"/>
      <c r="XT40" s="275"/>
      <c r="XU40" s="276"/>
      <c r="XV40" s="276"/>
      <c r="XW40" s="276"/>
      <c r="XX40" s="277"/>
      <c r="XY40" s="73"/>
      <c r="XZ40" s="105"/>
      <c r="YA40" s="93"/>
      <c r="YB40" s="275"/>
      <c r="YC40" s="276"/>
      <c r="YD40" s="276"/>
      <c r="YE40" s="276"/>
      <c r="YF40" s="277"/>
      <c r="YG40" s="275"/>
      <c r="YH40" s="276"/>
      <c r="YI40" s="276"/>
      <c r="YJ40" s="276"/>
      <c r="YK40" s="277"/>
      <c r="YL40" s="73"/>
      <c r="YM40" s="105"/>
      <c r="YN40" s="93"/>
      <c r="YO40" s="275"/>
      <c r="YP40" s="276"/>
      <c r="YQ40" s="276"/>
      <c r="YR40" s="276"/>
      <c r="YS40" s="277"/>
      <c r="YT40" s="275"/>
      <c r="YU40" s="276"/>
      <c r="YV40" s="276"/>
      <c r="YW40" s="276"/>
      <c r="YX40" s="277"/>
      <c r="YY40" s="73"/>
      <c r="YZ40" s="105"/>
      <c r="ZA40" s="93"/>
      <c r="ZB40" s="275"/>
      <c r="ZC40" s="276"/>
      <c r="ZD40" s="276"/>
      <c r="ZE40" s="276"/>
      <c r="ZF40" s="277"/>
      <c r="ZG40" s="275"/>
      <c r="ZH40" s="276"/>
      <c r="ZI40" s="276"/>
      <c r="ZJ40" s="276"/>
      <c r="ZK40" s="277"/>
      <c r="ZL40" s="73"/>
      <c r="ZM40" s="105"/>
      <c r="ZN40" s="93"/>
      <c r="ZO40" s="275"/>
      <c r="ZP40" s="276"/>
      <c r="ZQ40" s="276"/>
      <c r="ZR40" s="276"/>
      <c r="ZS40" s="277"/>
      <c r="ZT40" s="275"/>
      <c r="ZU40" s="276"/>
      <c r="ZV40" s="276"/>
      <c r="ZW40" s="276"/>
      <c r="ZX40" s="277"/>
      <c r="ZY40" s="73"/>
      <c r="ZZ40" s="105"/>
      <c r="AAA40" s="93"/>
      <c r="AAB40" s="275"/>
      <c r="AAC40" s="276"/>
      <c r="AAD40" s="276"/>
      <c r="AAE40" s="276"/>
      <c r="AAF40" s="277"/>
      <c r="AAG40" s="275"/>
      <c r="AAH40" s="276"/>
      <c r="AAI40" s="276"/>
      <c r="AAJ40" s="276"/>
      <c r="AAK40" s="277"/>
      <c r="AAL40" s="73"/>
      <c r="AAM40" s="105"/>
      <c r="AAN40" s="93"/>
      <c r="AAO40" s="275"/>
      <c r="AAP40" s="276"/>
      <c r="AAQ40" s="276"/>
      <c r="AAR40" s="276"/>
      <c r="AAS40" s="277"/>
      <c r="AAT40" s="275"/>
      <c r="AAU40" s="276"/>
      <c r="AAV40" s="276"/>
      <c r="AAW40" s="276"/>
      <c r="AAX40" s="277"/>
      <c r="AAY40" s="73"/>
      <c r="AAZ40" s="105"/>
      <c r="ABA40" s="93"/>
      <c r="ABB40" s="275"/>
      <c r="ABC40" s="276"/>
      <c r="ABD40" s="276"/>
      <c r="ABE40" s="276"/>
      <c r="ABF40" s="277"/>
      <c r="ABG40" s="275"/>
      <c r="ABH40" s="276"/>
      <c r="ABI40" s="276"/>
      <c r="ABJ40" s="276"/>
      <c r="ABK40" s="277"/>
      <c r="ABL40" s="73"/>
      <c r="ABM40" s="105"/>
      <c r="ABN40" s="93"/>
      <c r="ABO40" s="275"/>
      <c r="ABP40" s="276"/>
      <c r="ABQ40" s="276"/>
      <c r="ABR40" s="276"/>
      <c r="ABS40" s="277"/>
      <c r="ABT40" s="275"/>
      <c r="ABU40" s="276"/>
      <c r="ABV40" s="276"/>
      <c r="ABW40" s="276"/>
      <c r="ABX40" s="277"/>
      <c r="ABY40" s="73"/>
      <c r="ABZ40" s="105"/>
      <c r="ACA40" s="93"/>
      <c r="ACB40" s="275"/>
      <c r="ACC40" s="276"/>
      <c r="ACD40" s="276"/>
      <c r="ACE40" s="276"/>
      <c r="ACF40" s="277"/>
      <c r="ACG40" s="275"/>
      <c r="ACH40" s="276"/>
      <c r="ACI40" s="276"/>
      <c r="ACJ40" s="276"/>
      <c r="ACK40" s="277"/>
      <c r="ACL40" s="73"/>
      <c r="ACM40" s="105"/>
      <c r="ACN40" s="93"/>
      <c r="ACO40" s="275"/>
      <c r="ACP40" s="276"/>
      <c r="ACQ40" s="276"/>
      <c r="ACR40" s="276"/>
      <c r="ACS40" s="277"/>
      <c r="ACT40" s="275"/>
      <c r="ACU40" s="276"/>
      <c r="ACV40" s="276"/>
      <c r="ACW40" s="276"/>
      <c r="ACX40" s="277"/>
      <c r="ACY40" s="73"/>
      <c r="ACZ40" s="105"/>
      <c r="ADA40" s="93"/>
      <c r="ADB40" s="275"/>
      <c r="ADC40" s="276"/>
      <c r="ADD40" s="276"/>
      <c r="ADE40" s="276"/>
      <c r="ADF40" s="277"/>
      <c r="ADG40" s="275"/>
      <c r="ADH40" s="276"/>
      <c r="ADI40" s="276"/>
      <c r="ADJ40" s="276"/>
      <c r="ADK40" s="277"/>
      <c r="ADL40" s="73"/>
      <c r="ADM40" s="105"/>
      <c r="ADN40" s="93"/>
      <c r="ADO40" s="275"/>
      <c r="ADP40" s="276"/>
      <c r="ADQ40" s="276"/>
      <c r="ADR40" s="276"/>
      <c r="ADS40" s="277"/>
      <c r="ADT40" s="275"/>
      <c r="ADU40" s="276"/>
      <c r="ADV40" s="276"/>
      <c r="ADW40" s="276"/>
      <c r="ADX40" s="277"/>
      <c r="ADY40" s="73"/>
      <c r="ADZ40" s="105"/>
      <c r="AEA40" s="93"/>
      <c r="AEB40" s="275"/>
      <c r="AEC40" s="276"/>
      <c r="AED40" s="276"/>
      <c r="AEE40" s="276"/>
      <c r="AEF40" s="277"/>
      <c r="AEG40" s="275"/>
      <c r="AEH40" s="276"/>
      <c r="AEI40" s="276"/>
      <c r="AEJ40" s="276"/>
      <c r="AEK40" s="277"/>
      <c r="AEL40" s="73"/>
      <c r="AEM40" s="105"/>
      <c r="AEN40" s="93"/>
      <c r="AEO40" s="275"/>
      <c r="AEP40" s="276"/>
      <c r="AEQ40" s="276"/>
      <c r="AER40" s="276"/>
      <c r="AES40" s="277"/>
      <c r="AET40" s="275"/>
      <c r="AEU40" s="276"/>
      <c r="AEV40" s="276"/>
      <c r="AEW40" s="276"/>
      <c r="AEX40" s="277"/>
      <c r="AEY40" s="73"/>
      <c r="AEZ40" s="105"/>
      <c r="AFA40" s="93"/>
      <c r="AFB40" s="275"/>
      <c r="AFC40" s="276"/>
      <c r="AFD40" s="276"/>
      <c r="AFE40" s="276"/>
      <c r="AFF40" s="277"/>
      <c r="AFG40" s="275"/>
      <c r="AFH40" s="276"/>
      <c r="AFI40" s="276"/>
      <c r="AFJ40" s="276"/>
      <c r="AFK40" s="277"/>
      <c r="AFL40" s="73"/>
      <c r="AFM40" s="105"/>
      <c r="AFN40" s="93"/>
      <c r="AFO40" s="275"/>
      <c r="AFP40" s="276"/>
      <c r="AFQ40" s="276"/>
      <c r="AFR40" s="276"/>
      <c r="AFS40" s="277"/>
      <c r="AFT40" s="275"/>
      <c r="AFU40" s="276"/>
      <c r="AFV40" s="276"/>
      <c r="AFW40" s="276"/>
      <c r="AFX40" s="277"/>
      <c r="AFY40" s="73"/>
      <c r="AFZ40" s="105"/>
      <c r="AGA40" s="93"/>
      <c r="AGB40" s="275"/>
      <c r="AGC40" s="276"/>
      <c r="AGD40" s="276"/>
      <c r="AGE40" s="276"/>
      <c r="AGF40" s="277"/>
      <c r="AGG40" s="275"/>
      <c r="AGH40" s="276"/>
      <c r="AGI40" s="276"/>
      <c r="AGJ40" s="276"/>
      <c r="AGK40" s="277"/>
      <c r="AGL40" s="73"/>
      <c r="AGM40" s="105"/>
      <c r="AGN40" s="93"/>
      <c r="AGO40" s="275"/>
      <c r="AGP40" s="276"/>
      <c r="AGQ40" s="276"/>
      <c r="AGR40" s="276"/>
      <c r="AGS40" s="277"/>
      <c r="AGT40" s="275"/>
      <c r="AGU40" s="276"/>
      <c r="AGV40" s="276"/>
      <c r="AGW40" s="276"/>
      <c r="AGX40" s="277"/>
      <c r="AGY40" s="73"/>
      <c r="AGZ40" s="105"/>
      <c r="AHA40" s="93"/>
      <c r="AHB40" s="275"/>
      <c r="AHC40" s="276"/>
      <c r="AHD40" s="276"/>
      <c r="AHE40" s="276"/>
      <c r="AHF40" s="277"/>
      <c r="AHG40" s="275"/>
      <c r="AHH40" s="276"/>
      <c r="AHI40" s="276"/>
      <c r="AHJ40" s="276"/>
      <c r="AHK40" s="277"/>
      <c r="AHL40" s="73"/>
      <c r="AHM40" s="105"/>
      <c r="AHN40" s="93"/>
      <c r="AHO40" s="275"/>
      <c r="AHP40" s="276"/>
      <c r="AHQ40" s="276"/>
      <c r="AHR40" s="276"/>
      <c r="AHS40" s="277"/>
      <c r="AHT40" s="275"/>
      <c r="AHU40" s="276"/>
      <c r="AHV40" s="276"/>
      <c r="AHW40" s="276"/>
      <c r="AHX40" s="277"/>
      <c r="AHY40" s="73"/>
      <c r="AHZ40" s="105"/>
      <c r="AIA40" s="93"/>
      <c r="AIB40" s="275"/>
      <c r="AIC40" s="276"/>
      <c r="AID40" s="276"/>
      <c r="AIE40" s="276"/>
      <c r="AIF40" s="277"/>
      <c r="AIG40" s="275"/>
      <c r="AIH40" s="276"/>
      <c r="AII40" s="276"/>
      <c r="AIJ40" s="276"/>
      <c r="AIK40" s="277"/>
      <c r="AIL40" s="73"/>
      <c r="AIM40" s="105"/>
      <c r="AIN40" s="93"/>
      <c r="AIO40" s="275"/>
      <c r="AIP40" s="276"/>
      <c r="AIQ40" s="276"/>
      <c r="AIR40" s="276"/>
      <c r="AIS40" s="277"/>
      <c r="AIT40" s="275"/>
      <c r="AIU40" s="276"/>
      <c r="AIV40" s="276"/>
      <c r="AIW40" s="276"/>
      <c r="AIX40" s="277"/>
      <c r="AIY40" s="73"/>
      <c r="AIZ40" s="105"/>
      <c r="AJA40" s="93"/>
      <c r="AJB40" s="275"/>
      <c r="AJC40" s="276"/>
      <c r="AJD40" s="276"/>
      <c r="AJE40" s="276"/>
      <c r="AJF40" s="277"/>
      <c r="AJG40" s="275"/>
      <c r="AJH40" s="276"/>
      <c r="AJI40" s="276"/>
      <c r="AJJ40" s="276"/>
      <c r="AJK40" s="277"/>
      <c r="AJL40" s="73"/>
    </row>
    <row r="41" spans="1:948" x14ac:dyDescent="0.3">
      <c r="A41" s="93"/>
      <c r="B41" s="275"/>
      <c r="C41" s="276"/>
      <c r="D41" s="276"/>
      <c r="E41" s="276"/>
      <c r="F41" s="277"/>
      <c r="G41" s="275"/>
      <c r="H41" s="276"/>
      <c r="I41" s="276"/>
      <c r="J41" s="276"/>
      <c r="K41" s="277"/>
      <c r="L41" s="73"/>
      <c r="M41" s="105"/>
      <c r="N41" s="93"/>
      <c r="O41" s="275"/>
      <c r="P41" s="276"/>
      <c r="Q41" s="276"/>
      <c r="R41" s="276"/>
      <c r="S41" s="277"/>
      <c r="T41" s="275"/>
      <c r="U41" s="276"/>
      <c r="V41" s="276"/>
      <c r="W41" s="276"/>
      <c r="X41" s="277"/>
      <c r="Y41" s="73"/>
      <c r="Z41" s="105"/>
      <c r="AA41" s="93"/>
      <c r="AB41" s="275"/>
      <c r="AC41" s="276"/>
      <c r="AD41" s="276"/>
      <c r="AE41" s="276"/>
      <c r="AF41" s="277"/>
      <c r="AG41" s="275"/>
      <c r="AH41" s="276"/>
      <c r="AI41" s="276"/>
      <c r="AJ41" s="276"/>
      <c r="AK41" s="277"/>
      <c r="AL41" s="73"/>
      <c r="AM41" s="105"/>
      <c r="AN41" s="93"/>
      <c r="AO41" s="275"/>
      <c r="AP41" s="276"/>
      <c r="AQ41" s="276"/>
      <c r="AR41" s="276"/>
      <c r="AS41" s="277"/>
      <c r="AT41" s="275"/>
      <c r="AU41" s="276"/>
      <c r="AV41" s="276"/>
      <c r="AW41" s="276"/>
      <c r="AX41" s="277"/>
      <c r="AY41" s="73"/>
      <c r="AZ41" s="105"/>
      <c r="BA41" s="93"/>
      <c r="BB41" s="275"/>
      <c r="BC41" s="276"/>
      <c r="BD41" s="276"/>
      <c r="BE41" s="276"/>
      <c r="BF41" s="277"/>
      <c r="BG41" s="275"/>
      <c r="BH41" s="276"/>
      <c r="BI41" s="276"/>
      <c r="BJ41" s="276"/>
      <c r="BK41" s="277"/>
      <c r="BL41" s="73"/>
      <c r="BM41" s="105"/>
      <c r="BN41" s="93"/>
      <c r="BO41" s="275"/>
      <c r="BP41" s="276"/>
      <c r="BQ41" s="276"/>
      <c r="BR41" s="276"/>
      <c r="BS41" s="277"/>
      <c r="BT41" s="275"/>
      <c r="BU41" s="276"/>
      <c r="BV41" s="276"/>
      <c r="BW41" s="276"/>
      <c r="BX41" s="277"/>
      <c r="BY41" s="73"/>
      <c r="BZ41" s="105"/>
      <c r="CA41" s="93"/>
      <c r="CB41" s="275"/>
      <c r="CC41" s="276"/>
      <c r="CD41" s="276"/>
      <c r="CE41" s="276"/>
      <c r="CF41" s="277"/>
      <c r="CG41" s="275"/>
      <c r="CH41" s="276"/>
      <c r="CI41" s="276"/>
      <c r="CJ41" s="276"/>
      <c r="CK41" s="277"/>
      <c r="CL41" s="73"/>
      <c r="CM41" s="105"/>
      <c r="CN41" s="93"/>
      <c r="CO41" s="275"/>
      <c r="CP41" s="276"/>
      <c r="CQ41" s="276"/>
      <c r="CR41" s="276"/>
      <c r="CS41" s="277"/>
      <c r="CT41" s="275"/>
      <c r="CU41" s="276"/>
      <c r="CV41" s="276"/>
      <c r="CW41" s="276"/>
      <c r="CX41" s="277"/>
      <c r="CY41" s="73"/>
      <c r="CZ41" s="105"/>
      <c r="DA41" s="93"/>
      <c r="DB41" s="275"/>
      <c r="DC41" s="276"/>
      <c r="DD41" s="276"/>
      <c r="DE41" s="276"/>
      <c r="DF41" s="277"/>
      <c r="DG41" s="275"/>
      <c r="DH41" s="276"/>
      <c r="DI41" s="276"/>
      <c r="DJ41" s="276"/>
      <c r="DK41" s="277"/>
      <c r="DL41" s="73"/>
      <c r="DM41" s="105"/>
      <c r="DN41" s="93"/>
      <c r="DO41" s="275"/>
      <c r="DP41" s="276"/>
      <c r="DQ41" s="276"/>
      <c r="DR41" s="276"/>
      <c r="DS41" s="277"/>
      <c r="DT41" s="275"/>
      <c r="DU41" s="276"/>
      <c r="DV41" s="276"/>
      <c r="DW41" s="276"/>
      <c r="DX41" s="277"/>
      <c r="DY41" s="73"/>
      <c r="DZ41" s="105"/>
      <c r="EA41" s="93"/>
      <c r="EB41" s="275"/>
      <c r="EC41" s="276"/>
      <c r="ED41" s="276"/>
      <c r="EE41" s="276"/>
      <c r="EF41" s="277"/>
      <c r="EG41" s="275"/>
      <c r="EH41" s="276"/>
      <c r="EI41" s="276"/>
      <c r="EJ41" s="276"/>
      <c r="EK41" s="277"/>
      <c r="EL41" s="73"/>
      <c r="EM41" s="105"/>
      <c r="EN41" s="93"/>
      <c r="EO41" s="275"/>
      <c r="EP41" s="276"/>
      <c r="EQ41" s="276"/>
      <c r="ER41" s="276"/>
      <c r="ES41" s="277"/>
      <c r="ET41" s="275"/>
      <c r="EU41" s="276"/>
      <c r="EV41" s="276"/>
      <c r="EW41" s="276"/>
      <c r="EX41" s="277"/>
      <c r="EY41" s="73"/>
      <c r="EZ41" s="105"/>
      <c r="FA41" s="93"/>
      <c r="FB41" s="275"/>
      <c r="FC41" s="276"/>
      <c r="FD41" s="276"/>
      <c r="FE41" s="276"/>
      <c r="FF41" s="277"/>
      <c r="FG41" s="275"/>
      <c r="FH41" s="276"/>
      <c r="FI41" s="276"/>
      <c r="FJ41" s="276"/>
      <c r="FK41" s="277"/>
      <c r="FL41" s="73"/>
      <c r="FM41" s="105"/>
      <c r="FN41" s="93"/>
      <c r="FO41" s="275"/>
      <c r="FP41" s="276"/>
      <c r="FQ41" s="276"/>
      <c r="FR41" s="276"/>
      <c r="FS41" s="277"/>
      <c r="FT41" s="275"/>
      <c r="FU41" s="276"/>
      <c r="FV41" s="276"/>
      <c r="FW41" s="276"/>
      <c r="FX41" s="277"/>
      <c r="FY41" s="73"/>
      <c r="FZ41" s="105"/>
      <c r="GA41" s="93"/>
      <c r="GB41" s="275"/>
      <c r="GC41" s="276"/>
      <c r="GD41" s="276"/>
      <c r="GE41" s="276"/>
      <c r="GF41" s="277"/>
      <c r="GG41" s="275"/>
      <c r="GH41" s="276"/>
      <c r="GI41" s="276"/>
      <c r="GJ41" s="276"/>
      <c r="GK41" s="277"/>
      <c r="GL41" s="73"/>
      <c r="GM41" s="105"/>
      <c r="GN41" s="93"/>
      <c r="GO41" s="275"/>
      <c r="GP41" s="276"/>
      <c r="GQ41" s="276"/>
      <c r="GR41" s="276"/>
      <c r="GS41" s="277"/>
      <c r="GT41" s="275"/>
      <c r="GU41" s="276"/>
      <c r="GV41" s="276"/>
      <c r="GW41" s="276"/>
      <c r="GX41" s="277"/>
      <c r="GY41" s="73"/>
      <c r="GZ41" s="105"/>
      <c r="HA41" s="93"/>
      <c r="HB41" s="275"/>
      <c r="HC41" s="276"/>
      <c r="HD41" s="276"/>
      <c r="HE41" s="276"/>
      <c r="HF41" s="277"/>
      <c r="HG41" s="275"/>
      <c r="HH41" s="276"/>
      <c r="HI41" s="276"/>
      <c r="HJ41" s="276"/>
      <c r="HK41" s="277"/>
      <c r="HL41" s="73"/>
      <c r="HM41" s="105"/>
      <c r="HN41" s="93"/>
      <c r="HO41" s="275"/>
      <c r="HP41" s="276"/>
      <c r="HQ41" s="276"/>
      <c r="HR41" s="276"/>
      <c r="HS41" s="277"/>
      <c r="HT41" s="275"/>
      <c r="HU41" s="276"/>
      <c r="HV41" s="276"/>
      <c r="HW41" s="276"/>
      <c r="HX41" s="277"/>
      <c r="HY41" s="73"/>
      <c r="HZ41" s="105"/>
      <c r="IA41" s="93"/>
      <c r="IB41" s="275"/>
      <c r="IC41" s="276"/>
      <c r="ID41" s="276"/>
      <c r="IE41" s="276"/>
      <c r="IF41" s="277"/>
      <c r="IG41" s="275"/>
      <c r="IH41" s="276"/>
      <c r="II41" s="276"/>
      <c r="IJ41" s="276"/>
      <c r="IK41" s="277"/>
      <c r="IL41" s="73"/>
      <c r="IM41" s="105"/>
      <c r="IN41" s="93"/>
      <c r="IO41" s="275"/>
      <c r="IP41" s="276"/>
      <c r="IQ41" s="276"/>
      <c r="IR41" s="276"/>
      <c r="IS41" s="277"/>
      <c r="IT41" s="275"/>
      <c r="IU41" s="276"/>
      <c r="IV41" s="276"/>
      <c r="IW41" s="276"/>
      <c r="IX41" s="277"/>
      <c r="IY41" s="73"/>
      <c r="IZ41" s="105"/>
      <c r="JA41" s="93"/>
      <c r="JB41" s="275"/>
      <c r="JC41" s="276"/>
      <c r="JD41" s="276"/>
      <c r="JE41" s="276"/>
      <c r="JF41" s="277"/>
      <c r="JG41" s="275"/>
      <c r="JH41" s="276"/>
      <c r="JI41" s="276"/>
      <c r="JJ41" s="276"/>
      <c r="JK41" s="277"/>
      <c r="JL41" s="73"/>
      <c r="JM41" s="105"/>
      <c r="JN41" s="93"/>
      <c r="JO41" s="275"/>
      <c r="JP41" s="276"/>
      <c r="JQ41" s="276"/>
      <c r="JR41" s="276"/>
      <c r="JS41" s="277"/>
      <c r="JT41" s="275"/>
      <c r="JU41" s="276"/>
      <c r="JV41" s="276"/>
      <c r="JW41" s="276"/>
      <c r="JX41" s="277"/>
      <c r="JY41" s="73"/>
      <c r="JZ41" s="105"/>
      <c r="KA41" s="93"/>
      <c r="KB41" s="275"/>
      <c r="KC41" s="276"/>
      <c r="KD41" s="276"/>
      <c r="KE41" s="276"/>
      <c r="KF41" s="277"/>
      <c r="KG41" s="275"/>
      <c r="KH41" s="276"/>
      <c r="KI41" s="276"/>
      <c r="KJ41" s="276"/>
      <c r="KK41" s="277"/>
      <c r="KL41" s="73"/>
      <c r="KM41" s="105"/>
      <c r="KN41" s="93"/>
      <c r="KO41" s="275"/>
      <c r="KP41" s="276"/>
      <c r="KQ41" s="276"/>
      <c r="KR41" s="276"/>
      <c r="KS41" s="277"/>
      <c r="KT41" s="275"/>
      <c r="KU41" s="276"/>
      <c r="KV41" s="276"/>
      <c r="KW41" s="276"/>
      <c r="KX41" s="277"/>
      <c r="KY41" s="73"/>
      <c r="KZ41" s="105"/>
      <c r="LA41" s="93"/>
      <c r="LB41" s="275"/>
      <c r="LC41" s="276"/>
      <c r="LD41" s="276"/>
      <c r="LE41" s="276"/>
      <c r="LF41" s="277"/>
      <c r="LG41" s="275"/>
      <c r="LH41" s="276"/>
      <c r="LI41" s="276"/>
      <c r="LJ41" s="276"/>
      <c r="LK41" s="277"/>
      <c r="LL41" s="73"/>
      <c r="LM41" s="105"/>
      <c r="LN41" s="93"/>
      <c r="LO41" s="275"/>
      <c r="LP41" s="276"/>
      <c r="LQ41" s="276"/>
      <c r="LR41" s="276"/>
      <c r="LS41" s="277"/>
      <c r="LT41" s="275"/>
      <c r="LU41" s="276"/>
      <c r="LV41" s="276"/>
      <c r="LW41" s="276"/>
      <c r="LX41" s="277"/>
      <c r="LY41" s="73"/>
      <c r="LZ41" s="105"/>
      <c r="MA41" s="93"/>
      <c r="MB41" s="275"/>
      <c r="MC41" s="276"/>
      <c r="MD41" s="276"/>
      <c r="ME41" s="276"/>
      <c r="MF41" s="277"/>
      <c r="MG41" s="275"/>
      <c r="MH41" s="276"/>
      <c r="MI41" s="276"/>
      <c r="MJ41" s="276"/>
      <c r="MK41" s="277"/>
      <c r="ML41" s="73"/>
      <c r="MM41" s="105"/>
      <c r="MN41" s="93"/>
      <c r="MO41" s="275"/>
      <c r="MP41" s="276"/>
      <c r="MQ41" s="276"/>
      <c r="MR41" s="276"/>
      <c r="MS41" s="277"/>
      <c r="MT41" s="275"/>
      <c r="MU41" s="276"/>
      <c r="MV41" s="276"/>
      <c r="MW41" s="276"/>
      <c r="MX41" s="277"/>
      <c r="MY41" s="73"/>
      <c r="MZ41" s="105"/>
      <c r="NA41" s="93"/>
      <c r="NB41" s="275"/>
      <c r="NC41" s="276"/>
      <c r="ND41" s="276"/>
      <c r="NE41" s="276"/>
      <c r="NF41" s="277"/>
      <c r="NG41" s="275"/>
      <c r="NH41" s="276"/>
      <c r="NI41" s="276"/>
      <c r="NJ41" s="276"/>
      <c r="NK41" s="277"/>
      <c r="NL41" s="73"/>
      <c r="NM41" s="105"/>
      <c r="NN41" s="93"/>
      <c r="NO41" s="275"/>
      <c r="NP41" s="276"/>
      <c r="NQ41" s="276"/>
      <c r="NR41" s="276"/>
      <c r="NS41" s="277"/>
      <c r="NT41" s="275"/>
      <c r="NU41" s="276"/>
      <c r="NV41" s="276"/>
      <c r="NW41" s="276"/>
      <c r="NX41" s="277"/>
      <c r="NY41" s="73"/>
      <c r="NZ41" s="105"/>
      <c r="OA41" s="93"/>
      <c r="OB41" s="275"/>
      <c r="OC41" s="276"/>
      <c r="OD41" s="276"/>
      <c r="OE41" s="276"/>
      <c r="OF41" s="277"/>
      <c r="OG41" s="275"/>
      <c r="OH41" s="276"/>
      <c r="OI41" s="276"/>
      <c r="OJ41" s="276"/>
      <c r="OK41" s="277"/>
      <c r="OL41" s="73"/>
      <c r="OM41" s="105"/>
      <c r="ON41" s="93"/>
      <c r="OO41" s="275"/>
      <c r="OP41" s="276"/>
      <c r="OQ41" s="276"/>
      <c r="OR41" s="276"/>
      <c r="OS41" s="277"/>
      <c r="OT41" s="275"/>
      <c r="OU41" s="276"/>
      <c r="OV41" s="276"/>
      <c r="OW41" s="276"/>
      <c r="OX41" s="277"/>
      <c r="OY41" s="73"/>
      <c r="OZ41" s="105"/>
      <c r="PA41" s="93"/>
      <c r="PB41" s="275"/>
      <c r="PC41" s="276"/>
      <c r="PD41" s="276"/>
      <c r="PE41" s="276"/>
      <c r="PF41" s="277"/>
      <c r="PG41" s="275"/>
      <c r="PH41" s="276"/>
      <c r="PI41" s="276"/>
      <c r="PJ41" s="276"/>
      <c r="PK41" s="277"/>
      <c r="PL41" s="73"/>
      <c r="PM41" s="105"/>
      <c r="PN41" s="93"/>
      <c r="PO41" s="275"/>
      <c r="PP41" s="276"/>
      <c r="PQ41" s="276"/>
      <c r="PR41" s="276"/>
      <c r="PS41" s="277"/>
      <c r="PT41" s="275"/>
      <c r="PU41" s="276"/>
      <c r="PV41" s="276"/>
      <c r="PW41" s="276"/>
      <c r="PX41" s="277"/>
      <c r="PY41" s="73"/>
      <c r="PZ41" s="105"/>
      <c r="QA41" s="93"/>
      <c r="QB41" s="275"/>
      <c r="QC41" s="276"/>
      <c r="QD41" s="276"/>
      <c r="QE41" s="276"/>
      <c r="QF41" s="277"/>
      <c r="QG41" s="275"/>
      <c r="QH41" s="276"/>
      <c r="QI41" s="276"/>
      <c r="QJ41" s="276"/>
      <c r="QK41" s="277"/>
      <c r="QL41" s="73"/>
      <c r="QM41" s="105"/>
      <c r="QN41" s="93"/>
      <c r="QO41" s="275"/>
      <c r="QP41" s="276"/>
      <c r="QQ41" s="276"/>
      <c r="QR41" s="276"/>
      <c r="QS41" s="277"/>
      <c r="QT41" s="275"/>
      <c r="QU41" s="276"/>
      <c r="QV41" s="276"/>
      <c r="QW41" s="276"/>
      <c r="QX41" s="277"/>
      <c r="QY41" s="73"/>
      <c r="QZ41" s="105"/>
      <c r="RA41" s="93"/>
      <c r="RB41" s="275"/>
      <c r="RC41" s="276"/>
      <c r="RD41" s="276"/>
      <c r="RE41" s="276"/>
      <c r="RF41" s="277"/>
      <c r="RG41" s="275"/>
      <c r="RH41" s="276"/>
      <c r="RI41" s="276"/>
      <c r="RJ41" s="276"/>
      <c r="RK41" s="277"/>
      <c r="RL41" s="73"/>
      <c r="RM41" s="105"/>
      <c r="RN41" s="93"/>
      <c r="RO41" s="275"/>
      <c r="RP41" s="276"/>
      <c r="RQ41" s="276"/>
      <c r="RR41" s="276"/>
      <c r="RS41" s="277"/>
      <c r="RT41" s="275"/>
      <c r="RU41" s="276"/>
      <c r="RV41" s="276"/>
      <c r="RW41" s="276"/>
      <c r="RX41" s="277"/>
      <c r="RY41" s="73"/>
      <c r="RZ41" s="105"/>
      <c r="SA41" s="93"/>
      <c r="SB41" s="275"/>
      <c r="SC41" s="276"/>
      <c r="SD41" s="276"/>
      <c r="SE41" s="276"/>
      <c r="SF41" s="277"/>
      <c r="SG41" s="275"/>
      <c r="SH41" s="276"/>
      <c r="SI41" s="276"/>
      <c r="SJ41" s="276"/>
      <c r="SK41" s="277"/>
      <c r="SL41" s="73"/>
      <c r="SM41" s="105"/>
      <c r="SN41" s="93"/>
      <c r="SO41" s="275"/>
      <c r="SP41" s="276"/>
      <c r="SQ41" s="276"/>
      <c r="SR41" s="276"/>
      <c r="SS41" s="277"/>
      <c r="ST41" s="275"/>
      <c r="SU41" s="276"/>
      <c r="SV41" s="276"/>
      <c r="SW41" s="276"/>
      <c r="SX41" s="277"/>
      <c r="SY41" s="73"/>
      <c r="SZ41" s="105"/>
      <c r="TA41" s="93"/>
      <c r="TB41" s="275"/>
      <c r="TC41" s="276"/>
      <c r="TD41" s="276"/>
      <c r="TE41" s="276"/>
      <c r="TF41" s="277"/>
      <c r="TG41" s="275"/>
      <c r="TH41" s="276"/>
      <c r="TI41" s="276"/>
      <c r="TJ41" s="276"/>
      <c r="TK41" s="277"/>
      <c r="TL41" s="73"/>
      <c r="TM41" s="105"/>
      <c r="TN41" s="93"/>
      <c r="TO41" s="275"/>
      <c r="TP41" s="276"/>
      <c r="TQ41" s="276"/>
      <c r="TR41" s="276"/>
      <c r="TS41" s="277"/>
      <c r="TT41" s="275"/>
      <c r="TU41" s="276"/>
      <c r="TV41" s="276"/>
      <c r="TW41" s="276"/>
      <c r="TX41" s="277"/>
      <c r="TY41" s="73"/>
      <c r="TZ41" s="105"/>
      <c r="UA41" s="93"/>
      <c r="UB41" s="275"/>
      <c r="UC41" s="276"/>
      <c r="UD41" s="276"/>
      <c r="UE41" s="276"/>
      <c r="UF41" s="277"/>
      <c r="UG41" s="275"/>
      <c r="UH41" s="276"/>
      <c r="UI41" s="276"/>
      <c r="UJ41" s="276"/>
      <c r="UK41" s="277"/>
      <c r="UL41" s="73"/>
      <c r="UM41" s="105"/>
      <c r="UN41" s="93"/>
      <c r="UO41" s="275"/>
      <c r="UP41" s="276"/>
      <c r="UQ41" s="276"/>
      <c r="UR41" s="276"/>
      <c r="US41" s="277"/>
      <c r="UT41" s="275"/>
      <c r="UU41" s="276"/>
      <c r="UV41" s="276"/>
      <c r="UW41" s="276"/>
      <c r="UX41" s="277"/>
      <c r="UY41" s="73"/>
      <c r="UZ41" s="105"/>
      <c r="VA41" s="93"/>
      <c r="VB41" s="275"/>
      <c r="VC41" s="276"/>
      <c r="VD41" s="276"/>
      <c r="VE41" s="276"/>
      <c r="VF41" s="277"/>
      <c r="VG41" s="275"/>
      <c r="VH41" s="276"/>
      <c r="VI41" s="276"/>
      <c r="VJ41" s="276"/>
      <c r="VK41" s="277"/>
      <c r="VL41" s="73"/>
      <c r="VM41" s="105"/>
      <c r="VN41" s="93"/>
      <c r="VO41" s="275"/>
      <c r="VP41" s="276"/>
      <c r="VQ41" s="276"/>
      <c r="VR41" s="276"/>
      <c r="VS41" s="277"/>
      <c r="VT41" s="275"/>
      <c r="VU41" s="276"/>
      <c r="VV41" s="276"/>
      <c r="VW41" s="276"/>
      <c r="VX41" s="277"/>
      <c r="VY41" s="73"/>
      <c r="VZ41" s="105"/>
      <c r="WA41" s="93"/>
      <c r="WB41" s="275"/>
      <c r="WC41" s="276"/>
      <c r="WD41" s="276"/>
      <c r="WE41" s="276"/>
      <c r="WF41" s="277"/>
      <c r="WG41" s="275"/>
      <c r="WH41" s="276"/>
      <c r="WI41" s="276"/>
      <c r="WJ41" s="276"/>
      <c r="WK41" s="277"/>
      <c r="WL41" s="73"/>
      <c r="WM41" s="105"/>
      <c r="WN41" s="93"/>
      <c r="WO41" s="275"/>
      <c r="WP41" s="276"/>
      <c r="WQ41" s="276"/>
      <c r="WR41" s="276"/>
      <c r="WS41" s="277"/>
      <c r="WT41" s="275"/>
      <c r="WU41" s="276"/>
      <c r="WV41" s="276"/>
      <c r="WW41" s="276"/>
      <c r="WX41" s="277"/>
      <c r="WY41" s="73"/>
      <c r="WZ41" s="105"/>
      <c r="XA41" s="93"/>
      <c r="XB41" s="275"/>
      <c r="XC41" s="276"/>
      <c r="XD41" s="276"/>
      <c r="XE41" s="276"/>
      <c r="XF41" s="277"/>
      <c r="XG41" s="275"/>
      <c r="XH41" s="276"/>
      <c r="XI41" s="276"/>
      <c r="XJ41" s="276"/>
      <c r="XK41" s="277"/>
      <c r="XL41" s="73"/>
      <c r="XM41" s="105"/>
      <c r="XN41" s="93"/>
      <c r="XO41" s="275"/>
      <c r="XP41" s="276"/>
      <c r="XQ41" s="276"/>
      <c r="XR41" s="276"/>
      <c r="XS41" s="277"/>
      <c r="XT41" s="275"/>
      <c r="XU41" s="276"/>
      <c r="XV41" s="276"/>
      <c r="XW41" s="276"/>
      <c r="XX41" s="277"/>
      <c r="XY41" s="73"/>
      <c r="XZ41" s="105"/>
      <c r="YA41" s="93"/>
      <c r="YB41" s="275"/>
      <c r="YC41" s="276"/>
      <c r="YD41" s="276"/>
      <c r="YE41" s="276"/>
      <c r="YF41" s="277"/>
      <c r="YG41" s="275"/>
      <c r="YH41" s="276"/>
      <c r="YI41" s="276"/>
      <c r="YJ41" s="276"/>
      <c r="YK41" s="277"/>
      <c r="YL41" s="73"/>
      <c r="YM41" s="105"/>
      <c r="YN41" s="93"/>
      <c r="YO41" s="275"/>
      <c r="YP41" s="276"/>
      <c r="YQ41" s="276"/>
      <c r="YR41" s="276"/>
      <c r="YS41" s="277"/>
      <c r="YT41" s="275"/>
      <c r="YU41" s="276"/>
      <c r="YV41" s="276"/>
      <c r="YW41" s="276"/>
      <c r="YX41" s="277"/>
      <c r="YY41" s="73"/>
      <c r="YZ41" s="105"/>
      <c r="ZA41" s="93"/>
      <c r="ZB41" s="275"/>
      <c r="ZC41" s="276"/>
      <c r="ZD41" s="276"/>
      <c r="ZE41" s="276"/>
      <c r="ZF41" s="277"/>
      <c r="ZG41" s="275"/>
      <c r="ZH41" s="276"/>
      <c r="ZI41" s="276"/>
      <c r="ZJ41" s="276"/>
      <c r="ZK41" s="277"/>
      <c r="ZL41" s="73"/>
      <c r="ZM41" s="105"/>
      <c r="ZN41" s="93"/>
      <c r="ZO41" s="275"/>
      <c r="ZP41" s="276"/>
      <c r="ZQ41" s="276"/>
      <c r="ZR41" s="276"/>
      <c r="ZS41" s="277"/>
      <c r="ZT41" s="275"/>
      <c r="ZU41" s="276"/>
      <c r="ZV41" s="276"/>
      <c r="ZW41" s="276"/>
      <c r="ZX41" s="277"/>
      <c r="ZY41" s="73"/>
      <c r="ZZ41" s="105"/>
      <c r="AAA41" s="93"/>
      <c r="AAB41" s="275"/>
      <c r="AAC41" s="276"/>
      <c r="AAD41" s="276"/>
      <c r="AAE41" s="276"/>
      <c r="AAF41" s="277"/>
      <c r="AAG41" s="275"/>
      <c r="AAH41" s="276"/>
      <c r="AAI41" s="276"/>
      <c r="AAJ41" s="276"/>
      <c r="AAK41" s="277"/>
      <c r="AAL41" s="73"/>
      <c r="AAM41" s="105"/>
      <c r="AAN41" s="93"/>
      <c r="AAO41" s="275"/>
      <c r="AAP41" s="276"/>
      <c r="AAQ41" s="276"/>
      <c r="AAR41" s="276"/>
      <c r="AAS41" s="277"/>
      <c r="AAT41" s="275"/>
      <c r="AAU41" s="276"/>
      <c r="AAV41" s="276"/>
      <c r="AAW41" s="276"/>
      <c r="AAX41" s="277"/>
      <c r="AAY41" s="73"/>
      <c r="AAZ41" s="105"/>
      <c r="ABA41" s="93"/>
      <c r="ABB41" s="275"/>
      <c r="ABC41" s="276"/>
      <c r="ABD41" s="276"/>
      <c r="ABE41" s="276"/>
      <c r="ABF41" s="277"/>
      <c r="ABG41" s="275"/>
      <c r="ABH41" s="276"/>
      <c r="ABI41" s="276"/>
      <c r="ABJ41" s="276"/>
      <c r="ABK41" s="277"/>
      <c r="ABL41" s="73"/>
      <c r="ABM41" s="105"/>
      <c r="ABN41" s="93"/>
      <c r="ABO41" s="275"/>
      <c r="ABP41" s="276"/>
      <c r="ABQ41" s="276"/>
      <c r="ABR41" s="276"/>
      <c r="ABS41" s="277"/>
      <c r="ABT41" s="275"/>
      <c r="ABU41" s="276"/>
      <c r="ABV41" s="276"/>
      <c r="ABW41" s="276"/>
      <c r="ABX41" s="277"/>
      <c r="ABY41" s="73"/>
      <c r="ABZ41" s="105"/>
      <c r="ACA41" s="93"/>
      <c r="ACB41" s="275"/>
      <c r="ACC41" s="276"/>
      <c r="ACD41" s="276"/>
      <c r="ACE41" s="276"/>
      <c r="ACF41" s="277"/>
      <c r="ACG41" s="275"/>
      <c r="ACH41" s="276"/>
      <c r="ACI41" s="276"/>
      <c r="ACJ41" s="276"/>
      <c r="ACK41" s="277"/>
      <c r="ACL41" s="73"/>
      <c r="ACM41" s="105"/>
      <c r="ACN41" s="93"/>
      <c r="ACO41" s="275"/>
      <c r="ACP41" s="276"/>
      <c r="ACQ41" s="276"/>
      <c r="ACR41" s="276"/>
      <c r="ACS41" s="277"/>
      <c r="ACT41" s="275"/>
      <c r="ACU41" s="276"/>
      <c r="ACV41" s="276"/>
      <c r="ACW41" s="276"/>
      <c r="ACX41" s="277"/>
      <c r="ACY41" s="73"/>
      <c r="ACZ41" s="105"/>
      <c r="ADA41" s="93"/>
      <c r="ADB41" s="275"/>
      <c r="ADC41" s="276"/>
      <c r="ADD41" s="276"/>
      <c r="ADE41" s="276"/>
      <c r="ADF41" s="277"/>
      <c r="ADG41" s="275"/>
      <c r="ADH41" s="276"/>
      <c r="ADI41" s="276"/>
      <c r="ADJ41" s="276"/>
      <c r="ADK41" s="277"/>
      <c r="ADL41" s="73"/>
      <c r="ADM41" s="105"/>
      <c r="ADN41" s="93"/>
      <c r="ADO41" s="275"/>
      <c r="ADP41" s="276"/>
      <c r="ADQ41" s="276"/>
      <c r="ADR41" s="276"/>
      <c r="ADS41" s="277"/>
      <c r="ADT41" s="275"/>
      <c r="ADU41" s="276"/>
      <c r="ADV41" s="276"/>
      <c r="ADW41" s="276"/>
      <c r="ADX41" s="277"/>
      <c r="ADY41" s="73"/>
      <c r="ADZ41" s="105"/>
      <c r="AEA41" s="93"/>
      <c r="AEB41" s="275"/>
      <c r="AEC41" s="276"/>
      <c r="AED41" s="276"/>
      <c r="AEE41" s="276"/>
      <c r="AEF41" s="277"/>
      <c r="AEG41" s="275"/>
      <c r="AEH41" s="276"/>
      <c r="AEI41" s="276"/>
      <c r="AEJ41" s="276"/>
      <c r="AEK41" s="277"/>
      <c r="AEL41" s="73"/>
      <c r="AEM41" s="105"/>
      <c r="AEN41" s="93"/>
      <c r="AEO41" s="275"/>
      <c r="AEP41" s="276"/>
      <c r="AEQ41" s="276"/>
      <c r="AER41" s="276"/>
      <c r="AES41" s="277"/>
      <c r="AET41" s="275"/>
      <c r="AEU41" s="276"/>
      <c r="AEV41" s="276"/>
      <c r="AEW41" s="276"/>
      <c r="AEX41" s="277"/>
      <c r="AEY41" s="73"/>
      <c r="AEZ41" s="105"/>
      <c r="AFA41" s="93"/>
      <c r="AFB41" s="275"/>
      <c r="AFC41" s="276"/>
      <c r="AFD41" s="276"/>
      <c r="AFE41" s="276"/>
      <c r="AFF41" s="277"/>
      <c r="AFG41" s="275"/>
      <c r="AFH41" s="276"/>
      <c r="AFI41" s="276"/>
      <c r="AFJ41" s="276"/>
      <c r="AFK41" s="277"/>
      <c r="AFL41" s="73"/>
      <c r="AFM41" s="105"/>
      <c r="AFN41" s="93"/>
      <c r="AFO41" s="275"/>
      <c r="AFP41" s="276"/>
      <c r="AFQ41" s="276"/>
      <c r="AFR41" s="276"/>
      <c r="AFS41" s="277"/>
      <c r="AFT41" s="275"/>
      <c r="AFU41" s="276"/>
      <c r="AFV41" s="276"/>
      <c r="AFW41" s="276"/>
      <c r="AFX41" s="277"/>
      <c r="AFY41" s="73"/>
      <c r="AFZ41" s="105"/>
      <c r="AGA41" s="93"/>
      <c r="AGB41" s="275"/>
      <c r="AGC41" s="276"/>
      <c r="AGD41" s="276"/>
      <c r="AGE41" s="276"/>
      <c r="AGF41" s="277"/>
      <c r="AGG41" s="275"/>
      <c r="AGH41" s="276"/>
      <c r="AGI41" s="276"/>
      <c r="AGJ41" s="276"/>
      <c r="AGK41" s="277"/>
      <c r="AGL41" s="73"/>
      <c r="AGM41" s="105"/>
      <c r="AGN41" s="93"/>
      <c r="AGO41" s="275"/>
      <c r="AGP41" s="276"/>
      <c r="AGQ41" s="276"/>
      <c r="AGR41" s="276"/>
      <c r="AGS41" s="277"/>
      <c r="AGT41" s="275"/>
      <c r="AGU41" s="276"/>
      <c r="AGV41" s="276"/>
      <c r="AGW41" s="276"/>
      <c r="AGX41" s="277"/>
      <c r="AGY41" s="73"/>
      <c r="AGZ41" s="105"/>
      <c r="AHA41" s="93"/>
      <c r="AHB41" s="275"/>
      <c r="AHC41" s="276"/>
      <c r="AHD41" s="276"/>
      <c r="AHE41" s="276"/>
      <c r="AHF41" s="277"/>
      <c r="AHG41" s="275"/>
      <c r="AHH41" s="276"/>
      <c r="AHI41" s="276"/>
      <c r="AHJ41" s="276"/>
      <c r="AHK41" s="277"/>
      <c r="AHL41" s="73"/>
      <c r="AHM41" s="105"/>
      <c r="AHN41" s="93"/>
      <c r="AHO41" s="275"/>
      <c r="AHP41" s="276"/>
      <c r="AHQ41" s="276"/>
      <c r="AHR41" s="276"/>
      <c r="AHS41" s="277"/>
      <c r="AHT41" s="275"/>
      <c r="AHU41" s="276"/>
      <c r="AHV41" s="276"/>
      <c r="AHW41" s="276"/>
      <c r="AHX41" s="277"/>
      <c r="AHY41" s="73"/>
      <c r="AHZ41" s="105"/>
      <c r="AIA41" s="93"/>
      <c r="AIB41" s="275"/>
      <c r="AIC41" s="276"/>
      <c r="AID41" s="276"/>
      <c r="AIE41" s="276"/>
      <c r="AIF41" s="277"/>
      <c r="AIG41" s="275"/>
      <c r="AIH41" s="276"/>
      <c r="AII41" s="276"/>
      <c r="AIJ41" s="276"/>
      <c r="AIK41" s="277"/>
      <c r="AIL41" s="73"/>
      <c r="AIM41" s="105"/>
      <c r="AIN41" s="93"/>
      <c r="AIO41" s="275"/>
      <c r="AIP41" s="276"/>
      <c r="AIQ41" s="276"/>
      <c r="AIR41" s="276"/>
      <c r="AIS41" s="277"/>
      <c r="AIT41" s="275"/>
      <c r="AIU41" s="276"/>
      <c r="AIV41" s="276"/>
      <c r="AIW41" s="276"/>
      <c r="AIX41" s="277"/>
      <c r="AIY41" s="73"/>
      <c r="AIZ41" s="105"/>
      <c r="AJA41" s="93"/>
      <c r="AJB41" s="275"/>
      <c r="AJC41" s="276"/>
      <c r="AJD41" s="276"/>
      <c r="AJE41" s="276"/>
      <c r="AJF41" s="277"/>
      <c r="AJG41" s="275"/>
      <c r="AJH41" s="276"/>
      <c r="AJI41" s="276"/>
      <c r="AJJ41" s="276"/>
      <c r="AJK41" s="277"/>
      <c r="AJL41" s="73"/>
    </row>
    <row r="42" spans="1:948" x14ac:dyDescent="0.3">
      <c r="A42" s="93"/>
      <c r="B42" s="275"/>
      <c r="C42" s="276"/>
      <c r="D42" s="276"/>
      <c r="E42" s="276"/>
      <c r="F42" s="277"/>
      <c r="G42" s="275"/>
      <c r="H42" s="276"/>
      <c r="I42" s="276"/>
      <c r="J42" s="276"/>
      <c r="K42" s="277"/>
      <c r="L42" s="73"/>
      <c r="M42" s="105"/>
      <c r="N42" s="93"/>
      <c r="O42" s="275"/>
      <c r="P42" s="276"/>
      <c r="Q42" s="276"/>
      <c r="R42" s="276"/>
      <c r="S42" s="277"/>
      <c r="T42" s="275"/>
      <c r="U42" s="276"/>
      <c r="V42" s="276"/>
      <c r="W42" s="276"/>
      <c r="X42" s="277"/>
      <c r="Y42" s="73"/>
      <c r="Z42" s="105"/>
      <c r="AA42" s="93"/>
      <c r="AB42" s="275"/>
      <c r="AC42" s="276"/>
      <c r="AD42" s="276"/>
      <c r="AE42" s="276"/>
      <c r="AF42" s="277"/>
      <c r="AG42" s="275"/>
      <c r="AH42" s="276"/>
      <c r="AI42" s="276"/>
      <c r="AJ42" s="276"/>
      <c r="AK42" s="277"/>
      <c r="AL42" s="73"/>
      <c r="AM42" s="105"/>
      <c r="AN42" s="93"/>
      <c r="AO42" s="275"/>
      <c r="AP42" s="276"/>
      <c r="AQ42" s="276"/>
      <c r="AR42" s="276"/>
      <c r="AS42" s="277"/>
      <c r="AT42" s="275"/>
      <c r="AU42" s="276"/>
      <c r="AV42" s="276"/>
      <c r="AW42" s="276"/>
      <c r="AX42" s="277"/>
      <c r="AY42" s="73"/>
      <c r="AZ42" s="105"/>
      <c r="BA42" s="93"/>
      <c r="BB42" s="275"/>
      <c r="BC42" s="276"/>
      <c r="BD42" s="276"/>
      <c r="BE42" s="276"/>
      <c r="BF42" s="277"/>
      <c r="BG42" s="275"/>
      <c r="BH42" s="276"/>
      <c r="BI42" s="276"/>
      <c r="BJ42" s="276"/>
      <c r="BK42" s="277"/>
      <c r="BL42" s="73"/>
      <c r="BM42" s="105"/>
      <c r="BN42" s="93"/>
      <c r="BO42" s="275"/>
      <c r="BP42" s="276"/>
      <c r="BQ42" s="276"/>
      <c r="BR42" s="276"/>
      <c r="BS42" s="277"/>
      <c r="BT42" s="275"/>
      <c r="BU42" s="276"/>
      <c r="BV42" s="276"/>
      <c r="BW42" s="276"/>
      <c r="BX42" s="277"/>
      <c r="BY42" s="73"/>
      <c r="BZ42" s="105"/>
      <c r="CA42" s="93"/>
      <c r="CB42" s="275"/>
      <c r="CC42" s="276"/>
      <c r="CD42" s="276"/>
      <c r="CE42" s="276"/>
      <c r="CF42" s="277"/>
      <c r="CG42" s="275"/>
      <c r="CH42" s="276"/>
      <c r="CI42" s="276"/>
      <c r="CJ42" s="276"/>
      <c r="CK42" s="277"/>
      <c r="CL42" s="73"/>
      <c r="CM42" s="105"/>
      <c r="CN42" s="93"/>
      <c r="CO42" s="275"/>
      <c r="CP42" s="276"/>
      <c r="CQ42" s="276"/>
      <c r="CR42" s="276"/>
      <c r="CS42" s="277"/>
      <c r="CT42" s="275"/>
      <c r="CU42" s="276"/>
      <c r="CV42" s="276"/>
      <c r="CW42" s="276"/>
      <c r="CX42" s="277"/>
      <c r="CY42" s="73"/>
      <c r="CZ42" s="105"/>
      <c r="DA42" s="93"/>
      <c r="DB42" s="275"/>
      <c r="DC42" s="276"/>
      <c r="DD42" s="276"/>
      <c r="DE42" s="276"/>
      <c r="DF42" s="277"/>
      <c r="DG42" s="275"/>
      <c r="DH42" s="276"/>
      <c r="DI42" s="276"/>
      <c r="DJ42" s="276"/>
      <c r="DK42" s="277"/>
      <c r="DL42" s="73"/>
      <c r="DM42" s="105"/>
      <c r="DN42" s="93"/>
      <c r="DO42" s="275"/>
      <c r="DP42" s="276"/>
      <c r="DQ42" s="276"/>
      <c r="DR42" s="276"/>
      <c r="DS42" s="277"/>
      <c r="DT42" s="275"/>
      <c r="DU42" s="276"/>
      <c r="DV42" s="276"/>
      <c r="DW42" s="276"/>
      <c r="DX42" s="277"/>
      <c r="DY42" s="73"/>
      <c r="DZ42" s="105"/>
      <c r="EA42" s="93"/>
      <c r="EB42" s="275"/>
      <c r="EC42" s="276"/>
      <c r="ED42" s="276"/>
      <c r="EE42" s="276"/>
      <c r="EF42" s="277"/>
      <c r="EG42" s="275"/>
      <c r="EH42" s="276"/>
      <c r="EI42" s="276"/>
      <c r="EJ42" s="276"/>
      <c r="EK42" s="277"/>
      <c r="EL42" s="73"/>
      <c r="EM42" s="105"/>
      <c r="EN42" s="93"/>
      <c r="EO42" s="275"/>
      <c r="EP42" s="276"/>
      <c r="EQ42" s="276"/>
      <c r="ER42" s="276"/>
      <c r="ES42" s="277"/>
      <c r="ET42" s="275"/>
      <c r="EU42" s="276"/>
      <c r="EV42" s="276"/>
      <c r="EW42" s="276"/>
      <c r="EX42" s="277"/>
      <c r="EY42" s="73"/>
      <c r="EZ42" s="105"/>
      <c r="FA42" s="93"/>
      <c r="FB42" s="275"/>
      <c r="FC42" s="276"/>
      <c r="FD42" s="276"/>
      <c r="FE42" s="276"/>
      <c r="FF42" s="277"/>
      <c r="FG42" s="275"/>
      <c r="FH42" s="276"/>
      <c r="FI42" s="276"/>
      <c r="FJ42" s="276"/>
      <c r="FK42" s="277"/>
      <c r="FL42" s="73"/>
      <c r="FM42" s="105"/>
      <c r="FN42" s="93"/>
      <c r="FO42" s="275"/>
      <c r="FP42" s="276"/>
      <c r="FQ42" s="276"/>
      <c r="FR42" s="276"/>
      <c r="FS42" s="277"/>
      <c r="FT42" s="275"/>
      <c r="FU42" s="276"/>
      <c r="FV42" s="276"/>
      <c r="FW42" s="276"/>
      <c r="FX42" s="277"/>
      <c r="FY42" s="73"/>
      <c r="FZ42" s="105"/>
      <c r="GA42" s="93"/>
      <c r="GB42" s="275"/>
      <c r="GC42" s="276"/>
      <c r="GD42" s="276"/>
      <c r="GE42" s="276"/>
      <c r="GF42" s="277"/>
      <c r="GG42" s="275"/>
      <c r="GH42" s="276"/>
      <c r="GI42" s="276"/>
      <c r="GJ42" s="276"/>
      <c r="GK42" s="277"/>
      <c r="GL42" s="73"/>
      <c r="GM42" s="105"/>
      <c r="GN42" s="93"/>
      <c r="GO42" s="275"/>
      <c r="GP42" s="276"/>
      <c r="GQ42" s="276"/>
      <c r="GR42" s="276"/>
      <c r="GS42" s="277"/>
      <c r="GT42" s="275"/>
      <c r="GU42" s="276"/>
      <c r="GV42" s="276"/>
      <c r="GW42" s="276"/>
      <c r="GX42" s="277"/>
      <c r="GY42" s="73"/>
      <c r="GZ42" s="105"/>
      <c r="HA42" s="93"/>
      <c r="HB42" s="275"/>
      <c r="HC42" s="276"/>
      <c r="HD42" s="276"/>
      <c r="HE42" s="276"/>
      <c r="HF42" s="277"/>
      <c r="HG42" s="275"/>
      <c r="HH42" s="276"/>
      <c r="HI42" s="276"/>
      <c r="HJ42" s="276"/>
      <c r="HK42" s="277"/>
      <c r="HL42" s="73"/>
      <c r="HM42" s="105"/>
      <c r="HN42" s="93"/>
      <c r="HO42" s="275"/>
      <c r="HP42" s="276"/>
      <c r="HQ42" s="276"/>
      <c r="HR42" s="276"/>
      <c r="HS42" s="277"/>
      <c r="HT42" s="275"/>
      <c r="HU42" s="276"/>
      <c r="HV42" s="276"/>
      <c r="HW42" s="276"/>
      <c r="HX42" s="277"/>
      <c r="HY42" s="73"/>
      <c r="HZ42" s="105"/>
      <c r="IA42" s="93"/>
      <c r="IB42" s="275"/>
      <c r="IC42" s="276"/>
      <c r="ID42" s="276"/>
      <c r="IE42" s="276"/>
      <c r="IF42" s="277"/>
      <c r="IG42" s="275"/>
      <c r="IH42" s="276"/>
      <c r="II42" s="276"/>
      <c r="IJ42" s="276"/>
      <c r="IK42" s="277"/>
      <c r="IL42" s="73"/>
      <c r="IM42" s="105"/>
      <c r="IN42" s="93"/>
      <c r="IO42" s="275"/>
      <c r="IP42" s="276"/>
      <c r="IQ42" s="276"/>
      <c r="IR42" s="276"/>
      <c r="IS42" s="277"/>
      <c r="IT42" s="275"/>
      <c r="IU42" s="276"/>
      <c r="IV42" s="276"/>
      <c r="IW42" s="276"/>
      <c r="IX42" s="277"/>
      <c r="IY42" s="73"/>
      <c r="IZ42" s="105"/>
      <c r="JA42" s="93"/>
      <c r="JB42" s="275"/>
      <c r="JC42" s="276"/>
      <c r="JD42" s="276"/>
      <c r="JE42" s="276"/>
      <c r="JF42" s="277"/>
      <c r="JG42" s="275"/>
      <c r="JH42" s="276"/>
      <c r="JI42" s="276"/>
      <c r="JJ42" s="276"/>
      <c r="JK42" s="277"/>
      <c r="JL42" s="73"/>
      <c r="JM42" s="105"/>
      <c r="JN42" s="93"/>
      <c r="JO42" s="275"/>
      <c r="JP42" s="276"/>
      <c r="JQ42" s="276"/>
      <c r="JR42" s="276"/>
      <c r="JS42" s="277"/>
      <c r="JT42" s="275"/>
      <c r="JU42" s="276"/>
      <c r="JV42" s="276"/>
      <c r="JW42" s="276"/>
      <c r="JX42" s="277"/>
      <c r="JY42" s="73"/>
      <c r="JZ42" s="105"/>
      <c r="KA42" s="93"/>
      <c r="KB42" s="275"/>
      <c r="KC42" s="276"/>
      <c r="KD42" s="276"/>
      <c r="KE42" s="276"/>
      <c r="KF42" s="277"/>
      <c r="KG42" s="275"/>
      <c r="KH42" s="276"/>
      <c r="KI42" s="276"/>
      <c r="KJ42" s="276"/>
      <c r="KK42" s="277"/>
      <c r="KL42" s="73"/>
      <c r="KM42" s="105"/>
      <c r="KN42" s="93"/>
      <c r="KO42" s="275"/>
      <c r="KP42" s="276"/>
      <c r="KQ42" s="276"/>
      <c r="KR42" s="276"/>
      <c r="KS42" s="277"/>
      <c r="KT42" s="275"/>
      <c r="KU42" s="276"/>
      <c r="KV42" s="276"/>
      <c r="KW42" s="276"/>
      <c r="KX42" s="277"/>
      <c r="KY42" s="73"/>
      <c r="KZ42" s="105"/>
      <c r="LA42" s="93"/>
      <c r="LB42" s="275"/>
      <c r="LC42" s="276"/>
      <c r="LD42" s="276"/>
      <c r="LE42" s="276"/>
      <c r="LF42" s="277"/>
      <c r="LG42" s="275"/>
      <c r="LH42" s="276"/>
      <c r="LI42" s="276"/>
      <c r="LJ42" s="276"/>
      <c r="LK42" s="277"/>
      <c r="LL42" s="73"/>
      <c r="LM42" s="105"/>
      <c r="LN42" s="93"/>
      <c r="LO42" s="275"/>
      <c r="LP42" s="276"/>
      <c r="LQ42" s="276"/>
      <c r="LR42" s="276"/>
      <c r="LS42" s="277"/>
      <c r="LT42" s="275"/>
      <c r="LU42" s="276"/>
      <c r="LV42" s="276"/>
      <c r="LW42" s="276"/>
      <c r="LX42" s="277"/>
      <c r="LY42" s="73"/>
      <c r="LZ42" s="105"/>
      <c r="MA42" s="93"/>
      <c r="MB42" s="275"/>
      <c r="MC42" s="276"/>
      <c r="MD42" s="276"/>
      <c r="ME42" s="276"/>
      <c r="MF42" s="277"/>
      <c r="MG42" s="275"/>
      <c r="MH42" s="276"/>
      <c r="MI42" s="276"/>
      <c r="MJ42" s="276"/>
      <c r="MK42" s="277"/>
      <c r="ML42" s="73"/>
      <c r="MM42" s="105"/>
      <c r="MN42" s="93"/>
      <c r="MO42" s="275"/>
      <c r="MP42" s="276"/>
      <c r="MQ42" s="276"/>
      <c r="MR42" s="276"/>
      <c r="MS42" s="277"/>
      <c r="MT42" s="275"/>
      <c r="MU42" s="276"/>
      <c r="MV42" s="276"/>
      <c r="MW42" s="276"/>
      <c r="MX42" s="277"/>
      <c r="MY42" s="73"/>
      <c r="MZ42" s="105"/>
      <c r="NA42" s="93"/>
      <c r="NB42" s="275"/>
      <c r="NC42" s="276"/>
      <c r="ND42" s="276"/>
      <c r="NE42" s="276"/>
      <c r="NF42" s="277"/>
      <c r="NG42" s="275"/>
      <c r="NH42" s="276"/>
      <c r="NI42" s="276"/>
      <c r="NJ42" s="276"/>
      <c r="NK42" s="277"/>
      <c r="NL42" s="73"/>
      <c r="NM42" s="105"/>
      <c r="NN42" s="93"/>
      <c r="NO42" s="275"/>
      <c r="NP42" s="276"/>
      <c r="NQ42" s="276"/>
      <c r="NR42" s="276"/>
      <c r="NS42" s="277"/>
      <c r="NT42" s="275"/>
      <c r="NU42" s="276"/>
      <c r="NV42" s="276"/>
      <c r="NW42" s="276"/>
      <c r="NX42" s="277"/>
      <c r="NY42" s="73"/>
      <c r="NZ42" s="105"/>
      <c r="OA42" s="93"/>
      <c r="OB42" s="275"/>
      <c r="OC42" s="276"/>
      <c r="OD42" s="276"/>
      <c r="OE42" s="276"/>
      <c r="OF42" s="277"/>
      <c r="OG42" s="275"/>
      <c r="OH42" s="276"/>
      <c r="OI42" s="276"/>
      <c r="OJ42" s="276"/>
      <c r="OK42" s="277"/>
      <c r="OL42" s="73"/>
      <c r="OM42" s="105"/>
      <c r="ON42" s="93"/>
      <c r="OO42" s="275"/>
      <c r="OP42" s="276"/>
      <c r="OQ42" s="276"/>
      <c r="OR42" s="276"/>
      <c r="OS42" s="277"/>
      <c r="OT42" s="275"/>
      <c r="OU42" s="276"/>
      <c r="OV42" s="276"/>
      <c r="OW42" s="276"/>
      <c r="OX42" s="277"/>
      <c r="OY42" s="73"/>
      <c r="OZ42" s="105"/>
      <c r="PA42" s="93"/>
      <c r="PB42" s="275"/>
      <c r="PC42" s="276"/>
      <c r="PD42" s="276"/>
      <c r="PE42" s="276"/>
      <c r="PF42" s="277"/>
      <c r="PG42" s="275"/>
      <c r="PH42" s="276"/>
      <c r="PI42" s="276"/>
      <c r="PJ42" s="276"/>
      <c r="PK42" s="277"/>
      <c r="PL42" s="73"/>
      <c r="PM42" s="105"/>
      <c r="PN42" s="93"/>
      <c r="PO42" s="275"/>
      <c r="PP42" s="276"/>
      <c r="PQ42" s="276"/>
      <c r="PR42" s="276"/>
      <c r="PS42" s="277"/>
      <c r="PT42" s="275"/>
      <c r="PU42" s="276"/>
      <c r="PV42" s="276"/>
      <c r="PW42" s="276"/>
      <c r="PX42" s="277"/>
      <c r="PY42" s="73"/>
      <c r="PZ42" s="105"/>
      <c r="QA42" s="93"/>
      <c r="QB42" s="275"/>
      <c r="QC42" s="276"/>
      <c r="QD42" s="276"/>
      <c r="QE42" s="276"/>
      <c r="QF42" s="277"/>
      <c r="QG42" s="275"/>
      <c r="QH42" s="276"/>
      <c r="QI42" s="276"/>
      <c r="QJ42" s="276"/>
      <c r="QK42" s="277"/>
      <c r="QL42" s="73"/>
      <c r="QM42" s="105"/>
      <c r="QN42" s="93"/>
      <c r="QO42" s="275"/>
      <c r="QP42" s="276"/>
      <c r="QQ42" s="276"/>
      <c r="QR42" s="276"/>
      <c r="QS42" s="277"/>
      <c r="QT42" s="275"/>
      <c r="QU42" s="276"/>
      <c r="QV42" s="276"/>
      <c r="QW42" s="276"/>
      <c r="QX42" s="277"/>
      <c r="QY42" s="73"/>
      <c r="QZ42" s="105"/>
      <c r="RA42" s="93"/>
      <c r="RB42" s="275"/>
      <c r="RC42" s="276"/>
      <c r="RD42" s="276"/>
      <c r="RE42" s="276"/>
      <c r="RF42" s="277"/>
      <c r="RG42" s="275"/>
      <c r="RH42" s="276"/>
      <c r="RI42" s="276"/>
      <c r="RJ42" s="276"/>
      <c r="RK42" s="277"/>
      <c r="RL42" s="73"/>
      <c r="RM42" s="105"/>
      <c r="RN42" s="93"/>
      <c r="RO42" s="275"/>
      <c r="RP42" s="276"/>
      <c r="RQ42" s="276"/>
      <c r="RR42" s="276"/>
      <c r="RS42" s="277"/>
      <c r="RT42" s="275"/>
      <c r="RU42" s="276"/>
      <c r="RV42" s="276"/>
      <c r="RW42" s="276"/>
      <c r="RX42" s="277"/>
      <c r="RY42" s="73"/>
      <c r="RZ42" s="105"/>
      <c r="SA42" s="93"/>
      <c r="SB42" s="275"/>
      <c r="SC42" s="276"/>
      <c r="SD42" s="276"/>
      <c r="SE42" s="276"/>
      <c r="SF42" s="277"/>
      <c r="SG42" s="275"/>
      <c r="SH42" s="276"/>
      <c r="SI42" s="276"/>
      <c r="SJ42" s="276"/>
      <c r="SK42" s="277"/>
      <c r="SL42" s="73"/>
      <c r="SM42" s="105"/>
      <c r="SN42" s="93"/>
      <c r="SO42" s="275"/>
      <c r="SP42" s="276"/>
      <c r="SQ42" s="276"/>
      <c r="SR42" s="276"/>
      <c r="SS42" s="277"/>
      <c r="ST42" s="275"/>
      <c r="SU42" s="276"/>
      <c r="SV42" s="276"/>
      <c r="SW42" s="276"/>
      <c r="SX42" s="277"/>
      <c r="SY42" s="73"/>
      <c r="SZ42" s="105"/>
      <c r="TA42" s="93"/>
      <c r="TB42" s="275"/>
      <c r="TC42" s="276"/>
      <c r="TD42" s="276"/>
      <c r="TE42" s="276"/>
      <c r="TF42" s="277"/>
      <c r="TG42" s="275"/>
      <c r="TH42" s="276"/>
      <c r="TI42" s="276"/>
      <c r="TJ42" s="276"/>
      <c r="TK42" s="277"/>
      <c r="TL42" s="73"/>
      <c r="TM42" s="105"/>
      <c r="TN42" s="93"/>
      <c r="TO42" s="275"/>
      <c r="TP42" s="276"/>
      <c r="TQ42" s="276"/>
      <c r="TR42" s="276"/>
      <c r="TS42" s="277"/>
      <c r="TT42" s="275"/>
      <c r="TU42" s="276"/>
      <c r="TV42" s="276"/>
      <c r="TW42" s="276"/>
      <c r="TX42" s="277"/>
      <c r="TY42" s="73"/>
      <c r="TZ42" s="105"/>
      <c r="UA42" s="93"/>
      <c r="UB42" s="275"/>
      <c r="UC42" s="276"/>
      <c r="UD42" s="276"/>
      <c r="UE42" s="276"/>
      <c r="UF42" s="277"/>
      <c r="UG42" s="275"/>
      <c r="UH42" s="276"/>
      <c r="UI42" s="276"/>
      <c r="UJ42" s="276"/>
      <c r="UK42" s="277"/>
      <c r="UL42" s="73"/>
      <c r="UM42" s="105"/>
      <c r="UN42" s="93"/>
      <c r="UO42" s="275"/>
      <c r="UP42" s="276"/>
      <c r="UQ42" s="276"/>
      <c r="UR42" s="276"/>
      <c r="US42" s="277"/>
      <c r="UT42" s="275"/>
      <c r="UU42" s="276"/>
      <c r="UV42" s="276"/>
      <c r="UW42" s="276"/>
      <c r="UX42" s="277"/>
      <c r="UY42" s="73"/>
      <c r="UZ42" s="105"/>
      <c r="VA42" s="93"/>
      <c r="VB42" s="275"/>
      <c r="VC42" s="276"/>
      <c r="VD42" s="276"/>
      <c r="VE42" s="276"/>
      <c r="VF42" s="277"/>
      <c r="VG42" s="275"/>
      <c r="VH42" s="276"/>
      <c r="VI42" s="276"/>
      <c r="VJ42" s="276"/>
      <c r="VK42" s="277"/>
      <c r="VL42" s="73"/>
      <c r="VM42" s="105"/>
      <c r="VN42" s="93"/>
      <c r="VO42" s="275"/>
      <c r="VP42" s="276"/>
      <c r="VQ42" s="276"/>
      <c r="VR42" s="276"/>
      <c r="VS42" s="277"/>
      <c r="VT42" s="275"/>
      <c r="VU42" s="276"/>
      <c r="VV42" s="276"/>
      <c r="VW42" s="276"/>
      <c r="VX42" s="277"/>
      <c r="VY42" s="73"/>
      <c r="VZ42" s="105"/>
      <c r="WA42" s="93"/>
      <c r="WB42" s="275"/>
      <c r="WC42" s="276"/>
      <c r="WD42" s="276"/>
      <c r="WE42" s="276"/>
      <c r="WF42" s="277"/>
      <c r="WG42" s="275"/>
      <c r="WH42" s="276"/>
      <c r="WI42" s="276"/>
      <c r="WJ42" s="276"/>
      <c r="WK42" s="277"/>
      <c r="WL42" s="73"/>
      <c r="WM42" s="105"/>
      <c r="WN42" s="93"/>
      <c r="WO42" s="275"/>
      <c r="WP42" s="276"/>
      <c r="WQ42" s="276"/>
      <c r="WR42" s="276"/>
      <c r="WS42" s="277"/>
      <c r="WT42" s="275"/>
      <c r="WU42" s="276"/>
      <c r="WV42" s="276"/>
      <c r="WW42" s="276"/>
      <c r="WX42" s="277"/>
      <c r="WY42" s="73"/>
      <c r="WZ42" s="105"/>
      <c r="XA42" s="93"/>
      <c r="XB42" s="275"/>
      <c r="XC42" s="276"/>
      <c r="XD42" s="276"/>
      <c r="XE42" s="276"/>
      <c r="XF42" s="277"/>
      <c r="XG42" s="275"/>
      <c r="XH42" s="276"/>
      <c r="XI42" s="276"/>
      <c r="XJ42" s="276"/>
      <c r="XK42" s="277"/>
      <c r="XL42" s="73"/>
      <c r="XM42" s="105"/>
      <c r="XN42" s="93"/>
      <c r="XO42" s="275"/>
      <c r="XP42" s="276"/>
      <c r="XQ42" s="276"/>
      <c r="XR42" s="276"/>
      <c r="XS42" s="277"/>
      <c r="XT42" s="275"/>
      <c r="XU42" s="276"/>
      <c r="XV42" s="276"/>
      <c r="XW42" s="276"/>
      <c r="XX42" s="277"/>
      <c r="XY42" s="73"/>
      <c r="XZ42" s="105"/>
      <c r="YA42" s="93"/>
      <c r="YB42" s="275"/>
      <c r="YC42" s="276"/>
      <c r="YD42" s="276"/>
      <c r="YE42" s="276"/>
      <c r="YF42" s="277"/>
      <c r="YG42" s="275"/>
      <c r="YH42" s="276"/>
      <c r="YI42" s="276"/>
      <c r="YJ42" s="276"/>
      <c r="YK42" s="277"/>
      <c r="YL42" s="73"/>
      <c r="YM42" s="105"/>
      <c r="YN42" s="93"/>
      <c r="YO42" s="275"/>
      <c r="YP42" s="276"/>
      <c r="YQ42" s="276"/>
      <c r="YR42" s="276"/>
      <c r="YS42" s="277"/>
      <c r="YT42" s="275"/>
      <c r="YU42" s="276"/>
      <c r="YV42" s="276"/>
      <c r="YW42" s="276"/>
      <c r="YX42" s="277"/>
      <c r="YY42" s="73"/>
      <c r="YZ42" s="105"/>
      <c r="ZA42" s="93"/>
      <c r="ZB42" s="275"/>
      <c r="ZC42" s="276"/>
      <c r="ZD42" s="276"/>
      <c r="ZE42" s="276"/>
      <c r="ZF42" s="277"/>
      <c r="ZG42" s="275"/>
      <c r="ZH42" s="276"/>
      <c r="ZI42" s="276"/>
      <c r="ZJ42" s="276"/>
      <c r="ZK42" s="277"/>
      <c r="ZL42" s="73"/>
      <c r="ZM42" s="105"/>
      <c r="ZN42" s="93"/>
      <c r="ZO42" s="275"/>
      <c r="ZP42" s="276"/>
      <c r="ZQ42" s="276"/>
      <c r="ZR42" s="276"/>
      <c r="ZS42" s="277"/>
      <c r="ZT42" s="275"/>
      <c r="ZU42" s="276"/>
      <c r="ZV42" s="276"/>
      <c r="ZW42" s="276"/>
      <c r="ZX42" s="277"/>
      <c r="ZY42" s="73"/>
      <c r="ZZ42" s="105"/>
      <c r="AAA42" s="93"/>
      <c r="AAB42" s="275"/>
      <c r="AAC42" s="276"/>
      <c r="AAD42" s="276"/>
      <c r="AAE42" s="276"/>
      <c r="AAF42" s="277"/>
      <c r="AAG42" s="275"/>
      <c r="AAH42" s="276"/>
      <c r="AAI42" s="276"/>
      <c r="AAJ42" s="276"/>
      <c r="AAK42" s="277"/>
      <c r="AAL42" s="73"/>
      <c r="AAM42" s="105"/>
      <c r="AAN42" s="93"/>
      <c r="AAO42" s="275"/>
      <c r="AAP42" s="276"/>
      <c r="AAQ42" s="276"/>
      <c r="AAR42" s="276"/>
      <c r="AAS42" s="277"/>
      <c r="AAT42" s="275"/>
      <c r="AAU42" s="276"/>
      <c r="AAV42" s="276"/>
      <c r="AAW42" s="276"/>
      <c r="AAX42" s="277"/>
      <c r="AAY42" s="73"/>
      <c r="AAZ42" s="105"/>
      <c r="ABA42" s="93"/>
      <c r="ABB42" s="275"/>
      <c r="ABC42" s="276"/>
      <c r="ABD42" s="276"/>
      <c r="ABE42" s="276"/>
      <c r="ABF42" s="277"/>
      <c r="ABG42" s="275"/>
      <c r="ABH42" s="276"/>
      <c r="ABI42" s="276"/>
      <c r="ABJ42" s="276"/>
      <c r="ABK42" s="277"/>
      <c r="ABL42" s="73"/>
      <c r="ABM42" s="105"/>
      <c r="ABN42" s="93"/>
      <c r="ABO42" s="275"/>
      <c r="ABP42" s="276"/>
      <c r="ABQ42" s="276"/>
      <c r="ABR42" s="276"/>
      <c r="ABS42" s="277"/>
      <c r="ABT42" s="275"/>
      <c r="ABU42" s="276"/>
      <c r="ABV42" s="276"/>
      <c r="ABW42" s="276"/>
      <c r="ABX42" s="277"/>
      <c r="ABY42" s="73"/>
      <c r="ABZ42" s="105"/>
      <c r="ACA42" s="93"/>
      <c r="ACB42" s="275"/>
      <c r="ACC42" s="276"/>
      <c r="ACD42" s="276"/>
      <c r="ACE42" s="276"/>
      <c r="ACF42" s="277"/>
      <c r="ACG42" s="275"/>
      <c r="ACH42" s="276"/>
      <c r="ACI42" s="276"/>
      <c r="ACJ42" s="276"/>
      <c r="ACK42" s="277"/>
      <c r="ACL42" s="73"/>
      <c r="ACM42" s="105"/>
      <c r="ACN42" s="93"/>
      <c r="ACO42" s="275"/>
      <c r="ACP42" s="276"/>
      <c r="ACQ42" s="276"/>
      <c r="ACR42" s="276"/>
      <c r="ACS42" s="277"/>
      <c r="ACT42" s="275"/>
      <c r="ACU42" s="276"/>
      <c r="ACV42" s="276"/>
      <c r="ACW42" s="276"/>
      <c r="ACX42" s="277"/>
      <c r="ACY42" s="73"/>
      <c r="ACZ42" s="105"/>
      <c r="ADA42" s="93"/>
      <c r="ADB42" s="275"/>
      <c r="ADC42" s="276"/>
      <c r="ADD42" s="276"/>
      <c r="ADE42" s="276"/>
      <c r="ADF42" s="277"/>
      <c r="ADG42" s="275"/>
      <c r="ADH42" s="276"/>
      <c r="ADI42" s="276"/>
      <c r="ADJ42" s="276"/>
      <c r="ADK42" s="277"/>
      <c r="ADL42" s="73"/>
      <c r="ADM42" s="105"/>
      <c r="ADN42" s="93"/>
      <c r="ADO42" s="275"/>
      <c r="ADP42" s="276"/>
      <c r="ADQ42" s="276"/>
      <c r="ADR42" s="276"/>
      <c r="ADS42" s="277"/>
      <c r="ADT42" s="275"/>
      <c r="ADU42" s="276"/>
      <c r="ADV42" s="276"/>
      <c r="ADW42" s="276"/>
      <c r="ADX42" s="277"/>
      <c r="ADY42" s="73"/>
      <c r="ADZ42" s="105"/>
      <c r="AEA42" s="93"/>
      <c r="AEB42" s="275"/>
      <c r="AEC42" s="276"/>
      <c r="AED42" s="276"/>
      <c r="AEE42" s="276"/>
      <c r="AEF42" s="277"/>
      <c r="AEG42" s="275"/>
      <c r="AEH42" s="276"/>
      <c r="AEI42" s="276"/>
      <c r="AEJ42" s="276"/>
      <c r="AEK42" s="277"/>
      <c r="AEL42" s="73"/>
      <c r="AEM42" s="105"/>
      <c r="AEN42" s="93"/>
      <c r="AEO42" s="275"/>
      <c r="AEP42" s="276"/>
      <c r="AEQ42" s="276"/>
      <c r="AER42" s="276"/>
      <c r="AES42" s="277"/>
      <c r="AET42" s="275"/>
      <c r="AEU42" s="276"/>
      <c r="AEV42" s="276"/>
      <c r="AEW42" s="276"/>
      <c r="AEX42" s="277"/>
      <c r="AEY42" s="73"/>
      <c r="AEZ42" s="105"/>
      <c r="AFA42" s="93"/>
      <c r="AFB42" s="275"/>
      <c r="AFC42" s="276"/>
      <c r="AFD42" s="276"/>
      <c r="AFE42" s="276"/>
      <c r="AFF42" s="277"/>
      <c r="AFG42" s="275"/>
      <c r="AFH42" s="276"/>
      <c r="AFI42" s="276"/>
      <c r="AFJ42" s="276"/>
      <c r="AFK42" s="277"/>
      <c r="AFL42" s="73"/>
      <c r="AFM42" s="105"/>
      <c r="AFN42" s="93"/>
      <c r="AFO42" s="275"/>
      <c r="AFP42" s="276"/>
      <c r="AFQ42" s="276"/>
      <c r="AFR42" s="276"/>
      <c r="AFS42" s="277"/>
      <c r="AFT42" s="275"/>
      <c r="AFU42" s="276"/>
      <c r="AFV42" s="276"/>
      <c r="AFW42" s="276"/>
      <c r="AFX42" s="277"/>
      <c r="AFY42" s="73"/>
      <c r="AFZ42" s="105"/>
      <c r="AGA42" s="93"/>
      <c r="AGB42" s="275"/>
      <c r="AGC42" s="276"/>
      <c r="AGD42" s="276"/>
      <c r="AGE42" s="276"/>
      <c r="AGF42" s="277"/>
      <c r="AGG42" s="275"/>
      <c r="AGH42" s="276"/>
      <c r="AGI42" s="276"/>
      <c r="AGJ42" s="276"/>
      <c r="AGK42" s="277"/>
      <c r="AGL42" s="73"/>
      <c r="AGM42" s="105"/>
      <c r="AGN42" s="93"/>
      <c r="AGO42" s="275"/>
      <c r="AGP42" s="276"/>
      <c r="AGQ42" s="276"/>
      <c r="AGR42" s="276"/>
      <c r="AGS42" s="277"/>
      <c r="AGT42" s="275"/>
      <c r="AGU42" s="276"/>
      <c r="AGV42" s="276"/>
      <c r="AGW42" s="276"/>
      <c r="AGX42" s="277"/>
      <c r="AGY42" s="73"/>
      <c r="AGZ42" s="105"/>
      <c r="AHA42" s="93"/>
      <c r="AHB42" s="275"/>
      <c r="AHC42" s="276"/>
      <c r="AHD42" s="276"/>
      <c r="AHE42" s="276"/>
      <c r="AHF42" s="277"/>
      <c r="AHG42" s="275"/>
      <c r="AHH42" s="276"/>
      <c r="AHI42" s="276"/>
      <c r="AHJ42" s="276"/>
      <c r="AHK42" s="277"/>
      <c r="AHL42" s="73"/>
      <c r="AHM42" s="105"/>
      <c r="AHN42" s="93"/>
      <c r="AHO42" s="275"/>
      <c r="AHP42" s="276"/>
      <c r="AHQ42" s="276"/>
      <c r="AHR42" s="276"/>
      <c r="AHS42" s="277"/>
      <c r="AHT42" s="275"/>
      <c r="AHU42" s="276"/>
      <c r="AHV42" s="276"/>
      <c r="AHW42" s="276"/>
      <c r="AHX42" s="277"/>
      <c r="AHY42" s="73"/>
      <c r="AHZ42" s="105"/>
      <c r="AIA42" s="93"/>
      <c r="AIB42" s="275"/>
      <c r="AIC42" s="276"/>
      <c r="AID42" s="276"/>
      <c r="AIE42" s="276"/>
      <c r="AIF42" s="277"/>
      <c r="AIG42" s="275"/>
      <c r="AIH42" s="276"/>
      <c r="AII42" s="276"/>
      <c r="AIJ42" s="276"/>
      <c r="AIK42" s="277"/>
      <c r="AIL42" s="73"/>
      <c r="AIM42" s="105"/>
      <c r="AIN42" s="93"/>
      <c r="AIO42" s="275"/>
      <c r="AIP42" s="276"/>
      <c r="AIQ42" s="276"/>
      <c r="AIR42" s="276"/>
      <c r="AIS42" s="277"/>
      <c r="AIT42" s="275"/>
      <c r="AIU42" s="276"/>
      <c r="AIV42" s="276"/>
      <c r="AIW42" s="276"/>
      <c r="AIX42" s="277"/>
      <c r="AIY42" s="73"/>
      <c r="AIZ42" s="105"/>
      <c r="AJA42" s="93"/>
      <c r="AJB42" s="275"/>
      <c r="AJC42" s="276"/>
      <c r="AJD42" s="276"/>
      <c r="AJE42" s="276"/>
      <c r="AJF42" s="277"/>
      <c r="AJG42" s="275"/>
      <c r="AJH42" s="276"/>
      <c r="AJI42" s="276"/>
      <c r="AJJ42" s="276"/>
      <c r="AJK42" s="277"/>
      <c r="AJL42" s="73"/>
    </row>
    <row r="43" spans="1:948" x14ac:dyDescent="0.3">
      <c r="A43" s="93"/>
      <c r="B43" s="275"/>
      <c r="C43" s="276"/>
      <c r="D43" s="276"/>
      <c r="E43" s="276"/>
      <c r="F43" s="277"/>
      <c r="G43" s="275"/>
      <c r="H43" s="276"/>
      <c r="I43" s="276"/>
      <c r="J43" s="276"/>
      <c r="K43" s="277"/>
      <c r="L43" s="73"/>
      <c r="M43" s="105"/>
      <c r="N43" s="93"/>
      <c r="O43" s="275"/>
      <c r="P43" s="276"/>
      <c r="Q43" s="276"/>
      <c r="R43" s="276"/>
      <c r="S43" s="277"/>
      <c r="T43" s="275"/>
      <c r="U43" s="276"/>
      <c r="V43" s="276"/>
      <c r="W43" s="276"/>
      <c r="X43" s="277"/>
      <c r="Y43" s="73"/>
      <c r="Z43" s="105"/>
      <c r="AA43" s="93"/>
      <c r="AB43" s="275"/>
      <c r="AC43" s="276"/>
      <c r="AD43" s="276"/>
      <c r="AE43" s="276"/>
      <c r="AF43" s="277"/>
      <c r="AG43" s="275"/>
      <c r="AH43" s="276"/>
      <c r="AI43" s="276"/>
      <c r="AJ43" s="276"/>
      <c r="AK43" s="277"/>
      <c r="AL43" s="73"/>
      <c r="AM43" s="105"/>
      <c r="AN43" s="93"/>
      <c r="AO43" s="275"/>
      <c r="AP43" s="276"/>
      <c r="AQ43" s="276"/>
      <c r="AR43" s="276"/>
      <c r="AS43" s="277"/>
      <c r="AT43" s="275"/>
      <c r="AU43" s="276"/>
      <c r="AV43" s="276"/>
      <c r="AW43" s="276"/>
      <c r="AX43" s="277"/>
      <c r="AY43" s="73"/>
      <c r="AZ43" s="105"/>
      <c r="BA43" s="93"/>
      <c r="BB43" s="275"/>
      <c r="BC43" s="276"/>
      <c r="BD43" s="276"/>
      <c r="BE43" s="276"/>
      <c r="BF43" s="277"/>
      <c r="BG43" s="275"/>
      <c r="BH43" s="276"/>
      <c r="BI43" s="276"/>
      <c r="BJ43" s="276"/>
      <c r="BK43" s="277"/>
      <c r="BL43" s="73"/>
      <c r="BM43" s="105"/>
      <c r="BN43" s="93"/>
      <c r="BO43" s="275"/>
      <c r="BP43" s="276"/>
      <c r="BQ43" s="276"/>
      <c r="BR43" s="276"/>
      <c r="BS43" s="277"/>
      <c r="BT43" s="275"/>
      <c r="BU43" s="276"/>
      <c r="BV43" s="276"/>
      <c r="BW43" s="276"/>
      <c r="BX43" s="277"/>
      <c r="BY43" s="73"/>
      <c r="BZ43" s="105"/>
      <c r="CA43" s="93"/>
      <c r="CB43" s="275"/>
      <c r="CC43" s="276"/>
      <c r="CD43" s="276"/>
      <c r="CE43" s="276"/>
      <c r="CF43" s="277"/>
      <c r="CG43" s="275"/>
      <c r="CH43" s="276"/>
      <c r="CI43" s="276"/>
      <c r="CJ43" s="276"/>
      <c r="CK43" s="277"/>
      <c r="CL43" s="73"/>
      <c r="CM43" s="105"/>
      <c r="CN43" s="93"/>
      <c r="CO43" s="275"/>
      <c r="CP43" s="276"/>
      <c r="CQ43" s="276"/>
      <c r="CR43" s="276"/>
      <c r="CS43" s="277"/>
      <c r="CT43" s="275"/>
      <c r="CU43" s="276"/>
      <c r="CV43" s="276"/>
      <c r="CW43" s="276"/>
      <c r="CX43" s="277"/>
      <c r="CY43" s="73"/>
      <c r="CZ43" s="105"/>
      <c r="DA43" s="93"/>
      <c r="DB43" s="275"/>
      <c r="DC43" s="276"/>
      <c r="DD43" s="276"/>
      <c r="DE43" s="276"/>
      <c r="DF43" s="277"/>
      <c r="DG43" s="275"/>
      <c r="DH43" s="276"/>
      <c r="DI43" s="276"/>
      <c r="DJ43" s="276"/>
      <c r="DK43" s="277"/>
      <c r="DL43" s="73"/>
      <c r="DM43" s="105"/>
      <c r="DN43" s="93"/>
      <c r="DO43" s="275"/>
      <c r="DP43" s="276"/>
      <c r="DQ43" s="276"/>
      <c r="DR43" s="276"/>
      <c r="DS43" s="277"/>
      <c r="DT43" s="275"/>
      <c r="DU43" s="276"/>
      <c r="DV43" s="276"/>
      <c r="DW43" s="276"/>
      <c r="DX43" s="277"/>
      <c r="DY43" s="73"/>
      <c r="DZ43" s="105"/>
      <c r="EA43" s="93"/>
      <c r="EB43" s="275"/>
      <c r="EC43" s="276"/>
      <c r="ED43" s="276"/>
      <c r="EE43" s="276"/>
      <c r="EF43" s="277"/>
      <c r="EG43" s="275"/>
      <c r="EH43" s="276"/>
      <c r="EI43" s="276"/>
      <c r="EJ43" s="276"/>
      <c r="EK43" s="277"/>
      <c r="EL43" s="73"/>
      <c r="EM43" s="105"/>
      <c r="EN43" s="93"/>
      <c r="EO43" s="275"/>
      <c r="EP43" s="276"/>
      <c r="EQ43" s="276"/>
      <c r="ER43" s="276"/>
      <c r="ES43" s="277"/>
      <c r="ET43" s="275"/>
      <c r="EU43" s="276"/>
      <c r="EV43" s="276"/>
      <c r="EW43" s="276"/>
      <c r="EX43" s="277"/>
      <c r="EY43" s="73"/>
      <c r="EZ43" s="105"/>
      <c r="FA43" s="93"/>
      <c r="FB43" s="275"/>
      <c r="FC43" s="276"/>
      <c r="FD43" s="276"/>
      <c r="FE43" s="276"/>
      <c r="FF43" s="277"/>
      <c r="FG43" s="275"/>
      <c r="FH43" s="276"/>
      <c r="FI43" s="276"/>
      <c r="FJ43" s="276"/>
      <c r="FK43" s="277"/>
      <c r="FL43" s="73"/>
      <c r="FM43" s="105"/>
      <c r="FN43" s="93"/>
      <c r="FO43" s="275"/>
      <c r="FP43" s="276"/>
      <c r="FQ43" s="276"/>
      <c r="FR43" s="276"/>
      <c r="FS43" s="277"/>
      <c r="FT43" s="275"/>
      <c r="FU43" s="276"/>
      <c r="FV43" s="276"/>
      <c r="FW43" s="276"/>
      <c r="FX43" s="277"/>
      <c r="FY43" s="73"/>
      <c r="FZ43" s="105"/>
      <c r="GA43" s="93"/>
      <c r="GB43" s="275"/>
      <c r="GC43" s="276"/>
      <c r="GD43" s="276"/>
      <c r="GE43" s="276"/>
      <c r="GF43" s="277"/>
      <c r="GG43" s="275"/>
      <c r="GH43" s="276"/>
      <c r="GI43" s="276"/>
      <c r="GJ43" s="276"/>
      <c r="GK43" s="277"/>
      <c r="GL43" s="73"/>
      <c r="GM43" s="105"/>
      <c r="GN43" s="93"/>
      <c r="GO43" s="275"/>
      <c r="GP43" s="276"/>
      <c r="GQ43" s="276"/>
      <c r="GR43" s="276"/>
      <c r="GS43" s="277"/>
      <c r="GT43" s="275"/>
      <c r="GU43" s="276"/>
      <c r="GV43" s="276"/>
      <c r="GW43" s="276"/>
      <c r="GX43" s="277"/>
      <c r="GY43" s="73"/>
      <c r="GZ43" s="105"/>
      <c r="HA43" s="93"/>
      <c r="HB43" s="275"/>
      <c r="HC43" s="276"/>
      <c r="HD43" s="276"/>
      <c r="HE43" s="276"/>
      <c r="HF43" s="277"/>
      <c r="HG43" s="275"/>
      <c r="HH43" s="276"/>
      <c r="HI43" s="276"/>
      <c r="HJ43" s="276"/>
      <c r="HK43" s="277"/>
      <c r="HL43" s="73"/>
      <c r="HM43" s="105"/>
      <c r="HN43" s="93"/>
      <c r="HO43" s="275"/>
      <c r="HP43" s="276"/>
      <c r="HQ43" s="276"/>
      <c r="HR43" s="276"/>
      <c r="HS43" s="277"/>
      <c r="HT43" s="275"/>
      <c r="HU43" s="276"/>
      <c r="HV43" s="276"/>
      <c r="HW43" s="276"/>
      <c r="HX43" s="277"/>
      <c r="HY43" s="73"/>
      <c r="HZ43" s="105"/>
      <c r="IA43" s="93"/>
      <c r="IB43" s="275"/>
      <c r="IC43" s="276"/>
      <c r="ID43" s="276"/>
      <c r="IE43" s="276"/>
      <c r="IF43" s="277"/>
      <c r="IG43" s="275"/>
      <c r="IH43" s="276"/>
      <c r="II43" s="276"/>
      <c r="IJ43" s="276"/>
      <c r="IK43" s="277"/>
      <c r="IL43" s="73"/>
      <c r="IM43" s="105"/>
      <c r="IN43" s="93"/>
      <c r="IO43" s="275"/>
      <c r="IP43" s="276"/>
      <c r="IQ43" s="276"/>
      <c r="IR43" s="276"/>
      <c r="IS43" s="277"/>
      <c r="IT43" s="275"/>
      <c r="IU43" s="276"/>
      <c r="IV43" s="276"/>
      <c r="IW43" s="276"/>
      <c r="IX43" s="277"/>
      <c r="IY43" s="73"/>
      <c r="IZ43" s="105"/>
      <c r="JA43" s="93"/>
      <c r="JB43" s="275"/>
      <c r="JC43" s="276"/>
      <c r="JD43" s="276"/>
      <c r="JE43" s="276"/>
      <c r="JF43" s="277"/>
      <c r="JG43" s="275"/>
      <c r="JH43" s="276"/>
      <c r="JI43" s="276"/>
      <c r="JJ43" s="276"/>
      <c r="JK43" s="277"/>
      <c r="JL43" s="73"/>
      <c r="JM43" s="105"/>
      <c r="JN43" s="93"/>
      <c r="JO43" s="275"/>
      <c r="JP43" s="276"/>
      <c r="JQ43" s="276"/>
      <c r="JR43" s="276"/>
      <c r="JS43" s="277"/>
      <c r="JT43" s="275"/>
      <c r="JU43" s="276"/>
      <c r="JV43" s="276"/>
      <c r="JW43" s="276"/>
      <c r="JX43" s="277"/>
      <c r="JY43" s="73"/>
      <c r="JZ43" s="105"/>
      <c r="KA43" s="93"/>
      <c r="KB43" s="275"/>
      <c r="KC43" s="276"/>
      <c r="KD43" s="276"/>
      <c r="KE43" s="276"/>
      <c r="KF43" s="277"/>
      <c r="KG43" s="275"/>
      <c r="KH43" s="276"/>
      <c r="KI43" s="276"/>
      <c r="KJ43" s="276"/>
      <c r="KK43" s="277"/>
      <c r="KL43" s="73"/>
      <c r="KM43" s="105"/>
      <c r="KN43" s="93"/>
      <c r="KO43" s="275"/>
      <c r="KP43" s="276"/>
      <c r="KQ43" s="276"/>
      <c r="KR43" s="276"/>
      <c r="KS43" s="277"/>
      <c r="KT43" s="275"/>
      <c r="KU43" s="276"/>
      <c r="KV43" s="276"/>
      <c r="KW43" s="276"/>
      <c r="KX43" s="277"/>
      <c r="KY43" s="73"/>
      <c r="KZ43" s="105"/>
      <c r="LA43" s="93"/>
      <c r="LB43" s="275"/>
      <c r="LC43" s="276"/>
      <c r="LD43" s="276"/>
      <c r="LE43" s="276"/>
      <c r="LF43" s="277"/>
      <c r="LG43" s="275"/>
      <c r="LH43" s="276"/>
      <c r="LI43" s="276"/>
      <c r="LJ43" s="276"/>
      <c r="LK43" s="277"/>
      <c r="LL43" s="73"/>
      <c r="LM43" s="105"/>
      <c r="LN43" s="93"/>
      <c r="LO43" s="275"/>
      <c r="LP43" s="276"/>
      <c r="LQ43" s="276"/>
      <c r="LR43" s="276"/>
      <c r="LS43" s="277"/>
      <c r="LT43" s="275"/>
      <c r="LU43" s="276"/>
      <c r="LV43" s="276"/>
      <c r="LW43" s="276"/>
      <c r="LX43" s="277"/>
      <c r="LY43" s="73"/>
      <c r="LZ43" s="105"/>
      <c r="MA43" s="93"/>
      <c r="MB43" s="275"/>
      <c r="MC43" s="276"/>
      <c r="MD43" s="276"/>
      <c r="ME43" s="276"/>
      <c r="MF43" s="277"/>
      <c r="MG43" s="275"/>
      <c r="MH43" s="276"/>
      <c r="MI43" s="276"/>
      <c r="MJ43" s="276"/>
      <c r="MK43" s="277"/>
      <c r="ML43" s="73"/>
      <c r="MM43" s="105"/>
      <c r="MN43" s="93"/>
      <c r="MO43" s="275"/>
      <c r="MP43" s="276"/>
      <c r="MQ43" s="276"/>
      <c r="MR43" s="276"/>
      <c r="MS43" s="277"/>
      <c r="MT43" s="275"/>
      <c r="MU43" s="276"/>
      <c r="MV43" s="276"/>
      <c r="MW43" s="276"/>
      <c r="MX43" s="277"/>
      <c r="MY43" s="73"/>
      <c r="MZ43" s="105"/>
      <c r="NA43" s="93"/>
      <c r="NB43" s="275"/>
      <c r="NC43" s="276"/>
      <c r="ND43" s="276"/>
      <c r="NE43" s="276"/>
      <c r="NF43" s="277"/>
      <c r="NG43" s="275"/>
      <c r="NH43" s="276"/>
      <c r="NI43" s="276"/>
      <c r="NJ43" s="276"/>
      <c r="NK43" s="277"/>
      <c r="NL43" s="73"/>
      <c r="NM43" s="105"/>
      <c r="NN43" s="93"/>
      <c r="NO43" s="275"/>
      <c r="NP43" s="276"/>
      <c r="NQ43" s="276"/>
      <c r="NR43" s="276"/>
      <c r="NS43" s="277"/>
      <c r="NT43" s="275"/>
      <c r="NU43" s="276"/>
      <c r="NV43" s="276"/>
      <c r="NW43" s="276"/>
      <c r="NX43" s="277"/>
      <c r="NY43" s="73"/>
      <c r="NZ43" s="105"/>
      <c r="OA43" s="93"/>
      <c r="OB43" s="275"/>
      <c r="OC43" s="276"/>
      <c r="OD43" s="276"/>
      <c r="OE43" s="276"/>
      <c r="OF43" s="277"/>
      <c r="OG43" s="275"/>
      <c r="OH43" s="276"/>
      <c r="OI43" s="276"/>
      <c r="OJ43" s="276"/>
      <c r="OK43" s="277"/>
      <c r="OL43" s="73"/>
      <c r="OM43" s="105"/>
      <c r="ON43" s="93"/>
      <c r="OO43" s="275"/>
      <c r="OP43" s="276"/>
      <c r="OQ43" s="276"/>
      <c r="OR43" s="276"/>
      <c r="OS43" s="277"/>
      <c r="OT43" s="275"/>
      <c r="OU43" s="276"/>
      <c r="OV43" s="276"/>
      <c r="OW43" s="276"/>
      <c r="OX43" s="277"/>
      <c r="OY43" s="73"/>
      <c r="OZ43" s="105"/>
      <c r="PA43" s="93"/>
      <c r="PB43" s="275"/>
      <c r="PC43" s="276"/>
      <c r="PD43" s="276"/>
      <c r="PE43" s="276"/>
      <c r="PF43" s="277"/>
      <c r="PG43" s="275"/>
      <c r="PH43" s="276"/>
      <c r="PI43" s="276"/>
      <c r="PJ43" s="276"/>
      <c r="PK43" s="277"/>
      <c r="PL43" s="73"/>
      <c r="PM43" s="105"/>
      <c r="PN43" s="93"/>
      <c r="PO43" s="275"/>
      <c r="PP43" s="276"/>
      <c r="PQ43" s="276"/>
      <c r="PR43" s="276"/>
      <c r="PS43" s="277"/>
      <c r="PT43" s="275"/>
      <c r="PU43" s="276"/>
      <c r="PV43" s="276"/>
      <c r="PW43" s="276"/>
      <c r="PX43" s="277"/>
      <c r="PY43" s="73"/>
      <c r="PZ43" s="105"/>
      <c r="QA43" s="93"/>
      <c r="QB43" s="275"/>
      <c r="QC43" s="276"/>
      <c r="QD43" s="276"/>
      <c r="QE43" s="276"/>
      <c r="QF43" s="277"/>
      <c r="QG43" s="275"/>
      <c r="QH43" s="276"/>
      <c r="QI43" s="276"/>
      <c r="QJ43" s="276"/>
      <c r="QK43" s="277"/>
      <c r="QL43" s="73"/>
      <c r="QM43" s="105"/>
      <c r="QN43" s="93"/>
      <c r="QO43" s="275"/>
      <c r="QP43" s="276"/>
      <c r="QQ43" s="276"/>
      <c r="QR43" s="276"/>
      <c r="QS43" s="277"/>
      <c r="QT43" s="275"/>
      <c r="QU43" s="276"/>
      <c r="QV43" s="276"/>
      <c r="QW43" s="276"/>
      <c r="QX43" s="277"/>
      <c r="QY43" s="73"/>
      <c r="QZ43" s="105"/>
      <c r="RA43" s="93"/>
      <c r="RB43" s="275"/>
      <c r="RC43" s="276"/>
      <c r="RD43" s="276"/>
      <c r="RE43" s="276"/>
      <c r="RF43" s="277"/>
      <c r="RG43" s="275"/>
      <c r="RH43" s="276"/>
      <c r="RI43" s="276"/>
      <c r="RJ43" s="276"/>
      <c r="RK43" s="277"/>
      <c r="RL43" s="73"/>
      <c r="RM43" s="105"/>
      <c r="RN43" s="93"/>
      <c r="RO43" s="275"/>
      <c r="RP43" s="276"/>
      <c r="RQ43" s="276"/>
      <c r="RR43" s="276"/>
      <c r="RS43" s="277"/>
      <c r="RT43" s="275"/>
      <c r="RU43" s="276"/>
      <c r="RV43" s="276"/>
      <c r="RW43" s="276"/>
      <c r="RX43" s="277"/>
      <c r="RY43" s="73"/>
      <c r="RZ43" s="105"/>
      <c r="SA43" s="93"/>
      <c r="SB43" s="275"/>
      <c r="SC43" s="276"/>
      <c r="SD43" s="276"/>
      <c r="SE43" s="276"/>
      <c r="SF43" s="277"/>
      <c r="SG43" s="275"/>
      <c r="SH43" s="276"/>
      <c r="SI43" s="276"/>
      <c r="SJ43" s="276"/>
      <c r="SK43" s="277"/>
      <c r="SL43" s="73"/>
      <c r="SM43" s="105"/>
      <c r="SN43" s="93"/>
      <c r="SO43" s="275"/>
      <c r="SP43" s="276"/>
      <c r="SQ43" s="276"/>
      <c r="SR43" s="276"/>
      <c r="SS43" s="277"/>
      <c r="ST43" s="275"/>
      <c r="SU43" s="276"/>
      <c r="SV43" s="276"/>
      <c r="SW43" s="276"/>
      <c r="SX43" s="277"/>
      <c r="SY43" s="73"/>
      <c r="SZ43" s="105"/>
      <c r="TA43" s="93"/>
      <c r="TB43" s="275"/>
      <c r="TC43" s="276"/>
      <c r="TD43" s="276"/>
      <c r="TE43" s="276"/>
      <c r="TF43" s="277"/>
      <c r="TG43" s="275"/>
      <c r="TH43" s="276"/>
      <c r="TI43" s="276"/>
      <c r="TJ43" s="276"/>
      <c r="TK43" s="277"/>
      <c r="TL43" s="73"/>
      <c r="TM43" s="105"/>
      <c r="TN43" s="93"/>
      <c r="TO43" s="275"/>
      <c r="TP43" s="276"/>
      <c r="TQ43" s="276"/>
      <c r="TR43" s="276"/>
      <c r="TS43" s="277"/>
      <c r="TT43" s="275"/>
      <c r="TU43" s="276"/>
      <c r="TV43" s="276"/>
      <c r="TW43" s="276"/>
      <c r="TX43" s="277"/>
      <c r="TY43" s="73"/>
      <c r="TZ43" s="105"/>
      <c r="UA43" s="93"/>
      <c r="UB43" s="275"/>
      <c r="UC43" s="276"/>
      <c r="UD43" s="276"/>
      <c r="UE43" s="276"/>
      <c r="UF43" s="277"/>
      <c r="UG43" s="275"/>
      <c r="UH43" s="276"/>
      <c r="UI43" s="276"/>
      <c r="UJ43" s="276"/>
      <c r="UK43" s="277"/>
      <c r="UL43" s="73"/>
      <c r="UM43" s="105"/>
      <c r="UN43" s="93"/>
      <c r="UO43" s="275"/>
      <c r="UP43" s="276"/>
      <c r="UQ43" s="276"/>
      <c r="UR43" s="276"/>
      <c r="US43" s="277"/>
      <c r="UT43" s="275"/>
      <c r="UU43" s="276"/>
      <c r="UV43" s="276"/>
      <c r="UW43" s="276"/>
      <c r="UX43" s="277"/>
      <c r="UY43" s="73"/>
      <c r="UZ43" s="105"/>
      <c r="VA43" s="93"/>
      <c r="VB43" s="275"/>
      <c r="VC43" s="276"/>
      <c r="VD43" s="276"/>
      <c r="VE43" s="276"/>
      <c r="VF43" s="277"/>
      <c r="VG43" s="275"/>
      <c r="VH43" s="276"/>
      <c r="VI43" s="276"/>
      <c r="VJ43" s="276"/>
      <c r="VK43" s="277"/>
      <c r="VL43" s="73"/>
      <c r="VM43" s="105"/>
      <c r="VN43" s="93"/>
      <c r="VO43" s="275"/>
      <c r="VP43" s="276"/>
      <c r="VQ43" s="276"/>
      <c r="VR43" s="276"/>
      <c r="VS43" s="277"/>
      <c r="VT43" s="275"/>
      <c r="VU43" s="276"/>
      <c r="VV43" s="276"/>
      <c r="VW43" s="276"/>
      <c r="VX43" s="277"/>
      <c r="VY43" s="73"/>
      <c r="VZ43" s="105"/>
      <c r="WA43" s="93"/>
      <c r="WB43" s="275"/>
      <c r="WC43" s="276"/>
      <c r="WD43" s="276"/>
      <c r="WE43" s="276"/>
      <c r="WF43" s="277"/>
      <c r="WG43" s="275"/>
      <c r="WH43" s="276"/>
      <c r="WI43" s="276"/>
      <c r="WJ43" s="276"/>
      <c r="WK43" s="277"/>
      <c r="WL43" s="73"/>
      <c r="WM43" s="105"/>
      <c r="WN43" s="93"/>
      <c r="WO43" s="275"/>
      <c r="WP43" s="276"/>
      <c r="WQ43" s="276"/>
      <c r="WR43" s="276"/>
      <c r="WS43" s="277"/>
      <c r="WT43" s="275"/>
      <c r="WU43" s="276"/>
      <c r="WV43" s="276"/>
      <c r="WW43" s="276"/>
      <c r="WX43" s="277"/>
      <c r="WY43" s="73"/>
      <c r="WZ43" s="105"/>
      <c r="XA43" s="93"/>
      <c r="XB43" s="275"/>
      <c r="XC43" s="276"/>
      <c r="XD43" s="276"/>
      <c r="XE43" s="276"/>
      <c r="XF43" s="277"/>
      <c r="XG43" s="275"/>
      <c r="XH43" s="276"/>
      <c r="XI43" s="276"/>
      <c r="XJ43" s="276"/>
      <c r="XK43" s="277"/>
      <c r="XL43" s="73"/>
      <c r="XM43" s="105"/>
      <c r="XN43" s="93"/>
      <c r="XO43" s="275"/>
      <c r="XP43" s="276"/>
      <c r="XQ43" s="276"/>
      <c r="XR43" s="276"/>
      <c r="XS43" s="277"/>
      <c r="XT43" s="275"/>
      <c r="XU43" s="276"/>
      <c r="XV43" s="276"/>
      <c r="XW43" s="276"/>
      <c r="XX43" s="277"/>
      <c r="XY43" s="73"/>
      <c r="XZ43" s="105"/>
      <c r="YA43" s="93"/>
      <c r="YB43" s="275"/>
      <c r="YC43" s="276"/>
      <c r="YD43" s="276"/>
      <c r="YE43" s="276"/>
      <c r="YF43" s="277"/>
      <c r="YG43" s="275"/>
      <c r="YH43" s="276"/>
      <c r="YI43" s="276"/>
      <c r="YJ43" s="276"/>
      <c r="YK43" s="277"/>
      <c r="YL43" s="73"/>
      <c r="YM43" s="105"/>
      <c r="YN43" s="93"/>
      <c r="YO43" s="275"/>
      <c r="YP43" s="276"/>
      <c r="YQ43" s="276"/>
      <c r="YR43" s="276"/>
      <c r="YS43" s="277"/>
      <c r="YT43" s="275"/>
      <c r="YU43" s="276"/>
      <c r="YV43" s="276"/>
      <c r="YW43" s="276"/>
      <c r="YX43" s="277"/>
      <c r="YY43" s="73"/>
      <c r="YZ43" s="105"/>
      <c r="ZA43" s="93"/>
      <c r="ZB43" s="275"/>
      <c r="ZC43" s="276"/>
      <c r="ZD43" s="276"/>
      <c r="ZE43" s="276"/>
      <c r="ZF43" s="277"/>
      <c r="ZG43" s="275"/>
      <c r="ZH43" s="276"/>
      <c r="ZI43" s="276"/>
      <c r="ZJ43" s="276"/>
      <c r="ZK43" s="277"/>
      <c r="ZL43" s="73"/>
      <c r="ZM43" s="105"/>
      <c r="ZN43" s="93"/>
      <c r="ZO43" s="275"/>
      <c r="ZP43" s="276"/>
      <c r="ZQ43" s="276"/>
      <c r="ZR43" s="276"/>
      <c r="ZS43" s="277"/>
      <c r="ZT43" s="275"/>
      <c r="ZU43" s="276"/>
      <c r="ZV43" s="276"/>
      <c r="ZW43" s="276"/>
      <c r="ZX43" s="277"/>
      <c r="ZY43" s="73"/>
      <c r="ZZ43" s="105"/>
      <c r="AAA43" s="93"/>
      <c r="AAB43" s="275"/>
      <c r="AAC43" s="276"/>
      <c r="AAD43" s="276"/>
      <c r="AAE43" s="276"/>
      <c r="AAF43" s="277"/>
      <c r="AAG43" s="275"/>
      <c r="AAH43" s="276"/>
      <c r="AAI43" s="276"/>
      <c r="AAJ43" s="276"/>
      <c r="AAK43" s="277"/>
      <c r="AAL43" s="73"/>
      <c r="AAM43" s="105"/>
      <c r="AAN43" s="93"/>
      <c r="AAO43" s="275"/>
      <c r="AAP43" s="276"/>
      <c r="AAQ43" s="276"/>
      <c r="AAR43" s="276"/>
      <c r="AAS43" s="277"/>
      <c r="AAT43" s="275"/>
      <c r="AAU43" s="276"/>
      <c r="AAV43" s="276"/>
      <c r="AAW43" s="276"/>
      <c r="AAX43" s="277"/>
      <c r="AAY43" s="73"/>
      <c r="AAZ43" s="105"/>
      <c r="ABA43" s="93"/>
      <c r="ABB43" s="275"/>
      <c r="ABC43" s="276"/>
      <c r="ABD43" s="276"/>
      <c r="ABE43" s="276"/>
      <c r="ABF43" s="277"/>
      <c r="ABG43" s="275"/>
      <c r="ABH43" s="276"/>
      <c r="ABI43" s="276"/>
      <c r="ABJ43" s="276"/>
      <c r="ABK43" s="277"/>
      <c r="ABL43" s="73"/>
      <c r="ABM43" s="105"/>
      <c r="ABN43" s="93"/>
      <c r="ABO43" s="275"/>
      <c r="ABP43" s="276"/>
      <c r="ABQ43" s="276"/>
      <c r="ABR43" s="276"/>
      <c r="ABS43" s="277"/>
      <c r="ABT43" s="275"/>
      <c r="ABU43" s="276"/>
      <c r="ABV43" s="276"/>
      <c r="ABW43" s="276"/>
      <c r="ABX43" s="277"/>
      <c r="ABY43" s="73"/>
      <c r="ABZ43" s="105"/>
      <c r="ACA43" s="93"/>
      <c r="ACB43" s="275"/>
      <c r="ACC43" s="276"/>
      <c r="ACD43" s="276"/>
      <c r="ACE43" s="276"/>
      <c r="ACF43" s="277"/>
      <c r="ACG43" s="275"/>
      <c r="ACH43" s="276"/>
      <c r="ACI43" s="276"/>
      <c r="ACJ43" s="276"/>
      <c r="ACK43" s="277"/>
      <c r="ACL43" s="73"/>
      <c r="ACM43" s="105"/>
      <c r="ACN43" s="93"/>
      <c r="ACO43" s="275"/>
      <c r="ACP43" s="276"/>
      <c r="ACQ43" s="276"/>
      <c r="ACR43" s="276"/>
      <c r="ACS43" s="277"/>
      <c r="ACT43" s="275"/>
      <c r="ACU43" s="276"/>
      <c r="ACV43" s="276"/>
      <c r="ACW43" s="276"/>
      <c r="ACX43" s="277"/>
      <c r="ACY43" s="73"/>
      <c r="ACZ43" s="105"/>
      <c r="ADA43" s="93"/>
      <c r="ADB43" s="275"/>
      <c r="ADC43" s="276"/>
      <c r="ADD43" s="276"/>
      <c r="ADE43" s="276"/>
      <c r="ADF43" s="277"/>
      <c r="ADG43" s="275"/>
      <c r="ADH43" s="276"/>
      <c r="ADI43" s="276"/>
      <c r="ADJ43" s="276"/>
      <c r="ADK43" s="277"/>
      <c r="ADL43" s="73"/>
      <c r="ADM43" s="105"/>
      <c r="ADN43" s="93"/>
      <c r="ADO43" s="275"/>
      <c r="ADP43" s="276"/>
      <c r="ADQ43" s="276"/>
      <c r="ADR43" s="276"/>
      <c r="ADS43" s="277"/>
      <c r="ADT43" s="275"/>
      <c r="ADU43" s="276"/>
      <c r="ADV43" s="276"/>
      <c r="ADW43" s="276"/>
      <c r="ADX43" s="277"/>
      <c r="ADY43" s="73"/>
      <c r="ADZ43" s="105"/>
      <c r="AEA43" s="93"/>
      <c r="AEB43" s="275"/>
      <c r="AEC43" s="276"/>
      <c r="AED43" s="276"/>
      <c r="AEE43" s="276"/>
      <c r="AEF43" s="277"/>
      <c r="AEG43" s="275"/>
      <c r="AEH43" s="276"/>
      <c r="AEI43" s="276"/>
      <c r="AEJ43" s="276"/>
      <c r="AEK43" s="277"/>
      <c r="AEL43" s="73"/>
      <c r="AEM43" s="105"/>
      <c r="AEN43" s="93"/>
      <c r="AEO43" s="275"/>
      <c r="AEP43" s="276"/>
      <c r="AEQ43" s="276"/>
      <c r="AER43" s="276"/>
      <c r="AES43" s="277"/>
      <c r="AET43" s="275"/>
      <c r="AEU43" s="276"/>
      <c r="AEV43" s="276"/>
      <c r="AEW43" s="276"/>
      <c r="AEX43" s="277"/>
      <c r="AEY43" s="73"/>
      <c r="AEZ43" s="105"/>
      <c r="AFA43" s="93"/>
      <c r="AFB43" s="275"/>
      <c r="AFC43" s="276"/>
      <c r="AFD43" s="276"/>
      <c r="AFE43" s="276"/>
      <c r="AFF43" s="277"/>
      <c r="AFG43" s="275"/>
      <c r="AFH43" s="276"/>
      <c r="AFI43" s="276"/>
      <c r="AFJ43" s="276"/>
      <c r="AFK43" s="277"/>
      <c r="AFL43" s="73"/>
      <c r="AFM43" s="105"/>
      <c r="AFN43" s="93"/>
      <c r="AFO43" s="275"/>
      <c r="AFP43" s="276"/>
      <c r="AFQ43" s="276"/>
      <c r="AFR43" s="276"/>
      <c r="AFS43" s="277"/>
      <c r="AFT43" s="275"/>
      <c r="AFU43" s="276"/>
      <c r="AFV43" s="276"/>
      <c r="AFW43" s="276"/>
      <c r="AFX43" s="277"/>
      <c r="AFY43" s="73"/>
      <c r="AFZ43" s="105"/>
      <c r="AGA43" s="93"/>
      <c r="AGB43" s="275"/>
      <c r="AGC43" s="276"/>
      <c r="AGD43" s="276"/>
      <c r="AGE43" s="276"/>
      <c r="AGF43" s="277"/>
      <c r="AGG43" s="275"/>
      <c r="AGH43" s="276"/>
      <c r="AGI43" s="276"/>
      <c r="AGJ43" s="276"/>
      <c r="AGK43" s="277"/>
      <c r="AGL43" s="73"/>
      <c r="AGM43" s="105"/>
      <c r="AGN43" s="93"/>
      <c r="AGO43" s="275"/>
      <c r="AGP43" s="276"/>
      <c r="AGQ43" s="276"/>
      <c r="AGR43" s="276"/>
      <c r="AGS43" s="277"/>
      <c r="AGT43" s="275"/>
      <c r="AGU43" s="276"/>
      <c r="AGV43" s="276"/>
      <c r="AGW43" s="276"/>
      <c r="AGX43" s="277"/>
      <c r="AGY43" s="73"/>
      <c r="AGZ43" s="105"/>
      <c r="AHA43" s="93"/>
      <c r="AHB43" s="275"/>
      <c r="AHC43" s="276"/>
      <c r="AHD43" s="276"/>
      <c r="AHE43" s="276"/>
      <c r="AHF43" s="277"/>
      <c r="AHG43" s="275"/>
      <c r="AHH43" s="276"/>
      <c r="AHI43" s="276"/>
      <c r="AHJ43" s="276"/>
      <c r="AHK43" s="277"/>
      <c r="AHL43" s="73"/>
      <c r="AHM43" s="105"/>
      <c r="AHN43" s="93"/>
      <c r="AHO43" s="275"/>
      <c r="AHP43" s="276"/>
      <c r="AHQ43" s="276"/>
      <c r="AHR43" s="276"/>
      <c r="AHS43" s="277"/>
      <c r="AHT43" s="275"/>
      <c r="AHU43" s="276"/>
      <c r="AHV43" s="276"/>
      <c r="AHW43" s="276"/>
      <c r="AHX43" s="277"/>
      <c r="AHY43" s="73"/>
      <c r="AHZ43" s="105"/>
      <c r="AIA43" s="93"/>
      <c r="AIB43" s="275"/>
      <c r="AIC43" s="276"/>
      <c r="AID43" s="276"/>
      <c r="AIE43" s="276"/>
      <c r="AIF43" s="277"/>
      <c r="AIG43" s="275"/>
      <c r="AIH43" s="276"/>
      <c r="AII43" s="276"/>
      <c r="AIJ43" s="276"/>
      <c r="AIK43" s="277"/>
      <c r="AIL43" s="73"/>
      <c r="AIM43" s="105"/>
      <c r="AIN43" s="93"/>
      <c r="AIO43" s="275"/>
      <c r="AIP43" s="276"/>
      <c r="AIQ43" s="276"/>
      <c r="AIR43" s="276"/>
      <c r="AIS43" s="277"/>
      <c r="AIT43" s="275"/>
      <c r="AIU43" s="276"/>
      <c r="AIV43" s="276"/>
      <c r="AIW43" s="276"/>
      <c r="AIX43" s="277"/>
      <c r="AIY43" s="73"/>
      <c r="AIZ43" s="105"/>
      <c r="AJA43" s="93"/>
      <c r="AJB43" s="275"/>
      <c r="AJC43" s="276"/>
      <c r="AJD43" s="276"/>
      <c r="AJE43" s="276"/>
      <c r="AJF43" s="277"/>
      <c r="AJG43" s="275"/>
      <c r="AJH43" s="276"/>
      <c r="AJI43" s="276"/>
      <c r="AJJ43" s="276"/>
      <c r="AJK43" s="277"/>
      <c r="AJL43" s="73"/>
    </row>
    <row r="44" spans="1:948" x14ac:dyDescent="0.3">
      <c r="A44" s="93"/>
      <c r="B44" s="278"/>
      <c r="C44" s="279"/>
      <c r="D44" s="279"/>
      <c r="E44" s="279"/>
      <c r="F44" s="280"/>
      <c r="G44" s="278"/>
      <c r="H44" s="279"/>
      <c r="I44" s="279"/>
      <c r="J44" s="279"/>
      <c r="K44" s="280"/>
      <c r="L44" s="73"/>
      <c r="M44" s="105"/>
      <c r="N44" s="93"/>
      <c r="O44" s="278"/>
      <c r="P44" s="279"/>
      <c r="Q44" s="279"/>
      <c r="R44" s="279"/>
      <c r="S44" s="280"/>
      <c r="T44" s="278"/>
      <c r="U44" s="279"/>
      <c r="V44" s="279"/>
      <c r="W44" s="279"/>
      <c r="X44" s="280"/>
      <c r="Y44" s="73"/>
      <c r="Z44" s="105"/>
      <c r="AA44" s="93"/>
      <c r="AB44" s="278"/>
      <c r="AC44" s="279"/>
      <c r="AD44" s="279"/>
      <c r="AE44" s="279"/>
      <c r="AF44" s="280"/>
      <c r="AG44" s="278"/>
      <c r="AH44" s="279"/>
      <c r="AI44" s="279"/>
      <c r="AJ44" s="279"/>
      <c r="AK44" s="280"/>
      <c r="AL44" s="73"/>
      <c r="AM44" s="105"/>
      <c r="AN44" s="93"/>
      <c r="AO44" s="278"/>
      <c r="AP44" s="279"/>
      <c r="AQ44" s="279"/>
      <c r="AR44" s="279"/>
      <c r="AS44" s="280"/>
      <c r="AT44" s="278"/>
      <c r="AU44" s="279"/>
      <c r="AV44" s="279"/>
      <c r="AW44" s="279"/>
      <c r="AX44" s="280"/>
      <c r="AY44" s="73"/>
      <c r="AZ44" s="105"/>
      <c r="BA44" s="93"/>
      <c r="BB44" s="278"/>
      <c r="BC44" s="279"/>
      <c r="BD44" s="279"/>
      <c r="BE44" s="279"/>
      <c r="BF44" s="280"/>
      <c r="BG44" s="278"/>
      <c r="BH44" s="279"/>
      <c r="BI44" s="279"/>
      <c r="BJ44" s="279"/>
      <c r="BK44" s="280"/>
      <c r="BL44" s="73"/>
      <c r="BM44" s="105"/>
      <c r="BN44" s="93"/>
      <c r="BO44" s="278"/>
      <c r="BP44" s="279"/>
      <c r="BQ44" s="279"/>
      <c r="BR44" s="279"/>
      <c r="BS44" s="280"/>
      <c r="BT44" s="278"/>
      <c r="BU44" s="279"/>
      <c r="BV44" s="279"/>
      <c r="BW44" s="279"/>
      <c r="BX44" s="280"/>
      <c r="BY44" s="73"/>
      <c r="BZ44" s="105"/>
      <c r="CA44" s="93"/>
      <c r="CB44" s="278"/>
      <c r="CC44" s="279"/>
      <c r="CD44" s="279"/>
      <c r="CE44" s="279"/>
      <c r="CF44" s="280"/>
      <c r="CG44" s="278"/>
      <c r="CH44" s="279"/>
      <c r="CI44" s="279"/>
      <c r="CJ44" s="279"/>
      <c r="CK44" s="280"/>
      <c r="CL44" s="73"/>
      <c r="CM44" s="105"/>
      <c r="CN44" s="93"/>
      <c r="CO44" s="278"/>
      <c r="CP44" s="279"/>
      <c r="CQ44" s="279"/>
      <c r="CR44" s="279"/>
      <c r="CS44" s="280"/>
      <c r="CT44" s="278"/>
      <c r="CU44" s="279"/>
      <c r="CV44" s="279"/>
      <c r="CW44" s="279"/>
      <c r="CX44" s="280"/>
      <c r="CY44" s="73"/>
      <c r="CZ44" s="105"/>
      <c r="DA44" s="93"/>
      <c r="DB44" s="278"/>
      <c r="DC44" s="279"/>
      <c r="DD44" s="279"/>
      <c r="DE44" s="279"/>
      <c r="DF44" s="280"/>
      <c r="DG44" s="278"/>
      <c r="DH44" s="279"/>
      <c r="DI44" s="279"/>
      <c r="DJ44" s="279"/>
      <c r="DK44" s="280"/>
      <c r="DL44" s="73"/>
      <c r="DM44" s="105"/>
      <c r="DN44" s="93"/>
      <c r="DO44" s="278"/>
      <c r="DP44" s="279"/>
      <c r="DQ44" s="279"/>
      <c r="DR44" s="279"/>
      <c r="DS44" s="280"/>
      <c r="DT44" s="278"/>
      <c r="DU44" s="279"/>
      <c r="DV44" s="279"/>
      <c r="DW44" s="279"/>
      <c r="DX44" s="280"/>
      <c r="DY44" s="73"/>
      <c r="DZ44" s="105"/>
      <c r="EA44" s="93"/>
      <c r="EB44" s="278"/>
      <c r="EC44" s="279"/>
      <c r="ED44" s="279"/>
      <c r="EE44" s="279"/>
      <c r="EF44" s="280"/>
      <c r="EG44" s="278"/>
      <c r="EH44" s="279"/>
      <c r="EI44" s="279"/>
      <c r="EJ44" s="279"/>
      <c r="EK44" s="280"/>
      <c r="EL44" s="73"/>
      <c r="EM44" s="105"/>
      <c r="EN44" s="93"/>
      <c r="EO44" s="278"/>
      <c r="EP44" s="279"/>
      <c r="EQ44" s="279"/>
      <c r="ER44" s="279"/>
      <c r="ES44" s="280"/>
      <c r="ET44" s="278"/>
      <c r="EU44" s="279"/>
      <c r="EV44" s="279"/>
      <c r="EW44" s="279"/>
      <c r="EX44" s="280"/>
      <c r="EY44" s="73"/>
      <c r="EZ44" s="105"/>
      <c r="FA44" s="93"/>
      <c r="FB44" s="278"/>
      <c r="FC44" s="279"/>
      <c r="FD44" s="279"/>
      <c r="FE44" s="279"/>
      <c r="FF44" s="280"/>
      <c r="FG44" s="278"/>
      <c r="FH44" s="279"/>
      <c r="FI44" s="279"/>
      <c r="FJ44" s="279"/>
      <c r="FK44" s="280"/>
      <c r="FL44" s="73"/>
      <c r="FM44" s="105"/>
      <c r="FN44" s="93"/>
      <c r="FO44" s="278"/>
      <c r="FP44" s="279"/>
      <c r="FQ44" s="279"/>
      <c r="FR44" s="279"/>
      <c r="FS44" s="280"/>
      <c r="FT44" s="278"/>
      <c r="FU44" s="279"/>
      <c r="FV44" s="279"/>
      <c r="FW44" s="279"/>
      <c r="FX44" s="280"/>
      <c r="FY44" s="73"/>
      <c r="FZ44" s="105"/>
      <c r="GA44" s="93"/>
      <c r="GB44" s="278"/>
      <c r="GC44" s="279"/>
      <c r="GD44" s="279"/>
      <c r="GE44" s="279"/>
      <c r="GF44" s="280"/>
      <c r="GG44" s="278"/>
      <c r="GH44" s="279"/>
      <c r="GI44" s="279"/>
      <c r="GJ44" s="279"/>
      <c r="GK44" s="280"/>
      <c r="GL44" s="73"/>
      <c r="GM44" s="105"/>
      <c r="GN44" s="93"/>
      <c r="GO44" s="278"/>
      <c r="GP44" s="279"/>
      <c r="GQ44" s="279"/>
      <c r="GR44" s="279"/>
      <c r="GS44" s="280"/>
      <c r="GT44" s="278"/>
      <c r="GU44" s="279"/>
      <c r="GV44" s="279"/>
      <c r="GW44" s="279"/>
      <c r="GX44" s="280"/>
      <c r="GY44" s="73"/>
      <c r="GZ44" s="105"/>
      <c r="HA44" s="93"/>
      <c r="HB44" s="278"/>
      <c r="HC44" s="279"/>
      <c r="HD44" s="279"/>
      <c r="HE44" s="279"/>
      <c r="HF44" s="280"/>
      <c r="HG44" s="278"/>
      <c r="HH44" s="279"/>
      <c r="HI44" s="279"/>
      <c r="HJ44" s="279"/>
      <c r="HK44" s="280"/>
      <c r="HL44" s="73"/>
      <c r="HM44" s="105"/>
      <c r="HN44" s="93"/>
      <c r="HO44" s="278"/>
      <c r="HP44" s="279"/>
      <c r="HQ44" s="279"/>
      <c r="HR44" s="279"/>
      <c r="HS44" s="280"/>
      <c r="HT44" s="278"/>
      <c r="HU44" s="279"/>
      <c r="HV44" s="279"/>
      <c r="HW44" s="279"/>
      <c r="HX44" s="280"/>
      <c r="HY44" s="73"/>
      <c r="HZ44" s="105"/>
      <c r="IA44" s="93"/>
      <c r="IB44" s="278"/>
      <c r="IC44" s="279"/>
      <c r="ID44" s="279"/>
      <c r="IE44" s="279"/>
      <c r="IF44" s="280"/>
      <c r="IG44" s="278"/>
      <c r="IH44" s="279"/>
      <c r="II44" s="279"/>
      <c r="IJ44" s="279"/>
      <c r="IK44" s="280"/>
      <c r="IL44" s="73"/>
      <c r="IM44" s="105"/>
      <c r="IN44" s="93"/>
      <c r="IO44" s="278"/>
      <c r="IP44" s="279"/>
      <c r="IQ44" s="279"/>
      <c r="IR44" s="279"/>
      <c r="IS44" s="280"/>
      <c r="IT44" s="278"/>
      <c r="IU44" s="279"/>
      <c r="IV44" s="279"/>
      <c r="IW44" s="279"/>
      <c r="IX44" s="280"/>
      <c r="IY44" s="73"/>
      <c r="IZ44" s="105"/>
      <c r="JA44" s="93"/>
      <c r="JB44" s="278"/>
      <c r="JC44" s="279"/>
      <c r="JD44" s="279"/>
      <c r="JE44" s="279"/>
      <c r="JF44" s="280"/>
      <c r="JG44" s="278"/>
      <c r="JH44" s="279"/>
      <c r="JI44" s="279"/>
      <c r="JJ44" s="279"/>
      <c r="JK44" s="280"/>
      <c r="JL44" s="73"/>
      <c r="JM44" s="105"/>
      <c r="JN44" s="93"/>
      <c r="JO44" s="278"/>
      <c r="JP44" s="279"/>
      <c r="JQ44" s="279"/>
      <c r="JR44" s="279"/>
      <c r="JS44" s="280"/>
      <c r="JT44" s="278"/>
      <c r="JU44" s="279"/>
      <c r="JV44" s="279"/>
      <c r="JW44" s="279"/>
      <c r="JX44" s="280"/>
      <c r="JY44" s="73"/>
      <c r="JZ44" s="105"/>
      <c r="KA44" s="93"/>
      <c r="KB44" s="278"/>
      <c r="KC44" s="279"/>
      <c r="KD44" s="279"/>
      <c r="KE44" s="279"/>
      <c r="KF44" s="280"/>
      <c r="KG44" s="278"/>
      <c r="KH44" s="279"/>
      <c r="KI44" s="279"/>
      <c r="KJ44" s="279"/>
      <c r="KK44" s="280"/>
      <c r="KL44" s="73"/>
      <c r="KM44" s="105"/>
      <c r="KN44" s="93"/>
      <c r="KO44" s="278"/>
      <c r="KP44" s="279"/>
      <c r="KQ44" s="279"/>
      <c r="KR44" s="279"/>
      <c r="KS44" s="280"/>
      <c r="KT44" s="278"/>
      <c r="KU44" s="279"/>
      <c r="KV44" s="279"/>
      <c r="KW44" s="279"/>
      <c r="KX44" s="280"/>
      <c r="KY44" s="73"/>
      <c r="KZ44" s="105"/>
      <c r="LA44" s="93"/>
      <c r="LB44" s="278"/>
      <c r="LC44" s="279"/>
      <c r="LD44" s="279"/>
      <c r="LE44" s="279"/>
      <c r="LF44" s="280"/>
      <c r="LG44" s="278"/>
      <c r="LH44" s="279"/>
      <c r="LI44" s="279"/>
      <c r="LJ44" s="279"/>
      <c r="LK44" s="280"/>
      <c r="LL44" s="73"/>
      <c r="LM44" s="105"/>
      <c r="LN44" s="93"/>
      <c r="LO44" s="278"/>
      <c r="LP44" s="279"/>
      <c r="LQ44" s="279"/>
      <c r="LR44" s="279"/>
      <c r="LS44" s="280"/>
      <c r="LT44" s="278"/>
      <c r="LU44" s="279"/>
      <c r="LV44" s="279"/>
      <c r="LW44" s="279"/>
      <c r="LX44" s="280"/>
      <c r="LY44" s="73"/>
      <c r="LZ44" s="105"/>
      <c r="MA44" s="93"/>
      <c r="MB44" s="278"/>
      <c r="MC44" s="279"/>
      <c r="MD44" s="279"/>
      <c r="ME44" s="279"/>
      <c r="MF44" s="280"/>
      <c r="MG44" s="278"/>
      <c r="MH44" s="279"/>
      <c r="MI44" s="279"/>
      <c r="MJ44" s="279"/>
      <c r="MK44" s="280"/>
      <c r="ML44" s="73"/>
      <c r="MM44" s="105"/>
      <c r="MN44" s="93"/>
      <c r="MO44" s="278"/>
      <c r="MP44" s="279"/>
      <c r="MQ44" s="279"/>
      <c r="MR44" s="279"/>
      <c r="MS44" s="280"/>
      <c r="MT44" s="278"/>
      <c r="MU44" s="279"/>
      <c r="MV44" s="279"/>
      <c r="MW44" s="279"/>
      <c r="MX44" s="280"/>
      <c r="MY44" s="73"/>
      <c r="MZ44" s="105"/>
      <c r="NA44" s="93"/>
      <c r="NB44" s="278"/>
      <c r="NC44" s="279"/>
      <c r="ND44" s="279"/>
      <c r="NE44" s="279"/>
      <c r="NF44" s="280"/>
      <c r="NG44" s="278"/>
      <c r="NH44" s="279"/>
      <c r="NI44" s="279"/>
      <c r="NJ44" s="279"/>
      <c r="NK44" s="280"/>
      <c r="NL44" s="73"/>
      <c r="NM44" s="105"/>
      <c r="NN44" s="93"/>
      <c r="NO44" s="278"/>
      <c r="NP44" s="279"/>
      <c r="NQ44" s="279"/>
      <c r="NR44" s="279"/>
      <c r="NS44" s="280"/>
      <c r="NT44" s="278"/>
      <c r="NU44" s="279"/>
      <c r="NV44" s="279"/>
      <c r="NW44" s="279"/>
      <c r="NX44" s="280"/>
      <c r="NY44" s="73"/>
      <c r="NZ44" s="105"/>
      <c r="OA44" s="93"/>
      <c r="OB44" s="278"/>
      <c r="OC44" s="279"/>
      <c r="OD44" s="279"/>
      <c r="OE44" s="279"/>
      <c r="OF44" s="280"/>
      <c r="OG44" s="278"/>
      <c r="OH44" s="279"/>
      <c r="OI44" s="279"/>
      <c r="OJ44" s="279"/>
      <c r="OK44" s="280"/>
      <c r="OL44" s="73"/>
      <c r="OM44" s="105"/>
      <c r="ON44" s="93"/>
      <c r="OO44" s="278"/>
      <c r="OP44" s="279"/>
      <c r="OQ44" s="279"/>
      <c r="OR44" s="279"/>
      <c r="OS44" s="280"/>
      <c r="OT44" s="278"/>
      <c r="OU44" s="279"/>
      <c r="OV44" s="279"/>
      <c r="OW44" s="279"/>
      <c r="OX44" s="280"/>
      <c r="OY44" s="73"/>
      <c r="OZ44" s="105"/>
      <c r="PA44" s="93"/>
      <c r="PB44" s="278"/>
      <c r="PC44" s="279"/>
      <c r="PD44" s="279"/>
      <c r="PE44" s="279"/>
      <c r="PF44" s="280"/>
      <c r="PG44" s="278"/>
      <c r="PH44" s="279"/>
      <c r="PI44" s="279"/>
      <c r="PJ44" s="279"/>
      <c r="PK44" s="280"/>
      <c r="PL44" s="73"/>
      <c r="PM44" s="105"/>
      <c r="PN44" s="93"/>
      <c r="PO44" s="278"/>
      <c r="PP44" s="279"/>
      <c r="PQ44" s="279"/>
      <c r="PR44" s="279"/>
      <c r="PS44" s="280"/>
      <c r="PT44" s="278"/>
      <c r="PU44" s="279"/>
      <c r="PV44" s="279"/>
      <c r="PW44" s="279"/>
      <c r="PX44" s="280"/>
      <c r="PY44" s="73"/>
      <c r="PZ44" s="105"/>
      <c r="QA44" s="93"/>
      <c r="QB44" s="278"/>
      <c r="QC44" s="279"/>
      <c r="QD44" s="279"/>
      <c r="QE44" s="279"/>
      <c r="QF44" s="280"/>
      <c r="QG44" s="278"/>
      <c r="QH44" s="279"/>
      <c r="QI44" s="279"/>
      <c r="QJ44" s="279"/>
      <c r="QK44" s="280"/>
      <c r="QL44" s="73"/>
      <c r="QM44" s="105"/>
      <c r="QN44" s="93"/>
      <c r="QO44" s="278"/>
      <c r="QP44" s="279"/>
      <c r="QQ44" s="279"/>
      <c r="QR44" s="279"/>
      <c r="QS44" s="280"/>
      <c r="QT44" s="278"/>
      <c r="QU44" s="279"/>
      <c r="QV44" s="279"/>
      <c r="QW44" s="279"/>
      <c r="QX44" s="280"/>
      <c r="QY44" s="73"/>
      <c r="QZ44" s="105"/>
      <c r="RA44" s="93"/>
      <c r="RB44" s="278"/>
      <c r="RC44" s="279"/>
      <c r="RD44" s="279"/>
      <c r="RE44" s="279"/>
      <c r="RF44" s="280"/>
      <c r="RG44" s="278"/>
      <c r="RH44" s="279"/>
      <c r="RI44" s="279"/>
      <c r="RJ44" s="279"/>
      <c r="RK44" s="280"/>
      <c r="RL44" s="73"/>
      <c r="RM44" s="105"/>
      <c r="RN44" s="93"/>
      <c r="RO44" s="278"/>
      <c r="RP44" s="279"/>
      <c r="RQ44" s="279"/>
      <c r="RR44" s="279"/>
      <c r="RS44" s="280"/>
      <c r="RT44" s="278"/>
      <c r="RU44" s="279"/>
      <c r="RV44" s="279"/>
      <c r="RW44" s="279"/>
      <c r="RX44" s="280"/>
      <c r="RY44" s="73"/>
      <c r="RZ44" s="105"/>
      <c r="SA44" s="93"/>
      <c r="SB44" s="278"/>
      <c r="SC44" s="279"/>
      <c r="SD44" s="279"/>
      <c r="SE44" s="279"/>
      <c r="SF44" s="280"/>
      <c r="SG44" s="278"/>
      <c r="SH44" s="279"/>
      <c r="SI44" s="279"/>
      <c r="SJ44" s="279"/>
      <c r="SK44" s="280"/>
      <c r="SL44" s="73"/>
      <c r="SM44" s="105"/>
      <c r="SN44" s="93"/>
      <c r="SO44" s="278"/>
      <c r="SP44" s="279"/>
      <c r="SQ44" s="279"/>
      <c r="SR44" s="279"/>
      <c r="SS44" s="280"/>
      <c r="ST44" s="278"/>
      <c r="SU44" s="279"/>
      <c r="SV44" s="279"/>
      <c r="SW44" s="279"/>
      <c r="SX44" s="280"/>
      <c r="SY44" s="73"/>
      <c r="SZ44" s="105"/>
      <c r="TA44" s="93"/>
      <c r="TB44" s="278"/>
      <c r="TC44" s="279"/>
      <c r="TD44" s="279"/>
      <c r="TE44" s="279"/>
      <c r="TF44" s="280"/>
      <c r="TG44" s="278"/>
      <c r="TH44" s="279"/>
      <c r="TI44" s="279"/>
      <c r="TJ44" s="279"/>
      <c r="TK44" s="280"/>
      <c r="TL44" s="73"/>
      <c r="TM44" s="105"/>
      <c r="TN44" s="93"/>
      <c r="TO44" s="278"/>
      <c r="TP44" s="279"/>
      <c r="TQ44" s="279"/>
      <c r="TR44" s="279"/>
      <c r="TS44" s="280"/>
      <c r="TT44" s="278"/>
      <c r="TU44" s="279"/>
      <c r="TV44" s="279"/>
      <c r="TW44" s="279"/>
      <c r="TX44" s="280"/>
      <c r="TY44" s="73"/>
      <c r="TZ44" s="105"/>
      <c r="UA44" s="93"/>
      <c r="UB44" s="278"/>
      <c r="UC44" s="279"/>
      <c r="UD44" s="279"/>
      <c r="UE44" s="279"/>
      <c r="UF44" s="280"/>
      <c r="UG44" s="278"/>
      <c r="UH44" s="279"/>
      <c r="UI44" s="279"/>
      <c r="UJ44" s="279"/>
      <c r="UK44" s="280"/>
      <c r="UL44" s="73"/>
      <c r="UM44" s="105"/>
      <c r="UN44" s="93"/>
      <c r="UO44" s="278"/>
      <c r="UP44" s="279"/>
      <c r="UQ44" s="279"/>
      <c r="UR44" s="279"/>
      <c r="US44" s="280"/>
      <c r="UT44" s="278"/>
      <c r="UU44" s="279"/>
      <c r="UV44" s="279"/>
      <c r="UW44" s="279"/>
      <c r="UX44" s="280"/>
      <c r="UY44" s="73"/>
      <c r="UZ44" s="105"/>
      <c r="VA44" s="93"/>
      <c r="VB44" s="278"/>
      <c r="VC44" s="279"/>
      <c r="VD44" s="279"/>
      <c r="VE44" s="279"/>
      <c r="VF44" s="280"/>
      <c r="VG44" s="278"/>
      <c r="VH44" s="279"/>
      <c r="VI44" s="279"/>
      <c r="VJ44" s="279"/>
      <c r="VK44" s="280"/>
      <c r="VL44" s="73"/>
      <c r="VM44" s="105"/>
      <c r="VN44" s="93"/>
      <c r="VO44" s="278"/>
      <c r="VP44" s="279"/>
      <c r="VQ44" s="279"/>
      <c r="VR44" s="279"/>
      <c r="VS44" s="280"/>
      <c r="VT44" s="278"/>
      <c r="VU44" s="279"/>
      <c r="VV44" s="279"/>
      <c r="VW44" s="279"/>
      <c r="VX44" s="280"/>
      <c r="VY44" s="73"/>
      <c r="VZ44" s="105"/>
      <c r="WA44" s="93"/>
      <c r="WB44" s="278"/>
      <c r="WC44" s="279"/>
      <c r="WD44" s="279"/>
      <c r="WE44" s="279"/>
      <c r="WF44" s="280"/>
      <c r="WG44" s="278"/>
      <c r="WH44" s="279"/>
      <c r="WI44" s="279"/>
      <c r="WJ44" s="279"/>
      <c r="WK44" s="280"/>
      <c r="WL44" s="73"/>
      <c r="WM44" s="105"/>
      <c r="WN44" s="93"/>
      <c r="WO44" s="278"/>
      <c r="WP44" s="279"/>
      <c r="WQ44" s="279"/>
      <c r="WR44" s="279"/>
      <c r="WS44" s="280"/>
      <c r="WT44" s="278"/>
      <c r="WU44" s="279"/>
      <c r="WV44" s="279"/>
      <c r="WW44" s="279"/>
      <c r="WX44" s="280"/>
      <c r="WY44" s="73"/>
      <c r="WZ44" s="105"/>
      <c r="XA44" s="93"/>
      <c r="XB44" s="278"/>
      <c r="XC44" s="279"/>
      <c r="XD44" s="279"/>
      <c r="XE44" s="279"/>
      <c r="XF44" s="280"/>
      <c r="XG44" s="278"/>
      <c r="XH44" s="279"/>
      <c r="XI44" s="279"/>
      <c r="XJ44" s="279"/>
      <c r="XK44" s="280"/>
      <c r="XL44" s="73"/>
      <c r="XM44" s="105"/>
      <c r="XN44" s="93"/>
      <c r="XO44" s="278"/>
      <c r="XP44" s="279"/>
      <c r="XQ44" s="279"/>
      <c r="XR44" s="279"/>
      <c r="XS44" s="280"/>
      <c r="XT44" s="278"/>
      <c r="XU44" s="279"/>
      <c r="XV44" s="279"/>
      <c r="XW44" s="279"/>
      <c r="XX44" s="280"/>
      <c r="XY44" s="73"/>
      <c r="XZ44" s="105"/>
      <c r="YA44" s="93"/>
      <c r="YB44" s="278"/>
      <c r="YC44" s="279"/>
      <c r="YD44" s="279"/>
      <c r="YE44" s="279"/>
      <c r="YF44" s="280"/>
      <c r="YG44" s="278"/>
      <c r="YH44" s="279"/>
      <c r="YI44" s="279"/>
      <c r="YJ44" s="279"/>
      <c r="YK44" s="280"/>
      <c r="YL44" s="73"/>
      <c r="YM44" s="105"/>
      <c r="YN44" s="93"/>
      <c r="YO44" s="278"/>
      <c r="YP44" s="279"/>
      <c r="YQ44" s="279"/>
      <c r="YR44" s="279"/>
      <c r="YS44" s="280"/>
      <c r="YT44" s="278"/>
      <c r="YU44" s="279"/>
      <c r="YV44" s="279"/>
      <c r="YW44" s="279"/>
      <c r="YX44" s="280"/>
      <c r="YY44" s="73"/>
      <c r="YZ44" s="105"/>
      <c r="ZA44" s="93"/>
      <c r="ZB44" s="278"/>
      <c r="ZC44" s="279"/>
      <c r="ZD44" s="279"/>
      <c r="ZE44" s="279"/>
      <c r="ZF44" s="280"/>
      <c r="ZG44" s="278"/>
      <c r="ZH44" s="279"/>
      <c r="ZI44" s="279"/>
      <c r="ZJ44" s="279"/>
      <c r="ZK44" s="280"/>
      <c r="ZL44" s="73"/>
      <c r="ZM44" s="105"/>
      <c r="ZN44" s="93"/>
      <c r="ZO44" s="278"/>
      <c r="ZP44" s="279"/>
      <c r="ZQ44" s="279"/>
      <c r="ZR44" s="279"/>
      <c r="ZS44" s="280"/>
      <c r="ZT44" s="278"/>
      <c r="ZU44" s="279"/>
      <c r="ZV44" s="279"/>
      <c r="ZW44" s="279"/>
      <c r="ZX44" s="280"/>
      <c r="ZY44" s="73"/>
      <c r="ZZ44" s="105"/>
      <c r="AAA44" s="93"/>
      <c r="AAB44" s="278"/>
      <c r="AAC44" s="279"/>
      <c r="AAD44" s="279"/>
      <c r="AAE44" s="279"/>
      <c r="AAF44" s="280"/>
      <c r="AAG44" s="278"/>
      <c r="AAH44" s="279"/>
      <c r="AAI44" s="279"/>
      <c r="AAJ44" s="279"/>
      <c r="AAK44" s="280"/>
      <c r="AAL44" s="73"/>
      <c r="AAM44" s="105"/>
      <c r="AAN44" s="93"/>
      <c r="AAO44" s="278"/>
      <c r="AAP44" s="279"/>
      <c r="AAQ44" s="279"/>
      <c r="AAR44" s="279"/>
      <c r="AAS44" s="280"/>
      <c r="AAT44" s="278"/>
      <c r="AAU44" s="279"/>
      <c r="AAV44" s="279"/>
      <c r="AAW44" s="279"/>
      <c r="AAX44" s="280"/>
      <c r="AAY44" s="73"/>
      <c r="AAZ44" s="105"/>
      <c r="ABA44" s="93"/>
      <c r="ABB44" s="278"/>
      <c r="ABC44" s="279"/>
      <c r="ABD44" s="279"/>
      <c r="ABE44" s="279"/>
      <c r="ABF44" s="280"/>
      <c r="ABG44" s="278"/>
      <c r="ABH44" s="279"/>
      <c r="ABI44" s="279"/>
      <c r="ABJ44" s="279"/>
      <c r="ABK44" s="280"/>
      <c r="ABL44" s="73"/>
      <c r="ABM44" s="105"/>
      <c r="ABN44" s="93"/>
      <c r="ABO44" s="278"/>
      <c r="ABP44" s="279"/>
      <c r="ABQ44" s="279"/>
      <c r="ABR44" s="279"/>
      <c r="ABS44" s="280"/>
      <c r="ABT44" s="278"/>
      <c r="ABU44" s="279"/>
      <c r="ABV44" s="279"/>
      <c r="ABW44" s="279"/>
      <c r="ABX44" s="280"/>
      <c r="ABY44" s="73"/>
      <c r="ABZ44" s="105"/>
      <c r="ACA44" s="93"/>
      <c r="ACB44" s="278"/>
      <c r="ACC44" s="279"/>
      <c r="ACD44" s="279"/>
      <c r="ACE44" s="279"/>
      <c r="ACF44" s="280"/>
      <c r="ACG44" s="278"/>
      <c r="ACH44" s="279"/>
      <c r="ACI44" s="279"/>
      <c r="ACJ44" s="279"/>
      <c r="ACK44" s="280"/>
      <c r="ACL44" s="73"/>
      <c r="ACM44" s="105"/>
      <c r="ACN44" s="93"/>
      <c r="ACO44" s="278"/>
      <c r="ACP44" s="279"/>
      <c r="ACQ44" s="279"/>
      <c r="ACR44" s="279"/>
      <c r="ACS44" s="280"/>
      <c r="ACT44" s="278"/>
      <c r="ACU44" s="279"/>
      <c r="ACV44" s="279"/>
      <c r="ACW44" s="279"/>
      <c r="ACX44" s="280"/>
      <c r="ACY44" s="73"/>
      <c r="ACZ44" s="105"/>
      <c r="ADA44" s="93"/>
      <c r="ADB44" s="278"/>
      <c r="ADC44" s="279"/>
      <c r="ADD44" s="279"/>
      <c r="ADE44" s="279"/>
      <c r="ADF44" s="280"/>
      <c r="ADG44" s="278"/>
      <c r="ADH44" s="279"/>
      <c r="ADI44" s="279"/>
      <c r="ADJ44" s="279"/>
      <c r="ADK44" s="280"/>
      <c r="ADL44" s="73"/>
      <c r="ADM44" s="105"/>
      <c r="ADN44" s="93"/>
      <c r="ADO44" s="278"/>
      <c r="ADP44" s="279"/>
      <c r="ADQ44" s="279"/>
      <c r="ADR44" s="279"/>
      <c r="ADS44" s="280"/>
      <c r="ADT44" s="278"/>
      <c r="ADU44" s="279"/>
      <c r="ADV44" s="279"/>
      <c r="ADW44" s="279"/>
      <c r="ADX44" s="280"/>
      <c r="ADY44" s="73"/>
      <c r="ADZ44" s="105"/>
      <c r="AEA44" s="93"/>
      <c r="AEB44" s="278"/>
      <c r="AEC44" s="279"/>
      <c r="AED44" s="279"/>
      <c r="AEE44" s="279"/>
      <c r="AEF44" s="280"/>
      <c r="AEG44" s="278"/>
      <c r="AEH44" s="279"/>
      <c r="AEI44" s="279"/>
      <c r="AEJ44" s="279"/>
      <c r="AEK44" s="280"/>
      <c r="AEL44" s="73"/>
      <c r="AEM44" s="105"/>
      <c r="AEN44" s="93"/>
      <c r="AEO44" s="278"/>
      <c r="AEP44" s="279"/>
      <c r="AEQ44" s="279"/>
      <c r="AER44" s="279"/>
      <c r="AES44" s="280"/>
      <c r="AET44" s="278"/>
      <c r="AEU44" s="279"/>
      <c r="AEV44" s="279"/>
      <c r="AEW44" s="279"/>
      <c r="AEX44" s="280"/>
      <c r="AEY44" s="73"/>
      <c r="AEZ44" s="105"/>
      <c r="AFA44" s="93"/>
      <c r="AFB44" s="278"/>
      <c r="AFC44" s="279"/>
      <c r="AFD44" s="279"/>
      <c r="AFE44" s="279"/>
      <c r="AFF44" s="280"/>
      <c r="AFG44" s="278"/>
      <c r="AFH44" s="279"/>
      <c r="AFI44" s="279"/>
      <c r="AFJ44" s="279"/>
      <c r="AFK44" s="280"/>
      <c r="AFL44" s="73"/>
      <c r="AFM44" s="105"/>
      <c r="AFN44" s="93"/>
      <c r="AFO44" s="278"/>
      <c r="AFP44" s="279"/>
      <c r="AFQ44" s="279"/>
      <c r="AFR44" s="279"/>
      <c r="AFS44" s="280"/>
      <c r="AFT44" s="278"/>
      <c r="AFU44" s="279"/>
      <c r="AFV44" s="279"/>
      <c r="AFW44" s="279"/>
      <c r="AFX44" s="280"/>
      <c r="AFY44" s="73"/>
      <c r="AFZ44" s="105"/>
      <c r="AGA44" s="93"/>
      <c r="AGB44" s="278"/>
      <c r="AGC44" s="279"/>
      <c r="AGD44" s="279"/>
      <c r="AGE44" s="279"/>
      <c r="AGF44" s="280"/>
      <c r="AGG44" s="278"/>
      <c r="AGH44" s="279"/>
      <c r="AGI44" s="279"/>
      <c r="AGJ44" s="279"/>
      <c r="AGK44" s="280"/>
      <c r="AGL44" s="73"/>
      <c r="AGM44" s="105"/>
      <c r="AGN44" s="93"/>
      <c r="AGO44" s="278"/>
      <c r="AGP44" s="279"/>
      <c r="AGQ44" s="279"/>
      <c r="AGR44" s="279"/>
      <c r="AGS44" s="280"/>
      <c r="AGT44" s="278"/>
      <c r="AGU44" s="279"/>
      <c r="AGV44" s="279"/>
      <c r="AGW44" s="279"/>
      <c r="AGX44" s="280"/>
      <c r="AGY44" s="73"/>
      <c r="AGZ44" s="105"/>
      <c r="AHA44" s="93"/>
      <c r="AHB44" s="278"/>
      <c r="AHC44" s="279"/>
      <c r="AHD44" s="279"/>
      <c r="AHE44" s="279"/>
      <c r="AHF44" s="280"/>
      <c r="AHG44" s="278"/>
      <c r="AHH44" s="279"/>
      <c r="AHI44" s="279"/>
      <c r="AHJ44" s="279"/>
      <c r="AHK44" s="280"/>
      <c r="AHL44" s="73"/>
      <c r="AHM44" s="105"/>
      <c r="AHN44" s="93"/>
      <c r="AHO44" s="278"/>
      <c r="AHP44" s="279"/>
      <c r="AHQ44" s="279"/>
      <c r="AHR44" s="279"/>
      <c r="AHS44" s="280"/>
      <c r="AHT44" s="278"/>
      <c r="AHU44" s="279"/>
      <c r="AHV44" s="279"/>
      <c r="AHW44" s="279"/>
      <c r="AHX44" s="280"/>
      <c r="AHY44" s="73"/>
      <c r="AHZ44" s="105"/>
      <c r="AIA44" s="93"/>
      <c r="AIB44" s="278"/>
      <c r="AIC44" s="279"/>
      <c r="AID44" s="279"/>
      <c r="AIE44" s="279"/>
      <c r="AIF44" s="280"/>
      <c r="AIG44" s="278"/>
      <c r="AIH44" s="279"/>
      <c r="AII44" s="279"/>
      <c r="AIJ44" s="279"/>
      <c r="AIK44" s="280"/>
      <c r="AIL44" s="73"/>
      <c r="AIM44" s="105"/>
      <c r="AIN44" s="93"/>
      <c r="AIO44" s="278"/>
      <c r="AIP44" s="279"/>
      <c r="AIQ44" s="279"/>
      <c r="AIR44" s="279"/>
      <c r="AIS44" s="280"/>
      <c r="AIT44" s="278"/>
      <c r="AIU44" s="279"/>
      <c r="AIV44" s="279"/>
      <c r="AIW44" s="279"/>
      <c r="AIX44" s="280"/>
      <c r="AIY44" s="73"/>
      <c r="AIZ44" s="105"/>
      <c r="AJA44" s="93"/>
      <c r="AJB44" s="278"/>
      <c r="AJC44" s="279"/>
      <c r="AJD44" s="279"/>
      <c r="AJE44" s="279"/>
      <c r="AJF44" s="280"/>
      <c r="AJG44" s="278"/>
      <c r="AJH44" s="279"/>
      <c r="AJI44" s="279"/>
      <c r="AJJ44" s="279"/>
      <c r="AJK44" s="280"/>
      <c r="AJL44" s="73"/>
    </row>
    <row r="45" spans="1:948" ht="10.199999999999999" customHeight="1" thickBot="1" x14ac:dyDescent="0.35">
      <c r="A45" s="94"/>
      <c r="B45" s="95"/>
      <c r="C45" s="95"/>
      <c r="D45" s="95"/>
      <c r="E45" s="95"/>
      <c r="F45" s="95"/>
      <c r="G45" s="95"/>
      <c r="H45" s="95"/>
      <c r="I45" s="157"/>
      <c r="J45" s="95"/>
      <c r="K45" s="157"/>
      <c r="L45" s="96"/>
      <c r="M45" s="105"/>
      <c r="N45" s="94"/>
      <c r="O45" s="95"/>
      <c r="P45" s="95"/>
      <c r="Q45" s="95"/>
      <c r="R45" s="95"/>
      <c r="S45" s="95"/>
      <c r="T45" s="95"/>
      <c r="U45" s="95"/>
      <c r="V45" s="157"/>
      <c r="W45" s="95"/>
      <c r="X45" s="157"/>
      <c r="Y45" s="96"/>
      <c r="Z45" s="105"/>
      <c r="AA45" s="94"/>
      <c r="AB45" s="95"/>
      <c r="AC45" s="95"/>
      <c r="AD45" s="95"/>
      <c r="AE45" s="95"/>
      <c r="AF45" s="95"/>
      <c r="AG45" s="95"/>
      <c r="AH45" s="95"/>
      <c r="AI45" s="157"/>
      <c r="AJ45" s="95"/>
      <c r="AK45" s="157"/>
      <c r="AL45" s="96"/>
      <c r="AM45" s="105"/>
      <c r="AN45" s="94"/>
      <c r="AO45" s="95"/>
      <c r="AP45" s="95"/>
      <c r="AQ45" s="95"/>
      <c r="AR45" s="95"/>
      <c r="AS45" s="95"/>
      <c r="AT45" s="95"/>
      <c r="AU45" s="95"/>
      <c r="AV45" s="157"/>
      <c r="AW45" s="95"/>
      <c r="AX45" s="157"/>
      <c r="AY45" s="96"/>
      <c r="AZ45" s="105"/>
      <c r="BA45" s="94"/>
      <c r="BB45" s="95"/>
      <c r="BC45" s="95"/>
      <c r="BD45" s="95"/>
      <c r="BE45" s="95"/>
      <c r="BF45" s="95"/>
      <c r="BG45" s="95"/>
      <c r="BH45" s="95"/>
      <c r="BI45" s="157"/>
      <c r="BJ45" s="95"/>
      <c r="BK45" s="157"/>
      <c r="BL45" s="96"/>
      <c r="BM45" s="105"/>
      <c r="BN45" s="94"/>
      <c r="BO45" s="95"/>
      <c r="BP45" s="95"/>
      <c r="BQ45" s="95"/>
      <c r="BR45" s="95"/>
      <c r="BS45" s="95"/>
      <c r="BT45" s="95"/>
      <c r="BU45" s="95"/>
      <c r="BV45" s="157"/>
      <c r="BW45" s="95"/>
      <c r="BX45" s="157"/>
      <c r="BY45" s="96"/>
      <c r="BZ45" s="105"/>
      <c r="CA45" s="94"/>
      <c r="CB45" s="95"/>
      <c r="CC45" s="95"/>
      <c r="CD45" s="95"/>
      <c r="CE45" s="95"/>
      <c r="CF45" s="95"/>
      <c r="CG45" s="95"/>
      <c r="CH45" s="95"/>
      <c r="CI45" s="157"/>
      <c r="CJ45" s="95"/>
      <c r="CK45" s="157"/>
      <c r="CL45" s="96"/>
      <c r="CM45" s="105"/>
      <c r="CN45" s="94"/>
      <c r="CO45" s="95"/>
      <c r="CP45" s="95"/>
      <c r="CQ45" s="95"/>
      <c r="CR45" s="95"/>
      <c r="CS45" s="95"/>
      <c r="CT45" s="95"/>
      <c r="CU45" s="95"/>
      <c r="CV45" s="157"/>
      <c r="CW45" s="95"/>
      <c r="CX45" s="157"/>
      <c r="CY45" s="96"/>
      <c r="CZ45" s="105"/>
      <c r="DA45" s="94"/>
      <c r="DB45" s="95"/>
      <c r="DC45" s="95"/>
      <c r="DD45" s="95"/>
      <c r="DE45" s="95"/>
      <c r="DF45" s="95"/>
      <c r="DG45" s="95"/>
      <c r="DH45" s="95"/>
      <c r="DI45" s="157"/>
      <c r="DJ45" s="95"/>
      <c r="DK45" s="157"/>
      <c r="DL45" s="96"/>
      <c r="DM45" s="105"/>
      <c r="DN45" s="94"/>
      <c r="DO45" s="95"/>
      <c r="DP45" s="95"/>
      <c r="DQ45" s="95"/>
      <c r="DR45" s="95"/>
      <c r="DS45" s="95"/>
      <c r="DT45" s="95"/>
      <c r="DU45" s="95"/>
      <c r="DV45" s="157"/>
      <c r="DW45" s="95"/>
      <c r="DX45" s="157"/>
      <c r="DY45" s="96"/>
      <c r="DZ45" s="105"/>
      <c r="EA45" s="94"/>
      <c r="EB45" s="95"/>
      <c r="EC45" s="95"/>
      <c r="ED45" s="95"/>
      <c r="EE45" s="95"/>
      <c r="EF45" s="95"/>
      <c r="EG45" s="95"/>
      <c r="EH45" s="95"/>
      <c r="EI45" s="157"/>
      <c r="EJ45" s="95"/>
      <c r="EK45" s="157"/>
      <c r="EL45" s="96"/>
      <c r="EM45" s="105"/>
      <c r="EN45" s="94"/>
      <c r="EO45" s="95"/>
      <c r="EP45" s="95"/>
      <c r="EQ45" s="95"/>
      <c r="ER45" s="95"/>
      <c r="ES45" s="95"/>
      <c r="ET45" s="95"/>
      <c r="EU45" s="95"/>
      <c r="EV45" s="157"/>
      <c r="EW45" s="95"/>
      <c r="EX45" s="157"/>
      <c r="EY45" s="96"/>
      <c r="EZ45" s="105"/>
      <c r="FA45" s="94"/>
      <c r="FB45" s="95"/>
      <c r="FC45" s="95"/>
      <c r="FD45" s="95"/>
      <c r="FE45" s="95"/>
      <c r="FF45" s="95"/>
      <c r="FG45" s="95"/>
      <c r="FH45" s="95"/>
      <c r="FI45" s="157"/>
      <c r="FJ45" s="95"/>
      <c r="FK45" s="157"/>
      <c r="FL45" s="96"/>
      <c r="FM45" s="105"/>
      <c r="FN45" s="94"/>
      <c r="FO45" s="95"/>
      <c r="FP45" s="95"/>
      <c r="FQ45" s="95"/>
      <c r="FR45" s="95"/>
      <c r="FS45" s="95"/>
      <c r="FT45" s="95"/>
      <c r="FU45" s="95"/>
      <c r="FV45" s="157"/>
      <c r="FW45" s="95"/>
      <c r="FX45" s="157"/>
      <c r="FY45" s="96"/>
      <c r="FZ45" s="105"/>
      <c r="GA45" s="94"/>
      <c r="GB45" s="95"/>
      <c r="GC45" s="95"/>
      <c r="GD45" s="95"/>
      <c r="GE45" s="95"/>
      <c r="GF45" s="95"/>
      <c r="GG45" s="95"/>
      <c r="GH45" s="95"/>
      <c r="GI45" s="157"/>
      <c r="GJ45" s="95"/>
      <c r="GK45" s="157"/>
      <c r="GL45" s="96"/>
      <c r="GM45" s="105"/>
      <c r="GN45" s="94"/>
      <c r="GO45" s="95"/>
      <c r="GP45" s="95"/>
      <c r="GQ45" s="95"/>
      <c r="GR45" s="95"/>
      <c r="GS45" s="95"/>
      <c r="GT45" s="95"/>
      <c r="GU45" s="95"/>
      <c r="GV45" s="157"/>
      <c r="GW45" s="95"/>
      <c r="GX45" s="157"/>
      <c r="GY45" s="96"/>
      <c r="GZ45" s="105"/>
      <c r="HA45" s="94"/>
      <c r="HB45" s="95"/>
      <c r="HC45" s="95"/>
      <c r="HD45" s="95"/>
      <c r="HE45" s="95"/>
      <c r="HF45" s="95"/>
      <c r="HG45" s="95"/>
      <c r="HH45" s="95"/>
      <c r="HI45" s="157"/>
      <c r="HJ45" s="95"/>
      <c r="HK45" s="157"/>
      <c r="HL45" s="96"/>
      <c r="HM45" s="105"/>
      <c r="HN45" s="94"/>
      <c r="HO45" s="95"/>
      <c r="HP45" s="95"/>
      <c r="HQ45" s="95"/>
      <c r="HR45" s="95"/>
      <c r="HS45" s="95"/>
      <c r="HT45" s="95"/>
      <c r="HU45" s="95"/>
      <c r="HV45" s="157"/>
      <c r="HW45" s="95"/>
      <c r="HX45" s="157"/>
      <c r="HY45" s="96"/>
      <c r="HZ45" s="105"/>
      <c r="IA45" s="94"/>
      <c r="IB45" s="95"/>
      <c r="IC45" s="95"/>
      <c r="ID45" s="95"/>
      <c r="IE45" s="95"/>
      <c r="IF45" s="95"/>
      <c r="IG45" s="95"/>
      <c r="IH45" s="95"/>
      <c r="II45" s="157"/>
      <c r="IJ45" s="95"/>
      <c r="IK45" s="157"/>
      <c r="IL45" s="96"/>
      <c r="IM45" s="105"/>
      <c r="IN45" s="94"/>
      <c r="IO45" s="95"/>
      <c r="IP45" s="95"/>
      <c r="IQ45" s="95"/>
      <c r="IR45" s="95"/>
      <c r="IS45" s="95"/>
      <c r="IT45" s="95"/>
      <c r="IU45" s="95"/>
      <c r="IV45" s="157"/>
      <c r="IW45" s="95"/>
      <c r="IX45" s="157"/>
      <c r="IY45" s="96"/>
      <c r="IZ45" s="105"/>
      <c r="JA45" s="94"/>
      <c r="JB45" s="95"/>
      <c r="JC45" s="95"/>
      <c r="JD45" s="95"/>
      <c r="JE45" s="95"/>
      <c r="JF45" s="95"/>
      <c r="JG45" s="95"/>
      <c r="JH45" s="95"/>
      <c r="JI45" s="157"/>
      <c r="JJ45" s="95"/>
      <c r="JK45" s="157"/>
      <c r="JL45" s="96"/>
      <c r="JM45" s="105"/>
      <c r="JN45" s="94"/>
      <c r="JO45" s="95"/>
      <c r="JP45" s="95"/>
      <c r="JQ45" s="95"/>
      <c r="JR45" s="95"/>
      <c r="JS45" s="95"/>
      <c r="JT45" s="95"/>
      <c r="JU45" s="95"/>
      <c r="JV45" s="157"/>
      <c r="JW45" s="95"/>
      <c r="JX45" s="157"/>
      <c r="JY45" s="96"/>
      <c r="JZ45" s="105"/>
      <c r="KA45" s="94"/>
      <c r="KB45" s="95"/>
      <c r="KC45" s="95"/>
      <c r="KD45" s="95"/>
      <c r="KE45" s="95"/>
      <c r="KF45" s="95"/>
      <c r="KG45" s="95"/>
      <c r="KH45" s="95"/>
      <c r="KI45" s="157"/>
      <c r="KJ45" s="95"/>
      <c r="KK45" s="157"/>
      <c r="KL45" s="96"/>
      <c r="KM45" s="105"/>
      <c r="KN45" s="94"/>
      <c r="KO45" s="95"/>
      <c r="KP45" s="95"/>
      <c r="KQ45" s="95"/>
      <c r="KR45" s="95"/>
      <c r="KS45" s="95"/>
      <c r="KT45" s="95"/>
      <c r="KU45" s="95"/>
      <c r="KV45" s="157"/>
      <c r="KW45" s="95"/>
      <c r="KX45" s="157"/>
      <c r="KY45" s="96"/>
      <c r="KZ45" s="105"/>
      <c r="LA45" s="94"/>
      <c r="LB45" s="95"/>
      <c r="LC45" s="95"/>
      <c r="LD45" s="95"/>
      <c r="LE45" s="95"/>
      <c r="LF45" s="95"/>
      <c r="LG45" s="95"/>
      <c r="LH45" s="95"/>
      <c r="LI45" s="157"/>
      <c r="LJ45" s="95"/>
      <c r="LK45" s="157"/>
      <c r="LL45" s="96"/>
      <c r="LM45" s="105"/>
      <c r="LN45" s="94"/>
      <c r="LO45" s="95"/>
      <c r="LP45" s="95"/>
      <c r="LQ45" s="95"/>
      <c r="LR45" s="95"/>
      <c r="LS45" s="95"/>
      <c r="LT45" s="95"/>
      <c r="LU45" s="95"/>
      <c r="LV45" s="157"/>
      <c r="LW45" s="95"/>
      <c r="LX45" s="157"/>
      <c r="LY45" s="96"/>
      <c r="LZ45" s="105"/>
      <c r="MA45" s="94"/>
      <c r="MB45" s="95"/>
      <c r="MC45" s="95"/>
      <c r="MD45" s="95"/>
      <c r="ME45" s="95"/>
      <c r="MF45" s="95"/>
      <c r="MG45" s="95"/>
      <c r="MH45" s="95"/>
      <c r="MI45" s="157"/>
      <c r="MJ45" s="95"/>
      <c r="MK45" s="157"/>
      <c r="ML45" s="96"/>
      <c r="MM45" s="105"/>
      <c r="MN45" s="94"/>
      <c r="MO45" s="95"/>
      <c r="MP45" s="95"/>
      <c r="MQ45" s="95"/>
      <c r="MR45" s="95"/>
      <c r="MS45" s="95"/>
      <c r="MT45" s="95"/>
      <c r="MU45" s="95"/>
      <c r="MV45" s="157"/>
      <c r="MW45" s="95"/>
      <c r="MX45" s="157"/>
      <c r="MY45" s="96"/>
      <c r="MZ45" s="105"/>
      <c r="NA45" s="94"/>
      <c r="NB45" s="95"/>
      <c r="NC45" s="95"/>
      <c r="ND45" s="95"/>
      <c r="NE45" s="95"/>
      <c r="NF45" s="95"/>
      <c r="NG45" s="95"/>
      <c r="NH45" s="95"/>
      <c r="NI45" s="157"/>
      <c r="NJ45" s="95"/>
      <c r="NK45" s="157"/>
      <c r="NL45" s="96"/>
      <c r="NM45" s="105"/>
      <c r="NN45" s="94"/>
      <c r="NO45" s="95"/>
      <c r="NP45" s="95"/>
      <c r="NQ45" s="95"/>
      <c r="NR45" s="95"/>
      <c r="NS45" s="95"/>
      <c r="NT45" s="95"/>
      <c r="NU45" s="95"/>
      <c r="NV45" s="157"/>
      <c r="NW45" s="95"/>
      <c r="NX45" s="157"/>
      <c r="NY45" s="96"/>
      <c r="NZ45" s="105"/>
      <c r="OA45" s="94"/>
      <c r="OB45" s="95"/>
      <c r="OC45" s="95"/>
      <c r="OD45" s="95"/>
      <c r="OE45" s="95"/>
      <c r="OF45" s="95"/>
      <c r="OG45" s="95"/>
      <c r="OH45" s="95"/>
      <c r="OI45" s="157"/>
      <c r="OJ45" s="95"/>
      <c r="OK45" s="157"/>
      <c r="OL45" s="96"/>
      <c r="OM45" s="105"/>
      <c r="ON45" s="94"/>
      <c r="OO45" s="95"/>
      <c r="OP45" s="95"/>
      <c r="OQ45" s="95"/>
      <c r="OR45" s="95"/>
      <c r="OS45" s="95"/>
      <c r="OT45" s="95"/>
      <c r="OU45" s="95"/>
      <c r="OV45" s="157"/>
      <c r="OW45" s="95"/>
      <c r="OX45" s="157"/>
      <c r="OY45" s="96"/>
      <c r="OZ45" s="105"/>
      <c r="PA45" s="94"/>
      <c r="PB45" s="95"/>
      <c r="PC45" s="95"/>
      <c r="PD45" s="95"/>
      <c r="PE45" s="95"/>
      <c r="PF45" s="95"/>
      <c r="PG45" s="95"/>
      <c r="PH45" s="95"/>
      <c r="PI45" s="157"/>
      <c r="PJ45" s="95"/>
      <c r="PK45" s="157"/>
      <c r="PL45" s="96"/>
      <c r="PM45" s="105"/>
      <c r="PN45" s="94"/>
      <c r="PO45" s="95"/>
      <c r="PP45" s="95"/>
      <c r="PQ45" s="95"/>
      <c r="PR45" s="95"/>
      <c r="PS45" s="95"/>
      <c r="PT45" s="95"/>
      <c r="PU45" s="95"/>
      <c r="PV45" s="157"/>
      <c r="PW45" s="95"/>
      <c r="PX45" s="157"/>
      <c r="PY45" s="96"/>
      <c r="PZ45" s="105"/>
      <c r="QA45" s="94"/>
      <c r="QB45" s="95"/>
      <c r="QC45" s="95"/>
      <c r="QD45" s="95"/>
      <c r="QE45" s="95"/>
      <c r="QF45" s="95"/>
      <c r="QG45" s="95"/>
      <c r="QH45" s="95"/>
      <c r="QI45" s="157"/>
      <c r="QJ45" s="95"/>
      <c r="QK45" s="157"/>
      <c r="QL45" s="96"/>
      <c r="QM45" s="105"/>
      <c r="QN45" s="94"/>
      <c r="QO45" s="95"/>
      <c r="QP45" s="95"/>
      <c r="QQ45" s="95"/>
      <c r="QR45" s="95"/>
      <c r="QS45" s="95"/>
      <c r="QT45" s="95"/>
      <c r="QU45" s="95"/>
      <c r="QV45" s="157"/>
      <c r="QW45" s="95"/>
      <c r="QX45" s="157"/>
      <c r="QY45" s="96"/>
      <c r="QZ45" s="105"/>
      <c r="RA45" s="94"/>
      <c r="RB45" s="95"/>
      <c r="RC45" s="95"/>
      <c r="RD45" s="95"/>
      <c r="RE45" s="95"/>
      <c r="RF45" s="95"/>
      <c r="RG45" s="95"/>
      <c r="RH45" s="95"/>
      <c r="RI45" s="157"/>
      <c r="RJ45" s="95"/>
      <c r="RK45" s="157"/>
      <c r="RL45" s="96"/>
      <c r="RM45" s="105"/>
      <c r="RN45" s="94"/>
      <c r="RO45" s="95"/>
      <c r="RP45" s="95"/>
      <c r="RQ45" s="95"/>
      <c r="RR45" s="95"/>
      <c r="RS45" s="95"/>
      <c r="RT45" s="95"/>
      <c r="RU45" s="95"/>
      <c r="RV45" s="157"/>
      <c r="RW45" s="95"/>
      <c r="RX45" s="157"/>
      <c r="RY45" s="96"/>
      <c r="RZ45" s="105"/>
      <c r="SA45" s="94"/>
      <c r="SB45" s="95"/>
      <c r="SC45" s="95"/>
      <c r="SD45" s="95"/>
      <c r="SE45" s="95"/>
      <c r="SF45" s="95"/>
      <c r="SG45" s="95"/>
      <c r="SH45" s="95"/>
      <c r="SI45" s="157"/>
      <c r="SJ45" s="95"/>
      <c r="SK45" s="157"/>
      <c r="SL45" s="96"/>
      <c r="SM45" s="105"/>
      <c r="SN45" s="94"/>
      <c r="SO45" s="95"/>
      <c r="SP45" s="95"/>
      <c r="SQ45" s="95"/>
      <c r="SR45" s="95"/>
      <c r="SS45" s="95"/>
      <c r="ST45" s="95"/>
      <c r="SU45" s="95"/>
      <c r="SV45" s="157"/>
      <c r="SW45" s="95"/>
      <c r="SX45" s="157"/>
      <c r="SY45" s="96"/>
      <c r="SZ45" s="105"/>
      <c r="TA45" s="94"/>
      <c r="TB45" s="95"/>
      <c r="TC45" s="95"/>
      <c r="TD45" s="95"/>
      <c r="TE45" s="95"/>
      <c r="TF45" s="95"/>
      <c r="TG45" s="95"/>
      <c r="TH45" s="95"/>
      <c r="TI45" s="157"/>
      <c r="TJ45" s="95"/>
      <c r="TK45" s="157"/>
      <c r="TL45" s="96"/>
      <c r="TM45" s="105"/>
      <c r="TN45" s="94"/>
      <c r="TO45" s="95"/>
      <c r="TP45" s="95"/>
      <c r="TQ45" s="95"/>
      <c r="TR45" s="95"/>
      <c r="TS45" s="95"/>
      <c r="TT45" s="95"/>
      <c r="TU45" s="95"/>
      <c r="TV45" s="157"/>
      <c r="TW45" s="95"/>
      <c r="TX45" s="157"/>
      <c r="TY45" s="96"/>
      <c r="TZ45" s="105"/>
      <c r="UA45" s="94"/>
      <c r="UB45" s="95"/>
      <c r="UC45" s="95"/>
      <c r="UD45" s="95"/>
      <c r="UE45" s="95"/>
      <c r="UF45" s="95"/>
      <c r="UG45" s="95"/>
      <c r="UH45" s="95"/>
      <c r="UI45" s="157"/>
      <c r="UJ45" s="95"/>
      <c r="UK45" s="157"/>
      <c r="UL45" s="96"/>
      <c r="UM45" s="105"/>
      <c r="UN45" s="94"/>
      <c r="UO45" s="95"/>
      <c r="UP45" s="95"/>
      <c r="UQ45" s="95"/>
      <c r="UR45" s="95"/>
      <c r="US45" s="95"/>
      <c r="UT45" s="95"/>
      <c r="UU45" s="95"/>
      <c r="UV45" s="157"/>
      <c r="UW45" s="95"/>
      <c r="UX45" s="157"/>
      <c r="UY45" s="96"/>
      <c r="UZ45" s="105"/>
      <c r="VA45" s="94"/>
      <c r="VB45" s="95"/>
      <c r="VC45" s="95"/>
      <c r="VD45" s="95"/>
      <c r="VE45" s="95"/>
      <c r="VF45" s="95"/>
      <c r="VG45" s="95"/>
      <c r="VH45" s="95"/>
      <c r="VI45" s="157"/>
      <c r="VJ45" s="95"/>
      <c r="VK45" s="157"/>
      <c r="VL45" s="96"/>
      <c r="VM45" s="105"/>
      <c r="VN45" s="94"/>
      <c r="VO45" s="95"/>
      <c r="VP45" s="95"/>
      <c r="VQ45" s="95"/>
      <c r="VR45" s="95"/>
      <c r="VS45" s="95"/>
      <c r="VT45" s="95"/>
      <c r="VU45" s="95"/>
      <c r="VV45" s="157"/>
      <c r="VW45" s="95"/>
      <c r="VX45" s="157"/>
      <c r="VY45" s="96"/>
      <c r="VZ45" s="105"/>
      <c r="WA45" s="94"/>
      <c r="WB45" s="95"/>
      <c r="WC45" s="95"/>
      <c r="WD45" s="95"/>
      <c r="WE45" s="95"/>
      <c r="WF45" s="95"/>
      <c r="WG45" s="95"/>
      <c r="WH45" s="95"/>
      <c r="WI45" s="157"/>
      <c r="WJ45" s="95"/>
      <c r="WK45" s="157"/>
      <c r="WL45" s="96"/>
      <c r="WM45" s="105"/>
      <c r="WN45" s="94"/>
      <c r="WO45" s="95"/>
      <c r="WP45" s="95"/>
      <c r="WQ45" s="95"/>
      <c r="WR45" s="95"/>
      <c r="WS45" s="95"/>
      <c r="WT45" s="95"/>
      <c r="WU45" s="95"/>
      <c r="WV45" s="157"/>
      <c r="WW45" s="95"/>
      <c r="WX45" s="157"/>
      <c r="WY45" s="96"/>
      <c r="WZ45" s="105"/>
      <c r="XA45" s="94"/>
      <c r="XB45" s="95"/>
      <c r="XC45" s="95"/>
      <c r="XD45" s="95"/>
      <c r="XE45" s="95"/>
      <c r="XF45" s="95"/>
      <c r="XG45" s="95"/>
      <c r="XH45" s="95"/>
      <c r="XI45" s="157"/>
      <c r="XJ45" s="95"/>
      <c r="XK45" s="157"/>
      <c r="XL45" s="96"/>
      <c r="XM45" s="105"/>
      <c r="XN45" s="94"/>
      <c r="XO45" s="95"/>
      <c r="XP45" s="95"/>
      <c r="XQ45" s="95"/>
      <c r="XR45" s="95"/>
      <c r="XS45" s="95"/>
      <c r="XT45" s="95"/>
      <c r="XU45" s="95"/>
      <c r="XV45" s="157"/>
      <c r="XW45" s="95"/>
      <c r="XX45" s="157"/>
      <c r="XY45" s="96"/>
      <c r="XZ45" s="105"/>
      <c r="YA45" s="94"/>
      <c r="YB45" s="95"/>
      <c r="YC45" s="95"/>
      <c r="YD45" s="95"/>
      <c r="YE45" s="95"/>
      <c r="YF45" s="95"/>
      <c r="YG45" s="95"/>
      <c r="YH45" s="95"/>
      <c r="YI45" s="157"/>
      <c r="YJ45" s="95"/>
      <c r="YK45" s="157"/>
      <c r="YL45" s="96"/>
      <c r="YM45" s="105"/>
      <c r="YN45" s="94"/>
      <c r="YO45" s="95"/>
      <c r="YP45" s="95"/>
      <c r="YQ45" s="95"/>
      <c r="YR45" s="95"/>
      <c r="YS45" s="95"/>
      <c r="YT45" s="95"/>
      <c r="YU45" s="95"/>
      <c r="YV45" s="157"/>
      <c r="YW45" s="95"/>
      <c r="YX45" s="157"/>
      <c r="YY45" s="96"/>
      <c r="YZ45" s="105"/>
      <c r="ZA45" s="94"/>
      <c r="ZB45" s="95"/>
      <c r="ZC45" s="95"/>
      <c r="ZD45" s="95"/>
      <c r="ZE45" s="95"/>
      <c r="ZF45" s="95"/>
      <c r="ZG45" s="95"/>
      <c r="ZH45" s="95"/>
      <c r="ZI45" s="157"/>
      <c r="ZJ45" s="95"/>
      <c r="ZK45" s="157"/>
      <c r="ZL45" s="96"/>
      <c r="ZM45" s="105"/>
      <c r="ZN45" s="94"/>
      <c r="ZO45" s="95"/>
      <c r="ZP45" s="95"/>
      <c r="ZQ45" s="95"/>
      <c r="ZR45" s="95"/>
      <c r="ZS45" s="95"/>
      <c r="ZT45" s="95"/>
      <c r="ZU45" s="95"/>
      <c r="ZV45" s="157"/>
      <c r="ZW45" s="95"/>
      <c r="ZX45" s="157"/>
      <c r="ZY45" s="96"/>
      <c r="ZZ45" s="105"/>
      <c r="AAA45" s="94"/>
      <c r="AAB45" s="95"/>
      <c r="AAC45" s="95"/>
      <c r="AAD45" s="95"/>
      <c r="AAE45" s="95"/>
      <c r="AAF45" s="95"/>
      <c r="AAG45" s="95"/>
      <c r="AAH45" s="95"/>
      <c r="AAI45" s="157"/>
      <c r="AAJ45" s="95"/>
      <c r="AAK45" s="157"/>
      <c r="AAL45" s="96"/>
      <c r="AAM45" s="105"/>
      <c r="AAN45" s="94"/>
      <c r="AAO45" s="95"/>
      <c r="AAP45" s="95"/>
      <c r="AAQ45" s="95"/>
      <c r="AAR45" s="95"/>
      <c r="AAS45" s="95"/>
      <c r="AAT45" s="95"/>
      <c r="AAU45" s="95"/>
      <c r="AAV45" s="157"/>
      <c r="AAW45" s="95"/>
      <c r="AAX45" s="157"/>
      <c r="AAY45" s="96"/>
      <c r="AAZ45" s="105"/>
      <c r="ABA45" s="94"/>
      <c r="ABB45" s="95"/>
      <c r="ABC45" s="95"/>
      <c r="ABD45" s="95"/>
      <c r="ABE45" s="95"/>
      <c r="ABF45" s="95"/>
      <c r="ABG45" s="95"/>
      <c r="ABH45" s="95"/>
      <c r="ABI45" s="157"/>
      <c r="ABJ45" s="95"/>
      <c r="ABK45" s="157"/>
      <c r="ABL45" s="96"/>
      <c r="ABM45" s="105"/>
      <c r="ABN45" s="94"/>
      <c r="ABO45" s="95"/>
      <c r="ABP45" s="95"/>
      <c r="ABQ45" s="95"/>
      <c r="ABR45" s="95"/>
      <c r="ABS45" s="95"/>
      <c r="ABT45" s="95"/>
      <c r="ABU45" s="95"/>
      <c r="ABV45" s="157"/>
      <c r="ABW45" s="95"/>
      <c r="ABX45" s="157"/>
      <c r="ABY45" s="96"/>
      <c r="ABZ45" s="105"/>
      <c r="ACA45" s="94"/>
      <c r="ACB45" s="95"/>
      <c r="ACC45" s="95"/>
      <c r="ACD45" s="95"/>
      <c r="ACE45" s="95"/>
      <c r="ACF45" s="95"/>
      <c r="ACG45" s="95"/>
      <c r="ACH45" s="95"/>
      <c r="ACI45" s="157"/>
      <c r="ACJ45" s="95"/>
      <c r="ACK45" s="157"/>
      <c r="ACL45" s="96"/>
      <c r="ACM45" s="105"/>
      <c r="ACN45" s="94"/>
      <c r="ACO45" s="95"/>
      <c r="ACP45" s="95"/>
      <c r="ACQ45" s="95"/>
      <c r="ACR45" s="95"/>
      <c r="ACS45" s="95"/>
      <c r="ACT45" s="95"/>
      <c r="ACU45" s="95"/>
      <c r="ACV45" s="157"/>
      <c r="ACW45" s="95"/>
      <c r="ACX45" s="157"/>
      <c r="ACY45" s="96"/>
      <c r="ACZ45" s="105"/>
      <c r="ADA45" s="94"/>
      <c r="ADB45" s="95"/>
      <c r="ADC45" s="95"/>
      <c r="ADD45" s="95"/>
      <c r="ADE45" s="95"/>
      <c r="ADF45" s="95"/>
      <c r="ADG45" s="95"/>
      <c r="ADH45" s="95"/>
      <c r="ADI45" s="157"/>
      <c r="ADJ45" s="95"/>
      <c r="ADK45" s="157"/>
      <c r="ADL45" s="96"/>
      <c r="ADM45" s="105"/>
      <c r="ADN45" s="94"/>
      <c r="ADO45" s="95"/>
      <c r="ADP45" s="95"/>
      <c r="ADQ45" s="95"/>
      <c r="ADR45" s="95"/>
      <c r="ADS45" s="95"/>
      <c r="ADT45" s="95"/>
      <c r="ADU45" s="95"/>
      <c r="ADV45" s="157"/>
      <c r="ADW45" s="95"/>
      <c r="ADX45" s="157"/>
      <c r="ADY45" s="96"/>
      <c r="ADZ45" s="105"/>
      <c r="AEA45" s="94"/>
      <c r="AEB45" s="95"/>
      <c r="AEC45" s="95"/>
      <c r="AED45" s="95"/>
      <c r="AEE45" s="95"/>
      <c r="AEF45" s="95"/>
      <c r="AEG45" s="95"/>
      <c r="AEH45" s="95"/>
      <c r="AEI45" s="157"/>
      <c r="AEJ45" s="95"/>
      <c r="AEK45" s="157"/>
      <c r="AEL45" s="96"/>
      <c r="AEM45" s="105"/>
      <c r="AEN45" s="94"/>
      <c r="AEO45" s="95"/>
      <c r="AEP45" s="95"/>
      <c r="AEQ45" s="95"/>
      <c r="AER45" s="95"/>
      <c r="AES45" s="95"/>
      <c r="AET45" s="95"/>
      <c r="AEU45" s="95"/>
      <c r="AEV45" s="157"/>
      <c r="AEW45" s="95"/>
      <c r="AEX45" s="157"/>
      <c r="AEY45" s="96"/>
      <c r="AEZ45" s="105"/>
      <c r="AFA45" s="94"/>
      <c r="AFB45" s="95"/>
      <c r="AFC45" s="95"/>
      <c r="AFD45" s="95"/>
      <c r="AFE45" s="95"/>
      <c r="AFF45" s="95"/>
      <c r="AFG45" s="95"/>
      <c r="AFH45" s="95"/>
      <c r="AFI45" s="157"/>
      <c r="AFJ45" s="95"/>
      <c r="AFK45" s="157"/>
      <c r="AFL45" s="96"/>
      <c r="AFM45" s="105"/>
      <c r="AFN45" s="94"/>
      <c r="AFO45" s="95"/>
      <c r="AFP45" s="95"/>
      <c r="AFQ45" s="95"/>
      <c r="AFR45" s="95"/>
      <c r="AFS45" s="95"/>
      <c r="AFT45" s="95"/>
      <c r="AFU45" s="95"/>
      <c r="AFV45" s="157"/>
      <c r="AFW45" s="95"/>
      <c r="AFX45" s="157"/>
      <c r="AFY45" s="96"/>
      <c r="AFZ45" s="105"/>
      <c r="AGA45" s="94"/>
      <c r="AGB45" s="95"/>
      <c r="AGC45" s="95"/>
      <c r="AGD45" s="95"/>
      <c r="AGE45" s="95"/>
      <c r="AGF45" s="95"/>
      <c r="AGG45" s="95"/>
      <c r="AGH45" s="95"/>
      <c r="AGI45" s="157"/>
      <c r="AGJ45" s="95"/>
      <c r="AGK45" s="157"/>
      <c r="AGL45" s="96"/>
      <c r="AGM45" s="105"/>
      <c r="AGN45" s="94"/>
      <c r="AGO45" s="95"/>
      <c r="AGP45" s="95"/>
      <c r="AGQ45" s="95"/>
      <c r="AGR45" s="95"/>
      <c r="AGS45" s="95"/>
      <c r="AGT45" s="95"/>
      <c r="AGU45" s="95"/>
      <c r="AGV45" s="157"/>
      <c r="AGW45" s="95"/>
      <c r="AGX45" s="157"/>
      <c r="AGY45" s="96"/>
      <c r="AGZ45" s="105"/>
      <c r="AHA45" s="94"/>
      <c r="AHB45" s="95"/>
      <c r="AHC45" s="95"/>
      <c r="AHD45" s="95"/>
      <c r="AHE45" s="95"/>
      <c r="AHF45" s="95"/>
      <c r="AHG45" s="95"/>
      <c r="AHH45" s="95"/>
      <c r="AHI45" s="157"/>
      <c r="AHJ45" s="95"/>
      <c r="AHK45" s="157"/>
      <c r="AHL45" s="96"/>
      <c r="AHM45" s="105"/>
      <c r="AHN45" s="94"/>
      <c r="AHO45" s="95"/>
      <c r="AHP45" s="95"/>
      <c r="AHQ45" s="95"/>
      <c r="AHR45" s="95"/>
      <c r="AHS45" s="95"/>
      <c r="AHT45" s="95"/>
      <c r="AHU45" s="95"/>
      <c r="AHV45" s="157"/>
      <c r="AHW45" s="95"/>
      <c r="AHX45" s="157"/>
      <c r="AHY45" s="96"/>
      <c r="AHZ45" s="105"/>
      <c r="AIA45" s="94"/>
      <c r="AIB45" s="95"/>
      <c r="AIC45" s="95"/>
      <c r="AID45" s="95"/>
      <c r="AIE45" s="95"/>
      <c r="AIF45" s="95"/>
      <c r="AIG45" s="95"/>
      <c r="AIH45" s="95"/>
      <c r="AII45" s="157"/>
      <c r="AIJ45" s="95"/>
      <c r="AIK45" s="157"/>
      <c r="AIL45" s="96"/>
      <c r="AIM45" s="105"/>
      <c r="AIN45" s="94"/>
      <c r="AIO45" s="95"/>
      <c r="AIP45" s="95"/>
      <c r="AIQ45" s="95"/>
      <c r="AIR45" s="95"/>
      <c r="AIS45" s="95"/>
      <c r="AIT45" s="95"/>
      <c r="AIU45" s="95"/>
      <c r="AIV45" s="157"/>
      <c r="AIW45" s="95"/>
      <c r="AIX45" s="157"/>
      <c r="AIY45" s="96"/>
      <c r="AIZ45" s="105"/>
      <c r="AJA45" s="94"/>
      <c r="AJB45" s="95"/>
      <c r="AJC45" s="95"/>
      <c r="AJD45" s="95"/>
      <c r="AJE45" s="95"/>
      <c r="AJF45" s="95"/>
      <c r="AJG45" s="95"/>
      <c r="AJH45" s="95"/>
      <c r="AJI45" s="157"/>
      <c r="AJJ45" s="95"/>
      <c r="AJK45" s="157"/>
      <c r="AJL45" s="96"/>
    </row>
    <row r="46" spans="1:948" x14ac:dyDescent="0.3">
      <c r="A46" s="158"/>
      <c r="B46" s="158"/>
      <c r="C46" s="158"/>
      <c r="D46" s="158"/>
      <c r="E46" s="158"/>
      <c r="F46" s="158"/>
      <c r="G46" s="158"/>
      <c r="H46" s="158"/>
      <c r="I46" s="158"/>
      <c r="J46" s="158"/>
      <c r="K46" s="158">
        <v>0</v>
      </c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>
        <v>1</v>
      </c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>
        <v>2</v>
      </c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>
        <v>3</v>
      </c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>
        <v>4</v>
      </c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>
        <v>5</v>
      </c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  <c r="CJ46" s="158"/>
      <c r="CK46" s="158">
        <v>6</v>
      </c>
      <c r="CL46" s="158"/>
      <c r="CM46" s="158"/>
      <c r="CN46" s="158"/>
      <c r="CO46" s="158"/>
      <c r="CP46" s="158"/>
      <c r="CQ46" s="158"/>
      <c r="CR46" s="158"/>
      <c r="CS46" s="158"/>
      <c r="CT46" s="158"/>
      <c r="CU46" s="158"/>
      <c r="CV46" s="158"/>
      <c r="CW46" s="158"/>
      <c r="CX46" s="158">
        <v>7</v>
      </c>
      <c r="CY46" s="158"/>
      <c r="CZ46" s="158"/>
      <c r="DA46" s="158"/>
      <c r="DB46" s="158"/>
      <c r="DC46" s="158"/>
      <c r="DD46" s="158"/>
      <c r="DE46" s="158"/>
      <c r="DF46" s="158"/>
      <c r="DG46" s="158"/>
      <c r="DH46" s="158"/>
      <c r="DI46" s="158"/>
      <c r="DJ46" s="158"/>
      <c r="DK46" s="158">
        <v>8</v>
      </c>
      <c r="DL46" s="158"/>
      <c r="DM46" s="158"/>
      <c r="DN46" s="158"/>
      <c r="DO46" s="158"/>
      <c r="DP46" s="158"/>
      <c r="DQ46" s="158"/>
      <c r="DR46" s="158"/>
      <c r="DS46" s="158"/>
      <c r="DT46" s="158"/>
      <c r="DU46" s="158"/>
      <c r="DV46" s="158"/>
      <c r="DW46" s="158"/>
      <c r="DX46" s="158">
        <v>9</v>
      </c>
      <c r="DY46" s="158"/>
      <c r="DZ46" s="158"/>
      <c r="EA46" s="158"/>
      <c r="EB46" s="158"/>
      <c r="EC46" s="158"/>
      <c r="ED46" s="158"/>
      <c r="EE46" s="158"/>
      <c r="EF46" s="158"/>
      <c r="EG46" s="158"/>
      <c r="EH46" s="158"/>
      <c r="EI46" s="158"/>
      <c r="EJ46" s="158"/>
      <c r="EK46" s="158">
        <v>10</v>
      </c>
      <c r="EL46" s="158"/>
      <c r="EM46" s="158"/>
      <c r="EN46" s="158"/>
      <c r="EO46" s="158"/>
      <c r="EP46" s="158"/>
      <c r="EQ46" s="158"/>
      <c r="ER46" s="158"/>
      <c r="ES46" s="158"/>
      <c r="ET46" s="158"/>
      <c r="EU46" s="158"/>
      <c r="EV46" s="158"/>
      <c r="EW46" s="158"/>
      <c r="EX46" s="158">
        <v>11</v>
      </c>
      <c r="EY46" s="158"/>
      <c r="EZ46" s="158"/>
      <c r="FA46" s="158"/>
      <c r="FB46" s="158"/>
      <c r="FC46" s="158"/>
      <c r="FD46" s="158"/>
      <c r="FE46" s="158"/>
      <c r="FF46" s="158"/>
      <c r="FG46" s="158"/>
      <c r="FH46" s="158"/>
      <c r="FI46" s="158"/>
      <c r="FJ46" s="158"/>
      <c r="FK46" s="158">
        <v>12</v>
      </c>
      <c r="FL46" s="158"/>
      <c r="FM46" s="158"/>
      <c r="FN46" s="158"/>
      <c r="FO46" s="158"/>
      <c r="FP46" s="158"/>
      <c r="FQ46" s="158"/>
      <c r="FR46" s="158"/>
      <c r="FS46" s="158"/>
      <c r="FT46" s="158"/>
      <c r="FU46" s="158"/>
      <c r="FV46" s="158"/>
      <c r="FW46" s="158"/>
      <c r="FX46" s="158">
        <v>13</v>
      </c>
      <c r="FY46" s="158"/>
      <c r="FZ46" s="158"/>
      <c r="GA46" s="158"/>
      <c r="GB46" s="158"/>
      <c r="GC46" s="158"/>
      <c r="GD46" s="158"/>
      <c r="GE46" s="158"/>
      <c r="GF46" s="158"/>
      <c r="GG46" s="158"/>
      <c r="GH46" s="158"/>
      <c r="GI46" s="158"/>
      <c r="GJ46" s="158"/>
      <c r="GK46" s="158">
        <v>14</v>
      </c>
      <c r="GL46" s="158"/>
      <c r="GM46" s="158"/>
      <c r="GN46" s="158"/>
      <c r="GO46" s="158"/>
      <c r="GP46" s="158"/>
      <c r="GQ46" s="158"/>
      <c r="GR46" s="158"/>
      <c r="GS46" s="158"/>
      <c r="GT46" s="158"/>
      <c r="GU46" s="158"/>
      <c r="GV46" s="158"/>
      <c r="GW46" s="158"/>
      <c r="GX46" s="158">
        <v>15</v>
      </c>
      <c r="GY46" s="158"/>
      <c r="GZ46" s="158"/>
      <c r="HA46" s="158"/>
      <c r="HB46" s="158"/>
      <c r="HC46" s="158"/>
      <c r="HD46" s="158"/>
      <c r="HE46" s="158"/>
      <c r="HF46" s="158"/>
      <c r="HG46" s="158"/>
      <c r="HH46" s="158"/>
      <c r="HI46" s="158"/>
      <c r="HJ46" s="158"/>
      <c r="HK46" s="158">
        <v>16</v>
      </c>
      <c r="HL46" s="158"/>
      <c r="HM46" s="158"/>
      <c r="HN46" s="158"/>
      <c r="HO46" s="158"/>
      <c r="HP46" s="158"/>
      <c r="HQ46" s="158"/>
      <c r="HR46" s="158"/>
      <c r="HS46" s="158"/>
      <c r="HT46" s="158"/>
      <c r="HU46" s="158"/>
      <c r="HV46" s="158"/>
      <c r="HW46" s="158"/>
      <c r="HX46" s="158">
        <v>17</v>
      </c>
      <c r="HY46" s="158"/>
      <c r="HZ46" s="158"/>
      <c r="IA46" s="158"/>
      <c r="IB46" s="158"/>
      <c r="IC46" s="158"/>
      <c r="ID46" s="158"/>
      <c r="IE46" s="158"/>
      <c r="IF46" s="158"/>
      <c r="IG46" s="158"/>
      <c r="IH46" s="158"/>
      <c r="II46" s="158"/>
      <c r="IJ46" s="158"/>
      <c r="IK46" s="158">
        <v>18</v>
      </c>
      <c r="IL46" s="158"/>
      <c r="IM46" s="158"/>
      <c r="IN46" s="158"/>
      <c r="IO46" s="158"/>
      <c r="IP46" s="158"/>
      <c r="IQ46" s="158"/>
      <c r="IR46" s="158"/>
      <c r="IS46" s="158"/>
      <c r="IT46" s="158"/>
      <c r="IU46" s="158"/>
      <c r="IV46" s="158"/>
      <c r="IW46" s="158"/>
      <c r="IX46" s="158">
        <v>19</v>
      </c>
      <c r="IY46" s="158"/>
      <c r="IZ46" s="158"/>
      <c r="JA46" s="158"/>
      <c r="JB46" s="158"/>
      <c r="JC46" s="158"/>
      <c r="JD46" s="158"/>
      <c r="JE46" s="158"/>
      <c r="JF46" s="158"/>
      <c r="JG46" s="158"/>
      <c r="JH46" s="158"/>
      <c r="JI46" s="158"/>
      <c r="JJ46" s="158"/>
      <c r="JK46" s="158">
        <v>20</v>
      </c>
      <c r="JL46" s="158"/>
      <c r="JM46" s="158"/>
      <c r="JN46" s="158"/>
      <c r="JO46" s="158"/>
      <c r="JP46" s="158"/>
      <c r="JQ46" s="158"/>
      <c r="JR46" s="158"/>
      <c r="JS46" s="158"/>
      <c r="JT46" s="158"/>
      <c r="JU46" s="158"/>
      <c r="JV46" s="158"/>
      <c r="JW46" s="158"/>
      <c r="JX46" s="158">
        <v>21</v>
      </c>
      <c r="JY46" s="158"/>
      <c r="JZ46" s="158"/>
      <c r="KA46" s="158"/>
      <c r="KB46" s="158"/>
      <c r="KC46" s="158"/>
      <c r="KD46" s="158"/>
      <c r="KE46" s="158"/>
      <c r="KF46" s="158"/>
      <c r="KG46" s="158"/>
      <c r="KH46" s="158"/>
      <c r="KI46" s="158"/>
      <c r="KJ46" s="158"/>
      <c r="KK46" s="158">
        <v>22</v>
      </c>
      <c r="KL46" s="158"/>
      <c r="KM46" s="158"/>
      <c r="KN46" s="158"/>
      <c r="KO46" s="158"/>
      <c r="KP46" s="158"/>
      <c r="KQ46" s="158"/>
      <c r="KR46" s="158"/>
      <c r="KS46" s="158"/>
      <c r="KT46" s="158"/>
      <c r="KU46" s="158"/>
      <c r="KV46" s="158"/>
      <c r="KW46" s="158"/>
      <c r="KX46" s="158">
        <v>23</v>
      </c>
      <c r="KY46" s="158"/>
      <c r="KZ46" s="158"/>
      <c r="LA46" s="158"/>
      <c r="LB46" s="158"/>
      <c r="LC46" s="158"/>
      <c r="LD46" s="158"/>
      <c r="LE46" s="158"/>
      <c r="LF46" s="158"/>
      <c r="LG46" s="158"/>
      <c r="LH46" s="158"/>
      <c r="LI46" s="158"/>
      <c r="LJ46" s="158"/>
      <c r="LK46" s="158">
        <v>24</v>
      </c>
      <c r="LL46" s="158"/>
      <c r="LM46" s="158"/>
      <c r="LN46" s="158"/>
      <c r="LO46" s="158"/>
      <c r="LP46" s="158"/>
      <c r="LQ46" s="158"/>
      <c r="LR46" s="158"/>
      <c r="LS46" s="158"/>
      <c r="LT46" s="158"/>
      <c r="LU46" s="158"/>
      <c r="LV46" s="158"/>
      <c r="LW46" s="158"/>
      <c r="LX46" s="158">
        <v>25</v>
      </c>
      <c r="LY46" s="158"/>
      <c r="LZ46" s="158"/>
      <c r="MA46" s="158"/>
      <c r="MB46" s="158"/>
      <c r="MC46" s="158"/>
      <c r="MD46" s="158"/>
      <c r="ME46" s="158"/>
      <c r="MF46" s="158"/>
      <c r="MG46" s="158"/>
      <c r="MH46" s="158"/>
      <c r="MI46" s="158"/>
      <c r="MJ46" s="158"/>
      <c r="MK46" s="158">
        <v>26</v>
      </c>
      <c r="ML46" s="158"/>
      <c r="MM46" s="158"/>
      <c r="MN46" s="158"/>
      <c r="MO46" s="158"/>
      <c r="MP46" s="158"/>
      <c r="MQ46" s="158"/>
      <c r="MR46" s="158"/>
      <c r="MS46" s="158"/>
      <c r="MT46" s="158"/>
      <c r="MU46" s="158"/>
      <c r="MV46" s="158"/>
      <c r="MW46" s="158"/>
      <c r="MX46" s="158">
        <v>27</v>
      </c>
      <c r="MY46" s="158"/>
      <c r="MZ46" s="158"/>
      <c r="NA46" s="158"/>
      <c r="NB46" s="158"/>
      <c r="NC46" s="158"/>
      <c r="ND46" s="158"/>
      <c r="NE46" s="158"/>
      <c r="NF46" s="158"/>
      <c r="NG46" s="158"/>
      <c r="NH46" s="158"/>
      <c r="NI46" s="158"/>
      <c r="NJ46" s="158"/>
      <c r="NK46" s="158">
        <v>28</v>
      </c>
      <c r="NL46" s="158"/>
      <c r="NM46" s="158"/>
      <c r="NN46" s="158"/>
      <c r="NO46" s="158"/>
      <c r="NP46" s="158"/>
      <c r="NQ46" s="158"/>
      <c r="NR46" s="158"/>
      <c r="NS46" s="158"/>
      <c r="NT46" s="158"/>
      <c r="NU46" s="158"/>
      <c r="NV46" s="158"/>
      <c r="NW46" s="158"/>
      <c r="NX46" s="158">
        <v>29</v>
      </c>
      <c r="NY46" s="158"/>
      <c r="NZ46" s="158"/>
      <c r="OA46" s="158"/>
      <c r="OB46" s="158"/>
      <c r="OC46" s="158"/>
      <c r="OD46" s="158"/>
      <c r="OE46" s="158"/>
      <c r="OF46" s="158"/>
      <c r="OG46" s="158"/>
      <c r="OH46" s="158"/>
      <c r="OI46" s="158"/>
      <c r="OJ46" s="158"/>
      <c r="OK46" s="158">
        <v>30</v>
      </c>
      <c r="OL46" s="158"/>
      <c r="OM46" s="158"/>
      <c r="ON46" s="158"/>
      <c r="OO46" s="158"/>
      <c r="OP46" s="158"/>
      <c r="OQ46" s="158"/>
      <c r="OR46" s="158"/>
      <c r="OS46" s="158"/>
      <c r="OT46" s="158"/>
      <c r="OU46" s="158"/>
      <c r="OV46" s="158"/>
      <c r="OW46" s="158"/>
      <c r="OX46" s="158">
        <v>31</v>
      </c>
      <c r="OY46" s="158"/>
      <c r="OZ46" s="158"/>
      <c r="PA46" s="158"/>
      <c r="PB46" s="158"/>
      <c r="PC46" s="158"/>
      <c r="PD46" s="158"/>
      <c r="PE46" s="158"/>
      <c r="PF46" s="158"/>
      <c r="PG46" s="158"/>
      <c r="PH46" s="158"/>
      <c r="PI46" s="158"/>
      <c r="PJ46" s="158"/>
      <c r="PK46" s="158">
        <v>32</v>
      </c>
      <c r="PL46" s="158"/>
      <c r="PM46" s="158"/>
      <c r="PN46" s="158"/>
      <c r="PO46" s="158"/>
      <c r="PP46" s="158"/>
      <c r="PQ46" s="158"/>
      <c r="PR46" s="158"/>
      <c r="PS46" s="158"/>
      <c r="PT46" s="158"/>
      <c r="PU46" s="158"/>
      <c r="PV46" s="158"/>
      <c r="PW46" s="158"/>
      <c r="PX46" s="158">
        <v>33</v>
      </c>
      <c r="PY46" s="158"/>
      <c r="PZ46" s="158"/>
      <c r="QA46" s="158"/>
      <c r="QB46" s="158"/>
      <c r="QC46" s="158"/>
      <c r="QD46" s="158"/>
      <c r="QE46" s="158"/>
      <c r="QF46" s="158"/>
      <c r="QG46" s="158"/>
      <c r="QH46" s="158"/>
      <c r="QI46" s="158"/>
      <c r="QJ46" s="158"/>
      <c r="QK46" s="158">
        <v>34</v>
      </c>
      <c r="QL46" s="158"/>
      <c r="QM46" s="158"/>
      <c r="QN46" s="158"/>
      <c r="QO46" s="158"/>
      <c r="QP46" s="158"/>
      <c r="QQ46" s="158"/>
      <c r="QR46" s="158"/>
      <c r="QS46" s="158"/>
      <c r="QT46" s="158"/>
      <c r="QU46" s="158"/>
      <c r="QV46" s="158"/>
      <c r="QW46" s="158"/>
      <c r="QX46" s="158">
        <v>35</v>
      </c>
      <c r="QY46" s="158"/>
      <c r="QZ46" s="158"/>
      <c r="RA46" s="158"/>
      <c r="RB46" s="158"/>
      <c r="RC46" s="158"/>
      <c r="RD46" s="158"/>
      <c r="RE46" s="158"/>
      <c r="RF46" s="158"/>
      <c r="RG46" s="158"/>
      <c r="RH46" s="158"/>
      <c r="RI46" s="158"/>
      <c r="RJ46" s="158"/>
      <c r="RK46" s="158">
        <v>36</v>
      </c>
      <c r="RL46" s="158"/>
      <c r="RM46" s="158"/>
      <c r="RN46" s="158"/>
      <c r="RO46" s="158"/>
      <c r="RP46" s="158"/>
      <c r="RQ46" s="158"/>
      <c r="RR46" s="158"/>
      <c r="RS46" s="158"/>
      <c r="RT46" s="158"/>
      <c r="RU46" s="158"/>
      <c r="RV46" s="158"/>
      <c r="RW46" s="158"/>
      <c r="RX46" s="158">
        <v>37</v>
      </c>
      <c r="RY46" s="158"/>
      <c r="RZ46" s="158"/>
      <c r="SA46" s="158"/>
      <c r="SB46" s="158"/>
      <c r="SC46" s="158"/>
      <c r="SD46" s="158"/>
      <c r="SE46" s="158"/>
      <c r="SF46" s="158"/>
      <c r="SG46" s="158"/>
      <c r="SH46" s="158"/>
      <c r="SI46" s="158"/>
      <c r="SJ46" s="158"/>
      <c r="SK46" s="158">
        <v>38</v>
      </c>
      <c r="SL46" s="158"/>
      <c r="SM46" s="158"/>
      <c r="SN46" s="158"/>
      <c r="SO46" s="158"/>
      <c r="SP46" s="158"/>
      <c r="SQ46" s="158"/>
      <c r="SR46" s="158"/>
      <c r="SS46" s="158"/>
      <c r="ST46" s="158"/>
      <c r="SU46" s="158"/>
      <c r="SV46" s="158"/>
      <c r="SW46" s="158"/>
      <c r="SX46" s="158">
        <v>39</v>
      </c>
      <c r="SY46" s="158"/>
      <c r="SZ46" s="158"/>
      <c r="TA46" s="158"/>
      <c r="TB46" s="158"/>
      <c r="TC46" s="158"/>
      <c r="TD46" s="158"/>
      <c r="TE46" s="158"/>
      <c r="TF46" s="158"/>
      <c r="TG46" s="158"/>
      <c r="TH46" s="158"/>
      <c r="TI46" s="158"/>
      <c r="TJ46" s="158"/>
      <c r="TK46" s="158">
        <v>40</v>
      </c>
      <c r="TL46" s="158"/>
      <c r="TM46" s="158"/>
      <c r="TN46" s="158"/>
      <c r="TO46" s="158"/>
      <c r="TP46" s="158"/>
      <c r="TQ46" s="158"/>
      <c r="TR46" s="158"/>
      <c r="TS46" s="158"/>
      <c r="TT46" s="158"/>
      <c r="TU46" s="158"/>
      <c r="TV46" s="158"/>
      <c r="TW46" s="158"/>
      <c r="TX46" s="158">
        <v>41</v>
      </c>
      <c r="TY46" s="158"/>
      <c r="TZ46" s="158"/>
      <c r="UA46" s="158"/>
      <c r="UB46" s="158"/>
      <c r="UC46" s="158"/>
      <c r="UD46" s="158"/>
      <c r="UE46" s="158"/>
      <c r="UF46" s="158"/>
      <c r="UG46" s="158"/>
      <c r="UH46" s="158"/>
      <c r="UI46" s="158"/>
      <c r="UJ46" s="158"/>
      <c r="UK46" s="158">
        <v>42</v>
      </c>
      <c r="UL46" s="158"/>
      <c r="UM46" s="158"/>
      <c r="UN46" s="158"/>
      <c r="UO46" s="158"/>
      <c r="UP46" s="158"/>
      <c r="UQ46" s="158"/>
      <c r="UR46" s="158"/>
      <c r="US46" s="158"/>
      <c r="UT46" s="158"/>
      <c r="UU46" s="158"/>
      <c r="UV46" s="158"/>
      <c r="UW46" s="158"/>
      <c r="UX46" s="158">
        <v>43</v>
      </c>
      <c r="UY46" s="158"/>
      <c r="UZ46" s="158"/>
      <c r="VA46" s="158"/>
      <c r="VB46" s="158"/>
      <c r="VC46" s="158"/>
      <c r="VD46" s="158"/>
      <c r="VE46" s="158"/>
      <c r="VF46" s="158"/>
      <c r="VG46" s="158"/>
      <c r="VH46" s="158"/>
      <c r="VI46" s="158"/>
      <c r="VJ46" s="158"/>
      <c r="VK46" s="158">
        <v>44</v>
      </c>
      <c r="VL46" s="158"/>
      <c r="VM46" s="158"/>
      <c r="VN46" s="158"/>
      <c r="VO46" s="158"/>
      <c r="VP46" s="158"/>
      <c r="VQ46" s="158"/>
      <c r="VR46" s="158"/>
      <c r="VS46" s="158"/>
      <c r="VT46" s="158"/>
      <c r="VU46" s="158"/>
      <c r="VV46" s="158"/>
      <c r="VW46" s="158"/>
      <c r="VX46" s="158">
        <v>45</v>
      </c>
      <c r="VY46" s="158"/>
      <c r="VZ46" s="158"/>
      <c r="WA46" s="158"/>
      <c r="WB46" s="158"/>
      <c r="WC46" s="158"/>
      <c r="WD46" s="158"/>
      <c r="WE46" s="158"/>
      <c r="WF46" s="158"/>
      <c r="WG46" s="158"/>
      <c r="WH46" s="158"/>
      <c r="WI46" s="158"/>
      <c r="WJ46" s="158"/>
      <c r="WK46" s="158">
        <v>46</v>
      </c>
      <c r="WL46" s="158"/>
      <c r="WM46" s="158"/>
      <c r="WN46" s="158"/>
      <c r="WO46" s="158"/>
      <c r="WP46" s="158"/>
      <c r="WQ46" s="158"/>
      <c r="WR46" s="158"/>
      <c r="WS46" s="158"/>
      <c r="WT46" s="158"/>
      <c r="WU46" s="158"/>
      <c r="WV46" s="158"/>
      <c r="WW46" s="158"/>
      <c r="WX46" s="158">
        <v>47</v>
      </c>
      <c r="WY46" s="158"/>
      <c r="WZ46" s="158"/>
      <c r="XA46" s="158"/>
      <c r="XB46" s="158"/>
      <c r="XC46" s="158"/>
      <c r="XD46" s="158"/>
      <c r="XE46" s="158"/>
      <c r="XF46" s="158"/>
      <c r="XG46" s="158"/>
      <c r="XH46" s="158"/>
      <c r="XI46" s="158"/>
      <c r="XJ46" s="158"/>
      <c r="XK46" s="158">
        <v>48</v>
      </c>
      <c r="XL46" s="158"/>
      <c r="XM46" s="158"/>
      <c r="XN46" s="158"/>
      <c r="XO46" s="158"/>
      <c r="XP46" s="158"/>
      <c r="XQ46" s="158"/>
      <c r="XR46" s="158"/>
      <c r="XS46" s="158"/>
      <c r="XT46" s="158"/>
      <c r="XU46" s="158"/>
      <c r="XV46" s="158"/>
      <c r="XW46" s="158"/>
      <c r="XX46" s="158">
        <v>49</v>
      </c>
      <c r="XY46" s="158"/>
      <c r="XZ46" s="158"/>
      <c r="YA46" s="158"/>
      <c r="YB46" s="158"/>
      <c r="YC46" s="158"/>
      <c r="YD46" s="158"/>
      <c r="YE46" s="158"/>
      <c r="YF46" s="158"/>
      <c r="YG46" s="158"/>
      <c r="YH46" s="158"/>
      <c r="YI46" s="158"/>
      <c r="YJ46" s="158"/>
      <c r="YK46" s="158">
        <v>50</v>
      </c>
      <c r="YL46" s="158"/>
      <c r="YM46" s="158"/>
      <c r="YN46" s="158"/>
      <c r="YO46" s="158"/>
      <c r="YP46" s="158"/>
      <c r="YQ46" s="158"/>
      <c r="YR46" s="158"/>
      <c r="YS46" s="158"/>
      <c r="YT46" s="158"/>
      <c r="YU46" s="158"/>
      <c r="YV46" s="158"/>
      <c r="YW46" s="158"/>
      <c r="YX46" s="158">
        <v>51</v>
      </c>
      <c r="YY46" s="158"/>
      <c r="YZ46" s="158"/>
      <c r="ZA46" s="158"/>
      <c r="ZB46" s="158"/>
      <c r="ZC46" s="158"/>
      <c r="ZD46" s="158"/>
      <c r="ZE46" s="158"/>
      <c r="ZF46" s="158"/>
      <c r="ZG46" s="158"/>
      <c r="ZH46" s="158"/>
      <c r="ZI46" s="158"/>
      <c r="ZJ46" s="158"/>
      <c r="ZK46" s="158">
        <v>52</v>
      </c>
      <c r="ZL46" s="158"/>
      <c r="ZM46" s="158"/>
      <c r="ZN46" s="158"/>
      <c r="ZO46" s="158"/>
      <c r="ZP46" s="158"/>
      <c r="ZQ46" s="158"/>
      <c r="ZR46" s="158"/>
      <c r="ZS46" s="158"/>
      <c r="ZT46" s="158"/>
      <c r="ZU46" s="158"/>
      <c r="ZV46" s="158"/>
      <c r="ZW46" s="158"/>
      <c r="ZX46" s="158">
        <v>53</v>
      </c>
      <c r="ZY46" s="158"/>
      <c r="ZZ46" s="158"/>
      <c r="AAA46" s="158"/>
      <c r="AAB46" s="158"/>
      <c r="AAC46" s="158"/>
      <c r="AAD46" s="158"/>
      <c r="AAE46" s="158"/>
      <c r="AAF46" s="158"/>
      <c r="AAG46" s="158"/>
      <c r="AAH46" s="158"/>
      <c r="AAI46" s="158"/>
      <c r="AAJ46" s="158"/>
      <c r="AAK46" s="158">
        <v>54</v>
      </c>
      <c r="AAL46" s="158"/>
      <c r="AAM46" s="158"/>
      <c r="AAN46" s="158"/>
      <c r="AAO46" s="158"/>
      <c r="AAP46" s="158"/>
      <c r="AAQ46" s="158"/>
      <c r="AAR46" s="158"/>
      <c r="AAS46" s="158"/>
      <c r="AAT46" s="158"/>
      <c r="AAU46" s="158"/>
      <c r="AAV46" s="158"/>
      <c r="AAW46" s="158"/>
      <c r="AAX46" s="158">
        <v>55</v>
      </c>
      <c r="AAY46" s="158"/>
      <c r="AAZ46" s="158"/>
      <c r="ABA46" s="158"/>
      <c r="ABB46" s="158"/>
      <c r="ABC46" s="158"/>
      <c r="ABD46" s="158"/>
      <c r="ABE46" s="158"/>
      <c r="ABF46" s="158"/>
      <c r="ABG46" s="158"/>
      <c r="ABH46" s="158"/>
      <c r="ABI46" s="158"/>
      <c r="ABJ46" s="158"/>
      <c r="ABK46" s="158">
        <v>56</v>
      </c>
      <c r="ABL46" s="158"/>
      <c r="ABM46" s="158"/>
      <c r="ABN46" s="158"/>
      <c r="ABO46" s="158"/>
      <c r="ABP46" s="158"/>
      <c r="ABQ46" s="158"/>
      <c r="ABR46" s="158"/>
      <c r="ABS46" s="158"/>
      <c r="ABT46" s="158"/>
      <c r="ABU46" s="158"/>
      <c r="ABV46" s="158"/>
      <c r="ABW46" s="158"/>
      <c r="ABX46" s="158">
        <v>57</v>
      </c>
      <c r="ABY46" s="158"/>
      <c r="ABZ46" s="158"/>
      <c r="ACA46" s="158"/>
      <c r="ACB46" s="158"/>
      <c r="ACC46" s="158"/>
      <c r="ACD46" s="158"/>
      <c r="ACE46" s="158"/>
      <c r="ACF46" s="158"/>
      <c r="ACG46" s="158"/>
      <c r="ACH46" s="158"/>
      <c r="ACI46" s="158"/>
      <c r="ACJ46" s="158"/>
      <c r="ACK46" s="158">
        <v>58</v>
      </c>
      <c r="ACL46" s="158"/>
      <c r="ACM46" s="158"/>
      <c r="ACN46" s="158"/>
      <c r="ACO46" s="158"/>
      <c r="ACP46" s="158"/>
      <c r="ACQ46" s="158"/>
      <c r="ACR46" s="158"/>
      <c r="ACS46" s="158"/>
      <c r="ACT46" s="158"/>
      <c r="ACU46" s="158"/>
      <c r="ACV46" s="158"/>
      <c r="ACW46" s="158"/>
      <c r="ACX46" s="158">
        <v>59</v>
      </c>
      <c r="ACY46" s="158"/>
      <c r="ACZ46" s="158"/>
      <c r="ADA46" s="158"/>
      <c r="ADB46" s="158"/>
      <c r="ADC46" s="158"/>
      <c r="ADD46" s="158"/>
      <c r="ADE46" s="158"/>
      <c r="ADF46" s="158"/>
      <c r="ADG46" s="158"/>
      <c r="ADH46" s="158"/>
      <c r="ADI46" s="158"/>
      <c r="ADJ46" s="158"/>
      <c r="ADK46" s="158">
        <v>60</v>
      </c>
      <c r="ADL46" s="158"/>
      <c r="ADM46" s="158"/>
      <c r="ADN46" s="158"/>
      <c r="ADO46" s="158"/>
      <c r="ADP46" s="158"/>
      <c r="ADQ46" s="158"/>
      <c r="ADR46" s="158"/>
      <c r="ADS46" s="158"/>
      <c r="ADT46" s="158"/>
      <c r="ADU46" s="158"/>
      <c r="ADV46" s="158"/>
      <c r="ADW46" s="158"/>
      <c r="ADX46" s="158">
        <v>61</v>
      </c>
      <c r="ADY46" s="158"/>
      <c r="ADZ46" s="158"/>
      <c r="AEA46" s="158"/>
      <c r="AEB46" s="158"/>
      <c r="AEC46" s="158"/>
      <c r="AED46" s="158"/>
      <c r="AEE46" s="158"/>
      <c r="AEF46" s="158"/>
      <c r="AEG46" s="158"/>
      <c r="AEH46" s="158"/>
      <c r="AEI46" s="158"/>
      <c r="AEJ46" s="158"/>
      <c r="AEK46" s="158">
        <v>62</v>
      </c>
      <c r="AEL46" s="158"/>
      <c r="AEM46" s="158"/>
      <c r="AEN46" s="158"/>
      <c r="AEO46" s="158"/>
      <c r="AEP46" s="158"/>
      <c r="AEQ46" s="158"/>
      <c r="AER46" s="158"/>
      <c r="AES46" s="158"/>
      <c r="AET46" s="158"/>
      <c r="AEU46" s="158"/>
      <c r="AEV46" s="158"/>
      <c r="AEW46" s="158"/>
      <c r="AEX46" s="158">
        <v>63</v>
      </c>
      <c r="AEY46" s="158"/>
      <c r="AEZ46" s="158"/>
      <c r="AFA46" s="158"/>
      <c r="AFB46" s="158"/>
      <c r="AFC46" s="158"/>
      <c r="AFD46" s="158"/>
      <c r="AFE46" s="158"/>
      <c r="AFF46" s="158"/>
      <c r="AFG46" s="158"/>
      <c r="AFH46" s="158"/>
      <c r="AFI46" s="158"/>
      <c r="AFJ46" s="158"/>
      <c r="AFK46" s="158">
        <v>64</v>
      </c>
      <c r="AFL46" s="158"/>
      <c r="AFM46" s="158"/>
      <c r="AFN46" s="158"/>
      <c r="AFO46" s="158"/>
      <c r="AFP46" s="158"/>
      <c r="AFQ46" s="158"/>
      <c r="AFR46" s="158"/>
      <c r="AFS46" s="158"/>
      <c r="AFT46" s="158"/>
      <c r="AFU46" s="158"/>
      <c r="AFV46" s="158"/>
      <c r="AFW46" s="158"/>
      <c r="AFX46" s="158">
        <v>65</v>
      </c>
      <c r="AFY46" s="158"/>
      <c r="AFZ46" s="158"/>
      <c r="AGA46" s="158"/>
      <c r="AGB46" s="158"/>
      <c r="AGC46" s="158"/>
      <c r="AGD46" s="158"/>
      <c r="AGE46" s="158"/>
      <c r="AGF46" s="158"/>
      <c r="AGG46" s="158"/>
      <c r="AGH46" s="158"/>
      <c r="AGI46" s="158"/>
      <c r="AGJ46" s="158"/>
      <c r="AGK46" s="158">
        <v>66</v>
      </c>
      <c r="AGL46" s="158"/>
      <c r="AGM46" s="158"/>
      <c r="AGN46" s="158"/>
      <c r="AGO46" s="158"/>
      <c r="AGP46" s="158"/>
      <c r="AGQ46" s="158"/>
      <c r="AGR46" s="158"/>
      <c r="AGS46" s="158"/>
      <c r="AGT46" s="158"/>
      <c r="AGU46" s="158"/>
      <c r="AGV46" s="158"/>
      <c r="AGW46" s="158"/>
      <c r="AGX46" s="158">
        <v>67</v>
      </c>
      <c r="AGY46" s="158"/>
      <c r="AGZ46" s="158"/>
      <c r="AHA46" s="158"/>
      <c r="AHB46" s="158"/>
      <c r="AHC46" s="158"/>
      <c r="AHD46" s="158"/>
      <c r="AHE46" s="158"/>
      <c r="AHF46" s="158"/>
      <c r="AHG46" s="158"/>
      <c r="AHH46" s="158"/>
      <c r="AHI46" s="158"/>
      <c r="AHJ46" s="158"/>
      <c r="AHK46" s="158">
        <v>68</v>
      </c>
      <c r="AHL46" s="158"/>
      <c r="AHM46" s="158"/>
      <c r="AHN46" s="158"/>
      <c r="AHO46" s="158"/>
      <c r="AHP46" s="158"/>
      <c r="AHQ46" s="158"/>
      <c r="AHR46" s="158"/>
      <c r="AHS46" s="158"/>
      <c r="AHT46" s="158"/>
      <c r="AHU46" s="158"/>
      <c r="AHV46" s="158"/>
      <c r="AHW46" s="158"/>
      <c r="AHX46" s="158">
        <v>69</v>
      </c>
      <c r="AHY46" s="158"/>
      <c r="AHZ46" s="158"/>
      <c r="AIA46" s="158"/>
      <c r="AIB46" s="158"/>
      <c r="AIC46" s="158"/>
      <c r="AID46" s="158"/>
      <c r="AIE46" s="158"/>
      <c r="AIF46" s="158"/>
      <c r="AIG46" s="158"/>
      <c r="AIH46" s="158"/>
      <c r="AII46" s="158"/>
      <c r="AIJ46" s="158"/>
      <c r="AIK46" s="158">
        <v>70</v>
      </c>
      <c r="AIL46" s="158"/>
      <c r="AIM46" s="158"/>
      <c r="AIN46" s="158"/>
      <c r="AIO46" s="158"/>
      <c r="AIP46" s="158"/>
      <c r="AIQ46" s="158"/>
      <c r="AIR46" s="158"/>
      <c r="AIS46" s="158"/>
      <c r="AIT46" s="158"/>
      <c r="AIU46" s="158"/>
      <c r="AIV46" s="158"/>
      <c r="AIW46" s="158"/>
      <c r="AIX46" s="158">
        <v>71</v>
      </c>
      <c r="AIY46" s="158"/>
      <c r="AIZ46" s="158"/>
      <c r="AJA46" s="158"/>
      <c r="AJB46" s="158"/>
      <c r="AJC46" s="158"/>
      <c r="AJD46" s="158"/>
      <c r="AJE46" s="158"/>
      <c r="AJF46" s="158"/>
      <c r="AJG46" s="158"/>
      <c r="AJH46" s="158"/>
      <c r="AJI46" s="158"/>
      <c r="AJJ46" s="158"/>
      <c r="AJK46" s="158">
        <v>72</v>
      </c>
      <c r="AJL46" s="158"/>
    </row>
    <row r="47" spans="1:948" x14ac:dyDescent="0.3">
      <c r="M47" s="2"/>
      <c r="Z47" s="2"/>
      <c r="AM47" s="2"/>
      <c r="AZ47" s="2"/>
      <c r="BM47" s="2"/>
      <c r="BZ47" s="2"/>
      <c r="CM47" s="2"/>
      <c r="CZ47" s="2"/>
      <c r="DM47" s="2"/>
      <c r="DZ47" s="2"/>
      <c r="EM47" s="2"/>
      <c r="EZ47" s="2"/>
      <c r="FM47" s="2"/>
      <c r="FZ47" s="2"/>
      <c r="GM47" s="2"/>
      <c r="GZ47" s="2"/>
      <c r="HM47" s="2"/>
      <c r="HZ47" s="2"/>
      <c r="IM47" s="2"/>
      <c r="IZ47" s="2"/>
      <c r="JM47" s="2"/>
      <c r="JZ47" s="2"/>
      <c r="KM47" s="2"/>
      <c r="KZ47" s="2"/>
      <c r="LM47" s="2"/>
      <c r="LZ47" s="2"/>
      <c r="MM47" s="2"/>
      <c r="MZ47" s="2"/>
      <c r="NM47" s="2"/>
      <c r="NZ47" s="2"/>
      <c r="OM47" s="2"/>
      <c r="OZ47" s="2"/>
      <c r="PM47" s="2"/>
      <c r="PZ47" s="2"/>
      <c r="QM47" s="2"/>
      <c r="QZ47" s="2"/>
      <c r="RM47" s="2"/>
      <c r="RZ47" s="2"/>
      <c r="SM47" s="2"/>
      <c r="SZ47" s="2"/>
      <c r="TM47" s="2"/>
      <c r="TZ47" s="2"/>
      <c r="UM47" s="2"/>
      <c r="UZ47" s="2"/>
      <c r="VM47" s="2"/>
      <c r="VZ47" s="2"/>
      <c r="WM47" s="2"/>
      <c r="WZ47" s="2"/>
      <c r="XM47" s="2"/>
      <c r="XZ47" s="2"/>
      <c r="YM47" s="2"/>
      <c r="YZ47" s="2"/>
      <c r="ZM47" s="2"/>
      <c r="ZZ47" s="2"/>
      <c r="AAM47" s="2"/>
      <c r="AAZ47" s="2"/>
      <c r="ABM47" s="2"/>
      <c r="ABZ47" s="2"/>
      <c r="ACM47" s="2"/>
      <c r="ACZ47" s="2"/>
      <c r="ADM47" s="2"/>
      <c r="ADZ47" s="2"/>
      <c r="AEM47" s="2"/>
      <c r="AEZ47" s="2"/>
      <c r="AFM47" s="2"/>
      <c r="AFZ47" s="2"/>
      <c r="AGM47" s="2"/>
      <c r="AGZ47" s="2"/>
      <c r="AHM47" s="2"/>
      <c r="AHZ47" s="2"/>
      <c r="AIM47" s="2"/>
      <c r="AIZ47" s="2"/>
    </row>
    <row r="48" spans="1:948" x14ac:dyDescent="0.3">
      <c r="M48" s="2"/>
      <c r="Z48" s="2"/>
      <c r="AM48" s="2"/>
      <c r="AZ48" s="2"/>
      <c r="BM48" s="2"/>
      <c r="BZ48" s="2"/>
      <c r="CM48" s="2"/>
      <c r="CZ48" s="2"/>
      <c r="DM48" s="2"/>
      <c r="DZ48" s="2"/>
      <c r="EM48" s="2"/>
      <c r="EZ48" s="2"/>
      <c r="FM48" s="2"/>
      <c r="FZ48" s="2"/>
      <c r="GM48" s="2"/>
      <c r="GZ48" s="2"/>
      <c r="HM48" s="2"/>
      <c r="HZ48" s="2"/>
      <c r="IM48" s="2"/>
      <c r="IZ48" s="2"/>
      <c r="JM48" s="2"/>
      <c r="JZ48" s="2"/>
      <c r="KM48" s="2"/>
      <c r="KZ48" s="2"/>
      <c r="LM48" s="2"/>
      <c r="LZ48" s="2"/>
      <c r="MM48" s="2"/>
      <c r="MZ48" s="2"/>
      <c r="NM48" s="2"/>
      <c r="NZ48" s="2"/>
      <c r="OM48" s="2"/>
      <c r="OZ48" s="2"/>
      <c r="PM48" s="2"/>
      <c r="PZ48" s="2"/>
      <c r="QM48" s="2"/>
      <c r="QZ48" s="2"/>
      <c r="RM48" s="2"/>
      <c r="RZ48" s="2"/>
      <c r="SM48" s="2"/>
      <c r="SZ48" s="2"/>
      <c r="TM48" s="2"/>
      <c r="TZ48" s="2"/>
      <c r="UM48" s="2"/>
      <c r="UZ48" s="2"/>
      <c r="VM48" s="2"/>
      <c r="VZ48" s="2"/>
      <c r="WM48" s="2"/>
      <c r="WZ48" s="2"/>
      <c r="XM48" s="2"/>
      <c r="XZ48" s="2"/>
      <c r="YM48" s="2"/>
      <c r="YZ48" s="2"/>
      <c r="ZM48" s="2"/>
      <c r="ZZ48" s="2"/>
      <c r="AAM48" s="2"/>
      <c r="AAZ48" s="2"/>
      <c r="ABM48" s="2"/>
      <c r="ABZ48" s="2"/>
      <c r="ACM48" s="2"/>
      <c r="ACZ48" s="2"/>
      <c r="ADM48" s="2"/>
      <c r="ADZ48" s="2"/>
      <c r="AEM48" s="2"/>
      <c r="AEZ48" s="2"/>
      <c r="AFM48" s="2"/>
      <c r="AFZ48" s="2"/>
      <c r="AGM48" s="2"/>
      <c r="AGZ48" s="2"/>
      <c r="AHM48" s="2"/>
      <c r="AHZ48" s="2"/>
      <c r="AIM48" s="2"/>
      <c r="AIZ48" s="2"/>
    </row>
    <row r="49" spans="13:936" x14ac:dyDescent="0.3">
      <c r="M49" s="2"/>
      <c r="Z49" s="2"/>
      <c r="AM49" s="2"/>
      <c r="AZ49" s="2"/>
      <c r="BM49" s="2"/>
      <c r="BZ49" s="2"/>
      <c r="CM49" s="2"/>
      <c r="CZ49" s="2"/>
      <c r="DM49" s="2"/>
      <c r="DZ49" s="2"/>
      <c r="EM49" s="2"/>
      <c r="EZ49" s="2"/>
      <c r="FM49" s="2"/>
      <c r="FZ49" s="2"/>
      <c r="GM49" s="2"/>
      <c r="GZ49" s="2"/>
      <c r="HM49" s="2"/>
      <c r="HZ49" s="2"/>
      <c r="IM49" s="2"/>
      <c r="IZ49" s="2"/>
      <c r="JM49" s="2"/>
      <c r="JZ49" s="2"/>
      <c r="KM49" s="2"/>
      <c r="KZ49" s="2"/>
      <c r="LM49" s="2"/>
      <c r="LZ49" s="2"/>
      <c r="MM49" s="2"/>
      <c r="MZ49" s="2"/>
      <c r="NM49" s="2"/>
      <c r="NZ49" s="2"/>
      <c r="OM49" s="2"/>
      <c r="OZ49" s="2"/>
      <c r="PM49" s="2"/>
      <c r="PZ49" s="2"/>
      <c r="QM49" s="2"/>
      <c r="QZ49" s="2"/>
      <c r="RM49" s="2"/>
      <c r="RZ49" s="2"/>
      <c r="SM49" s="2"/>
      <c r="SZ49" s="2"/>
      <c r="TM49" s="2"/>
      <c r="TZ49" s="2"/>
      <c r="UM49" s="2"/>
      <c r="UZ49" s="2"/>
      <c r="VM49" s="2"/>
      <c r="VZ49" s="2"/>
      <c r="WM49" s="2"/>
      <c r="WZ49" s="2"/>
      <c r="XM49" s="2"/>
      <c r="XZ49" s="2"/>
      <c r="YM49" s="2"/>
      <c r="YZ49" s="2"/>
      <c r="ZM49" s="2"/>
      <c r="ZZ49" s="2"/>
      <c r="AAM49" s="2"/>
      <c r="AAZ49" s="2"/>
      <c r="ABM49" s="2"/>
      <c r="ABZ49" s="2"/>
      <c r="ACM49" s="2"/>
      <c r="ACZ49" s="2"/>
      <c r="ADM49" s="2"/>
      <c r="ADZ49" s="2"/>
      <c r="AEM49" s="2"/>
      <c r="AEZ49" s="2"/>
      <c r="AFM49" s="2"/>
      <c r="AFZ49" s="2"/>
      <c r="AGM49" s="2"/>
      <c r="AGZ49" s="2"/>
      <c r="AHM49" s="2"/>
      <c r="AHZ49" s="2"/>
      <c r="AIM49" s="2"/>
      <c r="AIZ49" s="2"/>
    </row>
    <row r="50" spans="13:936" x14ac:dyDescent="0.3">
      <c r="M50" s="2"/>
      <c r="Z50" s="2"/>
      <c r="AM50" s="2"/>
      <c r="AZ50" s="2"/>
      <c r="BM50" s="2"/>
      <c r="BZ50" s="2"/>
      <c r="CM50" s="2"/>
      <c r="CZ50" s="2"/>
      <c r="DM50" s="2"/>
      <c r="DZ50" s="2"/>
      <c r="EM50" s="2"/>
      <c r="EZ50" s="2"/>
      <c r="FM50" s="2"/>
      <c r="FZ50" s="2"/>
      <c r="GM50" s="2"/>
      <c r="GZ50" s="2"/>
      <c r="HM50" s="2"/>
      <c r="HZ50" s="2"/>
      <c r="IM50" s="2"/>
      <c r="IZ50" s="2"/>
      <c r="JM50" s="2"/>
      <c r="JZ50" s="2"/>
      <c r="KM50" s="2"/>
      <c r="KZ50" s="2"/>
      <c r="LM50" s="2"/>
      <c r="LZ50" s="2"/>
      <c r="MM50" s="2"/>
      <c r="MZ50" s="2"/>
      <c r="NM50" s="2"/>
      <c r="NZ50" s="2"/>
      <c r="OM50" s="2"/>
      <c r="OZ50" s="2"/>
      <c r="PM50" s="2"/>
      <c r="PZ50" s="2"/>
      <c r="QM50" s="2"/>
      <c r="QZ50" s="2"/>
      <c r="RM50" s="2"/>
      <c r="RZ50" s="2"/>
      <c r="SM50" s="2"/>
      <c r="SZ50" s="2"/>
      <c r="TM50" s="2"/>
      <c r="TZ50" s="2"/>
      <c r="UM50" s="2"/>
      <c r="UZ50" s="2"/>
      <c r="VM50" s="2"/>
      <c r="VZ50" s="2"/>
      <c r="WM50" s="2"/>
      <c r="WZ50" s="2"/>
      <c r="XM50" s="2"/>
      <c r="XZ50" s="2"/>
      <c r="YM50" s="2"/>
      <c r="YZ50" s="2"/>
      <c r="ZM50" s="2"/>
      <c r="ZZ50" s="2"/>
      <c r="AAM50" s="2"/>
      <c r="AAZ50" s="2"/>
      <c r="ABM50" s="2"/>
      <c r="ABZ50" s="2"/>
      <c r="ACM50" s="2"/>
      <c r="ACZ50" s="2"/>
      <c r="ADM50" s="2"/>
      <c r="ADZ50" s="2"/>
      <c r="AEM50" s="2"/>
      <c r="AEZ50" s="2"/>
      <c r="AFM50" s="2"/>
      <c r="AFZ50" s="2"/>
      <c r="AGM50" s="2"/>
      <c r="AGZ50" s="2"/>
      <c r="AHM50" s="2"/>
      <c r="AHZ50" s="2"/>
      <c r="AIM50" s="2"/>
      <c r="AIZ50" s="2"/>
    </row>
    <row r="51" spans="13:936" x14ac:dyDescent="0.3">
      <c r="M51" s="2"/>
      <c r="Z51" s="2"/>
      <c r="AM51" s="2"/>
      <c r="AZ51" s="2"/>
      <c r="BM51" s="2"/>
      <c r="BZ51" s="2"/>
      <c r="CM51" s="2"/>
      <c r="CZ51" s="2"/>
      <c r="DM51" s="2"/>
      <c r="DZ51" s="2"/>
      <c r="EM51" s="2"/>
      <c r="EZ51" s="2"/>
      <c r="FM51" s="2"/>
      <c r="FZ51" s="2"/>
      <c r="GM51" s="2"/>
      <c r="GZ51" s="2"/>
      <c r="HM51" s="2"/>
      <c r="HZ51" s="2"/>
      <c r="IM51" s="2"/>
      <c r="IZ51" s="2"/>
      <c r="JM51" s="2"/>
      <c r="JZ51" s="2"/>
      <c r="KM51" s="2"/>
      <c r="KZ51" s="2"/>
      <c r="LM51" s="2"/>
      <c r="LZ51" s="2"/>
      <c r="MM51" s="2"/>
      <c r="MZ51" s="2"/>
      <c r="NM51" s="2"/>
      <c r="NZ51" s="2"/>
      <c r="OM51" s="2"/>
      <c r="OZ51" s="2"/>
      <c r="PM51" s="2"/>
      <c r="PZ51" s="2"/>
      <c r="QM51" s="2"/>
      <c r="QZ51" s="2"/>
      <c r="RM51" s="2"/>
      <c r="RZ51" s="2"/>
      <c r="SM51" s="2"/>
      <c r="SZ51" s="2"/>
      <c r="TM51" s="2"/>
      <c r="TZ51" s="2"/>
      <c r="UM51" s="2"/>
      <c r="UZ51" s="2"/>
      <c r="VM51" s="2"/>
      <c r="VZ51" s="2"/>
      <c r="WM51" s="2"/>
      <c r="WZ51" s="2"/>
      <c r="XM51" s="2"/>
      <c r="XZ51" s="2"/>
      <c r="YM51" s="2"/>
      <c r="YZ51" s="2"/>
      <c r="ZM51" s="2"/>
      <c r="ZZ51" s="2"/>
      <c r="AAM51" s="2"/>
      <c r="AAZ51" s="2"/>
      <c r="ABM51" s="2"/>
      <c r="ABZ51" s="2"/>
      <c r="ACM51" s="2"/>
      <c r="ACZ51" s="2"/>
      <c r="ADM51" s="2"/>
      <c r="ADZ51" s="2"/>
      <c r="AEM51" s="2"/>
      <c r="AEZ51" s="2"/>
      <c r="AFM51" s="2"/>
      <c r="AFZ51" s="2"/>
      <c r="AGM51" s="2"/>
      <c r="AGZ51" s="2"/>
      <c r="AHM51" s="2"/>
      <c r="AHZ51" s="2"/>
      <c r="AIM51" s="2"/>
      <c r="AIZ51" s="2"/>
    </row>
    <row r="52" spans="13:936" x14ac:dyDescent="0.3">
      <c r="M52" s="2"/>
      <c r="Z52" s="2"/>
      <c r="AM52" s="2"/>
      <c r="AZ52" s="2"/>
      <c r="BM52" s="2"/>
      <c r="BZ52" s="2"/>
      <c r="CM52" s="2"/>
      <c r="CZ52" s="2"/>
      <c r="DM52" s="2"/>
      <c r="DZ52" s="2"/>
      <c r="EM52" s="2"/>
      <c r="EZ52" s="2"/>
      <c r="FM52" s="2"/>
      <c r="FZ52" s="2"/>
      <c r="GM52" s="2"/>
      <c r="GZ52" s="2"/>
      <c r="HM52" s="2"/>
      <c r="HZ52" s="2"/>
      <c r="IM52" s="2"/>
      <c r="IZ52" s="2"/>
      <c r="JM52" s="2"/>
      <c r="JZ52" s="2"/>
      <c r="KM52" s="2"/>
      <c r="KZ52" s="2"/>
      <c r="LM52" s="2"/>
      <c r="LZ52" s="2"/>
      <c r="MM52" s="2"/>
      <c r="MZ52" s="2"/>
      <c r="NM52" s="2"/>
      <c r="NZ52" s="2"/>
      <c r="OM52" s="2"/>
      <c r="OZ52" s="2"/>
      <c r="PM52" s="2"/>
      <c r="PZ52" s="2"/>
      <c r="QM52" s="2"/>
      <c r="QZ52" s="2"/>
      <c r="RM52" s="2"/>
      <c r="RZ52" s="2"/>
      <c r="SM52" s="2"/>
      <c r="SZ52" s="2"/>
      <c r="TM52" s="2"/>
      <c r="TZ52" s="2"/>
      <c r="UM52" s="2"/>
      <c r="UZ52" s="2"/>
      <c r="VM52" s="2"/>
      <c r="VZ52" s="2"/>
      <c r="WM52" s="2"/>
      <c r="WZ52" s="2"/>
      <c r="XM52" s="2"/>
      <c r="XZ52" s="2"/>
      <c r="YM52" s="2"/>
      <c r="YZ52" s="2"/>
      <c r="ZM52" s="2"/>
      <c r="ZZ52" s="2"/>
      <c r="AAM52" s="2"/>
      <c r="AAZ52" s="2"/>
      <c r="ABM52" s="2"/>
      <c r="ABZ52" s="2"/>
      <c r="ACM52" s="2"/>
      <c r="ACZ52" s="2"/>
      <c r="ADM52" s="2"/>
      <c r="ADZ52" s="2"/>
      <c r="AEM52" s="2"/>
      <c r="AEZ52" s="2"/>
      <c r="AFM52" s="2"/>
      <c r="AFZ52" s="2"/>
      <c r="AGM52" s="2"/>
      <c r="AGZ52" s="2"/>
      <c r="AHM52" s="2"/>
      <c r="AHZ52" s="2"/>
      <c r="AIM52" s="2"/>
      <c r="AIZ52" s="2"/>
    </row>
    <row r="53" spans="13:936" x14ac:dyDescent="0.3">
      <c r="M53" s="2"/>
      <c r="Z53" s="2"/>
      <c r="AM53" s="2"/>
      <c r="AZ53" s="2"/>
      <c r="BM53" s="2"/>
      <c r="BZ53" s="2"/>
      <c r="CM53" s="2"/>
      <c r="CZ53" s="2"/>
      <c r="DM53" s="2"/>
      <c r="DZ53" s="2"/>
      <c r="EM53" s="2"/>
      <c r="EZ53" s="2"/>
      <c r="FM53" s="2"/>
      <c r="FZ53" s="2"/>
      <c r="GM53" s="2"/>
      <c r="GZ53" s="2"/>
      <c r="HM53" s="2"/>
      <c r="HZ53" s="2"/>
      <c r="IM53" s="2"/>
      <c r="IZ53" s="2"/>
      <c r="JM53" s="2"/>
      <c r="JZ53" s="2"/>
      <c r="KM53" s="2"/>
      <c r="KZ53" s="2"/>
      <c r="LM53" s="2"/>
      <c r="LZ53" s="2"/>
      <c r="MM53" s="2"/>
      <c r="MZ53" s="2"/>
      <c r="NM53" s="2"/>
      <c r="NZ53" s="2"/>
      <c r="OM53" s="2"/>
      <c r="OZ53" s="2"/>
      <c r="PM53" s="2"/>
      <c r="PZ53" s="2"/>
      <c r="QM53" s="2"/>
      <c r="QZ53" s="2"/>
      <c r="RM53" s="2"/>
      <c r="RZ53" s="2"/>
      <c r="SM53" s="2"/>
      <c r="SZ53" s="2"/>
      <c r="TM53" s="2"/>
      <c r="TZ53" s="2"/>
      <c r="UM53" s="2"/>
      <c r="UZ53" s="2"/>
      <c r="VM53" s="2"/>
      <c r="VZ53" s="2"/>
      <c r="WM53" s="2"/>
      <c r="WZ53" s="2"/>
      <c r="XM53" s="2"/>
      <c r="XZ53" s="2"/>
      <c r="YM53" s="2"/>
      <c r="YZ53" s="2"/>
      <c r="ZM53" s="2"/>
      <c r="ZZ53" s="2"/>
      <c r="AAM53" s="2"/>
      <c r="AAZ53" s="2"/>
      <c r="ABM53" s="2"/>
      <c r="ABZ53" s="2"/>
      <c r="ACM53" s="2"/>
      <c r="ACZ53" s="2"/>
      <c r="ADM53" s="2"/>
      <c r="ADZ53" s="2"/>
      <c r="AEM53" s="2"/>
      <c r="AEZ53" s="2"/>
      <c r="AFM53" s="2"/>
      <c r="AFZ53" s="2"/>
      <c r="AGM53" s="2"/>
      <c r="AGZ53" s="2"/>
      <c r="AHM53" s="2"/>
      <c r="AHZ53" s="2"/>
      <c r="AIM53" s="2"/>
      <c r="AIZ53" s="2"/>
    </row>
    <row r="54" spans="13:936" x14ac:dyDescent="0.3">
      <c r="M54" s="2"/>
      <c r="Z54" s="2"/>
      <c r="AM54" s="2"/>
      <c r="AZ54" s="2"/>
      <c r="BM54" s="2"/>
      <c r="BZ54" s="2"/>
      <c r="CM54" s="2"/>
      <c r="CZ54" s="2"/>
      <c r="DM54" s="2"/>
      <c r="DZ54" s="2"/>
      <c r="EM54" s="2"/>
      <c r="EZ54" s="2"/>
      <c r="FM54" s="2"/>
      <c r="FZ54" s="2"/>
      <c r="GM54" s="2"/>
      <c r="GZ54" s="2"/>
      <c r="HM54" s="2"/>
      <c r="HZ54" s="2"/>
      <c r="IM54" s="2"/>
      <c r="IZ54" s="2"/>
      <c r="JM54" s="2"/>
      <c r="JZ54" s="2"/>
      <c r="KM54" s="2"/>
      <c r="KZ54" s="2"/>
      <c r="LM54" s="2"/>
      <c r="LZ54" s="2"/>
      <c r="MM54" s="2"/>
      <c r="MZ54" s="2"/>
      <c r="NM54" s="2"/>
      <c r="NZ54" s="2"/>
      <c r="OM54" s="2"/>
      <c r="OZ54" s="2"/>
      <c r="PM54" s="2"/>
      <c r="PZ54" s="2"/>
      <c r="QM54" s="2"/>
      <c r="QZ54" s="2"/>
      <c r="RM54" s="2"/>
      <c r="RZ54" s="2"/>
      <c r="SM54" s="2"/>
      <c r="SZ54" s="2"/>
      <c r="TM54" s="2"/>
      <c r="TZ54" s="2"/>
      <c r="UM54" s="2"/>
      <c r="UZ54" s="2"/>
      <c r="VM54" s="2"/>
      <c r="VZ54" s="2"/>
      <c r="WM54" s="2"/>
      <c r="WZ54" s="2"/>
      <c r="XM54" s="2"/>
      <c r="XZ54" s="2"/>
      <c r="YM54" s="2"/>
      <c r="YZ54" s="2"/>
      <c r="ZM54" s="2"/>
      <c r="ZZ54" s="2"/>
      <c r="AAM54" s="2"/>
      <c r="AAZ54" s="2"/>
      <c r="ABM54" s="2"/>
      <c r="ABZ54" s="2"/>
      <c r="ACM54" s="2"/>
      <c r="ACZ54" s="2"/>
      <c r="ADM54" s="2"/>
      <c r="ADZ54" s="2"/>
      <c r="AEM54" s="2"/>
      <c r="AEZ54" s="2"/>
      <c r="AFM54" s="2"/>
      <c r="AFZ54" s="2"/>
      <c r="AGM54" s="2"/>
      <c r="AGZ54" s="2"/>
      <c r="AHM54" s="2"/>
      <c r="AHZ54" s="2"/>
      <c r="AIM54" s="2"/>
      <c r="AIZ54" s="2"/>
    </row>
    <row r="55" spans="13:936" x14ac:dyDescent="0.3">
      <c r="M55" s="2"/>
      <c r="Z55" s="2"/>
      <c r="AM55" s="2"/>
      <c r="AZ55" s="2"/>
      <c r="BM55" s="2"/>
      <c r="BZ55" s="2"/>
      <c r="CM55" s="2"/>
      <c r="CZ55" s="2"/>
      <c r="DM55" s="2"/>
      <c r="DZ55" s="2"/>
      <c r="EM55" s="2"/>
      <c r="EZ55" s="2"/>
      <c r="FM55" s="2"/>
      <c r="FZ55" s="2"/>
      <c r="GM55" s="2"/>
      <c r="GZ55" s="2"/>
      <c r="HM55" s="2"/>
      <c r="HZ55" s="2"/>
      <c r="IM55" s="2"/>
      <c r="IZ55" s="2"/>
      <c r="JM55" s="2"/>
      <c r="JZ55" s="2"/>
      <c r="KM55" s="2"/>
      <c r="KZ55" s="2"/>
      <c r="LM55" s="2"/>
      <c r="LZ55" s="2"/>
      <c r="MM55" s="2"/>
      <c r="MZ55" s="2"/>
      <c r="NM55" s="2"/>
      <c r="NZ55" s="2"/>
      <c r="OM55" s="2"/>
      <c r="OZ55" s="2"/>
      <c r="PM55" s="2"/>
      <c r="PZ55" s="2"/>
      <c r="QM55" s="2"/>
      <c r="QZ55" s="2"/>
      <c r="RM55" s="2"/>
      <c r="RZ55" s="2"/>
      <c r="SM55" s="2"/>
      <c r="SZ55" s="2"/>
      <c r="TM55" s="2"/>
      <c r="TZ55" s="2"/>
      <c r="UM55" s="2"/>
      <c r="UZ55" s="2"/>
      <c r="VM55" s="2"/>
      <c r="VZ55" s="2"/>
      <c r="WM55" s="2"/>
      <c r="WZ55" s="2"/>
      <c r="XM55" s="2"/>
      <c r="XZ55" s="2"/>
      <c r="YM55" s="2"/>
      <c r="YZ55" s="2"/>
      <c r="ZM55" s="2"/>
      <c r="ZZ55" s="2"/>
      <c r="AAM55" s="2"/>
      <c r="AAZ55" s="2"/>
      <c r="ABM55" s="2"/>
      <c r="ABZ55" s="2"/>
      <c r="ACM55" s="2"/>
      <c r="ACZ55" s="2"/>
      <c r="ADM55" s="2"/>
      <c r="ADZ55" s="2"/>
      <c r="AEM55" s="2"/>
      <c r="AEZ55" s="2"/>
      <c r="AFM55" s="2"/>
      <c r="AFZ55" s="2"/>
      <c r="AGM55" s="2"/>
      <c r="AGZ55" s="2"/>
      <c r="AHM55" s="2"/>
      <c r="AHZ55" s="2"/>
      <c r="AIM55" s="2"/>
      <c r="AIZ55" s="2"/>
    </row>
    <row r="56" spans="13:936" x14ac:dyDescent="0.3">
      <c r="M56" s="2"/>
      <c r="Z56" s="2"/>
      <c r="AM56" s="2"/>
      <c r="AZ56" s="2"/>
      <c r="BM56" s="2"/>
      <c r="BZ56" s="2"/>
      <c r="CM56" s="2"/>
      <c r="CZ56" s="2"/>
      <c r="DM56" s="2"/>
      <c r="DZ56" s="2"/>
      <c r="EM56" s="2"/>
      <c r="EZ56" s="2"/>
      <c r="FM56" s="2"/>
      <c r="FZ56" s="2"/>
      <c r="GM56" s="2"/>
      <c r="GZ56" s="2"/>
      <c r="HM56" s="2"/>
      <c r="HZ56" s="2"/>
      <c r="IM56" s="2"/>
      <c r="IZ56" s="2"/>
      <c r="JM56" s="2"/>
      <c r="JZ56" s="2"/>
      <c r="KM56" s="2"/>
      <c r="KZ56" s="2"/>
      <c r="LM56" s="2"/>
      <c r="LZ56" s="2"/>
      <c r="MM56" s="2"/>
      <c r="MZ56" s="2"/>
      <c r="NM56" s="2"/>
      <c r="NZ56" s="2"/>
      <c r="OM56" s="2"/>
      <c r="OZ56" s="2"/>
      <c r="PM56" s="2"/>
      <c r="PZ56" s="2"/>
      <c r="QM56" s="2"/>
      <c r="QZ56" s="2"/>
      <c r="RM56" s="2"/>
      <c r="RZ56" s="2"/>
      <c r="SM56" s="2"/>
      <c r="SZ56" s="2"/>
      <c r="TM56" s="2"/>
      <c r="TZ56" s="2"/>
      <c r="UM56" s="2"/>
      <c r="UZ56" s="2"/>
      <c r="VM56" s="2"/>
      <c r="VZ56" s="2"/>
      <c r="WM56" s="2"/>
      <c r="WZ56" s="2"/>
      <c r="XM56" s="2"/>
      <c r="XZ56" s="2"/>
      <c r="YM56" s="2"/>
      <c r="YZ56" s="2"/>
      <c r="ZM56" s="2"/>
      <c r="ZZ56" s="2"/>
      <c r="AAM56" s="2"/>
      <c r="AAZ56" s="2"/>
      <c r="ABM56" s="2"/>
      <c r="ABZ56" s="2"/>
      <c r="ACM56" s="2"/>
      <c r="ACZ56" s="2"/>
      <c r="ADM56" s="2"/>
      <c r="ADZ56" s="2"/>
      <c r="AEM56" s="2"/>
      <c r="AEZ56" s="2"/>
      <c r="AFM56" s="2"/>
      <c r="AFZ56" s="2"/>
      <c r="AGM56" s="2"/>
      <c r="AGZ56" s="2"/>
      <c r="AHM56" s="2"/>
      <c r="AHZ56" s="2"/>
      <c r="AIM56" s="2"/>
      <c r="AIZ56" s="2"/>
    </row>
    <row r="57" spans="13:936" x14ac:dyDescent="0.3">
      <c r="M57" s="2"/>
      <c r="Z57" s="2"/>
      <c r="AM57" s="2"/>
      <c r="AZ57" s="2"/>
      <c r="BM57" s="2"/>
      <c r="BZ57" s="2"/>
      <c r="CM57" s="2"/>
      <c r="CZ57" s="2"/>
      <c r="DM57" s="2"/>
      <c r="DZ57" s="2"/>
      <c r="EM57" s="2"/>
      <c r="EZ57" s="2"/>
      <c r="FM57" s="2"/>
      <c r="FZ57" s="2"/>
      <c r="GM57" s="2"/>
      <c r="GZ57" s="2"/>
      <c r="HM57" s="2"/>
      <c r="HZ57" s="2"/>
      <c r="IM57" s="2"/>
      <c r="IZ57" s="2"/>
      <c r="JM57" s="2"/>
      <c r="JZ57" s="2"/>
      <c r="KM57" s="2"/>
      <c r="KZ57" s="2"/>
      <c r="LM57" s="2"/>
      <c r="LZ57" s="2"/>
      <c r="MM57" s="2"/>
      <c r="MZ57" s="2"/>
      <c r="NM57" s="2"/>
      <c r="NZ57" s="2"/>
      <c r="OM57" s="2"/>
      <c r="OZ57" s="2"/>
      <c r="PM57" s="2"/>
      <c r="PZ57" s="2"/>
      <c r="QM57" s="2"/>
      <c r="QZ57" s="2"/>
      <c r="RM57" s="2"/>
      <c r="RZ57" s="2"/>
      <c r="SM57" s="2"/>
      <c r="SZ57" s="2"/>
      <c r="TM57" s="2"/>
      <c r="TZ57" s="2"/>
      <c r="UM57" s="2"/>
      <c r="UZ57" s="2"/>
      <c r="VM57" s="2"/>
      <c r="VZ57" s="2"/>
      <c r="WM57" s="2"/>
      <c r="WZ57" s="2"/>
      <c r="XM57" s="2"/>
      <c r="XZ57" s="2"/>
      <c r="YM57" s="2"/>
      <c r="YZ57" s="2"/>
      <c r="ZM57" s="2"/>
      <c r="ZZ57" s="2"/>
      <c r="AAM57" s="2"/>
      <c r="AAZ57" s="2"/>
      <c r="ABM57" s="2"/>
      <c r="ABZ57" s="2"/>
      <c r="ACM57" s="2"/>
      <c r="ACZ57" s="2"/>
      <c r="ADM57" s="2"/>
      <c r="ADZ57" s="2"/>
      <c r="AEM57" s="2"/>
      <c r="AEZ57" s="2"/>
      <c r="AFM57" s="2"/>
      <c r="AFZ57" s="2"/>
      <c r="AGM57" s="2"/>
      <c r="AGZ57" s="2"/>
      <c r="AHM57" s="2"/>
      <c r="AHZ57" s="2"/>
      <c r="AIM57" s="2"/>
      <c r="AIZ57" s="2"/>
    </row>
    <row r="58" spans="13:936" x14ac:dyDescent="0.3">
      <c r="M58" s="2"/>
      <c r="Z58" s="2"/>
      <c r="AM58" s="2"/>
      <c r="AZ58" s="2"/>
      <c r="BM58" s="2"/>
      <c r="BZ58" s="2"/>
      <c r="CM58" s="2"/>
      <c r="CZ58" s="2"/>
      <c r="DM58" s="2"/>
      <c r="DZ58" s="2"/>
      <c r="EM58" s="2"/>
      <c r="EZ58" s="2"/>
      <c r="FM58" s="2"/>
      <c r="FZ58" s="2"/>
      <c r="GM58" s="2"/>
      <c r="GZ58" s="2"/>
      <c r="HM58" s="2"/>
      <c r="HZ58" s="2"/>
      <c r="IM58" s="2"/>
      <c r="IZ58" s="2"/>
      <c r="JM58" s="2"/>
      <c r="JZ58" s="2"/>
      <c r="KM58" s="2"/>
      <c r="KZ58" s="2"/>
      <c r="LM58" s="2"/>
      <c r="LZ58" s="2"/>
      <c r="MM58" s="2"/>
      <c r="MZ58" s="2"/>
      <c r="NM58" s="2"/>
      <c r="NZ58" s="2"/>
      <c r="OM58" s="2"/>
      <c r="OZ58" s="2"/>
      <c r="PM58" s="2"/>
      <c r="PZ58" s="2"/>
      <c r="QM58" s="2"/>
      <c r="QZ58" s="2"/>
      <c r="RM58" s="2"/>
      <c r="RZ58" s="2"/>
      <c r="SM58" s="2"/>
      <c r="SZ58" s="2"/>
      <c r="TM58" s="2"/>
      <c r="TZ58" s="2"/>
      <c r="UM58" s="2"/>
      <c r="UZ58" s="2"/>
      <c r="VM58" s="2"/>
      <c r="VZ58" s="2"/>
      <c r="WM58" s="2"/>
      <c r="WZ58" s="2"/>
      <c r="XM58" s="2"/>
      <c r="XZ58" s="2"/>
      <c r="YM58" s="2"/>
      <c r="YZ58" s="2"/>
      <c r="ZM58" s="2"/>
      <c r="ZZ58" s="2"/>
      <c r="AAM58" s="2"/>
      <c r="AAZ58" s="2"/>
      <c r="ABM58" s="2"/>
      <c r="ABZ58" s="2"/>
      <c r="ACM58" s="2"/>
      <c r="ACZ58" s="2"/>
      <c r="ADM58" s="2"/>
      <c r="ADZ58" s="2"/>
      <c r="AEM58" s="2"/>
      <c r="AEZ58" s="2"/>
      <c r="AFM58" s="2"/>
      <c r="AFZ58" s="2"/>
      <c r="AGM58" s="2"/>
      <c r="AGZ58" s="2"/>
      <c r="AHM58" s="2"/>
      <c r="AHZ58" s="2"/>
      <c r="AIM58" s="2"/>
      <c r="AIZ58" s="2"/>
    </row>
    <row r="59" spans="13:936" x14ac:dyDescent="0.3">
      <c r="M59" s="2"/>
      <c r="Z59" s="2"/>
      <c r="AM59" s="2"/>
      <c r="AZ59" s="2"/>
      <c r="BM59" s="2"/>
      <c r="BZ59" s="2"/>
      <c r="CM59" s="2"/>
      <c r="CZ59" s="2"/>
      <c r="DM59" s="2"/>
      <c r="DZ59" s="2"/>
      <c r="EM59" s="2"/>
      <c r="EZ59" s="2"/>
      <c r="FM59" s="2"/>
      <c r="FZ59" s="2"/>
      <c r="GM59" s="2"/>
      <c r="GZ59" s="2"/>
      <c r="HM59" s="2"/>
      <c r="HZ59" s="2"/>
      <c r="IM59" s="2"/>
      <c r="IZ59" s="2"/>
      <c r="JM59" s="2"/>
      <c r="JZ59" s="2"/>
      <c r="KM59" s="2"/>
      <c r="KZ59" s="2"/>
      <c r="LM59" s="2"/>
      <c r="LZ59" s="2"/>
      <c r="MM59" s="2"/>
      <c r="MZ59" s="2"/>
      <c r="NM59" s="2"/>
      <c r="NZ59" s="2"/>
      <c r="OM59" s="2"/>
      <c r="OZ59" s="2"/>
      <c r="PM59" s="2"/>
      <c r="PZ59" s="2"/>
      <c r="QM59" s="2"/>
      <c r="QZ59" s="2"/>
      <c r="RM59" s="2"/>
      <c r="RZ59" s="2"/>
      <c r="SM59" s="2"/>
      <c r="SZ59" s="2"/>
      <c r="TM59" s="2"/>
      <c r="TZ59" s="2"/>
      <c r="UM59" s="2"/>
      <c r="UZ59" s="2"/>
      <c r="VM59" s="2"/>
      <c r="VZ59" s="2"/>
      <c r="WM59" s="2"/>
      <c r="WZ59" s="2"/>
      <c r="XM59" s="2"/>
      <c r="XZ59" s="2"/>
      <c r="YM59" s="2"/>
      <c r="YZ59" s="2"/>
      <c r="ZM59" s="2"/>
      <c r="ZZ59" s="2"/>
      <c r="AAM59" s="2"/>
      <c r="AAZ59" s="2"/>
      <c r="ABM59" s="2"/>
      <c r="ABZ59" s="2"/>
      <c r="ACM59" s="2"/>
      <c r="ACZ59" s="2"/>
      <c r="ADM59" s="2"/>
      <c r="ADZ59" s="2"/>
      <c r="AEM59" s="2"/>
      <c r="AEZ59" s="2"/>
      <c r="AFM59" s="2"/>
      <c r="AFZ59" s="2"/>
      <c r="AGM59" s="2"/>
      <c r="AGZ59" s="2"/>
      <c r="AHM59" s="2"/>
      <c r="AHZ59" s="2"/>
      <c r="AIM59" s="2"/>
      <c r="AIZ59" s="2"/>
    </row>
    <row r="60" spans="13:936" x14ac:dyDescent="0.3">
      <c r="M60" s="2"/>
      <c r="Z60" s="2"/>
      <c r="AM60" s="2"/>
      <c r="AZ60" s="2"/>
      <c r="BM60" s="2"/>
      <c r="BZ60" s="2"/>
      <c r="CM60" s="2"/>
      <c r="CZ60" s="2"/>
      <c r="DM60" s="2"/>
      <c r="DZ60" s="2"/>
      <c r="EM60" s="2"/>
      <c r="EZ60" s="2"/>
      <c r="FM60" s="2"/>
      <c r="FZ60" s="2"/>
      <c r="GM60" s="2"/>
      <c r="GZ60" s="2"/>
      <c r="HM60" s="2"/>
      <c r="HZ60" s="2"/>
      <c r="IM60" s="2"/>
      <c r="IZ60" s="2"/>
      <c r="JM60" s="2"/>
      <c r="JZ60" s="2"/>
      <c r="KM60" s="2"/>
      <c r="KZ60" s="2"/>
      <c r="LM60" s="2"/>
      <c r="LZ60" s="2"/>
      <c r="MM60" s="2"/>
      <c r="MZ60" s="2"/>
      <c r="NM60" s="2"/>
      <c r="NZ60" s="2"/>
      <c r="OM60" s="2"/>
      <c r="OZ60" s="2"/>
      <c r="PM60" s="2"/>
      <c r="PZ60" s="2"/>
      <c r="QM60" s="2"/>
      <c r="QZ60" s="2"/>
      <c r="RM60" s="2"/>
      <c r="RZ60" s="2"/>
      <c r="SM60" s="2"/>
      <c r="SZ60" s="2"/>
      <c r="TM60" s="2"/>
      <c r="TZ60" s="2"/>
      <c r="UM60" s="2"/>
      <c r="UZ60" s="2"/>
      <c r="VM60" s="2"/>
      <c r="VZ60" s="2"/>
      <c r="WM60" s="2"/>
      <c r="WZ60" s="2"/>
      <c r="XM60" s="2"/>
      <c r="XZ60" s="2"/>
      <c r="YM60" s="2"/>
      <c r="YZ60" s="2"/>
      <c r="ZM60" s="2"/>
      <c r="ZZ60" s="2"/>
      <c r="AAM60" s="2"/>
      <c r="AAZ60" s="2"/>
      <c r="ABM60" s="2"/>
      <c r="ABZ60" s="2"/>
      <c r="ACM60" s="2"/>
      <c r="ACZ60" s="2"/>
      <c r="ADM60" s="2"/>
      <c r="ADZ60" s="2"/>
      <c r="AEM60" s="2"/>
      <c r="AEZ60" s="2"/>
      <c r="AFM60" s="2"/>
      <c r="AFZ60" s="2"/>
      <c r="AGM60" s="2"/>
      <c r="AGZ60" s="2"/>
      <c r="AHM60" s="2"/>
      <c r="AHZ60" s="2"/>
      <c r="AIM60" s="2"/>
      <c r="AIZ60" s="2"/>
    </row>
    <row r="61" spans="13:936" x14ac:dyDescent="0.3">
      <c r="M61" s="2"/>
      <c r="Z61" s="2"/>
      <c r="AM61" s="2"/>
      <c r="AZ61" s="2"/>
      <c r="BM61" s="2"/>
      <c r="BZ61" s="2"/>
      <c r="CM61" s="2"/>
      <c r="CZ61" s="2"/>
      <c r="DM61" s="2"/>
      <c r="DZ61" s="2"/>
      <c r="EM61" s="2"/>
      <c r="EZ61" s="2"/>
      <c r="FM61" s="2"/>
      <c r="FZ61" s="2"/>
      <c r="GM61" s="2"/>
      <c r="GZ61" s="2"/>
      <c r="HM61" s="2"/>
      <c r="HZ61" s="2"/>
      <c r="IM61" s="2"/>
      <c r="IZ61" s="2"/>
      <c r="JM61" s="2"/>
      <c r="JZ61" s="2"/>
      <c r="KM61" s="2"/>
      <c r="KZ61" s="2"/>
      <c r="LM61" s="2"/>
      <c r="LZ61" s="2"/>
      <c r="MM61" s="2"/>
      <c r="MZ61" s="2"/>
      <c r="NM61" s="2"/>
      <c r="NZ61" s="2"/>
      <c r="OM61" s="2"/>
      <c r="OZ61" s="2"/>
      <c r="PM61" s="2"/>
      <c r="PZ61" s="2"/>
      <c r="QM61" s="2"/>
      <c r="QZ61" s="2"/>
      <c r="RM61" s="2"/>
      <c r="RZ61" s="2"/>
      <c r="SM61" s="2"/>
      <c r="SZ61" s="2"/>
      <c r="TM61" s="2"/>
      <c r="TZ61" s="2"/>
      <c r="UM61" s="2"/>
      <c r="UZ61" s="2"/>
      <c r="VM61" s="2"/>
      <c r="VZ61" s="2"/>
      <c r="WM61" s="2"/>
      <c r="WZ61" s="2"/>
      <c r="XM61" s="2"/>
      <c r="XZ61" s="2"/>
      <c r="YM61" s="2"/>
      <c r="YZ61" s="2"/>
      <c r="ZM61" s="2"/>
      <c r="ZZ61" s="2"/>
      <c r="AAM61" s="2"/>
      <c r="AAZ61" s="2"/>
      <c r="ABM61" s="2"/>
      <c r="ABZ61" s="2"/>
      <c r="ACM61" s="2"/>
      <c r="ACZ61" s="2"/>
      <c r="ADM61" s="2"/>
      <c r="ADZ61" s="2"/>
      <c r="AEM61" s="2"/>
      <c r="AEZ61" s="2"/>
      <c r="AFM61" s="2"/>
      <c r="AFZ61" s="2"/>
      <c r="AGM61" s="2"/>
      <c r="AGZ61" s="2"/>
      <c r="AHM61" s="2"/>
      <c r="AHZ61" s="2"/>
      <c r="AIM61" s="2"/>
      <c r="AIZ61" s="2"/>
    </row>
    <row r="62" spans="13:936" x14ac:dyDescent="0.3">
      <c r="M62" s="2"/>
      <c r="Z62" s="2"/>
      <c r="AM62" s="2"/>
      <c r="AZ62" s="2"/>
      <c r="BM62" s="2"/>
      <c r="BZ62" s="2"/>
      <c r="CM62" s="2"/>
      <c r="CZ62" s="2"/>
      <c r="DM62" s="2"/>
      <c r="DZ62" s="2"/>
      <c r="EM62" s="2"/>
      <c r="EZ62" s="2"/>
      <c r="FM62" s="2"/>
      <c r="FZ62" s="2"/>
      <c r="GM62" s="2"/>
      <c r="GZ62" s="2"/>
      <c r="HM62" s="2"/>
      <c r="HZ62" s="2"/>
      <c r="IM62" s="2"/>
      <c r="IZ62" s="2"/>
      <c r="JM62" s="2"/>
      <c r="JZ62" s="2"/>
      <c r="KM62" s="2"/>
      <c r="KZ62" s="2"/>
      <c r="LM62" s="2"/>
      <c r="LZ62" s="2"/>
      <c r="MM62" s="2"/>
      <c r="MZ62" s="2"/>
      <c r="NM62" s="2"/>
      <c r="NZ62" s="2"/>
      <c r="OM62" s="2"/>
      <c r="OZ62" s="2"/>
      <c r="PM62" s="2"/>
      <c r="PZ62" s="2"/>
      <c r="QM62" s="2"/>
      <c r="QZ62" s="2"/>
      <c r="RM62" s="2"/>
      <c r="RZ62" s="2"/>
      <c r="SM62" s="2"/>
      <c r="SZ62" s="2"/>
      <c r="TM62" s="2"/>
      <c r="TZ62" s="2"/>
      <c r="UM62" s="2"/>
      <c r="UZ62" s="2"/>
      <c r="VM62" s="2"/>
      <c r="VZ62" s="2"/>
      <c r="WM62" s="2"/>
      <c r="WZ62" s="2"/>
      <c r="XM62" s="2"/>
      <c r="XZ62" s="2"/>
      <c r="YM62" s="2"/>
      <c r="YZ62" s="2"/>
      <c r="ZM62" s="2"/>
      <c r="ZZ62" s="2"/>
      <c r="AAM62" s="2"/>
      <c r="AAZ62" s="2"/>
      <c r="ABM62" s="2"/>
      <c r="ABZ62" s="2"/>
      <c r="ACM62" s="2"/>
      <c r="ACZ62" s="2"/>
      <c r="ADM62" s="2"/>
      <c r="ADZ62" s="2"/>
      <c r="AEM62" s="2"/>
      <c r="AEZ62" s="2"/>
      <c r="AFM62" s="2"/>
      <c r="AFZ62" s="2"/>
      <c r="AGM62" s="2"/>
      <c r="AGZ62" s="2"/>
      <c r="AHM62" s="2"/>
      <c r="AHZ62" s="2"/>
      <c r="AIM62" s="2"/>
      <c r="AIZ62" s="2"/>
    </row>
    <row r="63" spans="13:936" x14ac:dyDescent="0.3">
      <c r="M63" s="2"/>
      <c r="Z63" s="2"/>
      <c r="AM63" s="2"/>
      <c r="AZ63" s="2"/>
      <c r="BM63" s="2"/>
      <c r="BZ63" s="2"/>
      <c r="CM63" s="2"/>
      <c r="CZ63" s="2"/>
      <c r="DM63" s="2"/>
      <c r="DZ63" s="2"/>
      <c r="EM63" s="2"/>
      <c r="EZ63" s="2"/>
      <c r="FM63" s="2"/>
      <c r="FZ63" s="2"/>
      <c r="GM63" s="2"/>
      <c r="GZ63" s="2"/>
      <c r="HM63" s="2"/>
      <c r="HZ63" s="2"/>
      <c r="IM63" s="2"/>
      <c r="IZ63" s="2"/>
      <c r="JM63" s="2"/>
      <c r="JZ63" s="2"/>
      <c r="KM63" s="2"/>
      <c r="KZ63" s="2"/>
      <c r="LM63" s="2"/>
      <c r="LZ63" s="2"/>
      <c r="MM63" s="2"/>
      <c r="MZ63" s="2"/>
      <c r="NM63" s="2"/>
      <c r="NZ63" s="2"/>
      <c r="OM63" s="2"/>
      <c r="OZ63" s="2"/>
      <c r="PM63" s="2"/>
      <c r="PZ63" s="2"/>
      <c r="QM63" s="2"/>
      <c r="QZ63" s="2"/>
      <c r="RM63" s="2"/>
      <c r="RZ63" s="2"/>
      <c r="SM63" s="2"/>
      <c r="SZ63" s="2"/>
      <c r="TM63" s="2"/>
      <c r="TZ63" s="2"/>
      <c r="UM63" s="2"/>
      <c r="UZ63" s="2"/>
      <c r="VM63" s="2"/>
      <c r="VZ63" s="2"/>
      <c r="WM63" s="2"/>
      <c r="WZ63" s="2"/>
      <c r="XM63" s="2"/>
      <c r="XZ63" s="2"/>
      <c r="YM63" s="2"/>
      <c r="YZ63" s="2"/>
      <c r="ZM63" s="2"/>
      <c r="ZZ63" s="2"/>
      <c r="AAM63" s="2"/>
      <c r="AAZ63" s="2"/>
      <c r="ABM63" s="2"/>
      <c r="ABZ63" s="2"/>
      <c r="ACM63" s="2"/>
      <c r="ACZ63" s="2"/>
      <c r="ADM63" s="2"/>
      <c r="ADZ63" s="2"/>
      <c r="AEM63" s="2"/>
      <c r="AEZ63" s="2"/>
      <c r="AFM63" s="2"/>
      <c r="AFZ63" s="2"/>
      <c r="AGM63" s="2"/>
      <c r="AGZ63" s="2"/>
      <c r="AHM63" s="2"/>
      <c r="AHZ63" s="2"/>
      <c r="AIM63" s="2"/>
      <c r="AIZ63" s="2"/>
    </row>
    <row r="64" spans="13:936" x14ac:dyDescent="0.3">
      <c r="M64" s="2"/>
      <c r="Z64" s="2"/>
      <c r="AM64" s="2"/>
      <c r="AZ64" s="2"/>
      <c r="BM64" s="2"/>
      <c r="BZ64" s="2"/>
      <c r="CM64" s="2"/>
      <c r="CZ64" s="2"/>
      <c r="DM64" s="2"/>
      <c r="DZ64" s="2"/>
      <c r="EM64" s="2"/>
      <c r="EZ64" s="2"/>
      <c r="FM64" s="2"/>
      <c r="FZ64" s="2"/>
      <c r="GM64" s="2"/>
      <c r="GZ64" s="2"/>
      <c r="HM64" s="2"/>
      <c r="HZ64" s="2"/>
      <c r="IM64" s="2"/>
      <c r="IZ64" s="2"/>
      <c r="JM64" s="2"/>
      <c r="JZ64" s="2"/>
      <c r="KM64" s="2"/>
      <c r="KZ64" s="2"/>
      <c r="LM64" s="2"/>
      <c r="LZ64" s="2"/>
      <c r="MM64" s="2"/>
      <c r="MZ64" s="2"/>
      <c r="NM64" s="2"/>
      <c r="NZ64" s="2"/>
      <c r="OM64" s="2"/>
      <c r="OZ64" s="2"/>
      <c r="PM64" s="2"/>
      <c r="PZ64" s="2"/>
      <c r="QM64" s="2"/>
      <c r="QZ64" s="2"/>
      <c r="RM64" s="2"/>
      <c r="RZ64" s="2"/>
      <c r="SM64" s="2"/>
      <c r="SZ64" s="2"/>
      <c r="TM64" s="2"/>
      <c r="TZ64" s="2"/>
      <c r="UM64" s="2"/>
      <c r="UZ64" s="2"/>
      <c r="VM64" s="2"/>
      <c r="VZ64" s="2"/>
      <c r="WM64" s="2"/>
      <c r="WZ64" s="2"/>
      <c r="XM64" s="2"/>
      <c r="XZ64" s="2"/>
      <c r="YM64" s="2"/>
      <c r="YZ64" s="2"/>
      <c r="ZM64" s="2"/>
      <c r="ZZ64" s="2"/>
      <c r="AAM64" s="2"/>
      <c r="AAZ64" s="2"/>
      <c r="ABM64" s="2"/>
      <c r="ABZ64" s="2"/>
      <c r="ACM64" s="2"/>
      <c r="ACZ64" s="2"/>
      <c r="ADM64" s="2"/>
      <c r="ADZ64" s="2"/>
      <c r="AEM64" s="2"/>
      <c r="AEZ64" s="2"/>
      <c r="AFM64" s="2"/>
      <c r="AFZ64" s="2"/>
      <c r="AGM64" s="2"/>
      <c r="AGZ64" s="2"/>
      <c r="AHM64" s="2"/>
      <c r="AHZ64" s="2"/>
      <c r="AIM64" s="2"/>
      <c r="AIZ64" s="2"/>
    </row>
    <row r="65" spans="13:936" x14ac:dyDescent="0.3">
      <c r="M65" s="2"/>
      <c r="Z65" s="2"/>
      <c r="AM65" s="2"/>
      <c r="AZ65" s="2"/>
      <c r="BM65" s="2"/>
      <c r="BZ65" s="2"/>
      <c r="CM65" s="2"/>
      <c r="CZ65" s="2"/>
      <c r="DM65" s="2"/>
      <c r="DZ65" s="2"/>
      <c r="EM65" s="2"/>
      <c r="EZ65" s="2"/>
      <c r="FM65" s="2"/>
      <c r="FZ65" s="2"/>
      <c r="GM65" s="2"/>
      <c r="GZ65" s="2"/>
      <c r="HM65" s="2"/>
      <c r="HZ65" s="2"/>
      <c r="IM65" s="2"/>
      <c r="IZ65" s="2"/>
      <c r="JM65" s="2"/>
      <c r="JZ65" s="2"/>
      <c r="KM65" s="2"/>
      <c r="KZ65" s="2"/>
      <c r="LM65" s="2"/>
      <c r="LZ65" s="2"/>
      <c r="MM65" s="2"/>
      <c r="MZ65" s="2"/>
      <c r="NM65" s="2"/>
      <c r="NZ65" s="2"/>
      <c r="OM65" s="2"/>
      <c r="OZ65" s="2"/>
      <c r="PM65" s="2"/>
      <c r="PZ65" s="2"/>
      <c r="QM65" s="2"/>
      <c r="QZ65" s="2"/>
      <c r="RM65" s="2"/>
      <c r="RZ65" s="2"/>
      <c r="SM65" s="2"/>
      <c r="SZ65" s="2"/>
      <c r="TM65" s="2"/>
      <c r="TZ65" s="2"/>
      <c r="UM65" s="2"/>
      <c r="UZ65" s="2"/>
      <c r="VM65" s="2"/>
      <c r="VZ65" s="2"/>
      <c r="WM65" s="2"/>
      <c r="WZ65" s="2"/>
      <c r="XM65" s="2"/>
      <c r="XZ65" s="2"/>
      <c r="YM65" s="2"/>
      <c r="YZ65" s="2"/>
      <c r="ZM65" s="2"/>
      <c r="ZZ65" s="2"/>
      <c r="AAM65" s="2"/>
      <c r="AAZ65" s="2"/>
      <c r="ABM65" s="2"/>
      <c r="ABZ65" s="2"/>
      <c r="ACM65" s="2"/>
      <c r="ACZ65" s="2"/>
      <c r="ADM65" s="2"/>
      <c r="ADZ65" s="2"/>
      <c r="AEM65" s="2"/>
      <c r="AEZ65" s="2"/>
      <c r="AFM65" s="2"/>
      <c r="AFZ65" s="2"/>
      <c r="AGM65" s="2"/>
      <c r="AGZ65" s="2"/>
      <c r="AHM65" s="2"/>
      <c r="AHZ65" s="2"/>
      <c r="AIM65" s="2"/>
      <c r="AIZ65" s="2"/>
    </row>
    <row r="66" spans="13:936" x14ac:dyDescent="0.3">
      <c r="M66" s="2"/>
      <c r="Z66" s="2"/>
      <c r="AM66" s="2"/>
      <c r="AZ66" s="2"/>
      <c r="BM66" s="2"/>
      <c r="BZ66" s="2"/>
      <c r="CM66" s="2"/>
      <c r="CZ66" s="2"/>
      <c r="DM66" s="2"/>
      <c r="DZ66" s="2"/>
      <c r="EM66" s="2"/>
      <c r="EZ66" s="2"/>
      <c r="FM66" s="2"/>
      <c r="FZ66" s="2"/>
      <c r="GM66" s="2"/>
      <c r="GZ66" s="2"/>
      <c r="HM66" s="2"/>
      <c r="HZ66" s="2"/>
      <c r="IM66" s="2"/>
      <c r="IZ66" s="2"/>
      <c r="JM66" s="2"/>
      <c r="JZ66" s="2"/>
      <c r="KM66" s="2"/>
      <c r="KZ66" s="2"/>
      <c r="LM66" s="2"/>
      <c r="LZ66" s="2"/>
      <c r="MM66" s="2"/>
      <c r="MZ66" s="2"/>
      <c r="NM66" s="2"/>
      <c r="NZ66" s="2"/>
      <c r="OM66" s="2"/>
      <c r="OZ66" s="2"/>
      <c r="PM66" s="2"/>
      <c r="PZ66" s="2"/>
      <c r="QM66" s="2"/>
      <c r="QZ66" s="2"/>
      <c r="RM66" s="2"/>
      <c r="RZ66" s="2"/>
      <c r="SM66" s="2"/>
      <c r="SZ66" s="2"/>
      <c r="TM66" s="2"/>
      <c r="TZ66" s="2"/>
      <c r="UM66" s="2"/>
      <c r="UZ66" s="2"/>
      <c r="VM66" s="2"/>
      <c r="VZ66" s="2"/>
      <c r="WM66" s="2"/>
      <c r="WZ66" s="2"/>
      <c r="XM66" s="2"/>
      <c r="XZ66" s="2"/>
      <c r="YM66" s="2"/>
      <c r="YZ66" s="2"/>
      <c r="ZM66" s="2"/>
      <c r="ZZ66" s="2"/>
      <c r="AAM66" s="2"/>
      <c r="AAZ66" s="2"/>
      <c r="ABM66" s="2"/>
      <c r="ABZ66" s="2"/>
      <c r="ACM66" s="2"/>
      <c r="ACZ66" s="2"/>
      <c r="ADM66" s="2"/>
      <c r="ADZ66" s="2"/>
      <c r="AEM66" s="2"/>
      <c r="AEZ66" s="2"/>
      <c r="AFM66" s="2"/>
      <c r="AFZ66" s="2"/>
      <c r="AGM66" s="2"/>
      <c r="AGZ66" s="2"/>
      <c r="AHM66" s="2"/>
      <c r="AHZ66" s="2"/>
      <c r="AIM66" s="2"/>
      <c r="AIZ66" s="2"/>
    </row>
    <row r="67" spans="13:936" x14ac:dyDescent="0.3">
      <c r="M67" s="2"/>
      <c r="Z67" s="2"/>
      <c r="AM67" s="2"/>
      <c r="AZ67" s="2"/>
      <c r="BM67" s="2"/>
      <c r="BZ67" s="2"/>
      <c r="CM67" s="2"/>
      <c r="CZ67" s="2"/>
      <c r="DM67" s="2"/>
      <c r="DZ67" s="2"/>
      <c r="EM67" s="2"/>
      <c r="EZ67" s="2"/>
      <c r="FM67" s="2"/>
      <c r="FZ67" s="2"/>
      <c r="GM67" s="2"/>
      <c r="GZ67" s="2"/>
      <c r="HM67" s="2"/>
      <c r="HZ67" s="2"/>
      <c r="IM67" s="2"/>
      <c r="IZ67" s="2"/>
      <c r="JM67" s="2"/>
      <c r="JZ67" s="2"/>
      <c r="KM67" s="2"/>
      <c r="KZ67" s="2"/>
      <c r="LM67" s="2"/>
      <c r="LZ67" s="2"/>
      <c r="MM67" s="2"/>
      <c r="MZ67" s="2"/>
      <c r="NM67" s="2"/>
      <c r="NZ67" s="2"/>
      <c r="OM67" s="2"/>
      <c r="OZ67" s="2"/>
      <c r="PM67" s="2"/>
      <c r="PZ67" s="2"/>
      <c r="QM67" s="2"/>
      <c r="QZ67" s="2"/>
      <c r="RM67" s="2"/>
      <c r="RZ67" s="2"/>
      <c r="SM67" s="2"/>
      <c r="SZ67" s="2"/>
      <c r="TM67" s="2"/>
      <c r="TZ67" s="2"/>
      <c r="UM67" s="2"/>
      <c r="UZ67" s="2"/>
      <c r="VM67" s="2"/>
      <c r="VZ67" s="2"/>
      <c r="WM67" s="2"/>
      <c r="WZ67" s="2"/>
      <c r="XM67" s="2"/>
      <c r="XZ67" s="2"/>
      <c r="YM67" s="2"/>
      <c r="YZ67" s="2"/>
      <c r="ZM67" s="2"/>
      <c r="ZZ67" s="2"/>
      <c r="AAM67" s="2"/>
      <c r="AAZ67" s="2"/>
      <c r="ABM67" s="2"/>
      <c r="ABZ67" s="2"/>
      <c r="ACM67" s="2"/>
      <c r="ACZ67" s="2"/>
      <c r="ADM67" s="2"/>
      <c r="ADZ67" s="2"/>
      <c r="AEM67" s="2"/>
      <c r="AEZ67" s="2"/>
      <c r="AFM67" s="2"/>
      <c r="AFZ67" s="2"/>
      <c r="AGM67" s="2"/>
      <c r="AGZ67" s="2"/>
      <c r="AHM67" s="2"/>
      <c r="AHZ67" s="2"/>
      <c r="AIM67" s="2"/>
      <c r="AIZ67" s="2"/>
    </row>
    <row r="68" spans="13:936" x14ac:dyDescent="0.3">
      <c r="M68" s="2"/>
      <c r="Z68" s="2"/>
      <c r="AM68" s="2"/>
      <c r="AZ68" s="2"/>
      <c r="BM68" s="2"/>
      <c r="BZ68" s="2"/>
      <c r="CM68" s="2"/>
      <c r="CZ68" s="2"/>
      <c r="DM68" s="2"/>
      <c r="DZ68" s="2"/>
      <c r="EM68" s="2"/>
      <c r="EZ68" s="2"/>
      <c r="FM68" s="2"/>
      <c r="FZ68" s="2"/>
      <c r="GM68" s="2"/>
      <c r="GZ68" s="2"/>
      <c r="HM68" s="2"/>
      <c r="HZ68" s="2"/>
      <c r="IM68" s="2"/>
      <c r="IZ68" s="2"/>
      <c r="JM68" s="2"/>
      <c r="JZ68" s="2"/>
      <c r="KM68" s="2"/>
      <c r="KZ68" s="2"/>
      <c r="LM68" s="2"/>
      <c r="LZ68" s="2"/>
      <c r="MM68" s="2"/>
      <c r="MZ68" s="2"/>
      <c r="NM68" s="2"/>
      <c r="NZ68" s="2"/>
      <c r="OM68" s="2"/>
      <c r="OZ68" s="2"/>
      <c r="PM68" s="2"/>
      <c r="PZ68" s="2"/>
      <c r="QM68" s="2"/>
      <c r="QZ68" s="2"/>
      <c r="RM68" s="2"/>
      <c r="RZ68" s="2"/>
      <c r="SM68" s="2"/>
      <c r="SZ68" s="2"/>
      <c r="TM68" s="2"/>
      <c r="TZ68" s="2"/>
      <c r="UM68" s="2"/>
      <c r="UZ68" s="2"/>
      <c r="VM68" s="2"/>
      <c r="VZ68" s="2"/>
      <c r="WM68" s="2"/>
      <c r="WZ68" s="2"/>
      <c r="XM68" s="2"/>
      <c r="XZ68" s="2"/>
      <c r="YM68" s="2"/>
      <c r="YZ68" s="2"/>
      <c r="ZM68" s="2"/>
      <c r="ZZ68" s="2"/>
      <c r="AAM68" s="2"/>
      <c r="AAZ68" s="2"/>
      <c r="ABM68" s="2"/>
      <c r="ABZ68" s="2"/>
      <c r="ACM68" s="2"/>
      <c r="ACZ68" s="2"/>
      <c r="ADM68" s="2"/>
      <c r="ADZ68" s="2"/>
      <c r="AEM68" s="2"/>
      <c r="AEZ68" s="2"/>
      <c r="AFM68" s="2"/>
      <c r="AFZ68" s="2"/>
      <c r="AGM68" s="2"/>
      <c r="AGZ68" s="2"/>
      <c r="AHM68" s="2"/>
      <c r="AHZ68" s="2"/>
      <c r="AIM68" s="2"/>
      <c r="AIZ68" s="2"/>
    </row>
    <row r="69" spans="13:936" x14ac:dyDescent="0.3">
      <c r="M69" s="2"/>
      <c r="Z69" s="2"/>
      <c r="AM69" s="2"/>
      <c r="AZ69" s="2"/>
      <c r="BM69" s="2"/>
      <c r="BZ69" s="2"/>
      <c r="CM69" s="2"/>
      <c r="CZ69" s="2"/>
      <c r="DM69" s="2"/>
      <c r="DZ69" s="2"/>
      <c r="EM69" s="2"/>
      <c r="EZ69" s="2"/>
      <c r="FM69" s="2"/>
      <c r="FZ69" s="2"/>
      <c r="GM69" s="2"/>
      <c r="GZ69" s="2"/>
      <c r="HM69" s="2"/>
      <c r="HZ69" s="2"/>
      <c r="IM69" s="2"/>
      <c r="IZ69" s="2"/>
      <c r="JM69" s="2"/>
      <c r="JZ69" s="2"/>
      <c r="KM69" s="2"/>
      <c r="KZ69" s="2"/>
      <c r="LM69" s="2"/>
      <c r="LZ69" s="2"/>
      <c r="MM69" s="2"/>
      <c r="MZ69" s="2"/>
      <c r="NM69" s="2"/>
      <c r="NZ69" s="2"/>
      <c r="OM69" s="2"/>
      <c r="OZ69" s="2"/>
      <c r="PM69" s="2"/>
      <c r="PZ69" s="2"/>
      <c r="QM69" s="2"/>
      <c r="QZ69" s="2"/>
      <c r="RM69" s="2"/>
      <c r="RZ69" s="2"/>
      <c r="SM69" s="2"/>
      <c r="SZ69" s="2"/>
      <c r="TM69" s="2"/>
      <c r="TZ69" s="2"/>
      <c r="UM69" s="2"/>
      <c r="UZ69" s="2"/>
      <c r="VM69" s="2"/>
      <c r="VZ69" s="2"/>
      <c r="WM69" s="2"/>
      <c r="WZ69" s="2"/>
      <c r="XM69" s="2"/>
      <c r="XZ69" s="2"/>
      <c r="YM69" s="2"/>
      <c r="YZ69" s="2"/>
      <c r="ZM69" s="2"/>
      <c r="ZZ69" s="2"/>
      <c r="AAM69" s="2"/>
      <c r="AAZ69" s="2"/>
      <c r="ABM69" s="2"/>
      <c r="ABZ69" s="2"/>
      <c r="ACM69" s="2"/>
      <c r="ACZ69" s="2"/>
      <c r="ADM69" s="2"/>
      <c r="ADZ69" s="2"/>
      <c r="AEM69" s="2"/>
      <c r="AEZ69" s="2"/>
      <c r="AFM69" s="2"/>
      <c r="AFZ69" s="2"/>
      <c r="AGM69" s="2"/>
      <c r="AGZ69" s="2"/>
      <c r="AHM69" s="2"/>
      <c r="AHZ69" s="2"/>
      <c r="AIM69" s="2"/>
      <c r="AIZ69" s="2"/>
    </row>
    <row r="70" spans="13:936" x14ac:dyDescent="0.3">
      <c r="M70" s="2"/>
      <c r="Z70" s="2"/>
      <c r="AM70" s="2"/>
      <c r="AZ70" s="2"/>
      <c r="BM70" s="2"/>
      <c r="BZ70" s="2"/>
      <c r="CM70" s="2"/>
      <c r="CZ70" s="2"/>
      <c r="DM70" s="2"/>
      <c r="DZ70" s="2"/>
      <c r="EM70" s="2"/>
      <c r="EZ70" s="2"/>
      <c r="FM70" s="2"/>
      <c r="FZ70" s="2"/>
      <c r="GM70" s="2"/>
      <c r="GZ70" s="2"/>
      <c r="HM70" s="2"/>
      <c r="HZ70" s="2"/>
      <c r="IM70" s="2"/>
      <c r="IZ70" s="2"/>
      <c r="JM70" s="2"/>
      <c r="JZ70" s="2"/>
      <c r="KM70" s="2"/>
      <c r="KZ70" s="2"/>
      <c r="LM70" s="2"/>
      <c r="LZ70" s="2"/>
      <c r="MM70" s="2"/>
      <c r="MZ70" s="2"/>
      <c r="NM70" s="2"/>
      <c r="NZ70" s="2"/>
      <c r="OM70" s="2"/>
      <c r="OZ70" s="2"/>
      <c r="PM70" s="2"/>
      <c r="PZ70" s="2"/>
      <c r="QM70" s="2"/>
      <c r="QZ70" s="2"/>
      <c r="RM70" s="2"/>
      <c r="RZ70" s="2"/>
      <c r="SM70" s="2"/>
      <c r="SZ70" s="2"/>
      <c r="TM70" s="2"/>
      <c r="TZ70" s="2"/>
      <c r="UM70" s="2"/>
      <c r="UZ70" s="2"/>
      <c r="VM70" s="2"/>
      <c r="VZ70" s="2"/>
      <c r="WM70" s="2"/>
      <c r="WZ70" s="2"/>
      <c r="XM70" s="2"/>
      <c r="XZ70" s="2"/>
      <c r="YM70" s="2"/>
      <c r="YZ70" s="2"/>
      <c r="ZM70" s="2"/>
      <c r="ZZ70" s="2"/>
      <c r="AAM70" s="2"/>
      <c r="AAZ70" s="2"/>
      <c r="ABM70" s="2"/>
      <c r="ABZ70" s="2"/>
      <c r="ACM70" s="2"/>
      <c r="ACZ70" s="2"/>
      <c r="ADM70" s="2"/>
      <c r="ADZ70" s="2"/>
      <c r="AEM70" s="2"/>
      <c r="AEZ70" s="2"/>
      <c r="AFM70" s="2"/>
      <c r="AFZ70" s="2"/>
      <c r="AGM70" s="2"/>
      <c r="AGZ70" s="2"/>
      <c r="AHM70" s="2"/>
      <c r="AHZ70" s="2"/>
      <c r="AIM70" s="2"/>
      <c r="AIZ70" s="2"/>
    </row>
    <row r="71" spans="13:936" x14ac:dyDescent="0.3">
      <c r="M71" s="2"/>
      <c r="Z71" s="2"/>
      <c r="AM71" s="2"/>
      <c r="AZ71" s="2"/>
      <c r="BM71" s="2"/>
      <c r="BZ71" s="2"/>
      <c r="CM71" s="2"/>
      <c r="CZ71" s="2"/>
      <c r="DM71" s="2"/>
      <c r="DZ71" s="2"/>
      <c r="EM71" s="2"/>
      <c r="EZ71" s="2"/>
      <c r="FM71" s="2"/>
      <c r="FZ71" s="2"/>
      <c r="GM71" s="2"/>
      <c r="GZ71" s="2"/>
      <c r="HM71" s="2"/>
      <c r="HZ71" s="2"/>
      <c r="IM71" s="2"/>
      <c r="IZ71" s="2"/>
      <c r="JM71" s="2"/>
      <c r="JZ71" s="2"/>
      <c r="KM71" s="2"/>
      <c r="KZ71" s="2"/>
      <c r="LM71" s="2"/>
      <c r="LZ71" s="2"/>
      <c r="MM71" s="2"/>
      <c r="MZ71" s="2"/>
      <c r="NM71" s="2"/>
      <c r="NZ71" s="2"/>
      <c r="OM71" s="2"/>
      <c r="OZ71" s="2"/>
      <c r="PM71" s="2"/>
      <c r="PZ71" s="2"/>
      <c r="QM71" s="2"/>
      <c r="QZ71" s="2"/>
      <c r="RM71" s="2"/>
      <c r="RZ71" s="2"/>
      <c r="SM71" s="2"/>
      <c r="SZ71" s="2"/>
      <c r="TM71" s="2"/>
      <c r="TZ71" s="2"/>
      <c r="UM71" s="2"/>
      <c r="UZ71" s="2"/>
      <c r="VM71" s="2"/>
      <c r="VZ71" s="2"/>
      <c r="WM71" s="2"/>
      <c r="WZ71" s="2"/>
      <c r="XM71" s="2"/>
      <c r="XZ71" s="2"/>
      <c r="YM71" s="2"/>
      <c r="YZ71" s="2"/>
      <c r="ZM71" s="2"/>
      <c r="ZZ71" s="2"/>
      <c r="AAM71" s="2"/>
      <c r="AAZ71" s="2"/>
      <c r="ABM71" s="2"/>
      <c r="ABZ71" s="2"/>
      <c r="ACM71" s="2"/>
      <c r="ACZ71" s="2"/>
      <c r="ADM71" s="2"/>
      <c r="ADZ71" s="2"/>
      <c r="AEM71" s="2"/>
      <c r="AEZ71" s="2"/>
      <c r="AFM71" s="2"/>
      <c r="AFZ71" s="2"/>
      <c r="AGM71" s="2"/>
      <c r="AGZ71" s="2"/>
      <c r="AHM71" s="2"/>
      <c r="AHZ71" s="2"/>
      <c r="AIM71" s="2"/>
      <c r="AIZ71" s="2"/>
    </row>
    <row r="72" spans="13:936" x14ac:dyDescent="0.3">
      <c r="M72" s="2"/>
      <c r="Z72" s="2"/>
      <c r="AM72" s="2"/>
      <c r="AZ72" s="2"/>
      <c r="BM72" s="2"/>
      <c r="BZ72" s="2"/>
      <c r="CM72" s="2"/>
      <c r="CZ72" s="2"/>
      <c r="DM72" s="2"/>
      <c r="DZ72" s="2"/>
      <c r="EM72" s="2"/>
      <c r="EZ72" s="2"/>
      <c r="FM72" s="2"/>
      <c r="FZ72" s="2"/>
      <c r="GM72" s="2"/>
      <c r="GZ72" s="2"/>
      <c r="HM72" s="2"/>
      <c r="HZ72" s="2"/>
      <c r="IM72" s="2"/>
      <c r="IZ72" s="2"/>
      <c r="JM72" s="2"/>
      <c r="JZ72" s="2"/>
      <c r="KM72" s="2"/>
      <c r="KZ72" s="2"/>
      <c r="LM72" s="2"/>
      <c r="LZ72" s="2"/>
      <c r="MM72" s="2"/>
      <c r="MZ72" s="2"/>
      <c r="NM72" s="2"/>
      <c r="NZ72" s="2"/>
      <c r="OM72" s="2"/>
      <c r="OZ72" s="2"/>
      <c r="PM72" s="2"/>
      <c r="PZ72" s="2"/>
      <c r="QM72" s="2"/>
      <c r="QZ72" s="2"/>
      <c r="RM72" s="2"/>
      <c r="RZ72" s="2"/>
      <c r="SM72" s="2"/>
      <c r="SZ72" s="2"/>
      <c r="TM72" s="2"/>
      <c r="TZ72" s="2"/>
      <c r="UM72" s="2"/>
      <c r="UZ72" s="2"/>
      <c r="VM72" s="2"/>
      <c r="VZ72" s="2"/>
      <c r="WM72" s="2"/>
      <c r="WZ72" s="2"/>
      <c r="XM72" s="2"/>
      <c r="XZ72" s="2"/>
      <c r="YM72" s="2"/>
      <c r="YZ72" s="2"/>
      <c r="ZM72" s="2"/>
      <c r="ZZ72" s="2"/>
      <c r="AAM72" s="2"/>
      <c r="AAZ72" s="2"/>
      <c r="ABM72" s="2"/>
      <c r="ABZ72" s="2"/>
      <c r="ACM72" s="2"/>
      <c r="ACZ72" s="2"/>
      <c r="ADM72" s="2"/>
      <c r="ADZ72" s="2"/>
      <c r="AEM72" s="2"/>
      <c r="AEZ72" s="2"/>
      <c r="AFM72" s="2"/>
      <c r="AFZ72" s="2"/>
      <c r="AGM72" s="2"/>
      <c r="AGZ72" s="2"/>
      <c r="AHM72" s="2"/>
      <c r="AHZ72" s="2"/>
      <c r="AIM72" s="2"/>
      <c r="AIZ72" s="2"/>
    </row>
    <row r="73" spans="13:936" x14ac:dyDescent="0.3">
      <c r="M73" s="2"/>
      <c r="Z73" s="2"/>
      <c r="AM73" s="2"/>
      <c r="AZ73" s="2"/>
      <c r="BM73" s="2"/>
      <c r="BZ73" s="2"/>
      <c r="CM73" s="2"/>
      <c r="CZ73" s="2"/>
      <c r="DM73" s="2"/>
      <c r="DZ73" s="2"/>
      <c r="EM73" s="2"/>
      <c r="EZ73" s="2"/>
      <c r="FM73" s="2"/>
      <c r="FZ73" s="2"/>
      <c r="GM73" s="2"/>
      <c r="GZ73" s="2"/>
      <c r="HM73" s="2"/>
      <c r="HZ73" s="2"/>
      <c r="IM73" s="2"/>
      <c r="IZ73" s="2"/>
      <c r="JM73" s="2"/>
      <c r="JZ73" s="2"/>
      <c r="KM73" s="2"/>
      <c r="KZ73" s="2"/>
      <c r="LM73" s="2"/>
      <c r="LZ73" s="2"/>
      <c r="MM73" s="2"/>
      <c r="MZ73" s="2"/>
      <c r="NM73" s="2"/>
      <c r="NZ73" s="2"/>
      <c r="OM73" s="2"/>
      <c r="OZ73" s="2"/>
      <c r="PM73" s="2"/>
      <c r="PZ73" s="2"/>
      <c r="QM73" s="2"/>
      <c r="QZ73" s="2"/>
      <c r="RM73" s="2"/>
      <c r="RZ73" s="2"/>
      <c r="SM73" s="2"/>
      <c r="SZ73" s="2"/>
      <c r="TM73" s="2"/>
      <c r="TZ73" s="2"/>
      <c r="UM73" s="2"/>
      <c r="UZ73" s="2"/>
      <c r="VM73" s="2"/>
      <c r="VZ73" s="2"/>
      <c r="WM73" s="2"/>
      <c r="WZ73" s="2"/>
      <c r="XM73" s="2"/>
      <c r="XZ73" s="2"/>
      <c r="YM73" s="2"/>
      <c r="YZ73" s="2"/>
      <c r="ZM73" s="2"/>
      <c r="ZZ73" s="2"/>
      <c r="AAM73" s="2"/>
      <c r="AAZ73" s="2"/>
      <c r="ABM73" s="2"/>
      <c r="ABZ73" s="2"/>
      <c r="ACM73" s="2"/>
      <c r="ACZ73" s="2"/>
      <c r="ADM73" s="2"/>
      <c r="ADZ73" s="2"/>
      <c r="AEM73" s="2"/>
      <c r="AEZ73" s="2"/>
      <c r="AFM73" s="2"/>
      <c r="AFZ73" s="2"/>
      <c r="AGM73" s="2"/>
      <c r="AGZ73" s="2"/>
      <c r="AHM73" s="2"/>
      <c r="AHZ73" s="2"/>
      <c r="AIM73" s="2"/>
      <c r="AIZ73" s="2"/>
    </row>
    <row r="74" spans="13:936" x14ac:dyDescent="0.3">
      <c r="M74" s="2"/>
      <c r="Z74" s="2"/>
      <c r="AM74" s="2"/>
      <c r="AZ74" s="2"/>
      <c r="BM74" s="2"/>
      <c r="BZ74" s="2"/>
      <c r="CM74" s="2"/>
      <c r="CZ74" s="2"/>
      <c r="DM74" s="2"/>
      <c r="DZ74" s="2"/>
      <c r="EM74" s="2"/>
      <c r="EZ74" s="2"/>
      <c r="FM74" s="2"/>
      <c r="FZ74" s="2"/>
      <c r="GM74" s="2"/>
      <c r="GZ74" s="2"/>
      <c r="HM74" s="2"/>
      <c r="HZ74" s="2"/>
      <c r="IM74" s="2"/>
      <c r="IZ74" s="2"/>
      <c r="JM74" s="2"/>
      <c r="JZ74" s="2"/>
      <c r="KM74" s="2"/>
      <c r="KZ74" s="2"/>
      <c r="LM74" s="2"/>
      <c r="LZ74" s="2"/>
      <c r="MM74" s="2"/>
      <c r="MZ74" s="2"/>
      <c r="NM74" s="2"/>
      <c r="NZ74" s="2"/>
      <c r="OM74" s="2"/>
      <c r="OZ74" s="2"/>
      <c r="PM74" s="2"/>
      <c r="PZ74" s="2"/>
      <c r="QM74" s="2"/>
      <c r="QZ74" s="2"/>
      <c r="RM74" s="2"/>
      <c r="RZ74" s="2"/>
      <c r="SM74" s="2"/>
      <c r="SZ74" s="2"/>
      <c r="TM74" s="2"/>
      <c r="TZ74" s="2"/>
      <c r="UM74" s="2"/>
      <c r="UZ74" s="2"/>
      <c r="VM74" s="2"/>
      <c r="VZ74" s="2"/>
      <c r="WM74" s="2"/>
      <c r="WZ74" s="2"/>
      <c r="XM74" s="2"/>
      <c r="XZ74" s="2"/>
      <c r="YM74" s="2"/>
      <c r="YZ74" s="2"/>
      <c r="ZM74" s="2"/>
      <c r="ZZ74" s="2"/>
      <c r="AAM74" s="2"/>
      <c r="AAZ74" s="2"/>
      <c r="ABM74" s="2"/>
      <c r="ABZ74" s="2"/>
      <c r="ACM74" s="2"/>
      <c r="ACZ74" s="2"/>
      <c r="ADM74" s="2"/>
      <c r="ADZ74" s="2"/>
      <c r="AEM74" s="2"/>
      <c r="AEZ74" s="2"/>
      <c r="AFM74" s="2"/>
      <c r="AFZ74" s="2"/>
      <c r="AGM74" s="2"/>
      <c r="AGZ74" s="2"/>
      <c r="AHM74" s="2"/>
      <c r="AHZ74" s="2"/>
      <c r="AIM74" s="2"/>
      <c r="AIZ74" s="2"/>
    </row>
    <row r="75" spans="13:936" x14ac:dyDescent="0.3">
      <c r="M75" s="2"/>
      <c r="Z75" s="2"/>
      <c r="AM75" s="2"/>
      <c r="AZ75" s="2"/>
      <c r="BM75" s="2"/>
      <c r="BZ75" s="2"/>
      <c r="CM75" s="2"/>
      <c r="CZ75" s="2"/>
      <c r="DM75" s="2"/>
      <c r="DZ75" s="2"/>
      <c r="EM75" s="2"/>
      <c r="EZ75" s="2"/>
      <c r="FM75" s="2"/>
      <c r="FZ75" s="2"/>
      <c r="GM75" s="2"/>
      <c r="GZ75" s="2"/>
      <c r="HM75" s="2"/>
      <c r="HZ75" s="2"/>
      <c r="IM75" s="2"/>
      <c r="IZ75" s="2"/>
      <c r="JM75" s="2"/>
      <c r="JZ75" s="2"/>
      <c r="KM75" s="2"/>
      <c r="KZ75" s="2"/>
      <c r="LM75" s="2"/>
      <c r="LZ75" s="2"/>
      <c r="MM75" s="2"/>
      <c r="MZ75" s="2"/>
      <c r="NM75" s="2"/>
      <c r="NZ75" s="2"/>
      <c r="OM75" s="2"/>
      <c r="OZ75" s="2"/>
      <c r="PM75" s="2"/>
      <c r="PZ75" s="2"/>
      <c r="QM75" s="2"/>
      <c r="QZ75" s="2"/>
      <c r="RM75" s="2"/>
      <c r="RZ75" s="2"/>
      <c r="SM75" s="2"/>
      <c r="SZ75" s="2"/>
      <c r="TM75" s="2"/>
      <c r="TZ75" s="2"/>
      <c r="UM75" s="2"/>
      <c r="UZ75" s="2"/>
      <c r="VM75" s="2"/>
      <c r="VZ75" s="2"/>
      <c r="WM75" s="2"/>
      <c r="WZ75" s="2"/>
      <c r="XM75" s="2"/>
      <c r="XZ75" s="2"/>
      <c r="YM75" s="2"/>
      <c r="YZ75" s="2"/>
      <c r="ZM75" s="2"/>
      <c r="ZZ75" s="2"/>
      <c r="AAM75" s="2"/>
      <c r="AAZ75" s="2"/>
      <c r="ABM75" s="2"/>
      <c r="ABZ75" s="2"/>
      <c r="ACM75" s="2"/>
      <c r="ACZ75" s="2"/>
      <c r="ADM75" s="2"/>
      <c r="ADZ75" s="2"/>
      <c r="AEM75" s="2"/>
      <c r="AEZ75" s="2"/>
      <c r="AFM75" s="2"/>
      <c r="AFZ75" s="2"/>
      <c r="AGM75" s="2"/>
      <c r="AGZ75" s="2"/>
      <c r="AHM75" s="2"/>
      <c r="AHZ75" s="2"/>
      <c r="AIM75" s="2"/>
      <c r="AIZ75" s="2"/>
    </row>
    <row r="76" spans="13:936" x14ac:dyDescent="0.3">
      <c r="M76" s="2"/>
      <c r="Z76" s="2"/>
      <c r="AM76" s="2"/>
      <c r="AZ76" s="2"/>
      <c r="BM76" s="2"/>
      <c r="BZ76" s="2"/>
      <c r="CM76" s="2"/>
      <c r="CZ76" s="2"/>
      <c r="DM76" s="2"/>
      <c r="DZ76" s="2"/>
      <c r="EM76" s="2"/>
      <c r="EZ76" s="2"/>
      <c r="FM76" s="2"/>
      <c r="FZ76" s="2"/>
      <c r="GM76" s="2"/>
      <c r="GZ76" s="2"/>
      <c r="HM76" s="2"/>
      <c r="HZ76" s="2"/>
      <c r="IM76" s="2"/>
      <c r="IZ76" s="2"/>
      <c r="JM76" s="2"/>
      <c r="JZ76" s="2"/>
      <c r="KM76" s="2"/>
      <c r="KZ76" s="2"/>
      <c r="LM76" s="2"/>
      <c r="LZ76" s="2"/>
      <c r="MM76" s="2"/>
      <c r="MZ76" s="2"/>
      <c r="NM76" s="2"/>
      <c r="NZ76" s="2"/>
      <c r="OM76" s="2"/>
      <c r="OZ76" s="2"/>
      <c r="PM76" s="2"/>
      <c r="PZ76" s="2"/>
      <c r="QM76" s="2"/>
      <c r="QZ76" s="2"/>
      <c r="RM76" s="2"/>
      <c r="RZ76" s="2"/>
      <c r="SM76" s="2"/>
      <c r="SZ76" s="2"/>
      <c r="TM76" s="2"/>
      <c r="TZ76" s="2"/>
      <c r="UM76" s="2"/>
      <c r="UZ76" s="2"/>
      <c r="VM76" s="2"/>
      <c r="VZ76" s="2"/>
      <c r="WM76" s="2"/>
      <c r="WZ76" s="2"/>
      <c r="XM76" s="2"/>
      <c r="XZ76" s="2"/>
      <c r="YM76" s="2"/>
      <c r="YZ76" s="2"/>
      <c r="ZM76" s="2"/>
      <c r="ZZ76" s="2"/>
      <c r="AAM76" s="2"/>
      <c r="AAZ76" s="2"/>
      <c r="ABM76" s="2"/>
      <c r="ABZ76" s="2"/>
      <c r="ACM76" s="2"/>
      <c r="ACZ76" s="2"/>
      <c r="ADM76" s="2"/>
      <c r="ADZ76" s="2"/>
      <c r="AEM76" s="2"/>
      <c r="AEZ76" s="2"/>
      <c r="AFM76" s="2"/>
      <c r="AFZ76" s="2"/>
      <c r="AGM76" s="2"/>
      <c r="AGZ76" s="2"/>
      <c r="AHM76" s="2"/>
      <c r="AHZ76" s="2"/>
      <c r="AIM76" s="2"/>
      <c r="AIZ76" s="2"/>
    </row>
    <row r="77" spans="13:936" x14ac:dyDescent="0.3">
      <c r="M77" s="2"/>
      <c r="Z77" s="2"/>
      <c r="AM77" s="2"/>
      <c r="AZ77" s="2"/>
      <c r="BM77" s="2"/>
      <c r="BZ77" s="2"/>
      <c r="CM77" s="2"/>
      <c r="CZ77" s="2"/>
      <c r="DM77" s="2"/>
      <c r="DZ77" s="2"/>
      <c r="EM77" s="2"/>
      <c r="EZ77" s="2"/>
      <c r="FM77" s="2"/>
      <c r="FZ77" s="2"/>
      <c r="GM77" s="2"/>
      <c r="GZ77" s="2"/>
      <c r="HM77" s="2"/>
      <c r="HZ77" s="2"/>
      <c r="IM77" s="2"/>
      <c r="IZ77" s="2"/>
      <c r="JM77" s="2"/>
      <c r="JZ77" s="2"/>
      <c r="KM77" s="2"/>
      <c r="KZ77" s="2"/>
      <c r="LM77" s="2"/>
      <c r="LZ77" s="2"/>
      <c r="MM77" s="2"/>
      <c r="MZ77" s="2"/>
      <c r="NM77" s="2"/>
      <c r="NZ77" s="2"/>
      <c r="OM77" s="2"/>
      <c r="OZ77" s="2"/>
      <c r="PM77" s="2"/>
      <c r="PZ77" s="2"/>
      <c r="QM77" s="2"/>
      <c r="QZ77" s="2"/>
      <c r="RM77" s="2"/>
      <c r="RZ77" s="2"/>
      <c r="SM77" s="2"/>
      <c r="SZ77" s="2"/>
      <c r="TM77" s="2"/>
      <c r="TZ77" s="2"/>
      <c r="UM77" s="2"/>
      <c r="UZ77" s="2"/>
      <c r="VM77" s="2"/>
      <c r="VZ77" s="2"/>
      <c r="WM77" s="2"/>
      <c r="WZ77" s="2"/>
      <c r="XM77" s="2"/>
      <c r="XZ77" s="2"/>
      <c r="YM77" s="2"/>
      <c r="YZ77" s="2"/>
      <c r="ZM77" s="2"/>
      <c r="ZZ77" s="2"/>
      <c r="AAM77" s="2"/>
      <c r="AAZ77" s="2"/>
      <c r="ABM77" s="2"/>
      <c r="ABZ77" s="2"/>
      <c r="ACM77" s="2"/>
      <c r="ACZ77" s="2"/>
      <c r="ADM77" s="2"/>
      <c r="ADZ77" s="2"/>
      <c r="AEM77" s="2"/>
      <c r="AEZ77" s="2"/>
      <c r="AFM77" s="2"/>
      <c r="AFZ77" s="2"/>
      <c r="AGM77" s="2"/>
      <c r="AGZ77" s="2"/>
      <c r="AHM77" s="2"/>
      <c r="AHZ77" s="2"/>
      <c r="AIM77" s="2"/>
      <c r="AIZ77" s="2"/>
    </row>
    <row r="78" spans="13:936" x14ac:dyDescent="0.3">
      <c r="M78" s="2"/>
      <c r="Z78" s="2"/>
      <c r="AM78" s="2"/>
      <c r="AZ78" s="2"/>
      <c r="BM78" s="2"/>
      <c r="BZ78" s="2"/>
      <c r="CM78" s="2"/>
      <c r="CZ78" s="2"/>
      <c r="DM78" s="2"/>
      <c r="DZ78" s="2"/>
      <c r="EM78" s="2"/>
      <c r="EZ78" s="2"/>
      <c r="FM78" s="2"/>
      <c r="FZ78" s="2"/>
      <c r="GM78" s="2"/>
      <c r="GZ78" s="2"/>
      <c r="HM78" s="2"/>
      <c r="HZ78" s="2"/>
      <c r="IM78" s="2"/>
      <c r="IZ78" s="2"/>
      <c r="JM78" s="2"/>
      <c r="JZ78" s="2"/>
      <c r="KM78" s="2"/>
      <c r="KZ78" s="2"/>
      <c r="LM78" s="2"/>
      <c r="LZ78" s="2"/>
      <c r="MM78" s="2"/>
      <c r="MZ78" s="2"/>
      <c r="NM78" s="2"/>
      <c r="NZ78" s="2"/>
      <c r="OM78" s="2"/>
      <c r="OZ78" s="2"/>
      <c r="PM78" s="2"/>
      <c r="PZ78" s="2"/>
      <c r="QM78" s="2"/>
      <c r="QZ78" s="2"/>
      <c r="RM78" s="2"/>
      <c r="RZ78" s="2"/>
      <c r="SM78" s="2"/>
      <c r="SZ78" s="2"/>
      <c r="TM78" s="2"/>
      <c r="TZ78" s="2"/>
      <c r="UM78" s="2"/>
      <c r="UZ78" s="2"/>
      <c r="VM78" s="2"/>
      <c r="VZ78" s="2"/>
      <c r="WM78" s="2"/>
      <c r="WZ78" s="2"/>
      <c r="XM78" s="2"/>
      <c r="XZ78" s="2"/>
      <c r="YM78" s="2"/>
      <c r="YZ78" s="2"/>
      <c r="ZM78" s="2"/>
      <c r="ZZ78" s="2"/>
      <c r="AAM78" s="2"/>
      <c r="AAZ78" s="2"/>
      <c r="ABM78" s="2"/>
      <c r="ABZ78" s="2"/>
      <c r="ACM78" s="2"/>
      <c r="ACZ78" s="2"/>
      <c r="ADM78" s="2"/>
      <c r="ADZ78" s="2"/>
      <c r="AEM78" s="2"/>
      <c r="AEZ78" s="2"/>
      <c r="AFM78" s="2"/>
      <c r="AFZ78" s="2"/>
      <c r="AGM78" s="2"/>
      <c r="AGZ78" s="2"/>
      <c r="AHM78" s="2"/>
      <c r="AHZ78" s="2"/>
      <c r="AIM78" s="2"/>
      <c r="AIZ78" s="2"/>
    </row>
    <row r="79" spans="13:936" x14ac:dyDescent="0.3">
      <c r="M79" s="2"/>
      <c r="Z79" s="2"/>
      <c r="AM79" s="2"/>
      <c r="AZ79" s="2"/>
      <c r="BM79" s="2"/>
      <c r="BZ79" s="2"/>
      <c r="CM79" s="2"/>
      <c r="CZ79" s="2"/>
      <c r="DM79" s="2"/>
      <c r="DZ79" s="2"/>
      <c r="EM79" s="2"/>
      <c r="EZ79" s="2"/>
      <c r="FM79" s="2"/>
      <c r="FZ79" s="2"/>
      <c r="GM79" s="2"/>
      <c r="GZ79" s="2"/>
      <c r="HM79" s="2"/>
      <c r="HZ79" s="2"/>
      <c r="IM79" s="2"/>
      <c r="IZ79" s="2"/>
      <c r="JM79" s="2"/>
      <c r="JZ79" s="2"/>
      <c r="KM79" s="2"/>
      <c r="KZ79" s="2"/>
      <c r="LM79" s="2"/>
      <c r="LZ79" s="2"/>
      <c r="MM79" s="2"/>
      <c r="MZ79" s="2"/>
      <c r="NM79" s="2"/>
      <c r="NZ79" s="2"/>
      <c r="OM79" s="2"/>
      <c r="OZ79" s="2"/>
      <c r="PM79" s="2"/>
      <c r="PZ79" s="2"/>
      <c r="QM79" s="2"/>
      <c r="QZ79" s="2"/>
      <c r="RM79" s="2"/>
      <c r="RZ79" s="2"/>
      <c r="SM79" s="2"/>
      <c r="SZ79" s="2"/>
      <c r="TM79" s="2"/>
      <c r="TZ79" s="2"/>
      <c r="UM79" s="2"/>
      <c r="UZ79" s="2"/>
      <c r="VM79" s="2"/>
      <c r="VZ79" s="2"/>
      <c r="WM79" s="2"/>
      <c r="WZ79" s="2"/>
      <c r="XM79" s="2"/>
      <c r="XZ79" s="2"/>
      <c r="YM79" s="2"/>
      <c r="YZ79" s="2"/>
      <c r="ZM79" s="2"/>
      <c r="ZZ79" s="2"/>
      <c r="AAM79" s="2"/>
      <c r="AAZ79" s="2"/>
      <c r="ABM79" s="2"/>
      <c r="ABZ79" s="2"/>
      <c r="ACM79" s="2"/>
      <c r="ACZ79" s="2"/>
      <c r="ADM79" s="2"/>
      <c r="ADZ79" s="2"/>
      <c r="AEM79" s="2"/>
      <c r="AEZ79" s="2"/>
      <c r="AFM79" s="2"/>
      <c r="AFZ79" s="2"/>
      <c r="AGM79" s="2"/>
      <c r="AGZ79" s="2"/>
      <c r="AHM79" s="2"/>
      <c r="AHZ79" s="2"/>
      <c r="AIM79" s="2"/>
      <c r="AIZ79" s="2"/>
    </row>
    <row r="80" spans="13:936" x14ac:dyDescent="0.3">
      <c r="M80" s="2"/>
      <c r="Z80" s="2"/>
      <c r="AM80" s="2"/>
      <c r="AZ80" s="2"/>
      <c r="BM80" s="2"/>
      <c r="BZ80" s="2"/>
      <c r="CM80" s="2"/>
      <c r="CZ80" s="2"/>
      <c r="DM80" s="2"/>
      <c r="DZ80" s="2"/>
      <c r="EM80" s="2"/>
      <c r="EZ80" s="2"/>
      <c r="FM80" s="2"/>
      <c r="FZ80" s="2"/>
      <c r="GM80" s="2"/>
      <c r="GZ80" s="2"/>
      <c r="HM80" s="2"/>
      <c r="HZ80" s="2"/>
      <c r="IM80" s="2"/>
      <c r="IZ80" s="2"/>
      <c r="JM80" s="2"/>
      <c r="JZ80" s="2"/>
      <c r="KM80" s="2"/>
      <c r="KZ80" s="2"/>
      <c r="LM80" s="2"/>
      <c r="LZ80" s="2"/>
      <c r="MM80" s="2"/>
      <c r="MZ80" s="2"/>
      <c r="NM80" s="2"/>
      <c r="NZ80" s="2"/>
      <c r="OM80" s="2"/>
      <c r="OZ80" s="2"/>
      <c r="PM80" s="2"/>
      <c r="PZ80" s="2"/>
      <c r="QM80" s="2"/>
      <c r="QZ80" s="2"/>
      <c r="RM80" s="2"/>
      <c r="RZ80" s="2"/>
      <c r="SM80" s="2"/>
      <c r="SZ80" s="2"/>
      <c r="TM80" s="2"/>
      <c r="TZ80" s="2"/>
      <c r="UM80" s="2"/>
      <c r="UZ80" s="2"/>
      <c r="VM80" s="2"/>
      <c r="VZ80" s="2"/>
      <c r="WM80" s="2"/>
      <c r="WZ80" s="2"/>
      <c r="XM80" s="2"/>
      <c r="XZ80" s="2"/>
      <c r="YM80" s="2"/>
      <c r="YZ80" s="2"/>
      <c r="ZM80" s="2"/>
      <c r="ZZ80" s="2"/>
      <c r="AAM80" s="2"/>
      <c r="AAZ80" s="2"/>
      <c r="ABM80" s="2"/>
      <c r="ABZ80" s="2"/>
      <c r="ACM80" s="2"/>
      <c r="ACZ80" s="2"/>
      <c r="ADM80" s="2"/>
      <c r="ADZ80" s="2"/>
      <c r="AEM80" s="2"/>
      <c r="AEZ80" s="2"/>
      <c r="AFM80" s="2"/>
      <c r="AFZ80" s="2"/>
      <c r="AGM80" s="2"/>
      <c r="AGZ80" s="2"/>
      <c r="AHM80" s="2"/>
      <c r="AHZ80" s="2"/>
      <c r="AIM80" s="2"/>
      <c r="AIZ80" s="2"/>
    </row>
    <row r="81" spans="13:936" x14ac:dyDescent="0.3">
      <c r="M81" s="2"/>
      <c r="Z81" s="2"/>
      <c r="AM81" s="2"/>
      <c r="AZ81" s="2"/>
      <c r="BM81" s="2"/>
      <c r="BZ81" s="2"/>
      <c r="CM81" s="2"/>
      <c r="CZ81" s="2"/>
      <c r="DM81" s="2"/>
      <c r="DZ81" s="2"/>
      <c r="EM81" s="2"/>
      <c r="EZ81" s="2"/>
      <c r="FM81" s="2"/>
      <c r="FZ81" s="2"/>
      <c r="GM81" s="2"/>
      <c r="GZ81" s="2"/>
      <c r="HM81" s="2"/>
      <c r="HZ81" s="2"/>
      <c r="IM81" s="2"/>
      <c r="IZ81" s="2"/>
      <c r="JM81" s="2"/>
      <c r="JZ81" s="2"/>
      <c r="KM81" s="2"/>
      <c r="KZ81" s="2"/>
      <c r="LM81" s="2"/>
      <c r="LZ81" s="2"/>
      <c r="MM81" s="2"/>
      <c r="MZ81" s="2"/>
      <c r="NM81" s="2"/>
      <c r="NZ81" s="2"/>
      <c r="OM81" s="2"/>
      <c r="OZ81" s="2"/>
      <c r="PM81" s="2"/>
      <c r="PZ81" s="2"/>
      <c r="QM81" s="2"/>
      <c r="QZ81" s="2"/>
      <c r="RM81" s="2"/>
      <c r="RZ81" s="2"/>
      <c r="SM81" s="2"/>
      <c r="SZ81" s="2"/>
      <c r="TM81" s="2"/>
      <c r="TZ81" s="2"/>
      <c r="UM81" s="2"/>
      <c r="UZ81" s="2"/>
      <c r="VM81" s="2"/>
      <c r="VZ81" s="2"/>
      <c r="WM81" s="2"/>
      <c r="WZ81" s="2"/>
      <c r="XM81" s="2"/>
      <c r="XZ81" s="2"/>
      <c r="YM81" s="2"/>
      <c r="YZ81" s="2"/>
      <c r="ZM81" s="2"/>
      <c r="ZZ81" s="2"/>
      <c r="AAM81" s="2"/>
      <c r="AAZ81" s="2"/>
      <c r="ABM81" s="2"/>
      <c r="ABZ81" s="2"/>
      <c r="ACM81" s="2"/>
      <c r="ACZ81" s="2"/>
      <c r="ADM81" s="2"/>
      <c r="ADZ81" s="2"/>
      <c r="AEM81" s="2"/>
      <c r="AEZ81" s="2"/>
      <c r="AFM81" s="2"/>
      <c r="AFZ81" s="2"/>
      <c r="AGM81" s="2"/>
      <c r="AGZ81" s="2"/>
      <c r="AHM81" s="2"/>
      <c r="AHZ81" s="2"/>
      <c r="AIM81" s="2"/>
      <c r="AIZ81" s="2"/>
    </row>
    <row r="82" spans="13:936" x14ac:dyDescent="0.3">
      <c r="M82" s="2"/>
      <c r="Z82" s="2"/>
      <c r="AM82" s="2"/>
      <c r="AZ82" s="2"/>
      <c r="BM82" s="2"/>
      <c r="BZ82" s="2"/>
      <c r="CM82" s="2"/>
      <c r="CZ82" s="2"/>
      <c r="DM82" s="2"/>
      <c r="DZ82" s="2"/>
      <c r="EM82" s="2"/>
      <c r="EZ82" s="2"/>
      <c r="FM82" s="2"/>
      <c r="FZ82" s="2"/>
      <c r="GM82" s="2"/>
      <c r="GZ82" s="2"/>
      <c r="HM82" s="2"/>
      <c r="HZ82" s="2"/>
      <c r="IM82" s="2"/>
      <c r="IZ82" s="2"/>
      <c r="JM82" s="2"/>
      <c r="JZ82" s="2"/>
      <c r="KM82" s="2"/>
      <c r="KZ82" s="2"/>
      <c r="LM82" s="2"/>
      <c r="LZ82" s="2"/>
      <c r="MM82" s="2"/>
      <c r="MZ82" s="2"/>
      <c r="NM82" s="2"/>
      <c r="NZ82" s="2"/>
      <c r="OM82" s="2"/>
      <c r="OZ82" s="2"/>
      <c r="PM82" s="2"/>
      <c r="PZ82" s="2"/>
      <c r="QM82" s="2"/>
      <c r="QZ82" s="2"/>
      <c r="RM82" s="2"/>
      <c r="RZ82" s="2"/>
      <c r="SM82" s="2"/>
      <c r="SZ82" s="2"/>
      <c r="TM82" s="2"/>
      <c r="TZ82" s="2"/>
      <c r="UM82" s="2"/>
      <c r="UZ82" s="2"/>
      <c r="VM82" s="2"/>
      <c r="VZ82" s="2"/>
      <c r="WM82" s="2"/>
      <c r="WZ82" s="2"/>
      <c r="XM82" s="2"/>
      <c r="XZ82" s="2"/>
      <c r="YM82" s="2"/>
      <c r="YZ82" s="2"/>
      <c r="ZM82" s="2"/>
      <c r="ZZ82" s="2"/>
      <c r="AAM82" s="2"/>
      <c r="AAZ82" s="2"/>
      <c r="ABM82" s="2"/>
      <c r="ABZ82" s="2"/>
      <c r="ACM82" s="2"/>
      <c r="ACZ82" s="2"/>
      <c r="ADM82" s="2"/>
      <c r="ADZ82" s="2"/>
      <c r="AEM82" s="2"/>
      <c r="AEZ82" s="2"/>
      <c r="AFM82" s="2"/>
      <c r="AFZ82" s="2"/>
      <c r="AGM82" s="2"/>
      <c r="AGZ82" s="2"/>
      <c r="AHM82" s="2"/>
      <c r="AHZ82" s="2"/>
      <c r="AIM82" s="2"/>
      <c r="AIZ82" s="2"/>
    </row>
    <row r="83" spans="13:936" x14ac:dyDescent="0.3">
      <c r="M83" s="2"/>
      <c r="Z83" s="2"/>
      <c r="AM83" s="2"/>
      <c r="AZ83" s="2"/>
      <c r="BM83" s="2"/>
      <c r="BZ83" s="2"/>
      <c r="CM83" s="2"/>
      <c r="CZ83" s="2"/>
      <c r="DM83" s="2"/>
      <c r="DZ83" s="2"/>
      <c r="EM83" s="2"/>
      <c r="EZ83" s="2"/>
      <c r="FM83" s="2"/>
      <c r="FZ83" s="2"/>
      <c r="GM83" s="2"/>
      <c r="GZ83" s="2"/>
      <c r="HM83" s="2"/>
      <c r="HZ83" s="2"/>
      <c r="IM83" s="2"/>
      <c r="IZ83" s="2"/>
      <c r="JM83" s="2"/>
      <c r="JZ83" s="2"/>
      <c r="KM83" s="2"/>
      <c r="KZ83" s="2"/>
      <c r="LM83" s="2"/>
      <c r="LZ83" s="2"/>
      <c r="MM83" s="2"/>
      <c r="MZ83" s="2"/>
      <c r="NM83" s="2"/>
      <c r="NZ83" s="2"/>
      <c r="OM83" s="2"/>
      <c r="OZ83" s="2"/>
      <c r="PM83" s="2"/>
      <c r="PZ83" s="2"/>
      <c r="QM83" s="2"/>
      <c r="QZ83" s="2"/>
      <c r="RM83" s="2"/>
      <c r="RZ83" s="2"/>
      <c r="SM83" s="2"/>
      <c r="SZ83" s="2"/>
      <c r="TM83" s="2"/>
      <c r="TZ83" s="2"/>
      <c r="UM83" s="2"/>
      <c r="UZ83" s="2"/>
      <c r="VM83" s="2"/>
      <c r="VZ83" s="2"/>
      <c r="WM83" s="2"/>
      <c r="WZ83" s="2"/>
      <c r="XM83" s="2"/>
      <c r="XZ83" s="2"/>
      <c r="YM83" s="2"/>
      <c r="YZ83" s="2"/>
      <c r="ZM83" s="2"/>
      <c r="ZZ83" s="2"/>
      <c r="AAM83" s="2"/>
      <c r="AAZ83" s="2"/>
      <c r="ABM83" s="2"/>
      <c r="ABZ83" s="2"/>
      <c r="ACM83" s="2"/>
      <c r="ACZ83" s="2"/>
      <c r="ADM83" s="2"/>
      <c r="ADZ83" s="2"/>
      <c r="AEM83" s="2"/>
      <c r="AEZ83" s="2"/>
      <c r="AFM83" s="2"/>
      <c r="AFZ83" s="2"/>
      <c r="AGM83" s="2"/>
      <c r="AGZ83" s="2"/>
      <c r="AHM83" s="2"/>
      <c r="AHZ83" s="2"/>
      <c r="AIM83" s="2"/>
      <c r="AIZ83" s="2"/>
    </row>
    <row r="84" spans="13:936" x14ac:dyDescent="0.3">
      <c r="M84" s="2"/>
      <c r="Z84" s="2"/>
      <c r="AM84" s="2"/>
      <c r="AZ84" s="2"/>
      <c r="BM84" s="2"/>
      <c r="BZ84" s="2"/>
      <c r="CM84" s="2"/>
      <c r="CZ84" s="2"/>
      <c r="DM84" s="2"/>
      <c r="DZ84" s="2"/>
      <c r="EM84" s="2"/>
      <c r="EZ84" s="2"/>
      <c r="FM84" s="2"/>
      <c r="FZ84" s="2"/>
      <c r="GM84" s="2"/>
      <c r="GZ84" s="2"/>
      <c r="HM84" s="2"/>
      <c r="HZ84" s="2"/>
      <c r="IM84" s="2"/>
      <c r="IZ84" s="2"/>
      <c r="JM84" s="2"/>
      <c r="JZ84" s="2"/>
      <c r="KM84" s="2"/>
      <c r="KZ84" s="2"/>
      <c r="LM84" s="2"/>
      <c r="LZ84" s="2"/>
      <c r="MM84" s="2"/>
      <c r="MZ84" s="2"/>
      <c r="NM84" s="2"/>
      <c r="NZ84" s="2"/>
      <c r="OM84" s="2"/>
      <c r="OZ84" s="2"/>
      <c r="PM84" s="2"/>
      <c r="PZ84" s="2"/>
      <c r="QM84" s="2"/>
      <c r="QZ84" s="2"/>
      <c r="RM84" s="2"/>
      <c r="RZ84" s="2"/>
      <c r="SM84" s="2"/>
      <c r="SZ84" s="2"/>
      <c r="TM84" s="2"/>
      <c r="TZ84" s="2"/>
      <c r="UM84" s="2"/>
      <c r="UZ84" s="2"/>
      <c r="VM84" s="2"/>
      <c r="VZ84" s="2"/>
      <c r="WM84" s="2"/>
      <c r="WZ84" s="2"/>
      <c r="XM84" s="2"/>
      <c r="XZ84" s="2"/>
      <c r="YM84" s="2"/>
      <c r="YZ84" s="2"/>
      <c r="ZM84" s="2"/>
      <c r="ZZ84" s="2"/>
      <c r="AAM84" s="2"/>
      <c r="AAZ84" s="2"/>
      <c r="ABM84" s="2"/>
      <c r="ABZ84" s="2"/>
      <c r="ACM84" s="2"/>
      <c r="ACZ84" s="2"/>
      <c r="ADM84" s="2"/>
      <c r="ADZ84" s="2"/>
      <c r="AEM84" s="2"/>
      <c r="AEZ84" s="2"/>
      <c r="AFM84" s="2"/>
      <c r="AFZ84" s="2"/>
      <c r="AGM84" s="2"/>
      <c r="AGZ84" s="2"/>
      <c r="AHM84" s="2"/>
      <c r="AHZ84" s="2"/>
      <c r="AIM84" s="2"/>
      <c r="AIZ84" s="2"/>
    </row>
    <row r="85" spans="13:936" x14ac:dyDescent="0.3">
      <c r="M85" s="2"/>
      <c r="Z85" s="2"/>
      <c r="AM85" s="2"/>
      <c r="AZ85" s="2"/>
      <c r="BM85" s="2"/>
      <c r="BZ85" s="2"/>
      <c r="CM85" s="2"/>
      <c r="CZ85" s="2"/>
      <c r="DM85" s="2"/>
      <c r="DZ85" s="2"/>
      <c r="EM85" s="2"/>
      <c r="EZ85" s="2"/>
      <c r="FM85" s="2"/>
      <c r="FZ85" s="2"/>
      <c r="GM85" s="2"/>
      <c r="GZ85" s="2"/>
      <c r="HM85" s="2"/>
      <c r="HZ85" s="2"/>
      <c r="IM85" s="2"/>
      <c r="IZ85" s="2"/>
      <c r="JM85" s="2"/>
      <c r="JZ85" s="2"/>
      <c r="KM85" s="2"/>
      <c r="KZ85" s="2"/>
      <c r="LM85" s="2"/>
      <c r="LZ85" s="2"/>
      <c r="MM85" s="2"/>
      <c r="MZ85" s="2"/>
      <c r="NM85" s="2"/>
      <c r="NZ85" s="2"/>
      <c r="OM85" s="2"/>
      <c r="OZ85" s="2"/>
      <c r="PM85" s="2"/>
      <c r="PZ85" s="2"/>
      <c r="QM85" s="2"/>
      <c r="QZ85" s="2"/>
      <c r="RM85" s="2"/>
      <c r="RZ85" s="2"/>
      <c r="SM85" s="2"/>
      <c r="SZ85" s="2"/>
      <c r="TM85" s="2"/>
      <c r="TZ85" s="2"/>
      <c r="UM85" s="2"/>
      <c r="UZ85" s="2"/>
      <c r="VM85" s="2"/>
      <c r="VZ85" s="2"/>
      <c r="WM85" s="2"/>
      <c r="WZ85" s="2"/>
      <c r="XM85" s="2"/>
      <c r="XZ85" s="2"/>
      <c r="YM85" s="2"/>
      <c r="YZ85" s="2"/>
      <c r="ZM85" s="2"/>
      <c r="ZZ85" s="2"/>
      <c r="AAM85" s="2"/>
      <c r="AAZ85" s="2"/>
      <c r="ABM85" s="2"/>
      <c r="ABZ85" s="2"/>
      <c r="ACM85" s="2"/>
      <c r="ACZ85" s="2"/>
      <c r="ADM85" s="2"/>
      <c r="ADZ85" s="2"/>
      <c r="AEM85" s="2"/>
      <c r="AEZ85" s="2"/>
      <c r="AFM85" s="2"/>
      <c r="AFZ85" s="2"/>
      <c r="AGM85" s="2"/>
      <c r="AGZ85" s="2"/>
      <c r="AHM85" s="2"/>
      <c r="AHZ85" s="2"/>
      <c r="AIM85" s="2"/>
      <c r="AIZ85" s="2"/>
    </row>
    <row r="86" spans="13:936" x14ac:dyDescent="0.3">
      <c r="M86" s="2"/>
      <c r="Z86" s="2"/>
      <c r="AM86" s="2"/>
      <c r="AZ86" s="2"/>
      <c r="BM86" s="2"/>
      <c r="BZ86" s="2"/>
      <c r="CM86" s="2"/>
      <c r="CZ86" s="2"/>
      <c r="DM86" s="2"/>
      <c r="DZ86" s="2"/>
      <c r="EM86" s="2"/>
      <c r="EZ86" s="2"/>
      <c r="FM86" s="2"/>
      <c r="FZ86" s="2"/>
      <c r="GM86" s="2"/>
      <c r="GZ86" s="2"/>
      <c r="HM86" s="2"/>
      <c r="HZ86" s="2"/>
      <c r="IM86" s="2"/>
      <c r="IZ86" s="2"/>
      <c r="JM86" s="2"/>
      <c r="JZ86" s="2"/>
      <c r="KM86" s="2"/>
      <c r="KZ86" s="2"/>
      <c r="LM86" s="2"/>
      <c r="LZ86" s="2"/>
      <c r="MM86" s="2"/>
      <c r="MZ86" s="2"/>
      <c r="NM86" s="2"/>
      <c r="NZ86" s="2"/>
      <c r="OM86" s="2"/>
      <c r="OZ86" s="2"/>
      <c r="PM86" s="2"/>
      <c r="PZ86" s="2"/>
      <c r="QM86" s="2"/>
      <c r="QZ86" s="2"/>
      <c r="RM86" s="2"/>
      <c r="RZ86" s="2"/>
      <c r="SM86" s="2"/>
      <c r="SZ86" s="2"/>
      <c r="TM86" s="2"/>
      <c r="TZ86" s="2"/>
      <c r="UM86" s="2"/>
      <c r="UZ86" s="2"/>
      <c r="VM86" s="2"/>
      <c r="VZ86" s="2"/>
      <c r="WM86" s="2"/>
      <c r="WZ86" s="2"/>
      <c r="XM86" s="2"/>
      <c r="XZ86" s="2"/>
      <c r="YM86" s="2"/>
      <c r="YZ86" s="2"/>
      <c r="ZM86" s="2"/>
      <c r="ZZ86" s="2"/>
      <c r="AAM86" s="2"/>
      <c r="AAZ86" s="2"/>
      <c r="ABM86" s="2"/>
      <c r="ABZ86" s="2"/>
      <c r="ACM86" s="2"/>
      <c r="ACZ86" s="2"/>
      <c r="ADM86" s="2"/>
      <c r="ADZ86" s="2"/>
      <c r="AEM86" s="2"/>
      <c r="AEZ86" s="2"/>
      <c r="AFM86" s="2"/>
      <c r="AFZ86" s="2"/>
      <c r="AGM86" s="2"/>
      <c r="AGZ86" s="2"/>
      <c r="AHM86" s="2"/>
      <c r="AHZ86" s="2"/>
      <c r="AIM86" s="2"/>
      <c r="AIZ86" s="2"/>
    </row>
    <row r="87" spans="13:936" x14ac:dyDescent="0.3">
      <c r="M87" s="2"/>
      <c r="Z87" s="2"/>
      <c r="AM87" s="2"/>
      <c r="AZ87" s="2"/>
      <c r="BM87" s="2"/>
      <c r="BZ87" s="2"/>
      <c r="CM87" s="2"/>
      <c r="CZ87" s="2"/>
      <c r="DM87" s="2"/>
      <c r="DZ87" s="2"/>
      <c r="EM87" s="2"/>
      <c r="EZ87" s="2"/>
      <c r="FM87" s="2"/>
      <c r="FZ87" s="2"/>
      <c r="GM87" s="2"/>
      <c r="GZ87" s="2"/>
      <c r="HM87" s="2"/>
      <c r="HZ87" s="2"/>
      <c r="IM87" s="2"/>
      <c r="IZ87" s="2"/>
      <c r="JM87" s="2"/>
      <c r="JZ87" s="2"/>
      <c r="KM87" s="2"/>
      <c r="KZ87" s="2"/>
      <c r="LM87" s="2"/>
      <c r="LZ87" s="2"/>
      <c r="MM87" s="2"/>
      <c r="MZ87" s="2"/>
      <c r="NM87" s="2"/>
      <c r="NZ87" s="2"/>
      <c r="OM87" s="2"/>
      <c r="OZ87" s="2"/>
      <c r="PM87" s="2"/>
      <c r="PZ87" s="2"/>
      <c r="QM87" s="2"/>
      <c r="QZ87" s="2"/>
      <c r="RM87" s="2"/>
      <c r="RZ87" s="2"/>
      <c r="SM87" s="2"/>
      <c r="SZ87" s="2"/>
      <c r="TM87" s="2"/>
      <c r="TZ87" s="2"/>
      <c r="UM87" s="2"/>
      <c r="UZ87" s="2"/>
      <c r="VM87" s="2"/>
      <c r="VZ87" s="2"/>
      <c r="WM87" s="2"/>
      <c r="WZ87" s="2"/>
      <c r="XM87" s="2"/>
      <c r="XZ87" s="2"/>
      <c r="YM87" s="2"/>
      <c r="YZ87" s="2"/>
      <c r="ZM87" s="2"/>
      <c r="ZZ87" s="2"/>
      <c r="AAM87" s="2"/>
      <c r="AAZ87" s="2"/>
      <c r="ABM87" s="2"/>
      <c r="ABZ87" s="2"/>
      <c r="ACM87" s="2"/>
      <c r="ACZ87" s="2"/>
      <c r="ADM87" s="2"/>
      <c r="ADZ87" s="2"/>
      <c r="AEM87" s="2"/>
      <c r="AEZ87" s="2"/>
      <c r="AFM87" s="2"/>
      <c r="AFZ87" s="2"/>
      <c r="AGM87" s="2"/>
      <c r="AGZ87" s="2"/>
      <c r="AHM87" s="2"/>
      <c r="AHZ87" s="2"/>
      <c r="AIM87" s="2"/>
      <c r="AIZ87" s="2"/>
    </row>
    <row r="88" spans="13:936" x14ac:dyDescent="0.3">
      <c r="M88" s="2"/>
      <c r="Z88" s="2"/>
      <c r="AM88" s="2"/>
      <c r="AZ88" s="2"/>
      <c r="BM88" s="2"/>
      <c r="BZ88" s="2"/>
      <c r="CM88" s="2"/>
      <c r="CZ88" s="2"/>
      <c r="DM88" s="2"/>
      <c r="DZ88" s="2"/>
      <c r="EM88" s="2"/>
      <c r="EZ88" s="2"/>
      <c r="FM88" s="2"/>
      <c r="FZ88" s="2"/>
      <c r="GM88" s="2"/>
      <c r="GZ88" s="2"/>
      <c r="HM88" s="2"/>
      <c r="HZ88" s="2"/>
      <c r="IM88" s="2"/>
      <c r="IZ88" s="2"/>
      <c r="JM88" s="2"/>
      <c r="JZ88" s="2"/>
      <c r="KM88" s="2"/>
      <c r="KZ88" s="2"/>
      <c r="LM88" s="2"/>
      <c r="LZ88" s="2"/>
      <c r="MM88" s="2"/>
      <c r="MZ88" s="2"/>
      <c r="NM88" s="2"/>
      <c r="NZ88" s="2"/>
      <c r="OM88" s="2"/>
      <c r="OZ88" s="2"/>
      <c r="PM88" s="2"/>
      <c r="PZ88" s="2"/>
      <c r="QM88" s="2"/>
      <c r="QZ88" s="2"/>
      <c r="RM88" s="2"/>
      <c r="RZ88" s="2"/>
      <c r="SM88" s="2"/>
      <c r="SZ88" s="2"/>
      <c r="TM88" s="2"/>
      <c r="TZ88" s="2"/>
      <c r="UM88" s="2"/>
      <c r="UZ88" s="2"/>
      <c r="VM88" s="2"/>
      <c r="VZ88" s="2"/>
      <c r="WM88" s="2"/>
      <c r="WZ88" s="2"/>
      <c r="XM88" s="2"/>
      <c r="XZ88" s="2"/>
      <c r="YM88" s="2"/>
      <c r="YZ88" s="2"/>
      <c r="ZM88" s="2"/>
      <c r="ZZ88" s="2"/>
      <c r="AAM88" s="2"/>
      <c r="AAZ88" s="2"/>
      <c r="ABM88" s="2"/>
      <c r="ABZ88" s="2"/>
      <c r="ACM88" s="2"/>
      <c r="ACZ88" s="2"/>
      <c r="ADM88" s="2"/>
      <c r="ADZ88" s="2"/>
      <c r="AEM88" s="2"/>
      <c r="AEZ88" s="2"/>
      <c r="AFM88" s="2"/>
      <c r="AFZ88" s="2"/>
      <c r="AGM88" s="2"/>
      <c r="AGZ88" s="2"/>
      <c r="AHM88" s="2"/>
      <c r="AHZ88" s="2"/>
      <c r="AIM88" s="2"/>
      <c r="AIZ88" s="2"/>
    </row>
    <row r="89" spans="13:936" x14ac:dyDescent="0.3">
      <c r="M89" s="2"/>
      <c r="Z89" s="2"/>
      <c r="AM89" s="2"/>
      <c r="AZ89" s="2"/>
      <c r="BM89" s="2"/>
      <c r="BZ89" s="2"/>
      <c r="CM89" s="2"/>
      <c r="CZ89" s="2"/>
      <c r="DM89" s="2"/>
      <c r="DZ89" s="2"/>
      <c r="EM89" s="2"/>
      <c r="EZ89" s="2"/>
      <c r="FM89" s="2"/>
      <c r="FZ89" s="2"/>
      <c r="GM89" s="2"/>
      <c r="GZ89" s="2"/>
      <c r="HM89" s="2"/>
      <c r="HZ89" s="2"/>
      <c r="IM89" s="2"/>
      <c r="IZ89" s="2"/>
      <c r="JM89" s="2"/>
      <c r="JZ89" s="2"/>
      <c r="KM89" s="2"/>
      <c r="KZ89" s="2"/>
      <c r="LM89" s="2"/>
      <c r="LZ89" s="2"/>
      <c r="MM89" s="2"/>
      <c r="MZ89" s="2"/>
      <c r="NM89" s="2"/>
      <c r="NZ89" s="2"/>
      <c r="OM89" s="2"/>
      <c r="OZ89" s="2"/>
      <c r="PM89" s="2"/>
      <c r="PZ89" s="2"/>
      <c r="QM89" s="2"/>
      <c r="QZ89" s="2"/>
      <c r="RM89" s="2"/>
      <c r="RZ89" s="2"/>
      <c r="SM89" s="2"/>
      <c r="SZ89" s="2"/>
      <c r="TM89" s="2"/>
      <c r="TZ89" s="2"/>
      <c r="UM89" s="2"/>
      <c r="UZ89" s="2"/>
      <c r="VM89" s="2"/>
      <c r="VZ89" s="2"/>
      <c r="WM89" s="2"/>
      <c r="WZ89" s="2"/>
      <c r="XM89" s="2"/>
      <c r="XZ89" s="2"/>
      <c r="YM89" s="2"/>
      <c r="YZ89" s="2"/>
      <c r="ZM89" s="2"/>
      <c r="ZZ89" s="2"/>
      <c r="AAM89" s="2"/>
      <c r="AAZ89" s="2"/>
      <c r="ABM89" s="2"/>
      <c r="ABZ89" s="2"/>
      <c r="ACM89" s="2"/>
      <c r="ACZ89" s="2"/>
      <c r="ADM89" s="2"/>
      <c r="ADZ89" s="2"/>
      <c r="AEM89" s="2"/>
      <c r="AEZ89" s="2"/>
      <c r="AFM89" s="2"/>
      <c r="AFZ89" s="2"/>
      <c r="AGM89" s="2"/>
      <c r="AGZ89" s="2"/>
      <c r="AHM89" s="2"/>
      <c r="AHZ89" s="2"/>
      <c r="AIM89" s="2"/>
      <c r="AIZ89" s="2"/>
    </row>
    <row r="90" spans="13:936" x14ac:dyDescent="0.3">
      <c r="M90" s="2"/>
      <c r="Z90" s="2"/>
      <c r="AM90" s="2"/>
      <c r="AZ90" s="2"/>
      <c r="BM90" s="2"/>
      <c r="BZ90" s="2"/>
      <c r="CM90" s="2"/>
      <c r="CZ90" s="2"/>
      <c r="DM90" s="2"/>
      <c r="DZ90" s="2"/>
      <c r="EM90" s="2"/>
      <c r="EZ90" s="2"/>
      <c r="FM90" s="2"/>
      <c r="FZ90" s="2"/>
      <c r="GM90" s="2"/>
      <c r="GZ90" s="2"/>
      <c r="HM90" s="2"/>
      <c r="HZ90" s="2"/>
      <c r="IM90" s="2"/>
      <c r="IZ90" s="2"/>
      <c r="JM90" s="2"/>
      <c r="JZ90" s="2"/>
      <c r="KM90" s="2"/>
      <c r="KZ90" s="2"/>
      <c r="LM90" s="2"/>
      <c r="LZ90" s="2"/>
      <c r="MM90" s="2"/>
      <c r="MZ90" s="2"/>
      <c r="NM90" s="2"/>
      <c r="NZ90" s="2"/>
      <c r="OM90" s="2"/>
      <c r="OZ90" s="2"/>
      <c r="PM90" s="2"/>
      <c r="PZ90" s="2"/>
      <c r="QM90" s="2"/>
      <c r="QZ90" s="2"/>
      <c r="RM90" s="2"/>
      <c r="RZ90" s="2"/>
      <c r="SM90" s="2"/>
      <c r="SZ90" s="2"/>
      <c r="TM90" s="2"/>
      <c r="TZ90" s="2"/>
      <c r="UM90" s="2"/>
      <c r="UZ90" s="2"/>
      <c r="VM90" s="2"/>
      <c r="VZ90" s="2"/>
      <c r="WM90" s="2"/>
      <c r="WZ90" s="2"/>
      <c r="XM90" s="2"/>
      <c r="XZ90" s="2"/>
      <c r="YM90" s="2"/>
      <c r="YZ90" s="2"/>
      <c r="ZM90" s="2"/>
      <c r="ZZ90" s="2"/>
      <c r="AAM90" s="2"/>
      <c r="AAZ90" s="2"/>
      <c r="ABM90" s="2"/>
      <c r="ABZ90" s="2"/>
      <c r="ACM90" s="2"/>
      <c r="ACZ90" s="2"/>
      <c r="ADM90" s="2"/>
      <c r="ADZ90" s="2"/>
      <c r="AEM90" s="2"/>
      <c r="AEZ90" s="2"/>
      <c r="AFM90" s="2"/>
      <c r="AFZ90" s="2"/>
      <c r="AGM90" s="2"/>
      <c r="AGZ90" s="2"/>
      <c r="AHM90" s="2"/>
      <c r="AHZ90" s="2"/>
      <c r="AIM90" s="2"/>
      <c r="AIZ90" s="2"/>
    </row>
    <row r="91" spans="13:936" x14ac:dyDescent="0.3">
      <c r="M91" s="2"/>
      <c r="Z91" s="2"/>
      <c r="AM91" s="2"/>
      <c r="AZ91" s="2"/>
      <c r="BM91" s="2"/>
      <c r="BZ91" s="2"/>
      <c r="CM91" s="2"/>
      <c r="CZ91" s="2"/>
      <c r="DM91" s="2"/>
      <c r="DZ91" s="2"/>
      <c r="EM91" s="2"/>
      <c r="EZ91" s="2"/>
      <c r="FM91" s="2"/>
      <c r="FZ91" s="2"/>
      <c r="GM91" s="2"/>
      <c r="GZ91" s="2"/>
      <c r="HM91" s="2"/>
      <c r="HZ91" s="2"/>
      <c r="IM91" s="2"/>
      <c r="IZ91" s="2"/>
      <c r="JM91" s="2"/>
      <c r="JZ91" s="2"/>
      <c r="KM91" s="2"/>
      <c r="KZ91" s="2"/>
      <c r="LM91" s="2"/>
      <c r="LZ91" s="2"/>
      <c r="MM91" s="2"/>
      <c r="MZ91" s="2"/>
      <c r="NM91" s="2"/>
      <c r="NZ91" s="2"/>
      <c r="OM91" s="2"/>
      <c r="OZ91" s="2"/>
      <c r="PM91" s="2"/>
      <c r="PZ91" s="2"/>
      <c r="QM91" s="2"/>
      <c r="QZ91" s="2"/>
      <c r="RM91" s="2"/>
      <c r="RZ91" s="2"/>
      <c r="SM91" s="2"/>
      <c r="SZ91" s="2"/>
      <c r="TM91" s="2"/>
      <c r="TZ91" s="2"/>
      <c r="UM91" s="2"/>
      <c r="UZ91" s="2"/>
      <c r="VM91" s="2"/>
      <c r="VZ91" s="2"/>
      <c r="WM91" s="2"/>
      <c r="WZ91" s="2"/>
      <c r="XM91" s="2"/>
      <c r="XZ91" s="2"/>
      <c r="YM91" s="2"/>
      <c r="YZ91" s="2"/>
      <c r="ZM91" s="2"/>
      <c r="ZZ91" s="2"/>
      <c r="AAM91" s="2"/>
      <c r="AAZ91" s="2"/>
      <c r="ABM91" s="2"/>
      <c r="ABZ91" s="2"/>
      <c r="ACM91" s="2"/>
      <c r="ACZ91" s="2"/>
      <c r="ADM91" s="2"/>
      <c r="ADZ91" s="2"/>
      <c r="AEM91" s="2"/>
      <c r="AEZ91" s="2"/>
      <c r="AFM91" s="2"/>
      <c r="AFZ91" s="2"/>
      <c r="AGM91" s="2"/>
      <c r="AGZ91" s="2"/>
      <c r="AHM91" s="2"/>
      <c r="AHZ91" s="2"/>
      <c r="AIM91" s="2"/>
      <c r="AIZ91" s="2"/>
    </row>
    <row r="92" spans="13:936" x14ac:dyDescent="0.3">
      <c r="M92" s="2"/>
      <c r="Z92" s="2"/>
      <c r="AM92" s="2"/>
      <c r="AZ92" s="2"/>
      <c r="BM92" s="2"/>
      <c r="BZ92" s="2"/>
      <c r="CM92" s="2"/>
      <c r="CZ92" s="2"/>
      <c r="DM92" s="2"/>
      <c r="DZ92" s="2"/>
      <c r="EM92" s="2"/>
      <c r="EZ92" s="2"/>
      <c r="FM92" s="2"/>
      <c r="FZ92" s="2"/>
      <c r="GM92" s="2"/>
      <c r="GZ92" s="2"/>
      <c r="HM92" s="2"/>
      <c r="HZ92" s="2"/>
      <c r="IM92" s="2"/>
      <c r="IZ92" s="2"/>
      <c r="JM92" s="2"/>
      <c r="JZ92" s="2"/>
      <c r="KM92" s="2"/>
      <c r="KZ92" s="2"/>
      <c r="LM92" s="2"/>
      <c r="LZ92" s="2"/>
      <c r="MM92" s="2"/>
      <c r="MZ92" s="2"/>
      <c r="NM92" s="2"/>
      <c r="NZ92" s="2"/>
      <c r="OM92" s="2"/>
      <c r="OZ92" s="2"/>
      <c r="PM92" s="2"/>
      <c r="PZ92" s="2"/>
      <c r="QM92" s="2"/>
      <c r="QZ92" s="2"/>
      <c r="RM92" s="2"/>
      <c r="RZ92" s="2"/>
      <c r="SM92" s="2"/>
      <c r="SZ92" s="2"/>
      <c r="TM92" s="2"/>
      <c r="TZ92" s="2"/>
      <c r="UM92" s="2"/>
      <c r="UZ92" s="2"/>
      <c r="VM92" s="2"/>
      <c r="VZ92" s="2"/>
      <c r="WM92" s="2"/>
      <c r="WZ92" s="2"/>
      <c r="XM92" s="2"/>
      <c r="XZ92" s="2"/>
      <c r="YM92" s="2"/>
      <c r="YZ92" s="2"/>
      <c r="ZM92" s="2"/>
      <c r="ZZ92" s="2"/>
      <c r="AAM92" s="2"/>
      <c r="AAZ92" s="2"/>
      <c r="ABM92" s="2"/>
      <c r="ABZ92" s="2"/>
      <c r="ACM92" s="2"/>
      <c r="ACZ92" s="2"/>
      <c r="ADM92" s="2"/>
      <c r="ADZ92" s="2"/>
      <c r="AEM92" s="2"/>
      <c r="AEZ92" s="2"/>
      <c r="AFM92" s="2"/>
      <c r="AFZ92" s="2"/>
      <c r="AGM92" s="2"/>
      <c r="AGZ92" s="2"/>
      <c r="AHM92" s="2"/>
      <c r="AHZ92" s="2"/>
      <c r="AIM92" s="2"/>
      <c r="AIZ92" s="2"/>
    </row>
    <row r="93" spans="13:936" x14ac:dyDescent="0.3">
      <c r="M93" s="2"/>
      <c r="Z93" s="2"/>
      <c r="AM93" s="2"/>
      <c r="AZ93" s="2"/>
      <c r="BM93" s="2"/>
      <c r="BZ93" s="2"/>
      <c r="CM93" s="2"/>
      <c r="CZ93" s="2"/>
      <c r="DM93" s="2"/>
      <c r="DZ93" s="2"/>
      <c r="EM93" s="2"/>
      <c r="EZ93" s="2"/>
      <c r="FM93" s="2"/>
      <c r="FZ93" s="2"/>
      <c r="GM93" s="2"/>
      <c r="GZ93" s="2"/>
      <c r="HM93" s="2"/>
      <c r="HZ93" s="2"/>
      <c r="IM93" s="2"/>
      <c r="IZ93" s="2"/>
      <c r="JM93" s="2"/>
      <c r="JZ93" s="2"/>
      <c r="KM93" s="2"/>
      <c r="KZ93" s="2"/>
      <c r="LM93" s="2"/>
      <c r="LZ93" s="2"/>
      <c r="MM93" s="2"/>
      <c r="MZ93" s="2"/>
      <c r="NM93" s="2"/>
      <c r="NZ93" s="2"/>
      <c r="OM93" s="2"/>
      <c r="OZ93" s="2"/>
      <c r="PM93" s="2"/>
      <c r="PZ93" s="2"/>
      <c r="QM93" s="2"/>
      <c r="QZ93" s="2"/>
      <c r="RM93" s="2"/>
      <c r="RZ93" s="2"/>
      <c r="SM93" s="2"/>
      <c r="SZ93" s="2"/>
      <c r="TM93" s="2"/>
      <c r="TZ93" s="2"/>
      <c r="UM93" s="2"/>
      <c r="UZ93" s="2"/>
      <c r="VM93" s="2"/>
      <c r="VZ93" s="2"/>
      <c r="WM93" s="2"/>
      <c r="WZ93" s="2"/>
      <c r="XM93" s="2"/>
      <c r="XZ93" s="2"/>
      <c r="YM93" s="2"/>
      <c r="YZ93" s="2"/>
      <c r="ZM93" s="2"/>
      <c r="ZZ93" s="2"/>
      <c r="AAM93" s="2"/>
      <c r="AAZ93" s="2"/>
      <c r="ABM93" s="2"/>
      <c r="ABZ93" s="2"/>
      <c r="ACM93" s="2"/>
      <c r="ACZ93" s="2"/>
      <c r="ADM93" s="2"/>
      <c r="ADZ93" s="2"/>
      <c r="AEM93" s="2"/>
      <c r="AEZ93" s="2"/>
      <c r="AFM93" s="2"/>
      <c r="AFZ93" s="2"/>
      <c r="AGM93" s="2"/>
      <c r="AGZ93" s="2"/>
      <c r="AHM93" s="2"/>
      <c r="AHZ93" s="2"/>
      <c r="AIM93" s="2"/>
      <c r="AIZ93" s="2"/>
    </row>
    <row r="94" spans="13:936" x14ac:dyDescent="0.3">
      <c r="M94" s="2"/>
      <c r="Z94" s="2"/>
      <c r="AM94" s="2"/>
      <c r="AZ94" s="2"/>
      <c r="BM94" s="2"/>
      <c r="BZ94" s="2"/>
      <c r="CM94" s="2"/>
      <c r="CZ94" s="2"/>
      <c r="DM94" s="2"/>
      <c r="DZ94" s="2"/>
      <c r="EM94" s="2"/>
      <c r="EZ94" s="2"/>
      <c r="FM94" s="2"/>
      <c r="FZ94" s="2"/>
      <c r="GM94" s="2"/>
      <c r="GZ94" s="2"/>
      <c r="HM94" s="2"/>
      <c r="HZ94" s="2"/>
      <c r="IM94" s="2"/>
      <c r="IZ94" s="2"/>
      <c r="JM94" s="2"/>
      <c r="JZ94" s="2"/>
      <c r="KM94" s="2"/>
      <c r="KZ94" s="2"/>
      <c r="LM94" s="2"/>
      <c r="LZ94" s="2"/>
      <c r="MM94" s="2"/>
      <c r="MZ94" s="2"/>
      <c r="NM94" s="2"/>
      <c r="NZ94" s="2"/>
      <c r="OM94" s="2"/>
      <c r="OZ94" s="2"/>
      <c r="PM94" s="2"/>
      <c r="PZ94" s="2"/>
      <c r="QM94" s="2"/>
      <c r="QZ94" s="2"/>
      <c r="RM94" s="2"/>
      <c r="RZ94" s="2"/>
      <c r="SM94" s="2"/>
      <c r="SZ94" s="2"/>
      <c r="TM94" s="2"/>
      <c r="TZ94" s="2"/>
      <c r="UM94" s="2"/>
      <c r="UZ94" s="2"/>
      <c r="VM94" s="2"/>
      <c r="VZ94" s="2"/>
      <c r="WM94" s="2"/>
      <c r="WZ94" s="2"/>
      <c r="XM94" s="2"/>
      <c r="XZ94" s="2"/>
      <c r="YM94" s="2"/>
      <c r="YZ94" s="2"/>
      <c r="ZM94" s="2"/>
      <c r="ZZ94" s="2"/>
      <c r="AAM94" s="2"/>
      <c r="AAZ94" s="2"/>
      <c r="ABM94" s="2"/>
      <c r="ABZ94" s="2"/>
      <c r="ACM94" s="2"/>
      <c r="ACZ94" s="2"/>
      <c r="ADM94" s="2"/>
      <c r="ADZ94" s="2"/>
      <c r="AEM94" s="2"/>
      <c r="AEZ94" s="2"/>
      <c r="AFM94" s="2"/>
      <c r="AFZ94" s="2"/>
      <c r="AGM94" s="2"/>
      <c r="AGZ94" s="2"/>
      <c r="AHM94" s="2"/>
      <c r="AHZ94" s="2"/>
      <c r="AIM94" s="2"/>
      <c r="AIZ94" s="2"/>
    </row>
    <row r="95" spans="13:936" x14ac:dyDescent="0.3">
      <c r="M95" s="2"/>
      <c r="Z95" s="2"/>
      <c r="AM95" s="2"/>
      <c r="AZ95" s="2"/>
      <c r="BM95" s="2"/>
      <c r="BZ95" s="2"/>
      <c r="CM95" s="2"/>
      <c r="CZ95" s="2"/>
      <c r="DM95" s="2"/>
      <c r="DZ95" s="2"/>
      <c r="EM95" s="2"/>
      <c r="EZ95" s="2"/>
      <c r="FM95" s="2"/>
      <c r="FZ95" s="2"/>
      <c r="GM95" s="2"/>
      <c r="GZ95" s="2"/>
      <c r="HM95" s="2"/>
      <c r="HZ95" s="2"/>
      <c r="IM95" s="2"/>
      <c r="IZ95" s="2"/>
      <c r="JM95" s="2"/>
      <c r="JZ95" s="2"/>
      <c r="KM95" s="2"/>
      <c r="KZ95" s="2"/>
      <c r="LM95" s="2"/>
      <c r="LZ95" s="2"/>
      <c r="MM95" s="2"/>
      <c r="MZ95" s="2"/>
      <c r="NM95" s="2"/>
      <c r="NZ95" s="2"/>
      <c r="OM95" s="2"/>
      <c r="OZ95" s="2"/>
      <c r="PM95" s="2"/>
      <c r="PZ95" s="2"/>
      <c r="QM95" s="2"/>
      <c r="QZ95" s="2"/>
      <c r="RM95" s="2"/>
      <c r="RZ95" s="2"/>
      <c r="SM95" s="2"/>
      <c r="SZ95" s="2"/>
      <c r="TM95" s="2"/>
      <c r="TZ95" s="2"/>
      <c r="UM95" s="2"/>
      <c r="UZ95" s="2"/>
      <c r="VM95" s="2"/>
      <c r="VZ95" s="2"/>
      <c r="WM95" s="2"/>
      <c r="WZ95" s="2"/>
      <c r="XM95" s="2"/>
      <c r="XZ95" s="2"/>
      <c r="YM95" s="2"/>
      <c r="YZ95" s="2"/>
      <c r="ZM95" s="2"/>
      <c r="ZZ95" s="2"/>
      <c r="AAM95" s="2"/>
      <c r="AAZ95" s="2"/>
      <c r="ABM95" s="2"/>
      <c r="ABZ95" s="2"/>
      <c r="ACM95" s="2"/>
      <c r="ACZ95" s="2"/>
      <c r="ADM95" s="2"/>
      <c r="ADZ95" s="2"/>
      <c r="AEM95" s="2"/>
      <c r="AEZ95" s="2"/>
      <c r="AFM95" s="2"/>
      <c r="AFZ95" s="2"/>
      <c r="AGM95" s="2"/>
      <c r="AGZ95" s="2"/>
      <c r="AHM95" s="2"/>
      <c r="AHZ95" s="2"/>
      <c r="AIM95" s="2"/>
      <c r="AIZ95" s="2"/>
    </row>
    <row r="96" spans="13:936" x14ac:dyDescent="0.3">
      <c r="M96" s="2"/>
      <c r="Z96" s="2"/>
      <c r="AM96" s="2"/>
      <c r="AZ96" s="2"/>
      <c r="BM96" s="2"/>
      <c r="BZ96" s="2"/>
      <c r="CM96" s="2"/>
      <c r="CZ96" s="2"/>
      <c r="DM96" s="2"/>
      <c r="DZ96" s="2"/>
      <c r="EM96" s="2"/>
      <c r="EZ96" s="2"/>
      <c r="FM96" s="2"/>
      <c r="FZ96" s="2"/>
      <c r="GM96" s="2"/>
      <c r="GZ96" s="2"/>
      <c r="HM96" s="2"/>
      <c r="HZ96" s="2"/>
      <c r="IM96" s="2"/>
      <c r="IZ96" s="2"/>
      <c r="JM96" s="2"/>
      <c r="JZ96" s="2"/>
      <c r="KM96" s="2"/>
      <c r="KZ96" s="2"/>
      <c r="LM96" s="2"/>
      <c r="LZ96" s="2"/>
      <c r="MM96" s="2"/>
      <c r="MZ96" s="2"/>
      <c r="NM96" s="2"/>
      <c r="NZ96" s="2"/>
      <c r="OM96" s="2"/>
      <c r="OZ96" s="2"/>
      <c r="PM96" s="2"/>
      <c r="PZ96" s="2"/>
      <c r="QM96" s="2"/>
      <c r="QZ96" s="2"/>
      <c r="RM96" s="2"/>
      <c r="RZ96" s="2"/>
      <c r="SM96" s="2"/>
      <c r="SZ96" s="2"/>
      <c r="TM96" s="2"/>
      <c r="TZ96" s="2"/>
      <c r="UM96" s="2"/>
      <c r="UZ96" s="2"/>
      <c r="VM96" s="2"/>
      <c r="VZ96" s="2"/>
      <c r="WM96" s="2"/>
      <c r="WZ96" s="2"/>
      <c r="XM96" s="2"/>
      <c r="XZ96" s="2"/>
      <c r="YM96" s="2"/>
      <c r="YZ96" s="2"/>
      <c r="ZM96" s="2"/>
      <c r="ZZ96" s="2"/>
      <c r="AAM96" s="2"/>
      <c r="AAZ96" s="2"/>
      <c r="ABM96" s="2"/>
      <c r="ABZ96" s="2"/>
      <c r="ACM96" s="2"/>
      <c r="ACZ96" s="2"/>
      <c r="ADM96" s="2"/>
      <c r="ADZ96" s="2"/>
      <c r="AEM96" s="2"/>
      <c r="AEZ96" s="2"/>
      <c r="AFM96" s="2"/>
      <c r="AFZ96" s="2"/>
      <c r="AGM96" s="2"/>
      <c r="AGZ96" s="2"/>
      <c r="AHM96" s="2"/>
      <c r="AHZ96" s="2"/>
      <c r="AIM96" s="2"/>
      <c r="AIZ96" s="2"/>
    </row>
    <row r="97" spans="13:936" x14ac:dyDescent="0.3">
      <c r="M97" s="2"/>
      <c r="Z97" s="2"/>
      <c r="AM97" s="2"/>
      <c r="AZ97" s="2"/>
      <c r="BM97" s="2"/>
      <c r="BZ97" s="2"/>
      <c r="CM97" s="2"/>
      <c r="CZ97" s="2"/>
      <c r="DM97" s="2"/>
      <c r="DZ97" s="2"/>
      <c r="EM97" s="2"/>
      <c r="EZ97" s="2"/>
      <c r="FM97" s="2"/>
      <c r="FZ97" s="2"/>
      <c r="GM97" s="2"/>
      <c r="GZ97" s="2"/>
      <c r="HM97" s="2"/>
      <c r="HZ97" s="2"/>
      <c r="IM97" s="2"/>
      <c r="IZ97" s="2"/>
      <c r="JM97" s="2"/>
      <c r="JZ97" s="2"/>
      <c r="KM97" s="2"/>
      <c r="KZ97" s="2"/>
      <c r="LM97" s="2"/>
      <c r="LZ97" s="2"/>
      <c r="MM97" s="2"/>
      <c r="MZ97" s="2"/>
      <c r="NM97" s="2"/>
      <c r="NZ97" s="2"/>
      <c r="OM97" s="2"/>
      <c r="OZ97" s="2"/>
      <c r="PM97" s="2"/>
      <c r="PZ97" s="2"/>
      <c r="QM97" s="2"/>
      <c r="QZ97" s="2"/>
      <c r="RM97" s="2"/>
      <c r="RZ97" s="2"/>
      <c r="SM97" s="2"/>
      <c r="SZ97" s="2"/>
      <c r="TM97" s="2"/>
      <c r="TZ97" s="2"/>
      <c r="UM97" s="2"/>
      <c r="UZ97" s="2"/>
      <c r="VM97" s="2"/>
      <c r="VZ97" s="2"/>
      <c r="WM97" s="2"/>
      <c r="WZ97" s="2"/>
      <c r="XM97" s="2"/>
      <c r="XZ97" s="2"/>
      <c r="YM97" s="2"/>
      <c r="YZ97" s="2"/>
      <c r="ZM97" s="2"/>
      <c r="ZZ97" s="2"/>
      <c r="AAM97" s="2"/>
      <c r="AAZ97" s="2"/>
      <c r="ABM97" s="2"/>
      <c r="ABZ97" s="2"/>
      <c r="ACM97" s="2"/>
      <c r="ACZ97" s="2"/>
      <c r="ADM97" s="2"/>
      <c r="ADZ97" s="2"/>
      <c r="AEM97" s="2"/>
      <c r="AEZ97" s="2"/>
      <c r="AFM97" s="2"/>
      <c r="AFZ97" s="2"/>
      <c r="AGM97" s="2"/>
      <c r="AGZ97" s="2"/>
      <c r="AHM97" s="2"/>
      <c r="AHZ97" s="2"/>
      <c r="AIM97" s="2"/>
      <c r="AIZ97" s="2"/>
    </row>
    <row r="98" spans="13:936" x14ac:dyDescent="0.3">
      <c r="M98" s="2"/>
      <c r="Z98" s="2"/>
      <c r="AM98" s="2"/>
      <c r="AZ98" s="2"/>
      <c r="BM98" s="2"/>
      <c r="BZ98" s="2"/>
      <c r="CM98" s="2"/>
      <c r="CZ98" s="2"/>
      <c r="DM98" s="2"/>
      <c r="DZ98" s="2"/>
      <c r="EM98" s="2"/>
      <c r="EZ98" s="2"/>
      <c r="FM98" s="2"/>
      <c r="FZ98" s="2"/>
      <c r="GM98" s="2"/>
      <c r="GZ98" s="2"/>
      <c r="HM98" s="2"/>
      <c r="HZ98" s="2"/>
      <c r="IM98" s="2"/>
      <c r="IZ98" s="2"/>
      <c r="JM98" s="2"/>
      <c r="JZ98" s="2"/>
      <c r="KM98" s="2"/>
      <c r="KZ98" s="2"/>
      <c r="LM98" s="2"/>
      <c r="LZ98" s="2"/>
      <c r="MM98" s="2"/>
      <c r="MZ98" s="2"/>
      <c r="NM98" s="2"/>
      <c r="NZ98" s="2"/>
      <c r="OM98" s="2"/>
      <c r="OZ98" s="2"/>
      <c r="PM98" s="2"/>
      <c r="PZ98" s="2"/>
      <c r="QM98" s="2"/>
      <c r="QZ98" s="2"/>
      <c r="RM98" s="2"/>
      <c r="RZ98" s="2"/>
      <c r="SM98" s="2"/>
      <c r="SZ98" s="2"/>
      <c r="TM98" s="2"/>
      <c r="TZ98" s="2"/>
      <c r="UM98" s="2"/>
      <c r="UZ98" s="2"/>
      <c r="VM98" s="2"/>
      <c r="VZ98" s="2"/>
      <c r="WM98" s="2"/>
      <c r="WZ98" s="2"/>
      <c r="XM98" s="2"/>
      <c r="XZ98" s="2"/>
      <c r="YM98" s="2"/>
      <c r="YZ98" s="2"/>
      <c r="ZM98" s="2"/>
      <c r="ZZ98" s="2"/>
      <c r="AAM98" s="2"/>
      <c r="AAZ98" s="2"/>
      <c r="ABM98" s="2"/>
      <c r="ABZ98" s="2"/>
      <c r="ACM98" s="2"/>
      <c r="ACZ98" s="2"/>
      <c r="ADM98" s="2"/>
      <c r="ADZ98" s="2"/>
      <c r="AEM98" s="2"/>
      <c r="AEZ98" s="2"/>
      <c r="AFM98" s="2"/>
      <c r="AFZ98" s="2"/>
      <c r="AGM98" s="2"/>
      <c r="AGZ98" s="2"/>
      <c r="AHM98" s="2"/>
      <c r="AHZ98" s="2"/>
      <c r="AIM98" s="2"/>
      <c r="AIZ98" s="2"/>
    </row>
    <row r="99" spans="13:936" x14ac:dyDescent="0.3">
      <c r="M99" s="2"/>
      <c r="Z99" s="2"/>
      <c r="AM99" s="2"/>
      <c r="AZ99" s="2"/>
      <c r="BM99" s="2"/>
      <c r="BZ99" s="2"/>
      <c r="CM99" s="2"/>
      <c r="CZ99" s="2"/>
      <c r="DM99" s="2"/>
      <c r="DZ99" s="2"/>
      <c r="EM99" s="2"/>
      <c r="EZ99" s="2"/>
      <c r="FM99" s="2"/>
      <c r="FZ99" s="2"/>
      <c r="GM99" s="2"/>
      <c r="GZ99" s="2"/>
      <c r="HM99" s="2"/>
      <c r="HZ99" s="2"/>
      <c r="IM99" s="2"/>
      <c r="IZ99" s="2"/>
      <c r="JM99" s="2"/>
      <c r="JZ99" s="2"/>
      <c r="KM99" s="2"/>
      <c r="KZ99" s="2"/>
      <c r="LM99" s="2"/>
      <c r="LZ99" s="2"/>
      <c r="MM99" s="2"/>
      <c r="MZ99" s="2"/>
      <c r="NM99" s="2"/>
      <c r="NZ99" s="2"/>
      <c r="OM99" s="2"/>
      <c r="OZ99" s="2"/>
      <c r="PM99" s="2"/>
      <c r="PZ99" s="2"/>
      <c r="QM99" s="2"/>
      <c r="QZ99" s="2"/>
      <c r="RM99" s="2"/>
      <c r="RZ99" s="2"/>
      <c r="SM99" s="2"/>
      <c r="SZ99" s="2"/>
      <c r="TM99" s="2"/>
      <c r="TZ99" s="2"/>
      <c r="UM99" s="2"/>
      <c r="UZ99" s="2"/>
      <c r="VM99" s="2"/>
      <c r="VZ99" s="2"/>
      <c r="WM99" s="2"/>
      <c r="WZ99" s="2"/>
      <c r="XM99" s="2"/>
      <c r="XZ99" s="2"/>
      <c r="YM99" s="2"/>
      <c r="YZ99" s="2"/>
      <c r="ZM99" s="2"/>
      <c r="ZZ99" s="2"/>
      <c r="AAM99" s="2"/>
      <c r="AAZ99" s="2"/>
      <c r="ABM99" s="2"/>
      <c r="ABZ99" s="2"/>
      <c r="ACM99" s="2"/>
      <c r="ACZ99" s="2"/>
      <c r="ADM99" s="2"/>
      <c r="ADZ99" s="2"/>
      <c r="AEM99" s="2"/>
      <c r="AEZ99" s="2"/>
      <c r="AFM99" s="2"/>
      <c r="AFZ99" s="2"/>
      <c r="AGM99" s="2"/>
      <c r="AGZ99" s="2"/>
      <c r="AHM99" s="2"/>
      <c r="AHZ99" s="2"/>
      <c r="AIM99" s="2"/>
      <c r="AIZ99" s="2"/>
    </row>
    <row r="100" spans="13:936" x14ac:dyDescent="0.3">
      <c r="M100" s="2"/>
      <c r="Z100" s="2"/>
      <c r="AM100" s="2"/>
      <c r="AZ100" s="2"/>
      <c r="BM100" s="2"/>
      <c r="BZ100" s="2"/>
      <c r="CM100" s="2"/>
      <c r="CZ100" s="2"/>
      <c r="DM100" s="2"/>
      <c r="DZ100" s="2"/>
      <c r="EM100" s="2"/>
      <c r="EZ100" s="2"/>
      <c r="FM100" s="2"/>
      <c r="FZ100" s="2"/>
      <c r="GM100" s="2"/>
      <c r="GZ100" s="2"/>
      <c r="HM100" s="2"/>
      <c r="HZ100" s="2"/>
      <c r="IM100" s="2"/>
      <c r="IZ100" s="2"/>
      <c r="JM100" s="2"/>
      <c r="JZ100" s="2"/>
      <c r="KM100" s="2"/>
      <c r="KZ100" s="2"/>
      <c r="LM100" s="2"/>
      <c r="LZ100" s="2"/>
      <c r="MM100" s="2"/>
      <c r="MZ100" s="2"/>
      <c r="NM100" s="2"/>
      <c r="NZ100" s="2"/>
      <c r="OM100" s="2"/>
      <c r="OZ100" s="2"/>
      <c r="PM100" s="2"/>
      <c r="PZ100" s="2"/>
      <c r="QM100" s="2"/>
      <c r="QZ100" s="2"/>
      <c r="RM100" s="2"/>
      <c r="RZ100" s="2"/>
      <c r="SM100" s="2"/>
      <c r="SZ100" s="2"/>
      <c r="TM100" s="2"/>
      <c r="TZ100" s="2"/>
      <c r="UM100" s="2"/>
      <c r="UZ100" s="2"/>
      <c r="VM100" s="2"/>
      <c r="VZ100" s="2"/>
      <c r="WM100" s="2"/>
      <c r="WZ100" s="2"/>
      <c r="XM100" s="2"/>
      <c r="XZ100" s="2"/>
      <c r="YM100" s="2"/>
      <c r="YZ100" s="2"/>
      <c r="ZM100" s="2"/>
      <c r="ZZ100" s="2"/>
      <c r="AAM100" s="2"/>
      <c r="AAZ100" s="2"/>
      <c r="ABM100" s="2"/>
      <c r="ABZ100" s="2"/>
      <c r="ACM100" s="2"/>
      <c r="ACZ100" s="2"/>
      <c r="ADM100" s="2"/>
      <c r="ADZ100" s="2"/>
      <c r="AEM100" s="2"/>
      <c r="AEZ100" s="2"/>
      <c r="AFM100" s="2"/>
      <c r="AFZ100" s="2"/>
      <c r="AGM100" s="2"/>
      <c r="AGZ100" s="2"/>
      <c r="AHM100" s="2"/>
      <c r="AHZ100" s="2"/>
      <c r="AIM100" s="2"/>
      <c r="AIZ100" s="2"/>
    </row>
  </sheetData>
  <mergeCells count="365">
    <mergeCell ref="TG32:TK44"/>
    <mergeCell ref="TO32:TS44"/>
    <mergeCell ref="TT32:TX44"/>
    <mergeCell ref="UB32:UF44"/>
    <mergeCell ref="UG32:UK44"/>
    <mergeCell ref="RT32:RX44"/>
    <mergeCell ref="SB32:SF44"/>
    <mergeCell ref="SG32:SK44"/>
    <mergeCell ref="SO32:SS44"/>
    <mergeCell ref="ST32:SX44"/>
    <mergeCell ref="TB32:TF44"/>
    <mergeCell ref="QG32:QK44"/>
    <mergeCell ref="QO32:QS44"/>
    <mergeCell ref="QT32:QX44"/>
    <mergeCell ref="RB32:RF44"/>
    <mergeCell ref="RG32:RK44"/>
    <mergeCell ref="RO32:RS44"/>
    <mergeCell ref="OT32:OX44"/>
    <mergeCell ref="PB32:PF44"/>
    <mergeCell ref="PG32:PK44"/>
    <mergeCell ref="PO32:PS44"/>
    <mergeCell ref="PT32:PX44"/>
    <mergeCell ref="QB32:QF44"/>
    <mergeCell ref="NG32:NK44"/>
    <mergeCell ref="NO32:NS44"/>
    <mergeCell ref="NT32:NX44"/>
    <mergeCell ref="OB32:OF44"/>
    <mergeCell ref="OG32:OK44"/>
    <mergeCell ref="OO32:OS44"/>
    <mergeCell ref="LT32:LX44"/>
    <mergeCell ref="MB32:MF44"/>
    <mergeCell ref="MG32:MK44"/>
    <mergeCell ref="MO32:MS44"/>
    <mergeCell ref="MT32:MX44"/>
    <mergeCell ref="NB32:NF44"/>
    <mergeCell ref="KG32:KK44"/>
    <mergeCell ref="KO32:KS44"/>
    <mergeCell ref="KT32:KX44"/>
    <mergeCell ref="LB32:LF44"/>
    <mergeCell ref="LG32:LK44"/>
    <mergeCell ref="LO32:LS44"/>
    <mergeCell ref="IT32:IX44"/>
    <mergeCell ref="JB32:JF44"/>
    <mergeCell ref="JG32:JK44"/>
    <mergeCell ref="JO32:JS44"/>
    <mergeCell ref="JT32:JX44"/>
    <mergeCell ref="KB32:KF44"/>
    <mergeCell ref="HG32:HK44"/>
    <mergeCell ref="HO32:HS44"/>
    <mergeCell ref="HT32:HX44"/>
    <mergeCell ref="IB32:IF44"/>
    <mergeCell ref="IG32:IK44"/>
    <mergeCell ref="IO32:IS44"/>
    <mergeCell ref="FT32:FX44"/>
    <mergeCell ref="GB32:GF44"/>
    <mergeCell ref="GG32:GK44"/>
    <mergeCell ref="GO32:GS44"/>
    <mergeCell ref="GT32:GX44"/>
    <mergeCell ref="HB32:HF44"/>
    <mergeCell ref="EG32:EK44"/>
    <mergeCell ref="EO32:ES44"/>
    <mergeCell ref="ET32:EX44"/>
    <mergeCell ref="FB32:FF44"/>
    <mergeCell ref="FG32:FK44"/>
    <mergeCell ref="FO32:FS44"/>
    <mergeCell ref="CT32:CX44"/>
    <mergeCell ref="DB32:DF44"/>
    <mergeCell ref="DG32:DK44"/>
    <mergeCell ref="DO32:DS44"/>
    <mergeCell ref="DT32:DX44"/>
    <mergeCell ref="EB32:EF44"/>
    <mergeCell ref="BG32:BK44"/>
    <mergeCell ref="BO32:BS44"/>
    <mergeCell ref="BT32:BX44"/>
    <mergeCell ref="CB32:CF44"/>
    <mergeCell ref="CG32:CK44"/>
    <mergeCell ref="CO32:CS44"/>
    <mergeCell ref="O32:S44"/>
    <mergeCell ref="T32:X44"/>
    <mergeCell ref="AB32:AF44"/>
    <mergeCell ref="AG32:AK44"/>
    <mergeCell ref="AO32:AS44"/>
    <mergeCell ref="AT32:AX44"/>
    <mergeCell ref="BB32:BF44"/>
    <mergeCell ref="UB25:UG25"/>
    <mergeCell ref="RB25:RG25"/>
    <mergeCell ref="RO25:RT25"/>
    <mergeCell ref="SB25:SG25"/>
    <mergeCell ref="SO25:ST25"/>
    <mergeCell ref="TB25:TG25"/>
    <mergeCell ref="TO25:TT25"/>
    <mergeCell ref="OB25:OG25"/>
    <mergeCell ref="OO25:OT25"/>
    <mergeCell ref="PB25:PG25"/>
    <mergeCell ref="PO25:PT25"/>
    <mergeCell ref="QB25:QG25"/>
    <mergeCell ref="QO25:QT25"/>
    <mergeCell ref="LB25:LG25"/>
    <mergeCell ref="LO25:LT25"/>
    <mergeCell ref="MB25:MG25"/>
    <mergeCell ref="MO25:MT25"/>
    <mergeCell ref="NB25:NG25"/>
    <mergeCell ref="NO25:NT25"/>
    <mergeCell ref="IB25:IG25"/>
    <mergeCell ref="IO25:IT25"/>
    <mergeCell ref="JB25:JG25"/>
    <mergeCell ref="JO25:JT25"/>
    <mergeCell ref="KB25:KG25"/>
    <mergeCell ref="KO25:KT25"/>
    <mergeCell ref="GO25:GT25"/>
    <mergeCell ref="HB25:HG25"/>
    <mergeCell ref="HO25:HT25"/>
    <mergeCell ref="CB25:CG25"/>
    <mergeCell ref="CO25:CT25"/>
    <mergeCell ref="DB25:DG25"/>
    <mergeCell ref="DO25:DT25"/>
    <mergeCell ref="EB25:EG25"/>
    <mergeCell ref="EO25:ET25"/>
    <mergeCell ref="NB6:NE9"/>
    <mergeCell ref="NO6:NR9"/>
    <mergeCell ref="OB6:OE9"/>
    <mergeCell ref="OO6:OR9"/>
    <mergeCell ref="PB6:PE9"/>
    <mergeCell ref="PO6:PR9"/>
    <mergeCell ref="KB6:KE9"/>
    <mergeCell ref="KO6:KR9"/>
    <mergeCell ref="LB6:LE9"/>
    <mergeCell ref="LO6:LR9"/>
    <mergeCell ref="TB6:TE9"/>
    <mergeCell ref="TO6:TR9"/>
    <mergeCell ref="UB6:UE9"/>
    <mergeCell ref="QB6:QE9"/>
    <mergeCell ref="QO6:QR9"/>
    <mergeCell ref="RB6:RE9"/>
    <mergeCell ref="RO6:RR9"/>
    <mergeCell ref="SB6:SE9"/>
    <mergeCell ref="SO6:SR9"/>
    <mergeCell ref="MB6:ME9"/>
    <mergeCell ref="MO6:MR9"/>
    <mergeCell ref="HB6:HE9"/>
    <mergeCell ref="HO6:HR9"/>
    <mergeCell ref="IB6:IE9"/>
    <mergeCell ref="IO6:IR9"/>
    <mergeCell ref="JB6:JE9"/>
    <mergeCell ref="JO6:JR9"/>
    <mergeCell ref="EB6:EE9"/>
    <mergeCell ref="EO6:ER9"/>
    <mergeCell ref="FB6:FE9"/>
    <mergeCell ref="FO6:FR9"/>
    <mergeCell ref="GB6:GE9"/>
    <mergeCell ref="GO6:GR9"/>
    <mergeCell ref="SB3:SE3"/>
    <mergeCell ref="SO3:SR3"/>
    <mergeCell ref="TB3:TE3"/>
    <mergeCell ref="TO3:TR3"/>
    <mergeCell ref="UB3:UE3"/>
    <mergeCell ref="PB3:PE3"/>
    <mergeCell ref="PO3:PR3"/>
    <mergeCell ref="QB3:QE3"/>
    <mergeCell ref="QO3:QR3"/>
    <mergeCell ref="RB3:RE3"/>
    <mergeCell ref="RO3:RR3"/>
    <mergeCell ref="MB3:ME3"/>
    <mergeCell ref="MO3:MR3"/>
    <mergeCell ref="NB3:NE3"/>
    <mergeCell ref="NO3:NR3"/>
    <mergeCell ref="OB3:OE3"/>
    <mergeCell ref="OO3:OR3"/>
    <mergeCell ref="JB3:JE3"/>
    <mergeCell ref="JO3:JR3"/>
    <mergeCell ref="KB3:KE3"/>
    <mergeCell ref="KO3:KR3"/>
    <mergeCell ref="LB3:LE3"/>
    <mergeCell ref="LO3:LR3"/>
    <mergeCell ref="GO3:GR3"/>
    <mergeCell ref="HB3:HE3"/>
    <mergeCell ref="HO3:HR3"/>
    <mergeCell ref="IB3:IE3"/>
    <mergeCell ref="IO3:IR3"/>
    <mergeCell ref="DB3:DE3"/>
    <mergeCell ref="DO3:DR3"/>
    <mergeCell ref="EB3:EE3"/>
    <mergeCell ref="EO3:ER3"/>
    <mergeCell ref="FB3:FE3"/>
    <mergeCell ref="FO3:FR3"/>
    <mergeCell ref="BO6:BR9"/>
    <mergeCell ref="CB6:CE9"/>
    <mergeCell ref="CO6:CR9"/>
    <mergeCell ref="O25:T25"/>
    <mergeCell ref="AB25:AG25"/>
    <mergeCell ref="AO25:AT25"/>
    <mergeCell ref="BB25:BG25"/>
    <mergeCell ref="BO25:BT25"/>
    <mergeCell ref="GB3:GE3"/>
    <mergeCell ref="DB6:DE9"/>
    <mergeCell ref="DO6:DR9"/>
    <mergeCell ref="FB25:FG25"/>
    <mergeCell ref="FO25:FT25"/>
    <mergeCell ref="GB25:GG25"/>
    <mergeCell ref="VB3:VE3"/>
    <mergeCell ref="VO3:VR3"/>
    <mergeCell ref="WB3:WE3"/>
    <mergeCell ref="WO3:WR3"/>
    <mergeCell ref="XB3:XE3"/>
    <mergeCell ref="XO3:XR3"/>
    <mergeCell ref="YB3:YE3"/>
    <mergeCell ref="YO3:YR3"/>
    <mergeCell ref="B32:F44"/>
    <mergeCell ref="G32:K44"/>
    <mergeCell ref="O3:R3"/>
    <mergeCell ref="AB3:AE3"/>
    <mergeCell ref="AO3:AR3"/>
    <mergeCell ref="BB3:BE3"/>
    <mergeCell ref="BO3:BR3"/>
    <mergeCell ref="CB3:CE3"/>
    <mergeCell ref="CO3:CR3"/>
    <mergeCell ref="B3:E3"/>
    <mergeCell ref="B6:E9"/>
    <mergeCell ref="B25:G25"/>
    <mergeCell ref="O6:R9"/>
    <mergeCell ref="AB6:AE9"/>
    <mergeCell ref="AO6:AR9"/>
    <mergeCell ref="BB6:BE9"/>
    <mergeCell ref="ZB3:ZE3"/>
    <mergeCell ref="ZO3:ZR3"/>
    <mergeCell ref="AAB3:AAE3"/>
    <mergeCell ref="AAO3:AAR3"/>
    <mergeCell ref="ABB3:ABE3"/>
    <mergeCell ref="ABO3:ABR3"/>
    <mergeCell ref="ACB3:ACE3"/>
    <mergeCell ref="UO6:UR9"/>
    <mergeCell ref="VB6:VE9"/>
    <mergeCell ref="VO6:VR9"/>
    <mergeCell ref="WB6:WE9"/>
    <mergeCell ref="WO6:WR9"/>
    <mergeCell ref="XB6:XE9"/>
    <mergeCell ref="XO6:XR9"/>
    <mergeCell ref="YB6:YE9"/>
    <mergeCell ref="YO6:YR9"/>
    <mergeCell ref="ZB6:ZE9"/>
    <mergeCell ref="ZO6:ZR9"/>
    <mergeCell ref="AAB6:AAE9"/>
    <mergeCell ref="AAO6:AAR9"/>
    <mergeCell ref="ABB6:ABE9"/>
    <mergeCell ref="ABO6:ABR9"/>
    <mergeCell ref="ACB6:ACE9"/>
    <mergeCell ref="UO3:UR3"/>
    <mergeCell ref="UO25:UT25"/>
    <mergeCell ref="VB25:VG25"/>
    <mergeCell ref="VO25:VT25"/>
    <mergeCell ref="WB25:WG25"/>
    <mergeCell ref="WO25:WT25"/>
    <mergeCell ref="XB25:XG25"/>
    <mergeCell ref="XO25:XT25"/>
    <mergeCell ref="YB25:YG25"/>
    <mergeCell ref="YO25:YT25"/>
    <mergeCell ref="ZB25:ZG25"/>
    <mergeCell ref="ZO25:ZT25"/>
    <mergeCell ref="AAB25:AAG25"/>
    <mergeCell ref="AAO25:AAT25"/>
    <mergeCell ref="ABB25:ABG25"/>
    <mergeCell ref="ABO25:ABT25"/>
    <mergeCell ref="ACB25:ACG25"/>
    <mergeCell ref="UO32:US44"/>
    <mergeCell ref="UT32:UX44"/>
    <mergeCell ref="VB32:VF44"/>
    <mergeCell ref="VG32:VK44"/>
    <mergeCell ref="VO32:VS44"/>
    <mergeCell ref="VT32:VX44"/>
    <mergeCell ref="WB32:WF44"/>
    <mergeCell ref="WG32:WK44"/>
    <mergeCell ref="WO32:WS44"/>
    <mergeCell ref="WT32:WX44"/>
    <mergeCell ref="XB32:XF44"/>
    <mergeCell ref="XG32:XK44"/>
    <mergeCell ref="XO32:XS44"/>
    <mergeCell ref="XT32:XX44"/>
    <mergeCell ref="YB32:YF44"/>
    <mergeCell ref="YG32:YK44"/>
    <mergeCell ref="YO32:YS44"/>
    <mergeCell ref="YT32:YX44"/>
    <mergeCell ref="ZB32:ZF44"/>
    <mergeCell ref="ZG32:ZK44"/>
    <mergeCell ref="ZO32:ZS44"/>
    <mergeCell ref="ZT32:ZX44"/>
    <mergeCell ref="AAB32:AAF44"/>
    <mergeCell ref="AAG32:AAK44"/>
    <mergeCell ref="AAO32:AAS44"/>
    <mergeCell ref="AAT32:AAX44"/>
    <mergeCell ref="AFO3:AFR3"/>
    <mergeCell ref="AGB3:AGE3"/>
    <mergeCell ref="AGO3:AGR3"/>
    <mergeCell ref="AHB3:AHE3"/>
    <mergeCell ref="AHO3:AHR3"/>
    <mergeCell ref="AIB3:AIE3"/>
    <mergeCell ref="ABB32:ABF44"/>
    <mergeCell ref="ABG32:ABK44"/>
    <mergeCell ref="ABO32:ABS44"/>
    <mergeCell ref="ABT32:ABX44"/>
    <mergeCell ref="ACB32:ACF44"/>
    <mergeCell ref="ACG32:ACK44"/>
    <mergeCell ref="ACO3:ACR3"/>
    <mergeCell ref="ADB3:ADE3"/>
    <mergeCell ref="ADO3:ADR3"/>
    <mergeCell ref="ACO25:ACT25"/>
    <mergeCell ref="ADB25:ADG25"/>
    <mergeCell ref="ADO25:ADT25"/>
    <mergeCell ref="AGB25:AGG25"/>
    <mergeCell ref="AGO25:AGT25"/>
    <mergeCell ref="AHB25:AHG25"/>
    <mergeCell ref="AHO25:AHT25"/>
    <mergeCell ref="AIB25:AIG25"/>
    <mergeCell ref="AIO3:AIR3"/>
    <mergeCell ref="AJB3:AJE3"/>
    <mergeCell ref="ACO6:ACR9"/>
    <mergeCell ref="ADB6:ADE9"/>
    <mergeCell ref="ADO6:ADR9"/>
    <mergeCell ref="AEB6:AEE9"/>
    <mergeCell ref="AEO6:AER9"/>
    <mergeCell ref="AFB6:AFE9"/>
    <mergeCell ref="AFO6:AFR9"/>
    <mergeCell ref="AGB6:AGE9"/>
    <mergeCell ref="AGO6:AGR9"/>
    <mergeCell ref="AHB6:AHE9"/>
    <mergeCell ref="AHO6:AHR9"/>
    <mergeCell ref="AIB6:AIE9"/>
    <mergeCell ref="AIO6:AIR9"/>
    <mergeCell ref="AJB6:AJE9"/>
    <mergeCell ref="AEB3:AEE3"/>
    <mergeCell ref="AEO3:AER3"/>
    <mergeCell ref="AFB3:AFE3"/>
    <mergeCell ref="AIO25:AIT25"/>
    <mergeCell ref="AJB25:AJG25"/>
    <mergeCell ref="ACO32:ACS44"/>
    <mergeCell ref="ACT32:ACX44"/>
    <mergeCell ref="ADB32:ADF44"/>
    <mergeCell ref="ADG32:ADK44"/>
    <mergeCell ref="ADO32:ADS44"/>
    <mergeCell ref="ADT32:ADX44"/>
    <mergeCell ref="AEB32:AEF44"/>
    <mergeCell ref="AEG32:AEK44"/>
    <mergeCell ref="AEO32:AES44"/>
    <mergeCell ref="AET32:AEX44"/>
    <mergeCell ref="AFB32:AFF44"/>
    <mergeCell ref="AFG32:AFK44"/>
    <mergeCell ref="AFO32:AFS44"/>
    <mergeCell ref="AFT32:AFX44"/>
    <mergeCell ref="AGB32:AGF44"/>
    <mergeCell ref="AGG32:AGK44"/>
    <mergeCell ref="AGO32:AGS44"/>
    <mergeCell ref="AGT32:AGX44"/>
    <mergeCell ref="AEB25:AEG25"/>
    <mergeCell ref="AEO25:AET25"/>
    <mergeCell ref="AFB25:AFG25"/>
    <mergeCell ref="AFO25:AFT25"/>
    <mergeCell ref="AJG32:AJK44"/>
    <mergeCell ref="AHB32:AHF44"/>
    <mergeCell ref="AHG32:AHK44"/>
    <mergeCell ref="AHO32:AHS44"/>
    <mergeCell ref="AHT32:AHX44"/>
    <mergeCell ref="AIB32:AIF44"/>
    <mergeCell ref="AIG32:AIK44"/>
    <mergeCell ref="AIO32:AIS44"/>
    <mergeCell ref="AIT32:AIX44"/>
    <mergeCell ref="AJB32:AJF44"/>
  </mergeCells>
  <pageMargins left="0.7" right="0.7" top="0.75" bottom="0.75" header="0.3" footer="0.3"/>
  <pageSetup orientation="portrait" horizontalDpi="0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64489-ABB2-4F1B-BCB9-76042EF18670}">
  <dimension ref="A1:BI379"/>
  <sheetViews>
    <sheetView tabSelected="1" zoomScaleNormal="100" workbookViewId="0">
      <selection activeCell="G47" sqref="G47"/>
    </sheetView>
  </sheetViews>
  <sheetFormatPr defaultColWidth="8.88671875" defaultRowHeight="14.4" x14ac:dyDescent="0.3"/>
  <cols>
    <col min="1" max="1" width="3.33203125" style="238" bestFit="1" customWidth="1"/>
    <col min="2" max="2" width="20.109375" style="234" bestFit="1" customWidth="1"/>
    <col min="3" max="3" width="17.6640625" style="234" bestFit="1" customWidth="1"/>
    <col min="4" max="4" width="16.33203125" style="234" bestFit="1" customWidth="1"/>
    <col min="5" max="5" width="26.5546875" style="234" bestFit="1" customWidth="1"/>
    <col min="6" max="6" width="21.109375" style="234" bestFit="1" customWidth="1"/>
    <col min="7" max="7" width="23.33203125" style="234" bestFit="1" customWidth="1"/>
    <col min="8" max="8" width="26.21875" style="234" bestFit="1" customWidth="1"/>
    <col min="9" max="9" width="3.33203125" style="235" bestFit="1" customWidth="1"/>
    <col min="10" max="10" width="23.88671875" style="234" bestFit="1" customWidth="1"/>
    <col min="11" max="11" width="17.6640625" style="234" bestFit="1" customWidth="1"/>
    <col min="12" max="12" width="21.5546875" style="234" customWidth="1"/>
    <col min="13" max="13" width="26.5546875" style="234" bestFit="1" customWidth="1"/>
    <col min="14" max="14" width="21.109375" style="234" bestFit="1" customWidth="1"/>
    <col min="15" max="15" width="23.33203125" style="234" bestFit="1" customWidth="1"/>
    <col min="16" max="16" width="13.6640625" style="234" customWidth="1"/>
    <col min="17" max="17" width="8.88671875" style="235"/>
    <col min="18" max="61" width="8.88671875" style="214"/>
    <col min="62" max="16384" width="8.88671875" style="2"/>
  </cols>
  <sheetData>
    <row r="1" spans="1:17" s="214" customFormat="1" x14ac:dyDescent="0.3">
      <c r="A1" s="238"/>
      <c r="B1" s="213"/>
      <c r="C1" s="213"/>
      <c r="D1" s="213"/>
      <c r="E1" s="213"/>
      <c r="F1" s="213"/>
      <c r="G1" s="213"/>
      <c r="H1" s="213"/>
      <c r="I1" s="235"/>
      <c r="J1" s="213"/>
      <c r="K1" s="213"/>
      <c r="L1" s="213"/>
      <c r="M1" s="213"/>
      <c r="N1" s="213"/>
      <c r="O1" s="213"/>
      <c r="P1" s="213"/>
      <c r="Q1" s="235"/>
    </row>
    <row r="2" spans="1:17" s="214" customFormat="1" x14ac:dyDescent="0.3">
      <c r="A2" s="238"/>
      <c r="B2" s="213"/>
      <c r="C2" s="213"/>
      <c r="D2" s="213"/>
      <c r="E2" s="213"/>
      <c r="F2" s="213"/>
      <c r="G2" s="213"/>
      <c r="H2" s="213"/>
      <c r="I2" s="235"/>
      <c r="J2" s="213"/>
      <c r="K2" s="213"/>
      <c r="L2" s="213"/>
      <c r="M2" s="213"/>
      <c r="N2" s="213"/>
      <c r="O2" s="213"/>
      <c r="P2" s="213"/>
      <c r="Q2" s="235"/>
    </row>
    <row r="3" spans="1:17" s="214" customFormat="1" x14ac:dyDescent="0.3">
      <c r="A3" s="238"/>
      <c r="B3" s="213"/>
      <c r="C3" s="213"/>
      <c r="D3" s="213"/>
      <c r="E3" s="213"/>
      <c r="F3" s="213"/>
      <c r="G3" s="213"/>
      <c r="H3" s="213"/>
      <c r="I3" s="235"/>
      <c r="J3" s="213"/>
      <c r="K3" s="213"/>
      <c r="L3" s="213"/>
      <c r="M3" s="213"/>
      <c r="N3" s="213"/>
      <c r="O3" s="213"/>
      <c r="P3" s="213"/>
      <c r="Q3" s="235"/>
    </row>
    <row r="4" spans="1:17" s="214" customFormat="1" x14ac:dyDescent="0.3">
      <c r="A4" s="238"/>
      <c r="B4" s="213"/>
      <c r="C4" s="213"/>
      <c r="D4" s="213"/>
      <c r="E4" s="213"/>
      <c r="F4" s="213"/>
      <c r="G4" s="213"/>
      <c r="H4" s="213"/>
      <c r="I4" s="235"/>
      <c r="J4" s="213"/>
      <c r="K4" s="213"/>
      <c r="L4" s="213"/>
      <c r="M4" s="213"/>
      <c r="N4" s="213"/>
      <c r="O4" s="213"/>
      <c r="P4" s="213"/>
      <c r="Q4" s="235"/>
    </row>
    <row r="5" spans="1:17" s="214" customFormat="1" x14ac:dyDescent="0.3">
      <c r="A5" s="238"/>
      <c r="B5" s="213"/>
      <c r="C5" s="213"/>
      <c r="D5" s="213"/>
      <c r="E5" s="213"/>
      <c r="F5" s="213"/>
      <c r="G5" s="213"/>
      <c r="H5" s="213"/>
      <c r="I5" s="235"/>
      <c r="J5" s="213"/>
      <c r="K5" s="213"/>
      <c r="L5" s="213"/>
      <c r="M5" s="213"/>
      <c r="N5" s="213"/>
      <c r="O5" s="213"/>
      <c r="P5" s="213"/>
      <c r="Q5" s="235"/>
    </row>
    <row r="6" spans="1:17" s="214" customFormat="1" x14ac:dyDescent="0.3">
      <c r="A6" s="238"/>
      <c r="B6" s="213"/>
      <c r="C6" s="213"/>
      <c r="D6" s="213"/>
      <c r="E6" s="213"/>
      <c r="F6" s="213"/>
      <c r="G6" s="213"/>
      <c r="H6" s="213"/>
      <c r="I6" s="235"/>
      <c r="J6" s="213"/>
      <c r="K6" s="213"/>
      <c r="L6" s="213"/>
      <c r="M6" s="213"/>
      <c r="N6" s="213"/>
      <c r="O6" s="213"/>
      <c r="P6" s="213"/>
      <c r="Q6" s="235"/>
    </row>
    <row r="7" spans="1:17" s="214" customFormat="1" x14ac:dyDescent="0.3">
      <c r="A7" s="238"/>
      <c r="B7" s="213"/>
      <c r="C7" s="213"/>
      <c r="D7" s="213"/>
      <c r="E7" s="213"/>
      <c r="F7" s="213"/>
      <c r="G7" s="213"/>
      <c r="H7" s="213"/>
      <c r="I7" s="235"/>
      <c r="J7" s="213"/>
      <c r="K7" s="213"/>
      <c r="L7" s="213"/>
      <c r="M7" s="213"/>
      <c r="N7" s="213"/>
      <c r="O7" s="213"/>
      <c r="P7" s="213"/>
      <c r="Q7" s="235"/>
    </row>
    <row r="8" spans="1:17" s="214" customFormat="1" x14ac:dyDescent="0.3">
      <c r="A8" s="238"/>
      <c r="B8" s="213"/>
      <c r="C8" s="213"/>
      <c r="D8" s="213"/>
      <c r="E8" s="213"/>
      <c r="F8" s="213"/>
      <c r="G8" s="213"/>
      <c r="H8" s="213"/>
      <c r="I8" s="235"/>
      <c r="J8" s="213"/>
      <c r="K8" s="213"/>
      <c r="L8" s="213"/>
      <c r="M8" s="213"/>
      <c r="N8" s="213"/>
      <c r="O8" s="213"/>
      <c r="P8" s="213"/>
      <c r="Q8" s="235"/>
    </row>
    <row r="9" spans="1:17" s="214" customFormat="1" x14ac:dyDescent="0.3">
      <c r="A9" s="238"/>
      <c r="B9" s="213"/>
      <c r="C9" s="213"/>
      <c r="D9" s="213"/>
      <c r="E9" s="213"/>
      <c r="F9" s="213"/>
      <c r="G9" s="213"/>
      <c r="H9" s="213"/>
      <c r="I9" s="235"/>
      <c r="J9" s="213"/>
      <c r="K9" s="213"/>
      <c r="L9" s="213"/>
      <c r="M9" s="213"/>
      <c r="N9" s="213"/>
      <c r="O9" s="213"/>
      <c r="P9" s="213"/>
      <c r="Q9" s="235"/>
    </row>
    <row r="10" spans="1:17" s="214" customFormat="1" x14ac:dyDescent="0.3">
      <c r="A10" s="238"/>
      <c r="B10" s="213"/>
      <c r="C10" s="213"/>
      <c r="D10" s="213"/>
      <c r="E10" s="213"/>
      <c r="F10" s="213"/>
      <c r="G10" s="213"/>
      <c r="H10" s="213"/>
      <c r="I10" s="235"/>
      <c r="J10" s="213"/>
      <c r="K10" s="213"/>
      <c r="L10" s="213"/>
      <c r="M10" s="213"/>
      <c r="N10" s="213"/>
      <c r="O10" s="213"/>
      <c r="P10" s="213"/>
      <c r="Q10" s="235"/>
    </row>
    <row r="11" spans="1:17" s="214" customFormat="1" x14ac:dyDescent="0.3">
      <c r="A11" s="238"/>
      <c r="B11" s="213"/>
      <c r="C11" s="213"/>
      <c r="D11" s="213"/>
      <c r="E11" s="213"/>
      <c r="F11" s="213"/>
      <c r="G11" s="213"/>
      <c r="H11" s="213"/>
      <c r="I11" s="235"/>
      <c r="J11" s="213"/>
      <c r="K11" s="213"/>
      <c r="L11" s="213"/>
      <c r="M11" s="213"/>
      <c r="N11" s="213"/>
      <c r="O11" s="213"/>
      <c r="P11" s="213"/>
      <c r="Q11" s="235"/>
    </row>
    <row r="12" spans="1:17" s="214" customFormat="1" x14ac:dyDescent="0.3">
      <c r="A12" s="238"/>
      <c r="B12" s="213"/>
      <c r="C12" s="213"/>
      <c r="D12" s="213"/>
      <c r="E12" s="213"/>
      <c r="F12" s="213"/>
      <c r="G12" s="213"/>
      <c r="H12" s="213"/>
      <c r="I12" s="235"/>
      <c r="J12" s="213"/>
      <c r="K12" s="213"/>
      <c r="L12" s="213"/>
      <c r="M12" s="213"/>
      <c r="N12" s="213"/>
      <c r="O12" s="213"/>
      <c r="P12" s="213"/>
      <c r="Q12" s="235"/>
    </row>
    <row r="13" spans="1:17" s="214" customFormat="1" x14ac:dyDescent="0.3">
      <c r="A13" s="238"/>
      <c r="B13" s="213"/>
      <c r="C13" s="213"/>
      <c r="D13" s="213"/>
      <c r="E13" s="213"/>
      <c r="F13" s="213"/>
      <c r="G13" s="213"/>
      <c r="H13" s="213"/>
      <c r="I13" s="235"/>
      <c r="J13" s="213"/>
      <c r="K13" s="213"/>
      <c r="L13" s="213"/>
      <c r="M13" s="213"/>
      <c r="N13" s="213"/>
      <c r="O13" s="213"/>
      <c r="P13" s="213"/>
      <c r="Q13" s="235"/>
    </row>
    <row r="14" spans="1:17" s="214" customFormat="1" x14ac:dyDescent="0.3">
      <c r="A14" s="238"/>
      <c r="B14" s="213"/>
      <c r="C14" s="213"/>
      <c r="D14" s="213"/>
      <c r="E14" s="213"/>
      <c r="F14" s="213"/>
      <c r="G14" s="213"/>
      <c r="H14" s="213"/>
      <c r="I14" s="235"/>
      <c r="J14" s="213"/>
      <c r="K14" s="213"/>
      <c r="L14" s="213"/>
      <c r="M14" s="213"/>
      <c r="N14" s="213"/>
      <c r="O14" s="213"/>
      <c r="P14" s="213"/>
      <c r="Q14" s="235"/>
    </row>
    <row r="15" spans="1:17" s="214" customFormat="1" x14ac:dyDescent="0.3">
      <c r="A15" s="238"/>
      <c r="B15" s="213"/>
      <c r="C15" s="213"/>
      <c r="D15" s="213"/>
      <c r="E15" s="213"/>
      <c r="F15" s="213"/>
      <c r="G15" s="213"/>
      <c r="H15" s="213"/>
      <c r="I15" s="235"/>
      <c r="J15" s="213"/>
      <c r="K15" s="213"/>
      <c r="L15" s="213"/>
      <c r="M15" s="213"/>
      <c r="N15" s="213"/>
      <c r="O15" s="213"/>
      <c r="P15" s="213"/>
      <c r="Q15" s="235"/>
    </row>
    <row r="16" spans="1:17" s="214" customFormat="1" x14ac:dyDescent="0.3">
      <c r="A16" s="238"/>
      <c r="B16" s="213"/>
      <c r="C16" s="213"/>
      <c r="D16" s="213"/>
      <c r="E16" s="213"/>
      <c r="F16" s="213"/>
      <c r="G16" s="213"/>
      <c r="H16" s="213"/>
      <c r="I16" s="235"/>
      <c r="J16" s="213"/>
      <c r="K16" s="213"/>
      <c r="L16" s="213"/>
      <c r="M16" s="213"/>
      <c r="N16" s="213"/>
      <c r="O16" s="213"/>
      <c r="P16" s="213"/>
      <c r="Q16" s="235"/>
    </row>
    <row r="17" spans="1:17" s="214" customFormat="1" x14ac:dyDescent="0.3">
      <c r="A17" s="238"/>
      <c r="B17" s="213"/>
      <c r="C17" s="213"/>
      <c r="D17" s="213"/>
      <c r="E17" s="213"/>
      <c r="F17" s="213"/>
      <c r="G17" s="213"/>
      <c r="H17" s="213"/>
      <c r="I17" s="235"/>
      <c r="J17" s="213"/>
      <c r="K17" s="213"/>
      <c r="L17" s="213"/>
      <c r="M17" s="213"/>
      <c r="N17" s="213"/>
      <c r="O17" s="213"/>
      <c r="P17" s="213"/>
      <c r="Q17" s="235"/>
    </row>
    <row r="18" spans="1:17" s="214" customFormat="1" x14ac:dyDescent="0.3">
      <c r="A18" s="238"/>
      <c r="B18" s="213"/>
      <c r="C18" s="213"/>
      <c r="D18" s="213"/>
      <c r="E18" s="213"/>
      <c r="F18" s="213"/>
      <c r="G18" s="213"/>
      <c r="H18" s="213"/>
      <c r="I18" s="235"/>
      <c r="J18" s="213"/>
      <c r="K18" s="213"/>
      <c r="L18" s="213"/>
      <c r="M18" s="213"/>
      <c r="N18" s="213"/>
      <c r="O18" s="213"/>
      <c r="P18" s="213"/>
      <c r="Q18" s="235"/>
    </row>
    <row r="19" spans="1:17" s="214" customFormat="1" x14ac:dyDescent="0.3">
      <c r="A19" s="238"/>
      <c r="B19" s="213"/>
      <c r="C19" s="213"/>
      <c r="D19" s="213"/>
      <c r="E19" s="213"/>
      <c r="F19" s="213"/>
      <c r="G19" s="213"/>
      <c r="H19" s="213"/>
      <c r="I19" s="235"/>
      <c r="J19" s="213"/>
      <c r="K19" s="213"/>
      <c r="L19" s="213"/>
      <c r="M19" s="213"/>
      <c r="N19" s="213"/>
      <c r="O19" s="213"/>
      <c r="P19" s="213"/>
      <c r="Q19" s="235"/>
    </row>
    <row r="20" spans="1:17" s="214" customFormat="1" x14ac:dyDescent="0.3">
      <c r="A20" s="238"/>
      <c r="B20" s="213"/>
      <c r="C20" s="213"/>
      <c r="D20" s="213"/>
      <c r="E20" s="213"/>
      <c r="F20" s="213"/>
      <c r="G20" s="213"/>
      <c r="H20" s="213"/>
      <c r="I20" s="235"/>
      <c r="J20" s="213"/>
      <c r="K20" s="213"/>
      <c r="L20" s="213"/>
      <c r="M20" s="213"/>
      <c r="N20" s="213"/>
      <c r="O20" s="213"/>
      <c r="P20" s="213"/>
      <c r="Q20" s="235"/>
    </row>
    <row r="21" spans="1:17" s="214" customFormat="1" x14ac:dyDescent="0.3">
      <c r="A21" s="238"/>
      <c r="B21" s="213"/>
      <c r="C21" s="213"/>
      <c r="D21" s="213"/>
      <c r="E21" s="213"/>
      <c r="F21" s="213"/>
      <c r="G21" s="213"/>
      <c r="H21" s="213"/>
      <c r="I21" s="235"/>
      <c r="J21" s="213"/>
      <c r="K21" s="213"/>
      <c r="L21" s="213"/>
      <c r="M21" s="213"/>
      <c r="N21" s="213"/>
      <c r="O21" s="213"/>
      <c r="P21" s="213"/>
      <c r="Q21" s="235"/>
    </row>
    <row r="22" spans="1:17" s="214" customFormat="1" x14ac:dyDescent="0.3">
      <c r="A22" s="238"/>
      <c r="B22" s="213"/>
      <c r="C22" s="213"/>
      <c r="D22" s="213"/>
      <c r="E22" s="213"/>
      <c r="F22" s="213"/>
      <c r="G22" s="213"/>
      <c r="H22" s="213"/>
      <c r="I22" s="235"/>
      <c r="J22" s="213"/>
      <c r="K22" s="213"/>
      <c r="L22" s="213"/>
      <c r="M22" s="213"/>
      <c r="N22" s="213"/>
      <c r="O22" s="213"/>
      <c r="P22" s="213"/>
      <c r="Q22" s="235"/>
    </row>
    <row r="23" spans="1:17" s="214" customFormat="1" x14ac:dyDescent="0.3">
      <c r="A23" s="238"/>
      <c r="B23" s="213"/>
      <c r="C23" s="213"/>
      <c r="D23" s="213"/>
      <c r="E23" s="213"/>
      <c r="F23" s="213"/>
      <c r="G23" s="213"/>
      <c r="H23" s="213"/>
      <c r="I23" s="235"/>
      <c r="J23" s="213"/>
      <c r="K23" s="213"/>
      <c r="L23" s="213"/>
      <c r="M23" s="213"/>
      <c r="N23" s="213"/>
      <c r="O23" s="213"/>
      <c r="P23" s="213"/>
      <c r="Q23" s="235"/>
    </row>
    <row r="24" spans="1:17" s="214" customFormat="1" x14ac:dyDescent="0.3">
      <c r="A24" s="238"/>
      <c r="B24" s="213"/>
      <c r="C24" s="213"/>
      <c r="D24" s="213"/>
      <c r="E24" s="213"/>
      <c r="F24" s="213"/>
      <c r="G24" s="213"/>
      <c r="H24" s="213"/>
      <c r="I24" s="235"/>
      <c r="J24" s="213"/>
      <c r="K24" s="213"/>
      <c r="L24" s="213"/>
      <c r="M24" s="213"/>
      <c r="N24" s="213"/>
      <c r="O24" s="213"/>
      <c r="P24" s="213"/>
      <c r="Q24" s="235"/>
    </row>
    <row r="25" spans="1:17" s="214" customFormat="1" x14ac:dyDescent="0.3">
      <c r="A25" s="238"/>
      <c r="B25" s="213"/>
      <c r="C25" s="213"/>
      <c r="D25" s="213"/>
      <c r="E25" s="213"/>
      <c r="F25" s="213"/>
      <c r="G25" s="213"/>
      <c r="H25" s="213"/>
      <c r="I25" s="235"/>
      <c r="J25" s="213"/>
      <c r="K25" s="213"/>
      <c r="L25" s="213"/>
      <c r="M25" s="213"/>
      <c r="N25" s="213"/>
      <c r="O25" s="213"/>
      <c r="P25" s="213"/>
      <c r="Q25" s="235"/>
    </row>
    <row r="26" spans="1:17" s="214" customFormat="1" x14ac:dyDescent="0.3">
      <c r="A26" s="238"/>
      <c r="B26" s="213"/>
      <c r="C26" s="213"/>
      <c r="D26" s="213"/>
      <c r="E26" s="213"/>
      <c r="F26" s="213"/>
      <c r="G26" s="213"/>
      <c r="H26" s="213"/>
      <c r="I26" s="235"/>
      <c r="J26" s="213"/>
      <c r="K26" s="213"/>
      <c r="L26" s="213"/>
      <c r="M26" s="213"/>
      <c r="N26" s="213"/>
      <c r="O26" s="213"/>
      <c r="P26" s="213"/>
      <c r="Q26" s="235"/>
    </row>
    <row r="27" spans="1:17" s="214" customFormat="1" x14ac:dyDescent="0.3">
      <c r="A27" s="238"/>
      <c r="B27" s="213"/>
      <c r="C27" s="213"/>
      <c r="D27" s="213"/>
      <c r="E27" s="213"/>
      <c r="F27" s="213"/>
      <c r="G27" s="213"/>
      <c r="H27" s="213"/>
      <c r="I27" s="235"/>
      <c r="J27" s="213"/>
      <c r="K27" s="213"/>
      <c r="L27" s="213"/>
      <c r="M27" s="213"/>
      <c r="N27" s="213"/>
      <c r="O27" s="213"/>
      <c r="P27" s="213"/>
      <c r="Q27" s="235"/>
    </row>
    <row r="28" spans="1:17" s="214" customFormat="1" x14ac:dyDescent="0.3">
      <c r="A28" s="238"/>
      <c r="B28" s="213"/>
      <c r="C28" s="213"/>
      <c r="D28" s="213"/>
      <c r="E28" s="213"/>
      <c r="F28" s="213"/>
      <c r="G28" s="213"/>
      <c r="H28" s="213"/>
      <c r="I28" s="235"/>
      <c r="J28" s="213"/>
      <c r="K28" s="213"/>
      <c r="L28" s="213"/>
      <c r="M28" s="213"/>
      <c r="N28" s="213"/>
      <c r="O28" s="213"/>
      <c r="P28" s="213"/>
      <c r="Q28" s="235"/>
    </row>
    <row r="29" spans="1:17" s="214" customFormat="1" x14ac:dyDescent="0.3">
      <c r="A29" s="238"/>
      <c r="B29" s="213"/>
      <c r="C29" s="213"/>
      <c r="D29" s="213"/>
      <c r="E29" s="213"/>
      <c r="F29" s="213"/>
      <c r="G29" s="213"/>
      <c r="H29" s="213"/>
      <c r="I29" s="235"/>
      <c r="J29" s="213"/>
      <c r="K29" s="213"/>
      <c r="L29" s="213"/>
      <c r="M29" s="213"/>
      <c r="N29" s="213"/>
      <c r="O29" s="213"/>
      <c r="P29" s="213"/>
      <c r="Q29" s="235"/>
    </row>
    <row r="30" spans="1:17" s="214" customFormat="1" x14ac:dyDescent="0.3">
      <c r="A30" s="238"/>
      <c r="B30" s="213"/>
      <c r="C30" s="213"/>
      <c r="D30" s="213"/>
      <c r="E30" s="213"/>
      <c r="F30" s="213"/>
      <c r="G30" s="213"/>
      <c r="H30" s="213"/>
      <c r="I30" s="235"/>
      <c r="J30" s="213"/>
      <c r="K30" s="213"/>
      <c r="L30" s="213"/>
      <c r="M30" s="213"/>
      <c r="N30" s="213"/>
      <c r="O30" s="213"/>
      <c r="P30" s="213"/>
      <c r="Q30" s="235"/>
    </row>
    <row r="31" spans="1:17" s="214" customFormat="1" x14ac:dyDescent="0.3">
      <c r="A31" s="238"/>
      <c r="B31" s="213"/>
      <c r="C31" s="213"/>
      <c r="D31" s="213"/>
      <c r="E31" s="213"/>
      <c r="F31" s="213"/>
      <c r="G31" s="213"/>
      <c r="H31" s="213"/>
      <c r="I31" s="235"/>
      <c r="J31" s="213"/>
      <c r="K31" s="213"/>
      <c r="L31" s="213"/>
      <c r="M31" s="213"/>
      <c r="N31" s="213"/>
      <c r="O31" s="213"/>
      <c r="P31" s="213"/>
      <c r="Q31" s="235"/>
    </row>
    <row r="32" spans="1:17" s="214" customFormat="1" x14ac:dyDescent="0.3">
      <c r="A32" s="238"/>
      <c r="B32" s="213"/>
      <c r="C32" s="213"/>
      <c r="D32" s="213"/>
      <c r="E32" s="213"/>
      <c r="F32" s="213"/>
      <c r="G32" s="213"/>
      <c r="H32" s="213"/>
      <c r="I32" s="235"/>
      <c r="J32" s="213"/>
      <c r="K32" s="213"/>
      <c r="L32" s="213"/>
      <c r="M32" s="213"/>
      <c r="N32" s="213"/>
      <c r="O32" s="213"/>
      <c r="P32" s="213"/>
      <c r="Q32" s="235"/>
    </row>
    <row r="33" spans="1:17" s="214" customFormat="1" ht="15" thickBot="1" x14ac:dyDescent="0.35">
      <c r="A33" s="238"/>
      <c r="B33" s="213"/>
      <c r="C33" s="213"/>
      <c r="D33" s="213"/>
      <c r="E33" s="213"/>
      <c r="F33" s="213"/>
      <c r="G33" s="213"/>
      <c r="H33" s="213"/>
      <c r="I33" s="235"/>
      <c r="J33" s="213"/>
      <c r="K33" s="213"/>
      <c r="L33" s="213"/>
      <c r="M33" s="213"/>
      <c r="N33" s="213"/>
      <c r="O33" s="213"/>
      <c r="P33" s="213"/>
      <c r="Q33" s="235"/>
    </row>
    <row r="34" spans="1:17" ht="15" thickBot="1" x14ac:dyDescent="0.35">
      <c r="A34" s="239"/>
      <c r="B34" s="320" t="s">
        <v>53</v>
      </c>
      <c r="C34" s="321"/>
      <c r="D34" s="321"/>
      <c r="E34" s="321"/>
      <c r="F34" s="321"/>
      <c r="G34" s="321"/>
      <c r="H34" s="322"/>
      <c r="I34" s="236"/>
      <c r="J34" s="323" t="s">
        <v>57</v>
      </c>
      <c r="K34" s="324"/>
      <c r="L34" s="324"/>
      <c r="M34" s="324"/>
      <c r="N34" s="324"/>
      <c r="O34" s="324"/>
      <c r="P34" s="325"/>
    </row>
    <row r="35" spans="1:17" x14ac:dyDescent="0.3">
      <c r="A35" s="239"/>
      <c r="B35" s="215" t="s">
        <v>59</v>
      </c>
      <c r="C35" s="216" t="s">
        <v>124</v>
      </c>
      <c r="D35" s="216" t="s">
        <v>103</v>
      </c>
      <c r="E35" s="217" t="s">
        <v>133</v>
      </c>
      <c r="F35" s="216" t="s">
        <v>104</v>
      </c>
      <c r="G35" s="216" t="s">
        <v>126</v>
      </c>
      <c r="H35" s="218" t="s">
        <v>127</v>
      </c>
      <c r="I35" s="236"/>
      <c r="J35" s="219" t="s">
        <v>59</v>
      </c>
      <c r="K35" s="220" t="s">
        <v>124</v>
      </c>
      <c r="L35" s="220" t="s">
        <v>103</v>
      </c>
      <c r="M35" s="221" t="s">
        <v>133</v>
      </c>
      <c r="N35" s="220" t="s">
        <v>104</v>
      </c>
      <c r="O35" s="220" t="s">
        <v>126</v>
      </c>
      <c r="P35" s="222" t="s">
        <v>127</v>
      </c>
    </row>
    <row r="36" spans="1:17" x14ac:dyDescent="0.3">
      <c r="A36" s="239"/>
      <c r="B36" s="223" t="str">
        <f ca="1">IF(OFFSET(Platos!B$3,0,(13*I36))=0,"",OFFSET(Platos!B$3,0,(13*I36)))</f>
        <v>Postre de la abuela</v>
      </c>
      <c r="C36" s="224">
        <f ca="1">IF(OFFSET(Platos!I$2,0,(13*I36))=0,0,OFFSET(Platos!I$2,0,(13*I36)))</f>
        <v>14000</v>
      </c>
      <c r="D36" s="224">
        <f ca="1">IF(OFFSET(Platos!I$22,0,(13*I36))=0,0,OFFSET(Platos!I$22,0,(13*I36)))</f>
        <v>3573.0941864321608</v>
      </c>
      <c r="E36" s="225">
        <f ca="1">IF(OFFSET(Platos!I$26,0,(13*I36))=0,0,OFFSET(Platos!I$26,0,(13*I36)))</f>
        <v>0.72436130561809042</v>
      </c>
      <c r="F36" s="224">
        <f ca="1">IF(OFFSET(Platos!I$24,0,(13*I36))=0,0,OFFSET(Platos!I$24,0,(13*I36)))</f>
        <v>9389.8687765308005</v>
      </c>
      <c r="G36" s="212">
        <v>140</v>
      </c>
      <c r="H36" s="226">
        <f ca="1">+G36*C36</f>
        <v>1960000</v>
      </c>
      <c r="I36" s="236">
        <v>0</v>
      </c>
      <c r="J36" s="227" t="str">
        <f ca="1">IF(OFFSET(Bebidas!B$3,0,(13*I36))=0,"",OFFSET(Bebidas!B$3,0,(13*I36)))</f>
        <v>Café americano</v>
      </c>
      <c r="K36" s="49">
        <f ca="1">IF(OFFSET(Bebidas!I$2,0,(13*I36))=0,0,OFFSET(Bebidas!I$2,0,(13*I36)))</f>
        <v>4000</v>
      </c>
      <c r="L36" s="49">
        <f ca="1">IF(OFFSET(Bebidas!I$22,0,(13*I36))=0,0,OFFSET(Bebidas!I$22,0,(13*I36)))</f>
        <v>882</v>
      </c>
      <c r="M36" s="228">
        <f ca="1">IF(OFFSET(Bebidas!I$26,0,(13*I36))=0,0,OFFSET(Bebidas!I$26,0,(13*I36)))</f>
        <v>0.76185999999999998</v>
      </c>
      <c r="N36" s="49">
        <f ca="1">IF(OFFSET(Bebidas!I$24,0,(13*I36))=0,0,OFFSET(Bebidas!I$24,0,(13*I36)))</f>
        <v>2821.7037037037035</v>
      </c>
      <c r="O36" s="211">
        <v>50</v>
      </c>
      <c r="P36" s="229">
        <f ca="1">+O36*K36</f>
        <v>200000</v>
      </c>
    </row>
    <row r="37" spans="1:17" x14ac:dyDescent="0.3">
      <c r="A37" s="239"/>
      <c r="B37" s="227" t="str">
        <f ca="1">IF(OFFSET(Platos!B$3,0,(13*I37))=0,"",OFFSET(Platos!B$3,0,(13*I37)))</f>
        <v>Torta de manzana</v>
      </c>
      <c r="C37" s="49">
        <f ca="1">IF(OFFSET(Platos!I$2,0,(13*I37))=0,0,OFFSET(Platos!I$2,0,(13*I37)))</f>
        <v>18000</v>
      </c>
      <c r="D37" s="49">
        <f ca="1">IF(OFFSET(Platos!I$22,0,(13*I37))=0,0,OFFSET(Platos!I$22,0,(13*I37)))</f>
        <v>2327.3541666666661</v>
      </c>
      <c r="E37" s="230">
        <f ca="1">IF(OFFSET(Platos!I$26,0,(13*I37))=0,0,OFFSET(Platos!I$26,0,(13*I37)))</f>
        <v>0.86035875000000006</v>
      </c>
      <c r="F37" s="49">
        <f ca="1">IF(OFFSET(Platos!I$24,0,(13*I37))=0,0,OFFSET(Platos!I$24,0,(13*I37)))</f>
        <v>14339.312499999998</v>
      </c>
      <c r="G37" s="211">
        <v>16</v>
      </c>
      <c r="H37" s="229">
        <f t="shared" ref="H37:H40" ca="1" si="0">+G37*C37</f>
        <v>288000</v>
      </c>
      <c r="I37" s="236">
        <v>1</v>
      </c>
      <c r="J37" s="227" t="str">
        <f ca="1">IF(OFFSET(Bebidas!B$3,0,(13*I37))=0,"",OFFSET(Bebidas!B$3,0,(13*I37)))</f>
        <v>Capuchino</v>
      </c>
      <c r="K37" s="49">
        <f ca="1">IF(OFFSET(Bebidas!I$2,0,(13*I37))=0,0,OFFSET(Bebidas!I$2,0,(13*I37)))</f>
        <v>5000</v>
      </c>
      <c r="L37" s="49">
        <f ca="1">IF(OFFSET(Bebidas!I$22,0,(13*I37))=0,0,OFFSET(Bebidas!I$22,0,(13*I37)))</f>
        <v>1947.05</v>
      </c>
      <c r="M37" s="228">
        <f ca="1">IF(OFFSET(Bebidas!I$26,0,(13*I37))=0,0,OFFSET(Bebidas!I$26,0,(13*I37)))</f>
        <v>0.57943719999999999</v>
      </c>
      <c r="N37" s="49">
        <f ca="1">IF(OFFSET(Bebidas!I$24,0,(13*I37))=0,0,OFFSET(Bebidas!I$24,0,(13*I37)))</f>
        <v>2682.5796296296294</v>
      </c>
      <c r="O37" s="211">
        <v>130</v>
      </c>
      <c r="P37" s="229">
        <f ca="1">+O37*K37</f>
        <v>650000</v>
      </c>
    </row>
    <row r="38" spans="1:17" x14ac:dyDescent="0.3">
      <c r="A38" s="239"/>
      <c r="B38" s="227" t="str">
        <f ca="1">IF(OFFSET(Platos!B$3,0,(13*I38))=0,"",OFFSET(Platos!B$3,0,(13*I38)))</f>
        <v>El famoso brownie</v>
      </c>
      <c r="C38" s="49">
        <f ca="1">IF(OFFSET(Platos!I$2,0,(13*I38))=0,0,OFFSET(Platos!I$2,0,(13*I38)))</f>
        <v>13000</v>
      </c>
      <c r="D38" s="49">
        <f ca="1">IF(OFFSET(Platos!I$22,0,(13*I38))=0,0,OFFSET(Platos!I$22,0,(13*I38)))</f>
        <v>5971.0594920772846</v>
      </c>
      <c r="E38" s="230">
        <f ca="1">IF(OFFSET(Platos!I$26,0,(13*I38))=0,0,OFFSET(Platos!I$26,0,(13*I38)))</f>
        <v>0.50394274988896404</v>
      </c>
      <c r="F38" s="49">
        <f ca="1">IF(OFFSET(Platos!I$24,0,(13*I38))=0,0,OFFSET(Platos!I$24,0,(13*I38)))</f>
        <v>6065.9775449597519</v>
      </c>
      <c r="G38" s="211">
        <v>240</v>
      </c>
      <c r="H38" s="229">
        <f t="shared" ca="1" si="0"/>
        <v>3120000</v>
      </c>
      <c r="I38" s="236">
        <v>2</v>
      </c>
      <c r="J38" s="227" t="str">
        <f ca="1">IF(OFFSET(Bebidas!B$3,0,(13*I38))=0,"",OFFSET(Bebidas!B$3,0,(13*I38)))</f>
        <v>Aromática de frutos rojos</v>
      </c>
      <c r="K38" s="49">
        <f ca="1">IF(OFFSET(Bebidas!I$2,0,(13*I38))=0,0,OFFSET(Bebidas!I$2,0,(13*I38)))</f>
        <v>4500</v>
      </c>
      <c r="L38" s="49">
        <f ca="1">IF(OFFSET(Bebidas!I$22,0,(13*I38))=0,0,OFFSET(Bebidas!I$22,0,(13*I38)))</f>
        <v>210</v>
      </c>
      <c r="M38" s="228">
        <f ca="1">IF(OFFSET(Bebidas!I$26,0,(13*I38))=0,0,OFFSET(Bebidas!I$26,0,(13*I38)))</f>
        <v>0.9496</v>
      </c>
      <c r="N38" s="49">
        <f ca="1">IF(OFFSET(Bebidas!I$24,0,(13*I38))=0,0,OFFSET(Bebidas!I$24,0,(13*I38)))</f>
        <v>3956.6666666666661</v>
      </c>
      <c r="O38" s="211">
        <v>140</v>
      </c>
      <c r="P38" s="229">
        <f t="shared" ref="P38:P78" ca="1" si="1">+O38*K38</f>
        <v>630000</v>
      </c>
    </row>
    <row r="39" spans="1:17" x14ac:dyDescent="0.3">
      <c r="A39" s="239"/>
      <c r="B39" s="227" t="str">
        <f ca="1">IF(OFFSET(Platos!B$3,0,(13*I39))=0,"",OFFSET(Platos!B$3,0,(13*I39)))</f>
        <v>Cupcake del abuelo</v>
      </c>
      <c r="C39" s="49">
        <f ca="1">IF(OFFSET(Platos!I$2,0,(13*I39))=0,0,OFFSET(Platos!I$2,0,(13*I39)))</f>
        <v>6000</v>
      </c>
      <c r="D39" s="49">
        <f ca="1">IF(OFFSET(Platos!I$22,0,(13*I39))=0,0,OFFSET(Platos!I$22,0,(13*I39)))</f>
        <v>3224.267034722222</v>
      </c>
      <c r="E39" s="230">
        <f ca="1">IF(OFFSET(Platos!I$26,0,(13*I39))=0,0,OFFSET(Platos!I$26,0,(13*I39)))</f>
        <v>0.41963193374999996</v>
      </c>
      <c r="F39" s="49">
        <f ca="1">IF(OFFSET(Platos!I$24,0,(13*I39))=0,0,OFFSET(Platos!I$24,0,(13*I39)))</f>
        <v>2331.2885208333328</v>
      </c>
      <c r="G39" s="211">
        <v>20</v>
      </c>
      <c r="H39" s="229">
        <f t="shared" ca="1" si="0"/>
        <v>120000</v>
      </c>
      <c r="I39" s="236">
        <v>3</v>
      </c>
      <c r="J39" s="227" t="str">
        <f ca="1">IF(OFFSET(Bebidas!B$3,0,(13*I39))=0,"",OFFSET(Bebidas!B$3,0,(13*I39)))</f>
        <v>Jugo de naranja</v>
      </c>
      <c r="K39" s="49">
        <f ca="1">IF(OFFSET(Bebidas!I$2,0,(13*I39))=0,0,OFFSET(Bebidas!I$2,0,(13*I39)))</f>
        <v>6500</v>
      </c>
      <c r="L39" s="49">
        <f ca="1">IF(OFFSET(Bebidas!I$22,0,(13*I39))=0,0,OFFSET(Bebidas!I$22,0,(13*I39)))</f>
        <v>1170</v>
      </c>
      <c r="M39" s="228">
        <f ca="1">IF(OFFSET(Bebidas!I$26,0,(13*I39))=0,0,OFFSET(Bebidas!I$26,0,(13*I39)))</f>
        <v>0.80559999999999998</v>
      </c>
      <c r="N39" s="49">
        <f ca="1">IF(OFFSET(Bebidas!I$24,0,(13*I39))=0,0,OFFSET(Bebidas!I$24,0,(13*I39)))</f>
        <v>4848.5185185185182</v>
      </c>
      <c r="O39" s="211">
        <v>24</v>
      </c>
      <c r="P39" s="229">
        <f t="shared" ca="1" si="1"/>
        <v>156000</v>
      </c>
    </row>
    <row r="40" spans="1:17" x14ac:dyDescent="0.3">
      <c r="A40" s="239"/>
      <c r="B40" s="227" t="str">
        <f ca="1">IF(OFFSET(Platos!B$3,0,(13*I40))=0,"",OFFSET(Platos!B$3,0,(13*I40)))</f>
        <v/>
      </c>
      <c r="C40" s="49">
        <f ca="1">IF(OFFSET(Platos!I$2,0,(13*I40))=0,0,OFFSET(Platos!I$2,0,(13*I40)))</f>
        <v>0</v>
      </c>
      <c r="D40" s="49">
        <f ca="1">IF(OFFSET(Platos!I$22,0,(13*I40))=0,0,OFFSET(Platos!I$22,0,(13*I40)))</f>
        <v>0</v>
      </c>
      <c r="E40" s="230">
        <f ca="1">IF(OFFSET(Platos!I$26,0,(13*I40))=0,0,OFFSET(Platos!I$26,0,(13*I40)))</f>
        <v>0</v>
      </c>
      <c r="F40" s="49">
        <f ca="1">IF(OFFSET(Platos!I$24,0,(13*I40))=0,0,OFFSET(Platos!I$24,0,(13*I40)))</f>
        <v>0</v>
      </c>
      <c r="G40" s="211"/>
      <c r="H40" s="229">
        <f t="shared" ca="1" si="0"/>
        <v>0</v>
      </c>
      <c r="I40" s="236">
        <v>4</v>
      </c>
      <c r="J40" s="227" t="str">
        <f ca="1">IF(OFFSET(Bebidas!B$3,0,(13*I40))=0,"",OFFSET(Bebidas!B$3,0,(13*I40)))</f>
        <v/>
      </c>
      <c r="K40" s="49">
        <f ca="1">IF(OFFSET(Bebidas!I$2,0,(13*I40))=0,0,OFFSET(Bebidas!I$2,0,(13*I40)))</f>
        <v>0</v>
      </c>
      <c r="L40" s="49">
        <f ca="1">IF(OFFSET(Bebidas!I$22,0,(13*I40))=0,0,OFFSET(Bebidas!I$22,0,(13*I40)))</f>
        <v>0</v>
      </c>
      <c r="M40" s="228">
        <f ca="1">IF(OFFSET(Bebidas!I$26,0,(13*I40))=0,0,OFFSET(Bebidas!I$26,0,(13*I40)))</f>
        <v>0</v>
      </c>
      <c r="N40" s="49">
        <f ca="1">IF(OFFSET(Bebidas!I$24,0,(13*I40))=0,0,OFFSET(Bebidas!I$24,0,(13*I40)))</f>
        <v>0</v>
      </c>
      <c r="O40" s="211"/>
      <c r="P40" s="229">
        <f t="shared" ca="1" si="1"/>
        <v>0</v>
      </c>
    </row>
    <row r="41" spans="1:17" x14ac:dyDescent="0.3">
      <c r="A41" s="239"/>
      <c r="B41" s="227" t="str">
        <f ca="1">IF(OFFSET(Platos!B$3,0,(13*I41))=0,"",OFFSET(Platos!B$3,0,(13*I41)))</f>
        <v/>
      </c>
      <c r="C41" s="49">
        <f ca="1">IF(OFFSET(Platos!I$2,0,(13*I41))=0,0,OFFSET(Platos!I$2,0,(13*I41)))</f>
        <v>0</v>
      </c>
      <c r="D41" s="49">
        <f ca="1">IF(OFFSET(Platos!I$22,0,(13*I41))=0,0,OFFSET(Platos!I$22,0,(13*I41)))</f>
        <v>0</v>
      </c>
      <c r="E41" s="230">
        <f ca="1">IF(OFFSET(Platos!I$26,0,(13*I41))=0,0,OFFSET(Platos!I$26,0,(13*I41)))</f>
        <v>0</v>
      </c>
      <c r="F41" s="49">
        <f ca="1">IF(OFFSET(Platos!I$24,0,(13*I41))=0,0,OFFSET(Platos!I$24,0,(13*I41)))</f>
        <v>0</v>
      </c>
      <c r="G41" s="211"/>
      <c r="H41" s="229">
        <f t="shared" ref="H41:H104" ca="1" si="2">+G41*C41</f>
        <v>0</v>
      </c>
      <c r="I41" s="236">
        <v>5</v>
      </c>
      <c r="J41" s="227" t="str">
        <f ca="1">IF(OFFSET(Bebidas!B$3,0,(13*I41))=0,"",OFFSET(Bebidas!B$3,0,(13*I41)))</f>
        <v/>
      </c>
      <c r="K41" s="49">
        <f ca="1">IF(OFFSET(Bebidas!I$2,0,(13*I41))=0,0,OFFSET(Bebidas!I$2,0,(13*I41)))</f>
        <v>0</v>
      </c>
      <c r="L41" s="49">
        <f ca="1">IF(OFFSET(Bebidas!I$22,0,(13*I41))=0,0,OFFSET(Bebidas!I$22,0,(13*I41)))</f>
        <v>0</v>
      </c>
      <c r="M41" s="228">
        <f ca="1">IF(OFFSET(Bebidas!I$26,0,(13*I41))=0,0,OFFSET(Bebidas!I$26,0,(13*I41)))</f>
        <v>0</v>
      </c>
      <c r="N41" s="49">
        <f ca="1">IF(OFFSET(Bebidas!I$24,0,(13*I41))=0,0,OFFSET(Bebidas!I$24,0,(13*I41)))</f>
        <v>0</v>
      </c>
      <c r="O41" s="211"/>
      <c r="P41" s="229">
        <f t="shared" ca="1" si="1"/>
        <v>0</v>
      </c>
    </row>
    <row r="42" spans="1:17" x14ac:dyDescent="0.3">
      <c r="A42" s="239"/>
      <c r="B42" s="227" t="str">
        <f ca="1">IF(OFFSET(Platos!B$3,0,(13*I42))=0,"",OFFSET(Platos!B$3,0,(13*I42)))</f>
        <v/>
      </c>
      <c r="C42" s="49">
        <f ca="1">IF(OFFSET(Platos!I$2,0,(13*I42))=0,0,OFFSET(Platos!I$2,0,(13*I42)))</f>
        <v>0</v>
      </c>
      <c r="D42" s="49">
        <f ca="1">IF(OFFSET(Platos!I$22,0,(13*I42))=0,0,OFFSET(Platos!I$22,0,(13*I42)))</f>
        <v>0</v>
      </c>
      <c r="E42" s="230">
        <f ca="1">IF(OFFSET(Platos!I$26,0,(13*I42))=0,0,OFFSET(Platos!I$26,0,(13*I42)))</f>
        <v>0</v>
      </c>
      <c r="F42" s="49">
        <f ca="1">IF(OFFSET(Platos!I$24,0,(13*I42))=0,0,OFFSET(Platos!I$24,0,(13*I42)))</f>
        <v>0</v>
      </c>
      <c r="G42" s="211"/>
      <c r="H42" s="229">
        <f t="shared" ca="1" si="2"/>
        <v>0</v>
      </c>
      <c r="I42" s="236">
        <v>6</v>
      </c>
      <c r="J42" s="227" t="str">
        <f ca="1">IF(OFFSET(Bebidas!B$3,0,(13*I42))=0,"",OFFSET(Bebidas!B$3,0,(13*I42)))</f>
        <v/>
      </c>
      <c r="K42" s="49">
        <f ca="1">IF(OFFSET(Bebidas!I$2,0,(13*I42))=0,0,OFFSET(Bebidas!I$2,0,(13*I42)))</f>
        <v>0</v>
      </c>
      <c r="L42" s="49">
        <f ca="1">IF(OFFSET(Bebidas!I$22,0,(13*I42))=0,0,OFFSET(Bebidas!I$22,0,(13*I42)))</f>
        <v>0</v>
      </c>
      <c r="M42" s="228">
        <f ca="1">IF(OFFSET(Bebidas!I$26,0,(13*I42))=0,0,OFFSET(Bebidas!I$26,0,(13*I42)))</f>
        <v>0</v>
      </c>
      <c r="N42" s="49">
        <f ca="1">IF(OFFSET(Bebidas!I$24,0,(13*I42))=0,0,OFFSET(Bebidas!I$24,0,(13*I42)))</f>
        <v>0</v>
      </c>
      <c r="O42" s="211"/>
      <c r="P42" s="229">
        <f t="shared" ca="1" si="1"/>
        <v>0</v>
      </c>
    </row>
    <row r="43" spans="1:17" x14ac:dyDescent="0.3">
      <c r="A43" s="239"/>
      <c r="B43" s="227" t="str">
        <f ca="1">IF(OFFSET(Platos!B$3,0,(13*I43))=0,"",OFFSET(Platos!B$3,0,(13*I43)))</f>
        <v/>
      </c>
      <c r="C43" s="49">
        <f ca="1">IF(OFFSET(Platos!I$2,0,(13*I43))=0,0,OFFSET(Platos!I$2,0,(13*I43)))</f>
        <v>0</v>
      </c>
      <c r="D43" s="49">
        <f ca="1">IF(OFFSET(Platos!I$22,0,(13*I43))=0,0,OFFSET(Platos!I$22,0,(13*I43)))</f>
        <v>0</v>
      </c>
      <c r="E43" s="230">
        <f ca="1">IF(OFFSET(Platos!I$26,0,(13*I43))=0,0,OFFSET(Platos!I$26,0,(13*I43)))</f>
        <v>0</v>
      </c>
      <c r="F43" s="49">
        <f ca="1">IF(OFFSET(Platos!I$24,0,(13*I43))=0,0,OFFSET(Platos!I$24,0,(13*I43)))</f>
        <v>0</v>
      </c>
      <c r="G43" s="211"/>
      <c r="H43" s="229">
        <f t="shared" ca="1" si="2"/>
        <v>0</v>
      </c>
      <c r="I43" s="236">
        <v>7</v>
      </c>
      <c r="J43" s="227" t="str">
        <f ca="1">IF(OFFSET(Bebidas!B$3,0,(13*I43))=0,"",OFFSET(Bebidas!B$3,0,(13*I43)))</f>
        <v/>
      </c>
      <c r="K43" s="49">
        <f ca="1">IF(OFFSET(Bebidas!I$2,0,(13*I43))=0,0,OFFSET(Bebidas!I$2,0,(13*I43)))</f>
        <v>0</v>
      </c>
      <c r="L43" s="49">
        <f ca="1">IF(OFFSET(Bebidas!I$22,0,(13*I43))=0,0,OFFSET(Bebidas!I$22,0,(13*I43)))</f>
        <v>0</v>
      </c>
      <c r="M43" s="228">
        <f ca="1">IF(OFFSET(Bebidas!I$26,0,(13*I43))=0,0,OFFSET(Bebidas!I$26,0,(13*I43)))</f>
        <v>0</v>
      </c>
      <c r="N43" s="49">
        <f ca="1">IF(OFFSET(Bebidas!I$24,0,(13*I43))=0,0,OFFSET(Bebidas!I$24,0,(13*I43)))</f>
        <v>0</v>
      </c>
      <c r="O43" s="211"/>
      <c r="P43" s="229">
        <f ca="1">+O43*K43</f>
        <v>0</v>
      </c>
    </row>
    <row r="44" spans="1:17" x14ac:dyDescent="0.3">
      <c r="A44" s="239"/>
      <c r="B44" s="227" t="str">
        <f ca="1">IF(OFFSET(Platos!B$3,0,(13*I44))=0,"",OFFSET(Platos!B$3,0,(13*I44)))</f>
        <v/>
      </c>
      <c r="C44" s="49">
        <f ca="1">IF(OFFSET(Platos!I$2,0,(13*I44))=0,0,OFFSET(Platos!I$2,0,(13*I44)))</f>
        <v>0</v>
      </c>
      <c r="D44" s="49">
        <f ca="1">IF(OFFSET(Platos!I$22,0,(13*I44))=0,0,OFFSET(Platos!I$22,0,(13*I44)))</f>
        <v>0</v>
      </c>
      <c r="E44" s="230">
        <f ca="1">IF(OFFSET(Platos!I$26,0,(13*I44))=0,0,OFFSET(Platos!I$26,0,(13*I44)))</f>
        <v>0</v>
      </c>
      <c r="F44" s="49">
        <f ca="1">IF(OFFSET(Platos!I$24,0,(13*I44))=0,0,OFFSET(Platos!I$24,0,(13*I44)))</f>
        <v>0</v>
      </c>
      <c r="G44" s="211"/>
      <c r="H44" s="229">
        <f t="shared" ca="1" si="2"/>
        <v>0</v>
      </c>
      <c r="I44" s="236">
        <v>8</v>
      </c>
      <c r="J44" s="227" t="str">
        <f ca="1">IF(OFFSET(Bebidas!B$3,0,(13*I44))=0,"",OFFSET(Bebidas!B$3,0,(13*I44)))</f>
        <v/>
      </c>
      <c r="K44" s="49">
        <f ca="1">IF(OFFSET(Bebidas!I$2,0,(13*I44))=0,0,OFFSET(Bebidas!I$2,0,(13*I44)))</f>
        <v>0</v>
      </c>
      <c r="L44" s="49">
        <f ca="1">IF(OFFSET(Bebidas!I$22,0,(13*I44))=0,0,OFFSET(Bebidas!I$22,0,(13*I44)))</f>
        <v>0</v>
      </c>
      <c r="M44" s="228">
        <f ca="1">IF(OFFSET(Bebidas!I$26,0,(13*I44))=0,0,OFFSET(Bebidas!I$26,0,(13*I44)))</f>
        <v>0</v>
      </c>
      <c r="N44" s="49">
        <f ca="1">IF(OFFSET(Bebidas!I$24,0,(13*I44))=0,0,OFFSET(Bebidas!I$24,0,(13*I44)))</f>
        <v>0</v>
      </c>
      <c r="O44" s="211"/>
      <c r="P44" s="229">
        <f ca="1">+O44*K44</f>
        <v>0</v>
      </c>
    </row>
    <row r="45" spans="1:17" x14ac:dyDescent="0.3">
      <c r="A45" s="239"/>
      <c r="B45" s="227" t="str">
        <f ca="1">IF(OFFSET(Platos!B$3,0,(13*I45))=0,"",OFFSET(Platos!B$3,0,(13*I45)))</f>
        <v/>
      </c>
      <c r="C45" s="49">
        <f ca="1">IF(OFFSET(Platos!I$2,0,(13*I45))=0,0,OFFSET(Platos!I$2,0,(13*I45)))</f>
        <v>0</v>
      </c>
      <c r="D45" s="49">
        <f ca="1">IF(OFFSET(Platos!I$22,0,(13*I45))=0,0,OFFSET(Platos!I$22,0,(13*I45)))</f>
        <v>0</v>
      </c>
      <c r="E45" s="230">
        <f ca="1">IF(OFFSET(Platos!I$26,0,(13*I45))=0,0,OFFSET(Platos!I$26,0,(13*I45)))</f>
        <v>0</v>
      </c>
      <c r="F45" s="49">
        <f ca="1">IF(OFFSET(Platos!I$24,0,(13*I45))=0,0,OFFSET(Platos!I$24,0,(13*I45)))</f>
        <v>0</v>
      </c>
      <c r="G45" s="211"/>
      <c r="H45" s="229">
        <f t="shared" ca="1" si="2"/>
        <v>0</v>
      </c>
      <c r="I45" s="236">
        <v>9</v>
      </c>
      <c r="J45" s="227" t="str">
        <f ca="1">IF(OFFSET(Bebidas!B$3,0,(13*I45))=0,"",OFFSET(Bebidas!B$3,0,(13*I45)))</f>
        <v/>
      </c>
      <c r="K45" s="49">
        <f ca="1">IF(OFFSET(Bebidas!I$2,0,(13*I45))=0,0,OFFSET(Bebidas!I$2,0,(13*I45)))</f>
        <v>0</v>
      </c>
      <c r="L45" s="49">
        <f ca="1">IF(OFFSET(Bebidas!I$22,0,(13*I45))=0,0,OFFSET(Bebidas!I$22,0,(13*I45)))</f>
        <v>0</v>
      </c>
      <c r="M45" s="228">
        <f ca="1">IF(OFFSET(Bebidas!I$26,0,(13*I45))=0,0,OFFSET(Bebidas!I$26,0,(13*I45)))</f>
        <v>0</v>
      </c>
      <c r="N45" s="49">
        <f ca="1">IF(OFFSET(Bebidas!I$24,0,(13*I45))=0,0,OFFSET(Bebidas!I$24,0,(13*I45)))</f>
        <v>0</v>
      </c>
      <c r="O45" s="211"/>
      <c r="P45" s="229">
        <f t="shared" ca="1" si="1"/>
        <v>0</v>
      </c>
    </row>
    <row r="46" spans="1:17" x14ac:dyDescent="0.3">
      <c r="A46" s="239"/>
      <c r="B46" s="227" t="str">
        <f ca="1">IF(OFFSET(Platos!B$3,0,(13*I46))=0,"",OFFSET(Platos!B$3,0,(13*I46)))</f>
        <v/>
      </c>
      <c r="C46" s="49">
        <f ca="1">IF(OFFSET(Platos!I$2,0,(13*I46))=0,0,OFFSET(Platos!I$2,0,(13*I46)))</f>
        <v>0</v>
      </c>
      <c r="D46" s="49">
        <f ca="1">IF(OFFSET(Platos!I$22,0,(13*I46))=0,0,OFFSET(Platos!I$22,0,(13*I46)))</f>
        <v>0</v>
      </c>
      <c r="E46" s="230">
        <f ca="1">IF(OFFSET(Platos!I$26,0,(13*I46))=0,0,OFFSET(Platos!I$26,0,(13*I46)))</f>
        <v>0</v>
      </c>
      <c r="F46" s="49">
        <f ca="1">IF(OFFSET(Platos!I$24,0,(13*I46))=0,0,OFFSET(Platos!I$24,0,(13*I46)))</f>
        <v>0</v>
      </c>
      <c r="G46" s="211"/>
      <c r="H46" s="229">
        <f t="shared" ca="1" si="2"/>
        <v>0</v>
      </c>
      <c r="I46" s="236">
        <v>10</v>
      </c>
      <c r="J46" s="227" t="str">
        <f ca="1">IF(OFFSET(Bebidas!B$3,0,(13*I46))=0,"",OFFSET(Bebidas!B$3,0,(13*I46)))</f>
        <v/>
      </c>
      <c r="K46" s="49">
        <f ca="1">IF(OFFSET(Bebidas!I$2,0,(13*I46))=0,0,OFFSET(Bebidas!I$2,0,(13*I46)))</f>
        <v>0</v>
      </c>
      <c r="L46" s="49">
        <f ca="1">IF(OFFSET(Bebidas!I$22,0,(13*I46))=0,0,OFFSET(Bebidas!I$22,0,(13*I46)))</f>
        <v>0</v>
      </c>
      <c r="M46" s="228">
        <f ca="1">IF(OFFSET(Bebidas!I$26,0,(13*I46))=0,0,OFFSET(Bebidas!I$26,0,(13*I46)))</f>
        <v>0</v>
      </c>
      <c r="N46" s="49">
        <f ca="1">IF(OFFSET(Bebidas!I$24,0,(13*I46))=0,0,OFFSET(Bebidas!I$24,0,(13*I46)))</f>
        <v>0</v>
      </c>
      <c r="O46" s="211"/>
      <c r="P46" s="229">
        <f t="shared" ca="1" si="1"/>
        <v>0</v>
      </c>
    </row>
    <row r="47" spans="1:17" x14ac:dyDescent="0.3">
      <c r="A47" s="239"/>
      <c r="B47" s="227" t="str">
        <f ca="1">IF(OFFSET(Platos!B$3,0,(13*I47))=0,"",OFFSET(Platos!B$3,0,(13*I47)))</f>
        <v/>
      </c>
      <c r="C47" s="49">
        <f ca="1">IF(OFFSET(Platos!I$2,0,(13*I47))=0,0,OFFSET(Platos!I$2,0,(13*I47)))</f>
        <v>0</v>
      </c>
      <c r="D47" s="49">
        <f ca="1">IF(OFFSET(Platos!I$22,0,(13*I47))=0,0,OFFSET(Platos!I$22,0,(13*I47)))</f>
        <v>0</v>
      </c>
      <c r="E47" s="230">
        <f ca="1">IF(OFFSET(Platos!I$26,0,(13*I47))=0,0,OFFSET(Platos!I$26,0,(13*I47)))</f>
        <v>0</v>
      </c>
      <c r="F47" s="49">
        <f ca="1">IF(OFFSET(Platos!I$24,0,(13*I47))=0,0,OFFSET(Platos!I$24,0,(13*I47)))</f>
        <v>0</v>
      </c>
      <c r="G47" s="211"/>
      <c r="H47" s="229">
        <f t="shared" ca="1" si="2"/>
        <v>0</v>
      </c>
      <c r="I47" s="236">
        <v>11</v>
      </c>
      <c r="J47" s="227" t="str">
        <f ca="1">IF(OFFSET(Bebidas!B$3,0,(13*I47))=0,"",OFFSET(Bebidas!B$3,0,(13*I47)))</f>
        <v/>
      </c>
      <c r="K47" s="49">
        <f ca="1">IF(OFFSET(Bebidas!I$2,0,(13*I47))=0,0,OFFSET(Bebidas!I$2,0,(13*I47)))</f>
        <v>0</v>
      </c>
      <c r="L47" s="49">
        <f ca="1">IF(OFFSET(Bebidas!I$22,0,(13*I47))=0,0,OFFSET(Bebidas!I$22,0,(13*I47)))</f>
        <v>0</v>
      </c>
      <c r="M47" s="228">
        <f ca="1">IF(OFFSET(Bebidas!I$26,0,(13*I47))=0,0,OFFSET(Bebidas!I$26,0,(13*I47)))</f>
        <v>0</v>
      </c>
      <c r="N47" s="49">
        <f ca="1">IF(OFFSET(Bebidas!I$24,0,(13*I47))=0,0,OFFSET(Bebidas!I$24,0,(13*I47)))</f>
        <v>0</v>
      </c>
      <c r="O47" s="211"/>
      <c r="P47" s="229">
        <f t="shared" ca="1" si="1"/>
        <v>0</v>
      </c>
    </row>
    <row r="48" spans="1:17" x14ac:dyDescent="0.3">
      <c r="A48" s="239"/>
      <c r="B48" s="227" t="str">
        <f ca="1">IF(OFFSET(Platos!B$3,0,(13*I48))=0,"",OFFSET(Platos!B$3,0,(13*I48)))</f>
        <v/>
      </c>
      <c r="C48" s="49">
        <f ca="1">IF(OFFSET(Platos!I$2,0,(13*I48))=0,0,OFFSET(Platos!I$2,0,(13*I48)))</f>
        <v>0</v>
      </c>
      <c r="D48" s="49">
        <f ca="1">IF(OFFSET(Platos!I$22,0,(13*I48))=0,0,OFFSET(Platos!I$22,0,(13*I48)))</f>
        <v>0</v>
      </c>
      <c r="E48" s="230">
        <f ca="1">IF(OFFSET(Platos!I$26,0,(13*I48))=0,0,OFFSET(Platos!I$26,0,(13*I48)))</f>
        <v>0</v>
      </c>
      <c r="F48" s="49">
        <f ca="1">IF(OFFSET(Platos!I$24,0,(13*I48))=0,0,OFFSET(Platos!I$24,0,(13*I48)))</f>
        <v>0</v>
      </c>
      <c r="G48" s="211"/>
      <c r="H48" s="229">
        <f t="shared" ca="1" si="2"/>
        <v>0</v>
      </c>
      <c r="I48" s="236">
        <v>12</v>
      </c>
      <c r="J48" s="227" t="str">
        <f ca="1">IF(OFFSET(Bebidas!B$3,0,(13*I48))=0,"",OFFSET(Bebidas!B$3,0,(13*I48)))</f>
        <v/>
      </c>
      <c r="K48" s="49">
        <f ca="1">IF(OFFSET(Bebidas!I$2,0,(13*I48))=0,0,OFFSET(Bebidas!I$2,0,(13*I48)))</f>
        <v>0</v>
      </c>
      <c r="L48" s="49">
        <f ca="1">IF(OFFSET(Bebidas!I$22,0,(13*I48))=0,0,OFFSET(Bebidas!I$22,0,(13*I48)))</f>
        <v>0</v>
      </c>
      <c r="M48" s="228">
        <f ca="1">IF(OFFSET(Bebidas!I$26,0,(13*I48))=0,0,OFFSET(Bebidas!I$26,0,(13*I48)))</f>
        <v>0</v>
      </c>
      <c r="N48" s="49">
        <f ca="1">IF(OFFSET(Bebidas!I$24,0,(13*I48))=0,0,OFFSET(Bebidas!I$24,0,(13*I48)))</f>
        <v>0</v>
      </c>
      <c r="O48" s="211"/>
      <c r="P48" s="229">
        <f t="shared" ca="1" si="1"/>
        <v>0</v>
      </c>
    </row>
    <row r="49" spans="1:16" x14ac:dyDescent="0.3">
      <c r="A49" s="239"/>
      <c r="B49" s="227" t="str">
        <f ca="1">IF(OFFSET(Platos!B$3,0,(13*I49))=0,"",OFFSET(Platos!B$3,0,(13*I49)))</f>
        <v/>
      </c>
      <c r="C49" s="49">
        <f ca="1">IF(OFFSET(Platos!I$2,0,(13*I49))=0,0,OFFSET(Platos!I$2,0,(13*I49)))</f>
        <v>0</v>
      </c>
      <c r="D49" s="49">
        <f ca="1">IF(OFFSET(Platos!I$22,0,(13*I49))=0,0,OFFSET(Platos!I$22,0,(13*I49)))</f>
        <v>0</v>
      </c>
      <c r="E49" s="230">
        <f ca="1">IF(OFFSET(Platos!I$26,0,(13*I49))=0,0,OFFSET(Platos!I$26,0,(13*I49)))</f>
        <v>0</v>
      </c>
      <c r="F49" s="49">
        <f ca="1">IF(OFFSET(Platos!I$24,0,(13*I49))=0,0,OFFSET(Platos!I$24,0,(13*I49)))</f>
        <v>0</v>
      </c>
      <c r="G49" s="211"/>
      <c r="H49" s="229">
        <f t="shared" ca="1" si="2"/>
        <v>0</v>
      </c>
      <c r="I49" s="236">
        <v>13</v>
      </c>
      <c r="J49" s="227" t="str">
        <f ca="1">IF(OFFSET(Bebidas!B$3,0,(13*I49))=0,"",OFFSET(Bebidas!B$3,0,(13*I49)))</f>
        <v/>
      </c>
      <c r="K49" s="49">
        <f ca="1">IF(OFFSET(Bebidas!I$2,0,(13*I49))=0,0,OFFSET(Bebidas!I$2,0,(13*I49)))</f>
        <v>0</v>
      </c>
      <c r="L49" s="49">
        <f ca="1">IF(OFFSET(Bebidas!I$22,0,(13*I49))=0,0,OFFSET(Bebidas!I$22,0,(13*I49)))</f>
        <v>0</v>
      </c>
      <c r="M49" s="228">
        <f ca="1">IF(OFFSET(Bebidas!I$26,0,(13*I49))=0,0,OFFSET(Bebidas!I$26,0,(13*I49)))</f>
        <v>0</v>
      </c>
      <c r="N49" s="49">
        <f ca="1">IF(OFFSET(Bebidas!I$24,0,(13*I49))=0,0,OFFSET(Bebidas!I$24,0,(13*I49)))</f>
        <v>0</v>
      </c>
      <c r="O49" s="211"/>
      <c r="P49" s="229">
        <f t="shared" ca="1" si="1"/>
        <v>0</v>
      </c>
    </row>
    <row r="50" spans="1:16" x14ac:dyDescent="0.3">
      <c r="A50" s="239"/>
      <c r="B50" s="227" t="str">
        <f ca="1">IF(OFFSET(Platos!B$3,0,(13*I50))=0,"",OFFSET(Platos!B$3,0,(13*I50)))</f>
        <v/>
      </c>
      <c r="C50" s="49">
        <f ca="1">IF(OFFSET(Platos!I$2,0,(13*I50))=0,0,OFFSET(Platos!I$2,0,(13*I50)))</f>
        <v>0</v>
      </c>
      <c r="D50" s="49">
        <f ca="1">IF(OFFSET(Platos!I$22,0,(13*I50))=0,0,OFFSET(Platos!I$22,0,(13*I50)))</f>
        <v>0</v>
      </c>
      <c r="E50" s="230">
        <f ca="1">IF(OFFSET(Platos!I$26,0,(13*I50))=0,0,OFFSET(Platos!I$26,0,(13*I50)))</f>
        <v>0</v>
      </c>
      <c r="F50" s="49">
        <f ca="1">IF(OFFSET(Platos!I$24,0,(13*I50))=0,0,OFFSET(Platos!I$24,0,(13*I50)))</f>
        <v>0</v>
      </c>
      <c r="G50" s="211"/>
      <c r="H50" s="229">
        <f t="shared" ca="1" si="2"/>
        <v>0</v>
      </c>
      <c r="I50" s="236">
        <v>14</v>
      </c>
      <c r="J50" s="227" t="str">
        <f ca="1">IF(OFFSET(Bebidas!B$3,0,(13*I50))=0,"",OFFSET(Bebidas!B$3,0,(13*I50)))</f>
        <v/>
      </c>
      <c r="K50" s="49">
        <f ca="1">IF(OFFSET(Bebidas!I$2,0,(13*I50))=0,0,OFFSET(Bebidas!I$2,0,(13*I50)))</f>
        <v>0</v>
      </c>
      <c r="L50" s="49">
        <f ca="1">IF(OFFSET(Bebidas!I$22,0,(13*I50))=0,0,OFFSET(Bebidas!I$22,0,(13*I50)))</f>
        <v>0</v>
      </c>
      <c r="M50" s="228">
        <f ca="1">IF(OFFSET(Bebidas!I$26,0,(13*I50))=0,0,OFFSET(Bebidas!I$26,0,(13*I50)))</f>
        <v>0</v>
      </c>
      <c r="N50" s="49">
        <f ca="1">IF(OFFSET(Bebidas!I$24,0,(13*I50))=0,0,OFFSET(Bebidas!I$24,0,(13*I50)))</f>
        <v>0</v>
      </c>
      <c r="O50" s="211"/>
      <c r="P50" s="229">
        <f t="shared" ca="1" si="1"/>
        <v>0</v>
      </c>
    </row>
    <row r="51" spans="1:16" x14ac:dyDescent="0.3">
      <c r="A51" s="239"/>
      <c r="B51" s="227" t="str">
        <f ca="1">IF(OFFSET(Platos!B$3,0,(13*I51))=0,"",OFFSET(Platos!B$3,0,(13*I51)))</f>
        <v/>
      </c>
      <c r="C51" s="49">
        <f ca="1">IF(OFFSET(Platos!I$2,0,(13*I51))=0,0,OFFSET(Platos!I$2,0,(13*I51)))</f>
        <v>0</v>
      </c>
      <c r="D51" s="49">
        <f ca="1">IF(OFFSET(Platos!I$22,0,(13*I51))=0,0,OFFSET(Platos!I$22,0,(13*I51)))</f>
        <v>0</v>
      </c>
      <c r="E51" s="230">
        <f ca="1">IF(OFFSET(Platos!I$26,0,(13*I51))=0,0,OFFSET(Platos!I$26,0,(13*I51)))</f>
        <v>0</v>
      </c>
      <c r="F51" s="49">
        <f ca="1">IF(OFFSET(Platos!I$24,0,(13*I51))=0,0,OFFSET(Platos!I$24,0,(13*I51)))</f>
        <v>0</v>
      </c>
      <c r="G51" s="211"/>
      <c r="H51" s="229">
        <f t="shared" ca="1" si="2"/>
        <v>0</v>
      </c>
      <c r="I51" s="236">
        <v>15</v>
      </c>
      <c r="J51" s="227" t="str">
        <f ca="1">IF(OFFSET(Bebidas!B$3,0,(13*I51))=0,"",OFFSET(Bebidas!B$3,0,(13*I51)))</f>
        <v/>
      </c>
      <c r="K51" s="49">
        <f ca="1">IF(OFFSET(Bebidas!I$2,0,(13*I51))=0,0,OFFSET(Bebidas!I$2,0,(13*I51)))</f>
        <v>0</v>
      </c>
      <c r="L51" s="49">
        <f ca="1">IF(OFFSET(Bebidas!I$22,0,(13*I51))=0,0,OFFSET(Bebidas!I$22,0,(13*I51)))</f>
        <v>0</v>
      </c>
      <c r="M51" s="228">
        <f ca="1">IF(OFFSET(Bebidas!I$26,0,(13*I51))=0,0,OFFSET(Bebidas!I$26,0,(13*I51)))</f>
        <v>0</v>
      </c>
      <c r="N51" s="49">
        <f ca="1">IF(OFFSET(Bebidas!I$24,0,(13*I51))=0,0,OFFSET(Bebidas!I$24,0,(13*I51)))</f>
        <v>0</v>
      </c>
      <c r="O51" s="211"/>
      <c r="P51" s="229">
        <f t="shared" ca="1" si="1"/>
        <v>0</v>
      </c>
    </row>
    <row r="52" spans="1:16" x14ac:dyDescent="0.3">
      <c r="A52" s="239"/>
      <c r="B52" s="227" t="str">
        <f ca="1">IF(OFFSET(Platos!B$3,0,(13*I52))=0,"",OFFSET(Platos!B$3,0,(13*I52)))</f>
        <v/>
      </c>
      <c r="C52" s="49">
        <f ca="1">IF(OFFSET(Platos!I$2,0,(13*I52))=0,0,OFFSET(Platos!I$2,0,(13*I52)))</f>
        <v>0</v>
      </c>
      <c r="D52" s="49">
        <f ca="1">IF(OFFSET(Platos!I$22,0,(13*I52))=0,0,OFFSET(Platos!I$22,0,(13*I52)))</f>
        <v>0</v>
      </c>
      <c r="E52" s="230">
        <f ca="1">IF(OFFSET(Platos!I$26,0,(13*I52))=0,0,OFFSET(Platos!I$26,0,(13*I52)))</f>
        <v>0</v>
      </c>
      <c r="F52" s="49">
        <f ca="1">IF(OFFSET(Platos!I$24,0,(13*I52))=0,0,OFFSET(Platos!I$24,0,(13*I52)))</f>
        <v>0</v>
      </c>
      <c r="G52" s="211"/>
      <c r="H52" s="229">
        <f t="shared" ca="1" si="2"/>
        <v>0</v>
      </c>
      <c r="I52" s="236">
        <v>16</v>
      </c>
      <c r="J52" s="227" t="str">
        <f ca="1">IF(OFFSET(Bebidas!B$3,0,(13*I52))=0,"",OFFSET(Bebidas!B$3,0,(13*I52)))</f>
        <v/>
      </c>
      <c r="K52" s="49">
        <f ca="1">IF(OFFSET(Bebidas!I$2,0,(13*I52))=0,0,OFFSET(Bebidas!I$2,0,(13*I52)))</f>
        <v>0</v>
      </c>
      <c r="L52" s="49">
        <f ca="1">IF(OFFSET(Bebidas!I$22,0,(13*I52))=0,0,OFFSET(Bebidas!I$22,0,(13*I52)))</f>
        <v>0</v>
      </c>
      <c r="M52" s="228">
        <f ca="1">IF(OFFSET(Bebidas!I$26,0,(13*I52))=0,0,OFFSET(Bebidas!I$26,0,(13*I52)))</f>
        <v>0</v>
      </c>
      <c r="N52" s="49">
        <f ca="1">IF(OFFSET(Bebidas!I$24,0,(13*I52))=0,0,OFFSET(Bebidas!I$24,0,(13*I52)))</f>
        <v>0</v>
      </c>
      <c r="O52" s="211"/>
      <c r="P52" s="229">
        <f t="shared" ca="1" si="1"/>
        <v>0</v>
      </c>
    </row>
    <row r="53" spans="1:16" x14ac:dyDescent="0.3">
      <c r="A53" s="239"/>
      <c r="B53" s="227" t="str">
        <f ca="1">IF(OFFSET(Platos!B$3,0,(13*I53))=0,"",OFFSET(Platos!B$3,0,(13*I53)))</f>
        <v/>
      </c>
      <c r="C53" s="49">
        <f ca="1">IF(OFFSET(Platos!I$2,0,(13*I53))=0,0,OFFSET(Platos!I$2,0,(13*I53)))</f>
        <v>0</v>
      </c>
      <c r="D53" s="49">
        <f ca="1">IF(OFFSET(Platos!I$22,0,(13*I53))=0,0,OFFSET(Platos!I$22,0,(13*I53)))</f>
        <v>0</v>
      </c>
      <c r="E53" s="230">
        <f ca="1">IF(OFFSET(Platos!I$26,0,(13*I53))=0,0,OFFSET(Platos!I$26,0,(13*I53)))</f>
        <v>0</v>
      </c>
      <c r="F53" s="49">
        <f ca="1">IF(OFFSET(Platos!I$24,0,(13*I53))=0,0,OFFSET(Platos!I$24,0,(13*I53)))</f>
        <v>0</v>
      </c>
      <c r="G53" s="211"/>
      <c r="H53" s="229">
        <f t="shared" ca="1" si="2"/>
        <v>0</v>
      </c>
      <c r="I53" s="236">
        <v>17</v>
      </c>
      <c r="J53" s="227" t="str">
        <f ca="1">IF(OFFSET(Bebidas!B$3,0,(13*I53))=0,"",OFFSET(Bebidas!B$3,0,(13*I53)))</f>
        <v/>
      </c>
      <c r="K53" s="49">
        <f ca="1">IF(OFFSET(Bebidas!I$2,0,(13*I53))=0,0,OFFSET(Bebidas!I$2,0,(13*I53)))</f>
        <v>0</v>
      </c>
      <c r="L53" s="49">
        <f ca="1">IF(OFFSET(Bebidas!I$22,0,(13*I53))=0,0,OFFSET(Bebidas!I$22,0,(13*I53)))</f>
        <v>0</v>
      </c>
      <c r="M53" s="228">
        <f ca="1">IF(OFFSET(Bebidas!I$26,0,(13*I53))=0,0,OFFSET(Bebidas!I$26,0,(13*I53)))</f>
        <v>0</v>
      </c>
      <c r="N53" s="49">
        <f ca="1">IF(OFFSET(Bebidas!I$24,0,(13*I53))=0,0,OFFSET(Bebidas!I$24,0,(13*I53)))</f>
        <v>0</v>
      </c>
      <c r="O53" s="211"/>
      <c r="P53" s="229">
        <f t="shared" ca="1" si="1"/>
        <v>0</v>
      </c>
    </row>
    <row r="54" spans="1:16" x14ac:dyDescent="0.3">
      <c r="A54" s="239"/>
      <c r="B54" s="227" t="str">
        <f ca="1">IF(OFFSET(Platos!B$3,0,(13*I54))=0,"",OFFSET(Platos!B$3,0,(13*I54)))</f>
        <v/>
      </c>
      <c r="C54" s="49">
        <f ca="1">IF(OFFSET(Platos!I$2,0,(13*I54))=0,0,OFFSET(Platos!I$2,0,(13*I54)))</f>
        <v>0</v>
      </c>
      <c r="D54" s="49">
        <f ca="1">IF(OFFSET(Platos!I$22,0,(13*I54))=0,0,OFFSET(Platos!I$22,0,(13*I54)))</f>
        <v>0</v>
      </c>
      <c r="E54" s="230">
        <f ca="1">IF(OFFSET(Platos!I$26,0,(13*I54))=0,0,OFFSET(Platos!I$26,0,(13*I54)))</f>
        <v>0</v>
      </c>
      <c r="F54" s="49">
        <f ca="1">IF(OFFSET(Platos!I$24,0,(13*I54))=0,0,OFFSET(Platos!I$24,0,(13*I54)))</f>
        <v>0</v>
      </c>
      <c r="G54" s="211"/>
      <c r="H54" s="229">
        <f t="shared" ca="1" si="2"/>
        <v>0</v>
      </c>
      <c r="I54" s="236">
        <v>18</v>
      </c>
      <c r="J54" s="227" t="str">
        <f ca="1">IF(OFFSET(Bebidas!B$3,0,(13*I54))=0,"",OFFSET(Bebidas!B$3,0,(13*I54)))</f>
        <v/>
      </c>
      <c r="K54" s="49">
        <f ca="1">IF(OFFSET(Bebidas!I$2,0,(13*I54))=0,0,OFFSET(Bebidas!I$2,0,(13*I54)))</f>
        <v>0</v>
      </c>
      <c r="L54" s="49">
        <f ca="1">IF(OFFSET(Bebidas!I$22,0,(13*I54))=0,0,OFFSET(Bebidas!I$22,0,(13*I54)))</f>
        <v>0</v>
      </c>
      <c r="M54" s="228">
        <f ca="1">IF(OFFSET(Bebidas!I$26,0,(13*I54))=0,0,OFFSET(Bebidas!I$26,0,(13*I54)))</f>
        <v>0</v>
      </c>
      <c r="N54" s="49">
        <f ca="1">IF(OFFSET(Bebidas!I$24,0,(13*I54))=0,0,OFFSET(Bebidas!I$24,0,(13*I54)))</f>
        <v>0</v>
      </c>
      <c r="O54" s="211"/>
      <c r="P54" s="229">
        <f t="shared" ca="1" si="1"/>
        <v>0</v>
      </c>
    </row>
    <row r="55" spans="1:16" x14ac:dyDescent="0.3">
      <c r="A55" s="239"/>
      <c r="B55" s="227" t="str">
        <f ca="1">IF(OFFSET(Platos!B$3,0,(13*I55))=0,"",OFFSET(Platos!B$3,0,(13*I55)))</f>
        <v/>
      </c>
      <c r="C55" s="49">
        <f ca="1">IF(OFFSET(Platos!I$2,0,(13*I55))=0,0,OFFSET(Platos!I$2,0,(13*I55)))</f>
        <v>0</v>
      </c>
      <c r="D55" s="49">
        <f ca="1">IF(OFFSET(Platos!I$22,0,(13*I55))=0,0,OFFSET(Platos!I$22,0,(13*I55)))</f>
        <v>0</v>
      </c>
      <c r="E55" s="230">
        <f ca="1">IF(OFFSET(Platos!I$26,0,(13*I55))=0,0,OFFSET(Platos!I$26,0,(13*I55)))</f>
        <v>0</v>
      </c>
      <c r="F55" s="49">
        <f ca="1">IF(OFFSET(Platos!I$24,0,(13*I55))=0,0,OFFSET(Platos!I$24,0,(13*I55)))</f>
        <v>0</v>
      </c>
      <c r="G55" s="211"/>
      <c r="H55" s="229">
        <f t="shared" ca="1" si="2"/>
        <v>0</v>
      </c>
      <c r="I55" s="236">
        <v>19</v>
      </c>
      <c r="J55" s="227" t="str">
        <f ca="1">IF(OFFSET(Bebidas!B$3,0,(13*I55))=0,"",OFFSET(Bebidas!B$3,0,(13*I55)))</f>
        <v/>
      </c>
      <c r="K55" s="49">
        <f ca="1">IF(OFFSET(Bebidas!I$2,0,(13*I55))=0,0,OFFSET(Bebidas!I$2,0,(13*I55)))</f>
        <v>0</v>
      </c>
      <c r="L55" s="49">
        <f ca="1">IF(OFFSET(Bebidas!I$22,0,(13*I55))=0,0,OFFSET(Bebidas!I$22,0,(13*I55)))</f>
        <v>0</v>
      </c>
      <c r="M55" s="228">
        <f ca="1">IF(OFFSET(Bebidas!I$26,0,(13*I55))=0,0,OFFSET(Bebidas!I$26,0,(13*I55)))</f>
        <v>0</v>
      </c>
      <c r="N55" s="49">
        <f ca="1">IF(OFFSET(Bebidas!I$24,0,(13*I55))=0,0,OFFSET(Bebidas!I$24,0,(13*I55)))</f>
        <v>0</v>
      </c>
      <c r="O55" s="211"/>
      <c r="P55" s="229">
        <f t="shared" ca="1" si="1"/>
        <v>0</v>
      </c>
    </row>
    <row r="56" spans="1:16" x14ac:dyDescent="0.3">
      <c r="A56" s="239"/>
      <c r="B56" s="227" t="str">
        <f ca="1">IF(OFFSET(Platos!B$3,0,(13*I56))=0,"",OFFSET(Platos!B$3,0,(13*I56)))</f>
        <v/>
      </c>
      <c r="C56" s="49">
        <f ca="1">IF(OFFSET(Platos!I$2,0,(13*I56))=0,0,OFFSET(Platos!I$2,0,(13*I56)))</f>
        <v>0</v>
      </c>
      <c r="D56" s="49">
        <f ca="1">IF(OFFSET(Platos!I$22,0,(13*I56))=0,0,OFFSET(Platos!I$22,0,(13*I56)))</f>
        <v>0</v>
      </c>
      <c r="E56" s="230">
        <f ca="1">IF(OFFSET(Platos!I$26,0,(13*I56))=0,0,OFFSET(Platos!I$26,0,(13*I56)))</f>
        <v>0</v>
      </c>
      <c r="F56" s="49">
        <f ca="1">IF(OFFSET(Platos!I$24,0,(13*I56))=0,0,OFFSET(Platos!I$24,0,(13*I56)))</f>
        <v>0</v>
      </c>
      <c r="G56" s="211"/>
      <c r="H56" s="229">
        <f t="shared" ca="1" si="2"/>
        <v>0</v>
      </c>
      <c r="I56" s="236">
        <v>20</v>
      </c>
      <c r="J56" s="227" t="str">
        <f ca="1">IF(OFFSET(Bebidas!B$3,0,(13*I56))=0,"",OFFSET(Bebidas!B$3,0,(13*I56)))</f>
        <v/>
      </c>
      <c r="K56" s="49">
        <f ca="1">IF(OFFSET(Bebidas!I$2,0,(13*I56))=0,0,OFFSET(Bebidas!I$2,0,(13*I56)))</f>
        <v>0</v>
      </c>
      <c r="L56" s="49">
        <f ca="1">IF(OFFSET(Bebidas!I$22,0,(13*I56))=0,0,OFFSET(Bebidas!I$22,0,(13*I56)))</f>
        <v>0</v>
      </c>
      <c r="M56" s="228">
        <f ca="1">IF(OFFSET(Bebidas!I$26,0,(13*I56))=0,0,OFFSET(Bebidas!I$26,0,(13*I56)))</f>
        <v>0</v>
      </c>
      <c r="N56" s="49">
        <f ca="1">IF(OFFSET(Bebidas!I$24,0,(13*I56))=0,0,OFFSET(Bebidas!I$24,0,(13*I56)))</f>
        <v>0</v>
      </c>
      <c r="O56" s="211"/>
      <c r="P56" s="229">
        <f t="shared" ca="1" si="1"/>
        <v>0</v>
      </c>
    </row>
    <row r="57" spans="1:16" x14ac:dyDescent="0.3">
      <c r="A57" s="239"/>
      <c r="B57" s="227" t="str">
        <f ca="1">IF(OFFSET(Platos!B$3,0,(13*I57))=0,"",OFFSET(Platos!B$3,0,(13*I57)))</f>
        <v/>
      </c>
      <c r="C57" s="49">
        <f ca="1">IF(OFFSET(Platos!I$2,0,(13*I57))=0,0,OFFSET(Platos!I$2,0,(13*I57)))</f>
        <v>0</v>
      </c>
      <c r="D57" s="49">
        <f ca="1">IF(OFFSET(Platos!I$22,0,(13*I57))=0,0,OFFSET(Platos!I$22,0,(13*I57)))</f>
        <v>0</v>
      </c>
      <c r="E57" s="230">
        <f ca="1">IF(OFFSET(Platos!I$26,0,(13*I57))=0,0,OFFSET(Platos!I$26,0,(13*I57)))</f>
        <v>0</v>
      </c>
      <c r="F57" s="49">
        <f ca="1">IF(OFFSET(Platos!I$24,0,(13*I57))=0,0,OFFSET(Platos!I$24,0,(13*I57)))</f>
        <v>0</v>
      </c>
      <c r="G57" s="211"/>
      <c r="H57" s="229">
        <f t="shared" ca="1" si="2"/>
        <v>0</v>
      </c>
      <c r="I57" s="236">
        <v>21</v>
      </c>
      <c r="J57" s="227" t="str">
        <f ca="1">IF(OFFSET(Bebidas!B$3,0,(13*I57))=0,"",OFFSET(Bebidas!B$3,0,(13*I57)))</f>
        <v/>
      </c>
      <c r="K57" s="49">
        <f ca="1">IF(OFFSET(Bebidas!I$2,0,(13*I57))=0,0,OFFSET(Bebidas!I$2,0,(13*I57)))</f>
        <v>0</v>
      </c>
      <c r="L57" s="49">
        <f ca="1">IF(OFFSET(Bebidas!I$22,0,(13*I57))=0,0,OFFSET(Bebidas!I$22,0,(13*I57)))</f>
        <v>0</v>
      </c>
      <c r="M57" s="228">
        <f ca="1">IF(OFFSET(Bebidas!I$26,0,(13*I57))=0,0,OFFSET(Bebidas!I$26,0,(13*I57)))</f>
        <v>0</v>
      </c>
      <c r="N57" s="49">
        <f ca="1">IF(OFFSET(Bebidas!I$24,0,(13*I57))=0,0,OFFSET(Bebidas!I$24,0,(13*I57)))</f>
        <v>0</v>
      </c>
      <c r="O57" s="211"/>
      <c r="P57" s="229">
        <f t="shared" ca="1" si="1"/>
        <v>0</v>
      </c>
    </row>
    <row r="58" spans="1:16" x14ac:dyDescent="0.3">
      <c r="A58" s="239"/>
      <c r="B58" s="227" t="str">
        <f ca="1">IF(OFFSET(Platos!B$3,0,(13*I58))=0,"",OFFSET(Platos!B$3,0,(13*I58)))</f>
        <v/>
      </c>
      <c r="C58" s="49">
        <f ca="1">IF(OFFSET(Platos!I$2,0,(13*I58))=0,0,OFFSET(Platos!I$2,0,(13*I58)))</f>
        <v>0</v>
      </c>
      <c r="D58" s="49">
        <f ca="1">IF(OFFSET(Platos!I$22,0,(13*I58))=0,0,OFFSET(Platos!I$22,0,(13*I58)))</f>
        <v>0</v>
      </c>
      <c r="E58" s="230">
        <f ca="1">IF(OFFSET(Platos!I$26,0,(13*I58))=0,0,OFFSET(Platos!I$26,0,(13*I58)))</f>
        <v>0</v>
      </c>
      <c r="F58" s="49">
        <f ca="1">IF(OFFSET(Platos!I$24,0,(13*I58))=0,0,OFFSET(Platos!I$24,0,(13*I58)))</f>
        <v>0</v>
      </c>
      <c r="G58" s="211"/>
      <c r="H58" s="229">
        <f t="shared" ca="1" si="2"/>
        <v>0</v>
      </c>
      <c r="I58" s="236">
        <v>22</v>
      </c>
      <c r="J58" s="227" t="str">
        <f ca="1">IF(OFFSET(Bebidas!B$3,0,(13*I58))=0,"",OFFSET(Bebidas!B$3,0,(13*I58)))</f>
        <v/>
      </c>
      <c r="K58" s="49">
        <f ca="1">IF(OFFSET(Bebidas!I$2,0,(13*I58))=0,0,OFFSET(Bebidas!I$2,0,(13*I58)))</f>
        <v>0</v>
      </c>
      <c r="L58" s="49">
        <f ca="1">IF(OFFSET(Bebidas!I$22,0,(13*I58))=0,0,OFFSET(Bebidas!I$22,0,(13*I58)))</f>
        <v>0</v>
      </c>
      <c r="M58" s="228">
        <f ca="1">IF(OFFSET(Bebidas!I$26,0,(13*I58))=0,0,OFFSET(Bebidas!I$26,0,(13*I58)))</f>
        <v>0</v>
      </c>
      <c r="N58" s="49">
        <f ca="1">IF(OFFSET(Bebidas!I$24,0,(13*I58))=0,0,OFFSET(Bebidas!I$24,0,(13*I58)))</f>
        <v>0</v>
      </c>
      <c r="O58" s="211"/>
      <c r="P58" s="229">
        <f t="shared" ca="1" si="1"/>
        <v>0</v>
      </c>
    </row>
    <row r="59" spans="1:16" x14ac:dyDescent="0.3">
      <c r="A59" s="239"/>
      <c r="B59" s="227" t="str">
        <f ca="1">IF(OFFSET(Platos!B$3,0,(13*I59))=0,"",OFFSET(Platos!B$3,0,(13*I59)))</f>
        <v/>
      </c>
      <c r="C59" s="49">
        <f ca="1">IF(OFFSET(Platos!I$2,0,(13*I59))=0,0,OFFSET(Platos!I$2,0,(13*I59)))</f>
        <v>0</v>
      </c>
      <c r="D59" s="49">
        <f ca="1">IF(OFFSET(Platos!I$22,0,(13*I59))=0,0,OFFSET(Platos!I$22,0,(13*I59)))</f>
        <v>0</v>
      </c>
      <c r="E59" s="230">
        <f ca="1">IF(OFFSET(Platos!I$26,0,(13*I59))=0,0,OFFSET(Platos!I$26,0,(13*I59)))</f>
        <v>0</v>
      </c>
      <c r="F59" s="49">
        <f ca="1">IF(OFFSET(Platos!I$24,0,(13*I59))=0,0,OFFSET(Platos!I$24,0,(13*I59)))</f>
        <v>0</v>
      </c>
      <c r="G59" s="211"/>
      <c r="H59" s="229">
        <f t="shared" ca="1" si="2"/>
        <v>0</v>
      </c>
      <c r="I59" s="236">
        <v>23</v>
      </c>
      <c r="J59" s="227" t="str">
        <f ca="1">IF(OFFSET(Bebidas!B$3,0,(13*I59))=0,"",OFFSET(Bebidas!B$3,0,(13*I59)))</f>
        <v/>
      </c>
      <c r="K59" s="49">
        <f ca="1">IF(OFFSET(Bebidas!I$2,0,(13*I59))=0,0,OFFSET(Bebidas!I$2,0,(13*I59)))</f>
        <v>0</v>
      </c>
      <c r="L59" s="49">
        <f ca="1">IF(OFFSET(Bebidas!I$22,0,(13*I59))=0,0,OFFSET(Bebidas!I$22,0,(13*I59)))</f>
        <v>0</v>
      </c>
      <c r="M59" s="228">
        <f ca="1">IF(OFFSET(Bebidas!I$26,0,(13*I59))=0,0,OFFSET(Bebidas!I$26,0,(13*I59)))</f>
        <v>0</v>
      </c>
      <c r="N59" s="49">
        <f ca="1">IF(OFFSET(Bebidas!I$24,0,(13*I59))=0,0,OFFSET(Bebidas!I$24,0,(13*I59)))</f>
        <v>0</v>
      </c>
      <c r="O59" s="211"/>
      <c r="P59" s="229">
        <f t="shared" ca="1" si="1"/>
        <v>0</v>
      </c>
    </row>
    <row r="60" spans="1:16" x14ac:dyDescent="0.3">
      <c r="A60" s="239"/>
      <c r="B60" s="227" t="str">
        <f ca="1">IF(OFFSET(Platos!B$3,0,(13*I60))=0,"",OFFSET(Platos!B$3,0,(13*I60)))</f>
        <v/>
      </c>
      <c r="C60" s="49">
        <f ca="1">IF(OFFSET(Platos!I$2,0,(13*I60))=0,0,OFFSET(Platos!I$2,0,(13*I60)))</f>
        <v>0</v>
      </c>
      <c r="D60" s="49">
        <f ca="1">IF(OFFSET(Platos!I$22,0,(13*I60))=0,0,OFFSET(Platos!I$22,0,(13*I60)))</f>
        <v>0</v>
      </c>
      <c r="E60" s="230">
        <f ca="1">IF(OFFSET(Platos!I$26,0,(13*I60))=0,0,OFFSET(Platos!I$26,0,(13*I60)))</f>
        <v>0</v>
      </c>
      <c r="F60" s="49">
        <f ca="1">IF(OFFSET(Platos!I$24,0,(13*I60))=0,0,OFFSET(Platos!I$24,0,(13*I60)))</f>
        <v>0</v>
      </c>
      <c r="G60" s="211"/>
      <c r="H60" s="229">
        <f t="shared" ca="1" si="2"/>
        <v>0</v>
      </c>
      <c r="I60" s="236">
        <v>24</v>
      </c>
      <c r="J60" s="227" t="str">
        <f ca="1">IF(OFFSET(Bebidas!B$3,0,(13*I60))=0,"",OFFSET(Bebidas!B$3,0,(13*I60)))</f>
        <v/>
      </c>
      <c r="K60" s="49">
        <f ca="1">IF(OFFSET(Bebidas!I$2,0,(13*I60))=0,0,OFFSET(Bebidas!I$2,0,(13*I60)))</f>
        <v>0</v>
      </c>
      <c r="L60" s="49">
        <f ca="1">IF(OFFSET(Bebidas!I$22,0,(13*I60))=0,0,OFFSET(Bebidas!I$22,0,(13*I60)))</f>
        <v>0</v>
      </c>
      <c r="M60" s="228">
        <f ca="1">IF(OFFSET(Bebidas!I$26,0,(13*I60))=0,0,OFFSET(Bebidas!I$26,0,(13*I60)))</f>
        <v>0</v>
      </c>
      <c r="N60" s="49">
        <f ca="1">IF(OFFSET(Bebidas!I$24,0,(13*I60))=0,0,OFFSET(Bebidas!I$24,0,(13*I60)))</f>
        <v>0</v>
      </c>
      <c r="O60" s="211"/>
      <c r="P60" s="229">
        <f t="shared" ca="1" si="1"/>
        <v>0</v>
      </c>
    </row>
    <row r="61" spans="1:16" x14ac:dyDescent="0.3">
      <c r="A61" s="239"/>
      <c r="B61" s="227" t="str">
        <f ca="1">IF(OFFSET(Platos!B$3,0,(13*I61))=0,"",OFFSET(Platos!B$3,0,(13*I61)))</f>
        <v/>
      </c>
      <c r="C61" s="49">
        <f ca="1">IF(OFFSET(Platos!I$2,0,(13*I61))=0,0,OFFSET(Platos!I$2,0,(13*I61)))</f>
        <v>0</v>
      </c>
      <c r="D61" s="49">
        <f ca="1">IF(OFFSET(Platos!I$22,0,(13*I61))=0,0,OFFSET(Platos!I$22,0,(13*I61)))</f>
        <v>0</v>
      </c>
      <c r="E61" s="230">
        <f ca="1">IF(OFFSET(Platos!I$26,0,(13*I61))=0,0,OFFSET(Platos!I$26,0,(13*I61)))</f>
        <v>0</v>
      </c>
      <c r="F61" s="49">
        <f ca="1">IF(OFFSET(Platos!I$24,0,(13*I61))=0,0,OFFSET(Platos!I$24,0,(13*I61)))</f>
        <v>0</v>
      </c>
      <c r="G61" s="211"/>
      <c r="H61" s="229">
        <f t="shared" ca="1" si="2"/>
        <v>0</v>
      </c>
      <c r="I61" s="236">
        <v>25</v>
      </c>
      <c r="J61" s="227" t="str">
        <f ca="1">IF(OFFSET(Bebidas!B$3,0,(13*I61))=0,"",OFFSET(Bebidas!B$3,0,(13*I61)))</f>
        <v/>
      </c>
      <c r="K61" s="49">
        <f ca="1">IF(OFFSET(Bebidas!I$2,0,(13*I61))=0,0,OFFSET(Bebidas!I$2,0,(13*I61)))</f>
        <v>0</v>
      </c>
      <c r="L61" s="49">
        <f ca="1">IF(OFFSET(Bebidas!I$22,0,(13*I61))=0,0,OFFSET(Bebidas!I$22,0,(13*I61)))</f>
        <v>0</v>
      </c>
      <c r="M61" s="228">
        <f ca="1">IF(OFFSET(Bebidas!I$26,0,(13*I61))=0,0,OFFSET(Bebidas!I$26,0,(13*I61)))</f>
        <v>0</v>
      </c>
      <c r="N61" s="49">
        <f ca="1">IF(OFFSET(Bebidas!I$24,0,(13*I61))=0,0,OFFSET(Bebidas!I$24,0,(13*I61)))</f>
        <v>0</v>
      </c>
      <c r="O61" s="211"/>
      <c r="P61" s="229">
        <f t="shared" ca="1" si="1"/>
        <v>0</v>
      </c>
    </row>
    <row r="62" spans="1:16" x14ac:dyDescent="0.3">
      <c r="A62" s="239"/>
      <c r="B62" s="227" t="str">
        <f ca="1">IF(OFFSET(Platos!B$3,0,(13*I62))=0,"",OFFSET(Platos!B$3,0,(13*I62)))</f>
        <v/>
      </c>
      <c r="C62" s="49">
        <f ca="1">IF(OFFSET(Platos!I$2,0,(13*I62))=0,0,OFFSET(Platos!I$2,0,(13*I62)))</f>
        <v>0</v>
      </c>
      <c r="D62" s="49">
        <f ca="1">IF(OFFSET(Platos!I$22,0,(13*I62))=0,0,OFFSET(Platos!I$22,0,(13*I62)))</f>
        <v>0</v>
      </c>
      <c r="E62" s="230">
        <f ca="1">IF(OFFSET(Platos!I$26,0,(13*I62))=0,0,OFFSET(Platos!I$26,0,(13*I62)))</f>
        <v>0</v>
      </c>
      <c r="F62" s="49">
        <f ca="1">IF(OFFSET(Platos!I$24,0,(13*I62))=0,0,OFFSET(Platos!I$24,0,(13*I62)))</f>
        <v>0</v>
      </c>
      <c r="G62" s="211"/>
      <c r="H62" s="229">
        <f t="shared" ca="1" si="2"/>
        <v>0</v>
      </c>
      <c r="I62" s="236">
        <v>26</v>
      </c>
      <c r="J62" s="227" t="str">
        <f ca="1">IF(OFFSET(Bebidas!B$3,0,(13*I62))=0,"",OFFSET(Bebidas!B$3,0,(13*I62)))</f>
        <v/>
      </c>
      <c r="K62" s="49">
        <f ca="1">IF(OFFSET(Bebidas!I$2,0,(13*I62))=0,0,OFFSET(Bebidas!I$2,0,(13*I62)))</f>
        <v>0</v>
      </c>
      <c r="L62" s="49">
        <f ca="1">IF(OFFSET(Bebidas!I$22,0,(13*I62))=0,0,OFFSET(Bebidas!I$22,0,(13*I62)))</f>
        <v>0</v>
      </c>
      <c r="M62" s="228">
        <f ca="1">IF(OFFSET(Bebidas!I$26,0,(13*I62))=0,0,OFFSET(Bebidas!I$26,0,(13*I62)))</f>
        <v>0</v>
      </c>
      <c r="N62" s="49">
        <f ca="1">IF(OFFSET(Bebidas!I$24,0,(13*I62))=0,0,OFFSET(Bebidas!I$24,0,(13*I62)))</f>
        <v>0</v>
      </c>
      <c r="O62" s="211"/>
      <c r="P62" s="229">
        <f t="shared" ca="1" si="1"/>
        <v>0</v>
      </c>
    </row>
    <row r="63" spans="1:16" x14ac:dyDescent="0.3">
      <c r="A63" s="239"/>
      <c r="B63" s="227" t="str">
        <f ca="1">IF(OFFSET(Platos!B$3,0,(13*I63))=0,"",OFFSET(Platos!B$3,0,(13*I63)))</f>
        <v/>
      </c>
      <c r="C63" s="49">
        <f ca="1">IF(OFFSET(Platos!I$2,0,(13*I63))=0,0,OFFSET(Platos!I$2,0,(13*I63)))</f>
        <v>0</v>
      </c>
      <c r="D63" s="49">
        <f ca="1">IF(OFFSET(Platos!I$22,0,(13*I63))=0,0,OFFSET(Platos!I$22,0,(13*I63)))</f>
        <v>0</v>
      </c>
      <c r="E63" s="230">
        <f ca="1">IF(OFFSET(Platos!I$26,0,(13*I63))=0,0,OFFSET(Platos!I$26,0,(13*I63)))</f>
        <v>0</v>
      </c>
      <c r="F63" s="49">
        <f ca="1">IF(OFFSET(Platos!I$24,0,(13*I63))=0,0,OFFSET(Platos!I$24,0,(13*I63)))</f>
        <v>0</v>
      </c>
      <c r="G63" s="211"/>
      <c r="H63" s="229">
        <f t="shared" ca="1" si="2"/>
        <v>0</v>
      </c>
      <c r="I63" s="236">
        <v>27</v>
      </c>
      <c r="J63" s="227" t="str">
        <f ca="1">IF(OFFSET(Bebidas!B$3,0,(13*I63))=0,"",OFFSET(Bebidas!B$3,0,(13*I63)))</f>
        <v/>
      </c>
      <c r="K63" s="49">
        <f ca="1">IF(OFFSET(Bebidas!I$2,0,(13*I63))=0,0,OFFSET(Bebidas!I$2,0,(13*I63)))</f>
        <v>0</v>
      </c>
      <c r="L63" s="49">
        <f ca="1">IF(OFFSET(Bebidas!I$22,0,(13*I63))=0,0,OFFSET(Bebidas!I$22,0,(13*I63)))</f>
        <v>0</v>
      </c>
      <c r="M63" s="228">
        <f ca="1">IF(OFFSET(Bebidas!I$26,0,(13*I63))=0,0,OFFSET(Bebidas!I$26,0,(13*I63)))</f>
        <v>0</v>
      </c>
      <c r="N63" s="49">
        <f ca="1">IF(OFFSET(Bebidas!I$24,0,(13*I63))=0,0,OFFSET(Bebidas!I$24,0,(13*I63)))</f>
        <v>0</v>
      </c>
      <c r="O63" s="211"/>
      <c r="P63" s="229">
        <f t="shared" ca="1" si="1"/>
        <v>0</v>
      </c>
    </row>
    <row r="64" spans="1:16" x14ac:dyDescent="0.3">
      <c r="A64" s="239"/>
      <c r="B64" s="227" t="str">
        <f ca="1">IF(OFFSET(Platos!B$3,0,(13*I64))=0,"",OFFSET(Platos!B$3,0,(13*I64)))</f>
        <v/>
      </c>
      <c r="C64" s="49">
        <f ca="1">IF(OFFSET(Platos!I$2,0,(13*I64))=0,0,OFFSET(Platos!I$2,0,(13*I64)))</f>
        <v>0</v>
      </c>
      <c r="D64" s="49">
        <f ca="1">IF(OFFSET(Platos!I$22,0,(13*I64))=0,0,OFFSET(Platos!I$22,0,(13*I64)))</f>
        <v>0</v>
      </c>
      <c r="E64" s="230">
        <f ca="1">IF(OFFSET(Platos!I$26,0,(13*I64))=0,0,OFFSET(Platos!I$26,0,(13*I64)))</f>
        <v>0</v>
      </c>
      <c r="F64" s="49">
        <f ca="1">IF(OFFSET(Platos!I$24,0,(13*I64))=0,0,OFFSET(Platos!I$24,0,(13*I64)))</f>
        <v>0</v>
      </c>
      <c r="G64" s="211"/>
      <c r="H64" s="229">
        <f t="shared" ca="1" si="2"/>
        <v>0</v>
      </c>
      <c r="I64" s="236">
        <v>28</v>
      </c>
      <c r="J64" s="227" t="str">
        <f ca="1">IF(OFFSET(Bebidas!B$3,0,(13*I64))=0,"",OFFSET(Bebidas!B$3,0,(13*I64)))</f>
        <v/>
      </c>
      <c r="K64" s="49">
        <f ca="1">IF(OFFSET(Bebidas!I$2,0,(13*I64))=0,0,OFFSET(Bebidas!I$2,0,(13*I64)))</f>
        <v>0</v>
      </c>
      <c r="L64" s="49">
        <f ca="1">IF(OFFSET(Bebidas!I$22,0,(13*I64))=0,0,OFFSET(Bebidas!I$22,0,(13*I64)))</f>
        <v>0</v>
      </c>
      <c r="M64" s="228">
        <f ca="1">IF(OFFSET(Bebidas!I$26,0,(13*I64))=0,0,OFFSET(Bebidas!I$26,0,(13*I64)))</f>
        <v>0</v>
      </c>
      <c r="N64" s="49">
        <f ca="1">IF(OFFSET(Bebidas!I$24,0,(13*I64))=0,0,OFFSET(Bebidas!I$24,0,(13*I64)))</f>
        <v>0</v>
      </c>
      <c r="O64" s="211"/>
      <c r="P64" s="229">
        <f t="shared" ca="1" si="1"/>
        <v>0</v>
      </c>
    </row>
    <row r="65" spans="1:17" x14ac:dyDescent="0.3">
      <c r="A65" s="239"/>
      <c r="B65" s="227" t="str">
        <f ca="1">IF(OFFSET(Platos!B$3,0,(13*I65))=0,"",OFFSET(Platos!B$3,0,(13*I65)))</f>
        <v/>
      </c>
      <c r="C65" s="49">
        <f ca="1">IF(OFFSET(Platos!I$2,0,(13*I65))=0,0,OFFSET(Platos!I$2,0,(13*I65)))</f>
        <v>0</v>
      </c>
      <c r="D65" s="49">
        <f ca="1">IF(OFFSET(Platos!I$22,0,(13*I65))=0,0,OFFSET(Platos!I$22,0,(13*I65)))</f>
        <v>0</v>
      </c>
      <c r="E65" s="230">
        <f ca="1">IF(OFFSET(Platos!I$26,0,(13*I65))=0,0,OFFSET(Platos!I$26,0,(13*I65)))</f>
        <v>0</v>
      </c>
      <c r="F65" s="49">
        <f ca="1">IF(OFFSET(Platos!I$24,0,(13*I65))=0,0,OFFSET(Platos!I$24,0,(13*I65)))</f>
        <v>0</v>
      </c>
      <c r="G65" s="211"/>
      <c r="H65" s="229">
        <f t="shared" ca="1" si="2"/>
        <v>0</v>
      </c>
      <c r="I65" s="236">
        <v>29</v>
      </c>
      <c r="J65" s="227" t="str">
        <f ca="1">IF(OFFSET(Bebidas!B$3,0,(13*I65))=0,"",OFFSET(Bebidas!B$3,0,(13*I65)))</f>
        <v/>
      </c>
      <c r="K65" s="49">
        <f ca="1">IF(OFFSET(Bebidas!I$2,0,(13*I65))=0,0,OFFSET(Bebidas!I$2,0,(13*I65)))</f>
        <v>0</v>
      </c>
      <c r="L65" s="49">
        <f ca="1">IF(OFFSET(Bebidas!I$22,0,(13*I65))=0,0,OFFSET(Bebidas!I$22,0,(13*I65)))</f>
        <v>0</v>
      </c>
      <c r="M65" s="228">
        <f ca="1">IF(OFFSET(Bebidas!I$26,0,(13*I65))=0,0,OFFSET(Bebidas!I$26,0,(13*I65)))</f>
        <v>0</v>
      </c>
      <c r="N65" s="49">
        <f ca="1">IF(OFFSET(Bebidas!I$24,0,(13*I65))=0,0,OFFSET(Bebidas!I$24,0,(13*I65)))</f>
        <v>0</v>
      </c>
      <c r="O65" s="211"/>
      <c r="P65" s="229">
        <f t="shared" ca="1" si="1"/>
        <v>0</v>
      </c>
    </row>
    <row r="66" spans="1:17" x14ac:dyDescent="0.3">
      <c r="A66" s="239"/>
      <c r="B66" s="227" t="str">
        <f ca="1">IF(OFFSET(Platos!B$3,0,(13*I66))=0,"",OFFSET(Platos!B$3,0,(13*I66)))</f>
        <v/>
      </c>
      <c r="C66" s="49">
        <f ca="1">IF(OFFSET(Platos!I$2,0,(13*I66))=0,0,OFFSET(Platos!I$2,0,(13*I66)))</f>
        <v>0</v>
      </c>
      <c r="D66" s="49">
        <f ca="1">IF(OFFSET(Platos!I$22,0,(13*I66))=0,0,OFFSET(Platos!I$22,0,(13*I66)))</f>
        <v>0</v>
      </c>
      <c r="E66" s="230">
        <f ca="1">IF(OFFSET(Platos!I$26,0,(13*I66))=0,0,OFFSET(Platos!I$26,0,(13*I66)))</f>
        <v>0</v>
      </c>
      <c r="F66" s="49">
        <f ca="1">IF(OFFSET(Platos!I$24,0,(13*I66))=0,0,OFFSET(Platos!I$24,0,(13*I66)))</f>
        <v>0</v>
      </c>
      <c r="G66" s="211"/>
      <c r="H66" s="229">
        <f t="shared" ca="1" si="2"/>
        <v>0</v>
      </c>
      <c r="I66" s="236">
        <v>30</v>
      </c>
      <c r="J66" s="227" t="str">
        <f ca="1">IF(OFFSET(Bebidas!B$3,0,(13*I66))=0,"",OFFSET(Bebidas!B$3,0,(13*I66)))</f>
        <v/>
      </c>
      <c r="K66" s="49">
        <f ca="1">IF(OFFSET(Bebidas!I$2,0,(13*I66))=0,0,OFFSET(Bebidas!I$2,0,(13*I66)))</f>
        <v>0</v>
      </c>
      <c r="L66" s="49">
        <f ca="1">IF(OFFSET(Bebidas!I$22,0,(13*I66))=0,0,OFFSET(Bebidas!I$22,0,(13*I66)))</f>
        <v>0</v>
      </c>
      <c r="M66" s="228">
        <f ca="1">IF(OFFSET(Bebidas!I$26,0,(13*I66))=0,0,OFFSET(Bebidas!I$26,0,(13*I66)))</f>
        <v>0</v>
      </c>
      <c r="N66" s="49">
        <f ca="1">IF(OFFSET(Bebidas!I$24,0,(13*I66))=0,0,OFFSET(Bebidas!I$24,0,(13*I66)))</f>
        <v>0</v>
      </c>
      <c r="O66" s="211"/>
      <c r="P66" s="229">
        <f t="shared" ca="1" si="1"/>
        <v>0</v>
      </c>
    </row>
    <row r="67" spans="1:17" x14ac:dyDescent="0.3">
      <c r="A67" s="239"/>
      <c r="B67" s="227" t="str">
        <f ca="1">IF(OFFSET(Platos!B$3,0,(13*I67))=0,"",OFFSET(Platos!B$3,0,(13*I67)))</f>
        <v/>
      </c>
      <c r="C67" s="49">
        <f ca="1">IF(OFFSET(Platos!I$2,0,(13*I67))=0,0,OFFSET(Platos!I$2,0,(13*I67)))</f>
        <v>0</v>
      </c>
      <c r="D67" s="49">
        <f ca="1">IF(OFFSET(Platos!I$22,0,(13*I67))=0,0,OFFSET(Platos!I$22,0,(13*I67)))</f>
        <v>0</v>
      </c>
      <c r="E67" s="230">
        <f ca="1">IF(OFFSET(Platos!I$26,0,(13*I67))=0,0,OFFSET(Platos!I$26,0,(13*I67)))</f>
        <v>0</v>
      </c>
      <c r="F67" s="49">
        <f ca="1">IF(OFFSET(Platos!I$24,0,(13*I67))=0,0,OFFSET(Platos!I$24,0,(13*I67)))</f>
        <v>0</v>
      </c>
      <c r="G67" s="211"/>
      <c r="H67" s="229">
        <f t="shared" ca="1" si="2"/>
        <v>0</v>
      </c>
      <c r="I67" s="236">
        <v>31</v>
      </c>
      <c r="J67" s="227" t="str">
        <f ca="1">IF(OFFSET(Bebidas!B$3,0,(13*I67))=0,"",OFFSET(Bebidas!B$3,0,(13*I67)))</f>
        <v/>
      </c>
      <c r="K67" s="49">
        <f ca="1">IF(OFFSET(Bebidas!I$2,0,(13*I67))=0,0,OFFSET(Bebidas!I$2,0,(13*I67)))</f>
        <v>0</v>
      </c>
      <c r="L67" s="49">
        <f ca="1">IF(OFFSET(Bebidas!I$22,0,(13*I67))=0,0,OFFSET(Bebidas!I$22,0,(13*I67)))</f>
        <v>0</v>
      </c>
      <c r="M67" s="228">
        <f ca="1">IF(OFFSET(Bebidas!I$26,0,(13*I67))=0,0,OFFSET(Bebidas!I$26,0,(13*I67)))</f>
        <v>0</v>
      </c>
      <c r="N67" s="49">
        <f ca="1">IF(OFFSET(Bebidas!I$24,0,(13*I67))=0,0,OFFSET(Bebidas!I$24,0,(13*I67)))</f>
        <v>0</v>
      </c>
      <c r="O67" s="211"/>
      <c r="P67" s="229">
        <f t="shared" ca="1" si="1"/>
        <v>0</v>
      </c>
    </row>
    <row r="68" spans="1:17" x14ac:dyDescent="0.3">
      <c r="A68" s="239"/>
      <c r="B68" s="227" t="str">
        <f ca="1">IF(OFFSET(Platos!B$3,0,(13*I68))=0,"",OFFSET(Platos!B$3,0,(13*I68)))</f>
        <v/>
      </c>
      <c r="C68" s="49">
        <f ca="1">IF(OFFSET(Platos!I$2,0,(13*I68))=0,0,OFFSET(Platos!I$2,0,(13*I68)))</f>
        <v>0</v>
      </c>
      <c r="D68" s="49">
        <f ca="1">IF(OFFSET(Platos!I$22,0,(13*I68))=0,0,OFFSET(Platos!I$22,0,(13*I68)))</f>
        <v>0</v>
      </c>
      <c r="E68" s="230">
        <f ca="1">IF(OFFSET(Platos!I$26,0,(13*I68))=0,0,OFFSET(Platos!I$26,0,(13*I68)))</f>
        <v>0</v>
      </c>
      <c r="F68" s="49">
        <f ca="1">IF(OFFSET(Platos!I$24,0,(13*I68))=0,0,OFFSET(Platos!I$24,0,(13*I68)))</f>
        <v>0</v>
      </c>
      <c r="G68" s="211"/>
      <c r="H68" s="229">
        <f t="shared" ca="1" si="2"/>
        <v>0</v>
      </c>
      <c r="I68" s="236">
        <v>32</v>
      </c>
      <c r="J68" s="227" t="str">
        <f ca="1">IF(OFFSET(Bebidas!B$3,0,(13*I68))=0,"",OFFSET(Bebidas!B$3,0,(13*I68)))</f>
        <v/>
      </c>
      <c r="K68" s="49">
        <f ca="1">IF(OFFSET(Bebidas!I$2,0,(13*I68))=0,0,OFFSET(Bebidas!I$2,0,(13*I68)))</f>
        <v>0</v>
      </c>
      <c r="L68" s="49">
        <f ca="1">IF(OFFSET(Bebidas!I$22,0,(13*I68))=0,0,OFFSET(Bebidas!I$22,0,(13*I68)))</f>
        <v>0</v>
      </c>
      <c r="M68" s="228">
        <f ca="1">IF(OFFSET(Bebidas!I$26,0,(13*I68))=0,0,OFFSET(Bebidas!I$26,0,(13*I68)))</f>
        <v>0</v>
      </c>
      <c r="N68" s="49">
        <f ca="1">IF(OFFSET(Bebidas!I$24,0,(13*I68))=0,0,OFFSET(Bebidas!I$24,0,(13*I68)))</f>
        <v>0</v>
      </c>
      <c r="O68" s="211"/>
      <c r="P68" s="229">
        <f t="shared" ca="1" si="1"/>
        <v>0</v>
      </c>
    </row>
    <row r="69" spans="1:17" x14ac:dyDescent="0.3">
      <c r="A69" s="239"/>
      <c r="B69" s="227" t="str">
        <f ca="1">IF(OFFSET(Platos!B$3,0,(13*I69))=0,"",OFFSET(Platos!B$3,0,(13*I69)))</f>
        <v/>
      </c>
      <c r="C69" s="49">
        <f ca="1">IF(OFFSET(Platos!I$2,0,(13*I69))=0,0,OFFSET(Platos!I$2,0,(13*I69)))</f>
        <v>0</v>
      </c>
      <c r="D69" s="49">
        <f ca="1">IF(OFFSET(Platos!I$22,0,(13*I69))=0,0,OFFSET(Platos!I$22,0,(13*I69)))</f>
        <v>0</v>
      </c>
      <c r="E69" s="230">
        <f ca="1">IF(OFFSET(Platos!I$26,0,(13*I69))=0,0,OFFSET(Platos!I$26,0,(13*I69)))</f>
        <v>0</v>
      </c>
      <c r="F69" s="49">
        <f ca="1">IF(OFFSET(Platos!I$24,0,(13*I69))=0,0,OFFSET(Platos!I$24,0,(13*I69)))</f>
        <v>0</v>
      </c>
      <c r="G69" s="211"/>
      <c r="H69" s="229">
        <f t="shared" ca="1" si="2"/>
        <v>0</v>
      </c>
      <c r="I69" s="236">
        <v>33</v>
      </c>
      <c r="J69" s="227" t="str">
        <f ca="1">IF(OFFSET(Bebidas!B$3,0,(13*I69))=0,"",OFFSET(Bebidas!B$3,0,(13*I69)))</f>
        <v/>
      </c>
      <c r="K69" s="49">
        <f ca="1">IF(OFFSET(Bebidas!I$2,0,(13*I69))=0,0,OFFSET(Bebidas!I$2,0,(13*I69)))</f>
        <v>0</v>
      </c>
      <c r="L69" s="49">
        <f ca="1">IF(OFFSET(Bebidas!I$22,0,(13*I69))=0,0,OFFSET(Bebidas!I$22,0,(13*I69)))</f>
        <v>0</v>
      </c>
      <c r="M69" s="228">
        <f ca="1">IF(OFFSET(Bebidas!I$26,0,(13*I69))=0,0,OFFSET(Bebidas!I$26,0,(13*I69)))</f>
        <v>0</v>
      </c>
      <c r="N69" s="49">
        <f ca="1">IF(OFFSET(Bebidas!I$24,0,(13*I69))=0,0,OFFSET(Bebidas!I$24,0,(13*I69)))</f>
        <v>0</v>
      </c>
      <c r="O69" s="211"/>
      <c r="P69" s="229">
        <f t="shared" ca="1" si="1"/>
        <v>0</v>
      </c>
    </row>
    <row r="70" spans="1:17" x14ac:dyDescent="0.3">
      <c r="A70" s="239"/>
      <c r="B70" s="227" t="str">
        <f ca="1">IF(OFFSET(Platos!B$3,0,(13*I70))=0,"",OFFSET(Platos!B$3,0,(13*I70)))</f>
        <v/>
      </c>
      <c r="C70" s="49">
        <f ca="1">IF(OFFSET(Platos!I$2,0,(13*I70))=0,0,OFFSET(Platos!I$2,0,(13*I70)))</f>
        <v>0</v>
      </c>
      <c r="D70" s="49">
        <f ca="1">IF(OFFSET(Platos!I$22,0,(13*I70))=0,0,OFFSET(Platos!I$22,0,(13*I70)))</f>
        <v>0</v>
      </c>
      <c r="E70" s="230">
        <f ca="1">IF(OFFSET(Platos!I$26,0,(13*I70))=0,0,OFFSET(Platos!I$26,0,(13*I70)))</f>
        <v>0</v>
      </c>
      <c r="F70" s="49">
        <f ca="1">IF(OFFSET(Platos!I$24,0,(13*I70))=0,0,OFFSET(Platos!I$24,0,(13*I70)))</f>
        <v>0</v>
      </c>
      <c r="G70" s="211"/>
      <c r="H70" s="229">
        <f t="shared" ca="1" si="2"/>
        <v>0</v>
      </c>
      <c r="I70" s="236">
        <v>34</v>
      </c>
      <c r="J70" s="227" t="str">
        <f ca="1">IF(OFFSET(Bebidas!B$3,0,(13*I70))=0,"",OFFSET(Bebidas!B$3,0,(13*I70)))</f>
        <v/>
      </c>
      <c r="K70" s="49">
        <f ca="1">IF(OFFSET(Bebidas!I$2,0,(13*I70))=0,0,OFFSET(Bebidas!I$2,0,(13*I70)))</f>
        <v>0</v>
      </c>
      <c r="L70" s="49">
        <f ca="1">IF(OFFSET(Bebidas!I$22,0,(13*I70))=0,0,OFFSET(Bebidas!I$22,0,(13*I70)))</f>
        <v>0</v>
      </c>
      <c r="M70" s="228">
        <f ca="1">IF(OFFSET(Bebidas!I$26,0,(13*I70))=0,0,OFFSET(Bebidas!I$26,0,(13*I70)))</f>
        <v>0</v>
      </c>
      <c r="N70" s="49">
        <f ca="1">IF(OFFSET(Bebidas!I$24,0,(13*I70))=0,0,OFFSET(Bebidas!I$24,0,(13*I70)))</f>
        <v>0</v>
      </c>
      <c r="O70" s="211"/>
      <c r="P70" s="229">
        <f t="shared" ca="1" si="1"/>
        <v>0</v>
      </c>
    </row>
    <row r="71" spans="1:17" x14ac:dyDescent="0.3">
      <c r="A71" s="239"/>
      <c r="B71" s="227" t="str">
        <f ca="1">IF(OFFSET(Platos!B$3,0,(13*I71))=0,"",OFFSET(Platos!B$3,0,(13*I71)))</f>
        <v/>
      </c>
      <c r="C71" s="49">
        <f ca="1">IF(OFFSET(Platos!I$2,0,(13*I71))=0,0,OFFSET(Platos!I$2,0,(13*I71)))</f>
        <v>0</v>
      </c>
      <c r="D71" s="49">
        <f ca="1">IF(OFFSET(Platos!I$22,0,(13*I71))=0,0,OFFSET(Platos!I$22,0,(13*I71)))</f>
        <v>0</v>
      </c>
      <c r="E71" s="230">
        <f ca="1">IF(OFFSET(Platos!I$26,0,(13*I71))=0,0,OFFSET(Platos!I$26,0,(13*I71)))</f>
        <v>0</v>
      </c>
      <c r="F71" s="49">
        <f ca="1">IF(OFFSET(Platos!I$24,0,(13*I71))=0,0,OFFSET(Platos!I$24,0,(13*I71)))</f>
        <v>0</v>
      </c>
      <c r="G71" s="211"/>
      <c r="H71" s="229">
        <f t="shared" ca="1" si="2"/>
        <v>0</v>
      </c>
      <c r="I71" s="236">
        <v>35</v>
      </c>
      <c r="J71" s="227" t="str">
        <f ca="1">IF(OFFSET(Bebidas!B$3,0,(13*I71))=0,"",OFFSET(Bebidas!B$3,0,(13*I71)))</f>
        <v/>
      </c>
      <c r="K71" s="49">
        <f ca="1">IF(OFFSET(Bebidas!I$2,0,(13*I71))=0,0,OFFSET(Bebidas!I$2,0,(13*I71)))</f>
        <v>0</v>
      </c>
      <c r="L71" s="49">
        <f ca="1">IF(OFFSET(Bebidas!I$22,0,(13*I71))=0,0,OFFSET(Bebidas!I$22,0,(13*I71)))</f>
        <v>0</v>
      </c>
      <c r="M71" s="228">
        <f ca="1">IF(OFFSET(Bebidas!I$26,0,(13*I71))=0,0,OFFSET(Bebidas!I$26,0,(13*I71)))</f>
        <v>0</v>
      </c>
      <c r="N71" s="49">
        <f ca="1">IF(OFFSET(Bebidas!I$24,0,(13*I71))=0,0,OFFSET(Bebidas!I$24,0,(13*I71)))</f>
        <v>0</v>
      </c>
      <c r="O71" s="211"/>
      <c r="P71" s="229">
        <f t="shared" ca="1" si="1"/>
        <v>0</v>
      </c>
    </row>
    <row r="72" spans="1:17" x14ac:dyDescent="0.3">
      <c r="A72" s="239"/>
      <c r="B72" s="227" t="str">
        <f ca="1">IF(OFFSET(Platos!B$3,0,(13*I72))=0,"",OFFSET(Platos!B$3,0,(13*I72)))</f>
        <v/>
      </c>
      <c r="C72" s="49">
        <f ca="1">IF(OFFSET(Platos!I$2,0,(13*I72))=0,0,OFFSET(Platos!I$2,0,(13*I72)))</f>
        <v>0</v>
      </c>
      <c r="D72" s="49">
        <f ca="1">IF(OFFSET(Platos!I$22,0,(13*I72))=0,0,OFFSET(Platos!I$22,0,(13*I72)))</f>
        <v>0</v>
      </c>
      <c r="E72" s="230">
        <f ca="1">IF(OFFSET(Platos!I$26,0,(13*I72))=0,0,OFFSET(Platos!I$26,0,(13*I72)))</f>
        <v>0</v>
      </c>
      <c r="F72" s="49">
        <f ca="1">IF(OFFSET(Platos!I$24,0,(13*I72))=0,0,OFFSET(Platos!I$24,0,(13*I72)))</f>
        <v>0</v>
      </c>
      <c r="G72" s="211"/>
      <c r="H72" s="229">
        <f t="shared" ca="1" si="2"/>
        <v>0</v>
      </c>
      <c r="I72" s="236">
        <v>36</v>
      </c>
      <c r="J72" s="227" t="str">
        <f ca="1">IF(OFFSET(Bebidas!B$3,0,(13*I72))=0,"",OFFSET(Bebidas!B$3,0,(13*I72)))</f>
        <v/>
      </c>
      <c r="K72" s="49">
        <f ca="1">IF(OFFSET(Bebidas!I$2,0,(13*I72))=0,0,OFFSET(Bebidas!I$2,0,(13*I72)))</f>
        <v>0</v>
      </c>
      <c r="L72" s="49">
        <f ca="1">IF(OFFSET(Bebidas!I$22,0,(13*I72))=0,0,OFFSET(Bebidas!I$22,0,(13*I72)))</f>
        <v>0</v>
      </c>
      <c r="M72" s="228">
        <f ca="1">IF(OFFSET(Bebidas!I$26,0,(13*I72))=0,0,OFFSET(Bebidas!I$26,0,(13*I72)))</f>
        <v>0</v>
      </c>
      <c r="N72" s="49">
        <f ca="1">IF(OFFSET(Bebidas!I$24,0,(13*I72))=0,0,OFFSET(Bebidas!I$24,0,(13*I72)))</f>
        <v>0</v>
      </c>
      <c r="O72" s="211"/>
      <c r="P72" s="229">
        <f t="shared" ca="1" si="1"/>
        <v>0</v>
      </c>
    </row>
    <row r="73" spans="1:17" x14ac:dyDescent="0.3">
      <c r="A73" s="239"/>
      <c r="B73" s="227" t="str">
        <f ca="1">IF(OFFSET(Platos!B$3,0,(13*I73))=0,"",OFFSET(Platos!B$3,0,(13*I73)))</f>
        <v/>
      </c>
      <c r="C73" s="49">
        <f ca="1">IF(OFFSET(Platos!I$2,0,(13*I73))=0,0,OFFSET(Platos!I$2,0,(13*I73)))</f>
        <v>0</v>
      </c>
      <c r="D73" s="49">
        <f ca="1">IF(OFFSET(Platos!I$22,0,(13*I73))=0,0,OFFSET(Platos!I$22,0,(13*I73)))</f>
        <v>0</v>
      </c>
      <c r="E73" s="230">
        <f ca="1">IF(OFFSET(Platos!I$26,0,(13*I73))=0,0,OFFSET(Platos!I$26,0,(13*I73)))</f>
        <v>0</v>
      </c>
      <c r="F73" s="49">
        <f ca="1">IF(OFFSET(Platos!I$24,0,(13*I73))=0,0,OFFSET(Platos!I$24,0,(13*I73)))</f>
        <v>0</v>
      </c>
      <c r="G73" s="211"/>
      <c r="H73" s="229">
        <f t="shared" ca="1" si="2"/>
        <v>0</v>
      </c>
      <c r="I73" s="236">
        <v>37</v>
      </c>
      <c r="J73" s="227" t="str">
        <f ca="1">IF(OFFSET(Bebidas!B$3,0,(13*I73))=0,"",OFFSET(Bebidas!B$3,0,(13*I73)))</f>
        <v/>
      </c>
      <c r="K73" s="49">
        <f ca="1">IF(OFFSET(Bebidas!I$2,0,(13*I73))=0,0,OFFSET(Bebidas!I$2,0,(13*I73)))</f>
        <v>0</v>
      </c>
      <c r="L73" s="49">
        <f ca="1">IF(OFFSET(Bebidas!I$22,0,(13*I73))=0,0,OFFSET(Bebidas!I$22,0,(13*I73)))</f>
        <v>0</v>
      </c>
      <c r="M73" s="228">
        <f ca="1">IF(OFFSET(Bebidas!I$26,0,(13*I73))=0,0,OFFSET(Bebidas!I$26,0,(13*I73)))</f>
        <v>0</v>
      </c>
      <c r="N73" s="49">
        <f ca="1">IF(OFFSET(Bebidas!I$24,0,(13*I73))=0,0,OFFSET(Bebidas!I$24,0,(13*I73)))</f>
        <v>0</v>
      </c>
      <c r="O73" s="211"/>
      <c r="P73" s="229">
        <f t="shared" ca="1" si="1"/>
        <v>0</v>
      </c>
    </row>
    <row r="74" spans="1:17" x14ac:dyDescent="0.3">
      <c r="A74" s="239"/>
      <c r="B74" s="227" t="str">
        <f ca="1">IF(OFFSET(Platos!B$3,0,(13*I74))=0,"",OFFSET(Platos!B$3,0,(13*I74)))</f>
        <v/>
      </c>
      <c r="C74" s="49">
        <f ca="1">IF(OFFSET(Platos!I$2,0,(13*I74))=0,0,OFFSET(Platos!I$2,0,(13*I74)))</f>
        <v>0</v>
      </c>
      <c r="D74" s="49">
        <f ca="1">IF(OFFSET(Platos!I$22,0,(13*I74))=0,0,OFFSET(Platos!I$22,0,(13*I74)))</f>
        <v>0</v>
      </c>
      <c r="E74" s="230">
        <f ca="1">IF(OFFSET(Platos!I$26,0,(13*I74))=0,0,OFFSET(Platos!I$26,0,(13*I74)))</f>
        <v>0</v>
      </c>
      <c r="F74" s="49">
        <f ca="1">IF(OFFSET(Platos!I$24,0,(13*I74))=0,0,OFFSET(Platos!I$24,0,(13*I74)))</f>
        <v>0</v>
      </c>
      <c r="G74" s="211"/>
      <c r="H74" s="229">
        <f t="shared" ca="1" si="2"/>
        <v>0</v>
      </c>
      <c r="I74" s="236">
        <v>38</v>
      </c>
      <c r="J74" s="227" t="str">
        <f ca="1">IF(OFFSET(Bebidas!B$3,0,(13*I74))=0,"",OFFSET(Bebidas!B$3,0,(13*I74)))</f>
        <v/>
      </c>
      <c r="K74" s="49">
        <f ca="1">IF(OFFSET(Bebidas!I$2,0,(13*I74))=0,0,OFFSET(Bebidas!I$2,0,(13*I74)))</f>
        <v>0</v>
      </c>
      <c r="L74" s="49">
        <f ca="1">IF(OFFSET(Bebidas!I$22,0,(13*I74))=0,0,OFFSET(Bebidas!I$22,0,(13*I74)))</f>
        <v>0</v>
      </c>
      <c r="M74" s="228">
        <f ca="1">IF(OFFSET(Bebidas!I$26,0,(13*I74))=0,0,OFFSET(Bebidas!I$26,0,(13*I74)))</f>
        <v>0</v>
      </c>
      <c r="N74" s="49">
        <f ca="1">IF(OFFSET(Bebidas!I$24,0,(13*I74))=0,0,OFFSET(Bebidas!I$24,0,(13*I74)))</f>
        <v>0</v>
      </c>
      <c r="O74" s="211"/>
      <c r="P74" s="229">
        <f t="shared" ca="1" si="1"/>
        <v>0</v>
      </c>
    </row>
    <row r="75" spans="1:17" x14ac:dyDescent="0.3">
      <c r="A75" s="239"/>
      <c r="B75" s="227" t="str">
        <f ca="1">IF(OFFSET(Platos!B$3,0,(13*I75))=0,"",OFFSET(Platos!B$3,0,(13*I75)))</f>
        <v/>
      </c>
      <c r="C75" s="49">
        <f ca="1">IF(OFFSET(Platos!I$2,0,(13*I75))=0,0,OFFSET(Platos!I$2,0,(13*I75)))</f>
        <v>0</v>
      </c>
      <c r="D75" s="49">
        <f ca="1">IF(OFFSET(Platos!I$22,0,(13*I75))=0,0,OFFSET(Platos!I$22,0,(13*I75)))</f>
        <v>0</v>
      </c>
      <c r="E75" s="230">
        <f ca="1">IF(OFFSET(Platos!I$26,0,(13*I75))=0,0,OFFSET(Platos!I$26,0,(13*I75)))</f>
        <v>0</v>
      </c>
      <c r="F75" s="49">
        <f ca="1">IF(OFFSET(Platos!I$24,0,(13*I75))=0,0,OFFSET(Platos!I$24,0,(13*I75)))</f>
        <v>0</v>
      </c>
      <c r="G75" s="211"/>
      <c r="H75" s="229">
        <f t="shared" ca="1" si="2"/>
        <v>0</v>
      </c>
      <c r="I75" s="236">
        <v>39</v>
      </c>
      <c r="J75" s="227" t="str">
        <f ca="1">IF(OFFSET(Bebidas!B$3,0,(13*I75))=0,"",OFFSET(Bebidas!B$3,0,(13*I75)))</f>
        <v/>
      </c>
      <c r="K75" s="49">
        <f ca="1">IF(OFFSET(Bebidas!I$2,0,(13*I75))=0,0,OFFSET(Bebidas!I$2,0,(13*I75)))</f>
        <v>0</v>
      </c>
      <c r="L75" s="49">
        <f ca="1">IF(OFFSET(Bebidas!I$22,0,(13*I75))=0,0,OFFSET(Bebidas!I$22,0,(13*I75)))</f>
        <v>0</v>
      </c>
      <c r="M75" s="228">
        <f ca="1">IF(OFFSET(Bebidas!I$26,0,(13*I75))=0,0,OFFSET(Bebidas!I$26,0,(13*I75)))</f>
        <v>0</v>
      </c>
      <c r="N75" s="49">
        <f ca="1">IF(OFFSET(Bebidas!I$24,0,(13*I75))=0,0,OFFSET(Bebidas!I$24,0,(13*I75)))</f>
        <v>0</v>
      </c>
      <c r="O75" s="211"/>
      <c r="P75" s="229">
        <f t="shared" ca="1" si="1"/>
        <v>0</v>
      </c>
    </row>
    <row r="76" spans="1:17" x14ac:dyDescent="0.3">
      <c r="A76" s="239"/>
      <c r="B76" s="227" t="str">
        <f ca="1">IF(OFFSET(Platos!B$3,0,(13*I76))=0,"",OFFSET(Platos!B$3,0,(13*I76)))</f>
        <v/>
      </c>
      <c r="C76" s="49">
        <f ca="1">IF(OFFSET(Platos!I$2,0,(13*I76))=0,0,OFFSET(Platos!I$2,0,(13*I76)))</f>
        <v>0</v>
      </c>
      <c r="D76" s="49">
        <f ca="1">IF(OFFSET(Platos!I$22,0,(13*I76))=0,0,OFFSET(Platos!I$22,0,(13*I76)))</f>
        <v>0</v>
      </c>
      <c r="E76" s="230">
        <f ca="1">IF(OFFSET(Platos!I$26,0,(13*I76))=0,0,OFFSET(Platos!I$26,0,(13*I76)))</f>
        <v>0</v>
      </c>
      <c r="F76" s="49">
        <f ca="1">IF(OFFSET(Platos!I$24,0,(13*I76))=0,0,OFFSET(Platos!I$24,0,(13*I76)))</f>
        <v>0</v>
      </c>
      <c r="G76" s="211"/>
      <c r="H76" s="229">
        <f t="shared" ca="1" si="2"/>
        <v>0</v>
      </c>
      <c r="I76" s="236">
        <v>40</v>
      </c>
      <c r="J76" s="227" t="str">
        <f ca="1">IF(OFFSET(Bebidas!B$3,0,(13*I76))=0,"",OFFSET(Bebidas!B$3,0,(13*I76)))</f>
        <v/>
      </c>
      <c r="K76" s="49">
        <f ca="1">IF(OFFSET(Bebidas!I$2,0,(13*I76))=0,0,OFFSET(Bebidas!I$2,0,(13*I76)))</f>
        <v>0</v>
      </c>
      <c r="L76" s="49">
        <f ca="1">IF(OFFSET(Bebidas!I$22,0,(13*I76))=0,0,OFFSET(Bebidas!I$22,0,(13*I76)))</f>
        <v>0</v>
      </c>
      <c r="M76" s="228">
        <f ca="1">IF(OFFSET(Bebidas!I$26,0,(13*I76))=0,0,OFFSET(Bebidas!I$26,0,(13*I76)))</f>
        <v>0</v>
      </c>
      <c r="N76" s="49">
        <f ca="1">IF(OFFSET(Bebidas!I$24,0,(13*I76))=0,0,OFFSET(Bebidas!I$24,0,(13*I76)))</f>
        <v>0</v>
      </c>
      <c r="O76" s="211"/>
      <c r="P76" s="229">
        <f t="shared" ca="1" si="1"/>
        <v>0</v>
      </c>
    </row>
    <row r="77" spans="1:17" x14ac:dyDescent="0.3">
      <c r="A77" s="239"/>
      <c r="B77" s="227" t="str">
        <f ca="1">IF(OFFSET(Platos!B$3,0,(13*I77))=0,"",OFFSET(Platos!B$3,0,(13*I77)))</f>
        <v/>
      </c>
      <c r="C77" s="49">
        <f ca="1">IF(OFFSET(Platos!I$2,0,(13*I77))=0,0,OFFSET(Platos!I$2,0,(13*I77)))</f>
        <v>0</v>
      </c>
      <c r="D77" s="49">
        <f ca="1">IF(OFFSET(Platos!I$22,0,(13*I77))=0,0,OFFSET(Platos!I$22,0,(13*I77)))</f>
        <v>0</v>
      </c>
      <c r="E77" s="230">
        <f ca="1">IF(OFFSET(Platos!I$26,0,(13*I77))=0,0,OFFSET(Platos!I$26,0,(13*I77)))</f>
        <v>0</v>
      </c>
      <c r="F77" s="49">
        <f ca="1">IF(OFFSET(Platos!I$24,0,(13*I77))=0,0,OFFSET(Platos!I$24,0,(13*I77)))</f>
        <v>0</v>
      </c>
      <c r="G77" s="211"/>
      <c r="H77" s="229">
        <f t="shared" ca="1" si="2"/>
        <v>0</v>
      </c>
      <c r="I77" s="236">
        <v>41</v>
      </c>
      <c r="J77" s="227" t="str">
        <f ca="1">IF(OFFSET(Bebidas!B$3,0,(13*I77))=0,"",OFFSET(Bebidas!B$3,0,(13*I77)))</f>
        <v/>
      </c>
      <c r="K77" s="49">
        <f ca="1">IF(OFFSET(Bebidas!I$2,0,(13*I77))=0,0,OFFSET(Bebidas!I$2,0,(13*I77)))</f>
        <v>0</v>
      </c>
      <c r="L77" s="49">
        <f ca="1">IF(OFFSET(Bebidas!I$22,0,(13*I77))=0,0,OFFSET(Bebidas!I$22,0,(13*I77)))</f>
        <v>0</v>
      </c>
      <c r="M77" s="228">
        <f ca="1">IF(OFFSET(Bebidas!I$26,0,(13*I77))=0,0,OFFSET(Bebidas!I$26,0,(13*I77)))</f>
        <v>0</v>
      </c>
      <c r="N77" s="49">
        <f ca="1">IF(OFFSET(Bebidas!I$24,0,(13*I77))=0,0,OFFSET(Bebidas!I$24,0,(13*I77)))</f>
        <v>0</v>
      </c>
      <c r="O77" s="211"/>
      <c r="P77" s="229">
        <f t="shared" ca="1" si="1"/>
        <v>0</v>
      </c>
    </row>
    <row r="78" spans="1:17" x14ac:dyDescent="0.3">
      <c r="A78" s="239"/>
      <c r="B78" s="227" t="str">
        <f ca="1">IF(OFFSET(Platos!B$3,0,(13*I78))=0,"",OFFSET(Platos!B$3,0,(13*I78)))</f>
        <v/>
      </c>
      <c r="C78" s="49">
        <f ca="1">IF(OFFSET(Platos!I$2,0,(13*I78))=0,0,OFFSET(Platos!I$2,0,(13*I78)))</f>
        <v>0</v>
      </c>
      <c r="D78" s="49">
        <f ca="1">IF(OFFSET(Platos!I$22,0,(13*I78))=0,0,OFFSET(Platos!I$22,0,(13*I78)))</f>
        <v>0</v>
      </c>
      <c r="E78" s="230">
        <f ca="1">IF(OFFSET(Platos!I$26,0,(13*I78))=0,0,OFFSET(Platos!I$26,0,(13*I78)))</f>
        <v>0</v>
      </c>
      <c r="F78" s="49">
        <f ca="1">IF(OFFSET(Platos!I$24,0,(13*I78))=0,0,OFFSET(Platos!I$24,0,(13*I78)))</f>
        <v>0</v>
      </c>
      <c r="G78" s="211"/>
      <c r="H78" s="229">
        <f t="shared" ca="1" si="2"/>
        <v>0</v>
      </c>
      <c r="I78" s="236">
        <v>42</v>
      </c>
      <c r="J78" s="227" t="str">
        <f ca="1">IF(OFFSET(Bebidas!B$3,0,(13*I78))=0,"",OFFSET(Bebidas!B$3,0,(13*I78)))</f>
        <v/>
      </c>
      <c r="K78" s="49">
        <f ca="1">IF(OFFSET(Bebidas!I$2,0,(13*I78))=0,0,OFFSET(Bebidas!I$2,0,(13*I78)))</f>
        <v>0</v>
      </c>
      <c r="L78" s="49">
        <f ca="1">IF(OFFSET(Bebidas!I$22,0,(13*I78))=0,0,OFFSET(Bebidas!I$22,0,(13*I78)))</f>
        <v>0</v>
      </c>
      <c r="M78" s="228">
        <f ca="1">IF(OFFSET(Bebidas!I$26,0,(13*I78))=0,0,OFFSET(Bebidas!I$26,0,(13*I78)))</f>
        <v>0</v>
      </c>
      <c r="N78" s="49">
        <f ca="1">IF(OFFSET(Bebidas!I$24,0,(13*I78))=0,0,OFFSET(Bebidas!I$24,0,(13*I78)))</f>
        <v>0</v>
      </c>
      <c r="O78" s="211"/>
      <c r="P78" s="229">
        <f t="shared" ca="1" si="1"/>
        <v>0</v>
      </c>
    </row>
    <row r="79" spans="1:17" x14ac:dyDescent="0.3">
      <c r="A79" s="239"/>
      <c r="B79" s="227" t="str">
        <f ca="1">IF(OFFSET(Platos!B$3,0,(13*I79))=0,"",OFFSET(Platos!B$3,0,(13*I79)))</f>
        <v/>
      </c>
      <c r="C79" s="49">
        <f ca="1">IF(OFFSET(Platos!I$2,0,(13*I79))=0,0,OFFSET(Platos!I$2,0,(13*I79)))</f>
        <v>0</v>
      </c>
      <c r="D79" s="49">
        <f ca="1">IF(OFFSET(Platos!I$22,0,(13*I79))=0,0,OFFSET(Platos!I$22,0,(13*I79)))</f>
        <v>0</v>
      </c>
      <c r="E79" s="230">
        <f ca="1">IF(OFFSET(Platos!I$26,0,(13*I79))=0,0,OFFSET(Platos!I$26,0,(13*I79)))</f>
        <v>0</v>
      </c>
      <c r="F79" s="49">
        <f ca="1">IF(OFFSET(Platos!I$24,0,(13*I79))=0,0,OFFSET(Platos!I$24,0,(13*I79)))</f>
        <v>0</v>
      </c>
      <c r="G79" s="211"/>
      <c r="H79" s="229">
        <f t="shared" ca="1" si="2"/>
        <v>0</v>
      </c>
      <c r="I79" s="236">
        <v>43</v>
      </c>
      <c r="J79" s="227" t="str">
        <f ca="1">IF(OFFSET(Bebidas!B$3,0,(13*I79))=0,"",OFFSET(Bebidas!B$3,0,(13*I79)))</f>
        <v/>
      </c>
      <c r="K79" s="49">
        <f ca="1">IF(OFFSET(Bebidas!I$2,0,(13*I79))=0,0,OFFSET(Bebidas!I$2,0,(13*I79)))</f>
        <v>0</v>
      </c>
      <c r="L79" s="49">
        <f ca="1">IF(OFFSET(Bebidas!I$22,0,(13*I79))=0,0,OFFSET(Bebidas!I$22,0,(13*I79)))</f>
        <v>0</v>
      </c>
      <c r="M79" s="228">
        <f ca="1">IF(OFFSET(Bebidas!I$26,0,(13*I79))=0,0,OFFSET(Bebidas!I$26,0,(13*I79)))</f>
        <v>0</v>
      </c>
      <c r="N79" s="49">
        <f ca="1">IF(OFFSET(Bebidas!I$24,0,(13*I79))=0,0,OFFSET(Bebidas!I$24,0,(13*I79)))</f>
        <v>0</v>
      </c>
      <c r="O79" s="211"/>
      <c r="P79" s="229">
        <f t="shared" ref="P79:P108" ca="1" si="3">+O79*K79</f>
        <v>0</v>
      </c>
    </row>
    <row r="80" spans="1:17" s="233" customFormat="1" x14ac:dyDescent="0.3">
      <c r="A80" s="239"/>
      <c r="B80" s="227" t="str">
        <f ca="1">IF(OFFSET(Platos!B$3,0,(13*I80))=0,"",OFFSET(Platos!B$3,0,(13*I80)))</f>
        <v/>
      </c>
      <c r="C80" s="49">
        <f ca="1">IF(OFFSET(Platos!I$2,0,(13*I80))=0,0,OFFSET(Platos!I$2,0,(13*I80)))</f>
        <v>0</v>
      </c>
      <c r="D80" s="49">
        <f ca="1">IF(OFFSET(Platos!I$22,0,(13*I80))=0,0,OFFSET(Platos!I$22,0,(13*I80)))</f>
        <v>0</v>
      </c>
      <c r="E80" s="230">
        <f ca="1">IF(OFFSET(Platos!I$26,0,(13*I80))=0,0,OFFSET(Platos!I$26,0,(13*I80)))</f>
        <v>0</v>
      </c>
      <c r="F80" s="49">
        <f ca="1">IF(OFFSET(Platos!I$24,0,(13*I80))=0,0,OFFSET(Platos!I$24,0,(13*I80)))</f>
        <v>0</v>
      </c>
      <c r="G80" s="211"/>
      <c r="H80" s="229">
        <f t="shared" ca="1" si="2"/>
        <v>0</v>
      </c>
      <c r="I80" s="236">
        <v>44</v>
      </c>
      <c r="J80" s="227" t="str">
        <f ca="1">IF(OFFSET(Bebidas!B$3,0,(13*I80))=0,"",OFFSET(Bebidas!B$3,0,(13*I80)))</f>
        <v/>
      </c>
      <c r="K80" s="49">
        <f ca="1">IF(OFFSET(Bebidas!I$2,0,(13*I80))=0,0,OFFSET(Bebidas!I$2,0,(13*I80)))</f>
        <v>0</v>
      </c>
      <c r="L80" s="49">
        <f ca="1">IF(OFFSET(Bebidas!I$22,0,(13*I80))=0,0,OFFSET(Bebidas!I$22,0,(13*I80)))</f>
        <v>0</v>
      </c>
      <c r="M80" s="228">
        <f ca="1">IF(OFFSET(Bebidas!I$26,0,(13*I80))=0,0,OFFSET(Bebidas!I$26,0,(13*I80)))</f>
        <v>0</v>
      </c>
      <c r="N80" s="49">
        <f ca="1">IF(OFFSET(Bebidas!I$24,0,(13*I80))=0,0,OFFSET(Bebidas!I$24,0,(13*I80)))</f>
        <v>0</v>
      </c>
      <c r="O80" s="211"/>
      <c r="P80" s="229">
        <f t="shared" ca="1" si="3"/>
        <v>0</v>
      </c>
      <c r="Q80" s="237"/>
    </row>
    <row r="81" spans="1:17" s="214" customFormat="1" x14ac:dyDescent="0.3">
      <c r="A81" s="239"/>
      <c r="B81" s="227" t="str">
        <f ca="1">IF(OFFSET(Platos!B$3,0,(13*I81))=0,"",OFFSET(Platos!B$3,0,(13*I81)))</f>
        <v/>
      </c>
      <c r="C81" s="49">
        <f ca="1">IF(OFFSET(Platos!I$2,0,(13*I81))=0,0,OFFSET(Platos!I$2,0,(13*I81)))</f>
        <v>0</v>
      </c>
      <c r="D81" s="49">
        <f ca="1">IF(OFFSET(Platos!I$22,0,(13*I81))=0,0,OFFSET(Platos!I$22,0,(13*I81)))</f>
        <v>0</v>
      </c>
      <c r="E81" s="230">
        <f ca="1">IF(OFFSET(Platos!I$26,0,(13*I81))=0,0,OFFSET(Platos!I$26,0,(13*I81)))</f>
        <v>0</v>
      </c>
      <c r="F81" s="49">
        <f ca="1">IF(OFFSET(Platos!I$24,0,(13*I81))=0,0,OFFSET(Platos!I$24,0,(13*I81)))</f>
        <v>0</v>
      </c>
      <c r="G81" s="211"/>
      <c r="H81" s="229">
        <f t="shared" ca="1" si="2"/>
        <v>0</v>
      </c>
      <c r="I81" s="236">
        <v>45</v>
      </c>
      <c r="J81" s="227" t="str">
        <f ca="1">IF(OFFSET(Bebidas!B$3,0,(13*I81))=0,"",OFFSET(Bebidas!B$3,0,(13*I81)))</f>
        <v/>
      </c>
      <c r="K81" s="49">
        <f ca="1">IF(OFFSET(Bebidas!I$2,0,(13*I81))=0,0,OFFSET(Bebidas!I$2,0,(13*I81)))</f>
        <v>0</v>
      </c>
      <c r="L81" s="49">
        <f ca="1">IF(OFFSET(Bebidas!I$22,0,(13*I81))=0,0,OFFSET(Bebidas!I$22,0,(13*I81)))</f>
        <v>0</v>
      </c>
      <c r="M81" s="228">
        <f ca="1">IF(OFFSET(Bebidas!I$26,0,(13*I81))=0,0,OFFSET(Bebidas!I$26,0,(13*I81)))</f>
        <v>0</v>
      </c>
      <c r="N81" s="49">
        <f ca="1">IF(OFFSET(Bebidas!I$24,0,(13*I81))=0,0,OFFSET(Bebidas!I$24,0,(13*I81)))</f>
        <v>0</v>
      </c>
      <c r="O81" s="211"/>
      <c r="P81" s="229">
        <f t="shared" ca="1" si="3"/>
        <v>0</v>
      </c>
      <c r="Q81" s="235"/>
    </row>
    <row r="82" spans="1:17" s="214" customFormat="1" x14ac:dyDescent="0.3">
      <c r="A82" s="239"/>
      <c r="B82" s="227" t="str">
        <f ca="1">IF(OFFSET(Platos!B$3,0,(13*I82))=0,"",OFFSET(Platos!B$3,0,(13*I82)))</f>
        <v/>
      </c>
      <c r="C82" s="49">
        <f ca="1">IF(OFFSET(Platos!I$2,0,(13*I82))=0,0,OFFSET(Platos!I$2,0,(13*I82)))</f>
        <v>0</v>
      </c>
      <c r="D82" s="49">
        <f ca="1">IF(OFFSET(Platos!I$22,0,(13*I82))=0,0,OFFSET(Platos!I$22,0,(13*I82)))</f>
        <v>0</v>
      </c>
      <c r="E82" s="230">
        <f ca="1">IF(OFFSET(Platos!I$26,0,(13*I82))=0,0,OFFSET(Platos!I$26,0,(13*I82)))</f>
        <v>0</v>
      </c>
      <c r="F82" s="49">
        <f ca="1">IF(OFFSET(Platos!I$24,0,(13*I82))=0,0,OFFSET(Platos!I$24,0,(13*I82)))</f>
        <v>0</v>
      </c>
      <c r="G82" s="211"/>
      <c r="H82" s="229">
        <f t="shared" ca="1" si="2"/>
        <v>0</v>
      </c>
      <c r="I82" s="236">
        <v>46</v>
      </c>
      <c r="J82" s="227" t="str">
        <f ca="1">IF(OFFSET(Bebidas!B$3,0,(13*I82))=0,"",OFFSET(Bebidas!B$3,0,(13*I82)))</f>
        <v/>
      </c>
      <c r="K82" s="49">
        <f ca="1">IF(OFFSET(Bebidas!I$2,0,(13*I82))=0,0,OFFSET(Bebidas!I$2,0,(13*I82)))</f>
        <v>0</v>
      </c>
      <c r="L82" s="49">
        <f ca="1">IF(OFFSET(Bebidas!I$22,0,(13*I82))=0,0,OFFSET(Bebidas!I$22,0,(13*I82)))</f>
        <v>0</v>
      </c>
      <c r="M82" s="228">
        <f ca="1">IF(OFFSET(Bebidas!I$26,0,(13*I82))=0,0,OFFSET(Bebidas!I$26,0,(13*I82)))</f>
        <v>0</v>
      </c>
      <c r="N82" s="49">
        <f ca="1">IF(OFFSET(Bebidas!I$24,0,(13*I82))=0,0,OFFSET(Bebidas!I$24,0,(13*I82)))</f>
        <v>0</v>
      </c>
      <c r="O82" s="211"/>
      <c r="P82" s="229">
        <f t="shared" ca="1" si="3"/>
        <v>0</v>
      </c>
      <c r="Q82" s="235"/>
    </row>
    <row r="83" spans="1:17" s="214" customFormat="1" x14ac:dyDescent="0.3">
      <c r="A83" s="239"/>
      <c r="B83" s="227" t="str">
        <f ca="1">IF(OFFSET(Platos!B$3,0,(13*I83))=0,"",OFFSET(Platos!B$3,0,(13*I83)))</f>
        <v/>
      </c>
      <c r="C83" s="49">
        <f ca="1">IF(OFFSET(Platos!I$2,0,(13*I83))=0,0,OFFSET(Platos!I$2,0,(13*I83)))</f>
        <v>0</v>
      </c>
      <c r="D83" s="49">
        <f ca="1">IF(OFFSET(Platos!I$22,0,(13*I83))=0,0,OFFSET(Platos!I$22,0,(13*I83)))</f>
        <v>0</v>
      </c>
      <c r="E83" s="230">
        <f ca="1">IF(OFFSET(Platos!I$26,0,(13*I83))=0,0,OFFSET(Platos!I$26,0,(13*I83)))</f>
        <v>0</v>
      </c>
      <c r="F83" s="49">
        <f ca="1">IF(OFFSET(Platos!I$24,0,(13*I83))=0,0,OFFSET(Platos!I$24,0,(13*I83)))</f>
        <v>0</v>
      </c>
      <c r="G83" s="211"/>
      <c r="H83" s="229">
        <f t="shared" ca="1" si="2"/>
        <v>0</v>
      </c>
      <c r="I83" s="236">
        <v>47</v>
      </c>
      <c r="J83" s="227" t="str">
        <f ca="1">IF(OFFSET(Bebidas!B$3,0,(13*I83))=0,"",OFFSET(Bebidas!B$3,0,(13*I83)))</f>
        <v/>
      </c>
      <c r="K83" s="49">
        <f ca="1">IF(OFFSET(Bebidas!I$2,0,(13*I83))=0,0,OFFSET(Bebidas!I$2,0,(13*I83)))</f>
        <v>0</v>
      </c>
      <c r="L83" s="49">
        <f ca="1">IF(OFFSET(Bebidas!I$22,0,(13*I83))=0,0,OFFSET(Bebidas!I$22,0,(13*I83)))</f>
        <v>0</v>
      </c>
      <c r="M83" s="228">
        <f ca="1">IF(OFFSET(Bebidas!I$26,0,(13*I83))=0,0,OFFSET(Bebidas!I$26,0,(13*I83)))</f>
        <v>0</v>
      </c>
      <c r="N83" s="49">
        <f ca="1">IF(OFFSET(Bebidas!I$24,0,(13*I83))=0,0,OFFSET(Bebidas!I$24,0,(13*I83)))</f>
        <v>0</v>
      </c>
      <c r="O83" s="211"/>
      <c r="P83" s="229">
        <f t="shared" ca="1" si="3"/>
        <v>0</v>
      </c>
      <c r="Q83" s="235"/>
    </row>
    <row r="84" spans="1:17" s="214" customFormat="1" x14ac:dyDescent="0.3">
      <c r="A84" s="239"/>
      <c r="B84" s="227" t="str">
        <f ca="1">IF(OFFSET(Platos!B$3,0,(13*I84))=0,"",OFFSET(Platos!B$3,0,(13*I84)))</f>
        <v/>
      </c>
      <c r="C84" s="49">
        <f ca="1">IF(OFFSET(Platos!I$2,0,(13*I84))=0,0,OFFSET(Platos!I$2,0,(13*I84)))</f>
        <v>0</v>
      </c>
      <c r="D84" s="49">
        <f ca="1">IF(OFFSET(Platos!I$22,0,(13*I84))=0,0,OFFSET(Platos!I$22,0,(13*I84)))</f>
        <v>0</v>
      </c>
      <c r="E84" s="230">
        <f ca="1">IF(OFFSET(Platos!I$26,0,(13*I84))=0,0,OFFSET(Platos!I$26,0,(13*I84)))</f>
        <v>0</v>
      </c>
      <c r="F84" s="49">
        <f ca="1">IF(OFFSET(Platos!I$24,0,(13*I84))=0,0,OFFSET(Platos!I$24,0,(13*I84)))</f>
        <v>0</v>
      </c>
      <c r="G84" s="211"/>
      <c r="H84" s="229">
        <f t="shared" ca="1" si="2"/>
        <v>0</v>
      </c>
      <c r="I84" s="236">
        <v>48</v>
      </c>
      <c r="J84" s="227" t="str">
        <f ca="1">IF(OFFSET(Bebidas!B$3,0,(13*I84))=0,"",OFFSET(Bebidas!B$3,0,(13*I84)))</f>
        <v/>
      </c>
      <c r="K84" s="49">
        <f ca="1">IF(OFFSET(Bebidas!I$2,0,(13*I84))=0,0,OFFSET(Bebidas!I$2,0,(13*I84)))</f>
        <v>0</v>
      </c>
      <c r="L84" s="49">
        <f ca="1">IF(OFFSET(Bebidas!I$22,0,(13*I84))=0,0,OFFSET(Bebidas!I$22,0,(13*I84)))</f>
        <v>0</v>
      </c>
      <c r="M84" s="228">
        <f ca="1">IF(OFFSET(Bebidas!I$26,0,(13*I84))=0,0,OFFSET(Bebidas!I$26,0,(13*I84)))</f>
        <v>0</v>
      </c>
      <c r="N84" s="49">
        <f ca="1">IF(OFFSET(Bebidas!I$24,0,(13*I84))=0,0,OFFSET(Bebidas!I$24,0,(13*I84)))</f>
        <v>0</v>
      </c>
      <c r="O84" s="211"/>
      <c r="P84" s="229">
        <f t="shared" ca="1" si="3"/>
        <v>0</v>
      </c>
      <c r="Q84" s="235"/>
    </row>
    <row r="85" spans="1:17" s="214" customFormat="1" x14ac:dyDescent="0.3">
      <c r="A85" s="239"/>
      <c r="B85" s="227" t="str">
        <f ca="1">IF(OFFSET(Platos!B$3,0,(13*I85))=0,"",OFFSET(Platos!B$3,0,(13*I85)))</f>
        <v/>
      </c>
      <c r="C85" s="49">
        <f ca="1">IF(OFFSET(Platos!I$2,0,(13*I85))=0,0,OFFSET(Platos!I$2,0,(13*I85)))</f>
        <v>0</v>
      </c>
      <c r="D85" s="49">
        <f ca="1">IF(OFFSET(Platos!I$22,0,(13*I85))=0,0,OFFSET(Platos!I$22,0,(13*I85)))</f>
        <v>0</v>
      </c>
      <c r="E85" s="230">
        <f ca="1">IF(OFFSET(Platos!I$26,0,(13*I85))=0,0,OFFSET(Platos!I$26,0,(13*I85)))</f>
        <v>0</v>
      </c>
      <c r="F85" s="49">
        <f ca="1">IF(OFFSET(Platos!I$24,0,(13*I85))=0,0,OFFSET(Platos!I$24,0,(13*I85)))</f>
        <v>0</v>
      </c>
      <c r="G85" s="211"/>
      <c r="H85" s="229">
        <f t="shared" ca="1" si="2"/>
        <v>0</v>
      </c>
      <c r="I85" s="236">
        <v>49</v>
      </c>
      <c r="J85" s="227" t="str">
        <f ca="1">IF(OFFSET(Bebidas!B$3,0,(13*I85))=0,"",OFFSET(Bebidas!B$3,0,(13*I85)))</f>
        <v/>
      </c>
      <c r="K85" s="49">
        <f ca="1">IF(OFFSET(Bebidas!I$2,0,(13*I85))=0,0,OFFSET(Bebidas!I$2,0,(13*I85)))</f>
        <v>0</v>
      </c>
      <c r="L85" s="49">
        <f ca="1">IF(OFFSET(Bebidas!I$22,0,(13*I85))=0,0,OFFSET(Bebidas!I$22,0,(13*I85)))</f>
        <v>0</v>
      </c>
      <c r="M85" s="228">
        <f ca="1">IF(OFFSET(Bebidas!I$26,0,(13*I85))=0,0,OFFSET(Bebidas!I$26,0,(13*I85)))</f>
        <v>0</v>
      </c>
      <c r="N85" s="49">
        <f ca="1">IF(OFFSET(Bebidas!I$24,0,(13*I85))=0,0,OFFSET(Bebidas!I$24,0,(13*I85)))</f>
        <v>0</v>
      </c>
      <c r="O85" s="211"/>
      <c r="P85" s="229">
        <f t="shared" ca="1" si="3"/>
        <v>0</v>
      </c>
      <c r="Q85" s="235"/>
    </row>
    <row r="86" spans="1:17" s="214" customFormat="1" x14ac:dyDescent="0.3">
      <c r="A86" s="239"/>
      <c r="B86" s="227" t="str">
        <f ca="1">IF(OFFSET(Platos!B$3,0,(13*I86))=0,"",OFFSET(Platos!B$3,0,(13*I86)))</f>
        <v/>
      </c>
      <c r="C86" s="49">
        <f ca="1">IF(OFFSET(Platos!I$2,0,(13*I86))=0,0,OFFSET(Platos!I$2,0,(13*I86)))</f>
        <v>0</v>
      </c>
      <c r="D86" s="49">
        <f ca="1">IF(OFFSET(Platos!I$22,0,(13*I86))=0,0,OFFSET(Platos!I$22,0,(13*I86)))</f>
        <v>0</v>
      </c>
      <c r="E86" s="230">
        <f ca="1">IF(OFFSET(Platos!I$26,0,(13*I86))=0,0,OFFSET(Platos!I$26,0,(13*I86)))</f>
        <v>0</v>
      </c>
      <c r="F86" s="49">
        <f ca="1">IF(OFFSET(Platos!I$24,0,(13*I86))=0,0,OFFSET(Platos!I$24,0,(13*I86)))</f>
        <v>0</v>
      </c>
      <c r="G86" s="211"/>
      <c r="H86" s="229">
        <f t="shared" ca="1" si="2"/>
        <v>0</v>
      </c>
      <c r="I86" s="236">
        <v>50</v>
      </c>
      <c r="J86" s="227" t="str">
        <f ca="1">IF(OFFSET(Bebidas!B$3,0,(13*I86))=0,"",OFFSET(Bebidas!B$3,0,(13*I86)))</f>
        <v/>
      </c>
      <c r="K86" s="49">
        <f ca="1">IF(OFFSET(Bebidas!I$2,0,(13*I86))=0,0,OFFSET(Bebidas!I$2,0,(13*I86)))</f>
        <v>0</v>
      </c>
      <c r="L86" s="49">
        <f ca="1">IF(OFFSET(Bebidas!I$22,0,(13*I86))=0,0,OFFSET(Bebidas!I$22,0,(13*I86)))</f>
        <v>0</v>
      </c>
      <c r="M86" s="228">
        <f ca="1">IF(OFFSET(Bebidas!I$26,0,(13*I86))=0,0,OFFSET(Bebidas!I$26,0,(13*I86)))</f>
        <v>0</v>
      </c>
      <c r="N86" s="49">
        <f ca="1">IF(OFFSET(Bebidas!I$24,0,(13*I86))=0,0,OFFSET(Bebidas!I$24,0,(13*I86)))</f>
        <v>0</v>
      </c>
      <c r="O86" s="211"/>
      <c r="P86" s="229">
        <f t="shared" ca="1" si="3"/>
        <v>0</v>
      </c>
      <c r="Q86" s="235"/>
    </row>
    <row r="87" spans="1:17" s="214" customFormat="1" x14ac:dyDescent="0.3">
      <c r="A87" s="239"/>
      <c r="B87" s="227" t="str">
        <f ca="1">IF(OFFSET(Platos!B$3,0,(13*I87))=0,"",OFFSET(Platos!B$3,0,(13*I87)))</f>
        <v/>
      </c>
      <c r="C87" s="49">
        <f ca="1">IF(OFFSET(Platos!I$2,0,(13*I87))=0,0,OFFSET(Platos!I$2,0,(13*I87)))</f>
        <v>0</v>
      </c>
      <c r="D87" s="49">
        <f ca="1">IF(OFFSET(Platos!I$22,0,(13*I87))=0,0,OFFSET(Platos!I$22,0,(13*I87)))</f>
        <v>0</v>
      </c>
      <c r="E87" s="230">
        <f ca="1">IF(OFFSET(Platos!I$26,0,(13*I87))=0,0,OFFSET(Platos!I$26,0,(13*I87)))</f>
        <v>0</v>
      </c>
      <c r="F87" s="49">
        <f ca="1">IF(OFFSET(Platos!I$24,0,(13*I87))=0,0,OFFSET(Platos!I$24,0,(13*I87)))</f>
        <v>0</v>
      </c>
      <c r="G87" s="211"/>
      <c r="H87" s="229">
        <f t="shared" ca="1" si="2"/>
        <v>0</v>
      </c>
      <c r="I87" s="236">
        <v>51</v>
      </c>
      <c r="J87" s="227" t="str">
        <f ca="1">IF(OFFSET(Bebidas!B$3,0,(13*I87))=0,"",OFFSET(Bebidas!B$3,0,(13*I87)))</f>
        <v/>
      </c>
      <c r="K87" s="49">
        <f ca="1">IF(OFFSET(Bebidas!I$2,0,(13*I87))=0,0,OFFSET(Bebidas!I$2,0,(13*I87)))</f>
        <v>0</v>
      </c>
      <c r="L87" s="49">
        <f ca="1">IF(OFFSET(Bebidas!I$22,0,(13*I87))=0,0,OFFSET(Bebidas!I$22,0,(13*I87)))</f>
        <v>0</v>
      </c>
      <c r="M87" s="228">
        <f ca="1">IF(OFFSET(Bebidas!I$26,0,(13*I87))=0,0,OFFSET(Bebidas!I$26,0,(13*I87)))</f>
        <v>0</v>
      </c>
      <c r="N87" s="49">
        <f ca="1">IF(OFFSET(Bebidas!I$24,0,(13*I87))=0,0,OFFSET(Bebidas!I$24,0,(13*I87)))</f>
        <v>0</v>
      </c>
      <c r="O87" s="211"/>
      <c r="P87" s="229">
        <f t="shared" ca="1" si="3"/>
        <v>0</v>
      </c>
      <c r="Q87" s="235"/>
    </row>
    <row r="88" spans="1:17" s="214" customFormat="1" x14ac:dyDescent="0.3">
      <c r="A88" s="239"/>
      <c r="B88" s="227" t="str">
        <f ca="1">IF(OFFSET(Platos!B$3,0,(13*I88))=0,"",OFFSET(Platos!B$3,0,(13*I88)))</f>
        <v/>
      </c>
      <c r="C88" s="49">
        <f ca="1">IF(OFFSET(Platos!I$2,0,(13*I88))=0,0,OFFSET(Platos!I$2,0,(13*I88)))</f>
        <v>0</v>
      </c>
      <c r="D88" s="49">
        <f ca="1">IF(OFFSET(Platos!I$22,0,(13*I88))=0,0,OFFSET(Platos!I$22,0,(13*I88)))</f>
        <v>0</v>
      </c>
      <c r="E88" s="230">
        <f ca="1">IF(OFFSET(Platos!I$26,0,(13*I88))=0,0,OFFSET(Platos!I$26,0,(13*I88)))</f>
        <v>0</v>
      </c>
      <c r="F88" s="49">
        <f ca="1">IF(OFFSET(Platos!I$24,0,(13*I88))=0,0,OFFSET(Platos!I$24,0,(13*I88)))</f>
        <v>0</v>
      </c>
      <c r="G88" s="211"/>
      <c r="H88" s="229">
        <f t="shared" ca="1" si="2"/>
        <v>0</v>
      </c>
      <c r="I88" s="236">
        <v>52</v>
      </c>
      <c r="J88" s="227" t="str">
        <f ca="1">IF(OFFSET(Bebidas!B$3,0,(13*I88))=0,"",OFFSET(Bebidas!B$3,0,(13*I88)))</f>
        <v/>
      </c>
      <c r="K88" s="49">
        <f ca="1">IF(OFFSET(Bebidas!I$2,0,(13*I88))=0,0,OFFSET(Bebidas!I$2,0,(13*I88)))</f>
        <v>0</v>
      </c>
      <c r="L88" s="49">
        <f ca="1">IF(OFFSET(Bebidas!I$22,0,(13*I88))=0,0,OFFSET(Bebidas!I$22,0,(13*I88)))</f>
        <v>0</v>
      </c>
      <c r="M88" s="228">
        <f ca="1">IF(OFFSET(Bebidas!I$26,0,(13*I88))=0,0,OFFSET(Bebidas!I$26,0,(13*I88)))</f>
        <v>0</v>
      </c>
      <c r="N88" s="49">
        <f ca="1">IF(OFFSET(Bebidas!I$24,0,(13*I88))=0,0,OFFSET(Bebidas!I$24,0,(13*I88)))</f>
        <v>0</v>
      </c>
      <c r="O88" s="211"/>
      <c r="P88" s="229">
        <f t="shared" ca="1" si="3"/>
        <v>0</v>
      </c>
      <c r="Q88" s="235"/>
    </row>
    <row r="89" spans="1:17" s="214" customFormat="1" x14ac:dyDescent="0.3">
      <c r="A89" s="239"/>
      <c r="B89" s="227" t="str">
        <f ca="1">IF(OFFSET(Platos!B$3,0,(13*I89))=0,"",OFFSET(Platos!B$3,0,(13*I89)))</f>
        <v/>
      </c>
      <c r="C89" s="49">
        <f ca="1">IF(OFFSET(Platos!I$2,0,(13*I89))=0,0,OFFSET(Platos!I$2,0,(13*I89)))</f>
        <v>0</v>
      </c>
      <c r="D89" s="49">
        <f ca="1">IF(OFFSET(Platos!I$22,0,(13*I89))=0,0,OFFSET(Platos!I$22,0,(13*I89)))</f>
        <v>0</v>
      </c>
      <c r="E89" s="230">
        <f ca="1">IF(OFFSET(Platos!I$26,0,(13*I89))=0,0,OFFSET(Platos!I$26,0,(13*I89)))</f>
        <v>0</v>
      </c>
      <c r="F89" s="49">
        <f ca="1">IF(OFFSET(Platos!I$24,0,(13*I89))=0,0,OFFSET(Platos!I$24,0,(13*I89)))</f>
        <v>0</v>
      </c>
      <c r="G89" s="211"/>
      <c r="H89" s="229">
        <f t="shared" ca="1" si="2"/>
        <v>0</v>
      </c>
      <c r="I89" s="236">
        <v>53</v>
      </c>
      <c r="J89" s="227" t="str">
        <f ca="1">IF(OFFSET(Bebidas!B$3,0,(13*I89))=0,"",OFFSET(Bebidas!B$3,0,(13*I89)))</f>
        <v/>
      </c>
      <c r="K89" s="49">
        <f ca="1">IF(OFFSET(Bebidas!I$2,0,(13*I89))=0,0,OFFSET(Bebidas!I$2,0,(13*I89)))</f>
        <v>0</v>
      </c>
      <c r="L89" s="49">
        <f ca="1">IF(OFFSET(Bebidas!I$22,0,(13*I89))=0,0,OFFSET(Bebidas!I$22,0,(13*I89)))</f>
        <v>0</v>
      </c>
      <c r="M89" s="228">
        <f ca="1">IF(OFFSET(Bebidas!I$26,0,(13*I89))=0,0,OFFSET(Bebidas!I$26,0,(13*I89)))</f>
        <v>0</v>
      </c>
      <c r="N89" s="49">
        <f ca="1">IF(OFFSET(Bebidas!I$24,0,(13*I89))=0,0,OFFSET(Bebidas!I$24,0,(13*I89)))</f>
        <v>0</v>
      </c>
      <c r="O89" s="211"/>
      <c r="P89" s="229">
        <f t="shared" ca="1" si="3"/>
        <v>0</v>
      </c>
      <c r="Q89" s="235"/>
    </row>
    <row r="90" spans="1:17" s="214" customFormat="1" x14ac:dyDescent="0.3">
      <c r="A90" s="239"/>
      <c r="B90" s="227" t="str">
        <f ca="1">IF(OFFSET(Platos!B$3,0,(13*I90))=0,"",OFFSET(Platos!B$3,0,(13*I90)))</f>
        <v/>
      </c>
      <c r="C90" s="49">
        <f ca="1">IF(OFFSET(Platos!I$2,0,(13*I90))=0,0,OFFSET(Platos!I$2,0,(13*I90)))</f>
        <v>0</v>
      </c>
      <c r="D90" s="49">
        <f ca="1">IF(OFFSET(Platos!I$22,0,(13*I90))=0,0,OFFSET(Platos!I$22,0,(13*I90)))</f>
        <v>0</v>
      </c>
      <c r="E90" s="230">
        <f ca="1">IF(OFFSET(Platos!I$26,0,(13*I90))=0,0,OFFSET(Platos!I$26,0,(13*I90)))</f>
        <v>0</v>
      </c>
      <c r="F90" s="49">
        <f ca="1">IF(OFFSET(Platos!I$24,0,(13*I90))=0,0,OFFSET(Platos!I$24,0,(13*I90)))</f>
        <v>0</v>
      </c>
      <c r="G90" s="211"/>
      <c r="H90" s="229">
        <f t="shared" ca="1" si="2"/>
        <v>0</v>
      </c>
      <c r="I90" s="236">
        <v>54</v>
      </c>
      <c r="J90" s="227" t="str">
        <f ca="1">IF(OFFSET(Bebidas!B$3,0,(13*I90))=0,"",OFFSET(Bebidas!B$3,0,(13*I90)))</f>
        <v/>
      </c>
      <c r="K90" s="49">
        <f ca="1">IF(OFFSET(Bebidas!I$2,0,(13*I90))=0,0,OFFSET(Bebidas!I$2,0,(13*I90)))</f>
        <v>0</v>
      </c>
      <c r="L90" s="49">
        <f ca="1">IF(OFFSET(Bebidas!I$22,0,(13*I90))=0,0,OFFSET(Bebidas!I$22,0,(13*I90)))</f>
        <v>0</v>
      </c>
      <c r="M90" s="228">
        <f ca="1">IF(OFFSET(Bebidas!I$26,0,(13*I90))=0,0,OFFSET(Bebidas!I$26,0,(13*I90)))</f>
        <v>0</v>
      </c>
      <c r="N90" s="49">
        <f ca="1">IF(OFFSET(Bebidas!I$24,0,(13*I90))=0,0,OFFSET(Bebidas!I$24,0,(13*I90)))</f>
        <v>0</v>
      </c>
      <c r="O90" s="211"/>
      <c r="P90" s="229">
        <f t="shared" ca="1" si="3"/>
        <v>0</v>
      </c>
      <c r="Q90" s="235"/>
    </row>
    <row r="91" spans="1:17" s="214" customFormat="1" x14ac:dyDescent="0.3">
      <c r="A91" s="239"/>
      <c r="B91" s="227" t="str">
        <f ca="1">IF(OFFSET(Platos!B$3,0,(13*I91))=0,"",OFFSET(Platos!B$3,0,(13*I91)))</f>
        <v/>
      </c>
      <c r="C91" s="49">
        <f ca="1">IF(OFFSET(Platos!I$2,0,(13*I91))=0,0,OFFSET(Platos!I$2,0,(13*I91)))</f>
        <v>0</v>
      </c>
      <c r="D91" s="49">
        <f ca="1">IF(OFFSET(Platos!I$22,0,(13*I91))=0,0,OFFSET(Platos!I$22,0,(13*I91)))</f>
        <v>0</v>
      </c>
      <c r="E91" s="230">
        <f ca="1">IF(OFFSET(Platos!I$26,0,(13*I91))=0,0,OFFSET(Platos!I$26,0,(13*I91)))</f>
        <v>0</v>
      </c>
      <c r="F91" s="49">
        <f ca="1">IF(OFFSET(Platos!I$24,0,(13*I91))=0,0,OFFSET(Platos!I$24,0,(13*I91)))</f>
        <v>0</v>
      </c>
      <c r="G91" s="211"/>
      <c r="H91" s="229">
        <f t="shared" ca="1" si="2"/>
        <v>0</v>
      </c>
      <c r="I91" s="236">
        <v>55</v>
      </c>
      <c r="J91" s="227" t="str">
        <f ca="1">IF(OFFSET(Bebidas!B$3,0,(13*I91))=0,"",OFFSET(Bebidas!B$3,0,(13*I91)))</f>
        <v/>
      </c>
      <c r="K91" s="49">
        <f ca="1">IF(OFFSET(Bebidas!I$2,0,(13*I91))=0,0,OFFSET(Bebidas!I$2,0,(13*I91)))</f>
        <v>0</v>
      </c>
      <c r="L91" s="49">
        <f ca="1">IF(OFFSET(Bebidas!I$22,0,(13*I91))=0,0,OFFSET(Bebidas!I$22,0,(13*I91)))</f>
        <v>0</v>
      </c>
      <c r="M91" s="228">
        <f ca="1">IF(OFFSET(Bebidas!I$26,0,(13*I91))=0,0,OFFSET(Bebidas!I$26,0,(13*I91)))</f>
        <v>0</v>
      </c>
      <c r="N91" s="49">
        <f ca="1">IF(OFFSET(Bebidas!I$24,0,(13*I91))=0,0,OFFSET(Bebidas!I$24,0,(13*I91)))</f>
        <v>0</v>
      </c>
      <c r="O91" s="211"/>
      <c r="P91" s="229">
        <f t="shared" ca="1" si="3"/>
        <v>0</v>
      </c>
      <c r="Q91" s="235"/>
    </row>
    <row r="92" spans="1:17" s="214" customFormat="1" x14ac:dyDescent="0.3">
      <c r="A92" s="239"/>
      <c r="B92" s="227" t="str">
        <f ca="1">IF(OFFSET(Platos!B$3,0,(13*I92))=0,"",OFFSET(Platos!B$3,0,(13*I92)))</f>
        <v/>
      </c>
      <c r="C92" s="49">
        <f ca="1">IF(OFFSET(Platos!I$2,0,(13*I92))=0,0,OFFSET(Platos!I$2,0,(13*I92)))</f>
        <v>0</v>
      </c>
      <c r="D92" s="49">
        <f ca="1">IF(OFFSET(Platos!I$22,0,(13*I92))=0,0,OFFSET(Platos!I$22,0,(13*I92)))</f>
        <v>0</v>
      </c>
      <c r="E92" s="230">
        <f ca="1">IF(OFFSET(Platos!I$26,0,(13*I92))=0,0,OFFSET(Platos!I$26,0,(13*I92)))</f>
        <v>0</v>
      </c>
      <c r="F92" s="49">
        <f ca="1">IF(OFFSET(Platos!I$24,0,(13*I92))=0,0,OFFSET(Platos!I$24,0,(13*I92)))</f>
        <v>0</v>
      </c>
      <c r="G92" s="211"/>
      <c r="H92" s="229">
        <f t="shared" ca="1" si="2"/>
        <v>0</v>
      </c>
      <c r="I92" s="236">
        <v>56</v>
      </c>
      <c r="J92" s="227" t="str">
        <f ca="1">IF(OFFSET(Bebidas!B$3,0,(13*I92))=0,"",OFFSET(Bebidas!B$3,0,(13*I92)))</f>
        <v/>
      </c>
      <c r="K92" s="49">
        <f ca="1">IF(OFFSET(Bebidas!I$2,0,(13*I92))=0,0,OFFSET(Bebidas!I$2,0,(13*I92)))</f>
        <v>0</v>
      </c>
      <c r="L92" s="49">
        <f ca="1">IF(OFFSET(Bebidas!I$22,0,(13*I92))=0,0,OFFSET(Bebidas!I$22,0,(13*I92)))</f>
        <v>0</v>
      </c>
      <c r="M92" s="228">
        <f ca="1">IF(OFFSET(Bebidas!I$26,0,(13*I92))=0,0,OFFSET(Bebidas!I$26,0,(13*I92)))</f>
        <v>0</v>
      </c>
      <c r="N92" s="49">
        <f ca="1">IF(OFFSET(Bebidas!I$24,0,(13*I92))=0,0,OFFSET(Bebidas!I$24,0,(13*I92)))</f>
        <v>0</v>
      </c>
      <c r="O92" s="211"/>
      <c r="P92" s="229">
        <f t="shared" ca="1" si="3"/>
        <v>0</v>
      </c>
      <c r="Q92" s="235"/>
    </row>
    <row r="93" spans="1:17" s="214" customFormat="1" x14ac:dyDescent="0.3">
      <c r="A93" s="239"/>
      <c r="B93" s="227" t="str">
        <f ca="1">IF(OFFSET(Platos!B$3,0,(13*I93))=0,"",OFFSET(Platos!B$3,0,(13*I93)))</f>
        <v/>
      </c>
      <c r="C93" s="49">
        <f ca="1">IF(OFFSET(Platos!I$2,0,(13*I93))=0,0,OFFSET(Platos!I$2,0,(13*I93)))</f>
        <v>0</v>
      </c>
      <c r="D93" s="49">
        <f ca="1">IF(OFFSET(Platos!I$22,0,(13*I93))=0,0,OFFSET(Platos!I$22,0,(13*I93)))</f>
        <v>0</v>
      </c>
      <c r="E93" s="230">
        <f ca="1">IF(OFFSET(Platos!I$26,0,(13*I93))=0,0,OFFSET(Platos!I$26,0,(13*I93)))</f>
        <v>0</v>
      </c>
      <c r="F93" s="49">
        <f ca="1">IF(OFFSET(Platos!I$24,0,(13*I93))=0,0,OFFSET(Platos!I$24,0,(13*I93)))</f>
        <v>0</v>
      </c>
      <c r="G93" s="211"/>
      <c r="H93" s="229">
        <f t="shared" ca="1" si="2"/>
        <v>0</v>
      </c>
      <c r="I93" s="236">
        <v>57</v>
      </c>
      <c r="J93" s="227" t="str">
        <f ca="1">IF(OFFSET(Bebidas!B$3,0,(13*I93))=0,"",OFFSET(Bebidas!B$3,0,(13*I93)))</f>
        <v/>
      </c>
      <c r="K93" s="49">
        <f ca="1">IF(OFFSET(Bebidas!I$2,0,(13*I93))=0,0,OFFSET(Bebidas!I$2,0,(13*I93)))</f>
        <v>0</v>
      </c>
      <c r="L93" s="49">
        <f ca="1">IF(OFFSET(Bebidas!I$22,0,(13*I93))=0,0,OFFSET(Bebidas!I$22,0,(13*I93)))</f>
        <v>0</v>
      </c>
      <c r="M93" s="228">
        <f ca="1">IF(OFFSET(Bebidas!I$26,0,(13*I93))=0,0,OFFSET(Bebidas!I$26,0,(13*I93)))</f>
        <v>0</v>
      </c>
      <c r="N93" s="49">
        <f ca="1">IF(OFFSET(Bebidas!I$24,0,(13*I93))=0,0,OFFSET(Bebidas!I$24,0,(13*I93)))</f>
        <v>0</v>
      </c>
      <c r="O93" s="211"/>
      <c r="P93" s="229">
        <f t="shared" ca="1" si="3"/>
        <v>0</v>
      </c>
      <c r="Q93" s="235"/>
    </row>
    <row r="94" spans="1:17" s="214" customFormat="1" x14ac:dyDescent="0.3">
      <c r="A94" s="239"/>
      <c r="B94" s="227" t="str">
        <f ca="1">IF(OFFSET(Platos!B$3,0,(13*I94))=0,"",OFFSET(Platos!B$3,0,(13*I94)))</f>
        <v/>
      </c>
      <c r="C94" s="49">
        <f ca="1">IF(OFFSET(Platos!I$2,0,(13*I94))=0,0,OFFSET(Platos!I$2,0,(13*I94)))</f>
        <v>0</v>
      </c>
      <c r="D94" s="49">
        <f ca="1">IF(OFFSET(Platos!I$22,0,(13*I94))=0,0,OFFSET(Platos!I$22,0,(13*I94)))</f>
        <v>0</v>
      </c>
      <c r="E94" s="230">
        <f ca="1">IF(OFFSET(Platos!I$26,0,(13*I94))=0,0,OFFSET(Platos!I$26,0,(13*I94)))</f>
        <v>0</v>
      </c>
      <c r="F94" s="49">
        <f ca="1">IF(OFFSET(Platos!I$24,0,(13*I94))=0,0,OFFSET(Platos!I$24,0,(13*I94)))</f>
        <v>0</v>
      </c>
      <c r="G94" s="211"/>
      <c r="H94" s="229">
        <f t="shared" ca="1" si="2"/>
        <v>0</v>
      </c>
      <c r="I94" s="236">
        <v>58</v>
      </c>
      <c r="J94" s="227" t="str">
        <f ca="1">IF(OFFSET(Bebidas!B$3,0,(13*I94))=0,"",OFFSET(Bebidas!B$3,0,(13*I94)))</f>
        <v/>
      </c>
      <c r="K94" s="49">
        <f ca="1">IF(OFFSET(Bebidas!I$2,0,(13*I94))=0,0,OFFSET(Bebidas!I$2,0,(13*I94)))</f>
        <v>0</v>
      </c>
      <c r="L94" s="49">
        <f ca="1">IF(OFFSET(Bebidas!I$22,0,(13*I94))=0,0,OFFSET(Bebidas!I$22,0,(13*I94)))</f>
        <v>0</v>
      </c>
      <c r="M94" s="228">
        <f ca="1">IF(OFFSET(Bebidas!I$26,0,(13*I94))=0,0,OFFSET(Bebidas!I$26,0,(13*I94)))</f>
        <v>0</v>
      </c>
      <c r="N94" s="49">
        <f ca="1">IF(OFFSET(Bebidas!I$24,0,(13*I94))=0,0,OFFSET(Bebidas!I$24,0,(13*I94)))</f>
        <v>0</v>
      </c>
      <c r="O94" s="211"/>
      <c r="P94" s="229">
        <f t="shared" ca="1" si="3"/>
        <v>0</v>
      </c>
      <c r="Q94" s="235"/>
    </row>
    <row r="95" spans="1:17" s="214" customFormat="1" x14ac:dyDescent="0.3">
      <c r="A95" s="239"/>
      <c r="B95" s="227" t="str">
        <f ca="1">IF(OFFSET(Platos!B$3,0,(13*I95))=0,"",OFFSET(Platos!B$3,0,(13*I95)))</f>
        <v/>
      </c>
      <c r="C95" s="49">
        <f ca="1">IF(OFFSET(Platos!I$2,0,(13*I95))=0,0,OFFSET(Platos!I$2,0,(13*I95)))</f>
        <v>0</v>
      </c>
      <c r="D95" s="49">
        <f ca="1">IF(OFFSET(Platos!I$22,0,(13*I95))=0,0,OFFSET(Platos!I$22,0,(13*I95)))</f>
        <v>0</v>
      </c>
      <c r="E95" s="230">
        <f ca="1">IF(OFFSET(Platos!I$26,0,(13*I95))=0,0,OFFSET(Platos!I$26,0,(13*I95)))</f>
        <v>0</v>
      </c>
      <c r="F95" s="49">
        <f ca="1">IF(OFFSET(Platos!I$24,0,(13*I95))=0,0,OFFSET(Platos!I$24,0,(13*I95)))</f>
        <v>0</v>
      </c>
      <c r="G95" s="211"/>
      <c r="H95" s="229">
        <f t="shared" ca="1" si="2"/>
        <v>0</v>
      </c>
      <c r="I95" s="236">
        <v>59</v>
      </c>
      <c r="J95" s="227" t="str">
        <f ca="1">IF(OFFSET(Bebidas!B$3,0,(13*I95))=0,"",OFFSET(Bebidas!B$3,0,(13*I95)))</f>
        <v/>
      </c>
      <c r="K95" s="49">
        <f ca="1">IF(OFFSET(Bebidas!I$2,0,(13*I95))=0,0,OFFSET(Bebidas!I$2,0,(13*I95)))</f>
        <v>0</v>
      </c>
      <c r="L95" s="49">
        <f ca="1">IF(OFFSET(Bebidas!I$22,0,(13*I95))=0,0,OFFSET(Bebidas!I$22,0,(13*I95)))</f>
        <v>0</v>
      </c>
      <c r="M95" s="228">
        <f ca="1">IF(OFFSET(Bebidas!I$26,0,(13*I95))=0,0,OFFSET(Bebidas!I$26,0,(13*I95)))</f>
        <v>0</v>
      </c>
      <c r="N95" s="49">
        <f ca="1">IF(OFFSET(Bebidas!I$24,0,(13*I95))=0,0,OFFSET(Bebidas!I$24,0,(13*I95)))</f>
        <v>0</v>
      </c>
      <c r="O95" s="211"/>
      <c r="P95" s="229">
        <f t="shared" ca="1" si="3"/>
        <v>0</v>
      </c>
      <c r="Q95" s="235"/>
    </row>
    <row r="96" spans="1:17" s="214" customFormat="1" x14ac:dyDescent="0.3">
      <c r="A96" s="239"/>
      <c r="B96" s="227" t="str">
        <f ca="1">IF(OFFSET(Platos!B$3,0,(13*I96))=0,"",OFFSET(Platos!B$3,0,(13*I96)))</f>
        <v/>
      </c>
      <c r="C96" s="49">
        <f ca="1">IF(OFFSET(Platos!I$2,0,(13*I96))=0,0,OFFSET(Platos!I$2,0,(13*I96)))</f>
        <v>0</v>
      </c>
      <c r="D96" s="49">
        <f ca="1">IF(OFFSET(Platos!I$22,0,(13*I96))=0,0,OFFSET(Platos!I$22,0,(13*I96)))</f>
        <v>0</v>
      </c>
      <c r="E96" s="230">
        <f ca="1">IF(OFFSET(Platos!I$26,0,(13*I96))=0,0,OFFSET(Platos!I$26,0,(13*I96)))</f>
        <v>0</v>
      </c>
      <c r="F96" s="49">
        <f ca="1">IF(OFFSET(Platos!I$24,0,(13*I96))=0,0,OFFSET(Platos!I$24,0,(13*I96)))</f>
        <v>0</v>
      </c>
      <c r="G96" s="211"/>
      <c r="H96" s="229">
        <f t="shared" ca="1" si="2"/>
        <v>0</v>
      </c>
      <c r="I96" s="236">
        <v>60</v>
      </c>
      <c r="J96" s="227" t="str">
        <f ca="1">IF(OFFSET(Bebidas!B$3,0,(13*I96))=0,"",OFFSET(Bebidas!B$3,0,(13*I96)))</f>
        <v/>
      </c>
      <c r="K96" s="49">
        <f ca="1">IF(OFFSET(Bebidas!I$2,0,(13*I96))=0,0,OFFSET(Bebidas!I$2,0,(13*I96)))</f>
        <v>0</v>
      </c>
      <c r="L96" s="49">
        <f ca="1">IF(OFFSET(Bebidas!I$22,0,(13*I96))=0,0,OFFSET(Bebidas!I$22,0,(13*I96)))</f>
        <v>0</v>
      </c>
      <c r="M96" s="228">
        <f ca="1">IF(OFFSET(Bebidas!I$26,0,(13*I96))=0,0,OFFSET(Bebidas!I$26,0,(13*I96)))</f>
        <v>0</v>
      </c>
      <c r="N96" s="49">
        <f ca="1">IF(OFFSET(Bebidas!I$24,0,(13*I96))=0,0,OFFSET(Bebidas!I$24,0,(13*I96)))</f>
        <v>0</v>
      </c>
      <c r="O96" s="211"/>
      <c r="P96" s="229">
        <f t="shared" ca="1" si="3"/>
        <v>0</v>
      </c>
      <c r="Q96" s="235"/>
    </row>
    <row r="97" spans="1:17" s="214" customFormat="1" x14ac:dyDescent="0.3">
      <c r="A97" s="239"/>
      <c r="B97" s="227" t="str">
        <f ca="1">IF(OFFSET(Platos!B$3,0,(13*I97))=0,"",OFFSET(Platos!B$3,0,(13*I97)))</f>
        <v/>
      </c>
      <c r="C97" s="49">
        <f ca="1">IF(OFFSET(Platos!I$2,0,(13*I97))=0,0,OFFSET(Platos!I$2,0,(13*I97)))</f>
        <v>0</v>
      </c>
      <c r="D97" s="49">
        <f ca="1">IF(OFFSET(Platos!I$22,0,(13*I97))=0,0,OFFSET(Platos!I$22,0,(13*I97)))</f>
        <v>0</v>
      </c>
      <c r="E97" s="230">
        <f ca="1">IF(OFFSET(Platos!I$26,0,(13*I97))=0,0,OFFSET(Platos!I$26,0,(13*I97)))</f>
        <v>0</v>
      </c>
      <c r="F97" s="49">
        <f ca="1">IF(OFFSET(Platos!I$24,0,(13*I97))=0,0,OFFSET(Platos!I$24,0,(13*I97)))</f>
        <v>0</v>
      </c>
      <c r="G97" s="211"/>
      <c r="H97" s="229">
        <f t="shared" ca="1" si="2"/>
        <v>0</v>
      </c>
      <c r="I97" s="236">
        <v>61</v>
      </c>
      <c r="J97" s="227" t="str">
        <f ca="1">IF(OFFSET(Bebidas!B$3,0,(13*I97))=0,"",OFFSET(Bebidas!B$3,0,(13*I97)))</f>
        <v/>
      </c>
      <c r="K97" s="49">
        <f ca="1">IF(OFFSET(Bebidas!I$2,0,(13*I97))=0,0,OFFSET(Bebidas!I$2,0,(13*I97)))</f>
        <v>0</v>
      </c>
      <c r="L97" s="49">
        <f ca="1">IF(OFFSET(Bebidas!I$22,0,(13*I97))=0,0,OFFSET(Bebidas!I$22,0,(13*I97)))</f>
        <v>0</v>
      </c>
      <c r="M97" s="228">
        <f ca="1">IF(OFFSET(Bebidas!I$26,0,(13*I97))=0,0,OFFSET(Bebidas!I$26,0,(13*I97)))</f>
        <v>0</v>
      </c>
      <c r="N97" s="49">
        <f ca="1">IF(OFFSET(Bebidas!I$24,0,(13*I97))=0,0,OFFSET(Bebidas!I$24,0,(13*I97)))</f>
        <v>0</v>
      </c>
      <c r="O97" s="211"/>
      <c r="P97" s="229">
        <f t="shared" ca="1" si="3"/>
        <v>0</v>
      </c>
      <c r="Q97" s="235"/>
    </row>
    <row r="98" spans="1:17" s="214" customFormat="1" x14ac:dyDescent="0.3">
      <c r="A98" s="239"/>
      <c r="B98" s="227" t="str">
        <f ca="1">IF(OFFSET(Platos!B$3,0,(13*I98))=0,"",OFFSET(Platos!B$3,0,(13*I98)))</f>
        <v/>
      </c>
      <c r="C98" s="49">
        <f ca="1">IF(OFFSET(Platos!I$2,0,(13*I98))=0,0,OFFSET(Platos!I$2,0,(13*I98)))</f>
        <v>0</v>
      </c>
      <c r="D98" s="49">
        <f ca="1">IF(OFFSET(Platos!I$22,0,(13*I98))=0,0,OFFSET(Platos!I$22,0,(13*I98)))</f>
        <v>0</v>
      </c>
      <c r="E98" s="230">
        <f ca="1">IF(OFFSET(Platos!I$26,0,(13*I98))=0,0,OFFSET(Platos!I$26,0,(13*I98)))</f>
        <v>0</v>
      </c>
      <c r="F98" s="49">
        <f ca="1">IF(OFFSET(Platos!I$24,0,(13*I98))=0,0,OFFSET(Platos!I$24,0,(13*I98)))</f>
        <v>0</v>
      </c>
      <c r="G98" s="211"/>
      <c r="H98" s="229">
        <f t="shared" ca="1" si="2"/>
        <v>0</v>
      </c>
      <c r="I98" s="236">
        <v>62</v>
      </c>
      <c r="J98" s="227" t="str">
        <f ca="1">IF(OFFSET(Bebidas!B$3,0,(13*I98))=0,"",OFFSET(Bebidas!B$3,0,(13*I98)))</f>
        <v/>
      </c>
      <c r="K98" s="49">
        <f ca="1">IF(OFFSET(Bebidas!I$2,0,(13*I98))=0,0,OFFSET(Bebidas!I$2,0,(13*I98)))</f>
        <v>0</v>
      </c>
      <c r="L98" s="49">
        <f ca="1">IF(OFFSET(Bebidas!I$22,0,(13*I98))=0,0,OFFSET(Bebidas!I$22,0,(13*I98)))</f>
        <v>0</v>
      </c>
      <c r="M98" s="228">
        <f ca="1">IF(OFFSET(Bebidas!I$26,0,(13*I98))=0,0,OFFSET(Bebidas!I$26,0,(13*I98)))</f>
        <v>0</v>
      </c>
      <c r="N98" s="49">
        <f ca="1">IF(OFFSET(Bebidas!I$24,0,(13*I98))=0,0,OFFSET(Bebidas!I$24,0,(13*I98)))</f>
        <v>0</v>
      </c>
      <c r="O98" s="211"/>
      <c r="P98" s="229">
        <f t="shared" ca="1" si="3"/>
        <v>0</v>
      </c>
      <c r="Q98" s="235"/>
    </row>
    <row r="99" spans="1:17" s="214" customFormat="1" x14ac:dyDescent="0.3">
      <c r="A99" s="239"/>
      <c r="B99" s="227" t="str">
        <f ca="1">IF(OFFSET(Platos!B$3,0,(13*I99))=0,"",OFFSET(Platos!B$3,0,(13*I99)))</f>
        <v/>
      </c>
      <c r="C99" s="49">
        <f ca="1">IF(OFFSET(Platos!I$2,0,(13*I99))=0,0,OFFSET(Platos!I$2,0,(13*I99)))</f>
        <v>0</v>
      </c>
      <c r="D99" s="49">
        <f ca="1">IF(OFFSET(Platos!I$22,0,(13*I99))=0,0,OFFSET(Platos!I$22,0,(13*I99)))</f>
        <v>0</v>
      </c>
      <c r="E99" s="230">
        <f ca="1">IF(OFFSET(Platos!I$26,0,(13*I99))=0,0,OFFSET(Platos!I$26,0,(13*I99)))</f>
        <v>0</v>
      </c>
      <c r="F99" s="49">
        <f ca="1">IF(OFFSET(Platos!I$24,0,(13*I99))=0,0,OFFSET(Platos!I$24,0,(13*I99)))</f>
        <v>0</v>
      </c>
      <c r="G99" s="211"/>
      <c r="H99" s="229">
        <f t="shared" ca="1" si="2"/>
        <v>0</v>
      </c>
      <c r="I99" s="236">
        <v>63</v>
      </c>
      <c r="J99" s="227" t="str">
        <f ca="1">IF(OFFSET(Bebidas!B$3,0,(13*I99))=0,"",OFFSET(Bebidas!B$3,0,(13*I99)))</f>
        <v/>
      </c>
      <c r="K99" s="49">
        <f ca="1">IF(OFFSET(Bebidas!I$2,0,(13*I99))=0,0,OFFSET(Bebidas!I$2,0,(13*I99)))</f>
        <v>0</v>
      </c>
      <c r="L99" s="49">
        <f ca="1">IF(OFFSET(Bebidas!I$22,0,(13*I99))=0,0,OFFSET(Bebidas!I$22,0,(13*I99)))</f>
        <v>0</v>
      </c>
      <c r="M99" s="228">
        <f ca="1">IF(OFFSET(Bebidas!I$26,0,(13*I99))=0,0,OFFSET(Bebidas!I$26,0,(13*I99)))</f>
        <v>0</v>
      </c>
      <c r="N99" s="49">
        <f ca="1">IF(OFFSET(Bebidas!I$24,0,(13*I99))=0,0,OFFSET(Bebidas!I$24,0,(13*I99)))</f>
        <v>0</v>
      </c>
      <c r="O99" s="211"/>
      <c r="P99" s="229">
        <f t="shared" ca="1" si="3"/>
        <v>0</v>
      </c>
      <c r="Q99" s="235"/>
    </row>
    <row r="100" spans="1:17" s="214" customFormat="1" x14ac:dyDescent="0.3">
      <c r="A100" s="239"/>
      <c r="B100" s="227" t="str">
        <f ca="1">IF(OFFSET(Platos!B$3,0,(13*I100))=0,"",OFFSET(Platos!B$3,0,(13*I100)))</f>
        <v/>
      </c>
      <c r="C100" s="49">
        <f ca="1">IF(OFFSET(Platos!I$2,0,(13*I100))=0,0,OFFSET(Platos!I$2,0,(13*I100)))</f>
        <v>0</v>
      </c>
      <c r="D100" s="49">
        <f ca="1">IF(OFFSET(Platos!I$22,0,(13*I100))=0,0,OFFSET(Platos!I$22,0,(13*I100)))</f>
        <v>0</v>
      </c>
      <c r="E100" s="230">
        <f ca="1">IF(OFFSET(Platos!I$26,0,(13*I100))=0,0,OFFSET(Platos!I$26,0,(13*I100)))</f>
        <v>0</v>
      </c>
      <c r="F100" s="49">
        <f ca="1">IF(OFFSET(Platos!I$24,0,(13*I100))=0,0,OFFSET(Platos!I$24,0,(13*I100)))</f>
        <v>0</v>
      </c>
      <c r="G100" s="211"/>
      <c r="H100" s="229">
        <f t="shared" ca="1" si="2"/>
        <v>0</v>
      </c>
      <c r="I100" s="236">
        <v>64</v>
      </c>
      <c r="J100" s="227" t="str">
        <f ca="1">IF(OFFSET(Bebidas!B$3,0,(13*I100))=0,"",OFFSET(Bebidas!B$3,0,(13*I100)))</f>
        <v/>
      </c>
      <c r="K100" s="49">
        <f ca="1">IF(OFFSET(Bebidas!I$2,0,(13*I100))=0,0,OFFSET(Bebidas!I$2,0,(13*I100)))</f>
        <v>0</v>
      </c>
      <c r="L100" s="49">
        <f ca="1">IF(OFFSET(Bebidas!I$22,0,(13*I100))=0,0,OFFSET(Bebidas!I$22,0,(13*I100)))</f>
        <v>0</v>
      </c>
      <c r="M100" s="228">
        <f ca="1">IF(OFFSET(Bebidas!I$26,0,(13*I100))=0,0,OFFSET(Bebidas!I$26,0,(13*I100)))</f>
        <v>0</v>
      </c>
      <c r="N100" s="49">
        <f ca="1">IF(OFFSET(Bebidas!I$24,0,(13*I100))=0,0,OFFSET(Bebidas!I$24,0,(13*I100)))</f>
        <v>0</v>
      </c>
      <c r="O100" s="211"/>
      <c r="P100" s="229">
        <f t="shared" ca="1" si="3"/>
        <v>0</v>
      </c>
      <c r="Q100" s="235"/>
    </row>
    <row r="101" spans="1:17" s="214" customFormat="1" x14ac:dyDescent="0.3">
      <c r="A101" s="239"/>
      <c r="B101" s="227" t="str">
        <f ca="1">IF(OFFSET(Platos!B$3,0,(13*I101))=0,"",OFFSET(Platos!B$3,0,(13*I101)))</f>
        <v/>
      </c>
      <c r="C101" s="49">
        <f ca="1">IF(OFFSET(Platos!I$2,0,(13*I101))=0,0,OFFSET(Platos!I$2,0,(13*I101)))</f>
        <v>0</v>
      </c>
      <c r="D101" s="49">
        <f ca="1">IF(OFFSET(Platos!I$22,0,(13*I101))=0,0,OFFSET(Platos!I$22,0,(13*I101)))</f>
        <v>0</v>
      </c>
      <c r="E101" s="230">
        <f ca="1">IF(OFFSET(Platos!I$26,0,(13*I101))=0,0,OFFSET(Platos!I$26,0,(13*I101)))</f>
        <v>0</v>
      </c>
      <c r="F101" s="49">
        <f ca="1">IF(OFFSET(Platos!I$24,0,(13*I101))=0,0,OFFSET(Platos!I$24,0,(13*I101)))</f>
        <v>0</v>
      </c>
      <c r="G101" s="211"/>
      <c r="H101" s="229">
        <f t="shared" ca="1" si="2"/>
        <v>0</v>
      </c>
      <c r="I101" s="236">
        <v>65</v>
      </c>
      <c r="J101" s="227" t="str">
        <f ca="1">IF(OFFSET(Bebidas!B$3,0,(13*I101))=0,"",OFFSET(Bebidas!B$3,0,(13*I101)))</f>
        <v/>
      </c>
      <c r="K101" s="49">
        <f ca="1">IF(OFFSET(Bebidas!I$2,0,(13*I101))=0,0,OFFSET(Bebidas!I$2,0,(13*I101)))</f>
        <v>0</v>
      </c>
      <c r="L101" s="49">
        <f ca="1">IF(OFFSET(Bebidas!I$22,0,(13*I101))=0,0,OFFSET(Bebidas!I$22,0,(13*I101)))</f>
        <v>0</v>
      </c>
      <c r="M101" s="228">
        <f ca="1">IF(OFFSET(Bebidas!I$26,0,(13*I101))=0,0,OFFSET(Bebidas!I$26,0,(13*I101)))</f>
        <v>0</v>
      </c>
      <c r="N101" s="49">
        <f ca="1">IF(OFFSET(Bebidas!I$24,0,(13*I101))=0,0,OFFSET(Bebidas!I$24,0,(13*I101)))</f>
        <v>0</v>
      </c>
      <c r="O101" s="211"/>
      <c r="P101" s="229">
        <f t="shared" ca="1" si="3"/>
        <v>0</v>
      </c>
      <c r="Q101" s="235"/>
    </row>
    <row r="102" spans="1:17" s="214" customFormat="1" x14ac:dyDescent="0.3">
      <c r="A102" s="239"/>
      <c r="B102" s="227" t="str">
        <f ca="1">IF(OFFSET(Platos!B$3,0,(13*I102))=0,"",OFFSET(Platos!B$3,0,(13*I102)))</f>
        <v/>
      </c>
      <c r="C102" s="49">
        <f ca="1">IF(OFFSET(Platos!I$2,0,(13*I102))=0,0,OFFSET(Platos!I$2,0,(13*I102)))</f>
        <v>0</v>
      </c>
      <c r="D102" s="49">
        <f ca="1">IF(OFFSET(Platos!I$22,0,(13*I102))=0,0,OFFSET(Platos!I$22,0,(13*I102)))</f>
        <v>0</v>
      </c>
      <c r="E102" s="230">
        <f ca="1">IF(OFFSET(Platos!I$26,0,(13*I102))=0,0,OFFSET(Platos!I$26,0,(13*I102)))</f>
        <v>0</v>
      </c>
      <c r="F102" s="49">
        <f ca="1">IF(OFFSET(Platos!I$24,0,(13*I102))=0,0,OFFSET(Platos!I$24,0,(13*I102)))</f>
        <v>0</v>
      </c>
      <c r="G102" s="211"/>
      <c r="H102" s="229">
        <f t="shared" ca="1" si="2"/>
        <v>0</v>
      </c>
      <c r="I102" s="236">
        <v>66</v>
      </c>
      <c r="J102" s="227" t="str">
        <f ca="1">IF(OFFSET(Bebidas!B$3,0,(13*I102))=0,"",OFFSET(Bebidas!B$3,0,(13*I102)))</f>
        <v/>
      </c>
      <c r="K102" s="49">
        <f ca="1">IF(OFFSET(Bebidas!I$2,0,(13*I102))=0,0,OFFSET(Bebidas!I$2,0,(13*I102)))</f>
        <v>0</v>
      </c>
      <c r="L102" s="49">
        <f ca="1">IF(OFFSET(Bebidas!I$22,0,(13*I102))=0,0,OFFSET(Bebidas!I$22,0,(13*I102)))</f>
        <v>0</v>
      </c>
      <c r="M102" s="228">
        <f ca="1">IF(OFFSET(Bebidas!I$26,0,(13*I102))=0,0,OFFSET(Bebidas!I$26,0,(13*I102)))</f>
        <v>0</v>
      </c>
      <c r="N102" s="49">
        <f ca="1">IF(OFFSET(Bebidas!I$24,0,(13*I102))=0,0,OFFSET(Bebidas!I$24,0,(13*I102)))</f>
        <v>0</v>
      </c>
      <c r="O102" s="211"/>
      <c r="P102" s="229">
        <f t="shared" ca="1" si="3"/>
        <v>0</v>
      </c>
      <c r="Q102" s="235"/>
    </row>
    <row r="103" spans="1:17" s="214" customFormat="1" x14ac:dyDescent="0.3">
      <c r="A103" s="239"/>
      <c r="B103" s="227" t="str">
        <f ca="1">IF(OFFSET(Platos!B$3,0,(13*I103))=0,"",OFFSET(Platos!B$3,0,(13*I103)))</f>
        <v/>
      </c>
      <c r="C103" s="49">
        <f ca="1">IF(OFFSET(Platos!I$2,0,(13*I103))=0,0,OFFSET(Platos!I$2,0,(13*I103)))</f>
        <v>0</v>
      </c>
      <c r="D103" s="49">
        <f ca="1">IF(OFFSET(Platos!I$22,0,(13*I103))=0,0,OFFSET(Platos!I$22,0,(13*I103)))</f>
        <v>0</v>
      </c>
      <c r="E103" s="230">
        <f ca="1">IF(OFFSET(Platos!I$26,0,(13*I103))=0,0,OFFSET(Platos!I$26,0,(13*I103)))</f>
        <v>0</v>
      </c>
      <c r="F103" s="49">
        <f ca="1">IF(OFFSET(Platos!I$24,0,(13*I103))=0,0,OFFSET(Platos!I$24,0,(13*I103)))</f>
        <v>0</v>
      </c>
      <c r="G103" s="211"/>
      <c r="H103" s="229">
        <f t="shared" ca="1" si="2"/>
        <v>0</v>
      </c>
      <c r="I103" s="236">
        <v>67</v>
      </c>
      <c r="J103" s="227" t="str">
        <f ca="1">IF(OFFSET(Bebidas!B$3,0,(13*I103))=0,"",OFFSET(Bebidas!B$3,0,(13*I103)))</f>
        <v/>
      </c>
      <c r="K103" s="49">
        <f ca="1">IF(OFFSET(Bebidas!I$2,0,(13*I103))=0,0,OFFSET(Bebidas!I$2,0,(13*I103)))</f>
        <v>0</v>
      </c>
      <c r="L103" s="49">
        <f ca="1">IF(OFFSET(Bebidas!I$22,0,(13*I103))=0,0,OFFSET(Bebidas!I$22,0,(13*I103)))</f>
        <v>0</v>
      </c>
      <c r="M103" s="228">
        <f ca="1">IF(OFFSET(Bebidas!I$26,0,(13*I103))=0,0,OFFSET(Bebidas!I$26,0,(13*I103)))</f>
        <v>0</v>
      </c>
      <c r="N103" s="49">
        <f ca="1">IF(OFFSET(Bebidas!I$24,0,(13*I103))=0,0,OFFSET(Bebidas!I$24,0,(13*I103)))</f>
        <v>0</v>
      </c>
      <c r="O103" s="211"/>
      <c r="P103" s="229">
        <f t="shared" ca="1" si="3"/>
        <v>0</v>
      </c>
      <c r="Q103" s="235"/>
    </row>
    <row r="104" spans="1:17" s="214" customFormat="1" x14ac:dyDescent="0.3">
      <c r="A104" s="239"/>
      <c r="B104" s="227" t="str">
        <f ca="1">IF(OFFSET(Platos!B$3,0,(13*I104))=0,"",OFFSET(Platos!B$3,0,(13*I104)))</f>
        <v/>
      </c>
      <c r="C104" s="49">
        <f ca="1">IF(OFFSET(Platos!I$2,0,(13*I104))=0,0,OFFSET(Platos!I$2,0,(13*I104)))</f>
        <v>0</v>
      </c>
      <c r="D104" s="49">
        <f ca="1">IF(OFFSET(Platos!I$22,0,(13*I104))=0,0,OFFSET(Platos!I$22,0,(13*I104)))</f>
        <v>0</v>
      </c>
      <c r="E104" s="230">
        <f ca="1">IF(OFFSET(Platos!I$26,0,(13*I104))=0,0,OFFSET(Platos!I$26,0,(13*I104)))</f>
        <v>0</v>
      </c>
      <c r="F104" s="49">
        <f ca="1">IF(OFFSET(Platos!I$24,0,(13*I104))=0,0,OFFSET(Platos!I$24,0,(13*I104)))</f>
        <v>0</v>
      </c>
      <c r="G104" s="211"/>
      <c r="H104" s="229">
        <f t="shared" ca="1" si="2"/>
        <v>0</v>
      </c>
      <c r="I104" s="236">
        <v>68</v>
      </c>
      <c r="J104" s="227" t="str">
        <f ca="1">IF(OFFSET(Bebidas!B$3,0,(13*I104))=0,"",OFFSET(Bebidas!B$3,0,(13*I104)))</f>
        <v/>
      </c>
      <c r="K104" s="49">
        <f ca="1">IF(OFFSET(Bebidas!I$2,0,(13*I104))=0,0,OFFSET(Bebidas!I$2,0,(13*I104)))</f>
        <v>0</v>
      </c>
      <c r="L104" s="49">
        <f ca="1">IF(OFFSET(Bebidas!I$22,0,(13*I104))=0,0,OFFSET(Bebidas!I$22,0,(13*I104)))</f>
        <v>0</v>
      </c>
      <c r="M104" s="228">
        <f ca="1">IF(OFFSET(Bebidas!I$26,0,(13*I104))=0,0,OFFSET(Bebidas!I$26,0,(13*I104)))</f>
        <v>0</v>
      </c>
      <c r="N104" s="49">
        <f ca="1">IF(OFFSET(Bebidas!I$24,0,(13*I104))=0,0,OFFSET(Bebidas!I$24,0,(13*I104)))</f>
        <v>0</v>
      </c>
      <c r="O104" s="211"/>
      <c r="P104" s="229">
        <f t="shared" ca="1" si="3"/>
        <v>0</v>
      </c>
      <c r="Q104" s="235"/>
    </row>
    <row r="105" spans="1:17" s="214" customFormat="1" x14ac:dyDescent="0.3">
      <c r="A105" s="239"/>
      <c r="B105" s="227" t="str">
        <f ca="1">IF(OFFSET(Platos!B$3,0,(13*I105))=0,"",OFFSET(Platos!B$3,0,(13*I105)))</f>
        <v/>
      </c>
      <c r="C105" s="49">
        <f ca="1">IF(OFFSET(Platos!I$2,0,(13*I105))=0,0,OFFSET(Platos!I$2,0,(13*I105)))</f>
        <v>0</v>
      </c>
      <c r="D105" s="49">
        <f ca="1">IF(OFFSET(Platos!I$22,0,(13*I105))=0,0,OFFSET(Platos!I$22,0,(13*I105)))</f>
        <v>0</v>
      </c>
      <c r="E105" s="230">
        <f ca="1">IF(OFFSET(Platos!I$26,0,(13*I105))=0,0,OFFSET(Platos!I$26,0,(13*I105)))</f>
        <v>0</v>
      </c>
      <c r="F105" s="49">
        <f ca="1">IF(OFFSET(Platos!I$24,0,(13*I105))=0,0,OFFSET(Platos!I$24,0,(13*I105)))</f>
        <v>0</v>
      </c>
      <c r="G105" s="211"/>
      <c r="H105" s="229">
        <f t="shared" ref="H105:H108" ca="1" si="4">+G105*C105</f>
        <v>0</v>
      </c>
      <c r="I105" s="236">
        <v>69</v>
      </c>
      <c r="J105" s="227" t="str">
        <f ca="1">IF(OFFSET(Bebidas!B$3,0,(13*I105))=0,"",OFFSET(Bebidas!B$3,0,(13*I105)))</f>
        <v/>
      </c>
      <c r="K105" s="49">
        <f ca="1">IF(OFFSET(Bebidas!I$2,0,(13*I105))=0,0,OFFSET(Bebidas!I$2,0,(13*I105)))</f>
        <v>0</v>
      </c>
      <c r="L105" s="49">
        <f ca="1">IF(OFFSET(Bebidas!I$22,0,(13*I105))=0,0,OFFSET(Bebidas!I$22,0,(13*I105)))</f>
        <v>0</v>
      </c>
      <c r="M105" s="228">
        <f ca="1">IF(OFFSET(Bebidas!I$26,0,(13*I105))=0,0,OFFSET(Bebidas!I$26,0,(13*I105)))</f>
        <v>0</v>
      </c>
      <c r="N105" s="49">
        <f ca="1">IF(OFFSET(Bebidas!I$24,0,(13*I105))=0,0,OFFSET(Bebidas!I$24,0,(13*I105)))</f>
        <v>0</v>
      </c>
      <c r="O105" s="211"/>
      <c r="P105" s="229">
        <f t="shared" ca="1" si="3"/>
        <v>0</v>
      </c>
      <c r="Q105" s="235"/>
    </row>
    <row r="106" spans="1:17" s="214" customFormat="1" x14ac:dyDescent="0.3">
      <c r="A106" s="239"/>
      <c r="B106" s="227" t="str">
        <f ca="1">IF(OFFSET(Platos!B$3,0,(13*I106))=0,"",OFFSET(Platos!B$3,0,(13*I106)))</f>
        <v/>
      </c>
      <c r="C106" s="49">
        <f ca="1">IF(OFFSET(Platos!I$2,0,(13*I106))=0,0,OFFSET(Platos!I$2,0,(13*I106)))</f>
        <v>0</v>
      </c>
      <c r="D106" s="49">
        <f ca="1">IF(OFFSET(Platos!I$22,0,(13*I106))=0,0,OFFSET(Platos!I$22,0,(13*I106)))</f>
        <v>0</v>
      </c>
      <c r="E106" s="230">
        <f ca="1">IF(OFFSET(Platos!I$26,0,(13*I106))=0,0,OFFSET(Platos!I$26,0,(13*I106)))</f>
        <v>0</v>
      </c>
      <c r="F106" s="49">
        <f ca="1">IF(OFFSET(Platos!I$24,0,(13*I106))=0,0,OFFSET(Platos!I$24,0,(13*I106)))</f>
        <v>0</v>
      </c>
      <c r="G106" s="211"/>
      <c r="H106" s="229">
        <f t="shared" ca="1" si="4"/>
        <v>0</v>
      </c>
      <c r="I106" s="236">
        <v>70</v>
      </c>
      <c r="J106" s="227" t="str">
        <f ca="1">IF(OFFSET(Bebidas!B$3,0,(13*I106))=0,"",OFFSET(Bebidas!B$3,0,(13*I106)))</f>
        <v/>
      </c>
      <c r="K106" s="49">
        <f ca="1">IF(OFFSET(Bebidas!I$2,0,(13*I106))=0,0,OFFSET(Bebidas!I$2,0,(13*I106)))</f>
        <v>0</v>
      </c>
      <c r="L106" s="49">
        <f ca="1">IF(OFFSET(Bebidas!I$22,0,(13*I106))=0,0,OFFSET(Bebidas!I$22,0,(13*I106)))</f>
        <v>0</v>
      </c>
      <c r="M106" s="228">
        <f ca="1">IF(OFFSET(Bebidas!I$26,0,(13*I106))=0,0,OFFSET(Bebidas!I$26,0,(13*I106)))</f>
        <v>0</v>
      </c>
      <c r="N106" s="49">
        <f ca="1">IF(OFFSET(Bebidas!I$24,0,(13*I106))=0,0,OFFSET(Bebidas!I$24,0,(13*I106)))</f>
        <v>0</v>
      </c>
      <c r="O106" s="211"/>
      <c r="P106" s="229">
        <f t="shared" ca="1" si="3"/>
        <v>0</v>
      </c>
      <c r="Q106" s="235"/>
    </row>
    <row r="107" spans="1:17" s="214" customFormat="1" x14ac:dyDescent="0.3">
      <c r="A107" s="239"/>
      <c r="B107" s="227" t="str">
        <f ca="1">IF(OFFSET(Platos!B$3,0,(13*I107))=0,"",OFFSET(Platos!B$3,0,(13*I107)))</f>
        <v/>
      </c>
      <c r="C107" s="49">
        <f ca="1">IF(OFFSET(Platos!I$2,0,(13*I107))=0,0,OFFSET(Platos!I$2,0,(13*I107)))</f>
        <v>0</v>
      </c>
      <c r="D107" s="49">
        <f ca="1">IF(OFFSET(Platos!I$22,0,(13*I107))=0,0,OFFSET(Platos!I$22,0,(13*I107)))</f>
        <v>0</v>
      </c>
      <c r="E107" s="230">
        <f ca="1">IF(OFFSET(Platos!I$26,0,(13*I107))=0,0,OFFSET(Platos!I$26,0,(13*I107)))</f>
        <v>0</v>
      </c>
      <c r="F107" s="49">
        <f ca="1">IF(OFFSET(Platos!I$24,0,(13*I107))=0,0,OFFSET(Platos!I$24,0,(13*I107)))</f>
        <v>0</v>
      </c>
      <c r="G107" s="211"/>
      <c r="H107" s="229">
        <f t="shared" ca="1" si="4"/>
        <v>0</v>
      </c>
      <c r="I107" s="236">
        <v>71</v>
      </c>
      <c r="J107" s="227" t="str">
        <f ca="1">IF(OFFSET(Bebidas!B$3,0,(13*I107))=0,"",OFFSET(Bebidas!B$3,0,(13*I107)))</f>
        <v/>
      </c>
      <c r="K107" s="49">
        <f ca="1">IF(OFFSET(Bebidas!I$2,0,(13*I107))=0,0,OFFSET(Bebidas!I$2,0,(13*I107)))</f>
        <v>0</v>
      </c>
      <c r="L107" s="49">
        <f ca="1">IF(OFFSET(Bebidas!I$22,0,(13*I107))=0,0,OFFSET(Bebidas!I$22,0,(13*I107)))</f>
        <v>0</v>
      </c>
      <c r="M107" s="228">
        <f ca="1">IF(OFFSET(Bebidas!I$26,0,(13*I107))=0,0,OFFSET(Bebidas!I$26,0,(13*I107)))</f>
        <v>0</v>
      </c>
      <c r="N107" s="49">
        <f ca="1">IF(OFFSET(Bebidas!I$24,0,(13*I107))=0,0,OFFSET(Bebidas!I$24,0,(13*I107)))</f>
        <v>0</v>
      </c>
      <c r="O107" s="211"/>
      <c r="P107" s="229">
        <f t="shared" ca="1" si="3"/>
        <v>0</v>
      </c>
      <c r="Q107" s="235"/>
    </row>
    <row r="108" spans="1:17" s="214" customFormat="1" x14ac:dyDescent="0.3">
      <c r="A108" s="239"/>
      <c r="B108" s="227" t="str">
        <f ca="1">IF(OFFSET(Platos!B$3,0,(13*I108))=0,"",OFFSET(Platos!B$3,0,(13*I108)))</f>
        <v/>
      </c>
      <c r="C108" s="49">
        <f ca="1">IF(OFFSET(Platos!I$2,0,(13*I108))=0,0,OFFSET(Platos!I$2,0,(13*I108)))</f>
        <v>0</v>
      </c>
      <c r="D108" s="49">
        <f ca="1">IF(OFFSET(Platos!I$22,0,(13*I108))=0,0,OFFSET(Platos!I$22,0,(13*I108)))</f>
        <v>0</v>
      </c>
      <c r="E108" s="230">
        <f ca="1">IF(OFFSET(Platos!I$26,0,(13*I108))=0,0,OFFSET(Platos!I$26,0,(13*I108)))</f>
        <v>0</v>
      </c>
      <c r="F108" s="49">
        <f ca="1">IF(OFFSET(Platos!I$24,0,(13*I108))=0,0,OFFSET(Platos!I$24,0,(13*I108)))</f>
        <v>0</v>
      </c>
      <c r="G108" s="211"/>
      <c r="H108" s="229">
        <f t="shared" ca="1" si="4"/>
        <v>0</v>
      </c>
      <c r="I108" s="236">
        <v>72</v>
      </c>
      <c r="J108" s="227" t="str">
        <f ca="1">IF(OFFSET(Bebidas!B$3,0,(13*I108))=0,"",OFFSET(Bebidas!B$3,0,(13*I108)))</f>
        <v/>
      </c>
      <c r="K108" s="49">
        <f ca="1">IF(OFFSET(Bebidas!I$2,0,(13*I108))=0,0,OFFSET(Bebidas!I$2,0,(13*I108)))</f>
        <v>0</v>
      </c>
      <c r="L108" s="49">
        <f ca="1">IF(OFFSET(Bebidas!I$22,0,(13*I108))=0,0,OFFSET(Bebidas!I$22,0,(13*I108)))</f>
        <v>0</v>
      </c>
      <c r="M108" s="228">
        <f ca="1">IF(OFFSET(Bebidas!I$26,0,(13*I108))=0,0,OFFSET(Bebidas!I$26,0,(13*I108)))</f>
        <v>0</v>
      </c>
      <c r="N108" s="49">
        <f ca="1">IF(OFFSET(Bebidas!I$24,0,(13*I108))=0,0,OFFSET(Bebidas!I$24,0,(13*I108)))</f>
        <v>0</v>
      </c>
      <c r="O108" s="211"/>
      <c r="P108" s="229">
        <f t="shared" ca="1" si="3"/>
        <v>0</v>
      </c>
      <c r="Q108" s="235"/>
    </row>
    <row r="109" spans="1:17" s="214" customFormat="1" x14ac:dyDescent="0.3">
      <c r="A109" s="238"/>
      <c r="B109" s="232"/>
      <c r="C109" s="231"/>
      <c r="D109" s="231"/>
      <c r="E109" s="232"/>
      <c r="F109" s="266" cm="1">
        <f t="array" aca="1" ref="F109" ca="1">+SUM(Table2[Utilidad Bruta])/SUMPRODUCT(--(LEN(Table2[Nombre])&gt;0))</f>
        <v>8031.6118355809704</v>
      </c>
      <c r="G109" s="231" cm="1">
        <f t="array" aca="1" ref="G109" ca="1">+SUM(Table2[Popularidad])/SUMPRODUCT(--(LEN(Table2[Nombre])&gt;0))</f>
        <v>104</v>
      </c>
      <c r="H109" s="233"/>
      <c r="I109" s="235"/>
      <c r="J109" s="232"/>
      <c r="K109" s="231"/>
      <c r="L109" s="231"/>
      <c r="M109" s="232"/>
      <c r="N109" s="266" cm="1">
        <f t="array" aca="1" ref="N109" ca="1">+SUM(Table24[Utilidad Bruta])/SUMPRODUCT(--(LEN(Table24[Nombre])&gt;0))</f>
        <v>3577.3671296296293</v>
      </c>
      <c r="O109" s="231" cm="1">
        <f t="array" aca="1" ref="O109" ca="1">+SUM(Table24[Popularidad])/SUMPRODUCT(--(LEN(Table24[Nombre])&gt;0))</f>
        <v>86</v>
      </c>
      <c r="P109" s="233"/>
      <c r="Q109" s="235"/>
    </row>
    <row r="110" spans="1:17" s="214" customFormat="1" x14ac:dyDescent="0.3">
      <c r="A110" s="238"/>
      <c r="B110" s="213"/>
      <c r="C110" s="213"/>
      <c r="D110" s="213"/>
      <c r="E110" s="213"/>
      <c r="F110" s="213"/>
      <c r="G110" s="213"/>
      <c r="H110" s="213"/>
      <c r="I110" s="235"/>
      <c r="J110" s="213"/>
      <c r="K110" s="213"/>
      <c r="L110" s="213"/>
      <c r="M110" s="213"/>
      <c r="N110" s="213"/>
      <c r="O110" s="213"/>
      <c r="P110" s="213"/>
      <c r="Q110" s="235"/>
    </row>
    <row r="111" spans="1:17" s="214" customFormat="1" x14ac:dyDescent="0.3">
      <c r="A111" s="238"/>
      <c r="B111" s="213"/>
      <c r="C111" s="213"/>
      <c r="D111" s="213"/>
      <c r="E111" s="213"/>
      <c r="F111" s="213"/>
      <c r="G111" s="213"/>
      <c r="H111" s="213"/>
      <c r="I111" s="235"/>
      <c r="J111" s="213"/>
      <c r="K111" s="213"/>
      <c r="L111" s="213"/>
      <c r="M111" s="213"/>
      <c r="N111" s="213"/>
      <c r="O111" s="213"/>
      <c r="P111" s="213"/>
      <c r="Q111" s="235"/>
    </row>
    <row r="112" spans="1:17" s="214" customFormat="1" x14ac:dyDescent="0.3">
      <c r="A112" s="238"/>
      <c r="B112" s="213"/>
      <c r="C112" s="213"/>
      <c r="D112" s="213"/>
      <c r="E112" s="213"/>
      <c r="F112" s="213"/>
      <c r="G112" s="213"/>
      <c r="H112" s="213"/>
      <c r="I112" s="235"/>
      <c r="J112" s="213"/>
      <c r="K112" s="213"/>
      <c r="L112" s="213"/>
      <c r="M112" s="213"/>
      <c r="P112" s="231"/>
      <c r="Q112" s="235"/>
    </row>
    <row r="113" spans="1:17" s="214" customFormat="1" x14ac:dyDescent="0.3">
      <c r="A113" s="238"/>
      <c r="B113" s="213"/>
      <c r="C113" s="213"/>
      <c r="D113" s="213"/>
      <c r="E113" s="213"/>
      <c r="F113" s="213"/>
      <c r="G113" s="213"/>
      <c r="H113" s="213"/>
      <c r="I113" s="235"/>
      <c r="J113" s="213"/>
      <c r="K113" s="213"/>
      <c r="L113" s="213"/>
      <c r="M113" s="213"/>
      <c r="N113" s="213"/>
      <c r="O113" s="213"/>
      <c r="P113" s="213"/>
      <c r="Q113" s="235"/>
    </row>
    <row r="114" spans="1:17" s="214" customFormat="1" x14ac:dyDescent="0.3">
      <c r="A114" s="238"/>
      <c r="B114" s="213"/>
      <c r="C114" s="213"/>
      <c r="D114" s="213"/>
      <c r="E114" s="213"/>
      <c r="F114" s="213"/>
      <c r="G114" s="213"/>
      <c r="H114" s="213"/>
      <c r="I114" s="235"/>
      <c r="J114" s="213"/>
      <c r="K114" s="213"/>
      <c r="L114" s="213"/>
      <c r="M114" s="213"/>
      <c r="N114" s="213"/>
      <c r="O114" s="213"/>
      <c r="P114" s="213"/>
      <c r="Q114" s="235"/>
    </row>
    <row r="115" spans="1:17" s="214" customFormat="1" x14ac:dyDescent="0.3">
      <c r="A115" s="238"/>
      <c r="B115" s="213"/>
      <c r="C115" s="213"/>
      <c r="D115" s="213"/>
      <c r="E115" s="213"/>
      <c r="F115" s="213"/>
      <c r="G115" s="213"/>
      <c r="H115" s="213"/>
      <c r="I115" s="235"/>
      <c r="J115" s="213"/>
      <c r="K115" s="213"/>
      <c r="L115" s="213"/>
      <c r="M115" s="213"/>
      <c r="N115" s="213"/>
      <c r="O115" s="213"/>
      <c r="P115" s="213"/>
      <c r="Q115" s="235"/>
    </row>
    <row r="116" spans="1:17" s="214" customFormat="1" x14ac:dyDescent="0.3">
      <c r="A116" s="238"/>
      <c r="B116" s="213"/>
      <c r="C116" s="213"/>
      <c r="D116" s="213"/>
      <c r="E116" s="213"/>
      <c r="F116" s="213"/>
      <c r="G116" s="213"/>
      <c r="H116" s="213"/>
      <c r="I116" s="235"/>
      <c r="J116" s="213"/>
      <c r="K116" s="213"/>
      <c r="L116" s="213"/>
      <c r="M116" s="213"/>
      <c r="N116" s="213"/>
      <c r="O116" s="213"/>
      <c r="P116" s="213"/>
      <c r="Q116" s="235"/>
    </row>
    <row r="117" spans="1:17" s="214" customFormat="1" x14ac:dyDescent="0.3">
      <c r="A117" s="238"/>
      <c r="B117" s="213"/>
      <c r="C117" s="213"/>
      <c r="D117" s="213"/>
      <c r="E117" s="213"/>
      <c r="F117" s="213"/>
      <c r="G117" s="213"/>
      <c r="H117" s="213"/>
      <c r="I117" s="235"/>
      <c r="J117" s="213"/>
      <c r="K117" s="213"/>
      <c r="L117" s="213"/>
      <c r="M117" s="213"/>
      <c r="N117" s="213"/>
      <c r="O117" s="213"/>
      <c r="P117" s="213"/>
      <c r="Q117" s="235"/>
    </row>
    <row r="118" spans="1:17" s="214" customFormat="1" x14ac:dyDescent="0.3">
      <c r="A118" s="238"/>
      <c r="B118" s="213"/>
      <c r="C118" s="213"/>
      <c r="D118" s="213"/>
      <c r="E118" s="213"/>
      <c r="F118" s="213"/>
      <c r="G118" s="213"/>
      <c r="H118" s="213"/>
      <c r="I118" s="235"/>
      <c r="J118" s="213"/>
      <c r="K118" s="213"/>
      <c r="L118" s="213"/>
      <c r="M118" s="213"/>
      <c r="N118" s="213"/>
      <c r="O118" s="213"/>
      <c r="P118" s="213"/>
      <c r="Q118" s="235"/>
    </row>
    <row r="119" spans="1:17" s="214" customFormat="1" x14ac:dyDescent="0.3">
      <c r="A119" s="238"/>
      <c r="B119" s="213"/>
      <c r="C119" s="213"/>
      <c r="D119" s="213"/>
      <c r="E119" s="213"/>
      <c r="F119" s="213"/>
      <c r="G119" s="213"/>
      <c r="H119" s="213"/>
      <c r="I119" s="235"/>
      <c r="J119" s="213"/>
      <c r="K119" s="213"/>
      <c r="L119" s="213"/>
      <c r="M119" s="213"/>
      <c r="N119" s="213"/>
      <c r="O119" s="213"/>
      <c r="P119" s="213"/>
      <c r="Q119" s="235"/>
    </row>
    <row r="120" spans="1:17" s="214" customFormat="1" x14ac:dyDescent="0.3">
      <c r="A120" s="238"/>
      <c r="B120" s="213"/>
      <c r="C120" s="213"/>
      <c r="D120" s="213"/>
      <c r="E120" s="213"/>
      <c r="F120" s="213"/>
      <c r="G120" s="213"/>
      <c r="H120" s="213"/>
      <c r="I120" s="235"/>
      <c r="J120" s="213"/>
      <c r="K120" s="213"/>
      <c r="L120" s="213"/>
      <c r="M120" s="213"/>
      <c r="N120" s="213"/>
      <c r="O120" s="213"/>
      <c r="P120" s="213"/>
      <c r="Q120" s="235"/>
    </row>
    <row r="121" spans="1:17" s="214" customFormat="1" x14ac:dyDescent="0.3">
      <c r="A121" s="238"/>
      <c r="B121" s="213"/>
      <c r="C121" s="213"/>
      <c r="D121" s="213"/>
      <c r="E121" s="213"/>
      <c r="F121" s="213"/>
      <c r="G121" s="213"/>
      <c r="H121" s="213"/>
      <c r="I121" s="235"/>
      <c r="J121" s="213"/>
      <c r="K121" s="213"/>
      <c r="L121" s="213"/>
      <c r="M121" s="213"/>
      <c r="N121" s="213"/>
      <c r="O121" s="213"/>
      <c r="P121" s="213"/>
      <c r="Q121" s="235"/>
    </row>
    <row r="122" spans="1:17" s="214" customFormat="1" x14ac:dyDescent="0.3">
      <c r="A122" s="238"/>
      <c r="B122" s="213"/>
      <c r="C122" s="213"/>
      <c r="D122" s="213"/>
      <c r="E122" s="213"/>
      <c r="F122" s="213"/>
      <c r="G122" s="213"/>
      <c r="H122" s="213"/>
      <c r="I122" s="235"/>
      <c r="J122" s="213"/>
      <c r="K122" s="213"/>
      <c r="L122" s="213"/>
      <c r="M122" s="213"/>
      <c r="N122" s="213"/>
      <c r="O122" s="213"/>
      <c r="P122" s="213"/>
      <c r="Q122" s="235"/>
    </row>
    <row r="123" spans="1:17" s="214" customFormat="1" x14ac:dyDescent="0.3">
      <c r="A123" s="238"/>
      <c r="B123" s="213"/>
      <c r="C123" s="213"/>
      <c r="D123" s="213"/>
      <c r="E123" s="213"/>
      <c r="F123" s="213"/>
      <c r="G123" s="213"/>
      <c r="H123" s="213"/>
      <c r="I123" s="235"/>
      <c r="J123" s="213"/>
      <c r="K123" s="213"/>
      <c r="L123" s="213"/>
      <c r="M123" s="213"/>
      <c r="N123" s="213"/>
      <c r="O123" s="213"/>
      <c r="P123" s="213"/>
      <c r="Q123" s="235"/>
    </row>
    <row r="124" spans="1:17" s="214" customFormat="1" x14ac:dyDescent="0.3">
      <c r="A124" s="238"/>
      <c r="B124" s="213"/>
      <c r="C124" s="213"/>
      <c r="D124" s="213"/>
      <c r="E124" s="213"/>
      <c r="F124" s="213"/>
      <c r="G124" s="213"/>
      <c r="H124" s="213"/>
      <c r="I124" s="235"/>
      <c r="J124" s="213"/>
      <c r="K124" s="213"/>
      <c r="L124" s="213"/>
      <c r="M124" s="213"/>
      <c r="N124" s="213"/>
      <c r="O124" s="213"/>
      <c r="P124" s="213"/>
      <c r="Q124" s="235"/>
    </row>
    <row r="125" spans="1:17" s="214" customFormat="1" x14ac:dyDescent="0.3">
      <c r="A125" s="238"/>
      <c r="B125" s="213"/>
      <c r="C125" s="213"/>
      <c r="D125" s="213"/>
      <c r="E125" s="213"/>
      <c r="F125" s="213"/>
      <c r="G125" s="213"/>
      <c r="H125" s="213"/>
      <c r="I125" s="235"/>
      <c r="J125" s="213"/>
      <c r="K125" s="213"/>
      <c r="L125" s="213"/>
      <c r="M125" s="213"/>
      <c r="N125" s="213"/>
      <c r="O125" s="213"/>
      <c r="P125" s="213"/>
      <c r="Q125" s="235"/>
    </row>
    <row r="126" spans="1:17" s="214" customFormat="1" x14ac:dyDescent="0.3">
      <c r="A126" s="238"/>
      <c r="B126" s="213"/>
      <c r="C126" s="213"/>
      <c r="D126" s="213"/>
      <c r="E126" s="213"/>
      <c r="F126" s="213"/>
      <c r="G126" s="213"/>
      <c r="H126" s="213"/>
      <c r="I126" s="235"/>
      <c r="J126" s="213"/>
      <c r="K126" s="213"/>
      <c r="L126" s="213"/>
      <c r="M126" s="213"/>
      <c r="N126" s="213"/>
      <c r="O126" s="213"/>
      <c r="P126" s="213"/>
      <c r="Q126" s="235"/>
    </row>
    <row r="127" spans="1:17" s="214" customFormat="1" x14ac:dyDescent="0.3">
      <c r="A127" s="238"/>
      <c r="B127" s="213"/>
      <c r="C127" s="213"/>
      <c r="D127" s="213"/>
      <c r="E127" s="213"/>
      <c r="F127" s="213"/>
      <c r="G127" s="213"/>
      <c r="H127" s="213"/>
      <c r="I127" s="235"/>
      <c r="J127" s="213"/>
      <c r="K127" s="213"/>
      <c r="L127" s="213"/>
      <c r="M127" s="213"/>
      <c r="N127" s="213"/>
      <c r="O127" s="213"/>
      <c r="P127" s="213"/>
      <c r="Q127" s="235"/>
    </row>
    <row r="128" spans="1:17" s="214" customFormat="1" x14ac:dyDescent="0.3">
      <c r="A128" s="238"/>
      <c r="B128" s="213"/>
      <c r="C128" s="213"/>
      <c r="D128" s="213"/>
      <c r="E128" s="213"/>
      <c r="F128" s="213"/>
      <c r="G128" s="213"/>
      <c r="H128" s="213"/>
      <c r="I128" s="235"/>
      <c r="J128" s="213"/>
      <c r="K128" s="213"/>
      <c r="L128" s="213"/>
      <c r="M128" s="213"/>
      <c r="N128" s="213"/>
      <c r="O128" s="213"/>
      <c r="P128" s="213"/>
      <c r="Q128" s="235"/>
    </row>
    <row r="129" spans="1:17" s="214" customFormat="1" x14ac:dyDescent="0.3">
      <c r="A129" s="238"/>
      <c r="B129" s="213"/>
      <c r="C129" s="213"/>
      <c r="D129" s="213"/>
      <c r="E129" s="213"/>
      <c r="F129" s="213"/>
      <c r="G129" s="213"/>
      <c r="H129" s="213"/>
      <c r="I129" s="235"/>
      <c r="J129" s="213"/>
      <c r="K129" s="213"/>
      <c r="L129" s="213"/>
      <c r="M129" s="213"/>
      <c r="N129" s="213"/>
      <c r="O129" s="213"/>
      <c r="P129" s="213"/>
      <c r="Q129" s="235"/>
    </row>
    <row r="130" spans="1:17" s="214" customFormat="1" x14ac:dyDescent="0.3">
      <c r="A130" s="238"/>
      <c r="B130" s="213"/>
      <c r="C130" s="213"/>
      <c r="D130" s="213"/>
      <c r="E130" s="213"/>
      <c r="F130" s="213"/>
      <c r="G130" s="213"/>
      <c r="H130" s="213"/>
      <c r="I130" s="235"/>
      <c r="J130" s="213"/>
      <c r="K130" s="213"/>
      <c r="L130" s="213"/>
      <c r="M130" s="213"/>
      <c r="N130" s="213"/>
      <c r="O130" s="213"/>
      <c r="P130" s="213"/>
      <c r="Q130" s="235"/>
    </row>
    <row r="131" spans="1:17" s="214" customFormat="1" x14ac:dyDescent="0.3">
      <c r="A131" s="238"/>
      <c r="B131" s="213"/>
      <c r="C131" s="213"/>
      <c r="D131" s="213"/>
      <c r="E131" s="213"/>
      <c r="F131" s="213"/>
      <c r="G131" s="213"/>
      <c r="H131" s="213"/>
      <c r="I131" s="235"/>
      <c r="J131" s="213"/>
      <c r="K131" s="213"/>
      <c r="L131" s="213"/>
      <c r="M131" s="213"/>
      <c r="N131" s="213"/>
      <c r="O131" s="213"/>
      <c r="P131" s="213"/>
      <c r="Q131" s="235"/>
    </row>
    <row r="132" spans="1:17" s="214" customFormat="1" x14ac:dyDescent="0.3">
      <c r="A132" s="238"/>
      <c r="B132" s="213"/>
      <c r="C132" s="213"/>
      <c r="D132" s="213"/>
      <c r="E132" s="213"/>
      <c r="F132" s="213"/>
      <c r="G132" s="213"/>
      <c r="H132" s="213"/>
      <c r="I132" s="235"/>
      <c r="J132" s="213"/>
      <c r="K132" s="213"/>
      <c r="L132" s="213"/>
      <c r="M132" s="213"/>
      <c r="N132" s="213"/>
      <c r="O132" s="213"/>
      <c r="P132" s="213"/>
      <c r="Q132" s="235"/>
    </row>
    <row r="133" spans="1:17" s="214" customFormat="1" x14ac:dyDescent="0.3">
      <c r="A133" s="238"/>
      <c r="B133" s="213"/>
      <c r="C133" s="213"/>
      <c r="D133" s="213"/>
      <c r="E133" s="213"/>
      <c r="F133" s="213"/>
      <c r="G133" s="213"/>
      <c r="H133" s="213"/>
      <c r="I133" s="235"/>
      <c r="J133" s="213"/>
      <c r="K133" s="213"/>
      <c r="L133" s="213"/>
      <c r="M133" s="213"/>
      <c r="N133" s="213"/>
      <c r="O133" s="213"/>
      <c r="P133" s="213"/>
      <c r="Q133" s="235"/>
    </row>
    <row r="134" spans="1:17" s="214" customFormat="1" x14ac:dyDescent="0.3">
      <c r="A134" s="238"/>
      <c r="B134" s="213"/>
      <c r="C134" s="213"/>
      <c r="D134" s="213"/>
      <c r="E134" s="213"/>
      <c r="F134" s="213"/>
      <c r="G134" s="213"/>
      <c r="H134" s="213"/>
      <c r="I134" s="235"/>
      <c r="J134" s="213"/>
      <c r="K134" s="213"/>
      <c r="L134" s="213"/>
      <c r="M134" s="213"/>
      <c r="N134" s="213"/>
      <c r="O134" s="213"/>
      <c r="P134" s="213"/>
      <c r="Q134" s="235"/>
    </row>
    <row r="135" spans="1:17" s="214" customFormat="1" x14ac:dyDescent="0.3">
      <c r="A135" s="238"/>
      <c r="B135" s="213"/>
      <c r="C135" s="213"/>
      <c r="D135" s="213"/>
      <c r="E135" s="213"/>
      <c r="F135" s="213"/>
      <c r="G135" s="213"/>
      <c r="H135" s="213"/>
      <c r="I135" s="235"/>
      <c r="J135" s="213"/>
      <c r="K135" s="213"/>
      <c r="L135" s="213"/>
      <c r="M135" s="213"/>
      <c r="N135" s="213"/>
      <c r="O135" s="213"/>
      <c r="P135" s="213"/>
      <c r="Q135" s="235"/>
    </row>
    <row r="136" spans="1:17" s="214" customFormat="1" x14ac:dyDescent="0.3">
      <c r="A136" s="238"/>
      <c r="B136" s="213"/>
      <c r="C136" s="213"/>
      <c r="D136" s="213"/>
      <c r="E136" s="213"/>
      <c r="F136" s="213"/>
      <c r="G136" s="213"/>
      <c r="H136" s="213"/>
      <c r="I136" s="235"/>
      <c r="J136" s="213"/>
      <c r="K136" s="213"/>
      <c r="L136" s="213"/>
      <c r="M136" s="213"/>
      <c r="N136" s="213"/>
      <c r="O136" s="213"/>
      <c r="P136" s="213"/>
      <c r="Q136" s="235"/>
    </row>
    <row r="137" spans="1:17" s="214" customFormat="1" x14ac:dyDescent="0.3">
      <c r="A137" s="238"/>
      <c r="B137" s="213"/>
      <c r="C137" s="213"/>
      <c r="D137" s="213"/>
      <c r="E137" s="213"/>
      <c r="F137" s="213"/>
      <c r="G137" s="213"/>
      <c r="H137" s="213"/>
      <c r="I137" s="235"/>
      <c r="J137" s="213"/>
      <c r="K137" s="213"/>
      <c r="L137" s="213"/>
      <c r="M137" s="213"/>
      <c r="N137" s="213"/>
      <c r="O137" s="213"/>
      <c r="P137" s="213"/>
      <c r="Q137" s="235"/>
    </row>
    <row r="138" spans="1:17" s="214" customFormat="1" x14ac:dyDescent="0.3">
      <c r="A138" s="238"/>
      <c r="B138" s="213"/>
      <c r="C138" s="213"/>
      <c r="D138" s="213"/>
      <c r="E138" s="213"/>
      <c r="F138" s="213"/>
      <c r="G138" s="213"/>
      <c r="H138" s="213"/>
      <c r="I138" s="235"/>
      <c r="J138" s="213"/>
      <c r="K138" s="213"/>
      <c r="L138" s="213"/>
      <c r="M138" s="213"/>
      <c r="N138" s="213"/>
      <c r="O138" s="213"/>
      <c r="P138" s="213"/>
      <c r="Q138" s="235"/>
    </row>
    <row r="139" spans="1:17" s="214" customFormat="1" x14ac:dyDescent="0.3">
      <c r="A139" s="238"/>
      <c r="B139" s="213"/>
      <c r="C139" s="213"/>
      <c r="D139" s="213"/>
      <c r="E139" s="213"/>
      <c r="F139" s="213"/>
      <c r="G139" s="213"/>
      <c r="H139" s="213"/>
      <c r="I139" s="235"/>
      <c r="J139" s="213"/>
      <c r="K139" s="213"/>
      <c r="L139" s="213"/>
      <c r="M139" s="213"/>
      <c r="N139" s="213"/>
      <c r="O139" s="213"/>
      <c r="P139" s="213"/>
      <c r="Q139" s="235"/>
    </row>
    <row r="140" spans="1:17" s="214" customFormat="1" x14ac:dyDescent="0.3">
      <c r="A140" s="238"/>
      <c r="B140" s="213"/>
      <c r="C140" s="213"/>
      <c r="D140" s="213"/>
      <c r="E140" s="213"/>
      <c r="F140" s="213"/>
      <c r="G140" s="213"/>
      <c r="H140" s="213"/>
      <c r="I140" s="235"/>
      <c r="J140" s="213"/>
      <c r="K140" s="213"/>
      <c r="L140" s="213"/>
      <c r="M140" s="213"/>
      <c r="N140" s="213"/>
      <c r="O140" s="213"/>
      <c r="P140" s="213"/>
      <c r="Q140" s="235"/>
    </row>
    <row r="141" spans="1:17" s="214" customFormat="1" x14ac:dyDescent="0.3">
      <c r="A141" s="238"/>
      <c r="B141" s="213"/>
      <c r="C141" s="213"/>
      <c r="D141" s="213"/>
      <c r="E141" s="213"/>
      <c r="F141" s="213"/>
      <c r="G141" s="213"/>
      <c r="H141" s="213"/>
      <c r="I141" s="235"/>
      <c r="J141" s="213"/>
      <c r="K141" s="213"/>
      <c r="L141" s="213"/>
      <c r="M141" s="213"/>
      <c r="N141" s="213"/>
      <c r="O141" s="213"/>
      <c r="P141" s="213"/>
      <c r="Q141" s="235"/>
    </row>
    <row r="142" spans="1:17" s="214" customFormat="1" x14ac:dyDescent="0.3">
      <c r="A142" s="238"/>
      <c r="B142" s="213"/>
      <c r="C142" s="213"/>
      <c r="D142" s="213"/>
      <c r="E142" s="213"/>
      <c r="F142" s="213"/>
      <c r="G142" s="213"/>
      <c r="H142" s="213"/>
      <c r="I142" s="235"/>
      <c r="J142" s="213"/>
      <c r="K142" s="213"/>
      <c r="L142" s="213"/>
      <c r="M142" s="213"/>
      <c r="N142" s="213"/>
      <c r="O142" s="213"/>
      <c r="P142" s="213"/>
      <c r="Q142" s="235"/>
    </row>
    <row r="143" spans="1:17" s="214" customFormat="1" x14ac:dyDescent="0.3">
      <c r="A143" s="238"/>
      <c r="B143" s="213"/>
      <c r="C143" s="213"/>
      <c r="D143" s="213"/>
      <c r="E143" s="213"/>
      <c r="F143" s="213"/>
      <c r="G143" s="213"/>
      <c r="H143" s="213"/>
      <c r="I143" s="235"/>
      <c r="J143" s="213"/>
      <c r="K143" s="213"/>
      <c r="L143" s="213"/>
      <c r="M143" s="213"/>
      <c r="N143" s="213"/>
      <c r="O143" s="213"/>
      <c r="P143" s="213"/>
      <c r="Q143" s="235"/>
    </row>
    <row r="144" spans="1:17" s="214" customFormat="1" x14ac:dyDescent="0.3">
      <c r="A144" s="238"/>
      <c r="B144" s="213"/>
      <c r="C144" s="213"/>
      <c r="D144" s="213"/>
      <c r="E144" s="213"/>
      <c r="F144" s="213"/>
      <c r="G144" s="213"/>
      <c r="H144" s="213"/>
      <c r="I144" s="235"/>
      <c r="J144" s="213"/>
      <c r="K144" s="213"/>
      <c r="L144" s="213"/>
      <c r="M144" s="213"/>
      <c r="N144" s="213"/>
      <c r="O144" s="213"/>
      <c r="P144" s="213"/>
      <c r="Q144" s="235"/>
    </row>
    <row r="145" spans="1:17" s="214" customFormat="1" x14ac:dyDescent="0.3">
      <c r="A145" s="238"/>
      <c r="B145" s="213"/>
      <c r="C145" s="213"/>
      <c r="D145" s="213"/>
      <c r="E145" s="213"/>
      <c r="F145" s="213"/>
      <c r="G145" s="213"/>
      <c r="H145" s="213"/>
      <c r="I145" s="235"/>
      <c r="J145" s="213"/>
      <c r="K145" s="213"/>
      <c r="L145" s="213"/>
      <c r="M145" s="213"/>
      <c r="N145" s="213"/>
      <c r="O145" s="213"/>
      <c r="P145" s="213"/>
      <c r="Q145" s="235"/>
    </row>
    <row r="146" spans="1:17" s="214" customFormat="1" x14ac:dyDescent="0.3">
      <c r="A146" s="238"/>
      <c r="B146" s="213"/>
      <c r="C146" s="213"/>
      <c r="D146" s="213"/>
      <c r="E146" s="213"/>
      <c r="F146" s="213"/>
      <c r="G146" s="213"/>
      <c r="H146" s="213"/>
      <c r="I146" s="235"/>
      <c r="J146" s="213"/>
      <c r="K146" s="213"/>
      <c r="L146" s="213"/>
      <c r="M146" s="213"/>
      <c r="N146" s="213"/>
      <c r="O146" s="213"/>
      <c r="P146" s="213"/>
      <c r="Q146" s="235"/>
    </row>
    <row r="147" spans="1:17" s="214" customFormat="1" x14ac:dyDescent="0.3">
      <c r="A147" s="238"/>
      <c r="B147" s="213"/>
      <c r="C147" s="213"/>
      <c r="D147" s="213"/>
      <c r="E147" s="213"/>
      <c r="F147" s="213"/>
      <c r="G147" s="213"/>
      <c r="H147" s="213"/>
      <c r="I147" s="235"/>
      <c r="J147" s="213"/>
      <c r="K147" s="213"/>
      <c r="L147" s="213"/>
      <c r="M147" s="213"/>
      <c r="N147" s="213"/>
      <c r="O147" s="213"/>
      <c r="P147" s="213"/>
      <c r="Q147" s="235"/>
    </row>
    <row r="148" spans="1:17" s="214" customFormat="1" x14ac:dyDescent="0.3">
      <c r="A148" s="238"/>
      <c r="B148" s="213"/>
      <c r="C148" s="213"/>
      <c r="D148" s="213"/>
      <c r="E148" s="213"/>
      <c r="F148" s="213"/>
      <c r="G148" s="213"/>
      <c r="H148" s="213"/>
      <c r="I148" s="235"/>
      <c r="J148" s="213"/>
      <c r="K148" s="213"/>
      <c r="L148" s="213"/>
      <c r="M148" s="213"/>
      <c r="N148" s="213"/>
      <c r="O148" s="213"/>
      <c r="P148" s="213"/>
      <c r="Q148" s="235"/>
    </row>
    <row r="149" spans="1:17" s="214" customFormat="1" x14ac:dyDescent="0.3">
      <c r="A149" s="238"/>
      <c r="B149" s="213"/>
      <c r="C149" s="213"/>
      <c r="D149" s="213"/>
      <c r="E149" s="213"/>
      <c r="F149" s="213"/>
      <c r="G149" s="213"/>
      <c r="H149" s="213"/>
      <c r="I149" s="235"/>
      <c r="J149" s="213"/>
      <c r="K149" s="213"/>
      <c r="L149" s="213"/>
      <c r="M149" s="213"/>
      <c r="N149" s="213"/>
      <c r="O149" s="213"/>
      <c r="P149" s="213"/>
      <c r="Q149" s="235"/>
    </row>
    <row r="150" spans="1:17" s="214" customFormat="1" x14ac:dyDescent="0.3">
      <c r="A150" s="238"/>
      <c r="B150" s="213"/>
      <c r="C150" s="213"/>
      <c r="D150" s="213"/>
      <c r="E150" s="213"/>
      <c r="F150" s="213"/>
      <c r="G150" s="213"/>
      <c r="H150" s="213"/>
      <c r="I150" s="235"/>
      <c r="J150" s="213"/>
      <c r="K150" s="213"/>
      <c r="L150" s="213"/>
      <c r="M150" s="213"/>
      <c r="N150" s="213"/>
      <c r="O150" s="213"/>
      <c r="P150" s="213"/>
      <c r="Q150" s="235"/>
    </row>
    <row r="151" spans="1:17" s="214" customFormat="1" x14ac:dyDescent="0.3">
      <c r="A151" s="238"/>
      <c r="B151" s="213"/>
      <c r="C151" s="213"/>
      <c r="D151" s="213"/>
      <c r="E151" s="213"/>
      <c r="F151" s="213"/>
      <c r="G151" s="213"/>
      <c r="H151" s="213"/>
      <c r="I151" s="235"/>
      <c r="J151" s="213"/>
      <c r="K151" s="213"/>
      <c r="L151" s="213"/>
      <c r="M151" s="213"/>
      <c r="N151" s="213"/>
      <c r="O151" s="213"/>
      <c r="P151" s="213"/>
      <c r="Q151" s="235"/>
    </row>
    <row r="152" spans="1:17" s="214" customFormat="1" x14ac:dyDescent="0.3">
      <c r="A152" s="238"/>
      <c r="B152" s="213"/>
      <c r="C152" s="213"/>
      <c r="D152" s="213"/>
      <c r="E152" s="213"/>
      <c r="F152" s="213"/>
      <c r="G152" s="213"/>
      <c r="H152" s="213"/>
      <c r="I152" s="235"/>
      <c r="J152" s="213"/>
      <c r="K152" s="213"/>
      <c r="L152" s="213"/>
      <c r="M152" s="213"/>
      <c r="N152" s="213"/>
      <c r="O152" s="213"/>
      <c r="P152" s="213"/>
      <c r="Q152" s="235"/>
    </row>
    <row r="153" spans="1:17" s="214" customFormat="1" x14ac:dyDescent="0.3">
      <c r="A153" s="238"/>
      <c r="B153" s="213"/>
      <c r="C153" s="213"/>
      <c r="D153" s="213"/>
      <c r="E153" s="213"/>
      <c r="F153" s="213"/>
      <c r="G153" s="213"/>
      <c r="H153" s="213"/>
      <c r="I153" s="235"/>
      <c r="J153" s="213"/>
      <c r="K153" s="213"/>
      <c r="L153" s="213"/>
      <c r="M153" s="213"/>
      <c r="N153" s="213"/>
      <c r="O153" s="213"/>
      <c r="P153" s="213"/>
      <c r="Q153" s="235"/>
    </row>
    <row r="154" spans="1:17" s="214" customFormat="1" x14ac:dyDescent="0.3">
      <c r="A154" s="238"/>
      <c r="B154" s="213"/>
      <c r="C154" s="213"/>
      <c r="D154" s="213"/>
      <c r="E154" s="213"/>
      <c r="F154" s="213"/>
      <c r="G154" s="213"/>
      <c r="H154" s="213"/>
      <c r="I154" s="235"/>
      <c r="J154" s="213"/>
      <c r="K154" s="213"/>
      <c r="L154" s="213"/>
      <c r="M154" s="213"/>
      <c r="N154" s="213"/>
      <c r="O154" s="213"/>
      <c r="P154" s="213"/>
      <c r="Q154" s="235"/>
    </row>
    <row r="155" spans="1:17" s="214" customFormat="1" x14ac:dyDescent="0.3">
      <c r="A155" s="238"/>
      <c r="B155" s="213"/>
      <c r="C155" s="213"/>
      <c r="D155" s="213"/>
      <c r="E155" s="213"/>
      <c r="F155" s="213"/>
      <c r="G155" s="213"/>
      <c r="H155" s="213"/>
      <c r="I155" s="235"/>
      <c r="J155" s="213"/>
      <c r="K155" s="213"/>
      <c r="L155" s="213"/>
      <c r="M155" s="213"/>
      <c r="N155" s="213"/>
      <c r="O155" s="213"/>
      <c r="P155" s="213"/>
      <c r="Q155" s="235"/>
    </row>
    <row r="156" spans="1:17" s="214" customFormat="1" x14ac:dyDescent="0.3">
      <c r="A156" s="238"/>
      <c r="B156" s="213"/>
      <c r="C156" s="213"/>
      <c r="D156" s="213"/>
      <c r="E156" s="213"/>
      <c r="F156" s="213"/>
      <c r="G156" s="213"/>
      <c r="H156" s="213"/>
      <c r="I156" s="235"/>
      <c r="J156" s="213"/>
      <c r="K156" s="213"/>
      <c r="L156" s="213"/>
      <c r="M156" s="213"/>
      <c r="N156" s="213"/>
      <c r="O156" s="213"/>
      <c r="P156" s="213"/>
      <c r="Q156" s="235"/>
    </row>
    <row r="157" spans="1:17" s="214" customFormat="1" x14ac:dyDescent="0.3">
      <c r="A157" s="238"/>
      <c r="B157" s="213"/>
      <c r="C157" s="213"/>
      <c r="D157" s="213"/>
      <c r="E157" s="213"/>
      <c r="F157" s="213"/>
      <c r="G157" s="213"/>
      <c r="H157" s="213"/>
      <c r="I157" s="235"/>
      <c r="J157" s="213"/>
      <c r="K157" s="213"/>
      <c r="L157" s="213"/>
      <c r="M157" s="213"/>
      <c r="N157" s="213"/>
      <c r="O157" s="213"/>
      <c r="P157" s="213"/>
      <c r="Q157" s="235"/>
    </row>
    <row r="158" spans="1:17" s="214" customFormat="1" x14ac:dyDescent="0.3">
      <c r="A158" s="238"/>
      <c r="B158" s="213"/>
      <c r="C158" s="213"/>
      <c r="D158" s="213"/>
      <c r="E158" s="213"/>
      <c r="F158" s="213"/>
      <c r="G158" s="213"/>
      <c r="H158" s="213"/>
      <c r="I158" s="235"/>
      <c r="J158" s="213"/>
      <c r="K158" s="213"/>
      <c r="L158" s="213"/>
      <c r="M158" s="213"/>
      <c r="N158" s="213"/>
      <c r="O158" s="213"/>
      <c r="P158" s="213"/>
      <c r="Q158" s="235"/>
    </row>
    <row r="159" spans="1:17" s="214" customFormat="1" x14ac:dyDescent="0.3">
      <c r="A159" s="238"/>
      <c r="B159" s="213"/>
      <c r="C159" s="213"/>
      <c r="D159" s="213"/>
      <c r="E159" s="213"/>
      <c r="H159" s="231"/>
      <c r="I159" s="235"/>
      <c r="J159" s="213"/>
      <c r="K159" s="213"/>
      <c r="L159" s="213"/>
      <c r="M159" s="213"/>
      <c r="N159" s="213"/>
      <c r="O159" s="213"/>
      <c r="P159" s="213"/>
      <c r="Q159" s="235"/>
    </row>
    <row r="160" spans="1:17" s="214" customFormat="1" x14ac:dyDescent="0.3">
      <c r="A160" s="238"/>
      <c r="B160" s="213"/>
      <c r="C160" s="213"/>
      <c r="D160" s="213"/>
      <c r="E160" s="213"/>
      <c r="F160" s="213"/>
      <c r="G160" s="213"/>
      <c r="H160" s="213"/>
      <c r="I160" s="235"/>
      <c r="J160" s="213"/>
      <c r="K160" s="213"/>
      <c r="L160" s="213"/>
      <c r="M160" s="213"/>
      <c r="N160" s="213"/>
      <c r="O160" s="213"/>
      <c r="P160" s="213"/>
      <c r="Q160" s="235"/>
    </row>
    <row r="161" spans="1:17" s="214" customFormat="1" x14ac:dyDescent="0.3">
      <c r="A161" s="238"/>
      <c r="B161" s="213"/>
      <c r="C161" s="213"/>
      <c r="D161" s="213"/>
      <c r="E161" s="213"/>
      <c r="F161" s="213"/>
      <c r="G161" s="213"/>
      <c r="H161" s="213"/>
      <c r="I161" s="235"/>
      <c r="J161" s="213"/>
      <c r="K161" s="213"/>
      <c r="L161" s="213"/>
      <c r="M161" s="213"/>
      <c r="N161" s="213"/>
      <c r="O161" s="213"/>
      <c r="P161" s="213"/>
      <c r="Q161" s="235"/>
    </row>
    <row r="162" spans="1:17" s="214" customFormat="1" x14ac:dyDescent="0.3">
      <c r="A162" s="238"/>
      <c r="B162" s="213"/>
      <c r="C162" s="213"/>
      <c r="D162" s="213"/>
      <c r="E162" s="213"/>
      <c r="F162" s="213"/>
      <c r="G162" s="213"/>
      <c r="H162" s="213"/>
      <c r="I162" s="235"/>
      <c r="J162" s="213"/>
      <c r="K162" s="213"/>
      <c r="L162" s="213"/>
      <c r="M162" s="213"/>
      <c r="N162" s="213"/>
      <c r="O162" s="213"/>
      <c r="P162" s="213"/>
      <c r="Q162" s="235"/>
    </row>
    <row r="163" spans="1:17" s="214" customFormat="1" x14ac:dyDescent="0.3">
      <c r="A163" s="238"/>
      <c r="B163" s="213"/>
      <c r="C163" s="213"/>
      <c r="D163" s="213"/>
      <c r="E163" s="213"/>
      <c r="F163" s="213"/>
      <c r="G163" s="213"/>
      <c r="H163" s="213"/>
      <c r="I163" s="235"/>
      <c r="J163" s="213"/>
      <c r="K163" s="213"/>
      <c r="L163" s="213"/>
      <c r="M163" s="213"/>
      <c r="N163" s="213"/>
      <c r="O163" s="213"/>
      <c r="P163" s="213"/>
      <c r="Q163" s="235"/>
    </row>
    <row r="164" spans="1:17" s="214" customFormat="1" x14ac:dyDescent="0.3">
      <c r="A164" s="238"/>
      <c r="B164" s="213"/>
      <c r="C164" s="213"/>
      <c r="D164" s="213"/>
      <c r="E164" s="213"/>
      <c r="F164" s="213"/>
      <c r="G164" s="213"/>
      <c r="H164" s="213"/>
      <c r="I164" s="235"/>
      <c r="J164" s="213"/>
      <c r="K164" s="213"/>
      <c r="L164" s="213"/>
      <c r="M164" s="213"/>
      <c r="N164" s="213"/>
      <c r="O164" s="213"/>
      <c r="P164" s="213"/>
      <c r="Q164" s="235"/>
    </row>
    <row r="165" spans="1:17" s="214" customFormat="1" x14ac:dyDescent="0.3">
      <c r="A165" s="238"/>
      <c r="B165" s="213"/>
      <c r="C165" s="213"/>
      <c r="D165" s="213"/>
      <c r="E165" s="213"/>
      <c r="F165" s="213"/>
      <c r="G165" s="213"/>
      <c r="H165" s="213"/>
      <c r="I165" s="235"/>
      <c r="J165" s="213"/>
      <c r="K165" s="213"/>
      <c r="L165" s="213"/>
      <c r="M165" s="213"/>
      <c r="N165" s="213"/>
      <c r="O165" s="213"/>
      <c r="P165" s="213"/>
      <c r="Q165" s="235"/>
    </row>
    <row r="166" spans="1:17" s="214" customFormat="1" x14ac:dyDescent="0.3">
      <c r="A166" s="238"/>
      <c r="B166" s="213"/>
      <c r="C166" s="213"/>
      <c r="D166" s="213"/>
      <c r="E166" s="213"/>
      <c r="F166" s="213"/>
      <c r="G166" s="213"/>
      <c r="H166" s="213"/>
      <c r="I166" s="235"/>
      <c r="J166" s="213"/>
      <c r="K166" s="213"/>
      <c r="L166" s="213"/>
      <c r="M166" s="213"/>
      <c r="N166" s="213"/>
      <c r="O166" s="213"/>
      <c r="P166" s="213"/>
      <c r="Q166" s="235"/>
    </row>
    <row r="167" spans="1:17" s="214" customFormat="1" x14ac:dyDescent="0.3">
      <c r="A167" s="238"/>
      <c r="B167" s="213"/>
      <c r="C167" s="213"/>
      <c r="D167" s="213"/>
      <c r="E167" s="213"/>
      <c r="F167" s="213"/>
      <c r="G167" s="213"/>
      <c r="H167" s="213"/>
      <c r="I167" s="235"/>
      <c r="J167" s="213"/>
      <c r="K167" s="213"/>
      <c r="L167" s="213"/>
      <c r="M167" s="213"/>
      <c r="N167" s="213"/>
      <c r="O167" s="213"/>
      <c r="P167" s="213"/>
      <c r="Q167" s="235"/>
    </row>
    <row r="168" spans="1:17" s="214" customFormat="1" x14ac:dyDescent="0.3">
      <c r="A168" s="238"/>
      <c r="B168" s="213"/>
      <c r="C168" s="213"/>
      <c r="D168" s="213"/>
      <c r="E168" s="213"/>
      <c r="F168" s="213"/>
      <c r="G168" s="213"/>
      <c r="H168" s="213"/>
      <c r="I168" s="235"/>
      <c r="J168" s="213"/>
      <c r="K168" s="213"/>
      <c r="L168" s="213"/>
      <c r="M168" s="213"/>
      <c r="N168" s="213"/>
      <c r="O168" s="213"/>
      <c r="P168" s="213"/>
      <c r="Q168" s="235"/>
    </row>
    <row r="169" spans="1:17" s="214" customFormat="1" x14ac:dyDescent="0.3">
      <c r="A169" s="238"/>
      <c r="B169" s="213"/>
      <c r="C169" s="213"/>
      <c r="D169" s="213"/>
      <c r="E169" s="213"/>
      <c r="F169" s="213"/>
      <c r="G169" s="213"/>
      <c r="H169" s="213"/>
      <c r="I169" s="235"/>
      <c r="J169" s="213"/>
      <c r="K169" s="213"/>
      <c r="L169" s="213"/>
      <c r="M169" s="213"/>
      <c r="N169" s="213"/>
      <c r="O169" s="213"/>
      <c r="P169" s="213"/>
      <c r="Q169" s="235"/>
    </row>
    <row r="170" spans="1:17" s="214" customFormat="1" x14ac:dyDescent="0.3">
      <c r="A170" s="238"/>
      <c r="B170" s="213"/>
      <c r="C170" s="213"/>
      <c r="D170" s="213"/>
      <c r="E170" s="213"/>
      <c r="F170" s="213"/>
      <c r="G170" s="213"/>
      <c r="H170" s="213"/>
      <c r="I170" s="235"/>
      <c r="J170" s="213"/>
      <c r="K170" s="213"/>
      <c r="L170" s="213"/>
      <c r="M170" s="213"/>
      <c r="N170" s="213"/>
      <c r="O170" s="213"/>
      <c r="P170" s="213"/>
      <c r="Q170" s="235"/>
    </row>
    <row r="171" spans="1:17" s="214" customFormat="1" x14ac:dyDescent="0.3">
      <c r="A171" s="238"/>
      <c r="B171" s="213"/>
      <c r="C171" s="213"/>
      <c r="D171" s="213"/>
      <c r="E171" s="213"/>
      <c r="F171" s="213"/>
      <c r="G171" s="213"/>
      <c r="H171" s="213"/>
      <c r="I171" s="235"/>
      <c r="J171" s="213"/>
      <c r="K171" s="213"/>
      <c r="L171" s="213"/>
      <c r="M171" s="213"/>
      <c r="N171" s="213"/>
      <c r="O171" s="213"/>
      <c r="P171" s="213"/>
      <c r="Q171" s="235"/>
    </row>
    <row r="172" spans="1:17" s="214" customFormat="1" x14ac:dyDescent="0.3">
      <c r="A172" s="238"/>
      <c r="B172" s="213"/>
      <c r="C172" s="213"/>
      <c r="D172" s="213"/>
      <c r="E172" s="213"/>
      <c r="F172" s="213"/>
      <c r="G172" s="213"/>
      <c r="H172" s="213"/>
      <c r="I172" s="235"/>
      <c r="J172" s="213"/>
      <c r="K172" s="213"/>
      <c r="L172" s="213"/>
      <c r="M172" s="213"/>
      <c r="N172" s="213"/>
      <c r="O172" s="213"/>
      <c r="P172" s="213"/>
      <c r="Q172" s="235"/>
    </row>
    <row r="173" spans="1:17" s="214" customFormat="1" x14ac:dyDescent="0.3">
      <c r="A173" s="238"/>
      <c r="B173" s="213"/>
      <c r="C173" s="213"/>
      <c r="D173" s="213"/>
      <c r="E173" s="213"/>
      <c r="F173" s="213"/>
      <c r="G173" s="213"/>
      <c r="H173" s="213"/>
      <c r="I173" s="235"/>
      <c r="J173" s="213"/>
      <c r="K173" s="213"/>
      <c r="L173" s="213"/>
      <c r="M173" s="213"/>
      <c r="N173" s="213"/>
      <c r="O173" s="213"/>
      <c r="P173" s="213"/>
      <c r="Q173" s="235"/>
    </row>
    <row r="174" spans="1:17" s="214" customFormat="1" x14ac:dyDescent="0.3">
      <c r="A174" s="238"/>
      <c r="B174" s="213"/>
      <c r="C174" s="213"/>
      <c r="D174" s="213"/>
      <c r="E174" s="213"/>
      <c r="F174" s="213"/>
      <c r="G174" s="213"/>
      <c r="H174" s="213"/>
      <c r="I174" s="235"/>
      <c r="J174" s="213"/>
      <c r="K174" s="213"/>
      <c r="L174" s="213"/>
      <c r="M174" s="213"/>
      <c r="N174" s="213"/>
      <c r="O174" s="213"/>
      <c r="P174" s="213"/>
      <c r="Q174" s="235"/>
    </row>
    <row r="175" spans="1:17" s="214" customFormat="1" x14ac:dyDescent="0.3">
      <c r="A175" s="238"/>
      <c r="B175" s="213"/>
      <c r="C175" s="213"/>
      <c r="D175" s="213"/>
      <c r="E175" s="213"/>
      <c r="F175" s="213"/>
      <c r="G175" s="213"/>
      <c r="H175" s="213"/>
      <c r="I175" s="235"/>
      <c r="J175" s="213"/>
      <c r="K175" s="213"/>
      <c r="L175" s="213"/>
      <c r="M175" s="213"/>
      <c r="N175" s="213"/>
      <c r="O175" s="213"/>
      <c r="P175" s="213"/>
      <c r="Q175" s="235"/>
    </row>
    <row r="176" spans="1:17" s="214" customFormat="1" x14ac:dyDescent="0.3">
      <c r="A176" s="238"/>
      <c r="B176" s="213"/>
      <c r="C176" s="213"/>
      <c r="D176" s="213"/>
      <c r="E176" s="213"/>
      <c r="F176" s="213"/>
      <c r="G176" s="213"/>
      <c r="H176" s="213"/>
      <c r="I176" s="235"/>
      <c r="J176" s="213"/>
      <c r="K176" s="213"/>
      <c r="L176" s="213"/>
      <c r="M176" s="213"/>
      <c r="N176" s="213"/>
      <c r="O176" s="213"/>
      <c r="P176" s="213"/>
      <c r="Q176" s="235"/>
    </row>
    <row r="177" spans="1:17" s="214" customFormat="1" x14ac:dyDescent="0.3">
      <c r="A177" s="238"/>
      <c r="B177" s="213"/>
      <c r="C177" s="213"/>
      <c r="D177" s="213"/>
      <c r="E177" s="213"/>
      <c r="F177" s="213"/>
      <c r="G177" s="213"/>
      <c r="H177" s="213"/>
      <c r="I177" s="235"/>
      <c r="J177" s="213"/>
      <c r="K177" s="213"/>
      <c r="L177" s="213"/>
      <c r="M177" s="213"/>
      <c r="N177" s="213"/>
      <c r="O177" s="213"/>
      <c r="P177" s="213"/>
      <c r="Q177" s="235"/>
    </row>
    <row r="178" spans="1:17" s="214" customFormat="1" x14ac:dyDescent="0.3">
      <c r="A178" s="238"/>
      <c r="B178" s="213"/>
      <c r="C178" s="213"/>
      <c r="D178" s="213"/>
      <c r="E178" s="213"/>
      <c r="F178" s="213"/>
      <c r="G178" s="213"/>
      <c r="H178" s="213"/>
      <c r="I178" s="235"/>
      <c r="J178" s="213"/>
      <c r="K178" s="213"/>
      <c r="L178" s="213"/>
      <c r="M178" s="213"/>
      <c r="N178" s="213"/>
      <c r="O178" s="213"/>
      <c r="P178" s="213"/>
      <c r="Q178" s="235"/>
    </row>
    <row r="179" spans="1:17" s="214" customFormat="1" x14ac:dyDescent="0.3">
      <c r="A179" s="238"/>
      <c r="B179" s="213"/>
      <c r="C179" s="213"/>
      <c r="D179" s="213"/>
      <c r="E179" s="213"/>
      <c r="F179" s="213"/>
      <c r="G179" s="213"/>
      <c r="H179" s="213"/>
      <c r="I179" s="235"/>
      <c r="J179" s="213"/>
      <c r="K179" s="213"/>
      <c r="L179" s="213"/>
      <c r="M179" s="213"/>
      <c r="N179" s="213"/>
      <c r="O179" s="213"/>
      <c r="P179" s="213"/>
      <c r="Q179" s="235"/>
    </row>
    <row r="180" spans="1:17" s="214" customFormat="1" x14ac:dyDescent="0.3">
      <c r="A180" s="238"/>
      <c r="B180" s="213"/>
      <c r="C180" s="213"/>
      <c r="D180" s="213"/>
      <c r="E180" s="213"/>
      <c r="F180" s="213"/>
      <c r="G180" s="213"/>
      <c r="H180" s="213"/>
      <c r="I180" s="235"/>
      <c r="J180" s="213"/>
      <c r="K180" s="213"/>
      <c r="L180" s="213"/>
      <c r="M180" s="213"/>
      <c r="N180" s="213"/>
      <c r="O180" s="213"/>
      <c r="P180" s="213"/>
      <c r="Q180" s="235"/>
    </row>
    <row r="181" spans="1:17" s="214" customFormat="1" x14ac:dyDescent="0.3">
      <c r="A181" s="238"/>
      <c r="B181" s="213"/>
      <c r="C181" s="213"/>
      <c r="D181" s="213"/>
      <c r="E181" s="213"/>
      <c r="F181" s="213"/>
      <c r="G181" s="213"/>
      <c r="H181" s="213"/>
      <c r="I181" s="235"/>
      <c r="J181" s="213"/>
      <c r="K181" s="213"/>
      <c r="L181" s="213"/>
      <c r="M181" s="213"/>
      <c r="N181" s="213"/>
      <c r="O181" s="213"/>
      <c r="P181" s="213"/>
      <c r="Q181" s="235"/>
    </row>
    <row r="182" spans="1:17" s="214" customFormat="1" x14ac:dyDescent="0.3">
      <c r="A182" s="238"/>
      <c r="B182" s="213"/>
      <c r="C182" s="213"/>
      <c r="D182" s="213"/>
      <c r="E182" s="213"/>
      <c r="F182" s="213"/>
      <c r="G182" s="213"/>
      <c r="H182" s="213"/>
      <c r="I182" s="235"/>
      <c r="J182" s="213"/>
      <c r="K182" s="213"/>
      <c r="L182" s="213"/>
      <c r="M182" s="213"/>
      <c r="N182" s="213"/>
      <c r="O182" s="213"/>
      <c r="P182" s="213"/>
      <c r="Q182" s="235"/>
    </row>
    <row r="183" spans="1:17" s="214" customFormat="1" x14ac:dyDescent="0.3">
      <c r="A183" s="238"/>
      <c r="B183" s="213"/>
      <c r="C183" s="213"/>
      <c r="D183" s="213"/>
      <c r="E183" s="213"/>
      <c r="F183" s="213"/>
      <c r="G183" s="213"/>
      <c r="H183" s="213"/>
      <c r="I183" s="235"/>
      <c r="J183" s="213"/>
      <c r="K183" s="213"/>
      <c r="L183" s="213"/>
      <c r="M183" s="213"/>
      <c r="N183" s="213"/>
      <c r="O183" s="213"/>
      <c r="P183" s="213"/>
      <c r="Q183" s="235"/>
    </row>
    <row r="184" spans="1:17" s="214" customFormat="1" x14ac:dyDescent="0.3">
      <c r="A184" s="238"/>
      <c r="B184" s="213"/>
      <c r="C184" s="213"/>
      <c r="D184" s="213"/>
      <c r="E184" s="213"/>
      <c r="F184" s="213"/>
      <c r="G184" s="213"/>
      <c r="H184" s="213"/>
      <c r="I184" s="235"/>
      <c r="J184" s="213"/>
      <c r="K184" s="213"/>
      <c r="L184" s="213"/>
      <c r="M184" s="213"/>
      <c r="N184" s="213"/>
      <c r="O184" s="213"/>
      <c r="P184" s="213"/>
      <c r="Q184" s="235"/>
    </row>
    <row r="185" spans="1:17" s="214" customFormat="1" x14ac:dyDescent="0.3">
      <c r="A185" s="238"/>
      <c r="B185" s="213"/>
      <c r="C185" s="213"/>
      <c r="D185" s="213"/>
      <c r="E185" s="213"/>
      <c r="F185" s="213"/>
      <c r="G185" s="213"/>
      <c r="H185" s="213"/>
      <c r="I185" s="235"/>
      <c r="J185" s="213"/>
      <c r="K185" s="213"/>
      <c r="L185" s="213"/>
      <c r="M185" s="213"/>
      <c r="N185" s="213"/>
      <c r="O185" s="213"/>
      <c r="P185" s="213"/>
      <c r="Q185" s="235"/>
    </row>
    <row r="186" spans="1:17" s="214" customFormat="1" x14ac:dyDescent="0.3">
      <c r="A186" s="238"/>
      <c r="B186" s="213"/>
      <c r="C186" s="213"/>
      <c r="D186" s="213"/>
      <c r="E186" s="213"/>
      <c r="F186" s="213"/>
      <c r="G186" s="213"/>
      <c r="H186" s="213"/>
      <c r="I186" s="235"/>
      <c r="J186" s="213"/>
      <c r="K186" s="213"/>
      <c r="L186" s="213"/>
      <c r="M186" s="213"/>
      <c r="N186" s="213"/>
      <c r="O186" s="213"/>
      <c r="P186" s="213"/>
      <c r="Q186" s="235"/>
    </row>
    <row r="187" spans="1:17" s="214" customFormat="1" x14ac:dyDescent="0.3">
      <c r="A187" s="238"/>
      <c r="B187" s="213"/>
      <c r="C187" s="213"/>
      <c r="D187" s="213"/>
      <c r="E187" s="213"/>
      <c r="F187" s="213"/>
      <c r="G187" s="213"/>
      <c r="H187" s="213"/>
      <c r="I187" s="235"/>
      <c r="J187" s="213"/>
      <c r="K187" s="213"/>
      <c r="L187" s="213"/>
      <c r="M187" s="213"/>
      <c r="N187" s="213"/>
      <c r="O187" s="213"/>
      <c r="P187" s="213"/>
      <c r="Q187" s="235"/>
    </row>
    <row r="188" spans="1:17" s="214" customFormat="1" x14ac:dyDescent="0.3">
      <c r="A188" s="238"/>
      <c r="B188" s="213"/>
      <c r="C188" s="213"/>
      <c r="D188" s="213"/>
      <c r="E188" s="213"/>
      <c r="F188" s="213"/>
      <c r="G188" s="213"/>
      <c r="H188" s="213"/>
      <c r="I188" s="235"/>
      <c r="J188" s="213"/>
      <c r="K188" s="213"/>
      <c r="L188" s="213"/>
      <c r="M188" s="213"/>
      <c r="N188" s="213"/>
      <c r="O188" s="213"/>
      <c r="P188" s="213"/>
      <c r="Q188" s="235"/>
    </row>
    <row r="189" spans="1:17" s="214" customFormat="1" x14ac:dyDescent="0.3">
      <c r="A189" s="238"/>
      <c r="B189" s="213"/>
      <c r="C189" s="213"/>
      <c r="D189" s="213"/>
      <c r="E189" s="213"/>
      <c r="F189" s="213"/>
      <c r="G189" s="213"/>
      <c r="H189" s="213"/>
      <c r="I189" s="235"/>
      <c r="J189" s="213"/>
      <c r="K189" s="213"/>
      <c r="L189" s="213"/>
      <c r="M189" s="213"/>
      <c r="N189" s="213"/>
      <c r="O189" s="213"/>
      <c r="P189" s="213"/>
      <c r="Q189" s="235"/>
    </row>
    <row r="190" spans="1:17" s="214" customFormat="1" x14ac:dyDescent="0.3">
      <c r="A190" s="238"/>
      <c r="B190" s="213"/>
      <c r="C190" s="213"/>
      <c r="D190" s="213"/>
      <c r="E190" s="213"/>
      <c r="F190" s="213"/>
      <c r="G190" s="213"/>
      <c r="H190" s="213"/>
      <c r="I190" s="235"/>
      <c r="J190" s="213"/>
      <c r="K190" s="213"/>
      <c r="L190" s="213"/>
      <c r="M190" s="213"/>
      <c r="N190" s="213"/>
      <c r="O190" s="213"/>
      <c r="P190" s="213"/>
      <c r="Q190" s="235"/>
    </row>
    <row r="191" spans="1:17" s="214" customFormat="1" x14ac:dyDescent="0.3">
      <c r="A191" s="238"/>
      <c r="B191" s="213"/>
      <c r="C191" s="213"/>
      <c r="D191" s="213"/>
      <c r="E191" s="213"/>
      <c r="F191" s="213"/>
      <c r="G191" s="213"/>
      <c r="H191" s="213"/>
      <c r="I191" s="235"/>
      <c r="J191" s="213"/>
      <c r="K191" s="213"/>
      <c r="L191" s="213"/>
      <c r="M191" s="213"/>
      <c r="N191" s="213"/>
      <c r="O191" s="213"/>
      <c r="P191" s="213"/>
      <c r="Q191" s="235"/>
    </row>
    <row r="192" spans="1:17" s="214" customFormat="1" x14ac:dyDescent="0.3">
      <c r="A192" s="238"/>
      <c r="B192" s="213"/>
      <c r="C192" s="213"/>
      <c r="D192" s="213"/>
      <c r="E192" s="213"/>
      <c r="F192" s="213"/>
      <c r="G192" s="213"/>
      <c r="H192" s="213"/>
      <c r="I192" s="235"/>
      <c r="J192" s="213"/>
      <c r="K192" s="213"/>
      <c r="L192" s="213"/>
      <c r="M192" s="213"/>
      <c r="N192" s="213"/>
      <c r="O192" s="213"/>
      <c r="P192" s="213"/>
      <c r="Q192" s="235"/>
    </row>
    <row r="193" spans="1:17" s="214" customFormat="1" x14ac:dyDescent="0.3">
      <c r="A193" s="238"/>
      <c r="B193" s="213"/>
      <c r="C193" s="213"/>
      <c r="D193" s="213"/>
      <c r="E193" s="213"/>
      <c r="F193" s="213"/>
      <c r="G193" s="213"/>
      <c r="H193" s="213"/>
      <c r="I193" s="235"/>
      <c r="J193" s="213"/>
      <c r="K193" s="213"/>
      <c r="L193" s="213"/>
      <c r="M193" s="213"/>
      <c r="N193" s="213"/>
      <c r="O193" s="213"/>
      <c r="P193" s="213"/>
      <c r="Q193" s="235"/>
    </row>
    <row r="194" spans="1:17" s="214" customFormat="1" x14ac:dyDescent="0.3">
      <c r="A194" s="238"/>
      <c r="B194" s="213"/>
      <c r="C194" s="213"/>
      <c r="D194" s="213"/>
      <c r="E194" s="213"/>
      <c r="F194" s="213"/>
      <c r="G194" s="213"/>
      <c r="H194" s="213"/>
      <c r="I194" s="235"/>
      <c r="J194" s="213"/>
      <c r="K194" s="213"/>
      <c r="L194" s="213"/>
      <c r="M194" s="213"/>
      <c r="N194" s="213"/>
      <c r="O194" s="213"/>
      <c r="P194" s="213"/>
      <c r="Q194" s="235"/>
    </row>
    <row r="195" spans="1:17" s="214" customFormat="1" x14ac:dyDescent="0.3">
      <c r="A195" s="238"/>
      <c r="B195" s="213"/>
      <c r="C195" s="213"/>
      <c r="D195" s="213"/>
      <c r="E195" s="213"/>
      <c r="F195" s="213"/>
      <c r="G195" s="213"/>
      <c r="H195" s="213"/>
      <c r="I195" s="235"/>
      <c r="J195" s="213"/>
      <c r="K195" s="213"/>
      <c r="L195" s="213"/>
      <c r="M195" s="213"/>
      <c r="N195" s="213"/>
      <c r="O195" s="213"/>
      <c r="P195" s="213"/>
      <c r="Q195" s="235"/>
    </row>
    <row r="196" spans="1:17" s="214" customFormat="1" x14ac:dyDescent="0.3">
      <c r="A196" s="238"/>
      <c r="B196" s="213"/>
      <c r="C196" s="213"/>
      <c r="D196" s="213"/>
      <c r="E196" s="213"/>
      <c r="F196" s="213"/>
      <c r="G196" s="213"/>
      <c r="H196" s="213"/>
      <c r="I196" s="235"/>
      <c r="J196" s="213"/>
      <c r="K196" s="213"/>
      <c r="L196" s="213"/>
      <c r="M196" s="213"/>
      <c r="N196" s="213"/>
      <c r="O196" s="213"/>
      <c r="P196" s="213"/>
      <c r="Q196" s="235"/>
    </row>
    <row r="197" spans="1:17" s="214" customFormat="1" x14ac:dyDescent="0.3">
      <c r="A197" s="238"/>
      <c r="B197" s="213"/>
      <c r="C197" s="213"/>
      <c r="D197" s="213"/>
      <c r="E197" s="213"/>
      <c r="F197" s="213"/>
      <c r="G197" s="213"/>
      <c r="H197" s="213"/>
      <c r="I197" s="235"/>
      <c r="J197" s="213"/>
      <c r="K197" s="213"/>
      <c r="L197" s="213"/>
      <c r="M197" s="213"/>
      <c r="N197" s="213"/>
      <c r="O197" s="213"/>
      <c r="P197" s="213"/>
      <c r="Q197" s="235"/>
    </row>
    <row r="198" spans="1:17" s="214" customFormat="1" x14ac:dyDescent="0.3">
      <c r="A198" s="238"/>
      <c r="B198" s="213"/>
      <c r="C198" s="213"/>
      <c r="D198" s="213"/>
      <c r="E198" s="213"/>
      <c r="F198" s="213"/>
      <c r="G198" s="213"/>
      <c r="H198" s="213"/>
      <c r="I198" s="235"/>
      <c r="J198" s="213"/>
      <c r="K198" s="213"/>
      <c r="L198" s="213"/>
      <c r="M198" s="213"/>
      <c r="N198" s="213"/>
      <c r="O198" s="213"/>
      <c r="P198" s="213"/>
      <c r="Q198" s="235"/>
    </row>
    <row r="199" spans="1:17" s="214" customFormat="1" x14ac:dyDescent="0.3">
      <c r="A199" s="238"/>
      <c r="B199" s="213"/>
      <c r="C199" s="213"/>
      <c r="D199" s="213"/>
      <c r="E199" s="213"/>
      <c r="F199" s="213"/>
      <c r="G199" s="213"/>
      <c r="H199" s="213"/>
      <c r="I199" s="235"/>
      <c r="J199" s="213"/>
      <c r="K199" s="213"/>
      <c r="L199" s="213"/>
      <c r="M199" s="213"/>
      <c r="N199" s="213"/>
      <c r="O199" s="213"/>
      <c r="P199" s="213"/>
      <c r="Q199" s="235"/>
    </row>
    <row r="200" spans="1:17" s="214" customFormat="1" x14ac:dyDescent="0.3">
      <c r="A200" s="238"/>
      <c r="B200" s="213"/>
      <c r="C200" s="213"/>
      <c r="D200" s="213"/>
      <c r="E200" s="213"/>
      <c r="F200" s="213"/>
      <c r="G200" s="213"/>
      <c r="H200" s="213"/>
      <c r="I200" s="235"/>
      <c r="J200" s="213"/>
      <c r="K200" s="213"/>
      <c r="L200" s="213"/>
      <c r="M200" s="213"/>
      <c r="N200" s="213"/>
      <c r="O200" s="213"/>
      <c r="P200" s="213"/>
      <c r="Q200" s="235"/>
    </row>
    <row r="201" spans="1:17" s="214" customFormat="1" x14ac:dyDescent="0.3">
      <c r="A201" s="238"/>
      <c r="B201" s="213"/>
      <c r="C201" s="213"/>
      <c r="D201" s="213"/>
      <c r="E201" s="213"/>
      <c r="F201" s="213"/>
      <c r="G201" s="213"/>
      <c r="H201" s="213"/>
      <c r="I201" s="235"/>
      <c r="J201" s="213"/>
      <c r="K201" s="213"/>
      <c r="L201" s="213"/>
      <c r="M201" s="213"/>
      <c r="N201" s="213"/>
      <c r="O201" s="213"/>
      <c r="P201" s="213"/>
      <c r="Q201" s="235"/>
    </row>
    <row r="202" spans="1:17" s="214" customFormat="1" x14ac:dyDescent="0.3">
      <c r="A202" s="238"/>
      <c r="B202" s="213"/>
      <c r="C202" s="213"/>
      <c r="D202" s="213"/>
      <c r="E202" s="213"/>
      <c r="F202" s="213"/>
      <c r="G202" s="213"/>
      <c r="H202" s="213"/>
      <c r="I202" s="235"/>
      <c r="J202" s="213"/>
      <c r="K202" s="213"/>
      <c r="L202" s="213"/>
      <c r="M202" s="213"/>
      <c r="N202" s="213"/>
      <c r="O202" s="213"/>
      <c r="P202" s="213"/>
      <c r="Q202" s="235"/>
    </row>
    <row r="203" spans="1:17" s="214" customFormat="1" x14ac:dyDescent="0.3">
      <c r="A203" s="238"/>
      <c r="B203" s="213"/>
      <c r="C203" s="213"/>
      <c r="D203" s="213"/>
      <c r="E203" s="213"/>
      <c r="F203" s="213"/>
      <c r="G203" s="213"/>
      <c r="H203" s="213"/>
      <c r="I203" s="235"/>
      <c r="J203" s="213"/>
      <c r="K203" s="213"/>
      <c r="L203" s="213"/>
      <c r="M203" s="213"/>
      <c r="N203" s="213"/>
      <c r="O203" s="213"/>
      <c r="P203" s="213"/>
      <c r="Q203" s="235"/>
    </row>
    <row r="204" spans="1:17" s="214" customFormat="1" x14ac:dyDescent="0.3">
      <c r="A204" s="238"/>
      <c r="B204" s="213"/>
      <c r="C204" s="213"/>
      <c r="D204" s="213"/>
      <c r="E204" s="213"/>
      <c r="F204" s="213"/>
      <c r="G204" s="213"/>
      <c r="H204" s="213"/>
      <c r="I204" s="235"/>
      <c r="J204" s="213"/>
      <c r="K204" s="213"/>
      <c r="L204" s="213"/>
      <c r="M204" s="213"/>
      <c r="N204" s="213"/>
      <c r="O204" s="213"/>
      <c r="P204" s="213"/>
      <c r="Q204" s="235"/>
    </row>
    <row r="205" spans="1:17" s="214" customFormat="1" x14ac:dyDescent="0.3">
      <c r="A205" s="238"/>
      <c r="B205" s="213"/>
      <c r="C205" s="213"/>
      <c r="D205" s="213"/>
      <c r="E205" s="213"/>
      <c r="F205" s="213"/>
      <c r="G205" s="213"/>
      <c r="H205" s="213"/>
      <c r="I205" s="235"/>
      <c r="J205" s="213"/>
      <c r="K205" s="213"/>
      <c r="L205" s="213"/>
      <c r="M205" s="213"/>
      <c r="N205" s="213"/>
      <c r="O205" s="213"/>
      <c r="P205" s="213"/>
      <c r="Q205" s="235"/>
    </row>
    <row r="206" spans="1:17" s="214" customFormat="1" x14ac:dyDescent="0.3">
      <c r="A206" s="238"/>
      <c r="B206" s="213"/>
      <c r="C206" s="213"/>
      <c r="D206" s="213"/>
      <c r="E206" s="213"/>
      <c r="F206" s="213"/>
      <c r="G206" s="213"/>
      <c r="H206" s="213"/>
      <c r="I206" s="235"/>
      <c r="J206" s="213"/>
      <c r="K206" s="213"/>
      <c r="L206" s="213"/>
      <c r="M206" s="213"/>
      <c r="N206" s="213"/>
      <c r="O206" s="213"/>
      <c r="P206" s="213"/>
      <c r="Q206" s="235"/>
    </row>
    <row r="207" spans="1:17" s="214" customFormat="1" x14ac:dyDescent="0.3">
      <c r="A207" s="238"/>
      <c r="B207" s="213"/>
      <c r="C207" s="213"/>
      <c r="D207" s="213"/>
      <c r="E207" s="213"/>
      <c r="F207" s="213"/>
      <c r="G207" s="213"/>
      <c r="H207" s="213"/>
      <c r="I207" s="235"/>
      <c r="J207" s="213"/>
      <c r="K207" s="213"/>
      <c r="L207" s="213"/>
      <c r="M207" s="213"/>
      <c r="N207" s="213"/>
      <c r="O207" s="213"/>
      <c r="P207" s="213"/>
      <c r="Q207" s="235"/>
    </row>
    <row r="208" spans="1:17" s="214" customFormat="1" x14ac:dyDescent="0.3">
      <c r="A208" s="238"/>
      <c r="B208" s="213"/>
      <c r="C208" s="213"/>
      <c r="D208" s="213"/>
      <c r="E208" s="213"/>
      <c r="F208" s="213"/>
      <c r="G208" s="213"/>
      <c r="H208" s="213"/>
      <c r="I208" s="235"/>
      <c r="J208" s="213"/>
      <c r="K208" s="213"/>
      <c r="L208" s="213"/>
      <c r="M208" s="213"/>
      <c r="N208" s="213"/>
      <c r="O208" s="213"/>
      <c r="P208" s="213"/>
      <c r="Q208" s="235"/>
    </row>
    <row r="209" spans="1:17" s="214" customFormat="1" x14ac:dyDescent="0.3">
      <c r="A209" s="238"/>
      <c r="B209" s="213"/>
      <c r="C209" s="213"/>
      <c r="D209" s="213"/>
      <c r="E209" s="213"/>
      <c r="F209" s="213"/>
      <c r="G209" s="213"/>
      <c r="H209" s="213"/>
      <c r="I209" s="235"/>
      <c r="J209" s="213"/>
      <c r="K209" s="213"/>
      <c r="L209" s="213"/>
      <c r="M209" s="213"/>
      <c r="N209" s="213"/>
      <c r="O209" s="213"/>
      <c r="P209" s="213"/>
      <c r="Q209" s="235"/>
    </row>
    <row r="210" spans="1:17" s="214" customFormat="1" x14ac:dyDescent="0.3">
      <c r="A210" s="238"/>
      <c r="B210" s="213"/>
      <c r="C210" s="213"/>
      <c r="D210" s="213"/>
      <c r="E210" s="213"/>
      <c r="F210" s="213"/>
      <c r="G210" s="213"/>
      <c r="H210" s="213"/>
      <c r="I210" s="235"/>
      <c r="J210" s="213"/>
      <c r="K210" s="213"/>
      <c r="L210" s="213"/>
      <c r="M210" s="213"/>
      <c r="N210" s="213"/>
      <c r="O210" s="213"/>
      <c r="P210" s="213"/>
      <c r="Q210" s="235"/>
    </row>
    <row r="211" spans="1:17" s="214" customFormat="1" x14ac:dyDescent="0.3">
      <c r="A211" s="238"/>
      <c r="B211" s="213"/>
      <c r="C211" s="213"/>
      <c r="D211" s="213"/>
      <c r="E211" s="213"/>
      <c r="F211" s="213"/>
      <c r="G211" s="213"/>
      <c r="H211" s="213"/>
      <c r="I211" s="235"/>
      <c r="J211" s="213"/>
      <c r="K211" s="213"/>
      <c r="L211" s="213"/>
      <c r="M211" s="213"/>
      <c r="N211" s="213"/>
      <c r="O211" s="213"/>
      <c r="P211" s="213"/>
      <c r="Q211" s="235"/>
    </row>
    <row r="212" spans="1:17" s="214" customFormat="1" x14ac:dyDescent="0.3">
      <c r="A212" s="238"/>
      <c r="B212" s="213"/>
      <c r="C212" s="213"/>
      <c r="D212" s="213"/>
      <c r="E212" s="213"/>
      <c r="F212" s="213"/>
      <c r="G212" s="213"/>
      <c r="H212" s="213"/>
      <c r="I212" s="235"/>
      <c r="J212" s="213"/>
      <c r="K212" s="213"/>
      <c r="L212" s="213"/>
      <c r="M212" s="213"/>
      <c r="N212" s="213"/>
      <c r="O212" s="213"/>
      <c r="P212" s="213"/>
      <c r="Q212" s="235"/>
    </row>
    <row r="213" spans="1:17" s="214" customFormat="1" x14ac:dyDescent="0.3">
      <c r="A213" s="238"/>
      <c r="B213" s="213"/>
      <c r="C213" s="213"/>
      <c r="D213" s="213"/>
      <c r="E213" s="213"/>
      <c r="F213" s="213"/>
      <c r="G213" s="213"/>
      <c r="H213" s="213"/>
      <c r="I213" s="235"/>
      <c r="J213" s="213"/>
      <c r="K213" s="213"/>
      <c r="L213" s="213"/>
      <c r="M213" s="213"/>
      <c r="N213" s="213"/>
      <c r="O213" s="213"/>
      <c r="P213" s="213"/>
      <c r="Q213" s="235"/>
    </row>
    <row r="214" spans="1:17" s="214" customFormat="1" x14ac:dyDescent="0.3">
      <c r="A214" s="238"/>
      <c r="B214" s="213"/>
      <c r="C214" s="213"/>
      <c r="D214" s="213"/>
      <c r="E214" s="213"/>
      <c r="F214" s="213"/>
      <c r="G214" s="213"/>
      <c r="H214" s="213"/>
      <c r="I214" s="235"/>
      <c r="J214" s="213"/>
      <c r="K214" s="213"/>
      <c r="L214" s="213"/>
      <c r="M214" s="213"/>
      <c r="N214" s="213"/>
      <c r="O214" s="213"/>
      <c r="P214" s="213"/>
      <c r="Q214" s="235"/>
    </row>
    <row r="215" spans="1:17" s="214" customFormat="1" x14ac:dyDescent="0.3">
      <c r="A215" s="238"/>
      <c r="B215" s="213"/>
      <c r="C215" s="213"/>
      <c r="D215" s="213"/>
      <c r="E215" s="213"/>
      <c r="F215" s="213"/>
      <c r="G215" s="213"/>
      <c r="H215" s="213"/>
      <c r="I215" s="235"/>
      <c r="J215" s="213"/>
      <c r="K215" s="213"/>
      <c r="L215" s="213"/>
      <c r="M215" s="213"/>
      <c r="N215" s="213"/>
      <c r="O215" s="213"/>
      <c r="P215" s="213"/>
      <c r="Q215" s="235"/>
    </row>
    <row r="216" spans="1:17" s="214" customFormat="1" x14ac:dyDescent="0.3">
      <c r="A216" s="238"/>
      <c r="B216" s="213"/>
      <c r="C216" s="213"/>
      <c r="D216" s="213"/>
      <c r="E216" s="213"/>
      <c r="F216" s="213"/>
      <c r="G216" s="213"/>
      <c r="H216" s="213"/>
      <c r="I216" s="235"/>
      <c r="J216" s="213"/>
      <c r="K216" s="213"/>
      <c r="L216" s="213"/>
      <c r="M216" s="213"/>
      <c r="N216" s="213"/>
      <c r="O216" s="213"/>
      <c r="P216" s="213"/>
      <c r="Q216" s="235"/>
    </row>
    <row r="217" spans="1:17" s="214" customFormat="1" x14ac:dyDescent="0.3">
      <c r="A217" s="238"/>
      <c r="B217" s="213"/>
      <c r="C217" s="213"/>
      <c r="D217" s="213"/>
      <c r="E217" s="213"/>
      <c r="F217" s="213"/>
      <c r="G217" s="213"/>
      <c r="H217" s="213"/>
      <c r="I217" s="235"/>
      <c r="J217" s="213"/>
      <c r="K217" s="213"/>
      <c r="L217" s="213"/>
      <c r="M217" s="213"/>
      <c r="N217" s="213"/>
      <c r="O217" s="213"/>
      <c r="P217" s="213"/>
      <c r="Q217" s="235"/>
    </row>
    <row r="218" spans="1:17" s="214" customFormat="1" x14ac:dyDescent="0.3">
      <c r="A218" s="238"/>
      <c r="B218" s="213"/>
      <c r="C218" s="213"/>
      <c r="D218" s="213"/>
      <c r="E218" s="213"/>
      <c r="F218" s="213"/>
      <c r="G218" s="213"/>
      <c r="H218" s="213"/>
      <c r="I218" s="235"/>
      <c r="J218" s="213"/>
      <c r="K218" s="213"/>
      <c r="L218" s="213"/>
      <c r="M218" s="213"/>
      <c r="N218" s="213"/>
      <c r="O218" s="213"/>
      <c r="P218" s="213"/>
      <c r="Q218" s="235"/>
    </row>
    <row r="219" spans="1:17" s="214" customFormat="1" x14ac:dyDescent="0.3">
      <c r="A219" s="238"/>
      <c r="B219" s="213"/>
      <c r="C219" s="213"/>
      <c r="D219" s="213"/>
      <c r="E219" s="213"/>
      <c r="F219" s="213"/>
      <c r="G219" s="213"/>
      <c r="H219" s="213"/>
      <c r="I219" s="235"/>
      <c r="J219" s="213"/>
      <c r="K219" s="213"/>
      <c r="L219" s="213"/>
      <c r="M219" s="213"/>
      <c r="N219" s="213"/>
      <c r="O219" s="213"/>
      <c r="P219" s="213"/>
      <c r="Q219" s="235"/>
    </row>
    <row r="220" spans="1:17" s="214" customFormat="1" x14ac:dyDescent="0.3">
      <c r="A220" s="238"/>
      <c r="B220" s="213"/>
      <c r="C220" s="213"/>
      <c r="D220" s="213"/>
      <c r="E220" s="213"/>
      <c r="F220" s="213"/>
      <c r="G220" s="213"/>
      <c r="H220" s="213"/>
      <c r="I220" s="235"/>
      <c r="J220" s="213"/>
      <c r="K220" s="213"/>
      <c r="L220" s="213"/>
      <c r="M220" s="213"/>
      <c r="N220" s="213"/>
      <c r="O220" s="213"/>
      <c r="P220" s="213"/>
      <c r="Q220" s="235"/>
    </row>
    <row r="221" spans="1:17" s="214" customFormat="1" x14ac:dyDescent="0.3">
      <c r="A221" s="238"/>
      <c r="B221" s="213"/>
      <c r="C221" s="213"/>
      <c r="D221" s="213"/>
      <c r="E221" s="213"/>
      <c r="F221" s="213"/>
      <c r="G221" s="213"/>
      <c r="H221" s="213"/>
      <c r="I221" s="235"/>
      <c r="J221" s="213"/>
      <c r="K221" s="213"/>
      <c r="L221" s="213"/>
      <c r="M221" s="213"/>
      <c r="N221" s="213"/>
      <c r="O221" s="213"/>
      <c r="P221" s="213"/>
      <c r="Q221" s="235"/>
    </row>
    <row r="222" spans="1:17" s="214" customFormat="1" x14ac:dyDescent="0.3">
      <c r="A222" s="238"/>
      <c r="B222" s="213"/>
      <c r="C222" s="213"/>
      <c r="D222" s="213"/>
      <c r="E222" s="213"/>
      <c r="F222" s="213"/>
      <c r="G222" s="213"/>
      <c r="H222" s="213"/>
      <c r="I222" s="235"/>
      <c r="J222" s="213"/>
      <c r="K222" s="213"/>
      <c r="L222" s="213"/>
      <c r="M222" s="213"/>
      <c r="N222" s="213"/>
      <c r="O222" s="213"/>
      <c r="P222" s="213"/>
      <c r="Q222" s="235"/>
    </row>
    <row r="223" spans="1:17" s="214" customFormat="1" x14ac:dyDescent="0.3">
      <c r="A223" s="238"/>
      <c r="B223" s="213"/>
      <c r="C223" s="213"/>
      <c r="D223" s="213"/>
      <c r="E223" s="213"/>
      <c r="F223" s="213"/>
      <c r="G223" s="213"/>
      <c r="H223" s="213"/>
      <c r="I223" s="235"/>
      <c r="J223" s="213"/>
      <c r="K223" s="213"/>
      <c r="L223" s="213"/>
      <c r="M223" s="213"/>
      <c r="N223" s="213"/>
      <c r="O223" s="213"/>
      <c r="P223" s="213"/>
      <c r="Q223" s="235"/>
    </row>
    <row r="224" spans="1:17" s="214" customFormat="1" x14ac:dyDescent="0.3">
      <c r="A224" s="238"/>
      <c r="B224" s="213"/>
      <c r="C224" s="213"/>
      <c r="D224" s="213"/>
      <c r="E224" s="213"/>
      <c r="F224" s="213"/>
      <c r="G224" s="213"/>
      <c r="H224" s="213"/>
      <c r="I224" s="235"/>
      <c r="J224" s="213"/>
      <c r="K224" s="213"/>
      <c r="L224" s="213"/>
      <c r="M224" s="213"/>
      <c r="N224" s="213"/>
      <c r="O224" s="213"/>
      <c r="P224" s="213"/>
      <c r="Q224" s="235"/>
    </row>
    <row r="225" spans="1:17" s="214" customFormat="1" x14ac:dyDescent="0.3">
      <c r="A225" s="238"/>
      <c r="B225" s="213"/>
      <c r="C225" s="213"/>
      <c r="D225" s="213"/>
      <c r="E225" s="213"/>
      <c r="F225" s="213"/>
      <c r="G225" s="213"/>
      <c r="H225" s="213"/>
      <c r="I225" s="235"/>
      <c r="J225" s="213"/>
      <c r="K225" s="213"/>
      <c r="L225" s="213"/>
      <c r="M225" s="213"/>
      <c r="N225" s="213"/>
      <c r="O225" s="213"/>
      <c r="P225" s="213"/>
      <c r="Q225" s="235"/>
    </row>
    <row r="226" spans="1:17" s="214" customFormat="1" x14ac:dyDescent="0.3">
      <c r="A226" s="238"/>
      <c r="B226" s="213"/>
      <c r="C226" s="213"/>
      <c r="D226" s="213"/>
      <c r="E226" s="213"/>
      <c r="F226" s="213"/>
      <c r="G226" s="213"/>
      <c r="H226" s="213"/>
      <c r="I226" s="235"/>
      <c r="J226" s="213"/>
      <c r="K226" s="213"/>
      <c r="L226" s="213"/>
      <c r="M226" s="213"/>
      <c r="N226" s="213"/>
      <c r="O226" s="213"/>
      <c r="P226" s="213"/>
      <c r="Q226" s="235"/>
    </row>
    <row r="227" spans="1:17" s="214" customFormat="1" x14ac:dyDescent="0.3">
      <c r="A227" s="238"/>
      <c r="B227" s="213"/>
      <c r="C227" s="213"/>
      <c r="D227" s="213"/>
      <c r="E227" s="213"/>
      <c r="F227" s="213"/>
      <c r="G227" s="213"/>
      <c r="H227" s="213"/>
      <c r="I227" s="235"/>
      <c r="J227" s="213"/>
      <c r="K227" s="213"/>
      <c r="L227" s="213"/>
      <c r="M227" s="213"/>
      <c r="N227" s="213"/>
      <c r="O227" s="213"/>
      <c r="P227" s="213"/>
      <c r="Q227" s="235"/>
    </row>
    <row r="228" spans="1:17" s="214" customFormat="1" x14ac:dyDescent="0.3">
      <c r="A228" s="238"/>
      <c r="B228" s="213"/>
      <c r="C228" s="213"/>
      <c r="D228" s="213"/>
      <c r="E228" s="213"/>
      <c r="F228" s="213"/>
      <c r="G228" s="213"/>
      <c r="H228" s="213"/>
      <c r="I228" s="235"/>
      <c r="J228" s="213"/>
      <c r="K228" s="213"/>
      <c r="L228" s="213"/>
      <c r="M228" s="213"/>
      <c r="N228" s="213"/>
      <c r="O228" s="213"/>
      <c r="P228" s="213"/>
      <c r="Q228" s="235"/>
    </row>
    <row r="229" spans="1:17" s="214" customFormat="1" x14ac:dyDescent="0.3">
      <c r="A229" s="238"/>
      <c r="B229" s="213"/>
      <c r="C229" s="213"/>
      <c r="D229" s="213"/>
      <c r="E229" s="213"/>
      <c r="F229" s="213"/>
      <c r="G229" s="213"/>
      <c r="H229" s="213"/>
      <c r="I229" s="235"/>
      <c r="J229" s="213"/>
      <c r="K229" s="213"/>
      <c r="L229" s="213"/>
      <c r="M229" s="213"/>
      <c r="N229" s="213"/>
      <c r="O229" s="213"/>
      <c r="P229" s="213"/>
      <c r="Q229" s="235"/>
    </row>
    <row r="230" spans="1:17" s="214" customFormat="1" x14ac:dyDescent="0.3">
      <c r="A230" s="238"/>
      <c r="B230" s="213"/>
      <c r="C230" s="213"/>
      <c r="D230" s="213"/>
      <c r="E230" s="213"/>
      <c r="F230" s="213"/>
      <c r="G230" s="213"/>
      <c r="H230" s="213"/>
      <c r="I230" s="235"/>
      <c r="J230" s="213"/>
      <c r="K230" s="213"/>
      <c r="L230" s="213"/>
      <c r="M230" s="213"/>
      <c r="N230" s="213"/>
      <c r="O230" s="213"/>
      <c r="P230" s="213"/>
      <c r="Q230" s="235"/>
    </row>
    <row r="231" spans="1:17" s="214" customFormat="1" x14ac:dyDescent="0.3">
      <c r="A231" s="238"/>
      <c r="B231" s="213"/>
      <c r="C231" s="213"/>
      <c r="D231" s="213"/>
      <c r="E231" s="213"/>
      <c r="F231" s="213"/>
      <c r="G231" s="213"/>
      <c r="H231" s="213"/>
      <c r="I231" s="235"/>
      <c r="J231" s="213"/>
      <c r="K231" s="213"/>
      <c r="L231" s="213"/>
      <c r="M231" s="213"/>
      <c r="N231" s="213"/>
      <c r="O231" s="213"/>
      <c r="P231" s="213"/>
      <c r="Q231" s="235"/>
    </row>
    <row r="232" spans="1:17" s="214" customFormat="1" x14ac:dyDescent="0.3">
      <c r="A232" s="238"/>
      <c r="B232" s="213"/>
      <c r="C232" s="213"/>
      <c r="D232" s="213"/>
      <c r="E232" s="213"/>
      <c r="F232" s="213"/>
      <c r="G232" s="213"/>
      <c r="H232" s="213"/>
      <c r="I232" s="235"/>
      <c r="J232" s="213"/>
      <c r="K232" s="213"/>
      <c r="L232" s="213"/>
      <c r="M232" s="213"/>
      <c r="N232" s="213"/>
      <c r="O232" s="213"/>
      <c r="P232" s="213"/>
      <c r="Q232" s="235"/>
    </row>
    <row r="233" spans="1:17" s="214" customFormat="1" x14ac:dyDescent="0.3">
      <c r="A233" s="238"/>
      <c r="B233" s="213"/>
      <c r="C233" s="213"/>
      <c r="D233" s="213"/>
      <c r="E233" s="213"/>
      <c r="F233" s="213"/>
      <c r="G233" s="213"/>
      <c r="H233" s="213"/>
      <c r="I233" s="235"/>
      <c r="J233" s="213"/>
      <c r="K233" s="213"/>
      <c r="L233" s="213"/>
      <c r="M233" s="213"/>
      <c r="N233" s="213"/>
      <c r="O233" s="213"/>
      <c r="P233" s="213"/>
      <c r="Q233" s="235"/>
    </row>
    <row r="234" spans="1:17" s="214" customFormat="1" x14ac:dyDescent="0.3">
      <c r="A234" s="238"/>
      <c r="B234" s="213"/>
      <c r="C234" s="213"/>
      <c r="D234" s="213"/>
      <c r="E234" s="213"/>
      <c r="F234" s="213"/>
      <c r="G234" s="213"/>
      <c r="H234" s="213"/>
      <c r="I234" s="235"/>
      <c r="J234" s="213"/>
      <c r="K234" s="213"/>
      <c r="L234" s="213"/>
      <c r="M234" s="213"/>
      <c r="N234" s="213"/>
      <c r="O234" s="213"/>
      <c r="P234" s="213"/>
      <c r="Q234" s="235"/>
    </row>
    <row r="235" spans="1:17" s="214" customFormat="1" x14ac:dyDescent="0.3">
      <c r="A235" s="238"/>
      <c r="B235" s="213"/>
      <c r="C235" s="213"/>
      <c r="D235" s="213"/>
      <c r="E235" s="213"/>
      <c r="F235" s="213"/>
      <c r="G235" s="213"/>
      <c r="H235" s="213"/>
      <c r="I235" s="235"/>
      <c r="J235" s="213"/>
      <c r="K235" s="213"/>
      <c r="L235" s="213"/>
      <c r="M235" s="213"/>
      <c r="N235" s="213"/>
      <c r="O235" s="213"/>
      <c r="P235" s="213"/>
      <c r="Q235" s="235"/>
    </row>
    <row r="236" spans="1:17" s="214" customFormat="1" x14ac:dyDescent="0.3">
      <c r="A236" s="238"/>
      <c r="B236" s="213"/>
      <c r="C236" s="213"/>
      <c r="D236" s="213"/>
      <c r="E236" s="213"/>
      <c r="F236" s="213"/>
      <c r="G236" s="213"/>
      <c r="H236" s="213"/>
      <c r="I236" s="235"/>
      <c r="J236" s="213"/>
      <c r="K236" s="213"/>
      <c r="L236" s="213"/>
      <c r="M236" s="213"/>
      <c r="N236" s="213"/>
      <c r="O236" s="213"/>
      <c r="P236" s="213"/>
      <c r="Q236" s="235"/>
    </row>
    <row r="237" spans="1:17" s="214" customFormat="1" x14ac:dyDescent="0.3">
      <c r="A237" s="238"/>
      <c r="B237" s="213"/>
      <c r="C237" s="213"/>
      <c r="D237" s="213"/>
      <c r="E237" s="213"/>
      <c r="F237" s="213"/>
      <c r="G237" s="213"/>
      <c r="H237" s="213"/>
      <c r="I237" s="235"/>
      <c r="J237" s="213"/>
      <c r="K237" s="213"/>
      <c r="L237" s="213"/>
      <c r="M237" s="213"/>
      <c r="N237" s="213"/>
      <c r="O237" s="213"/>
      <c r="P237" s="213"/>
      <c r="Q237" s="235"/>
    </row>
    <row r="238" spans="1:17" s="214" customFormat="1" x14ac:dyDescent="0.3">
      <c r="A238" s="238"/>
      <c r="B238" s="213"/>
      <c r="C238" s="213"/>
      <c r="D238" s="213"/>
      <c r="E238" s="213"/>
      <c r="F238" s="213"/>
      <c r="G238" s="213"/>
      <c r="H238" s="213"/>
      <c r="I238" s="235"/>
      <c r="J238" s="213"/>
      <c r="K238" s="213"/>
      <c r="L238" s="213"/>
      <c r="M238" s="213"/>
      <c r="N238" s="213"/>
      <c r="O238" s="213"/>
      <c r="P238" s="213"/>
      <c r="Q238" s="235"/>
    </row>
    <row r="239" spans="1:17" s="214" customFormat="1" x14ac:dyDescent="0.3">
      <c r="A239" s="238"/>
      <c r="B239" s="213"/>
      <c r="C239" s="213"/>
      <c r="D239" s="213"/>
      <c r="E239" s="213"/>
      <c r="F239" s="213"/>
      <c r="G239" s="213"/>
      <c r="H239" s="213"/>
      <c r="I239" s="235"/>
      <c r="J239" s="213"/>
      <c r="K239" s="213"/>
      <c r="L239" s="213"/>
      <c r="M239" s="213"/>
      <c r="N239" s="213"/>
      <c r="O239" s="213"/>
      <c r="P239" s="213"/>
      <c r="Q239" s="235"/>
    </row>
    <row r="240" spans="1:17" s="214" customFormat="1" x14ac:dyDescent="0.3">
      <c r="A240" s="238"/>
      <c r="B240" s="213"/>
      <c r="C240" s="213"/>
      <c r="D240" s="213"/>
      <c r="E240" s="213"/>
      <c r="F240" s="213"/>
      <c r="G240" s="213"/>
      <c r="H240" s="213"/>
      <c r="I240" s="235"/>
      <c r="J240" s="213"/>
      <c r="K240" s="213"/>
      <c r="L240" s="213"/>
      <c r="M240" s="213"/>
      <c r="N240" s="213"/>
      <c r="O240" s="213"/>
      <c r="P240" s="213"/>
      <c r="Q240" s="235"/>
    </row>
    <row r="241" spans="1:17" s="214" customFormat="1" x14ac:dyDescent="0.3">
      <c r="A241" s="238"/>
      <c r="B241" s="213"/>
      <c r="C241" s="213"/>
      <c r="D241" s="213"/>
      <c r="E241" s="213"/>
      <c r="F241" s="213"/>
      <c r="G241" s="213"/>
      <c r="H241" s="213"/>
      <c r="I241" s="235"/>
      <c r="J241" s="213"/>
      <c r="K241" s="213"/>
      <c r="L241" s="213"/>
      <c r="M241" s="213"/>
      <c r="N241" s="213"/>
      <c r="O241" s="213"/>
      <c r="P241" s="213"/>
      <c r="Q241" s="235"/>
    </row>
    <row r="242" spans="1:17" s="214" customFormat="1" x14ac:dyDescent="0.3">
      <c r="A242" s="238"/>
      <c r="B242" s="213"/>
      <c r="C242" s="213"/>
      <c r="D242" s="213"/>
      <c r="E242" s="213"/>
      <c r="F242" s="213"/>
      <c r="G242" s="213"/>
      <c r="H242" s="213"/>
      <c r="I242" s="235"/>
      <c r="J242" s="213"/>
      <c r="K242" s="213"/>
      <c r="L242" s="213"/>
      <c r="M242" s="213"/>
      <c r="N242" s="213"/>
      <c r="O242" s="213"/>
      <c r="P242" s="213"/>
      <c r="Q242" s="235"/>
    </row>
    <row r="243" spans="1:17" s="214" customFormat="1" x14ac:dyDescent="0.3">
      <c r="A243" s="238"/>
      <c r="B243" s="213"/>
      <c r="C243" s="213"/>
      <c r="D243" s="213"/>
      <c r="E243" s="213"/>
      <c r="F243" s="213"/>
      <c r="G243" s="213"/>
      <c r="H243" s="213"/>
      <c r="I243" s="235"/>
      <c r="J243" s="213"/>
      <c r="K243" s="213"/>
      <c r="L243" s="213"/>
      <c r="M243" s="213"/>
      <c r="N243" s="213"/>
      <c r="O243" s="213"/>
      <c r="P243" s="213"/>
      <c r="Q243" s="235"/>
    </row>
    <row r="244" spans="1:17" s="214" customFormat="1" x14ac:dyDescent="0.3">
      <c r="A244" s="238"/>
      <c r="B244" s="213"/>
      <c r="C244" s="213"/>
      <c r="D244" s="213"/>
      <c r="E244" s="213"/>
      <c r="F244" s="213"/>
      <c r="G244" s="213"/>
      <c r="H244" s="213"/>
      <c r="I244" s="235"/>
      <c r="J244" s="213"/>
      <c r="K244" s="213"/>
      <c r="L244" s="213"/>
      <c r="M244" s="213"/>
      <c r="N244" s="213"/>
      <c r="O244" s="213"/>
      <c r="P244" s="213"/>
      <c r="Q244" s="235"/>
    </row>
    <row r="245" spans="1:17" s="214" customFormat="1" x14ac:dyDescent="0.3">
      <c r="A245" s="238"/>
      <c r="B245" s="213"/>
      <c r="C245" s="213"/>
      <c r="D245" s="213"/>
      <c r="E245" s="213"/>
      <c r="F245" s="213"/>
      <c r="G245" s="213"/>
      <c r="H245" s="213"/>
      <c r="I245" s="235"/>
      <c r="J245" s="213"/>
      <c r="K245" s="213"/>
      <c r="L245" s="213"/>
      <c r="M245" s="213"/>
      <c r="N245" s="213"/>
      <c r="O245" s="213"/>
      <c r="P245" s="213"/>
      <c r="Q245" s="235"/>
    </row>
    <row r="246" spans="1:17" s="214" customFormat="1" x14ac:dyDescent="0.3">
      <c r="A246" s="238"/>
      <c r="B246" s="213"/>
      <c r="C246" s="213"/>
      <c r="D246" s="213"/>
      <c r="E246" s="213"/>
      <c r="F246" s="213"/>
      <c r="G246" s="213"/>
      <c r="H246" s="213"/>
      <c r="I246" s="235"/>
      <c r="J246" s="213"/>
      <c r="K246" s="213"/>
      <c r="L246" s="213"/>
      <c r="M246" s="213"/>
      <c r="N246" s="213"/>
      <c r="O246" s="213"/>
      <c r="P246" s="213"/>
      <c r="Q246" s="235"/>
    </row>
    <row r="247" spans="1:17" s="214" customFormat="1" x14ac:dyDescent="0.3">
      <c r="A247" s="238"/>
      <c r="B247" s="213"/>
      <c r="C247" s="213"/>
      <c r="D247" s="213"/>
      <c r="E247" s="213"/>
      <c r="F247" s="213"/>
      <c r="G247" s="213"/>
      <c r="H247" s="213"/>
      <c r="I247" s="235"/>
      <c r="J247" s="213"/>
      <c r="K247" s="213"/>
      <c r="L247" s="213"/>
      <c r="M247" s="213"/>
      <c r="N247" s="213"/>
      <c r="O247" s="213"/>
      <c r="P247" s="213"/>
      <c r="Q247" s="235"/>
    </row>
    <row r="248" spans="1:17" s="214" customFormat="1" x14ac:dyDescent="0.3">
      <c r="A248" s="238"/>
      <c r="B248" s="213"/>
      <c r="C248" s="213"/>
      <c r="D248" s="213"/>
      <c r="E248" s="213"/>
      <c r="F248" s="213"/>
      <c r="G248" s="213"/>
      <c r="H248" s="213"/>
      <c r="I248" s="235"/>
      <c r="J248" s="213"/>
      <c r="K248" s="213"/>
      <c r="L248" s="213"/>
      <c r="M248" s="213"/>
      <c r="N248" s="213"/>
      <c r="O248" s="213"/>
      <c r="P248" s="213"/>
      <c r="Q248" s="235"/>
    </row>
    <row r="249" spans="1:17" s="214" customFormat="1" x14ac:dyDescent="0.3">
      <c r="A249" s="238"/>
      <c r="B249" s="213"/>
      <c r="C249" s="213"/>
      <c r="D249" s="213"/>
      <c r="E249" s="213"/>
      <c r="F249" s="213"/>
      <c r="G249" s="213"/>
      <c r="H249" s="213"/>
      <c r="I249" s="235"/>
      <c r="J249" s="213"/>
      <c r="K249" s="213"/>
      <c r="L249" s="213"/>
      <c r="M249" s="213"/>
      <c r="N249" s="213"/>
      <c r="O249" s="213"/>
      <c r="P249" s="213"/>
      <c r="Q249" s="235"/>
    </row>
    <row r="250" spans="1:17" s="214" customFormat="1" x14ac:dyDescent="0.3">
      <c r="A250" s="238"/>
      <c r="B250" s="213"/>
      <c r="C250" s="213"/>
      <c r="D250" s="213"/>
      <c r="E250" s="213"/>
      <c r="F250" s="213"/>
      <c r="G250" s="213"/>
      <c r="H250" s="213"/>
      <c r="I250" s="235"/>
      <c r="J250" s="213"/>
      <c r="K250" s="213"/>
      <c r="L250" s="213"/>
      <c r="M250" s="213"/>
      <c r="N250" s="213"/>
      <c r="O250" s="213"/>
      <c r="P250" s="213"/>
      <c r="Q250" s="235"/>
    </row>
    <row r="251" spans="1:17" s="214" customFormat="1" x14ac:dyDescent="0.3">
      <c r="A251" s="238"/>
      <c r="B251" s="213"/>
      <c r="C251" s="213"/>
      <c r="D251" s="213"/>
      <c r="E251" s="213"/>
      <c r="F251" s="213"/>
      <c r="G251" s="213"/>
      <c r="H251" s="213"/>
      <c r="I251" s="235"/>
      <c r="J251" s="213"/>
      <c r="K251" s="213"/>
      <c r="L251" s="213"/>
      <c r="M251" s="213"/>
      <c r="N251" s="213"/>
      <c r="O251" s="213"/>
      <c r="P251" s="213"/>
      <c r="Q251" s="235"/>
    </row>
    <row r="252" spans="1:17" s="214" customFormat="1" x14ac:dyDescent="0.3">
      <c r="A252" s="238"/>
      <c r="B252" s="213"/>
      <c r="C252" s="213"/>
      <c r="D252" s="213"/>
      <c r="E252" s="213"/>
      <c r="F252" s="213"/>
      <c r="G252" s="213"/>
      <c r="H252" s="213"/>
      <c r="I252" s="235"/>
      <c r="J252" s="213"/>
      <c r="K252" s="213"/>
      <c r="L252" s="213"/>
      <c r="M252" s="213"/>
      <c r="N252" s="213"/>
      <c r="O252" s="213"/>
      <c r="P252" s="213"/>
      <c r="Q252" s="235"/>
    </row>
    <row r="253" spans="1:17" s="214" customFormat="1" x14ac:dyDescent="0.3">
      <c r="A253" s="238"/>
      <c r="B253" s="213"/>
      <c r="C253" s="213"/>
      <c r="D253" s="213"/>
      <c r="E253" s="213"/>
      <c r="F253" s="213"/>
      <c r="G253" s="213"/>
      <c r="H253" s="213"/>
      <c r="I253" s="235"/>
      <c r="J253" s="213"/>
      <c r="K253" s="213"/>
      <c r="L253" s="213"/>
      <c r="M253" s="213"/>
      <c r="N253" s="213"/>
      <c r="O253" s="213"/>
      <c r="P253" s="213"/>
      <c r="Q253" s="235"/>
    </row>
    <row r="254" spans="1:17" s="214" customFormat="1" x14ac:dyDescent="0.3">
      <c r="A254" s="238"/>
      <c r="B254" s="213"/>
      <c r="C254" s="213"/>
      <c r="D254" s="213"/>
      <c r="E254" s="213"/>
      <c r="F254" s="213"/>
      <c r="G254" s="213"/>
      <c r="H254" s="213"/>
      <c r="I254" s="235"/>
      <c r="J254" s="213"/>
      <c r="K254" s="213"/>
      <c r="L254" s="213"/>
      <c r="M254" s="213"/>
      <c r="N254" s="213"/>
      <c r="O254" s="213"/>
      <c r="P254" s="213"/>
      <c r="Q254" s="235"/>
    </row>
    <row r="255" spans="1:17" s="214" customFormat="1" x14ac:dyDescent="0.3">
      <c r="A255" s="238"/>
      <c r="B255" s="213"/>
      <c r="C255" s="213"/>
      <c r="D255" s="213"/>
      <c r="E255" s="213"/>
      <c r="F255" s="213"/>
      <c r="G255" s="213"/>
      <c r="H255" s="213"/>
      <c r="I255" s="235"/>
      <c r="J255" s="213"/>
      <c r="K255" s="213"/>
      <c r="L255" s="213"/>
      <c r="M255" s="213"/>
      <c r="N255" s="213"/>
      <c r="O255" s="213"/>
      <c r="P255" s="213"/>
      <c r="Q255" s="235"/>
    </row>
    <row r="256" spans="1:17" s="214" customFormat="1" x14ac:dyDescent="0.3">
      <c r="A256" s="238"/>
      <c r="B256" s="213"/>
      <c r="C256" s="213"/>
      <c r="D256" s="213"/>
      <c r="E256" s="213"/>
      <c r="F256" s="213"/>
      <c r="G256" s="213"/>
      <c r="H256" s="213"/>
      <c r="I256" s="235"/>
      <c r="J256" s="213"/>
      <c r="K256" s="213"/>
      <c r="L256" s="213"/>
      <c r="M256" s="213"/>
      <c r="N256" s="213"/>
      <c r="O256" s="213"/>
      <c r="P256" s="213"/>
      <c r="Q256" s="235"/>
    </row>
    <row r="257" spans="1:17" s="214" customFormat="1" x14ac:dyDescent="0.3">
      <c r="A257" s="238"/>
      <c r="B257" s="213"/>
      <c r="C257" s="213"/>
      <c r="D257" s="213"/>
      <c r="E257" s="213"/>
      <c r="F257" s="213"/>
      <c r="G257" s="213"/>
      <c r="H257" s="213"/>
      <c r="I257" s="235"/>
      <c r="J257" s="213"/>
      <c r="K257" s="213"/>
      <c r="L257" s="213"/>
      <c r="M257" s="213"/>
      <c r="N257" s="213"/>
      <c r="O257" s="213"/>
      <c r="P257" s="213"/>
      <c r="Q257" s="235"/>
    </row>
    <row r="258" spans="1:17" s="214" customFormat="1" x14ac:dyDescent="0.3">
      <c r="A258" s="238"/>
      <c r="B258" s="213"/>
      <c r="C258" s="213"/>
      <c r="D258" s="213"/>
      <c r="E258" s="213"/>
      <c r="F258" s="213"/>
      <c r="G258" s="213"/>
      <c r="H258" s="213"/>
      <c r="I258" s="235"/>
      <c r="J258" s="213"/>
      <c r="K258" s="213"/>
      <c r="L258" s="213"/>
      <c r="M258" s="213"/>
      <c r="N258" s="213"/>
      <c r="O258" s="213"/>
      <c r="P258" s="213"/>
      <c r="Q258" s="235"/>
    </row>
    <row r="259" spans="1:17" s="214" customFormat="1" x14ac:dyDescent="0.3">
      <c r="A259" s="238"/>
      <c r="B259" s="213"/>
      <c r="C259" s="213"/>
      <c r="D259" s="213"/>
      <c r="E259" s="213"/>
      <c r="F259" s="213"/>
      <c r="G259" s="213"/>
      <c r="H259" s="213"/>
      <c r="I259" s="235"/>
      <c r="J259" s="213"/>
      <c r="K259" s="213"/>
      <c r="L259" s="213"/>
      <c r="M259" s="213"/>
      <c r="N259" s="213"/>
      <c r="O259" s="213"/>
      <c r="P259" s="213"/>
      <c r="Q259" s="235"/>
    </row>
    <row r="260" spans="1:17" s="214" customFormat="1" x14ac:dyDescent="0.3">
      <c r="A260" s="238"/>
      <c r="B260" s="213"/>
      <c r="C260" s="213"/>
      <c r="D260" s="213"/>
      <c r="E260" s="213"/>
      <c r="F260" s="213"/>
      <c r="G260" s="213"/>
      <c r="H260" s="213"/>
      <c r="I260" s="235"/>
      <c r="J260" s="213"/>
      <c r="K260" s="213"/>
      <c r="L260" s="213"/>
      <c r="M260" s="213"/>
      <c r="N260" s="213"/>
      <c r="O260" s="213"/>
      <c r="P260" s="213"/>
      <c r="Q260" s="235"/>
    </row>
    <row r="261" spans="1:17" s="214" customFormat="1" x14ac:dyDescent="0.3">
      <c r="A261" s="238"/>
      <c r="B261" s="213"/>
      <c r="C261" s="213"/>
      <c r="D261" s="213"/>
      <c r="E261" s="213"/>
      <c r="F261" s="213"/>
      <c r="G261" s="213"/>
      <c r="H261" s="213"/>
      <c r="I261" s="235"/>
      <c r="J261" s="213"/>
      <c r="K261" s="213"/>
      <c r="L261" s="213"/>
      <c r="M261" s="213"/>
      <c r="N261" s="213"/>
      <c r="O261" s="213"/>
      <c r="P261" s="213"/>
      <c r="Q261" s="235"/>
    </row>
    <row r="262" spans="1:17" s="214" customFormat="1" x14ac:dyDescent="0.3">
      <c r="A262" s="238"/>
      <c r="B262" s="213"/>
      <c r="C262" s="213"/>
      <c r="D262" s="213"/>
      <c r="E262" s="213"/>
      <c r="F262" s="213"/>
      <c r="G262" s="213"/>
      <c r="H262" s="213"/>
      <c r="I262" s="235"/>
      <c r="J262" s="213"/>
      <c r="K262" s="213"/>
      <c r="L262" s="213"/>
      <c r="M262" s="213"/>
      <c r="N262" s="213"/>
      <c r="O262" s="213"/>
      <c r="P262" s="213"/>
      <c r="Q262" s="235"/>
    </row>
    <row r="263" spans="1:17" s="214" customFormat="1" x14ac:dyDescent="0.3">
      <c r="A263" s="238"/>
      <c r="B263" s="213"/>
      <c r="C263" s="213"/>
      <c r="D263" s="213"/>
      <c r="E263" s="213"/>
      <c r="F263" s="213"/>
      <c r="G263" s="213"/>
      <c r="H263" s="213"/>
      <c r="I263" s="235"/>
      <c r="J263" s="213"/>
      <c r="K263" s="213"/>
      <c r="L263" s="213"/>
      <c r="M263" s="213"/>
      <c r="N263" s="213"/>
      <c r="O263" s="213"/>
      <c r="P263" s="213"/>
      <c r="Q263" s="235"/>
    </row>
    <row r="264" spans="1:17" s="214" customFormat="1" x14ac:dyDescent="0.3">
      <c r="A264" s="238"/>
      <c r="B264" s="213"/>
      <c r="C264" s="213"/>
      <c r="D264" s="213"/>
      <c r="E264" s="213"/>
      <c r="F264" s="213"/>
      <c r="G264" s="213"/>
      <c r="H264" s="213"/>
      <c r="I264" s="235"/>
      <c r="J264" s="213"/>
      <c r="K264" s="213"/>
      <c r="L264" s="213"/>
      <c r="M264" s="213"/>
      <c r="N264" s="213"/>
      <c r="O264" s="213"/>
      <c r="P264" s="213"/>
      <c r="Q264" s="235"/>
    </row>
    <row r="265" spans="1:17" s="214" customFormat="1" x14ac:dyDescent="0.3">
      <c r="A265" s="238"/>
      <c r="B265" s="213"/>
      <c r="C265" s="213"/>
      <c r="D265" s="213"/>
      <c r="E265" s="213"/>
      <c r="F265" s="213"/>
      <c r="G265" s="213"/>
      <c r="H265" s="213"/>
      <c r="I265" s="235"/>
      <c r="J265" s="213"/>
      <c r="K265" s="213"/>
      <c r="L265" s="213"/>
      <c r="M265" s="213"/>
      <c r="N265" s="213"/>
      <c r="O265" s="213"/>
      <c r="P265" s="213"/>
      <c r="Q265" s="235"/>
    </row>
    <row r="266" spans="1:17" s="214" customFormat="1" x14ac:dyDescent="0.3">
      <c r="A266" s="238"/>
      <c r="B266" s="213"/>
      <c r="C266" s="213"/>
      <c r="D266" s="213"/>
      <c r="E266" s="213"/>
      <c r="F266" s="213"/>
      <c r="G266" s="213"/>
      <c r="H266" s="213"/>
      <c r="I266" s="235"/>
      <c r="J266" s="213"/>
      <c r="K266" s="213"/>
      <c r="L266" s="213"/>
      <c r="M266" s="213"/>
      <c r="N266" s="213"/>
      <c r="O266" s="213"/>
      <c r="P266" s="213"/>
      <c r="Q266" s="235"/>
    </row>
    <row r="267" spans="1:17" s="214" customFormat="1" x14ac:dyDescent="0.3">
      <c r="A267" s="238"/>
      <c r="B267" s="213"/>
      <c r="C267" s="213"/>
      <c r="D267" s="213"/>
      <c r="E267" s="213"/>
      <c r="F267" s="213"/>
      <c r="G267" s="213"/>
      <c r="H267" s="213"/>
      <c r="I267" s="235"/>
      <c r="J267" s="213"/>
      <c r="K267" s="213"/>
      <c r="L267" s="213"/>
      <c r="M267" s="213"/>
      <c r="N267" s="213"/>
      <c r="O267" s="213"/>
      <c r="P267" s="213"/>
      <c r="Q267" s="235"/>
    </row>
    <row r="268" spans="1:17" s="214" customFormat="1" x14ac:dyDescent="0.3">
      <c r="A268" s="238"/>
      <c r="B268" s="213"/>
      <c r="C268" s="213"/>
      <c r="D268" s="213"/>
      <c r="E268" s="213"/>
      <c r="F268" s="213"/>
      <c r="G268" s="213"/>
      <c r="H268" s="213"/>
      <c r="I268" s="235"/>
      <c r="J268" s="213"/>
      <c r="K268" s="213"/>
      <c r="L268" s="213"/>
      <c r="M268" s="213"/>
      <c r="N268" s="213"/>
      <c r="O268" s="213"/>
      <c r="P268" s="213"/>
      <c r="Q268" s="235"/>
    </row>
    <row r="269" spans="1:17" s="214" customFormat="1" x14ac:dyDescent="0.3">
      <c r="A269" s="238"/>
      <c r="B269" s="213"/>
      <c r="C269" s="213"/>
      <c r="D269" s="213"/>
      <c r="E269" s="213"/>
      <c r="F269" s="213"/>
      <c r="G269" s="213"/>
      <c r="H269" s="213"/>
      <c r="I269" s="235"/>
      <c r="J269" s="213"/>
      <c r="K269" s="213"/>
      <c r="L269" s="213"/>
      <c r="M269" s="213"/>
      <c r="N269" s="213"/>
      <c r="O269" s="213"/>
      <c r="P269" s="213"/>
      <c r="Q269" s="235"/>
    </row>
    <row r="270" spans="1:17" s="214" customFormat="1" x14ac:dyDescent="0.3">
      <c r="A270" s="238"/>
      <c r="B270" s="213"/>
      <c r="C270" s="213"/>
      <c r="D270" s="213"/>
      <c r="E270" s="213"/>
      <c r="F270" s="213"/>
      <c r="G270" s="213"/>
      <c r="H270" s="213"/>
      <c r="I270" s="235"/>
      <c r="J270" s="213"/>
      <c r="K270" s="213"/>
      <c r="L270" s="213"/>
      <c r="M270" s="213"/>
      <c r="N270" s="213"/>
      <c r="O270" s="213"/>
      <c r="P270" s="213"/>
      <c r="Q270" s="235"/>
    </row>
    <row r="271" spans="1:17" s="214" customFormat="1" x14ac:dyDescent="0.3">
      <c r="A271" s="238"/>
      <c r="B271" s="213"/>
      <c r="C271" s="213"/>
      <c r="D271" s="213"/>
      <c r="E271" s="213"/>
      <c r="F271" s="213"/>
      <c r="G271" s="213"/>
      <c r="H271" s="213"/>
      <c r="I271" s="235"/>
      <c r="J271" s="213"/>
      <c r="K271" s="213"/>
      <c r="L271" s="213"/>
      <c r="M271" s="213"/>
      <c r="N271" s="213"/>
      <c r="O271" s="213"/>
      <c r="P271" s="213"/>
      <c r="Q271" s="235"/>
    </row>
    <row r="272" spans="1:17" s="214" customFormat="1" x14ac:dyDescent="0.3">
      <c r="A272" s="238"/>
      <c r="B272" s="213"/>
      <c r="C272" s="213"/>
      <c r="D272" s="213"/>
      <c r="E272" s="213"/>
      <c r="F272" s="213"/>
      <c r="G272" s="213"/>
      <c r="H272" s="213"/>
      <c r="I272" s="235"/>
      <c r="J272" s="213"/>
      <c r="K272" s="213"/>
      <c r="L272" s="213"/>
      <c r="M272" s="213"/>
      <c r="N272" s="213"/>
      <c r="O272" s="213"/>
      <c r="P272" s="213"/>
      <c r="Q272" s="235"/>
    </row>
    <row r="273" spans="1:17" s="214" customFormat="1" x14ac:dyDescent="0.3">
      <c r="A273" s="238"/>
      <c r="B273" s="213"/>
      <c r="C273" s="213"/>
      <c r="D273" s="213"/>
      <c r="E273" s="213"/>
      <c r="F273" s="213"/>
      <c r="G273" s="213"/>
      <c r="H273" s="213"/>
      <c r="I273" s="235"/>
      <c r="J273" s="213"/>
      <c r="K273" s="213"/>
      <c r="L273" s="213"/>
      <c r="M273" s="213"/>
      <c r="N273" s="213"/>
      <c r="O273" s="213"/>
      <c r="P273" s="213"/>
      <c r="Q273" s="235"/>
    </row>
    <row r="274" spans="1:17" s="214" customFormat="1" x14ac:dyDescent="0.3">
      <c r="A274" s="238"/>
      <c r="B274" s="213"/>
      <c r="C274" s="213"/>
      <c r="D274" s="213"/>
      <c r="E274" s="213"/>
      <c r="F274" s="213"/>
      <c r="G274" s="213"/>
      <c r="H274" s="213"/>
      <c r="I274" s="235"/>
      <c r="J274" s="213"/>
      <c r="K274" s="213"/>
      <c r="L274" s="213"/>
      <c r="M274" s="213"/>
      <c r="N274" s="213"/>
      <c r="O274" s="213"/>
      <c r="P274" s="213"/>
      <c r="Q274" s="235"/>
    </row>
    <row r="275" spans="1:17" s="214" customFormat="1" x14ac:dyDescent="0.3">
      <c r="A275" s="238"/>
      <c r="B275" s="213"/>
      <c r="C275" s="213"/>
      <c r="D275" s="213"/>
      <c r="E275" s="213"/>
      <c r="F275" s="213"/>
      <c r="G275" s="213"/>
      <c r="H275" s="213"/>
      <c r="I275" s="235"/>
      <c r="J275" s="213"/>
      <c r="K275" s="213"/>
      <c r="L275" s="213"/>
      <c r="M275" s="213"/>
      <c r="N275" s="213"/>
      <c r="O275" s="213"/>
      <c r="P275" s="213"/>
      <c r="Q275" s="235"/>
    </row>
    <row r="276" spans="1:17" s="214" customFormat="1" x14ac:dyDescent="0.3">
      <c r="A276" s="238"/>
      <c r="B276" s="213"/>
      <c r="C276" s="213"/>
      <c r="D276" s="213"/>
      <c r="E276" s="213"/>
      <c r="F276" s="213"/>
      <c r="G276" s="213"/>
      <c r="H276" s="213"/>
      <c r="I276" s="235"/>
      <c r="J276" s="213"/>
      <c r="K276" s="213"/>
      <c r="L276" s="213"/>
      <c r="M276" s="213"/>
      <c r="N276" s="213"/>
      <c r="O276" s="213"/>
      <c r="P276" s="213"/>
      <c r="Q276" s="235"/>
    </row>
    <row r="277" spans="1:17" s="214" customFormat="1" x14ac:dyDescent="0.3">
      <c r="A277" s="238"/>
      <c r="B277" s="213"/>
      <c r="C277" s="213"/>
      <c r="D277" s="213"/>
      <c r="E277" s="213"/>
      <c r="F277" s="213"/>
      <c r="G277" s="213"/>
      <c r="H277" s="213"/>
      <c r="I277" s="235"/>
      <c r="J277" s="213"/>
      <c r="K277" s="213"/>
      <c r="L277" s="213"/>
      <c r="M277" s="213"/>
      <c r="N277" s="213"/>
      <c r="O277" s="213"/>
      <c r="P277" s="213"/>
      <c r="Q277" s="235"/>
    </row>
    <row r="278" spans="1:17" s="214" customFormat="1" x14ac:dyDescent="0.3">
      <c r="A278" s="238"/>
      <c r="B278" s="213"/>
      <c r="C278" s="213"/>
      <c r="D278" s="213"/>
      <c r="E278" s="213"/>
      <c r="F278" s="213"/>
      <c r="G278" s="213"/>
      <c r="H278" s="213"/>
      <c r="I278" s="235"/>
      <c r="J278" s="213"/>
      <c r="K278" s="213"/>
      <c r="L278" s="213"/>
      <c r="M278" s="213"/>
      <c r="N278" s="213"/>
      <c r="O278" s="213"/>
      <c r="P278" s="213"/>
      <c r="Q278" s="235"/>
    </row>
    <row r="279" spans="1:17" s="214" customFormat="1" x14ac:dyDescent="0.3">
      <c r="A279" s="238"/>
      <c r="B279" s="213"/>
      <c r="C279" s="213"/>
      <c r="D279" s="213"/>
      <c r="E279" s="213"/>
      <c r="F279" s="213"/>
      <c r="G279" s="213"/>
      <c r="H279" s="213"/>
      <c r="I279" s="235"/>
      <c r="J279" s="213"/>
      <c r="K279" s="213"/>
      <c r="L279" s="213"/>
      <c r="M279" s="213"/>
      <c r="N279" s="213"/>
      <c r="O279" s="213"/>
      <c r="P279" s="213"/>
      <c r="Q279" s="235"/>
    </row>
    <row r="280" spans="1:17" s="214" customFormat="1" x14ac:dyDescent="0.3">
      <c r="A280" s="238"/>
      <c r="B280" s="213"/>
      <c r="C280" s="213"/>
      <c r="D280" s="213"/>
      <c r="E280" s="213"/>
      <c r="F280" s="213"/>
      <c r="G280" s="213"/>
      <c r="H280" s="213"/>
      <c r="I280" s="235"/>
      <c r="J280" s="213"/>
      <c r="K280" s="213"/>
      <c r="L280" s="213"/>
      <c r="M280" s="213"/>
      <c r="N280" s="213"/>
      <c r="O280" s="213"/>
      <c r="P280" s="213"/>
      <c r="Q280" s="235"/>
    </row>
    <row r="281" spans="1:17" s="214" customFormat="1" x14ac:dyDescent="0.3">
      <c r="A281" s="238"/>
      <c r="B281" s="213"/>
      <c r="C281" s="213"/>
      <c r="D281" s="213"/>
      <c r="E281" s="213"/>
      <c r="F281" s="213"/>
      <c r="G281" s="213"/>
      <c r="H281" s="213"/>
      <c r="I281" s="235"/>
      <c r="J281" s="213"/>
      <c r="K281" s="213"/>
      <c r="L281" s="213"/>
      <c r="M281" s="213"/>
      <c r="N281" s="213"/>
      <c r="O281" s="213"/>
      <c r="P281" s="213"/>
      <c r="Q281" s="235"/>
    </row>
    <row r="282" spans="1:17" s="214" customFormat="1" x14ac:dyDescent="0.3">
      <c r="A282" s="238"/>
      <c r="B282" s="213"/>
      <c r="C282" s="213"/>
      <c r="D282" s="213"/>
      <c r="E282" s="213"/>
      <c r="F282" s="213"/>
      <c r="G282" s="213"/>
      <c r="H282" s="213"/>
      <c r="I282" s="235"/>
      <c r="J282" s="213"/>
      <c r="K282" s="213"/>
      <c r="L282" s="213"/>
      <c r="M282" s="213"/>
      <c r="N282" s="213"/>
      <c r="O282" s="213"/>
      <c r="P282" s="213"/>
      <c r="Q282" s="235"/>
    </row>
    <row r="283" spans="1:17" s="214" customFormat="1" x14ac:dyDescent="0.3">
      <c r="A283" s="238"/>
      <c r="B283" s="213"/>
      <c r="C283" s="213"/>
      <c r="D283" s="213"/>
      <c r="E283" s="213"/>
      <c r="F283" s="213"/>
      <c r="G283" s="213"/>
      <c r="H283" s="213"/>
      <c r="I283" s="235"/>
      <c r="J283" s="213"/>
      <c r="K283" s="213"/>
      <c r="L283" s="213"/>
      <c r="M283" s="213"/>
      <c r="N283" s="213"/>
      <c r="O283" s="213"/>
      <c r="P283" s="213"/>
      <c r="Q283" s="235"/>
    </row>
    <row r="284" spans="1:17" s="214" customFormat="1" x14ac:dyDescent="0.3">
      <c r="A284" s="238"/>
      <c r="B284" s="213"/>
      <c r="C284" s="213"/>
      <c r="D284" s="213"/>
      <c r="E284" s="213"/>
      <c r="F284" s="213"/>
      <c r="G284" s="213"/>
      <c r="H284" s="213"/>
      <c r="I284" s="235"/>
      <c r="J284" s="213"/>
      <c r="K284" s="213"/>
      <c r="L284" s="213"/>
      <c r="M284" s="213"/>
      <c r="N284" s="213"/>
      <c r="O284" s="213"/>
      <c r="P284" s="213"/>
      <c r="Q284" s="235"/>
    </row>
    <row r="285" spans="1:17" s="214" customFormat="1" x14ac:dyDescent="0.3">
      <c r="A285" s="238"/>
      <c r="B285" s="213"/>
      <c r="C285" s="213"/>
      <c r="D285" s="213"/>
      <c r="E285" s="213"/>
      <c r="F285" s="213"/>
      <c r="G285" s="213"/>
      <c r="H285" s="213"/>
      <c r="I285" s="235"/>
      <c r="J285" s="213"/>
      <c r="K285" s="213"/>
      <c r="L285" s="213"/>
      <c r="M285" s="213"/>
      <c r="N285" s="213"/>
      <c r="O285" s="213"/>
      <c r="P285" s="213"/>
      <c r="Q285" s="235"/>
    </row>
    <row r="286" spans="1:17" s="214" customFormat="1" x14ac:dyDescent="0.3">
      <c r="A286" s="238"/>
      <c r="B286" s="213"/>
      <c r="C286" s="213"/>
      <c r="D286" s="213"/>
      <c r="E286" s="213"/>
      <c r="F286" s="213"/>
      <c r="G286" s="213"/>
      <c r="H286" s="213"/>
      <c r="I286" s="235"/>
      <c r="J286" s="213"/>
      <c r="K286" s="213"/>
      <c r="L286" s="213"/>
      <c r="M286" s="213"/>
      <c r="N286" s="213"/>
      <c r="O286" s="213"/>
      <c r="P286" s="213"/>
      <c r="Q286" s="235"/>
    </row>
    <row r="287" spans="1:17" s="214" customFormat="1" x14ac:dyDescent="0.3">
      <c r="A287" s="238"/>
      <c r="B287" s="213"/>
      <c r="C287" s="213"/>
      <c r="D287" s="213"/>
      <c r="E287" s="213"/>
      <c r="F287" s="213"/>
      <c r="G287" s="213"/>
      <c r="H287" s="213"/>
      <c r="I287" s="235"/>
      <c r="J287" s="213"/>
      <c r="K287" s="213"/>
      <c r="L287" s="213"/>
      <c r="M287" s="213"/>
      <c r="N287" s="213"/>
      <c r="O287" s="213"/>
      <c r="P287" s="213"/>
      <c r="Q287" s="235"/>
    </row>
    <row r="288" spans="1:17" s="214" customFormat="1" x14ac:dyDescent="0.3">
      <c r="A288" s="238"/>
      <c r="B288" s="213"/>
      <c r="C288" s="213"/>
      <c r="D288" s="213"/>
      <c r="E288" s="213"/>
      <c r="F288" s="213"/>
      <c r="G288" s="213"/>
      <c r="H288" s="213"/>
      <c r="I288" s="235"/>
      <c r="J288" s="213"/>
      <c r="K288" s="213"/>
      <c r="L288" s="213"/>
      <c r="M288" s="213"/>
      <c r="N288" s="213"/>
      <c r="O288" s="213"/>
      <c r="P288" s="213"/>
      <c r="Q288" s="235"/>
    </row>
    <row r="289" spans="1:17" s="214" customFormat="1" x14ac:dyDescent="0.3">
      <c r="A289" s="238"/>
      <c r="B289" s="213"/>
      <c r="C289" s="213"/>
      <c r="D289" s="213"/>
      <c r="E289" s="213"/>
      <c r="F289" s="213"/>
      <c r="G289" s="213"/>
      <c r="H289" s="213"/>
      <c r="I289" s="235"/>
      <c r="J289" s="213"/>
      <c r="K289" s="213"/>
      <c r="L289" s="213"/>
      <c r="M289" s="213"/>
      <c r="N289" s="213"/>
      <c r="O289" s="213"/>
      <c r="P289" s="213"/>
      <c r="Q289" s="235"/>
    </row>
    <row r="290" spans="1:17" s="214" customFormat="1" x14ac:dyDescent="0.3">
      <c r="A290" s="238"/>
      <c r="B290" s="213"/>
      <c r="C290" s="213"/>
      <c r="D290" s="213"/>
      <c r="E290" s="213"/>
      <c r="F290" s="213"/>
      <c r="G290" s="213"/>
      <c r="H290" s="213"/>
      <c r="I290" s="235"/>
      <c r="J290" s="213"/>
      <c r="K290" s="213"/>
      <c r="L290" s="213"/>
      <c r="M290" s="213"/>
      <c r="N290" s="213"/>
      <c r="O290" s="213"/>
      <c r="P290" s="213"/>
      <c r="Q290" s="235"/>
    </row>
    <row r="291" spans="1:17" s="214" customFormat="1" x14ac:dyDescent="0.3">
      <c r="A291" s="238"/>
      <c r="B291" s="213"/>
      <c r="C291" s="213"/>
      <c r="D291" s="213"/>
      <c r="E291" s="213"/>
      <c r="F291" s="213"/>
      <c r="G291" s="213"/>
      <c r="H291" s="213"/>
      <c r="I291" s="235"/>
      <c r="J291" s="213"/>
      <c r="K291" s="213"/>
      <c r="L291" s="213"/>
      <c r="M291" s="213"/>
      <c r="N291" s="213"/>
      <c r="O291" s="213"/>
      <c r="P291" s="213"/>
      <c r="Q291" s="235"/>
    </row>
    <row r="292" spans="1:17" s="214" customFormat="1" x14ac:dyDescent="0.3">
      <c r="A292" s="238"/>
      <c r="B292" s="213"/>
      <c r="C292" s="213"/>
      <c r="D292" s="213"/>
      <c r="E292" s="213"/>
      <c r="F292" s="213"/>
      <c r="G292" s="213"/>
      <c r="H292" s="213"/>
      <c r="I292" s="235"/>
      <c r="J292" s="213"/>
      <c r="K292" s="213"/>
      <c r="L292" s="213"/>
      <c r="M292" s="213"/>
      <c r="N292" s="213"/>
      <c r="O292" s="213"/>
      <c r="P292" s="213"/>
      <c r="Q292" s="235"/>
    </row>
    <row r="293" spans="1:17" s="214" customFormat="1" x14ac:dyDescent="0.3">
      <c r="A293" s="238"/>
      <c r="B293" s="213"/>
      <c r="C293" s="213"/>
      <c r="D293" s="213"/>
      <c r="E293" s="213"/>
      <c r="F293" s="213"/>
      <c r="G293" s="213"/>
      <c r="H293" s="213"/>
      <c r="I293" s="235"/>
      <c r="J293" s="213"/>
      <c r="K293" s="213"/>
      <c r="L293" s="213"/>
      <c r="M293" s="213"/>
      <c r="N293" s="213"/>
      <c r="O293" s="213"/>
      <c r="P293" s="213"/>
      <c r="Q293" s="235"/>
    </row>
    <row r="294" spans="1:17" s="214" customFormat="1" x14ac:dyDescent="0.3">
      <c r="A294" s="238"/>
      <c r="B294" s="213"/>
      <c r="C294" s="213"/>
      <c r="D294" s="213"/>
      <c r="E294" s="213"/>
      <c r="F294" s="213"/>
      <c r="G294" s="213"/>
      <c r="H294" s="213"/>
      <c r="I294" s="235"/>
      <c r="J294" s="213"/>
      <c r="K294" s="213"/>
      <c r="L294" s="213"/>
      <c r="M294" s="213"/>
      <c r="N294" s="213"/>
      <c r="O294" s="213"/>
      <c r="P294" s="213"/>
      <c r="Q294" s="235"/>
    </row>
    <row r="295" spans="1:17" s="214" customFormat="1" x14ac:dyDescent="0.3">
      <c r="A295" s="238"/>
      <c r="B295" s="213"/>
      <c r="C295" s="213"/>
      <c r="D295" s="213"/>
      <c r="E295" s="213"/>
      <c r="F295" s="213"/>
      <c r="G295" s="213"/>
      <c r="H295" s="213"/>
      <c r="I295" s="235"/>
      <c r="J295" s="213"/>
      <c r="K295" s="213"/>
      <c r="L295" s="213"/>
      <c r="M295" s="213"/>
      <c r="N295" s="213"/>
      <c r="O295" s="213"/>
      <c r="P295" s="213"/>
      <c r="Q295" s="235"/>
    </row>
    <row r="296" spans="1:17" s="214" customFormat="1" x14ac:dyDescent="0.3">
      <c r="A296" s="238"/>
      <c r="B296" s="213"/>
      <c r="C296" s="213"/>
      <c r="D296" s="213"/>
      <c r="E296" s="213"/>
      <c r="F296" s="213"/>
      <c r="G296" s="213"/>
      <c r="H296" s="213"/>
      <c r="I296" s="235"/>
      <c r="J296" s="213"/>
      <c r="K296" s="213"/>
      <c r="L296" s="213"/>
      <c r="M296" s="213"/>
      <c r="N296" s="213"/>
      <c r="O296" s="213"/>
      <c r="P296" s="213"/>
      <c r="Q296" s="235"/>
    </row>
    <row r="297" spans="1:17" s="214" customFormat="1" x14ac:dyDescent="0.3">
      <c r="A297" s="238"/>
      <c r="B297" s="213"/>
      <c r="C297" s="213"/>
      <c r="D297" s="213"/>
      <c r="E297" s="213"/>
      <c r="F297" s="213"/>
      <c r="G297" s="213"/>
      <c r="H297" s="213"/>
      <c r="I297" s="235"/>
      <c r="J297" s="213"/>
      <c r="K297" s="213"/>
      <c r="L297" s="213"/>
      <c r="M297" s="213"/>
      <c r="N297" s="213"/>
      <c r="O297" s="213"/>
      <c r="P297" s="213"/>
      <c r="Q297" s="235"/>
    </row>
    <row r="298" spans="1:17" s="214" customFormat="1" x14ac:dyDescent="0.3">
      <c r="A298" s="238"/>
      <c r="B298" s="213"/>
      <c r="C298" s="213"/>
      <c r="D298" s="213"/>
      <c r="E298" s="213"/>
      <c r="F298" s="213"/>
      <c r="G298" s="213"/>
      <c r="H298" s="213"/>
      <c r="I298" s="235"/>
      <c r="J298" s="213"/>
      <c r="K298" s="213"/>
      <c r="L298" s="213"/>
      <c r="M298" s="213"/>
      <c r="N298" s="213"/>
      <c r="O298" s="213"/>
      <c r="P298" s="213"/>
      <c r="Q298" s="235"/>
    </row>
    <row r="299" spans="1:17" s="214" customFormat="1" x14ac:dyDescent="0.3">
      <c r="A299" s="238"/>
      <c r="B299" s="213"/>
      <c r="C299" s="213"/>
      <c r="D299" s="213"/>
      <c r="E299" s="213"/>
      <c r="F299" s="213"/>
      <c r="G299" s="213"/>
      <c r="H299" s="213"/>
      <c r="I299" s="235"/>
      <c r="J299" s="213"/>
      <c r="K299" s="213"/>
      <c r="L299" s="213"/>
      <c r="M299" s="213"/>
      <c r="N299" s="213"/>
      <c r="O299" s="213"/>
      <c r="P299" s="213"/>
      <c r="Q299" s="235"/>
    </row>
    <row r="300" spans="1:17" s="214" customFormat="1" x14ac:dyDescent="0.3">
      <c r="A300" s="238"/>
      <c r="B300" s="213"/>
      <c r="C300" s="213"/>
      <c r="D300" s="213"/>
      <c r="E300" s="213"/>
      <c r="F300" s="213"/>
      <c r="G300" s="213"/>
      <c r="H300" s="213"/>
      <c r="I300" s="235"/>
      <c r="J300" s="213"/>
      <c r="K300" s="213"/>
      <c r="L300" s="213"/>
      <c r="M300" s="213"/>
      <c r="N300" s="213"/>
      <c r="O300" s="213"/>
      <c r="P300" s="213"/>
      <c r="Q300" s="235"/>
    </row>
    <row r="301" spans="1:17" s="214" customFormat="1" x14ac:dyDescent="0.3">
      <c r="A301" s="238"/>
      <c r="B301" s="213"/>
      <c r="C301" s="213"/>
      <c r="D301" s="213"/>
      <c r="E301" s="213"/>
      <c r="F301" s="213"/>
      <c r="G301" s="213"/>
      <c r="H301" s="213"/>
      <c r="I301" s="235"/>
      <c r="J301" s="213"/>
      <c r="K301" s="213"/>
      <c r="L301" s="213"/>
      <c r="M301" s="213"/>
      <c r="N301" s="213"/>
      <c r="O301" s="213"/>
      <c r="P301" s="213"/>
      <c r="Q301" s="235"/>
    </row>
    <row r="302" spans="1:17" s="214" customFormat="1" x14ac:dyDescent="0.3">
      <c r="A302" s="238"/>
      <c r="B302" s="213"/>
      <c r="C302" s="213"/>
      <c r="D302" s="213"/>
      <c r="E302" s="213"/>
      <c r="F302" s="213"/>
      <c r="G302" s="213"/>
      <c r="H302" s="213"/>
      <c r="I302" s="235"/>
      <c r="J302" s="213"/>
      <c r="K302" s="213"/>
      <c r="L302" s="213"/>
      <c r="M302" s="213"/>
      <c r="N302" s="213"/>
      <c r="O302" s="213"/>
      <c r="P302" s="213"/>
      <c r="Q302" s="235"/>
    </row>
    <row r="303" spans="1:17" s="214" customFormat="1" x14ac:dyDescent="0.3">
      <c r="A303" s="238"/>
      <c r="B303" s="213"/>
      <c r="C303" s="213"/>
      <c r="D303" s="213"/>
      <c r="E303" s="213"/>
      <c r="F303" s="213"/>
      <c r="G303" s="213"/>
      <c r="H303" s="213"/>
      <c r="I303" s="235"/>
      <c r="J303" s="213"/>
      <c r="K303" s="213"/>
      <c r="L303" s="213"/>
      <c r="M303" s="213"/>
      <c r="N303" s="213"/>
      <c r="O303" s="213"/>
      <c r="P303" s="213"/>
      <c r="Q303" s="235"/>
    </row>
    <row r="304" spans="1:17" s="214" customFormat="1" x14ac:dyDescent="0.3">
      <c r="A304" s="238"/>
      <c r="B304" s="213"/>
      <c r="C304" s="213"/>
      <c r="D304" s="213"/>
      <c r="E304" s="213"/>
      <c r="F304" s="213"/>
      <c r="G304" s="213"/>
      <c r="H304" s="213"/>
      <c r="I304" s="235"/>
      <c r="J304" s="213"/>
      <c r="K304" s="213"/>
      <c r="L304" s="213"/>
      <c r="M304" s="213"/>
      <c r="N304" s="213"/>
      <c r="O304" s="213"/>
      <c r="P304" s="213"/>
      <c r="Q304" s="235"/>
    </row>
    <row r="305" spans="1:17" s="214" customFormat="1" x14ac:dyDescent="0.3">
      <c r="A305" s="238"/>
      <c r="B305" s="213"/>
      <c r="C305" s="213"/>
      <c r="D305" s="213"/>
      <c r="E305" s="213"/>
      <c r="F305" s="213"/>
      <c r="G305" s="213"/>
      <c r="H305" s="213"/>
      <c r="I305" s="235"/>
      <c r="J305" s="213"/>
      <c r="K305" s="213"/>
      <c r="L305" s="213"/>
      <c r="M305" s="213"/>
      <c r="N305" s="213"/>
      <c r="O305" s="213"/>
      <c r="P305" s="213"/>
      <c r="Q305" s="235"/>
    </row>
    <row r="306" spans="1:17" s="214" customFormat="1" x14ac:dyDescent="0.3">
      <c r="A306" s="238"/>
      <c r="B306" s="213"/>
      <c r="C306" s="213"/>
      <c r="D306" s="213"/>
      <c r="E306" s="213"/>
      <c r="F306" s="213"/>
      <c r="G306" s="213"/>
      <c r="H306" s="213"/>
      <c r="I306" s="235"/>
      <c r="J306" s="213"/>
      <c r="K306" s="213"/>
      <c r="L306" s="213"/>
      <c r="M306" s="213"/>
      <c r="N306" s="213"/>
      <c r="O306" s="213"/>
      <c r="P306" s="213"/>
      <c r="Q306" s="235"/>
    </row>
    <row r="307" spans="1:17" s="214" customFormat="1" x14ac:dyDescent="0.3">
      <c r="A307" s="238"/>
      <c r="B307" s="213"/>
      <c r="C307" s="213"/>
      <c r="D307" s="213"/>
      <c r="E307" s="213"/>
      <c r="F307" s="213"/>
      <c r="G307" s="213"/>
      <c r="H307" s="213"/>
      <c r="I307" s="235"/>
      <c r="J307" s="213"/>
      <c r="K307" s="213"/>
      <c r="L307" s="213"/>
      <c r="M307" s="213"/>
      <c r="N307" s="213"/>
      <c r="O307" s="213"/>
      <c r="P307" s="213"/>
      <c r="Q307" s="235"/>
    </row>
    <row r="308" spans="1:17" s="214" customFormat="1" x14ac:dyDescent="0.3">
      <c r="A308" s="238"/>
      <c r="B308" s="213"/>
      <c r="C308" s="213"/>
      <c r="D308" s="213"/>
      <c r="E308" s="213"/>
      <c r="F308" s="213"/>
      <c r="G308" s="213"/>
      <c r="H308" s="213"/>
      <c r="I308" s="235"/>
      <c r="J308" s="213"/>
      <c r="K308" s="213"/>
      <c r="L308" s="213"/>
      <c r="M308" s="213"/>
      <c r="N308" s="213"/>
      <c r="O308" s="213"/>
      <c r="P308" s="213"/>
      <c r="Q308" s="235"/>
    </row>
    <row r="309" spans="1:17" s="214" customFormat="1" x14ac:dyDescent="0.3">
      <c r="A309" s="238"/>
      <c r="B309" s="213"/>
      <c r="C309" s="213"/>
      <c r="D309" s="213"/>
      <c r="E309" s="213"/>
      <c r="F309" s="213"/>
      <c r="G309" s="213"/>
      <c r="H309" s="213"/>
      <c r="I309" s="235"/>
      <c r="J309" s="213"/>
      <c r="K309" s="213"/>
      <c r="L309" s="213"/>
      <c r="M309" s="213"/>
      <c r="N309" s="213"/>
      <c r="O309" s="213"/>
      <c r="P309" s="213"/>
      <c r="Q309" s="235"/>
    </row>
    <row r="310" spans="1:17" s="214" customFormat="1" x14ac:dyDescent="0.3">
      <c r="A310" s="238"/>
      <c r="B310" s="213"/>
      <c r="C310" s="213"/>
      <c r="D310" s="213"/>
      <c r="E310" s="213"/>
      <c r="F310" s="213"/>
      <c r="G310" s="213"/>
      <c r="H310" s="213"/>
      <c r="I310" s="235"/>
      <c r="J310" s="213"/>
      <c r="K310" s="213"/>
      <c r="L310" s="213"/>
      <c r="M310" s="213"/>
      <c r="N310" s="213"/>
      <c r="O310" s="213"/>
      <c r="P310" s="213"/>
      <c r="Q310" s="235"/>
    </row>
    <row r="311" spans="1:17" s="214" customFormat="1" x14ac:dyDescent="0.3">
      <c r="A311" s="238"/>
      <c r="B311" s="213"/>
      <c r="C311" s="213"/>
      <c r="D311" s="213"/>
      <c r="E311" s="213"/>
      <c r="F311" s="213"/>
      <c r="G311" s="213"/>
      <c r="H311" s="213"/>
      <c r="I311" s="235"/>
      <c r="J311" s="213"/>
      <c r="K311" s="213"/>
      <c r="L311" s="213"/>
      <c r="M311" s="213"/>
      <c r="N311" s="213"/>
      <c r="O311" s="213"/>
      <c r="P311" s="213"/>
      <c r="Q311" s="235"/>
    </row>
    <row r="312" spans="1:17" s="214" customFormat="1" x14ac:dyDescent="0.3">
      <c r="A312" s="238"/>
      <c r="B312" s="213"/>
      <c r="C312" s="213"/>
      <c r="D312" s="213"/>
      <c r="E312" s="213"/>
      <c r="F312" s="213"/>
      <c r="G312" s="213"/>
      <c r="H312" s="213"/>
      <c r="I312" s="235"/>
      <c r="J312" s="213"/>
      <c r="K312" s="213"/>
      <c r="L312" s="213"/>
      <c r="M312" s="213"/>
      <c r="N312" s="213"/>
      <c r="O312" s="213"/>
      <c r="P312" s="213"/>
      <c r="Q312" s="235"/>
    </row>
    <row r="313" spans="1:17" s="214" customFormat="1" x14ac:dyDescent="0.3">
      <c r="A313" s="238"/>
      <c r="B313" s="213"/>
      <c r="C313" s="213"/>
      <c r="D313" s="213"/>
      <c r="E313" s="213"/>
      <c r="F313" s="213"/>
      <c r="G313" s="213"/>
      <c r="H313" s="213"/>
      <c r="I313" s="235"/>
      <c r="J313" s="213"/>
      <c r="K313" s="213"/>
      <c r="L313" s="213"/>
      <c r="M313" s="213"/>
      <c r="N313" s="213"/>
      <c r="O313" s="213"/>
      <c r="P313" s="213"/>
      <c r="Q313" s="235"/>
    </row>
    <row r="314" spans="1:17" s="214" customFormat="1" x14ac:dyDescent="0.3">
      <c r="A314" s="238"/>
      <c r="B314" s="213"/>
      <c r="C314" s="213"/>
      <c r="D314" s="213"/>
      <c r="E314" s="213"/>
      <c r="F314" s="213"/>
      <c r="G314" s="213"/>
      <c r="H314" s="213"/>
      <c r="I314" s="235"/>
      <c r="J314" s="213"/>
      <c r="K314" s="213"/>
      <c r="L314" s="213"/>
      <c r="M314" s="213"/>
      <c r="N314" s="213"/>
      <c r="O314" s="213"/>
      <c r="P314" s="213"/>
      <c r="Q314" s="235"/>
    </row>
    <row r="315" spans="1:17" s="214" customFormat="1" x14ac:dyDescent="0.3">
      <c r="A315" s="238"/>
      <c r="B315" s="213"/>
      <c r="C315" s="213"/>
      <c r="D315" s="213"/>
      <c r="E315" s="213"/>
      <c r="F315" s="213"/>
      <c r="G315" s="213"/>
      <c r="H315" s="213"/>
      <c r="I315" s="235"/>
      <c r="J315" s="213"/>
      <c r="K315" s="213"/>
      <c r="L315" s="213"/>
      <c r="M315" s="213"/>
      <c r="N315" s="213"/>
      <c r="O315" s="213"/>
      <c r="P315" s="213"/>
      <c r="Q315" s="235"/>
    </row>
    <row r="316" spans="1:17" s="214" customFormat="1" x14ac:dyDescent="0.3">
      <c r="A316" s="238"/>
      <c r="B316" s="213"/>
      <c r="C316" s="213"/>
      <c r="D316" s="213"/>
      <c r="E316" s="213"/>
      <c r="F316" s="213"/>
      <c r="G316" s="213"/>
      <c r="H316" s="213"/>
      <c r="I316" s="235"/>
      <c r="J316" s="213"/>
      <c r="K316" s="213"/>
      <c r="L316" s="213"/>
      <c r="M316" s="213"/>
      <c r="N316" s="213"/>
      <c r="O316" s="213"/>
      <c r="P316" s="213"/>
      <c r="Q316" s="235"/>
    </row>
    <row r="317" spans="1:17" s="214" customFormat="1" x14ac:dyDescent="0.3">
      <c r="A317" s="238"/>
      <c r="B317" s="213"/>
      <c r="C317" s="213"/>
      <c r="D317" s="213"/>
      <c r="E317" s="213"/>
      <c r="F317" s="213"/>
      <c r="G317" s="213"/>
      <c r="H317" s="213"/>
      <c r="I317" s="235"/>
      <c r="J317" s="213"/>
      <c r="K317" s="213"/>
      <c r="L317" s="213"/>
      <c r="M317" s="213"/>
      <c r="N317" s="213"/>
      <c r="O317" s="213"/>
      <c r="P317" s="213"/>
      <c r="Q317" s="235"/>
    </row>
    <row r="318" spans="1:17" s="214" customFormat="1" x14ac:dyDescent="0.3">
      <c r="A318" s="238"/>
      <c r="B318" s="213"/>
      <c r="C318" s="213"/>
      <c r="D318" s="213"/>
      <c r="E318" s="213"/>
      <c r="F318" s="213"/>
      <c r="G318" s="213"/>
      <c r="H318" s="213"/>
      <c r="I318" s="235"/>
      <c r="J318" s="213"/>
      <c r="K318" s="213"/>
      <c r="L318" s="213"/>
      <c r="M318" s="213"/>
      <c r="N318" s="213"/>
      <c r="O318" s="213"/>
      <c r="P318" s="213"/>
      <c r="Q318" s="235"/>
    </row>
    <row r="319" spans="1:17" s="214" customFormat="1" x14ac:dyDescent="0.3">
      <c r="A319" s="238"/>
      <c r="B319" s="213"/>
      <c r="C319" s="213"/>
      <c r="D319" s="213"/>
      <c r="E319" s="213"/>
      <c r="F319" s="213"/>
      <c r="G319" s="213"/>
      <c r="H319" s="213"/>
      <c r="I319" s="235"/>
      <c r="J319" s="213"/>
      <c r="K319" s="213"/>
      <c r="L319" s="213"/>
      <c r="M319" s="213"/>
      <c r="N319" s="213"/>
      <c r="O319" s="213"/>
      <c r="P319" s="213"/>
      <c r="Q319" s="235"/>
    </row>
    <row r="320" spans="1:17" s="214" customFormat="1" x14ac:dyDescent="0.3">
      <c r="A320" s="238"/>
      <c r="B320" s="213"/>
      <c r="C320" s="213"/>
      <c r="D320" s="213"/>
      <c r="E320" s="213"/>
      <c r="F320" s="213"/>
      <c r="G320" s="213"/>
      <c r="H320" s="213"/>
      <c r="I320" s="235"/>
      <c r="J320" s="213"/>
      <c r="K320" s="213"/>
      <c r="L320" s="213"/>
      <c r="M320" s="213"/>
      <c r="N320" s="213"/>
      <c r="O320" s="213"/>
      <c r="P320" s="213"/>
      <c r="Q320" s="235"/>
    </row>
    <row r="321" spans="1:17" s="214" customFormat="1" x14ac:dyDescent="0.3">
      <c r="A321" s="238"/>
      <c r="B321" s="213"/>
      <c r="C321" s="213"/>
      <c r="D321" s="213"/>
      <c r="E321" s="213"/>
      <c r="F321" s="213"/>
      <c r="G321" s="213"/>
      <c r="H321" s="213"/>
      <c r="I321" s="235"/>
      <c r="J321" s="213"/>
      <c r="K321" s="213"/>
      <c r="L321" s="213"/>
      <c r="M321" s="213"/>
      <c r="N321" s="213"/>
      <c r="O321" s="213"/>
      <c r="P321" s="213"/>
      <c r="Q321" s="235"/>
    </row>
    <row r="322" spans="1:17" s="214" customFormat="1" x14ac:dyDescent="0.3">
      <c r="A322" s="238"/>
      <c r="B322" s="213"/>
      <c r="C322" s="213"/>
      <c r="D322" s="213"/>
      <c r="E322" s="213"/>
      <c r="F322" s="213"/>
      <c r="G322" s="213"/>
      <c r="H322" s="213"/>
      <c r="I322" s="235"/>
      <c r="J322" s="213"/>
      <c r="K322" s="213"/>
      <c r="L322" s="213"/>
      <c r="M322" s="213"/>
      <c r="N322" s="213"/>
      <c r="O322" s="213"/>
      <c r="P322" s="213"/>
      <c r="Q322" s="235"/>
    </row>
    <row r="323" spans="1:17" s="214" customFormat="1" x14ac:dyDescent="0.3">
      <c r="A323" s="238"/>
      <c r="B323" s="213"/>
      <c r="C323" s="213"/>
      <c r="D323" s="213"/>
      <c r="E323" s="213"/>
      <c r="F323" s="213"/>
      <c r="G323" s="213"/>
      <c r="H323" s="213"/>
      <c r="I323" s="235"/>
      <c r="J323" s="213"/>
      <c r="K323" s="213"/>
      <c r="L323" s="213"/>
      <c r="M323" s="213"/>
      <c r="N323" s="213"/>
      <c r="O323" s="213"/>
      <c r="P323" s="213"/>
      <c r="Q323" s="235"/>
    </row>
    <row r="324" spans="1:17" s="214" customFormat="1" x14ac:dyDescent="0.3">
      <c r="A324" s="238"/>
      <c r="B324" s="213"/>
      <c r="C324" s="213"/>
      <c r="D324" s="213"/>
      <c r="E324" s="213"/>
      <c r="F324" s="213"/>
      <c r="G324" s="213"/>
      <c r="H324" s="213"/>
      <c r="I324" s="235"/>
      <c r="J324" s="213"/>
      <c r="K324" s="213"/>
      <c r="L324" s="213"/>
      <c r="M324" s="213"/>
      <c r="N324" s="213"/>
      <c r="O324" s="213"/>
      <c r="P324" s="213"/>
      <c r="Q324" s="235"/>
    </row>
    <row r="325" spans="1:17" s="214" customFormat="1" x14ac:dyDescent="0.3">
      <c r="A325" s="238"/>
      <c r="B325" s="213"/>
      <c r="C325" s="213"/>
      <c r="D325" s="213"/>
      <c r="E325" s="213"/>
      <c r="F325" s="213"/>
      <c r="G325" s="213"/>
      <c r="H325" s="213"/>
      <c r="I325" s="235"/>
      <c r="J325" s="213"/>
      <c r="K325" s="213"/>
      <c r="L325" s="213"/>
      <c r="M325" s="213"/>
      <c r="N325" s="213"/>
      <c r="O325" s="213"/>
      <c r="P325" s="213"/>
      <c r="Q325" s="235"/>
    </row>
    <row r="326" spans="1:17" s="214" customFormat="1" x14ac:dyDescent="0.3">
      <c r="A326" s="238"/>
      <c r="B326" s="213"/>
      <c r="C326" s="213"/>
      <c r="D326" s="213"/>
      <c r="E326" s="213"/>
      <c r="F326" s="213"/>
      <c r="G326" s="213"/>
      <c r="H326" s="213"/>
      <c r="I326" s="235"/>
      <c r="J326" s="213"/>
      <c r="K326" s="213"/>
      <c r="L326" s="213"/>
      <c r="M326" s="213"/>
      <c r="N326" s="213"/>
      <c r="O326" s="213"/>
      <c r="P326" s="213"/>
      <c r="Q326" s="235"/>
    </row>
    <row r="327" spans="1:17" s="214" customFormat="1" x14ac:dyDescent="0.3">
      <c r="A327" s="238"/>
      <c r="B327" s="213"/>
      <c r="C327" s="213"/>
      <c r="D327" s="213"/>
      <c r="E327" s="213"/>
      <c r="F327" s="213"/>
      <c r="G327" s="213"/>
      <c r="H327" s="213"/>
      <c r="I327" s="235"/>
      <c r="J327" s="213"/>
      <c r="K327" s="213"/>
      <c r="L327" s="213"/>
      <c r="M327" s="213"/>
      <c r="N327" s="213"/>
      <c r="O327" s="213"/>
      <c r="P327" s="213"/>
      <c r="Q327" s="235"/>
    </row>
    <row r="328" spans="1:17" s="214" customFormat="1" x14ac:dyDescent="0.3">
      <c r="A328" s="238"/>
      <c r="B328" s="213"/>
      <c r="C328" s="213"/>
      <c r="D328" s="213"/>
      <c r="E328" s="213"/>
      <c r="F328" s="213"/>
      <c r="G328" s="213"/>
      <c r="H328" s="213"/>
      <c r="I328" s="235"/>
      <c r="J328" s="213"/>
      <c r="K328" s="213"/>
      <c r="L328" s="213"/>
      <c r="M328" s="213"/>
      <c r="N328" s="213"/>
      <c r="O328" s="213"/>
      <c r="P328" s="213"/>
      <c r="Q328" s="235"/>
    </row>
    <row r="329" spans="1:17" s="214" customFormat="1" x14ac:dyDescent="0.3">
      <c r="A329" s="238"/>
      <c r="B329" s="213"/>
      <c r="C329" s="213"/>
      <c r="D329" s="213"/>
      <c r="E329" s="213"/>
      <c r="F329" s="213"/>
      <c r="G329" s="213"/>
      <c r="H329" s="213"/>
      <c r="I329" s="235"/>
      <c r="J329" s="213"/>
      <c r="K329" s="213"/>
      <c r="L329" s="213"/>
      <c r="M329" s="213"/>
      <c r="N329" s="213"/>
      <c r="O329" s="213"/>
      <c r="P329" s="213"/>
      <c r="Q329" s="235"/>
    </row>
    <row r="330" spans="1:17" s="214" customFormat="1" x14ac:dyDescent="0.3">
      <c r="A330" s="238"/>
      <c r="B330" s="213"/>
      <c r="C330" s="213"/>
      <c r="D330" s="213"/>
      <c r="E330" s="213"/>
      <c r="F330" s="213"/>
      <c r="G330" s="213"/>
      <c r="H330" s="213"/>
      <c r="I330" s="235"/>
      <c r="J330" s="213"/>
      <c r="K330" s="213"/>
      <c r="L330" s="213"/>
      <c r="M330" s="213"/>
      <c r="N330" s="213"/>
      <c r="O330" s="213"/>
      <c r="P330" s="213"/>
      <c r="Q330" s="235"/>
    </row>
    <row r="331" spans="1:17" s="214" customFormat="1" x14ac:dyDescent="0.3">
      <c r="A331" s="238"/>
      <c r="B331" s="213"/>
      <c r="C331" s="213"/>
      <c r="D331" s="213"/>
      <c r="E331" s="213"/>
      <c r="F331" s="213"/>
      <c r="G331" s="213"/>
      <c r="H331" s="213"/>
      <c r="I331" s="235"/>
      <c r="J331" s="213"/>
      <c r="K331" s="213"/>
      <c r="L331" s="213"/>
      <c r="M331" s="213"/>
      <c r="N331" s="213"/>
      <c r="O331" s="213"/>
      <c r="P331" s="213"/>
      <c r="Q331" s="235"/>
    </row>
    <row r="332" spans="1:17" s="214" customFormat="1" x14ac:dyDescent="0.3">
      <c r="A332" s="238"/>
      <c r="B332" s="213"/>
      <c r="C332" s="213"/>
      <c r="D332" s="213"/>
      <c r="E332" s="213"/>
      <c r="F332" s="213"/>
      <c r="G332" s="213"/>
      <c r="H332" s="213"/>
      <c r="I332" s="235"/>
      <c r="J332" s="213"/>
      <c r="K332" s="213"/>
      <c r="L332" s="213"/>
      <c r="M332" s="213"/>
      <c r="N332" s="213"/>
      <c r="O332" s="213"/>
      <c r="P332" s="213"/>
      <c r="Q332" s="235"/>
    </row>
    <row r="333" spans="1:17" x14ac:dyDescent="0.3">
      <c r="B333" s="213"/>
      <c r="C333" s="213"/>
      <c r="D333" s="213"/>
      <c r="E333" s="213"/>
      <c r="F333" s="213"/>
      <c r="G333" s="213"/>
      <c r="H333" s="213"/>
    </row>
    <row r="334" spans="1:17" x14ac:dyDescent="0.3">
      <c r="B334" s="213"/>
      <c r="C334" s="213"/>
      <c r="D334" s="213"/>
      <c r="E334" s="213"/>
      <c r="F334" s="213"/>
      <c r="G334" s="213"/>
      <c r="H334" s="213"/>
    </row>
    <row r="335" spans="1:17" x14ac:dyDescent="0.3">
      <c r="B335" s="213"/>
      <c r="C335" s="213"/>
      <c r="D335" s="213"/>
      <c r="E335" s="213"/>
      <c r="F335" s="213"/>
      <c r="G335" s="213"/>
      <c r="H335" s="213"/>
    </row>
    <row r="336" spans="1:17" x14ac:dyDescent="0.3">
      <c r="B336" s="213"/>
      <c r="C336" s="213"/>
      <c r="D336" s="213"/>
      <c r="E336" s="213"/>
      <c r="F336" s="213"/>
      <c r="G336" s="213"/>
      <c r="H336" s="213"/>
    </row>
    <row r="337" spans="2:8" x14ac:dyDescent="0.3">
      <c r="B337" s="213"/>
      <c r="C337" s="213"/>
      <c r="D337" s="213"/>
      <c r="E337" s="213"/>
      <c r="F337" s="213"/>
      <c r="G337" s="213"/>
      <c r="H337" s="213"/>
    </row>
    <row r="338" spans="2:8" x14ac:dyDescent="0.3">
      <c r="B338" s="213"/>
      <c r="C338" s="213"/>
      <c r="D338" s="213"/>
      <c r="E338" s="213"/>
      <c r="F338" s="213"/>
      <c r="G338" s="213"/>
      <c r="H338" s="213"/>
    </row>
    <row r="339" spans="2:8" x14ac:dyDescent="0.3">
      <c r="B339" s="213"/>
      <c r="C339" s="213"/>
      <c r="D339" s="213"/>
      <c r="E339" s="213"/>
      <c r="F339" s="213"/>
      <c r="G339" s="213"/>
      <c r="H339" s="213"/>
    </row>
    <row r="340" spans="2:8" x14ac:dyDescent="0.3">
      <c r="B340" s="213"/>
      <c r="C340" s="213"/>
      <c r="D340" s="213"/>
      <c r="E340" s="213"/>
      <c r="F340" s="213"/>
      <c r="G340" s="213"/>
      <c r="H340" s="213"/>
    </row>
    <row r="341" spans="2:8" x14ac:dyDescent="0.3">
      <c r="B341" s="213"/>
      <c r="C341" s="213"/>
      <c r="D341" s="213"/>
      <c r="E341" s="213"/>
      <c r="F341" s="213"/>
      <c r="G341" s="213"/>
      <c r="H341" s="213"/>
    </row>
    <row r="342" spans="2:8" x14ac:dyDescent="0.3">
      <c r="B342" s="213"/>
      <c r="C342" s="213"/>
      <c r="D342" s="213"/>
      <c r="E342" s="213"/>
      <c r="F342" s="213"/>
      <c r="G342" s="213"/>
      <c r="H342" s="213"/>
    </row>
    <row r="343" spans="2:8" x14ac:dyDescent="0.3">
      <c r="B343" s="213"/>
      <c r="C343" s="213"/>
      <c r="D343" s="213"/>
      <c r="E343" s="213"/>
      <c r="F343" s="213"/>
      <c r="G343" s="213"/>
      <c r="H343" s="213"/>
    </row>
    <row r="344" spans="2:8" x14ac:dyDescent="0.3">
      <c r="B344" s="213"/>
      <c r="C344" s="213"/>
      <c r="D344" s="213"/>
      <c r="E344" s="213"/>
      <c r="F344" s="213"/>
      <c r="G344" s="213"/>
      <c r="H344" s="213"/>
    </row>
    <row r="345" spans="2:8" x14ac:dyDescent="0.3">
      <c r="B345" s="213"/>
      <c r="C345" s="213"/>
      <c r="D345" s="213"/>
      <c r="E345" s="213"/>
      <c r="F345" s="213"/>
      <c r="G345" s="213"/>
      <c r="H345" s="213"/>
    </row>
    <row r="346" spans="2:8" x14ac:dyDescent="0.3">
      <c r="B346" s="213"/>
      <c r="C346" s="213"/>
      <c r="D346" s="213"/>
      <c r="E346" s="213"/>
      <c r="F346" s="213"/>
      <c r="G346" s="213"/>
      <c r="H346" s="213"/>
    </row>
    <row r="347" spans="2:8" x14ac:dyDescent="0.3">
      <c r="B347" s="213"/>
      <c r="C347" s="213"/>
      <c r="D347" s="213"/>
      <c r="E347" s="213"/>
      <c r="F347" s="213"/>
      <c r="G347" s="213"/>
      <c r="H347" s="213"/>
    </row>
    <row r="348" spans="2:8" x14ac:dyDescent="0.3">
      <c r="B348" s="213"/>
      <c r="C348" s="213"/>
      <c r="D348" s="213"/>
      <c r="E348" s="213"/>
      <c r="F348" s="213"/>
      <c r="G348" s="213"/>
      <c r="H348" s="213"/>
    </row>
    <row r="349" spans="2:8" x14ac:dyDescent="0.3">
      <c r="B349" s="213"/>
      <c r="C349" s="213"/>
      <c r="D349" s="213"/>
      <c r="E349" s="213"/>
      <c r="F349" s="213"/>
      <c r="G349" s="213"/>
      <c r="H349" s="213"/>
    </row>
    <row r="350" spans="2:8" x14ac:dyDescent="0.3">
      <c r="B350" s="213"/>
      <c r="C350" s="213"/>
      <c r="D350" s="213"/>
      <c r="E350" s="213"/>
      <c r="F350" s="213"/>
      <c r="G350" s="213"/>
      <c r="H350" s="213"/>
    </row>
    <row r="351" spans="2:8" x14ac:dyDescent="0.3">
      <c r="B351" s="213"/>
      <c r="C351" s="213"/>
      <c r="D351" s="213"/>
      <c r="E351" s="213"/>
      <c r="F351" s="213"/>
      <c r="G351" s="213"/>
      <c r="H351" s="213"/>
    </row>
    <row r="352" spans="2:8" x14ac:dyDescent="0.3">
      <c r="B352" s="213"/>
      <c r="C352" s="213"/>
      <c r="D352" s="213"/>
      <c r="E352" s="213"/>
      <c r="F352" s="213"/>
      <c r="G352" s="213"/>
      <c r="H352" s="213"/>
    </row>
    <row r="353" spans="2:8" x14ac:dyDescent="0.3">
      <c r="B353" s="213"/>
      <c r="C353" s="213"/>
      <c r="D353" s="213"/>
      <c r="E353" s="213"/>
      <c r="F353" s="213"/>
      <c r="G353" s="213"/>
      <c r="H353" s="213"/>
    </row>
    <row r="354" spans="2:8" x14ac:dyDescent="0.3">
      <c r="B354" s="213"/>
      <c r="C354" s="213"/>
      <c r="D354" s="213"/>
      <c r="E354" s="213"/>
      <c r="F354" s="213"/>
      <c r="G354" s="213"/>
      <c r="H354" s="213"/>
    </row>
    <row r="355" spans="2:8" x14ac:dyDescent="0.3">
      <c r="B355" s="213"/>
      <c r="C355" s="213"/>
      <c r="D355" s="213"/>
      <c r="E355" s="213"/>
      <c r="F355" s="213"/>
      <c r="G355" s="213"/>
      <c r="H355" s="213"/>
    </row>
    <row r="356" spans="2:8" x14ac:dyDescent="0.3">
      <c r="B356" s="213"/>
      <c r="C356" s="213"/>
      <c r="D356" s="213"/>
      <c r="E356" s="213"/>
      <c r="F356" s="213"/>
      <c r="G356" s="213"/>
      <c r="H356" s="213"/>
    </row>
    <row r="357" spans="2:8" x14ac:dyDescent="0.3">
      <c r="B357" s="213"/>
      <c r="C357" s="213"/>
      <c r="D357" s="213"/>
      <c r="E357" s="213"/>
      <c r="F357" s="213"/>
      <c r="G357" s="213"/>
      <c r="H357" s="213"/>
    </row>
    <row r="358" spans="2:8" x14ac:dyDescent="0.3">
      <c r="B358" s="213"/>
      <c r="C358" s="213"/>
      <c r="D358" s="213"/>
      <c r="E358" s="213"/>
      <c r="F358" s="213"/>
      <c r="G358" s="213"/>
      <c r="H358" s="213"/>
    </row>
    <row r="359" spans="2:8" x14ac:dyDescent="0.3">
      <c r="B359" s="213"/>
      <c r="C359" s="213"/>
      <c r="D359" s="213"/>
      <c r="E359" s="213"/>
      <c r="F359" s="213"/>
      <c r="G359" s="213"/>
      <c r="H359" s="213"/>
    </row>
    <row r="360" spans="2:8" x14ac:dyDescent="0.3">
      <c r="B360" s="213"/>
      <c r="C360" s="213"/>
      <c r="D360" s="213"/>
      <c r="E360" s="213"/>
      <c r="F360" s="213"/>
      <c r="G360" s="213"/>
      <c r="H360" s="213"/>
    </row>
    <row r="361" spans="2:8" x14ac:dyDescent="0.3">
      <c r="B361" s="213"/>
      <c r="C361" s="213"/>
      <c r="D361" s="213"/>
      <c r="E361" s="213"/>
      <c r="F361" s="213"/>
      <c r="G361" s="213"/>
      <c r="H361" s="213"/>
    </row>
    <row r="362" spans="2:8" x14ac:dyDescent="0.3">
      <c r="B362" s="213"/>
      <c r="C362" s="213"/>
      <c r="D362" s="213"/>
      <c r="E362" s="213"/>
      <c r="F362" s="213"/>
      <c r="G362" s="213"/>
      <c r="H362" s="213"/>
    </row>
    <row r="363" spans="2:8" x14ac:dyDescent="0.3">
      <c r="B363" s="213"/>
      <c r="C363" s="213"/>
      <c r="D363" s="213"/>
      <c r="E363" s="213"/>
      <c r="F363" s="213"/>
      <c r="G363" s="213"/>
      <c r="H363" s="213"/>
    </row>
    <row r="364" spans="2:8" x14ac:dyDescent="0.3">
      <c r="B364" s="213"/>
      <c r="C364" s="213"/>
      <c r="D364" s="213"/>
      <c r="E364" s="213"/>
      <c r="F364" s="213"/>
      <c r="G364" s="213"/>
      <c r="H364" s="213"/>
    </row>
    <row r="365" spans="2:8" x14ac:dyDescent="0.3">
      <c r="B365" s="213"/>
      <c r="C365" s="213"/>
      <c r="D365" s="213"/>
      <c r="E365" s="213"/>
      <c r="F365" s="213"/>
      <c r="G365" s="213"/>
      <c r="H365" s="213"/>
    </row>
    <row r="366" spans="2:8" x14ac:dyDescent="0.3">
      <c r="B366" s="213"/>
      <c r="C366" s="213"/>
      <c r="D366" s="213"/>
      <c r="E366" s="213"/>
      <c r="F366" s="213"/>
      <c r="G366" s="213"/>
      <c r="H366" s="213"/>
    </row>
    <row r="367" spans="2:8" x14ac:dyDescent="0.3">
      <c r="B367" s="213"/>
      <c r="C367" s="213"/>
      <c r="D367" s="213"/>
      <c r="E367" s="213"/>
      <c r="F367" s="213"/>
      <c r="G367" s="213"/>
      <c r="H367" s="213"/>
    </row>
    <row r="368" spans="2:8" x14ac:dyDescent="0.3">
      <c r="B368" s="213"/>
      <c r="C368" s="213"/>
      <c r="D368" s="213"/>
      <c r="E368" s="213"/>
      <c r="F368" s="213"/>
      <c r="G368" s="213"/>
      <c r="H368" s="213"/>
    </row>
    <row r="369" spans="2:8" x14ac:dyDescent="0.3">
      <c r="B369" s="213"/>
      <c r="C369" s="213"/>
      <c r="D369" s="213"/>
      <c r="E369" s="213"/>
      <c r="F369" s="213"/>
      <c r="G369" s="213"/>
      <c r="H369" s="213"/>
    </row>
    <row r="370" spans="2:8" x14ac:dyDescent="0.3">
      <c r="B370" s="213"/>
      <c r="C370" s="213"/>
      <c r="D370" s="213"/>
      <c r="E370" s="213"/>
      <c r="F370" s="213"/>
      <c r="G370" s="213"/>
      <c r="H370" s="213"/>
    </row>
    <row r="371" spans="2:8" x14ac:dyDescent="0.3">
      <c r="B371" s="213"/>
      <c r="C371" s="213"/>
      <c r="D371" s="213"/>
      <c r="E371" s="213"/>
      <c r="F371" s="213"/>
      <c r="G371" s="213"/>
      <c r="H371" s="213"/>
    </row>
    <row r="372" spans="2:8" x14ac:dyDescent="0.3">
      <c r="B372" s="213"/>
      <c r="C372" s="213"/>
      <c r="D372" s="213"/>
      <c r="E372" s="213"/>
      <c r="F372" s="213"/>
      <c r="G372" s="213"/>
      <c r="H372" s="213"/>
    </row>
    <row r="373" spans="2:8" x14ac:dyDescent="0.3">
      <c r="B373" s="213"/>
      <c r="C373" s="213"/>
      <c r="D373" s="213"/>
      <c r="E373" s="213"/>
      <c r="F373" s="213"/>
      <c r="G373" s="213"/>
      <c r="H373" s="213"/>
    </row>
    <row r="374" spans="2:8" x14ac:dyDescent="0.3">
      <c r="B374" s="213"/>
      <c r="C374" s="213"/>
      <c r="D374" s="213"/>
      <c r="E374" s="213"/>
      <c r="F374" s="213"/>
      <c r="G374" s="213"/>
      <c r="H374" s="213"/>
    </row>
    <row r="375" spans="2:8" x14ac:dyDescent="0.3">
      <c r="B375" s="213"/>
      <c r="C375" s="213"/>
      <c r="D375" s="213"/>
      <c r="E375" s="213"/>
      <c r="F375" s="213"/>
      <c r="G375" s="213"/>
      <c r="H375" s="213"/>
    </row>
    <row r="376" spans="2:8" x14ac:dyDescent="0.3">
      <c r="B376" s="213"/>
      <c r="C376" s="213"/>
      <c r="D376" s="213"/>
      <c r="E376" s="213"/>
      <c r="F376" s="213"/>
      <c r="G376" s="213"/>
      <c r="H376" s="213"/>
    </row>
    <row r="377" spans="2:8" x14ac:dyDescent="0.3">
      <c r="B377" s="213"/>
      <c r="C377" s="213"/>
      <c r="D377" s="213"/>
      <c r="E377" s="213"/>
      <c r="F377" s="213"/>
      <c r="G377" s="213"/>
      <c r="H377" s="213"/>
    </row>
    <row r="378" spans="2:8" x14ac:dyDescent="0.3">
      <c r="B378" s="213"/>
      <c r="C378" s="213"/>
      <c r="D378" s="213"/>
      <c r="E378" s="213"/>
      <c r="F378" s="213"/>
      <c r="G378" s="213"/>
      <c r="H378" s="213"/>
    </row>
    <row r="379" spans="2:8" x14ac:dyDescent="0.3">
      <c r="B379" s="213"/>
      <c r="C379" s="213"/>
      <c r="D379" s="213"/>
      <c r="E379" s="213"/>
      <c r="F379" s="213"/>
      <c r="G379" s="213"/>
      <c r="H379" s="213"/>
    </row>
  </sheetData>
  <sheetProtection formatCells="0" formatColumns="0" formatRows="0" insertColumns="0" insertRows="0" insertHyperlinks="0" deleteColumns="0" deleteRows="0" sort="0" autoFilter="0" pivotTables="0"/>
  <mergeCells count="2">
    <mergeCell ref="B34:H34"/>
    <mergeCell ref="J34:P34"/>
  </mergeCells>
  <pageMargins left="0.7" right="0.7" top="0.75" bottom="0.75" header="0.3" footer="0.3"/>
  <drawing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34182-1C25-463F-8B4F-6F420583A472}">
  <dimension ref="A1:BK415"/>
  <sheetViews>
    <sheetView zoomScale="55" zoomScaleNormal="55" workbookViewId="0">
      <selection activeCell="G37" sqref="G37"/>
    </sheetView>
  </sheetViews>
  <sheetFormatPr defaultColWidth="8.88671875" defaultRowHeight="14.4" x14ac:dyDescent="0.3"/>
  <cols>
    <col min="1" max="1" width="3.33203125" style="235" bestFit="1" customWidth="1"/>
    <col min="2" max="2" width="20.109375" style="2" bestFit="1" customWidth="1"/>
    <col min="3" max="3" width="15.88671875" style="2" customWidth="1"/>
    <col min="4" max="4" width="14.6640625" style="2" customWidth="1"/>
    <col min="5" max="5" width="26.77734375" style="2" bestFit="1" customWidth="1"/>
    <col min="6" max="6" width="21.109375" style="234" bestFit="1" customWidth="1"/>
    <col min="7" max="7" width="23.33203125" style="2" bestFit="1" customWidth="1"/>
    <col min="8" max="8" width="12.6640625" style="2" customWidth="1"/>
    <col min="9" max="9" width="3.33203125" style="235" bestFit="1" customWidth="1"/>
    <col min="10" max="10" width="16.21875" style="2" bestFit="1" customWidth="1"/>
    <col min="11" max="11" width="34" style="2" bestFit="1" customWidth="1"/>
    <col min="12" max="12" width="21.5546875" style="2" bestFit="1" customWidth="1"/>
    <col min="13" max="13" width="26.77734375" style="2" bestFit="1" customWidth="1"/>
    <col min="14" max="14" width="21.109375" style="2" bestFit="1" customWidth="1"/>
    <col min="15" max="15" width="23.33203125" style="2" bestFit="1" customWidth="1"/>
    <col min="16" max="16" width="13.6640625" style="2" customWidth="1"/>
    <col min="17" max="63" width="8.88671875" style="68"/>
    <col min="64" max="16384" width="8.88671875" style="2"/>
  </cols>
  <sheetData>
    <row r="1" spans="1:9" s="68" customFormat="1" x14ac:dyDescent="0.3">
      <c r="A1" s="235"/>
      <c r="F1" s="240"/>
      <c r="I1" s="235"/>
    </row>
    <row r="2" spans="1:9" s="68" customFormat="1" x14ac:dyDescent="0.3">
      <c r="A2" s="235"/>
      <c r="F2" s="240"/>
      <c r="I2" s="235"/>
    </row>
    <row r="3" spans="1:9" s="68" customFormat="1" x14ac:dyDescent="0.3">
      <c r="A3" s="235"/>
      <c r="F3" s="240"/>
      <c r="I3" s="235"/>
    </row>
    <row r="4" spans="1:9" s="68" customFormat="1" x14ac:dyDescent="0.3">
      <c r="A4" s="235"/>
      <c r="F4" s="240"/>
      <c r="I4" s="235"/>
    </row>
    <row r="5" spans="1:9" s="68" customFormat="1" x14ac:dyDescent="0.3">
      <c r="A5" s="235"/>
      <c r="F5" s="240"/>
      <c r="I5" s="235"/>
    </row>
    <row r="6" spans="1:9" s="68" customFormat="1" x14ac:dyDescent="0.3">
      <c r="A6" s="235"/>
      <c r="F6" s="240"/>
      <c r="I6" s="235"/>
    </row>
    <row r="7" spans="1:9" s="68" customFormat="1" x14ac:dyDescent="0.3">
      <c r="A7" s="235"/>
      <c r="F7" s="240"/>
      <c r="I7" s="235"/>
    </row>
    <row r="8" spans="1:9" s="68" customFormat="1" x14ac:dyDescent="0.3">
      <c r="A8" s="235"/>
      <c r="F8" s="240"/>
      <c r="I8" s="235"/>
    </row>
    <row r="9" spans="1:9" s="68" customFormat="1" x14ac:dyDescent="0.3">
      <c r="A9" s="235"/>
      <c r="F9" s="240"/>
      <c r="I9" s="235"/>
    </row>
    <row r="10" spans="1:9" s="68" customFormat="1" x14ac:dyDescent="0.3">
      <c r="A10" s="235"/>
      <c r="F10" s="240"/>
      <c r="I10" s="235"/>
    </row>
    <row r="11" spans="1:9" s="68" customFormat="1" x14ac:dyDescent="0.3">
      <c r="A11" s="235"/>
      <c r="F11" s="240"/>
      <c r="I11" s="235"/>
    </row>
    <row r="12" spans="1:9" s="68" customFormat="1" x14ac:dyDescent="0.3">
      <c r="A12" s="235"/>
      <c r="F12" s="240"/>
      <c r="I12" s="235"/>
    </row>
    <row r="13" spans="1:9" s="68" customFormat="1" x14ac:dyDescent="0.3">
      <c r="A13" s="235"/>
      <c r="F13" s="240"/>
      <c r="I13" s="235"/>
    </row>
    <row r="14" spans="1:9" s="68" customFormat="1" x14ac:dyDescent="0.3">
      <c r="A14" s="235"/>
      <c r="F14" s="240"/>
      <c r="I14" s="235"/>
    </row>
    <row r="15" spans="1:9" s="68" customFormat="1" x14ac:dyDescent="0.3">
      <c r="A15" s="235"/>
      <c r="F15" s="240"/>
      <c r="I15" s="235"/>
    </row>
    <row r="16" spans="1:9" s="68" customFormat="1" x14ac:dyDescent="0.3">
      <c r="A16" s="235"/>
      <c r="F16" s="240"/>
      <c r="I16" s="235"/>
    </row>
    <row r="17" spans="1:9" s="68" customFormat="1" x14ac:dyDescent="0.3">
      <c r="A17" s="235"/>
      <c r="F17" s="240"/>
      <c r="I17" s="235"/>
    </row>
    <row r="18" spans="1:9" s="68" customFormat="1" x14ac:dyDescent="0.3">
      <c r="A18" s="235"/>
      <c r="F18" s="240"/>
      <c r="I18" s="235"/>
    </row>
    <row r="19" spans="1:9" s="68" customFormat="1" x14ac:dyDescent="0.3">
      <c r="A19" s="235"/>
      <c r="F19" s="240"/>
      <c r="I19" s="235"/>
    </row>
    <row r="20" spans="1:9" s="68" customFormat="1" x14ac:dyDescent="0.3">
      <c r="A20" s="235"/>
      <c r="F20" s="240"/>
      <c r="I20" s="235"/>
    </row>
    <row r="21" spans="1:9" s="68" customFormat="1" x14ac:dyDescent="0.3">
      <c r="A21" s="235"/>
      <c r="F21" s="240"/>
      <c r="I21" s="235"/>
    </row>
    <row r="22" spans="1:9" s="68" customFormat="1" x14ac:dyDescent="0.3">
      <c r="A22" s="235"/>
      <c r="F22" s="240"/>
      <c r="I22" s="235"/>
    </row>
    <row r="23" spans="1:9" s="68" customFormat="1" x14ac:dyDescent="0.3">
      <c r="A23" s="235"/>
      <c r="F23" s="240"/>
      <c r="I23" s="235"/>
    </row>
    <row r="24" spans="1:9" s="68" customFormat="1" x14ac:dyDescent="0.3">
      <c r="A24" s="235"/>
      <c r="F24" s="240"/>
      <c r="I24" s="235"/>
    </row>
    <row r="25" spans="1:9" s="68" customFormat="1" x14ac:dyDescent="0.3">
      <c r="A25" s="235"/>
      <c r="F25" s="240"/>
      <c r="I25" s="235"/>
    </row>
    <row r="26" spans="1:9" s="68" customFormat="1" x14ac:dyDescent="0.3">
      <c r="A26" s="235"/>
      <c r="F26" s="240"/>
      <c r="I26" s="235"/>
    </row>
    <row r="27" spans="1:9" s="68" customFormat="1" x14ac:dyDescent="0.3">
      <c r="A27" s="235"/>
      <c r="F27" s="240"/>
      <c r="I27" s="235"/>
    </row>
    <row r="28" spans="1:9" s="68" customFormat="1" x14ac:dyDescent="0.3">
      <c r="A28" s="235"/>
      <c r="F28" s="240"/>
      <c r="I28" s="235"/>
    </row>
    <row r="29" spans="1:9" s="68" customFormat="1" x14ac:dyDescent="0.3">
      <c r="A29" s="235"/>
      <c r="F29" s="240"/>
      <c r="I29" s="235"/>
    </row>
    <row r="30" spans="1:9" s="68" customFormat="1" x14ac:dyDescent="0.3">
      <c r="A30" s="235"/>
      <c r="F30" s="240"/>
      <c r="I30" s="235"/>
    </row>
    <row r="31" spans="1:9" s="68" customFormat="1" x14ac:dyDescent="0.3">
      <c r="A31" s="235"/>
      <c r="F31" s="240"/>
      <c r="I31" s="235"/>
    </row>
    <row r="32" spans="1:9" s="68" customFormat="1" x14ac:dyDescent="0.3">
      <c r="A32" s="235"/>
      <c r="F32" s="240"/>
      <c r="I32" s="235"/>
    </row>
    <row r="33" spans="1:16" s="68" customFormat="1" ht="15" thickBot="1" x14ac:dyDescent="0.35">
      <c r="A33" s="235"/>
      <c r="F33" s="240"/>
      <c r="I33" s="235"/>
    </row>
    <row r="34" spans="1:16" ht="15" thickBot="1" x14ac:dyDescent="0.35">
      <c r="B34" s="326" t="s">
        <v>128</v>
      </c>
      <c r="C34" s="327"/>
      <c r="D34" s="327"/>
      <c r="E34" s="327"/>
      <c r="F34" s="327"/>
      <c r="G34" s="327"/>
      <c r="H34" s="328"/>
      <c r="J34" s="329" t="s">
        <v>129</v>
      </c>
      <c r="K34" s="330"/>
      <c r="L34" s="330"/>
      <c r="M34" s="330"/>
      <c r="N34" s="330"/>
      <c r="O34" s="330"/>
      <c r="P34" s="331"/>
    </row>
    <row r="35" spans="1:16" x14ac:dyDescent="0.3">
      <c r="B35" s="241" t="s">
        <v>59</v>
      </c>
      <c r="C35" s="242" t="s">
        <v>124</v>
      </c>
      <c r="D35" s="242" t="s">
        <v>103</v>
      </c>
      <c r="E35" s="243" t="s">
        <v>125</v>
      </c>
      <c r="F35" s="242" t="s">
        <v>104</v>
      </c>
      <c r="G35" s="220" t="s">
        <v>126</v>
      </c>
      <c r="H35" s="244" t="s">
        <v>127</v>
      </c>
      <c r="J35" s="245" t="s">
        <v>59</v>
      </c>
      <c r="K35" s="246" t="s">
        <v>124</v>
      </c>
      <c r="L35" s="246" t="s">
        <v>103</v>
      </c>
      <c r="M35" s="247" t="s">
        <v>125</v>
      </c>
      <c r="N35" s="246" t="s">
        <v>104</v>
      </c>
      <c r="O35" s="248" t="s">
        <v>126</v>
      </c>
      <c r="P35" s="249" t="s">
        <v>127</v>
      </c>
    </row>
    <row r="36" spans="1:16" x14ac:dyDescent="0.3">
      <c r="B36" s="223" t="str">
        <f ca="1">IF(OFFSET(Platos!B$3,0,(13*I36))=0,"",OFFSET(Platos!B$3,0,(13*I36)))</f>
        <v>Postre de la abuela</v>
      </c>
      <c r="C36" s="251">
        <f ca="1">IF(OFFSET(Platos!K$2,0,(13*I36))=0,0,OFFSET(Platos!K$2,0,(13*I36)))</f>
        <v>14000</v>
      </c>
      <c r="D36" s="251">
        <f ca="1">IF(OFFSET(Platos!K$22,0,(13*I36))=0,0,OFFSET(Platos!K$22,0,(13*I36)))</f>
        <v>9243.0941864321612</v>
      </c>
      <c r="E36" s="252">
        <f ca="1">IF(OFFSET(Platos!K$26,0,(13*I36))=0,0,OFFSET(Platos!K$26,0,(13*I36)))</f>
        <v>0.28696130561809036</v>
      </c>
      <c r="F36" s="251">
        <f ca="1">IF(OFFSET(Platos!K$24,0,(13*I36))=0,0,OFFSET(Platos!K$24,0,(13*I36)))</f>
        <v>3719.8687765308005</v>
      </c>
      <c r="G36" s="211">
        <v>80</v>
      </c>
      <c r="H36" s="253">
        <f ca="1">+G36*C36</f>
        <v>1120000</v>
      </c>
      <c r="I36" s="235">
        <v>0</v>
      </c>
      <c r="J36" s="250" t="str">
        <f ca="1">IF(OFFSET(Bebidas!B$3,0,(13*I36))=0,"",OFFSET(Bebidas!B$3,0,(13*I36)))</f>
        <v>Café americano</v>
      </c>
      <c r="K36" s="251">
        <f ca="1">IF(OFFSET(Bebidas!K$2,0,(13*I36))=0,0,OFFSET(Bebidas!K$2,0,(13*I36)))</f>
        <v>5500</v>
      </c>
      <c r="L36" s="251">
        <f ca="1">IF(OFFSET(Bebidas!K$22,0,(13*I36))=0,0,OFFSET(Bebidas!K$22,0,(13*I36)))</f>
        <v>2710.5</v>
      </c>
      <c r="M36" s="254">
        <f ca="1">IF(OFFSET(Bebidas!K$26,0,(13*I36))=0,0,OFFSET(Bebidas!K$26,0,(13*I36)))</f>
        <v>0.46775636363636358</v>
      </c>
      <c r="N36" s="251">
        <f ca="1">IF(OFFSET(Bebidas!K$24,0,(13*I36))=0,0,OFFSET(Bebidas!K$24,0,(13*I36)))</f>
        <v>2382.0925925925922</v>
      </c>
      <c r="O36" s="211">
        <v>120</v>
      </c>
      <c r="P36" s="253">
        <f ca="1">+O36*K36</f>
        <v>660000</v>
      </c>
    </row>
    <row r="37" spans="1:16" x14ac:dyDescent="0.3">
      <c r="B37" s="227" t="str">
        <f ca="1">IF(OFFSET(Platos!B$3,0,(13*I37))=0,"",OFFSET(Platos!B$3,0,(13*I37)))</f>
        <v>Torta de manzana</v>
      </c>
      <c r="C37" s="251">
        <f ca="1">IF(OFFSET(Platos!K$2,0,(13*I37))=0,0,OFFSET(Platos!K$2,0,(13*I37)))</f>
        <v>20000</v>
      </c>
      <c r="D37" s="251">
        <f ca="1">IF(OFFSET(Platos!K$22,0,(13*I37))=0,0,OFFSET(Platos!K$22,0,(13*I37)))</f>
        <v>9797.3541666666661</v>
      </c>
      <c r="E37" s="252">
        <f ca="1">IF(OFFSET(Platos!K$26,0,(13*I37))=0,0,OFFSET(Platos!K$26,0,(13*I37)))</f>
        <v>0.47094287500000004</v>
      </c>
      <c r="F37" s="251">
        <f ca="1">IF(OFFSET(Platos!K$24,0,(13*I37))=0,0,OFFSET(Platos!K$24,0,(13*I37)))</f>
        <v>8721.1643518518522</v>
      </c>
      <c r="G37" s="211">
        <v>140</v>
      </c>
      <c r="H37" s="253">
        <f t="shared" ref="H37:H58" ca="1" si="0">+G37*C37</f>
        <v>2800000</v>
      </c>
      <c r="I37" s="235">
        <v>1</v>
      </c>
      <c r="J37" s="250" t="str">
        <f ca="1">IF(OFFSET(Bebidas!B$3,0,(13*I37))=0,"",OFFSET(Bebidas!B$3,0,(13*I37)))</f>
        <v>Capuchino</v>
      </c>
      <c r="K37" s="251">
        <f ca="1">IF(OFFSET(Bebidas!K$2,0,(13*I37))=0,0,OFFSET(Bebidas!K$2,0,(13*I37)))</f>
        <v>6500</v>
      </c>
      <c r="L37" s="251">
        <f ca="1">IF(OFFSET(Bebidas!K$22,0,(13*I37))=0,0,OFFSET(Bebidas!K$22,0,(13*I37)))</f>
        <v>4075.5499999999997</v>
      </c>
      <c r="M37" s="254">
        <f ca="1">IF(OFFSET(Bebidas!K$26,0,(13*I37))=0,0,OFFSET(Bebidas!K$26,0,(13*I37)))</f>
        <v>0.32283169230769232</v>
      </c>
      <c r="N37" s="251">
        <f ca="1">IF(OFFSET(Bebidas!K$24,0,(13*I37))=0,0,OFFSET(Bebidas!K$24,0,(13*I37)))</f>
        <v>1942.9685185185185</v>
      </c>
      <c r="O37" s="211">
        <v>45</v>
      </c>
      <c r="P37" s="253">
        <f ca="1">+O37*K37</f>
        <v>292500</v>
      </c>
    </row>
    <row r="38" spans="1:16" x14ac:dyDescent="0.3">
      <c r="B38" s="227" t="str">
        <f ca="1">IF(OFFSET(Platos!B$3,0,(13*I38))=0,"",OFFSET(Platos!B$3,0,(13*I38)))</f>
        <v>El famoso brownie</v>
      </c>
      <c r="C38" s="251">
        <f ca="1">IF(OFFSET(Platos!K$2,0,(13*I38))=0,0,OFFSET(Platos!K$2,0,(13*I38)))</f>
        <v>15000</v>
      </c>
      <c r="D38" s="251">
        <f ca="1">IF(OFFSET(Platos!K$22,0,(13*I38))=0,0,OFFSET(Platos!K$22,0,(13*I38)))</f>
        <v>11941.059492077286</v>
      </c>
      <c r="E38" s="252">
        <f ca="1">IF(OFFSET(Platos!K$26,0,(13*I38))=0,0,OFFSET(Platos!K$26,0,(13*I38)))</f>
        <v>0.14024371657043544</v>
      </c>
      <c r="F38" s="251">
        <f ca="1">IF(OFFSET(Platos!K$24,0,(13*I38))=0,0,OFFSET(Platos!K$24,0,(13*I38)))</f>
        <v>1947.8293968116031</v>
      </c>
      <c r="G38" s="211">
        <v>160</v>
      </c>
      <c r="H38" s="253">
        <f t="shared" ca="1" si="0"/>
        <v>2400000</v>
      </c>
      <c r="I38" s="235">
        <v>2</v>
      </c>
      <c r="J38" s="250" t="str">
        <f ca="1">IF(OFFSET(Bebidas!B$3,0,(13*I38))=0,"",OFFSET(Bebidas!B$3,0,(13*I38)))</f>
        <v>Aromática de frutos rojos</v>
      </c>
      <c r="K38" s="251">
        <f ca="1">IF(OFFSET(Bebidas!K$2,0,(13*I38))=0,0,OFFSET(Bebidas!K$2,0,(13*I38)))</f>
        <v>6500</v>
      </c>
      <c r="L38" s="251">
        <f ca="1">IF(OFFSET(Bebidas!K$22,0,(13*I38))=0,0,OFFSET(Bebidas!K$22,0,(13*I38)))</f>
        <v>2338.5</v>
      </c>
      <c r="M38" s="254">
        <f ca="1">IF(OFFSET(Bebidas!K$26,0,(13*I38))=0,0,OFFSET(Bebidas!K$26,0,(13*I38)))</f>
        <v>0.61144923076923074</v>
      </c>
      <c r="N38" s="251">
        <f ca="1">IF(OFFSET(Bebidas!K$24,0,(13*I38))=0,0,OFFSET(Bebidas!K$24,0,(13*I38)))</f>
        <v>3680.0185185185182</v>
      </c>
      <c r="O38" s="211">
        <v>81</v>
      </c>
      <c r="P38" s="253">
        <f t="shared" ref="P38:P61" ca="1" si="1">+O38*K38</f>
        <v>526500</v>
      </c>
    </row>
    <row r="39" spans="1:16" x14ac:dyDescent="0.3">
      <c r="B39" s="227" t="str">
        <f ca="1">IF(OFFSET(Platos!B$3,0,(13*I39))=0,"",OFFSET(Platos!B$3,0,(13*I39)))</f>
        <v>Cupcake del abuelo</v>
      </c>
      <c r="C39" s="251">
        <f ca="1">IF(OFFSET(Platos!K$2,0,(13*I39))=0,0,OFFSET(Platos!K$2,0,(13*I39)))</f>
        <v>8000</v>
      </c>
      <c r="D39" s="251">
        <f ca="1">IF(OFFSET(Platos!K$22,0,(13*I39))=0,0,OFFSET(Platos!K$22,0,(13*I39)))</f>
        <v>7094.2670347222229</v>
      </c>
      <c r="E39" s="252">
        <f ca="1">IF(OFFSET(Platos!K$26,0,(13*I39))=0,0,OFFSET(Platos!K$26,0,(13*I39)))</f>
        <v>4.227395031249985E-2</v>
      </c>
      <c r="F39" s="251">
        <f ca="1">IF(OFFSET(Platos!K$24,0,(13*I39))=0,0,OFFSET(Platos!K$24,0,(13*I39)))</f>
        <v>313.14037268518405</v>
      </c>
      <c r="G39" s="211">
        <v>40</v>
      </c>
      <c r="H39" s="253">
        <f t="shared" ca="1" si="0"/>
        <v>320000</v>
      </c>
      <c r="I39" s="235">
        <v>3</v>
      </c>
      <c r="J39" s="250" t="str">
        <f ca="1">IF(OFFSET(Bebidas!B$3,0,(13*I39))=0,"",OFFSET(Bebidas!B$3,0,(13*I39)))</f>
        <v>Jugo de naranja</v>
      </c>
      <c r="K39" s="251">
        <f ca="1">IF(OFFSET(Bebidas!K$2,0,(13*I39))=0,0,OFFSET(Bebidas!K$2,0,(13*I39)))</f>
        <v>8000</v>
      </c>
      <c r="L39" s="251">
        <f ca="1">IF(OFFSET(Bebidas!K$22,0,(13*I39))=0,0,OFFSET(Bebidas!K$22,0,(13*I39)))</f>
        <v>3748.5</v>
      </c>
      <c r="M39" s="254">
        <f ca="1">IF(OFFSET(Bebidas!K$26,0,(13*I39))=0,0,OFFSET(Bebidas!K$26,0,(13*I39)))</f>
        <v>0.49395249999999996</v>
      </c>
      <c r="N39" s="251">
        <f ca="1">IF(OFFSET(Bebidas!K$24,0,(13*I39))=0,0,OFFSET(Bebidas!K$24,0,(13*I39)))</f>
        <v>3658.9074074074069</v>
      </c>
      <c r="O39" s="211">
        <v>24</v>
      </c>
      <c r="P39" s="253">
        <f t="shared" ca="1" si="1"/>
        <v>192000</v>
      </c>
    </row>
    <row r="40" spans="1:16" x14ac:dyDescent="0.3">
      <c r="B40" s="227" t="str">
        <f ca="1">IF(OFFSET(Platos!B$3,0,(13*I40))=0,"",OFFSET(Platos!B$3,0,(13*I40)))</f>
        <v/>
      </c>
      <c r="C40" s="251">
        <f ca="1">IF(OFFSET(Platos!K$2,0,(13*I40))=0,0,OFFSET(Platos!K$2,0,(13*I40)))</f>
        <v>0</v>
      </c>
      <c r="D40" s="251">
        <f ca="1">IF(OFFSET(Platos!K$22,0,(13*I40))=0,0,OFFSET(Platos!K$22,0,(13*I40)))</f>
        <v>0</v>
      </c>
      <c r="E40" s="252">
        <f ca="1">IF(OFFSET(Platos!K$26,0,(13*I40))=0,0,OFFSET(Platos!K$26,0,(13*I40)))</f>
        <v>0</v>
      </c>
      <c r="F40" s="251">
        <f ca="1">IF(OFFSET(Platos!K$24,0,(13*I40))=0,0,OFFSET(Platos!K$24,0,(13*I40)))</f>
        <v>0</v>
      </c>
      <c r="G40" s="211"/>
      <c r="H40" s="253">
        <f t="shared" ca="1" si="0"/>
        <v>0</v>
      </c>
      <c r="I40" s="235">
        <v>4</v>
      </c>
      <c r="J40" s="250" t="str">
        <f ca="1">IF(OFFSET(Bebidas!B$3,0,(13*I40))=0,"",OFFSET(Bebidas!B$3,0,(13*I40)))</f>
        <v/>
      </c>
      <c r="K40" s="251">
        <f ca="1">IF(OFFSET(Bebidas!K$2,0,(13*I40))=0,0,OFFSET(Bebidas!K$2,0,(13*I40)))</f>
        <v>0</v>
      </c>
      <c r="L40" s="251">
        <f ca="1">IF(OFFSET(Bebidas!K$22,0,(13*I40))=0,0,OFFSET(Bebidas!K$22,0,(13*I40)))</f>
        <v>0</v>
      </c>
      <c r="M40" s="254">
        <f ca="1">IF(OFFSET(Bebidas!K$26,0,(13*I40))=0,0,OFFSET(Bebidas!K$26,0,(13*I40)))</f>
        <v>0</v>
      </c>
      <c r="N40" s="251">
        <f ca="1">IF(OFFSET(Bebidas!K$24,0,(13*I40))=0,0,OFFSET(Bebidas!K$24,0,(13*I40)))</f>
        <v>0</v>
      </c>
      <c r="O40" s="211"/>
      <c r="P40" s="253">
        <f t="shared" ca="1" si="1"/>
        <v>0</v>
      </c>
    </row>
    <row r="41" spans="1:16" x14ac:dyDescent="0.3">
      <c r="B41" s="227" t="str">
        <f ca="1">IF(OFFSET(Platos!B$3,0,(13*I41))=0,"",OFFSET(Platos!B$3,0,(13*I41)))</f>
        <v/>
      </c>
      <c r="C41" s="251">
        <f ca="1">IF(OFFSET(Platos!K$2,0,(13*I41))=0,0,OFFSET(Platos!K$2,0,(13*I41)))</f>
        <v>0</v>
      </c>
      <c r="D41" s="251">
        <f ca="1">IF(OFFSET(Platos!K$22,0,(13*I41))=0,0,OFFSET(Platos!K$22,0,(13*I41)))</f>
        <v>0</v>
      </c>
      <c r="E41" s="252">
        <f ca="1">IF(OFFSET(Platos!K$26,0,(13*I41))=0,0,OFFSET(Platos!K$26,0,(13*I41)))</f>
        <v>0</v>
      </c>
      <c r="F41" s="251">
        <f ca="1">IF(OFFSET(Platos!K$24,0,(13*I41))=0,0,OFFSET(Platos!K$24,0,(13*I41)))</f>
        <v>0</v>
      </c>
      <c r="G41" s="211"/>
      <c r="H41" s="253">
        <f t="shared" ca="1" si="0"/>
        <v>0</v>
      </c>
      <c r="I41" s="235">
        <v>5</v>
      </c>
      <c r="J41" s="250" t="str">
        <f ca="1">IF(OFFSET(Bebidas!B$3,0,(13*I41))=0,"",OFFSET(Bebidas!B$3,0,(13*I41)))</f>
        <v/>
      </c>
      <c r="K41" s="251">
        <f ca="1">IF(OFFSET(Bebidas!K$2,0,(13*I41))=0,0,OFFSET(Bebidas!K$2,0,(13*I41)))</f>
        <v>0</v>
      </c>
      <c r="L41" s="251">
        <f ca="1">IF(OFFSET(Bebidas!K$22,0,(13*I41))=0,0,OFFSET(Bebidas!K$22,0,(13*I41)))</f>
        <v>0</v>
      </c>
      <c r="M41" s="254">
        <f ca="1">IF(OFFSET(Bebidas!K$26,0,(13*I41))=0,0,OFFSET(Bebidas!K$26,0,(13*I41)))</f>
        <v>0</v>
      </c>
      <c r="N41" s="251">
        <f ca="1">IF(OFFSET(Bebidas!K$24,0,(13*I41))=0,0,OFFSET(Bebidas!K$24,0,(13*I41)))</f>
        <v>0</v>
      </c>
      <c r="O41" s="211"/>
      <c r="P41" s="253">
        <f t="shared" ca="1" si="1"/>
        <v>0</v>
      </c>
    </row>
    <row r="42" spans="1:16" x14ac:dyDescent="0.3">
      <c r="B42" s="227" t="str">
        <f ca="1">IF(OFFSET(Platos!B$3,0,(13*I42))=0,"",OFFSET(Platos!B$3,0,(13*I42)))</f>
        <v/>
      </c>
      <c r="C42" s="251">
        <f ca="1">IF(OFFSET(Platos!K$2,0,(13*I42))=0,0,OFFSET(Platos!K$2,0,(13*I42)))</f>
        <v>0</v>
      </c>
      <c r="D42" s="251">
        <f ca="1">IF(OFFSET(Platos!K$22,0,(13*I42))=0,0,OFFSET(Platos!K$22,0,(13*I42)))</f>
        <v>0</v>
      </c>
      <c r="E42" s="252">
        <f ca="1">IF(OFFSET(Platos!K$26,0,(13*I42))=0,0,OFFSET(Platos!K$26,0,(13*I42)))</f>
        <v>0</v>
      </c>
      <c r="F42" s="251">
        <f ca="1">IF(OFFSET(Platos!K$24,0,(13*I42))=0,0,OFFSET(Platos!K$24,0,(13*I42)))</f>
        <v>0</v>
      </c>
      <c r="G42" s="211"/>
      <c r="H42" s="253">
        <f t="shared" ca="1" si="0"/>
        <v>0</v>
      </c>
      <c r="I42" s="235">
        <v>6</v>
      </c>
      <c r="J42" s="250" t="str">
        <f ca="1">IF(OFFSET(Bebidas!B$3,0,(13*I42))=0,"",OFFSET(Bebidas!B$3,0,(13*I42)))</f>
        <v/>
      </c>
      <c r="K42" s="251">
        <f ca="1">IF(OFFSET(Bebidas!K$2,0,(13*I42))=0,0,OFFSET(Bebidas!K$2,0,(13*I42)))</f>
        <v>0</v>
      </c>
      <c r="L42" s="251">
        <f ca="1">IF(OFFSET(Bebidas!K$22,0,(13*I42))=0,0,OFFSET(Bebidas!K$22,0,(13*I42)))</f>
        <v>0</v>
      </c>
      <c r="M42" s="254">
        <f ca="1">IF(OFFSET(Bebidas!K$26,0,(13*I42))=0,0,OFFSET(Bebidas!K$26,0,(13*I42)))</f>
        <v>0</v>
      </c>
      <c r="N42" s="251">
        <f ca="1">IF(OFFSET(Bebidas!K$24,0,(13*I42))=0,0,OFFSET(Bebidas!K$24,0,(13*I42)))</f>
        <v>0</v>
      </c>
      <c r="O42" s="211"/>
      <c r="P42" s="253">
        <f t="shared" ca="1" si="1"/>
        <v>0</v>
      </c>
    </row>
    <row r="43" spans="1:16" x14ac:dyDescent="0.3">
      <c r="B43" s="227" t="str">
        <f ca="1">IF(OFFSET(Platos!B$3,0,(13*I43))=0,"",OFFSET(Platos!B$3,0,(13*I43)))</f>
        <v/>
      </c>
      <c r="C43" s="251">
        <f ca="1">IF(OFFSET(Platos!K$2,0,(13*I43))=0,0,OFFSET(Platos!K$2,0,(13*I43)))</f>
        <v>0</v>
      </c>
      <c r="D43" s="251">
        <f ca="1">IF(OFFSET(Platos!K$22,0,(13*I43))=0,0,OFFSET(Platos!K$22,0,(13*I43)))</f>
        <v>0</v>
      </c>
      <c r="E43" s="252">
        <f ca="1">IF(OFFSET(Platos!K$26,0,(13*I43))=0,0,OFFSET(Platos!K$26,0,(13*I43)))</f>
        <v>0</v>
      </c>
      <c r="F43" s="251">
        <f ca="1">IF(OFFSET(Platos!K$24,0,(13*I43))=0,0,OFFSET(Platos!K$24,0,(13*I43)))</f>
        <v>0</v>
      </c>
      <c r="G43" s="211"/>
      <c r="H43" s="253">
        <f t="shared" ca="1" si="0"/>
        <v>0</v>
      </c>
      <c r="I43" s="235">
        <v>7</v>
      </c>
      <c r="J43" s="250" t="str">
        <f ca="1">IF(OFFSET(Bebidas!B$3,0,(13*I43))=0,"",OFFSET(Bebidas!B$3,0,(13*I43)))</f>
        <v/>
      </c>
      <c r="K43" s="251">
        <f ca="1">IF(OFFSET(Bebidas!K$2,0,(13*I43))=0,0,OFFSET(Bebidas!K$2,0,(13*I43)))</f>
        <v>0</v>
      </c>
      <c r="L43" s="251">
        <f ca="1">IF(OFFSET(Bebidas!K$22,0,(13*I43))=0,0,OFFSET(Bebidas!K$22,0,(13*I43)))</f>
        <v>0</v>
      </c>
      <c r="M43" s="254">
        <f ca="1">IF(OFFSET(Bebidas!K$26,0,(13*I43))=0,0,OFFSET(Bebidas!K$26,0,(13*I43)))</f>
        <v>0</v>
      </c>
      <c r="N43" s="251">
        <f ca="1">IF(OFFSET(Bebidas!K$24,0,(13*I43))=0,0,OFFSET(Bebidas!K$24,0,(13*I43)))</f>
        <v>0</v>
      </c>
      <c r="O43" s="211"/>
      <c r="P43" s="253">
        <f ca="1">+O43*K43</f>
        <v>0</v>
      </c>
    </row>
    <row r="44" spans="1:16" x14ac:dyDescent="0.3">
      <c r="B44" s="227" t="str">
        <f ca="1">IF(OFFSET(Platos!B$3,0,(13*I44))=0,"",OFFSET(Platos!B$3,0,(13*I44)))</f>
        <v/>
      </c>
      <c r="C44" s="251">
        <f ca="1">IF(OFFSET(Platos!K$2,0,(13*I44))=0,0,OFFSET(Platos!K$2,0,(13*I44)))</f>
        <v>0</v>
      </c>
      <c r="D44" s="251">
        <f ca="1">IF(OFFSET(Platos!K$22,0,(13*I44))=0,0,OFFSET(Platos!K$22,0,(13*I44)))</f>
        <v>0</v>
      </c>
      <c r="E44" s="252">
        <f ca="1">IF(OFFSET(Platos!K$26,0,(13*I44))=0,0,OFFSET(Platos!K$26,0,(13*I44)))</f>
        <v>0</v>
      </c>
      <c r="F44" s="251">
        <f ca="1">IF(OFFSET(Platos!K$24,0,(13*I44))=0,0,OFFSET(Platos!K$24,0,(13*I44)))</f>
        <v>0</v>
      </c>
      <c r="G44" s="211"/>
      <c r="H44" s="253">
        <f t="shared" ca="1" si="0"/>
        <v>0</v>
      </c>
      <c r="I44" s="235">
        <v>8</v>
      </c>
      <c r="J44" s="250" t="str">
        <f ca="1">IF(OFFSET(Bebidas!B$3,0,(13*I44))=0,"",OFFSET(Bebidas!B$3,0,(13*I44)))</f>
        <v/>
      </c>
      <c r="K44" s="251">
        <f ca="1">IF(OFFSET(Bebidas!K$2,0,(13*I44))=0,0,OFFSET(Bebidas!K$2,0,(13*I44)))</f>
        <v>0</v>
      </c>
      <c r="L44" s="251">
        <f ca="1">IF(OFFSET(Bebidas!K$22,0,(13*I44))=0,0,OFFSET(Bebidas!K$22,0,(13*I44)))</f>
        <v>0</v>
      </c>
      <c r="M44" s="254">
        <f ca="1">IF(OFFSET(Bebidas!K$26,0,(13*I44))=0,0,OFFSET(Bebidas!K$26,0,(13*I44)))</f>
        <v>0</v>
      </c>
      <c r="N44" s="251">
        <f ca="1">IF(OFFSET(Bebidas!K$24,0,(13*I44))=0,0,OFFSET(Bebidas!K$24,0,(13*I44)))</f>
        <v>0</v>
      </c>
      <c r="O44" s="211"/>
      <c r="P44" s="253">
        <f ca="1">+O44*K44</f>
        <v>0</v>
      </c>
    </row>
    <row r="45" spans="1:16" x14ac:dyDescent="0.3">
      <c r="B45" s="227" t="str">
        <f ca="1">IF(OFFSET(Platos!B$3,0,(13*I45))=0,"",OFFSET(Platos!B$3,0,(13*I45)))</f>
        <v/>
      </c>
      <c r="C45" s="251">
        <f ca="1">IF(OFFSET(Platos!K$2,0,(13*I45))=0,0,OFFSET(Platos!K$2,0,(13*I45)))</f>
        <v>0</v>
      </c>
      <c r="D45" s="251">
        <f ca="1">IF(OFFSET(Platos!K$22,0,(13*I45))=0,0,OFFSET(Platos!K$22,0,(13*I45)))</f>
        <v>0</v>
      </c>
      <c r="E45" s="252">
        <f ca="1">IF(OFFSET(Platos!K$26,0,(13*I45))=0,0,OFFSET(Platos!K$26,0,(13*I45)))</f>
        <v>0</v>
      </c>
      <c r="F45" s="251">
        <f ca="1">IF(OFFSET(Platos!K$24,0,(13*I45))=0,0,OFFSET(Platos!K$24,0,(13*I45)))</f>
        <v>0</v>
      </c>
      <c r="G45" s="211"/>
      <c r="H45" s="253">
        <f t="shared" ca="1" si="0"/>
        <v>0</v>
      </c>
      <c r="I45" s="235">
        <v>9</v>
      </c>
      <c r="J45" s="250" t="str">
        <f ca="1">IF(OFFSET(Bebidas!B$3,0,(13*I45))=0,"",OFFSET(Bebidas!B$3,0,(13*I45)))</f>
        <v/>
      </c>
      <c r="K45" s="251">
        <f ca="1">IF(OFFSET(Bebidas!K$2,0,(13*I45))=0,0,OFFSET(Bebidas!K$2,0,(13*I45)))</f>
        <v>0</v>
      </c>
      <c r="L45" s="251">
        <f ca="1">IF(OFFSET(Bebidas!K$22,0,(13*I45))=0,0,OFFSET(Bebidas!K$22,0,(13*I45)))</f>
        <v>0</v>
      </c>
      <c r="M45" s="254">
        <f ca="1">IF(OFFSET(Bebidas!K$26,0,(13*I45))=0,0,OFFSET(Bebidas!K$26,0,(13*I45)))</f>
        <v>0</v>
      </c>
      <c r="N45" s="251">
        <f ca="1">IF(OFFSET(Bebidas!K$24,0,(13*I45))=0,0,OFFSET(Bebidas!K$24,0,(13*I45)))</f>
        <v>0</v>
      </c>
      <c r="O45" s="211"/>
      <c r="P45" s="253">
        <f t="shared" ca="1" si="1"/>
        <v>0</v>
      </c>
    </row>
    <row r="46" spans="1:16" x14ac:dyDescent="0.3">
      <c r="B46" s="227" t="str">
        <f ca="1">IF(OFFSET(Platos!B$3,0,(13*I46))=0,"",OFFSET(Platos!B$3,0,(13*I46)))</f>
        <v/>
      </c>
      <c r="C46" s="251">
        <f ca="1">IF(OFFSET(Platos!K$2,0,(13*I46))=0,0,OFFSET(Platos!K$2,0,(13*I46)))</f>
        <v>0</v>
      </c>
      <c r="D46" s="251">
        <f ca="1">IF(OFFSET(Platos!K$22,0,(13*I46))=0,0,OFFSET(Platos!K$22,0,(13*I46)))</f>
        <v>0</v>
      </c>
      <c r="E46" s="252">
        <f ca="1">IF(OFFSET(Platos!K$26,0,(13*I46))=0,0,OFFSET(Platos!K$26,0,(13*I46)))</f>
        <v>0</v>
      </c>
      <c r="F46" s="251">
        <f ca="1">IF(OFFSET(Platos!K$24,0,(13*I46))=0,0,OFFSET(Platos!K$24,0,(13*I46)))</f>
        <v>0</v>
      </c>
      <c r="G46" s="211"/>
      <c r="H46" s="253">
        <f t="shared" ca="1" si="0"/>
        <v>0</v>
      </c>
      <c r="I46" s="235">
        <v>10</v>
      </c>
      <c r="J46" s="250" t="str">
        <f ca="1">IF(OFFSET(Bebidas!B$3,0,(13*I46))=0,"",OFFSET(Bebidas!B$3,0,(13*I46)))</f>
        <v/>
      </c>
      <c r="K46" s="251">
        <f ca="1">IF(OFFSET(Bebidas!K$2,0,(13*I46))=0,0,OFFSET(Bebidas!K$2,0,(13*I46)))</f>
        <v>0</v>
      </c>
      <c r="L46" s="251">
        <f ca="1">IF(OFFSET(Bebidas!K$22,0,(13*I46))=0,0,OFFSET(Bebidas!K$22,0,(13*I46)))</f>
        <v>0</v>
      </c>
      <c r="M46" s="254">
        <f ca="1">IF(OFFSET(Bebidas!K$26,0,(13*I46))=0,0,OFFSET(Bebidas!K$26,0,(13*I46)))</f>
        <v>0</v>
      </c>
      <c r="N46" s="251">
        <f ca="1">IF(OFFSET(Bebidas!K$24,0,(13*I46))=0,0,OFFSET(Bebidas!K$24,0,(13*I46)))</f>
        <v>0</v>
      </c>
      <c r="O46" s="211"/>
      <c r="P46" s="253">
        <f t="shared" ca="1" si="1"/>
        <v>0</v>
      </c>
    </row>
    <row r="47" spans="1:16" x14ac:dyDescent="0.3">
      <c r="B47" s="227" t="str">
        <f ca="1">IF(OFFSET(Platos!B$3,0,(13*I47))=0,"",OFFSET(Platos!B$3,0,(13*I47)))</f>
        <v/>
      </c>
      <c r="C47" s="251">
        <f ca="1">IF(OFFSET(Platos!K$2,0,(13*I47))=0,0,OFFSET(Platos!K$2,0,(13*I47)))</f>
        <v>0</v>
      </c>
      <c r="D47" s="251">
        <f ca="1">IF(OFFSET(Platos!K$22,0,(13*I47))=0,0,OFFSET(Platos!K$22,0,(13*I47)))</f>
        <v>0</v>
      </c>
      <c r="E47" s="252">
        <f ca="1">IF(OFFSET(Platos!K$26,0,(13*I47))=0,0,OFFSET(Platos!K$26,0,(13*I47)))</f>
        <v>0</v>
      </c>
      <c r="F47" s="251">
        <f ca="1">IF(OFFSET(Platos!K$24,0,(13*I47))=0,0,OFFSET(Platos!K$24,0,(13*I47)))</f>
        <v>0</v>
      </c>
      <c r="G47" s="211"/>
      <c r="H47" s="253">
        <f t="shared" ca="1" si="0"/>
        <v>0</v>
      </c>
      <c r="I47" s="235">
        <v>11</v>
      </c>
      <c r="J47" s="250" t="str">
        <f ca="1">IF(OFFSET(Bebidas!B$3,0,(13*I47))=0,"",OFFSET(Bebidas!B$3,0,(13*I47)))</f>
        <v/>
      </c>
      <c r="K47" s="251">
        <f ca="1">IF(OFFSET(Bebidas!K$2,0,(13*I47))=0,0,OFFSET(Bebidas!K$2,0,(13*I47)))</f>
        <v>0</v>
      </c>
      <c r="L47" s="251">
        <f ca="1">IF(OFFSET(Bebidas!K$22,0,(13*I47))=0,0,OFFSET(Bebidas!K$22,0,(13*I47)))</f>
        <v>0</v>
      </c>
      <c r="M47" s="254">
        <f ca="1">IF(OFFSET(Bebidas!K$26,0,(13*I47))=0,0,OFFSET(Bebidas!K$26,0,(13*I47)))</f>
        <v>0</v>
      </c>
      <c r="N47" s="251">
        <f ca="1">IF(OFFSET(Bebidas!K$24,0,(13*I47))=0,0,OFFSET(Bebidas!K$24,0,(13*I47)))</f>
        <v>0</v>
      </c>
      <c r="O47" s="211"/>
      <c r="P47" s="253">
        <f t="shared" ca="1" si="1"/>
        <v>0</v>
      </c>
    </row>
    <row r="48" spans="1:16" x14ac:dyDescent="0.3">
      <c r="B48" s="227" t="str">
        <f ca="1">IF(OFFSET(Platos!B$3,0,(13*I48))=0,"",OFFSET(Platos!B$3,0,(13*I48)))</f>
        <v/>
      </c>
      <c r="C48" s="251">
        <f ca="1">IF(OFFSET(Platos!K$2,0,(13*I48))=0,0,OFFSET(Platos!K$2,0,(13*I48)))</f>
        <v>0</v>
      </c>
      <c r="D48" s="251">
        <f ca="1">IF(OFFSET(Platos!K$22,0,(13*I48))=0,0,OFFSET(Platos!K$22,0,(13*I48)))</f>
        <v>0</v>
      </c>
      <c r="E48" s="252">
        <f ca="1">IF(OFFSET(Platos!K$26,0,(13*I48))=0,0,OFFSET(Platos!K$26,0,(13*I48)))</f>
        <v>0</v>
      </c>
      <c r="F48" s="251">
        <f ca="1">IF(OFFSET(Platos!K$24,0,(13*I48))=0,0,OFFSET(Platos!K$24,0,(13*I48)))</f>
        <v>0</v>
      </c>
      <c r="G48" s="211"/>
      <c r="H48" s="253">
        <f t="shared" ca="1" si="0"/>
        <v>0</v>
      </c>
      <c r="I48" s="235">
        <v>12</v>
      </c>
      <c r="J48" s="250" t="str">
        <f ca="1">IF(OFFSET(Bebidas!B$3,0,(13*I48))=0,"",OFFSET(Bebidas!B$3,0,(13*I48)))</f>
        <v/>
      </c>
      <c r="K48" s="251">
        <f ca="1">IF(OFFSET(Bebidas!K$2,0,(13*I48))=0,0,OFFSET(Bebidas!K$2,0,(13*I48)))</f>
        <v>0</v>
      </c>
      <c r="L48" s="251">
        <f ca="1">IF(OFFSET(Bebidas!K$22,0,(13*I48))=0,0,OFFSET(Bebidas!K$22,0,(13*I48)))</f>
        <v>0</v>
      </c>
      <c r="M48" s="254">
        <f ca="1">IF(OFFSET(Bebidas!K$26,0,(13*I48))=0,0,OFFSET(Bebidas!K$26,0,(13*I48)))</f>
        <v>0</v>
      </c>
      <c r="N48" s="251">
        <f ca="1">IF(OFFSET(Bebidas!K$24,0,(13*I48))=0,0,OFFSET(Bebidas!K$24,0,(13*I48)))</f>
        <v>0</v>
      </c>
      <c r="O48" s="211"/>
      <c r="P48" s="253">
        <f t="shared" ca="1" si="1"/>
        <v>0</v>
      </c>
    </row>
    <row r="49" spans="2:16" x14ac:dyDescent="0.3">
      <c r="B49" s="227" t="str">
        <f ca="1">IF(OFFSET(Platos!B$3,0,(13*I49))=0,"",OFFSET(Platos!B$3,0,(13*I49)))</f>
        <v/>
      </c>
      <c r="C49" s="251">
        <f ca="1">IF(OFFSET(Platos!K$2,0,(13*I49))=0,0,OFFSET(Platos!K$2,0,(13*I49)))</f>
        <v>0</v>
      </c>
      <c r="D49" s="251">
        <f ca="1">IF(OFFSET(Platos!K$22,0,(13*I49))=0,0,OFFSET(Platos!K$22,0,(13*I49)))</f>
        <v>0</v>
      </c>
      <c r="E49" s="252">
        <f ca="1">IF(OFFSET(Platos!K$26,0,(13*I49))=0,0,OFFSET(Platos!K$26,0,(13*I49)))</f>
        <v>0</v>
      </c>
      <c r="F49" s="251">
        <f ca="1">IF(OFFSET(Platos!K$24,0,(13*I49))=0,0,OFFSET(Platos!K$24,0,(13*I49)))</f>
        <v>0</v>
      </c>
      <c r="G49" s="211"/>
      <c r="H49" s="253">
        <f t="shared" ca="1" si="0"/>
        <v>0</v>
      </c>
      <c r="I49" s="235">
        <v>13</v>
      </c>
      <c r="J49" s="250" t="str">
        <f ca="1">IF(OFFSET(Bebidas!B$3,0,(13*I49))=0,"",OFFSET(Bebidas!B$3,0,(13*I49)))</f>
        <v/>
      </c>
      <c r="K49" s="251">
        <f ca="1">IF(OFFSET(Bebidas!K$2,0,(13*I49))=0,0,OFFSET(Bebidas!K$2,0,(13*I49)))</f>
        <v>0</v>
      </c>
      <c r="L49" s="251">
        <f ca="1">IF(OFFSET(Bebidas!K$22,0,(13*I49))=0,0,OFFSET(Bebidas!K$22,0,(13*I49)))</f>
        <v>0</v>
      </c>
      <c r="M49" s="254">
        <f ca="1">IF(OFFSET(Bebidas!K$26,0,(13*I49))=0,0,OFFSET(Bebidas!K$26,0,(13*I49)))</f>
        <v>0</v>
      </c>
      <c r="N49" s="251">
        <f ca="1">IF(OFFSET(Bebidas!K$24,0,(13*I49))=0,0,OFFSET(Bebidas!K$24,0,(13*I49)))</f>
        <v>0</v>
      </c>
      <c r="O49" s="211"/>
      <c r="P49" s="253">
        <f t="shared" ca="1" si="1"/>
        <v>0</v>
      </c>
    </row>
    <row r="50" spans="2:16" x14ac:dyDescent="0.3">
      <c r="B50" s="227" t="str">
        <f ca="1">IF(OFFSET(Platos!B$3,0,(13*I50))=0,"",OFFSET(Platos!B$3,0,(13*I50)))</f>
        <v/>
      </c>
      <c r="C50" s="251">
        <f ca="1">IF(OFFSET(Platos!K$2,0,(13*I50))=0,0,OFFSET(Platos!K$2,0,(13*I50)))</f>
        <v>0</v>
      </c>
      <c r="D50" s="251">
        <f ca="1">IF(OFFSET(Platos!K$22,0,(13*I50))=0,0,OFFSET(Platos!K$22,0,(13*I50)))</f>
        <v>0</v>
      </c>
      <c r="E50" s="252">
        <f ca="1">IF(OFFSET(Platos!K$26,0,(13*I50))=0,0,OFFSET(Platos!K$26,0,(13*I50)))</f>
        <v>0</v>
      </c>
      <c r="F50" s="251">
        <f ca="1">IF(OFFSET(Platos!K$24,0,(13*I50))=0,0,OFFSET(Platos!K$24,0,(13*I50)))</f>
        <v>0</v>
      </c>
      <c r="G50" s="211"/>
      <c r="H50" s="253">
        <f t="shared" ca="1" si="0"/>
        <v>0</v>
      </c>
      <c r="I50" s="235">
        <v>14</v>
      </c>
      <c r="J50" s="250" t="str">
        <f ca="1">IF(OFFSET(Bebidas!B$3,0,(13*I50))=0,"",OFFSET(Bebidas!B$3,0,(13*I50)))</f>
        <v/>
      </c>
      <c r="K50" s="251">
        <f ca="1">IF(OFFSET(Bebidas!K$2,0,(13*I50))=0,0,OFFSET(Bebidas!K$2,0,(13*I50)))</f>
        <v>0</v>
      </c>
      <c r="L50" s="251">
        <f ca="1">IF(OFFSET(Bebidas!K$22,0,(13*I50))=0,0,OFFSET(Bebidas!K$22,0,(13*I50)))</f>
        <v>0</v>
      </c>
      <c r="M50" s="254">
        <f ca="1">IF(OFFSET(Bebidas!K$26,0,(13*I50))=0,0,OFFSET(Bebidas!K$26,0,(13*I50)))</f>
        <v>0</v>
      </c>
      <c r="N50" s="251">
        <f ca="1">IF(OFFSET(Bebidas!K$24,0,(13*I50))=0,0,OFFSET(Bebidas!K$24,0,(13*I50)))</f>
        <v>0</v>
      </c>
      <c r="O50" s="211"/>
      <c r="P50" s="253">
        <f t="shared" ca="1" si="1"/>
        <v>0</v>
      </c>
    </row>
    <row r="51" spans="2:16" x14ac:dyDescent="0.3">
      <c r="B51" s="227" t="str">
        <f ca="1">IF(OFFSET(Platos!B$3,0,(13*I51))=0,"",OFFSET(Platos!B$3,0,(13*I51)))</f>
        <v/>
      </c>
      <c r="C51" s="251">
        <f ca="1">IF(OFFSET(Platos!K$2,0,(13*I51))=0,0,OFFSET(Platos!K$2,0,(13*I51)))</f>
        <v>0</v>
      </c>
      <c r="D51" s="251">
        <f ca="1">IF(OFFSET(Platos!K$22,0,(13*I51))=0,0,OFFSET(Platos!K$22,0,(13*I51)))</f>
        <v>0</v>
      </c>
      <c r="E51" s="252">
        <f ca="1">IF(OFFSET(Platos!K$26,0,(13*I51))=0,0,OFFSET(Platos!K$26,0,(13*I51)))</f>
        <v>0</v>
      </c>
      <c r="F51" s="251">
        <f ca="1">IF(OFFSET(Platos!K$24,0,(13*I51))=0,0,OFFSET(Platos!K$24,0,(13*I51)))</f>
        <v>0</v>
      </c>
      <c r="G51" s="211"/>
      <c r="H51" s="253">
        <f t="shared" ca="1" si="0"/>
        <v>0</v>
      </c>
      <c r="I51" s="235">
        <v>15</v>
      </c>
      <c r="J51" s="250" t="str">
        <f ca="1">IF(OFFSET(Bebidas!B$3,0,(13*I51))=0,"",OFFSET(Bebidas!B$3,0,(13*I51)))</f>
        <v/>
      </c>
      <c r="K51" s="251">
        <f ca="1">IF(OFFSET(Bebidas!K$2,0,(13*I51))=0,0,OFFSET(Bebidas!K$2,0,(13*I51)))</f>
        <v>0</v>
      </c>
      <c r="L51" s="251">
        <f ca="1">IF(OFFSET(Bebidas!K$22,0,(13*I51))=0,0,OFFSET(Bebidas!K$22,0,(13*I51)))</f>
        <v>0</v>
      </c>
      <c r="M51" s="254">
        <f ca="1">IF(OFFSET(Bebidas!K$26,0,(13*I51))=0,0,OFFSET(Bebidas!K$26,0,(13*I51)))</f>
        <v>0</v>
      </c>
      <c r="N51" s="251">
        <f ca="1">IF(OFFSET(Bebidas!K$24,0,(13*I51))=0,0,OFFSET(Bebidas!K$24,0,(13*I51)))</f>
        <v>0</v>
      </c>
      <c r="O51" s="211"/>
      <c r="P51" s="253">
        <f t="shared" ca="1" si="1"/>
        <v>0</v>
      </c>
    </row>
    <row r="52" spans="2:16" x14ac:dyDescent="0.3">
      <c r="B52" s="227" t="str">
        <f ca="1">IF(OFFSET(Platos!B$3,0,(13*I52))=0,"",OFFSET(Platos!B$3,0,(13*I52)))</f>
        <v/>
      </c>
      <c r="C52" s="251">
        <f ca="1">IF(OFFSET(Platos!K$2,0,(13*I52))=0,0,OFFSET(Platos!K$2,0,(13*I52)))</f>
        <v>0</v>
      </c>
      <c r="D52" s="251">
        <f ca="1">IF(OFFSET(Platos!K$22,0,(13*I52))=0,0,OFFSET(Platos!K$22,0,(13*I52)))</f>
        <v>0</v>
      </c>
      <c r="E52" s="252">
        <f ca="1">IF(OFFSET(Platos!K$26,0,(13*I52))=0,0,OFFSET(Platos!K$26,0,(13*I52)))</f>
        <v>0</v>
      </c>
      <c r="F52" s="251">
        <f ca="1">IF(OFFSET(Platos!K$24,0,(13*I52))=0,0,OFFSET(Platos!K$24,0,(13*I52)))</f>
        <v>0</v>
      </c>
      <c r="G52" s="211"/>
      <c r="H52" s="253">
        <f t="shared" ca="1" si="0"/>
        <v>0</v>
      </c>
      <c r="I52" s="235">
        <v>16</v>
      </c>
      <c r="J52" s="250" t="str">
        <f ca="1">IF(OFFSET(Bebidas!B$3,0,(13*I52))=0,"",OFFSET(Bebidas!B$3,0,(13*I52)))</f>
        <v/>
      </c>
      <c r="K52" s="251">
        <f ca="1">IF(OFFSET(Bebidas!K$2,0,(13*I52))=0,0,OFFSET(Bebidas!K$2,0,(13*I52)))</f>
        <v>0</v>
      </c>
      <c r="L52" s="251">
        <f ca="1">IF(OFFSET(Bebidas!K$22,0,(13*I52))=0,0,OFFSET(Bebidas!K$22,0,(13*I52)))</f>
        <v>0</v>
      </c>
      <c r="M52" s="254">
        <f ca="1">IF(OFFSET(Bebidas!K$26,0,(13*I52))=0,0,OFFSET(Bebidas!K$26,0,(13*I52)))</f>
        <v>0</v>
      </c>
      <c r="N52" s="251">
        <f ca="1">IF(OFFSET(Bebidas!K$24,0,(13*I52))=0,0,OFFSET(Bebidas!K$24,0,(13*I52)))</f>
        <v>0</v>
      </c>
      <c r="O52" s="211"/>
      <c r="P52" s="253">
        <f t="shared" ca="1" si="1"/>
        <v>0</v>
      </c>
    </row>
    <row r="53" spans="2:16" x14ac:dyDescent="0.3">
      <c r="B53" s="227" t="str">
        <f ca="1">IF(OFFSET(Platos!B$3,0,(13*I53))=0,"",OFFSET(Platos!B$3,0,(13*I53)))</f>
        <v/>
      </c>
      <c r="C53" s="251">
        <f ca="1">IF(OFFSET(Platos!K$2,0,(13*I53))=0,0,OFFSET(Platos!K$2,0,(13*I53)))</f>
        <v>0</v>
      </c>
      <c r="D53" s="251">
        <f ca="1">IF(OFFSET(Platos!K$22,0,(13*I53))=0,0,OFFSET(Platos!K$22,0,(13*I53)))</f>
        <v>0</v>
      </c>
      <c r="E53" s="252">
        <f ca="1">IF(OFFSET(Platos!K$26,0,(13*I53))=0,0,OFFSET(Platos!K$26,0,(13*I53)))</f>
        <v>0</v>
      </c>
      <c r="F53" s="251">
        <f ca="1">IF(OFFSET(Platos!K$24,0,(13*I53))=0,0,OFFSET(Platos!K$24,0,(13*I53)))</f>
        <v>0</v>
      </c>
      <c r="G53" s="211"/>
      <c r="H53" s="253">
        <f t="shared" ca="1" si="0"/>
        <v>0</v>
      </c>
      <c r="I53" s="235">
        <v>17</v>
      </c>
      <c r="J53" s="250" t="str">
        <f ca="1">IF(OFFSET(Bebidas!B$3,0,(13*I53))=0,"",OFFSET(Bebidas!B$3,0,(13*I53)))</f>
        <v/>
      </c>
      <c r="K53" s="251">
        <f ca="1">IF(OFFSET(Bebidas!K$2,0,(13*I53))=0,0,OFFSET(Bebidas!K$2,0,(13*I53)))</f>
        <v>0</v>
      </c>
      <c r="L53" s="251">
        <f ca="1">IF(OFFSET(Bebidas!K$22,0,(13*I53))=0,0,OFFSET(Bebidas!K$22,0,(13*I53)))</f>
        <v>0</v>
      </c>
      <c r="M53" s="254">
        <f ca="1">IF(OFFSET(Bebidas!K$26,0,(13*I53))=0,0,OFFSET(Bebidas!K$26,0,(13*I53)))</f>
        <v>0</v>
      </c>
      <c r="N53" s="251">
        <f ca="1">IF(OFFSET(Bebidas!K$24,0,(13*I53))=0,0,OFFSET(Bebidas!K$24,0,(13*I53)))</f>
        <v>0</v>
      </c>
      <c r="O53" s="211"/>
      <c r="P53" s="253">
        <f t="shared" ca="1" si="1"/>
        <v>0</v>
      </c>
    </row>
    <row r="54" spans="2:16" x14ac:dyDescent="0.3">
      <c r="B54" s="227" t="str">
        <f ca="1">IF(OFFSET(Platos!B$3,0,(13*I54))=0,"",OFFSET(Platos!B$3,0,(13*I54)))</f>
        <v/>
      </c>
      <c r="C54" s="251">
        <f ca="1">IF(OFFSET(Platos!K$2,0,(13*I54))=0,0,OFFSET(Platos!K$2,0,(13*I54)))</f>
        <v>0</v>
      </c>
      <c r="D54" s="251">
        <f ca="1">IF(OFFSET(Platos!K$22,0,(13*I54))=0,0,OFFSET(Platos!K$22,0,(13*I54)))</f>
        <v>0</v>
      </c>
      <c r="E54" s="252">
        <f ca="1">IF(OFFSET(Platos!K$26,0,(13*I54))=0,0,OFFSET(Platos!K$26,0,(13*I54)))</f>
        <v>0</v>
      </c>
      <c r="F54" s="251">
        <f ca="1">IF(OFFSET(Platos!K$24,0,(13*I54))=0,0,OFFSET(Platos!K$24,0,(13*I54)))</f>
        <v>0</v>
      </c>
      <c r="G54" s="211"/>
      <c r="H54" s="253">
        <f t="shared" ca="1" si="0"/>
        <v>0</v>
      </c>
      <c r="I54" s="235">
        <v>18</v>
      </c>
      <c r="J54" s="250" t="str">
        <f ca="1">IF(OFFSET(Bebidas!B$3,0,(13*I54))=0,"",OFFSET(Bebidas!B$3,0,(13*I54)))</f>
        <v/>
      </c>
      <c r="K54" s="251">
        <f ca="1">IF(OFFSET(Bebidas!K$2,0,(13*I54))=0,0,OFFSET(Bebidas!K$2,0,(13*I54)))</f>
        <v>0</v>
      </c>
      <c r="L54" s="251">
        <f ca="1">IF(OFFSET(Bebidas!K$22,0,(13*I54))=0,0,OFFSET(Bebidas!K$22,0,(13*I54)))</f>
        <v>0</v>
      </c>
      <c r="M54" s="254">
        <f ca="1">IF(OFFSET(Bebidas!K$26,0,(13*I54))=0,0,OFFSET(Bebidas!K$26,0,(13*I54)))</f>
        <v>0</v>
      </c>
      <c r="N54" s="251">
        <f ca="1">IF(OFFSET(Bebidas!K$24,0,(13*I54))=0,0,OFFSET(Bebidas!K$24,0,(13*I54)))</f>
        <v>0</v>
      </c>
      <c r="O54" s="211"/>
      <c r="P54" s="253">
        <f t="shared" ca="1" si="1"/>
        <v>0</v>
      </c>
    </row>
    <row r="55" spans="2:16" x14ac:dyDescent="0.3">
      <c r="B55" s="227" t="str">
        <f ca="1">IF(OFFSET(Platos!B$3,0,(13*I55))=0,"",OFFSET(Platos!B$3,0,(13*I55)))</f>
        <v/>
      </c>
      <c r="C55" s="251">
        <f ca="1">IF(OFFSET(Platos!K$2,0,(13*I55))=0,0,OFFSET(Platos!K$2,0,(13*I55)))</f>
        <v>0</v>
      </c>
      <c r="D55" s="251">
        <f ca="1">IF(OFFSET(Platos!K$22,0,(13*I55))=0,0,OFFSET(Platos!K$22,0,(13*I55)))</f>
        <v>0</v>
      </c>
      <c r="E55" s="252">
        <f ca="1">IF(OFFSET(Platos!K$26,0,(13*I55))=0,0,OFFSET(Platos!K$26,0,(13*I55)))</f>
        <v>0</v>
      </c>
      <c r="F55" s="251">
        <f ca="1">IF(OFFSET(Platos!K$24,0,(13*I55))=0,0,OFFSET(Platos!K$24,0,(13*I55)))</f>
        <v>0</v>
      </c>
      <c r="G55" s="211"/>
      <c r="H55" s="253">
        <f t="shared" ca="1" si="0"/>
        <v>0</v>
      </c>
      <c r="I55" s="235">
        <v>19</v>
      </c>
      <c r="J55" s="250" t="str">
        <f ca="1">IF(OFFSET(Bebidas!B$3,0,(13*I55))=0,"",OFFSET(Bebidas!B$3,0,(13*I55)))</f>
        <v/>
      </c>
      <c r="K55" s="251">
        <f ca="1">IF(OFFSET(Bebidas!K$2,0,(13*I55))=0,0,OFFSET(Bebidas!K$2,0,(13*I55)))</f>
        <v>0</v>
      </c>
      <c r="L55" s="251">
        <f ca="1">IF(OFFSET(Bebidas!K$22,0,(13*I55))=0,0,OFFSET(Bebidas!K$22,0,(13*I55)))</f>
        <v>0</v>
      </c>
      <c r="M55" s="254">
        <f ca="1">IF(OFFSET(Bebidas!K$26,0,(13*I55))=0,0,OFFSET(Bebidas!K$26,0,(13*I55)))</f>
        <v>0</v>
      </c>
      <c r="N55" s="251">
        <f ca="1">IF(OFFSET(Bebidas!K$24,0,(13*I55))=0,0,OFFSET(Bebidas!K$24,0,(13*I55)))</f>
        <v>0</v>
      </c>
      <c r="O55" s="211"/>
      <c r="P55" s="253">
        <f t="shared" ca="1" si="1"/>
        <v>0</v>
      </c>
    </row>
    <row r="56" spans="2:16" x14ac:dyDescent="0.3">
      <c r="B56" s="227" t="str">
        <f ca="1">IF(OFFSET(Platos!B$3,0,(13*I56))=0,"",OFFSET(Platos!B$3,0,(13*I56)))</f>
        <v/>
      </c>
      <c r="C56" s="251">
        <f ca="1">IF(OFFSET(Platos!K$2,0,(13*I56))=0,0,OFFSET(Platos!K$2,0,(13*I56)))</f>
        <v>0</v>
      </c>
      <c r="D56" s="251">
        <f ca="1">IF(OFFSET(Platos!K$22,0,(13*I56))=0,0,OFFSET(Platos!K$22,0,(13*I56)))</f>
        <v>0</v>
      </c>
      <c r="E56" s="252">
        <f ca="1">IF(OFFSET(Platos!K$26,0,(13*I56))=0,0,OFFSET(Platos!K$26,0,(13*I56)))</f>
        <v>0</v>
      </c>
      <c r="F56" s="251">
        <f ca="1">IF(OFFSET(Platos!K$24,0,(13*I56))=0,0,OFFSET(Platos!K$24,0,(13*I56)))</f>
        <v>0</v>
      </c>
      <c r="G56" s="211"/>
      <c r="H56" s="253">
        <f t="shared" ca="1" si="0"/>
        <v>0</v>
      </c>
      <c r="I56" s="235">
        <v>20</v>
      </c>
      <c r="J56" s="250" t="str">
        <f ca="1">IF(OFFSET(Bebidas!B$3,0,(13*I56))=0,"",OFFSET(Bebidas!B$3,0,(13*I56)))</f>
        <v/>
      </c>
      <c r="K56" s="251">
        <f ca="1">IF(OFFSET(Bebidas!K$2,0,(13*I56))=0,0,OFFSET(Bebidas!K$2,0,(13*I56)))</f>
        <v>0</v>
      </c>
      <c r="L56" s="251">
        <f ca="1">IF(OFFSET(Bebidas!K$22,0,(13*I56))=0,0,OFFSET(Bebidas!K$22,0,(13*I56)))</f>
        <v>0</v>
      </c>
      <c r="M56" s="254">
        <f ca="1">IF(OFFSET(Bebidas!K$26,0,(13*I56))=0,0,OFFSET(Bebidas!K$26,0,(13*I56)))</f>
        <v>0</v>
      </c>
      <c r="N56" s="251">
        <f ca="1">IF(OFFSET(Bebidas!K$24,0,(13*I56))=0,0,OFFSET(Bebidas!K$24,0,(13*I56)))</f>
        <v>0</v>
      </c>
      <c r="O56" s="211"/>
      <c r="P56" s="253">
        <f t="shared" ca="1" si="1"/>
        <v>0</v>
      </c>
    </row>
    <row r="57" spans="2:16" x14ac:dyDescent="0.3">
      <c r="B57" s="227" t="str">
        <f ca="1">IF(OFFSET(Platos!B$3,0,(13*I57))=0,"",OFFSET(Platos!B$3,0,(13*I57)))</f>
        <v/>
      </c>
      <c r="C57" s="251">
        <f ca="1">IF(OFFSET(Platos!K$2,0,(13*I57))=0,0,OFFSET(Platos!K$2,0,(13*I57)))</f>
        <v>0</v>
      </c>
      <c r="D57" s="251">
        <f ca="1">IF(OFFSET(Platos!K$22,0,(13*I57))=0,0,OFFSET(Platos!K$22,0,(13*I57)))</f>
        <v>0</v>
      </c>
      <c r="E57" s="252">
        <f ca="1">IF(OFFSET(Platos!K$26,0,(13*I57))=0,0,OFFSET(Platos!K$26,0,(13*I57)))</f>
        <v>0</v>
      </c>
      <c r="F57" s="251">
        <f ca="1">IF(OFFSET(Platos!K$24,0,(13*I57))=0,0,OFFSET(Platos!K$24,0,(13*I57)))</f>
        <v>0</v>
      </c>
      <c r="G57" s="211"/>
      <c r="H57" s="253">
        <f t="shared" ca="1" si="0"/>
        <v>0</v>
      </c>
      <c r="I57" s="235">
        <v>21</v>
      </c>
      <c r="J57" s="250" t="str">
        <f ca="1">IF(OFFSET(Bebidas!B$3,0,(13*I57))=0,"",OFFSET(Bebidas!B$3,0,(13*I57)))</f>
        <v/>
      </c>
      <c r="K57" s="251">
        <f ca="1">IF(OFFSET(Bebidas!K$2,0,(13*I57))=0,0,OFFSET(Bebidas!K$2,0,(13*I57)))</f>
        <v>0</v>
      </c>
      <c r="L57" s="251">
        <f ca="1">IF(OFFSET(Bebidas!K$22,0,(13*I57))=0,0,OFFSET(Bebidas!K$22,0,(13*I57)))</f>
        <v>0</v>
      </c>
      <c r="M57" s="254">
        <f ca="1">IF(OFFSET(Bebidas!K$26,0,(13*I57))=0,0,OFFSET(Bebidas!K$26,0,(13*I57)))</f>
        <v>0</v>
      </c>
      <c r="N57" s="251">
        <f ca="1">IF(OFFSET(Bebidas!K$24,0,(13*I57))=0,0,OFFSET(Bebidas!K$24,0,(13*I57)))</f>
        <v>0</v>
      </c>
      <c r="O57" s="211"/>
      <c r="P57" s="253">
        <f t="shared" ca="1" si="1"/>
        <v>0</v>
      </c>
    </row>
    <row r="58" spans="2:16" x14ac:dyDescent="0.3">
      <c r="B58" s="227" t="str">
        <f ca="1">IF(OFFSET(Platos!B$3,0,(13*I58))=0,"",OFFSET(Platos!B$3,0,(13*I58)))</f>
        <v/>
      </c>
      <c r="C58" s="251">
        <f ca="1">IF(OFFSET(Platos!K$2,0,(13*I58))=0,0,OFFSET(Platos!K$2,0,(13*I58)))</f>
        <v>0</v>
      </c>
      <c r="D58" s="251">
        <f ca="1">IF(OFFSET(Platos!K$22,0,(13*I58))=0,0,OFFSET(Platos!K$22,0,(13*I58)))</f>
        <v>0</v>
      </c>
      <c r="E58" s="252">
        <f ca="1">IF(OFFSET(Platos!K$26,0,(13*I58))=0,0,OFFSET(Platos!K$26,0,(13*I58)))</f>
        <v>0</v>
      </c>
      <c r="F58" s="251">
        <f ca="1">IF(OFFSET(Platos!K$24,0,(13*I58))=0,0,OFFSET(Platos!K$24,0,(13*I58)))</f>
        <v>0</v>
      </c>
      <c r="G58" s="211"/>
      <c r="H58" s="253">
        <f t="shared" ca="1" si="0"/>
        <v>0</v>
      </c>
      <c r="I58" s="235">
        <v>22</v>
      </c>
      <c r="J58" s="250" t="str">
        <f ca="1">IF(OFFSET(Bebidas!B$3,0,(13*I58))=0,"",OFFSET(Bebidas!B$3,0,(13*I58)))</f>
        <v/>
      </c>
      <c r="K58" s="251">
        <f ca="1">IF(OFFSET(Bebidas!K$2,0,(13*I58))=0,0,OFFSET(Bebidas!K$2,0,(13*I58)))</f>
        <v>0</v>
      </c>
      <c r="L58" s="251">
        <f ca="1">IF(OFFSET(Bebidas!K$22,0,(13*I58))=0,0,OFFSET(Bebidas!K$22,0,(13*I58)))</f>
        <v>0</v>
      </c>
      <c r="M58" s="254">
        <f ca="1">IF(OFFSET(Bebidas!K$26,0,(13*I58))=0,0,OFFSET(Bebidas!K$26,0,(13*I58)))</f>
        <v>0</v>
      </c>
      <c r="N58" s="251">
        <f ca="1">IF(OFFSET(Bebidas!K$24,0,(13*I58))=0,0,OFFSET(Bebidas!K$24,0,(13*I58)))</f>
        <v>0</v>
      </c>
      <c r="O58" s="211"/>
      <c r="P58" s="253">
        <f t="shared" ca="1" si="1"/>
        <v>0</v>
      </c>
    </row>
    <row r="59" spans="2:16" x14ac:dyDescent="0.3">
      <c r="B59" s="227" t="str">
        <f ca="1">IF(OFFSET(Platos!B$3,0,(13*I59))=0,"",OFFSET(Platos!B$3,0,(13*I59)))</f>
        <v/>
      </c>
      <c r="C59" s="251">
        <f ca="1">IF(OFFSET(Platos!K$2,0,(13*I59))=0,0,OFFSET(Platos!K$2,0,(13*I59)))</f>
        <v>0</v>
      </c>
      <c r="D59" s="251">
        <f ca="1">IF(OFFSET(Platos!K$22,0,(13*I59))=0,0,OFFSET(Platos!K$22,0,(13*I59)))</f>
        <v>0</v>
      </c>
      <c r="E59" s="252">
        <f ca="1">IF(OFFSET(Platos!K$26,0,(13*I59))=0,0,OFFSET(Platos!K$26,0,(13*I59)))</f>
        <v>0</v>
      </c>
      <c r="F59" s="251">
        <f ca="1">IF(OFFSET(Platos!K$24,0,(13*I59))=0,0,OFFSET(Platos!K$24,0,(13*I59)))</f>
        <v>0</v>
      </c>
      <c r="G59" s="211"/>
      <c r="H59" s="253">
        <f t="shared" ref="H59:H72" ca="1" si="2">+G59*C59</f>
        <v>0</v>
      </c>
      <c r="I59" s="235">
        <v>23</v>
      </c>
      <c r="J59" s="250" t="str">
        <f ca="1">IF(OFFSET(Bebidas!B$3,0,(13*I59))=0,"",OFFSET(Bebidas!B$3,0,(13*I59)))</f>
        <v/>
      </c>
      <c r="K59" s="251">
        <f ca="1">IF(OFFSET(Bebidas!K$2,0,(13*I59))=0,0,OFFSET(Bebidas!K$2,0,(13*I59)))</f>
        <v>0</v>
      </c>
      <c r="L59" s="251">
        <f ca="1">IF(OFFSET(Bebidas!K$22,0,(13*I59))=0,0,OFFSET(Bebidas!K$22,0,(13*I59)))</f>
        <v>0</v>
      </c>
      <c r="M59" s="254">
        <f ca="1">IF(OFFSET(Bebidas!K$26,0,(13*I59))=0,0,OFFSET(Bebidas!K$26,0,(13*I59)))</f>
        <v>0</v>
      </c>
      <c r="N59" s="251">
        <f ca="1">IF(OFFSET(Bebidas!K$24,0,(13*I59))=0,0,OFFSET(Bebidas!K$24,0,(13*I59)))</f>
        <v>0</v>
      </c>
      <c r="O59" s="211"/>
      <c r="P59" s="253">
        <f t="shared" ca="1" si="1"/>
        <v>0</v>
      </c>
    </row>
    <row r="60" spans="2:16" x14ac:dyDescent="0.3">
      <c r="B60" s="227" t="str">
        <f ca="1">IF(OFFSET(Platos!B$3,0,(13*I60))=0,"",OFFSET(Platos!B$3,0,(13*I60)))</f>
        <v/>
      </c>
      <c r="C60" s="251">
        <f ca="1">IF(OFFSET(Platos!K$2,0,(13*I60))=0,0,OFFSET(Platos!K$2,0,(13*I60)))</f>
        <v>0</v>
      </c>
      <c r="D60" s="251">
        <f ca="1">IF(OFFSET(Platos!K$22,0,(13*I60))=0,0,OFFSET(Platos!K$22,0,(13*I60)))</f>
        <v>0</v>
      </c>
      <c r="E60" s="252">
        <f ca="1">IF(OFFSET(Platos!K$26,0,(13*I60))=0,0,OFFSET(Platos!K$26,0,(13*I60)))</f>
        <v>0</v>
      </c>
      <c r="F60" s="251">
        <f ca="1">IF(OFFSET(Platos!K$24,0,(13*I60))=0,0,OFFSET(Platos!K$24,0,(13*I60)))</f>
        <v>0</v>
      </c>
      <c r="G60" s="211"/>
      <c r="H60" s="253">
        <f t="shared" ca="1" si="2"/>
        <v>0</v>
      </c>
      <c r="I60" s="235">
        <v>24</v>
      </c>
      <c r="J60" s="250" t="str">
        <f ca="1">IF(OFFSET(Bebidas!B$3,0,(13*I60))=0,"",OFFSET(Bebidas!B$3,0,(13*I60)))</f>
        <v/>
      </c>
      <c r="K60" s="251">
        <f ca="1">IF(OFFSET(Bebidas!K$2,0,(13*I60))=0,0,OFFSET(Bebidas!K$2,0,(13*I60)))</f>
        <v>0</v>
      </c>
      <c r="L60" s="251">
        <f ca="1">IF(OFFSET(Bebidas!K$22,0,(13*I60))=0,0,OFFSET(Bebidas!K$22,0,(13*I60)))</f>
        <v>0</v>
      </c>
      <c r="M60" s="254">
        <f ca="1">IF(OFFSET(Bebidas!K$26,0,(13*I60))=0,0,OFFSET(Bebidas!K$26,0,(13*I60)))</f>
        <v>0</v>
      </c>
      <c r="N60" s="251">
        <f ca="1">IF(OFFSET(Bebidas!K$24,0,(13*I60))=0,0,OFFSET(Bebidas!K$24,0,(13*I60)))</f>
        <v>0</v>
      </c>
      <c r="O60" s="211"/>
      <c r="P60" s="253">
        <f t="shared" ca="1" si="1"/>
        <v>0</v>
      </c>
    </row>
    <row r="61" spans="2:16" x14ac:dyDescent="0.3">
      <c r="B61" s="227" t="str">
        <f ca="1">IF(OFFSET(Platos!B$3,0,(13*I61))=0,"",OFFSET(Platos!B$3,0,(13*I61)))</f>
        <v/>
      </c>
      <c r="C61" s="251">
        <f ca="1">IF(OFFSET(Platos!K$2,0,(13*I61))=0,0,OFFSET(Platos!K$2,0,(13*I61)))</f>
        <v>0</v>
      </c>
      <c r="D61" s="251">
        <f ca="1">IF(OFFSET(Platos!K$22,0,(13*I61))=0,0,OFFSET(Platos!K$22,0,(13*I61)))</f>
        <v>0</v>
      </c>
      <c r="E61" s="252">
        <f ca="1">IF(OFFSET(Platos!K$26,0,(13*I61))=0,0,OFFSET(Platos!K$26,0,(13*I61)))</f>
        <v>0</v>
      </c>
      <c r="F61" s="251">
        <f ca="1">IF(OFFSET(Platos!K$24,0,(13*I61))=0,0,OFFSET(Platos!K$24,0,(13*I61)))</f>
        <v>0</v>
      </c>
      <c r="G61" s="211"/>
      <c r="H61" s="253">
        <f t="shared" ca="1" si="2"/>
        <v>0</v>
      </c>
      <c r="I61" s="235">
        <v>25</v>
      </c>
      <c r="J61" s="250" t="str">
        <f ca="1">IF(OFFSET(Bebidas!B$3,0,(13*I61))=0,"",OFFSET(Bebidas!B$3,0,(13*I61)))</f>
        <v/>
      </c>
      <c r="K61" s="251">
        <f ca="1">IF(OFFSET(Bebidas!K$2,0,(13*I61))=0,0,OFFSET(Bebidas!K$2,0,(13*I61)))</f>
        <v>0</v>
      </c>
      <c r="L61" s="251">
        <f ca="1">IF(OFFSET(Bebidas!K$22,0,(13*I61))=0,0,OFFSET(Bebidas!K$22,0,(13*I61)))</f>
        <v>0</v>
      </c>
      <c r="M61" s="254">
        <f ca="1">IF(OFFSET(Bebidas!K$26,0,(13*I61))=0,0,OFFSET(Bebidas!K$26,0,(13*I61)))</f>
        <v>0</v>
      </c>
      <c r="N61" s="251">
        <f ca="1">IF(OFFSET(Bebidas!K$24,0,(13*I61))=0,0,OFFSET(Bebidas!K$24,0,(13*I61)))</f>
        <v>0</v>
      </c>
      <c r="O61" s="211"/>
      <c r="P61" s="253">
        <f t="shared" ca="1" si="1"/>
        <v>0</v>
      </c>
    </row>
    <row r="62" spans="2:16" x14ac:dyDescent="0.3">
      <c r="B62" s="227" t="str">
        <f ca="1">IF(OFFSET(Platos!B$3,0,(13*I62))=0,"",OFFSET(Platos!B$3,0,(13*I62)))</f>
        <v/>
      </c>
      <c r="C62" s="251">
        <f ca="1">IF(OFFSET(Platos!K$2,0,(13*I62))=0,0,OFFSET(Platos!K$2,0,(13*I62)))</f>
        <v>0</v>
      </c>
      <c r="D62" s="251">
        <f ca="1">IF(OFFSET(Platos!K$22,0,(13*I62))=0,0,OFFSET(Platos!K$22,0,(13*I62)))</f>
        <v>0</v>
      </c>
      <c r="E62" s="252">
        <f ca="1">IF(OFFSET(Platos!K$26,0,(13*I62))=0,0,OFFSET(Platos!K$26,0,(13*I62)))</f>
        <v>0</v>
      </c>
      <c r="F62" s="251">
        <f ca="1">IF(OFFSET(Platos!K$24,0,(13*I62))=0,0,OFFSET(Platos!K$24,0,(13*I62)))</f>
        <v>0</v>
      </c>
      <c r="G62" s="211"/>
      <c r="H62" s="253">
        <f t="shared" ca="1" si="2"/>
        <v>0</v>
      </c>
      <c r="I62" s="235">
        <v>26</v>
      </c>
      <c r="J62" s="250" t="str">
        <f ca="1">IF(OFFSET(Bebidas!B$3,0,(13*I62))=0,"",OFFSET(Bebidas!B$3,0,(13*I62)))</f>
        <v/>
      </c>
      <c r="K62" s="251">
        <f ca="1">IF(OFFSET(Bebidas!K$2,0,(13*I62))=0,0,OFFSET(Bebidas!K$2,0,(13*I62)))</f>
        <v>0</v>
      </c>
      <c r="L62" s="251">
        <f ca="1">IF(OFFSET(Bebidas!K$22,0,(13*I62))=0,0,OFFSET(Bebidas!K$22,0,(13*I62)))</f>
        <v>0</v>
      </c>
      <c r="M62" s="254">
        <f ca="1">IF(OFFSET(Bebidas!K$26,0,(13*I62))=0,0,OFFSET(Bebidas!K$26,0,(13*I62)))</f>
        <v>0</v>
      </c>
      <c r="N62" s="251">
        <f ca="1">IF(OFFSET(Bebidas!K$24,0,(13*I62))=0,0,OFFSET(Bebidas!K$24,0,(13*I62)))</f>
        <v>0</v>
      </c>
      <c r="O62" s="211"/>
      <c r="P62" s="253">
        <f t="shared" ref="P62:P71" ca="1" si="3">+O62*K62</f>
        <v>0</v>
      </c>
    </row>
    <row r="63" spans="2:16" x14ac:dyDescent="0.3">
      <c r="B63" s="227" t="str">
        <f ca="1">IF(OFFSET(Platos!B$3,0,(13*I63))=0,"",OFFSET(Platos!B$3,0,(13*I63)))</f>
        <v/>
      </c>
      <c r="C63" s="251">
        <f ca="1">IF(OFFSET(Platos!K$2,0,(13*I63))=0,0,OFFSET(Platos!K$2,0,(13*I63)))</f>
        <v>0</v>
      </c>
      <c r="D63" s="251">
        <f ca="1">IF(OFFSET(Platos!K$22,0,(13*I63))=0,0,OFFSET(Platos!K$22,0,(13*I63)))</f>
        <v>0</v>
      </c>
      <c r="E63" s="252">
        <f ca="1">IF(OFFSET(Platos!K$26,0,(13*I63))=0,0,OFFSET(Platos!K$26,0,(13*I63)))</f>
        <v>0</v>
      </c>
      <c r="F63" s="251">
        <f ca="1">IF(OFFSET(Platos!K$24,0,(13*I63))=0,0,OFFSET(Platos!K$24,0,(13*I63)))</f>
        <v>0</v>
      </c>
      <c r="G63" s="211"/>
      <c r="H63" s="253">
        <f t="shared" ca="1" si="2"/>
        <v>0</v>
      </c>
      <c r="I63" s="235">
        <v>27</v>
      </c>
      <c r="J63" s="250" t="str">
        <f ca="1">IF(OFFSET(Bebidas!B$3,0,(13*I63))=0,"",OFFSET(Bebidas!B$3,0,(13*I63)))</f>
        <v/>
      </c>
      <c r="K63" s="251">
        <f ca="1">IF(OFFSET(Bebidas!K$2,0,(13*I63))=0,0,OFFSET(Bebidas!K$2,0,(13*I63)))</f>
        <v>0</v>
      </c>
      <c r="L63" s="251">
        <f ca="1">IF(OFFSET(Bebidas!K$22,0,(13*I63))=0,0,OFFSET(Bebidas!K$22,0,(13*I63)))</f>
        <v>0</v>
      </c>
      <c r="M63" s="254">
        <f ca="1">IF(OFFSET(Bebidas!K$26,0,(13*I63))=0,0,OFFSET(Bebidas!K$26,0,(13*I63)))</f>
        <v>0</v>
      </c>
      <c r="N63" s="251">
        <f ca="1">IF(OFFSET(Bebidas!K$24,0,(13*I63))=0,0,OFFSET(Bebidas!K$24,0,(13*I63)))</f>
        <v>0</v>
      </c>
      <c r="O63" s="211"/>
      <c r="P63" s="253">
        <f t="shared" ca="1" si="3"/>
        <v>0</v>
      </c>
    </row>
    <row r="64" spans="2:16" x14ac:dyDescent="0.3">
      <c r="B64" s="227" t="str">
        <f ca="1">IF(OFFSET(Platos!B$3,0,(13*I64))=0,"",OFFSET(Platos!B$3,0,(13*I64)))</f>
        <v/>
      </c>
      <c r="C64" s="251">
        <f ca="1">IF(OFFSET(Platos!K$2,0,(13*I64))=0,0,OFFSET(Platos!K$2,0,(13*I64)))</f>
        <v>0</v>
      </c>
      <c r="D64" s="251">
        <f ca="1">IF(OFFSET(Platos!K$22,0,(13*I64))=0,0,OFFSET(Platos!K$22,0,(13*I64)))</f>
        <v>0</v>
      </c>
      <c r="E64" s="252">
        <f ca="1">IF(OFFSET(Platos!K$26,0,(13*I64))=0,0,OFFSET(Platos!K$26,0,(13*I64)))</f>
        <v>0</v>
      </c>
      <c r="F64" s="251">
        <f ca="1">IF(OFFSET(Platos!K$24,0,(13*I64))=0,0,OFFSET(Platos!K$24,0,(13*I64)))</f>
        <v>0</v>
      </c>
      <c r="G64" s="211"/>
      <c r="H64" s="253">
        <f t="shared" ca="1" si="2"/>
        <v>0</v>
      </c>
      <c r="I64" s="235">
        <v>28</v>
      </c>
      <c r="J64" s="250" t="str">
        <f ca="1">IF(OFFSET(Bebidas!B$3,0,(13*I64))=0,"",OFFSET(Bebidas!B$3,0,(13*I64)))</f>
        <v/>
      </c>
      <c r="K64" s="251">
        <f ca="1">IF(OFFSET(Bebidas!K$2,0,(13*I64))=0,0,OFFSET(Bebidas!K$2,0,(13*I64)))</f>
        <v>0</v>
      </c>
      <c r="L64" s="251">
        <f ca="1">IF(OFFSET(Bebidas!K$22,0,(13*I64))=0,0,OFFSET(Bebidas!K$22,0,(13*I64)))</f>
        <v>0</v>
      </c>
      <c r="M64" s="254">
        <f ca="1">IF(OFFSET(Bebidas!K$26,0,(13*I64))=0,0,OFFSET(Bebidas!K$26,0,(13*I64)))</f>
        <v>0</v>
      </c>
      <c r="N64" s="251">
        <f ca="1">IF(OFFSET(Bebidas!K$24,0,(13*I64))=0,0,OFFSET(Bebidas!K$24,0,(13*I64)))</f>
        <v>0</v>
      </c>
      <c r="O64" s="211"/>
      <c r="P64" s="253">
        <f t="shared" ca="1" si="3"/>
        <v>0</v>
      </c>
    </row>
    <row r="65" spans="1:16" x14ac:dyDescent="0.3">
      <c r="B65" s="227" t="str">
        <f ca="1">IF(OFFSET(Platos!B$3,0,(13*I65))=0,"",OFFSET(Platos!B$3,0,(13*I65)))</f>
        <v/>
      </c>
      <c r="C65" s="251">
        <f ca="1">IF(OFFSET(Platos!K$2,0,(13*I65))=0,0,OFFSET(Platos!K$2,0,(13*I65)))</f>
        <v>0</v>
      </c>
      <c r="D65" s="251">
        <f ca="1">IF(OFFSET(Platos!K$22,0,(13*I65))=0,0,OFFSET(Platos!K$22,0,(13*I65)))</f>
        <v>0</v>
      </c>
      <c r="E65" s="252">
        <f ca="1">IF(OFFSET(Platos!K$26,0,(13*I65))=0,0,OFFSET(Platos!K$26,0,(13*I65)))</f>
        <v>0</v>
      </c>
      <c r="F65" s="251">
        <f ca="1">IF(OFFSET(Platos!K$24,0,(13*I65))=0,0,OFFSET(Platos!K$24,0,(13*I65)))</f>
        <v>0</v>
      </c>
      <c r="G65" s="211"/>
      <c r="H65" s="253">
        <f t="shared" ca="1" si="2"/>
        <v>0</v>
      </c>
      <c r="I65" s="235">
        <v>29</v>
      </c>
      <c r="J65" s="250" t="str">
        <f ca="1">IF(OFFSET(Bebidas!B$3,0,(13*I65))=0,"",OFFSET(Bebidas!B$3,0,(13*I65)))</f>
        <v/>
      </c>
      <c r="K65" s="251">
        <f ca="1">IF(OFFSET(Bebidas!K$2,0,(13*I65))=0,0,OFFSET(Bebidas!K$2,0,(13*I65)))</f>
        <v>0</v>
      </c>
      <c r="L65" s="251">
        <f ca="1">IF(OFFSET(Bebidas!K$22,0,(13*I65))=0,0,OFFSET(Bebidas!K$22,0,(13*I65)))</f>
        <v>0</v>
      </c>
      <c r="M65" s="254">
        <f ca="1">IF(OFFSET(Bebidas!K$26,0,(13*I65))=0,0,OFFSET(Bebidas!K$26,0,(13*I65)))</f>
        <v>0</v>
      </c>
      <c r="N65" s="251">
        <f ca="1">IF(OFFSET(Bebidas!K$24,0,(13*I65))=0,0,OFFSET(Bebidas!K$24,0,(13*I65)))</f>
        <v>0</v>
      </c>
      <c r="O65" s="211"/>
      <c r="P65" s="253">
        <f t="shared" ca="1" si="3"/>
        <v>0</v>
      </c>
    </row>
    <row r="66" spans="1:16" x14ac:dyDescent="0.3">
      <c r="B66" s="227" t="str">
        <f ca="1">IF(OFFSET(Platos!B$3,0,(13*I66))=0,"",OFFSET(Platos!B$3,0,(13*I66)))</f>
        <v/>
      </c>
      <c r="C66" s="251">
        <f ca="1">IF(OFFSET(Platos!K$2,0,(13*I66))=0,0,OFFSET(Platos!K$2,0,(13*I66)))</f>
        <v>0</v>
      </c>
      <c r="D66" s="251">
        <f ca="1">IF(OFFSET(Platos!K$22,0,(13*I66))=0,0,OFFSET(Platos!K$22,0,(13*I66)))</f>
        <v>0</v>
      </c>
      <c r="E66" s="252">
        <f ca="1">IF(OFFSET(Platos!K$26,0,(13*I66))=0,0,OFFSET(Platos!K$26,0,(13*I66)))</f>
        <v>0</v>
      </c>
      <c r="F66" s="251">
        <f ca="1">IF(OFFSET(Platos!K$24,0,(13*I66))=0,0,OFFSET(Platos!K$24,0,(13*I66)))</f>
        <v>0</v>
      </c>
      <c r="G66" s="211"/>
      <c r="H66" s="253">
        <f t="shared" ca="1" si="2"/>
        <v>0</v>
      </c>
      <c r="I66" s="235">
        <v>30</v>
      </c>
      <c r="J66" s="250" t="str">
        <f ca="1">IF(OFFSET(Bebidas!B$3,0,(13*I66))=0,"",OFFSET(Bebidas!B$3,0,(13*I66)))</f>
        <v/>
      </c>
      <c r="K66" s="251">
        <f ca="1">IF(OFFSET(Bebidas!K$2,0,(13*I66))=0,0,OFFSET(Bebidas!K$2,0,(13*I66)))</f>
        <v>0</v>
      </c>
      <c r="L66" s="251">
        <f ca="1">IF(OFFSET(Bebidas!K$22,0,(13*I66))=0,0,OFFSET(Bebidas!K$22,0,(13*I66)))</f>
        <v>0</v>
      </c>
      <c r="M66" s="254">
        <f ca="1">IF(OFFSET(Bebidas!K$26,0,(13*I66))=0,0,OFFSET(Bebidas!K$26,0,(13*I66)))</f>
        <v>0</v>
      </c>
      <c r="N66" s="251">
        <f ca="1">IF(OFFSET(Bebidas!K$24,0,(13*I66))=0,0,OFFSET(Bebidas!K$24,0,(13*I66)))</f>
        <v>0</v>
      </c>
      <c r="O66" s="211"/>
      <c r="P66" s="253">
        <f t="shared" ca="1" si="3"/>
        <v>0</v>
      </c>
    </row>
    <row r="67" spans="1:16" x14ac:dyDescent="0.3">
      <c r="B67" s="227" t="str">
        <f ca="1">IF(OFFSET(Platos!B$3,0,(13*I67))=0,"",OFFSET(Platos!B$3,0,(13*I67)))</f>
        <v/>
      </c>
      <c r="C67" s="251">
        <f ca="1">IF(OFFSET(Platos!K$2,0,(13*I67))=0,0,OFFSET(Platos!K$2,0,(13*I67)))</f>
        <v>0</v>
      </c>
      <c r="D67" s="251">
        <f ca="1">IF(OFFSET(Platos!K$22,0,(13*I67))=0,0,OFFSET(Platos!K$22,0,(13*I67)))</f>
        <v>0</v>
      </c>
      <c r="E67" s="252">
        <f ca="1">IF(OFFSET(Platos!K$26,0,(13*I67))=0,0,OFFSET(Platos!K$26,0,(13*I67)))</f>
        <v>0</v>
      </c>
      <c r="F67" s="251">
        <f ca="1">IF(OFFSET(Platos!K$24,0,(13*I67))=0,0,OFFSET(Platos!K$24,0,(13*I67)))</f>
        <v>0</v>
      </c>
      <c r="G67" s="211"/>
      <c r="H67" s="253">
        <f t="shared" ca="1" si="2"/>
        <v>0</v>
      </c>
      <c r="I67" s="235">
        <v>31</v>
      </c>
      <c r="J67" s="250" t="str">
        <f ca="1">IF(OFFSET(Bebidas!B$3,0,(13*I67))=0,"",OFFSET(Bebidas!B$3,0,(13*I67)))</f>
        <v/>
      </c>
      <c r="K67" s="251">
        <f ca="1">IF(OFFSET(Bebidas!K$2,0,(13*I67))=0,0,OFFSET(Bebidas!K$2,0,(13*I67)))</f>
        <v>0</v>
      </c>
      <c r="L67" s="251">
        <f ca="1">IF(OFFSET(Bebidas!K$22,0,(13*I67))=0,0,OFFSET(Bebidas!K$22,0,(13*I67)))</f>
        <v>0</v>
      </c>
      <c r="M67" s="254">
        <f ca="1">IF(OFFSET(Bebidas!K$26,0,(13*I67))=0,0,OFFSET(Bebidas!K$26,0,(13*I67)))</f>
        <v>0</v>
      </c>
      <c r="N67" s="251">
        <f ca="1">IF(OFFSET(Bebidas!K$24,0,(13*I67))=0,0,OFFSET(Bebidas!K$24,0,(13*I67)))</f>
        <v>0</v>
      </c>
      <c r="O67" s="211"/>
      <c r="P67" s="253">
        <f t="shared" ca="1" si="3"/>
        <v>0</v>
      </c>
    </row>
    <row r="68" spans="1:16" x14ac:dyDescent="0.3">
      <c r="B68" s="227" t="str">
        <f ca="1">IF(OFFSET(Platos!B$3,0,(13*I68))=0,"",OFFSET(Platos!B$3,0,(13*I68)))</f>
        <v/>
      </c>
      <c r="C68" s="251">
        <f ca="1">IF(OFFSET(Platos!K$2,0,(13*I68))=0,0,OFFSET(Platos!K$2,0,(13*I68)))</f>
        <v>0</v>
      </c>
      <c r="D68" s="251">
        <f ca="1">IF(OFFSET(Platos!K$22,0,(13*I68))=0,0,OFFSET(Platos!K$22,0,(13*I68)))</f>
        <v>0</v>
      </c>
      <c r="E68" s="252">
        <f ca="1">IF(OFFSET(Platos!K$26,0,(13*I68))=0,0,OFFSET(Platos!K$26,0,(13*I68)))</f>
        <v>0</v>
      </c>
      <c r="F68" s="251">
        <f ca="1">IF(OFFSET(Platos!K$24,0,(13*I68))=0,0,OFFSET(Platos!K$24,0,(13*I68)))</f>
        <v>0</v>
      </c>
      <c r="G68" s="211"/>
      <c r="H68" s="253">
        <f t="shared" ca="1" si="2"/>
        <v>0</v>
      </c>
      <c r="I68" s="235">
        <v>32</v>
      </c>
      <c r="J68" s="250" t="str">
        <f ca="1">IF(OFFSET(Bebidas!B$3,0,(13*I68))=0,"",OFFSET(Bebidas!B$3,0,(13*I68)))</f>
        <v/>
      </c>
      <c r="K68" s="251">
        <f ca="1">IF(OFFSET(Bebidas!K$2,0,(13*I68))=0,0,OFFSET(Bebidas!K$2,0,(13*I68)))</f>
        <v>0</v>
      </c>
      <c r="L68" s="251">
        <f ca="1">IF(OFFSET(Bebidas!K$22,0,(13*I68))=0,0,OFFSET(Bebidas!K$22,0,(13*I68)))</f>
        <v>0</v>
      </c>
      <c r="M68" s="254">
        <f ca="1">IF(OFFSET(Bebidas!K$26,0,(13*I68))=0,0,OFFSET(Bebidas!K$26,0,(13*I68)))</f>
        <v>0</v>
      </c>
      <c r="N68" s="251">
        <f ca="1">IF(OFFSET(Bebidas!K$24,0,(13*I68))=0,0,OFFSET(Bebidas!K$24,0,(13*I68)))</f>
        <v>0</v>
      </c>
      <c r="O68" s="211"/>
      <c r="P68" s="253">
        <f t="shared" ca="1" si="3"/>
        <v>0</v>
      </c>
    </row>
    <row r="69" spans="1:16" x14ac:dyDescent="0.3">
      <c r="B69" s="227" t="str">
        <f ca="1">IF(OFFSET(Platos!B$3,0,(13*I69))=0,"",OFFSET(Platos!B$3,0,(13*I69)))</f>
        <v/>
      </c>
      <c r="C69" s="251">
        <f ca="1">IF(OFFSET(Platos!K$2,0,(13*I69))=0,0,OFFSET(Platos!K$2,0,(13*I69)))</f>
        <v>0</v>
      </c>
      <c r="D69" s="251">
        <f ca="1">IF(OFFSET(Platos!K$22,0,(13*I69))=0,0,OFFSET(Platos!K$22,0,(13*I69)))</f>
        <v>0</v>
      </c>
      <c r="E69" s="252">
        <f ca="1">IF(OFFSET(Platos!K$26,0,(13*I69))=0,0,OFFSET(Platos!K$26,0,(13*I69)))</f>
        <v>0</v>
      </c>
      <c r="F69" s="251">
        <f ca="1">IF(OFFSET(Platos!K$24,0,(13*I69))=0,0,OFFSET(Platos!K$24,0,(13*I69)))</f>
        <v>0</v>
      </c>
      <c r="G69" s="211"/>
      <c r="H69" s="253">
        <f t="shared" ca="1" si="2"/>
        <v>0</v>
      </c>
      <c r="I69" s="235">
        <v>33</v>
      </c>
      <c r="J69" s="250" t="str">
        <f ca="1">IF(OFFSET(Bebidas!B$3,0,(13*I69))=0,"",OFFSET(Bebidas!B$3,0,(13*I69)))</f>
        <v/>
      </c>
      <c r="K69" s="251">
        <f ca="1">IF(OFFSET(Bebidas!K$2,0,(13*I69))=0,0,OFFSET(Bebidas!K$2,0,(13*I69)))</f>
        <v>0</v>
      </c>
      <c r="L69" s="251">
        <f ca="1">IF(OFFSET(Bebidas!K$22,0,(13*I69))=0,0,OFFSET(Bebidas!K$22,0,(13*I69)))</f>
        <v>0</v>
      </c>
      <c r="M69" s="254">
        <f ca="1">IF(OFFSET(Bebidas!K$26,0,(13*I69))=0,0,OFFSET(Bebidas!K$26,0,(13*I69)))</f>
        <v>0</v>
      </c>
      <c r="N69" s="251">
        <f ca="1">IF(OFFSET(Bebidas!K$24,0,(13*I69))=0,0,OFFSET(Bebidas!K$24,0,(13*I69)))</f>
        <v>0</v>
      </c>
      <c r="O69" s="211"/>
      <c r="P69" s="253">
        <f t="shared" ca="1" si="3"/>
        <v>0</v>
      </c>
    </row>
    <row r="70" spans="1:16" x14ac:dyDescent="0.3">
      <c r="B70" s="227" t="str">
        <f ca="1">IF(OFFSET(Platos!B$3,0,(13*I70))=0,"",OFFSET(Platos!B$3,0,(13*I70)))</f>
        <v/>
      </c>
      <c r="C70" s="251">
        <f ca="1">IF(OFFSET(Platos!K$2,0,(13*I70))=0,0,OFFSET(Platos!K$2,0,(13*I70)))</f>
        <v>0</v>
      </c>
      <c r="D70" s="251">
        <f ca="1">IF(OFFSET(Platos!K$22,0,(13*I70))=0,0,OFFSET(Platos!K$22,0,(13*I70)))</f>
        <v>0</v>
      </c>
      <c r="E70" s="252">
        <f ca="1">IF(OFFSET(Platos!K$26,0,(13*I70))=0,0,OFFSET(Platos!K$26,0,(13*I70)))</f>
        <v>0</v>
      </c>
      <c r="F70" s="251">
        <f ca="1">IF(OFFSET(Platos!K$24,0,(13*I70))=0,0,OFFSET(Platos!K$24,0,(13*I70)))</f>
        <v>0</v>
      </c>
      <c r="G70" s="211"/>
      <c r="H70" s="253">
        <f t="shared" ca="1" si="2"/>
        <v>0</v>
      </c>
      <c r="I70" s="235">
        <v>34</v>
      </c>
      <c r="J70" s="250" t="str">
        <f ca="1">IF(OFFSET(Bebidas!B$3,0,(13*I70))=0,"",OFFSET(Bebidas!B$3,0,(13*I70)))</f>
        <v/>
      </c>
      <c r="K70" s="251">
        <f ca="1">IF(OFFSET(Bebidas!K$2,0,(13*I70))=0,0,OFFSET(Bebidas!K$2,0,(13*I70)))</f>
        <v>0</v>
      </c>
      <c r="L70" s="251">
        <f ca="1">IF(OFFSET(Bebidas!K$22,0,(13*I70))=0,0,OFFSET(Bebidas!K$22,0,(13*I70)))</f>
        <v>0</v>
      </c>
      <c r="M70" s="254">
        <f ca="1">IF(OFFSET(Bebidas!K$26,0,(13*I70))=0,0,OFFSET(Bebidas!K$26,0,(13*I70)))</f>
        <v>0</v>
      </c>
      <c r="N70" s="251">
        <f ca="1">IF(OFFSET(Bebidas!K$24,0,(13*I70))=0,0,OFFSET(Bebidas!K$24,0,(13*I70)))</f>
        <v>0</v>
      </c>
      <c r="O70" s="211"/>
      <c r="P70" s="253">
        <f t="shared" ca="1" si="3"/>
        <v>0</v>
      </c>
    </row>
    <row r="71" spans="1:16" x14ac:dyDescent="0.3">
      <c r="B71" s="227" t="str">
        <f ca="1">IF(OFFSET(Platos!B$3,0,(13*I71))=0,"",OFFSET(Platos!B$3,0,(13*I71)))</f>
        <v/>
      </c>
      <c r="C71" s="251">
        <f ca="1">IF(OFFSET(Platos!K$2,0,(13*I71))=0,0,OFFSET(Platos!K$2,0,(13*I71)))</f>
        <v>0</v>
      </c>
      <c r="D71" s="251">
        <f ca="1">IF(OFFSET(Platos!K$22,0,(13*I71))=0,0,OFFSET(Platos!K$22,0,(13*I71)))</f>
        <v>0</v>
      </c>
      <c r="E71" s="252">
        <f ca="1">IF(OFFSET(Platos!K$26,0,(13*I71))=0,0,OFFSET(Platos!K$26,0,(13*I71)))</f>
        <v>0</v>
      </c>
      <c r="F71" s="251">
        <f ca="1">IF(OFFSET(Platos!K$24,0,(13*I71))=0,0,OFFSET(Platos!K$24,0,(13*I71)))</f>
        <v>0</v>
      </c>
      <c r="G71" s="211"/>
      <c r="H71" s="253">
        <f t="shared" ca="1" si="2"/>
        <v>0</v>
      </c>
      <c r="I71" s="235">
        <v>35</v>
      </c>
      <c r="J71" s="250" t="str">
        <f ca="1">IF(OFFSET(Bebidas!B$3,0,(13*I71))=0,"",OFFSET(Bebidas!B$3,0,(13*I71)))</f>
        <v/>
      </c>
      <c r="K71" s="251">
        <f ca="1">IF(OFFSET(Bebidas!K$2,0,(13*I71))=0,0,OFFSET(Bebidas!K$2,0,(13*I71)))</f>
        <v>0</v>
      </c>
      <c r="L71" s="251">
        <f ca="1">IF(OFFSET(Bebidas!K$22,0,(13*I71))=0,0,OFFSET(Bebidas!K$22,0,(13*I71)))</f>
        <v>0</v>
      </c>
      <c r="M71" s="254">
        <f ca="1">IF(OFFSET(Bebidas!K$26,0,(13*I71))=0,0,OFFSET(Bebidas!K$26,0,(13*I71)))</f>
        <v>0</v>
      </c>
      <c r="N71" s="251">
        <f ca="1">IF(OFFSET(Bebidas!K$24,0,(13*I71))=0,0,OFFSET(Bebidas!K$24,0,(13*I71)))</f>
        <v>0</v>
      </c>
      <c r="O71" s="211"/>
      <c r="P71" s="253">
        <f t="shared" ca="1" si="3"/>
        <v>0</v>
      </c>
    </row>
    <row r="72" spans="1:16" x14ac:dyDescent="0.3">
      <c r="B72" s="227" t="str">
        <f ca="1">IF(OFFSET(Platos!B$3,0,(13*I72))=0,"",OFFSET(Platos!B$3,0,(13*I72)))</f>
        <v/>
      </c>
      <c r="C72" s="251">
        <f ca="1">IF(OFFSET(Platos!K$2,0,(13*I72))=0,0,OFFSET(Platos!K$2,0,(13*I72)))</f>
        <v>0</v>
      </c>
      <c r="D72" s="251">
        <f ca="1">IF(OFFSET(Platos!K$22,0,(13*I72))=0,0,OFFSET(Platos!K$22,0,(13*I72)))</f>
        <v>0</v>
      </c>
      <c r="E72" s="252">
        <f ca="1">IF(OFFSET(Platos!K$26,0,(13*I72))=0,0,OFFSET(Platos!K$26,0,(13*I72)))</f>
        <v>0</v>
      </c>
      <c r="F72" s="251">
        <f ca="1">IF(OFFSET(Platos!K$24,0,(13*I72))=0,0,OFFSET(Platos!K$24,0,(13*I72)))</f>
        <v>0</v>
      </c>
      <c r="G72" s="211"/>
      <c r="H72" s="253">
        <f t="shared" ca="1" si="2"/>
        <v>0</v>
      </c>
      <c r="I72" s="235">
        <v>36</v>
      </c>
      <c r="J72" s="250" t="str">
        <f ca="1">IF(OFFSET(Bebidas!B$3,0,(13*I72))=0,"",OFFSET(Bebidas!B$3,0,(13*I72)))</f>
        <v/>
      </c>
      <c r="K72" s="251">
        <f ca="1">IF(OFFSET(Bebidas!K$2,0,(13*I72))=0,0,OFFSET(Bebidas!K$2,0,(13*I72)))</f>
        <v>0</v>
      </c>
      <c r="L72" s="251">
        <f ca="1">IF(OFFSET(Bebidas!K$22,0,(13*I72))=0,0,OFFSET(Bebidas!K$22,0,(13*I72)))</f>
        <v>0</v>
      </c>
      <c r="M72" s="254">
        <f ca="1">IF(OFFSET(Bebidas!K$26,0,(13*I72))=0,0,OFFSET(Bebidas!K$26,0,(13*I72)))</f>
        <v>0</v>
      </c>
      <c r="N72" s="251">
        <f ca="1">IF(OFFSET(Bebidas!K$24,0,(13*I72))=0,0,OFFSET(Bebidas!K$24,0,(13*I72)))</f>
        <v>0</v>
      </c>
      <c r="O72" s="211"/>
      <c r="P72" s="253">
        <f t="shared" ref="P72:P108" ca="1" si="4">+O72*K72</f>
        <v>0</v>
      </c>
    </row>
    <row r="73" spans="1:16" x14ac:dyDescent="0.3">
      <c r="B73" s="227" t="str">
        <f ca="1">IF(OFFSET(Platos!B$3,0,(13*I73))=0,"",OFFSET(Platos!B$3,0,(13*I73)))</f>
        <v/>
      </c>
      <c r="C73" s="251">
        <f ca="1">IF(OFFSET(Platos!K$2,0,(13*I73))=0,0,OFFSET(Platos!K$2,0,(13*I73)))</f>
        <v>0</v>
      </c>
      <c r="D73" s="251">
        <f ca="1">IF(OFFSET(Platos!K$22,0,(13*I73))=0,0,OFFSET(Platos!K$22,0,(13*I73)))</f>
        <v>0</v>
      </c>
      <c r="E73" s="252">
        <f ca="1">IF(OFFSET(Platos!K$26,0,(13*I73))=0,0,OFFSET(Platos!K$26,0,(13*I73)))</f>
        <v>0</v>
      </c>
      <c r="F73" s="251">
        <f ca="1">IF(OFFSET(Platos!K$24,0,(13*I73))=0,0,OFFSET(Platos!K$24,0,(13*I73)))</f>
        <v>0</v>
      </c>
      <c r="G73" s="211"/>
      <c r="H73" s="253">
        <f t="shared" ref="H73:H108" ca="1" si="5">+G73*C73</f>
        <v>0</v>
      </c>
      <c r="I73" s="235">
        <v>37</v>
      </c>
      <c r="J73" s="250" t="str">
        <f ca="1">IF(OFFSET(Bebidas!B$3,0,(13*I73))=0,"",OFFSET(Bebidas!B$3,0,(13*I73)))</f>
        <v/>
      </c>
      <c r="K73" s="251">
        <f ca="1">IF(OFFSET(Bebidas!K$2,0,(13*I73))=0,0,OFFSET(Bebidas!K$2,0,(13*I73)))</f>
        <v>0</v>
      </c>
      <c r="L73" s="251">
        <f ca="1">IF(OFFSET(Bebidas!K$22,0,(13*I73))=0,0,OFFSET(Bebidas!K$22,0,(13*I73)))</f>
        <v>0</v>
      </c>
      <c r="M73" s="254">
        <f ca="1">IF(OFFSET(Bebidas!K$26,0,(13*I73))=0,0,OFFSET(Bebidas!K$26,0,(13*I73)))</f>
        <v>0</v>
      </c>
      <c r="N73" s="251">
        <f ca="1">IF(OFFSET(Bebidas!K$24,0,(13*I73))=0,0,OFFSET(Bebidas!K$24,0,(13*I73)))</f>
        <v>0</v>
      </c>
      <c r="O73" s="211"/>
      <c r="P73" s="253">
        <f t="shared" ca="1" si="4"/>
        <v>0</v>
      </c>
    </row>
    <row r="74" spans="1:16" x14ac:dyDescent="0.3">
      <c r="B74" s="227" t="str">
        <f ca="1">IF(OFFSET(Platos!B$3,0,(13*I74))=0,"",OFFSET(Platos!B$3,0,(13*I74)))</f>
        <v/>
      </c>
      <c r="C74" s="251">
        <f ca="1">IF(OFFSET(Platos!K$2,0,(13*I74))=0,0,OFFSET(Platos!K$2,0,(13*I74)))</f>
        <v>0</v>
      </c>
      <c r="D74" s="251">
        <f ca="1">IF(OFFSET(Platos!K$22,0,(13*I74))=0,0,OFFSET(Platos!K$22,0,(13*I74)))</f>
        <v>0</v>
      </c>
      <c r="E74" s="252">
        <f ca="1">IF(OFFSET(Platos!K$26,0,(13*I74))=0,0,OFFSET(Platos!K$26,0,(13*I74)))</f>
        <v>0</v>
      </c>
      <c r="F74" s="251">
        <f ca="1">IF(OFFSET(Platos!K$24,0,(13*I74))=0,0,OFFSET(Platos!K$24,0,(13*I74)))</f>
        <v>0</v>
      </c>
      <c r="G74" s="211"/>
      <c r="H74" s="253">
        <f t="shared" ca="1" si="5"/>
        <v>0</v>
      </c>
      <c r="I74" s="235">
        <v>38</v>
      </c>
      <c r="J74" s="250" t="str">
        <f ca="1">IF(OFFSET(Bebidas!B$3,0,(13*I74))=0,"",OFFSET(Bebidas!B$3,0,(13*I74)))</f>
        <v/>
      </c>
      <c r="K74" s="251">
        <f ca="1">IF(OFFSET(Bebidas!K$2,0,(13*I74))=0,0,OFFSET(Bebidas!K$2,0,(13*I74)))</f>
        <v>0</v>
      </c>
      <c r="L74" s="251">
        <f ca="1">IF(OFFSET(Bebidas!K$22,0,(13*I74))=0,0,OFFSET(Bebidas!K$22,0,(13*I74)))</f>
        <v>0</v>
      </c>
      <c r="M74" s="254">
        <f ca="1">IF(OFFSET(Bebidas!K$26,0,(13*I74))=0,0,OFFSET(Bebidas!K$26,0,(13*I74)))</f>
        <v>0</v>
      </c>
      <c r="N74" s="251">
        <f ca="1">IF(OFFSET(Bebidas!K$24,0,(13*I74))=0,0,OFFSET(Bebidas!K$24,0,(13*I74)))</f>
        <v>0</v>
      </c>
      <c r="O74" s="211"/>
      <c r="P74" s="253">
        <f t="shared" ca="1" si="4"/>
        <v>0</v>
      </c>
    </row>
    <row r="75" spans="1:16" x14ac:dyDescent="0.3">
      <c r="B75" s="227" t="str">
        <f ca="1">IF(OFFSET(Platos!B$3,0,(13*I75))=0,"",OFFSET(Platos!B$3,0,(13*I75)))</f>
        <v/>
      </c>
      <c r="C75" s="251">
        <f ca="1">IF(OFFSET(Platos!K$2,0,(13*I75))=0,0,OFFSET(Platos!K$2,0,(13*I75)))</f>
        <v>0</v>
      </c>
      <c r="D75" s="251">
        <f ca="1">IF(OFFSET(Platos!K$22,0,(13*I75))=0,0,OFFSET(Platos!K$22,0,(13*I75)))</f>
        <v>0</v>
      </c>
      <c r="E75" s="252">
        <f ca="1">IF(OFFSET(Platos!K$26,0,(13*I75))=0,0,OFFSET(Platos!K$26,0,(13*I75)))</f>
        <v>0</v>
      </c>
      <c r="F75" s="251">
        <f ca="1">IF(OFFSET(Platos!K$24,0,(13*I75))=0,0,OFFSET(Platos!K$24,0,(13*I75)))</f>
        <v>0</v>
      </c>
      <c r="G75" s="211"/>
      <c r="H75" s="253">
        <f t="shared" ca="1" si="5"/>
        <v>0</v>
      </c>
      <c r="I75" s="235">
        <v>39</v>
      </c>
      <c r="J75" s="250" t="str">
        <f ca="1">IF(OFFSET(Bebidas!B$3,0,(13*I75))=0,"",OFFSET(Bebidas!B$3,0,(13*I75)))</f>
        <v/>
      </c>
      <c r="K75" s="251">
        <f ca="1">IF(OFFSET(Bebidas!K$2,0,(13*I75))=0,0,OFFSET(Bebidas!K$2,0,(13*I75)))</f>
        <v>0</v>
      </c>
      <c r="L75" s="251">
        <f ca="1">IF(OFFSET(Bebidas!K$22,0,(13*I75))=0,0,OFFSET(Bebidas!K$22,0,(13*I75)))</f>
        <v>0</v>
      </c>
      <c r="M75" s="254">
        <f ca="1">IF(OFFSET(Bebidas!K$26,0,(13*I75))=0,0,OFFSET(Bebidas!K$26,0,(13*I75)))</f>
        <v>0</v>
      </c>
      <c r="N75" s="251">
        <f ca="1">IF(OFFSET(Bebidas!K$24,0,(13*I75))=0,0,OFFSET(Bebidas!K$24,0,(13*I75)))</f>
        <v>0</v>
      </c>
      <c r="O75" s="211"/>
      <c r="P75" s="253">
        <f t="shared" ca="1" si="4"/>
        <v>0</v>
      </c>
    </row>
    <row r="76" spans="1:16" x14ac:dyDescent="0.3">
      <c r="B76" s="227" t="str">
        <f ca="1">IF(OFFSET(Platos!B$3,0,(13*I76))=0,"",OFFSET(Platos!B$3,0,(13*I76)))</f>
        <v/>
      </c>
      <c r="C76" s="251">
        <f ca="1">IF(OFFSET(Platos!K$2,0,(13*I76))=0,0,OFFSET(Platos!K$2,0,(13*I76)))</f>
        <v>0</v>
      </c>
      <c r="D76" s="251">
        <f ca="1">IF(OFFSET(Platos!K$22,0,(13*I76))=0,0,OFFSET(Platos!K$22,0,(13*I76)))</f>
        <v>0</v>
      </c>
      <c r="E76" s="252">
        <f ca="1">IF(OFFSET(Platos!K$26,0,(13*I76))=0,0,OFFSET(Platos!K$26,0,(13*I76)))</f>
        <v>0</v>
      </c>
      <c r="F76" s="251">
        <f ca="1">IF(OFFSET(Platos!K$24,0,(13*I76))=0,0,OFFSET(Platos!K$24,0,(13*I76)))</f>
        <v>0</v>
      </c>
      <c r="G76" s="211"/>
      <c r="H76" s="253">
        <f t="shared" ca="1" si="5"/>
        <v>0</v>
      </c>
      <c r="I76" s="235">
        <v>40</v>
      </c>
      <c r="J76" s="250" t="str">
        <f ca="1">IF(OFFSET(Bebidas!B$3,0,(13*I76))=0,"",OFFSET(Bebidas!B$3,0,(13*I76)))</f>
        <v/>
      </c>
      <c r="K76" s="251">
        <f ca="1">IF(OFFSET(Bebidas!K$2,0,(13*I76))=0,0,OFFSET(Bebidas!K$2,0,(13*I76)))</f>
        <v>0</v>
      </c>
      <c r="L76" s="251">
        <f ca="1">IF(OFFSET(Bebidas!K$22,0,(13*I76))=0,0,OFFSET(Bebidas!K$22,0,(13*I76)))</f>
        <v>0</v>
      </c>
      <c r="M76" s="254">
        <f ca="1">IF(OFFSET(Bebidas!K$26,0,(13*I76))=0,0,OFFSET(Bebidas!K$26,0,(13*I76)))</f>
        <v>0</v>
      </c>
      <c r="N76" s="251">
        <f ca="1">IF(OFFSET(Bebidas!K$24,0,(13*I76))=0,0,OFFSET(Bebidas!K$24,0,(13*I76)))</f>
        <v>0</v>
      </c>
      <c r="O76" s="211"/>
      <c r="P76" s="253">
        <f t="shared" ca="1" si="4"/>
        <v>0</v>
      </c>
    </row>
    <row r="77" spans="1:16" x14ac:dyDescent="0.3">
      <c r="B77" s="227" t="str">
        <f ca="1">IF(OFFSET(Platos!B$3,0,(13*I77))=0,"",OFFSET(Platos!B$3,0,(13*I77)))</f>
        <v/>
      </c>
      <c r="C77" s="251">
        <f ca="1">IF(OFFSET(Platos!K$2,0,(13*I77))=0,0,OFFSET(Platos!K$2,0,(13*I77)))</f>
        <v>0</v>
      </c>
      <c r="D77" s="251">
        <f ca="1">IF(OFFSET(Platos!K$22,0,(13*I77))=0,0,OFFSET(Platos!K$22,0,(13*I77)))</f>
        <v>0</v>
      </c>
      <c r="E77" s="252">
        <f ca="1">IF(OFFSET(Platos!K$26,0,(13*I77))=0,0,OFFSET(Platos!K$26,0,(13*I77)))</f>
        <v>0</v>
      </c>
      <c r="F77" s="251">
        <f ca="1">IF(OFFSET(Platos!K$24,0,(13*I77))=0,0,OFFSET(Platos!K$24,0,(13*I77)))</f>
        <v>0</v>
      </c>
      <c r="G77" s="211"/>
      <c r="H77" s="253">
        <f t="shared" ca="1" si="5"/>
        <v>0</v>
      </c>
      <c r="I77" s="235">
        <v>41</v>
      </c>
      <c r="J77" s="250" t="str">
        <f ca="1">IF(OFFSET(Bebidas!B$3,0,(13*I77))=0,"",OFFSET(Bebidas!B$3,0,(13*I77)))</f>
        <v/>
      </c>
      <c r="K77" s="251">
        <f ca="1">IF(OFFSET(Bebidas!K$2,0,(13*I77))=0,0,OFFSET(Bebidas!K$2,0,(13*I77)))</f>
        <v>0</v>
      </c>
      <c r="L77" s="251">
        <f ca="1">IF(OFFSET(Bebidas!K$22,0,(13*I77))=0,0,OFFSET(Bebidas!K$22,0,(13*I77)))</f>
        <v>0</v>
      </c>
      <c r="M77" s="254">
        <f ca="1">IF(OFFSET(Bebidas!K$26,0,(13*I77))=0,0,OFFSET(Bebidas!K$26,0,(13*I77)))</f>
        <v>0</v>
      </c>
      <c r="N77" s="251">
        <f ca="1">IF(OFFSET(Bebidas!K$24,0,(13*I77))=0,0,OFFSET(Bebidas!K$24,0,(13*I77)))</f>
        <v>0</v>
      </c>
      <c r="O77" s="211"/>
      <c r="P77" s="253">
        <f t="shared" ca="1" si="4"/>
        <v>0</v>
      </c>
    </row>
    <row r="78" spans="1:16" x14ac:dyDescent="0.3">
      <c r="B78" s="227" t="str">
        <f ca="1">IF(OFFSET(Platos!B$3,0,(13*I78))=0,"",OFFSET(Platos!B$3,0,(13*I78)))</f>
        <v/>
      </c>
      <c r="C78" s="251">
        <f ca="1">IF(OFFSET(Platos!K$2,0,(13*I78))=0,0,OFFSET(Platos!K$2,0,(13*I78)))</f>
        <v>0</v>
      </c>
      <c r="D78" s="251">
        <f ca="1">IF(OFFSET(Platos!K$22,0,(13*I78))=0,0,OFFSET(Platos!K$22,0,(13*I78)))</f>
        <v>0</v>
      </c>
      <c r="E78" s="252">
        <f ca="1">IF(OFFSET(Platos!K$26,0,(13*I78))=0,0,OFFSET(Platos!K$26,0,(13*I78)))</f>
        <v>0</v>
      </c>
      <c r="F78" s="251">
        <f ca="1">IF(OFFSET(Platos!K$24,0,(13*I78))=0,0,OFFSET(Platos!K$24,0,(13*I78)))</f>
        <v>0</v>
      </c>
      <c r="G78" s="211"/>
      <c r="H78" s="253">
        <f t="shared" ca="1" si="5"/>
        <v>0</v>
      </c>
      <c r="I78" s="235">
        <v>42</v>
      </c>
      <c r="J78" s="250" t="str">
        <f ca="1">IF(OFFSET(Bebidas!B$3,0,(13*I78))=0,"",OFFSET(Bebidas!B$3,0,(13*I78)))</f>
        <v/>
      </c>
      <c r="K78" s="251">
        <f ca="1">IF(OFFSET(Bebidas!K$2,0,(13*I78))=0,0,OFFSET(Bebidas!K$2,0,(13*I78)))</f>
        <v>0</v>
      </c>
      <c r="L78" s="251">
        <f ca="1">IF(OFFSET(Bebidas!K$22,0,(13*I78))=0,0,OFFSET(Bebidas!K$22,0,(13*I78)))</f>
        <v>0</v>
      </c>
      <c r="M78" s="254">
        <f ca="1">IF(OFFSET(Bebidas!K$26,0,(13*I78))=0,0,OFFSET(Bebidas!K$26,0,(13*I78)))</f>
        <v>0</v>
      </c>
      <c r="N78" s="251">
        <f ca="1">IF(OFFSET(Bebidas!K$24,0,(13*I78))=0,0,OFFSET(Bebidas!K$24,0,(13*I78)))</f>
        <v>0</v>
      </c>
      <c r="O78" s="211"/>
      <c r="P78" s="253">
        <f t="shared" ca="1" si="4"/>
        <v>0</v>
      </c>
    </row>
    <row r="79" spans="1:16" x14ac:dyDescent="0.3">
      <c r="B79" s="227" t="str">
        <f ca="1">IF(OFFSET(Platos!B$3,0,(13*I79))=0,"",OFFSET(Platos!B$3,0,(13*I79)))</f>
        <v/>
      </c>
      <c r="C79" s="251">
        <f ca="1">IF(OFFSET(Platos!K$2,0,(13*I79))=0,0,OFFSET(Platos!K$2,0,(13*I79)))</f>
        <v>0</v>
      </c>
      <c r="D79" s="251">
        <f ca="1">IF(OFFSET(Platos!K$22,0,(13*I79))=0,0,OFFSET(Platos!K$22,0,(13*I79)))</f>
        <v>0</v>
      </c>
      <c r="E79" s="252">
        <f ca="1">IF(OFFSET(Platos!K$26,0,(13*I79))=0,0,OFFSET(Platos!K$26,0,(13*I79)))</f>
        <v>0</v>
      </c>
      <c r="F79" s="251">
        <f ca="1">IF(OFFSET(Platos!K$24,0,(13*I79))=0,0,OFFSET(Platos!K$24,0,(13*I79)))</f>
        <v>0</v>
      </c>
      <c r="G79" s="211"/>
      <c r="H79" s="253">
        <f t="shared" ca="1" si="5"/>
        <v>0</v>
      </c>
      <c r="I79" s="235">
        <v>43</v>
      </c>
      <c r="J79" s="250" t="str">
        <f ca="1">IF(OFFSET(Bebidas!B$3,0,(13*I79))=0,"",OFFSET(Bebidas!B$3,0,(13*I79)))</f>
        <v/>
      </c>
      <c r="K79" s="251">
        <f ca="1">IF(OFFSET(Bebidas!K$2,0,(13*I79))=0,0,OFFSET(Bebidas!K$2,0,(13*I79)))</f>
        <v>0</v>
      </c>
      <c r="L79" s="251">
        <f ca="1">IF(OFFSET(Bebidas!K$22,0,(13*I79))=0,0,OFFSET(Bebidas!K$22,0,(13*I79)))</f>
        <v>0</v>
      </c>
      <c r="M79" s="254">
        <f ca="1">IF(OFFSET(Bebidas!K$26,0,(13*I79))=0,0,OFFSET(Bebidas!K$26,0,(13*I79)))</f>
        <v>0</v>
      </c>
      <c r="N79" s="251">
        <f ca="1">IF(OFFSET(Bebidas!K$24,0,(13*I79))=0,0,OFFSET(Bebidas!K$24,0,(13*I79)))</f>
        <v>0</v>
      </c>
      <c r="O79" s="211"/>
      <c r="P79" s="253">
        <f t="shared" ca="1" si="4"/>
        <v>0</v>
      </c>
    </row>
    <row r="80" spans="1:16" s="255" customFormat="1" x14ac:dyDescent="0.3">
      <c r="A80" s="257"/>
      <c r="B80" s="227" t="str">
        <f ca="1">IF(OFFSET(Platos!B$3,0,(13*I80))=0,"",OFFSET(Platos!B$3,0,(13*I80)))</f>
        <v/>
      </c>
      <c r="C80" s="251">
        <f ca="1">IF(OFFSET(Platos!K$2,0,(13*I80))=0,0,OFFSET(Platos!K$2,0,(13*I80)))</f>
        <v>0</v>
      </c>
      <c r="D80" s="251">
        <f ca="1">IF(OFFSET(Platos!K$22,0,(13*I80))=0,0,OFFSET(Platos!K$22,0,(13*I80)))</f>
        <v>0</v>
      </c>
      <c r="E80" s="252">
        <f ca="1">IF(OFFSET(Platos!K$26,0,(13*I80))=0,0,OFFSET(Platos!K$26,0,(13*I80)))</f>
        <v>0</v>
      </c>
      <c r="F80" s="251">
        <f ca="1">IF(OFFSET(Platos!K$24,0,(13*I80))=0,0,OFFSET(Platos!K$24,0,(13*I80)))</f>
        <v>0</v>
      </c>
      <c r="G80" s="211"/>
      <c r="H80" s="253">
        <f t="shared" ca="1" si="5"/>
        <v>0</v>
      </c>
      <c r="I80" s="235">
        <v>44</v>
      </c>
      <c r="J80" s="250" t="str">
        <f ca="1">IF(OFFSET(Bebidas!B$3,0,(13*I80))=0,"",OFFSET(Bebidas!B$3,0,(13*I80)))</f>
        <v/>
      </c>
      <c r="K80" s="251">
        <f ca="1">IF(OFFSET(Bebidas!K$2,0,(13*I80))=0,0,OFFSET(Bebidas!K$2,0,(13*I80)))</f>
        <v>0</v>
      </c>
      <c r="L80" s="251">
        <f ca="1">IF(OFFSET(Bebidas!K$22,0,(13*I80))=0,0,OFFSET(Bebidas!K$22,0,(13*I80)))</f>
        <v>0</v>
      </c>
      <c r="M80" s="254">
        <f ca="1">IF(OFFSET(Bebidas!K$26,0,(13*I80))=0,0,OFFSET(Bebidas!K$26,0,(13*I80)))</f>
        <v>0</v>
      </c>
      <c r="N80" s="251">
        <f ca="1">IF(OFFSET(Bebidas!K$24,0,(13*I80))=0,0,OFFSET(Bebidas!K$24,0,(13*I80)))</f>
        <v>0</v>
      </c>
      <c r="O80" s="211"/>
      <c r="P80" s="253">
        <f t="shared" ca="1" si="4"/>
        <v>0</v>
      </c>
    </row>
    <row r="81" spans="2:16" x14ac:dyDescent="0.3">
      <c r="B81" s="227" t="str">
        <f ca="1">IF(OFFSET(Platos!B$3,0,(13*I81))=0,"",OFFSET(Platos!B$3,0,(13*I81)))</f>
        <v/>
      </c>
      <c r="C81" s="251">
        <f ca="1">IF(OFFSET(Platos!K$2,0,(13*I81))=0,0,OFFSET(Platos!K$2,0,(13*I81)))</f>
        <v>0</v>
      </c>
      <c r="D81" s="251">
        <f ca="1">IF(OFFSET(Platos!K$22,0,(13*I81))=0,0,OFFSET(Platos!K$22,0,(13*I81)))</f>
        <v>0</v>
      </c>
      <c r="E81" s="252">
        <f ca="1">IF(OFFSET(Platos!K$26,0,(13*I81))=0,0,OFFSET(Platos!K$26,0,(13*I81)))</f>
        <v>0</v>
      </c>
      <c r="F81" s="251">
        <f ca="1">IF(OFFSET(Platos!K$24,0,(13*I81))=0,0,OFFSET(Platos!K$24,0,(13*I81)))</f>
        <v>0</v>
      </c>
      <c r="G81" s="211"/>
      <c r="H81" s="253">
        <f t="shared" ca="1" si="5"/>
        <v>0</v>
      </c>
      <c r="I81" s="235">
        <v>45</v>
      </c>
      <c r="J81" s="250" t="str">
        <f ca="1">IF(OFFSET(Bebidas!B$3,0,(13*I81))=0,"",OFFSET(Bebidas!B$3,0,(13*I81)))</f>
        <v/>
      </c>
      <c r="K81" s="251">
        <f ca="1">IF(OFFSET(Bebidas!K$2,0,(13*I81))=0,0,OFFSET(Bebidas!K$2,0,(13*I81)))</f>
        <v>0</v>
      </c>
      <c r="L81" s="251">
        <f ca="1">IF(OFFSET(Bebidas!K$22,0,(13*I81))=0,0,OFFSET(Bebidas!K$22,0,(13*I81)))</f>
        <v>0</v>
      </c>
      <c r="M81" s="254">
        <f ca="1">IF(OFFSET(Bebidas!K$26,0,(13*I81))=0,0,OFFSET(Bebidas!K$26,0,(13*I81)))</f>
        <v>0</v>
      </c>
      <c r="N81" s="251">
        <f ca="1">IF(OFFSET(Bebidas!K$24,0,(13*I81))=0,0,OFFSET(Bebidas!K$24,0,(13*I81)))</f>
        <v>0</v>
      </c>
      <c r="O81" s="211"/>
      <c r="P81" s="253">
        <f t="shared" ca="1" si="4"/>
        <v>0</v>
      </c>
    </row>
    <row r="82" spans="2:16" x14ac:dyDescent="0.3">
      <c r="B82" s="227" t="str">
        <f ca="1">IF(OFFSET(Platos!B$3,0,(13*I82))=0,"",OFFSET(Platos!B$3,0,(13*I82)))</f>
        <v/>
      </c>
      <c r="C82" s="251">
        <f ca="1">IF(OFFSET(Platos!K$2,0,(13*I82))=0,0,OFFSET(Platos!K$2,0,(13*I82)))</f>
        <v>0</v>
      </c>
      <c r="D82" s="251">
        <f ca="1">IF(OFFSET(Platos!K$22,0,(13*I82))=0,0,OFFSET(Platos!K$22,0,(13*I82)))</f>
        <v>0</v>
      </c>
      <c r="E82" s="252">
        <f ca="1">IF(OFFSET(Platos!K$26,0,(13*I82))=0,0,OFFSET(Platos!K$26,0,(13*I82)))</f>
        <v>0</v>
      </c>
      <c r="F82" s="251">
        <f ca="1">IF(OFFSET(Platos!K$24,0,(13*I82))=0,0,OFFSET(Platos!K$24,0,(13*I82)))</f>
        <v>0</v>
      </c>
      <c r="G82" s="211"/>
      <c r="H82" s="253">
        <f t="shared" ca="1" si="5"/>
        <v>0</v>
      </c>
      <c r="I82" s="235">
        <v>46</v>
      </c>
      <c r="J82" s="250" t="str">
        <f ca="1">IF(OFFSET(Bebidas!B$3,0,(13*I82))=0,"",OFFSET(Bebidas!B$3,0,(13*I82)))</f>
        <v/>
      </c>
      <c r="K82" s="251">
        <f ca="1">IF(OFFSET(Bebidas!K$2,0,(13*I82))=0,0,OFFSET(Bebidas!K$2,0,(13*I82)))</f>
        <v>0</v>
      </c>
      <c r="L82" s="251">
        <f ca="1">IF(OFFSET(Bebidas!K$22,0,(13*I82))=0,0,OFFSET(Bebidas!K$22,0,(13*I82)))</f>
        <v>0</v>
      </c>
      <c r="M82" s="254">
        <f ca="1">IF(OFFSET(Bebidas!K$26,0,(13*I82))=0,0,OFFSET(Bebidas!K$26,0,(13*I82)))</f>
        <v>0</v>
      </c>
      <c r="N82" s="251">
        <f ca="1">IF(OFFSET(Bebidas!K$24,0,(13*I82))=0,0,OFFSET(Bebidas!K$24,0,(13*I82)))</f>
        <v>0</v>
      </c>
      <c r="O82" s="211"/>
      <c r="P82" s="253">
        <f t="shared" ca="1" si="4"/>
        <v>0</v>
      </c>
    </row>
    <row r="83" spans="2:16" x14ac:dyDescent="0.3">
      <c r="B83" s="227" t="str">
        <f ca="1">IF(OFFSET(Platos!B$3,0,(13*I83))=0,"",OFFSET(Platos!B$3,0,(13*I83)))</f>
        <v/>
      </c>
      <c r="C83" s="251">
        <f ca="1">IF(OFFSET(Platos!K$2,0,(13*I83))=0,0,OFFSET(Platos!K$2,0,(13*I83)))</f>
        <v>0</v>
      </c>
      <c r="D83" s="251">
        <f ca="1">IF(OFFSET(Platos!K$22,0,(13*I83))=0,0,OFFSET(Platos!K$22,0,(13*I83)))</f>
        <v>0</v>
      </c>
      <c r="E83" s="252">
        <f ca="1">IF(OFFSET(Platos!K$26,0,(13*I83))=0,0,OFFSET(Platos!K$26,0,(13*I83)))</f>
        <v>0</v>
      </c>
      <c r="F83" s="251">
        <f ca="1">IF(OFFSET(Platos!K$24,0,(13*I83))=0,0,OFFSET(Platos!K$24,0,(13*I83)))</f>
        <v>0</v>
      </c>
      <c r="G83" s="211"/>
      <c r="H83" s="253">
        <f t="shared" ca="1" si="5"/>
        <v>0</v>
      </c>
      <c r="I83" s="235">
        <v>47</v>
      </c>
      <c r="J83" s="250" t="str">
        <f ca="1">IF(OFFSET(Bebidas!B$3,0,(13*I83))=0,"",OFFSET(Bebidas!B$3,0,(13*I83)))</f>
        <v/>
      </c>
      <c r="K83" s="251">
        <f ca="1">IF(OFFSET(Bebidas!K$2,0,(13*I83))=0,0,OFFSET(Bebidas!K$2,0,(13*I83)))</f>
        <v>0</v>
      </c>
      <c r="L83" s="251">
        <f ca="1">IF(OFFSET(Bebidas!K$22,0,(13*I83))=0,0,OFFSET(Bebidas!K$22,0,(13*I83)))</f>
        <v>0</v>
      </c>
      <c r="M83" s="254">
        <f ca="1">IF(OFFSET(Bebidas!K$26,0,(13*I83))=0,0,OFFSET(Bebidas!K$26,0,(13*I83)))</f>
        <v>0</v>
      </c>
      <c r="N83" s="251">
        <f ca="1">IF(OFFSET(Bebidas!K$24,0,(13*I83))=0,0,OFFSET(Bebidas!K$24,0,(13*I83)))</f>
        <v>0</v>
      </c>
      <c r="O83" s="211"/>
      <c r="P83" s="253">
        <f t="shared" ca="1" si="4"/>
        <v>0</v>
      </c>
    </row>
    <row r="84" spans="2:16" x14ac:dyDescent="0.3">
      <c r="B84" s="227" t="str">
        <f ca="1">IF(OFFSET(Platos!B$3,0,(13*I84))=0,"",OFFSET(Platos!B$3,0,(13*I84)))</f>
        <v/>
      </c>
      <c r="C84" s="251">
        <f ca="1">IF(OFFSET(Platos!K$2,0,(13*I84))=0,0,OFFSET(Platos!K$2,0,(13*I84)))</f>
        <v>0</v>
      </c>
      <c r="D84" s="251">
        <f ca="1">IF(OFFSET(Platos!K$22,0,(13*I84))=0,0,OFFSET(Platos!K$22,0,(13*I84)))</f>
        <v>0</v>
      </c>
      <c r="E84" s="252">
        <f ca="1">IF(OFFSET(Platos!K$26,0,(13*I84))=0,0,OFFSET(Platos!K$26,0,(13*I84)))</f>
        <v>0</v>
      </c>
      <c r="F84" s="251">
        <f ca="1">IF(OFFSET(Platos!K$24,0,(13*I84))=0,0,OFFSET(Platos!K$24,0,(13*I84)))</f>
        <v>0</v>
      </c>
      <c r="G84" s="211"/>
      <c r="H84" s="253">
        <f t="shared" ca="1" si="5"/>
        <v>0</v>
      </c>
      <c r="I84" s="235">
        <v>48</v>
      </c>
      <c r="J84" s="250" t="str">
        <f ca="1">IF(OFFSET(Bebidas!B$3,0,(13*I84))=0,"",OFFSET(Bebidas!B$3,0,(13*I84)))</f>
        <v/>
      </c>
      <c r="K84" s="251">
        <f ca="1">IF(OFFSET(Bebidas!K$2,0,(13*I84))=0,0,OFFSET(Bebidas!K$2,0,(13*I84)))</f>
        <v>0</v>
      </c>
      <c r="L84" s="251">
        <f ca="1">IF(OFFSET(Bebidas!K$22,0,(13*I84))=0,0,OFFSET(Bebidas!K$22,0,(13*I84)))</f>
        <v>0</v>
      </c>
      <c r="M84" s="254">
        <f ca="1">IF(OFFSET(Bebidas!K$26,0,(13*I84))=0,0,OFFSET(Bebidas!K$26,0,(13*I84)))</f>
        <v>0</v>
      </c>
      <c r="N84" s="251">
        <f ca="1">IF(OFFSET(Bebidas!K$24,0,(13*I84))=0,0,OFFSET(Bebidas!K$24,0,(13*I84)))</f>
        <v>0</v>
      </c>
      <c r="O84" s="211"/>
      <c r="P84" s="253">
        <f t="shared" ca="1" si="4"/>
        <v>0</v>
      </c>
    </row>
    <row r="85" spans="2:16" x14ac:dyDescent="0.3">
      <c r="B85" s="227" t="str">
        <f ca="1">IF(OFFSET(Platos!B$3,0,(13*I85))=0,"",OFFSET(Platos!B$3,0,(13*I85)))</f>
        <v/>
      </c>
      <c r="C85" s="251">
        <f ca="1">IF(OFFSET(Platos!K$2,0,(13*I85))=0,0,OFFSET(Platos!K$2,0,(13*I85)))</f>
        <v>0</v>
      </c>
      <c r="D85" s="251">
        <f ca="1">IF(OFFSET(Platos!K$22,0,(13*I85))=0,0,OFFSET(Platos!K$22,0,(13*I85)))</f>
        <v>0</v>
      </c>
      <c r="E85" s="252">
        <f ca="1">IF(OFFSET(Platos!K$26,0,(13*I85))=0,0,OFFSET(Platos!K$26,0,(13*I85)))</f>
        <v>0</v>
      </c>
      <c r="F85" s="251">
        <f ca="1">IF(OFFSET(Platos!K$24,0,(13*I85))=0,0,OFFSET(Platos!K$24,0,(13*I85)))</f>
        <v>0</v>
      </c>
      <c r="G85" s="211"/>
      <c r="H85" s="253">
        <f t="shared" ca="1" si="5"/>
        <v>0</v>
      </c>
      <c r="I85" s="235">
        <v>49</v>
      </c>
      <c r="J85" s="250" t="str">
        <f ca="1">IF(OFFSET(Bebidas!B$3,0,(13*I85))=0,"",OFFSET(Bebidas!B$3,0,(13*I85)))</f>
        <v/>
      </c>
      <c r="K85" s="251">
        <f ca="1">IF(OFFSET(Bebidas!K$2,0,(13*I85))=0,0,OFFSET(Bebidas!K$2,0,(13*I85)))</f>
        <v>0</v>
      </c>
      <c r="L85" s="251">
        <f ca="1">IF(OFFSET(Bebidas!K$22,0,(13*I85))=0,0,OFFSET(Bebidas!K$22,0,(13*I85)))</f>
        <v>0</v>
      </c>
      <c r="M85" s="254">
        <f ca="1">IF(OFFSET(Bebidas!K$26,0,(13*I85))=0,0,OFFSET(Bebidas!K$26,0,(13*I85)))</f>
        <v>0</v>
      </c>
      <c r="N85" s="251">
        <f ca="1">IF(OFFSET(Bebidas!K$24,0,(13*I85))=0,0,OFFSET(Bebidas!K$24,0,(13*I85)))</f>
        <v>0</v>
      </c>
      <c r="O85" s="211"/>
      <c r="P85" s="253">
        <f t="shared" ca="1" si="4"/>
        <v>0</v>
      </c>
    </row>
    <row r="86" spans="2:16" x14ac:dyDescent="0.3">
      <c r="B86" s="227" t="str">
        <f ca="1">IF(OFFSET(Platos!B$3,0,(13*I86))=0,"",OFFSET(Platos!B$3,0,(13*I86)))</f>
        <v/>
      </c>
      <c r="C86" s="251">
        <f ca="1">IF(OFFSET(Platos!K$2,0,(13*I86))=0,0,OFFSET(Platos!K$2,0,(13*I86)))</f>
        <v>0</v>
      </c>
      <c r="D86" s="251">
        <f ca="1">IF(OFFSET(Platos!K$22,0,(13*I86))=0,0,OFFSET(Platos!K$22,0,(13*I86)))</f>
        <v>0</v>
      </c>
      <c r="E86" s="252">
        <f ca="1">IF(OFFSET(Platos!K$26,0,(13*I86))=0,0,OFFSET(Platos!K$26,0,(13*I86)))</f>
        <v>0</v>
      </c>
      <c r="F86" s="251">
        <f ca="1">IF(OFFSET(Platos!K$24,0,(13*I86))=0,0,OFFSET(Platos!K$24,0,(13*I86)))</f>
        <v>0</v>
      </c>
      <c r="G86" s="211"/>
      <c r="H86" s="253">
        <f t="shared" ca="1" si="5"/>
        <v>0</v>
      </c>
      <c r="I86" s="235">
        <v>50</v>
      </c>
      <c r="J86" s="250" t="str">
        <f ca="1">IF(OFFSET(Bebidas!B$3,0,(13*I86))=0,"",OFFSET(Bebidas!B$3,0,(13*I86)))</f>
        <v/>
      </c>
      <c r="K86" s="251">
        <f ca="1">IF(OFFSET(Bebidas!K$2,0,(13*I86))=0,0,OFFSET(Bebidas!K$2,0,(13*I86)))</f>
        <v>0</v>
      </c>
      <c r="L86" s="251">
        <f ca="1">IF(OFFSET(Bebidas!K$22,0,(13*I86))=0,0,OFFSET(Bebidas!K$22,0,(13*I86)))</f>
        <v>0</v>
      </c>
      <c r="M86" s="254">
        <f ca="1">IF(OFFSET(Bebidas!K$26,0,(13*I86))=0,0,OFFSET(Bebidas!K$26,0,(13*I86)))</f>
        <v>0</v>
      </c>
      <c r="N86" s="251">
        <f ca="1">IF(OFFSET(Bebidas!K$24,0,(13*I86))=0,0,OFFSET(Bebidas!K$24,0,(13*I86)))</f>
        <v>0</v>
      </c>
      <c r="O86" s="211"/>
      <c r="P86" s="253">
        <f t="shared" ca="1" si="4"/>
        <v>0</v>
      </c>
    </row>
    <row r="87" spans="2:16" x14ac:dyDescent="0.3">
      <c r="B87" s="227" t="str">
        <f ca="1">IF(OFFSET(Platos!B$3,0,(13*I87))=0,"",OFFSET(Platos!B$3,0,(13*I87)))</f>
        <v/>
      </c>
      <c r="C87" s="251">
        <f ca="1">IF(OFFSET(Platos!K$2,0,(13*I87))=0,0,OFFSET(Platos!K$2,0,(13*I87)))</f>
        <v>0</v>
      </c>
      <c r="D87" s="251">
        <f ca="1">IF(OFFSET(Platos!K$22,0,(13*I87))=0,0,OFFSET(Platos!K$22,0,(13*I87)))</f>
        <v>0</v>
      </c>
      <c r="E87" s="252">
        <f ca="1">IF(OFFSET(Platos!K$26,0,(13*I87))=0,0,OFFSET(Platos!K$26,0,(13*I87)))</f>
        <v>0</v>
      </c>
      <c r="F87" s="251">
        <f ca="1">IF(OFFSET(Platos!K$24,0,(13*I87))=0,0,OFFSET(Platos!K$24,0,(13*I87)))</f>
        <v>0</v>
      </c>
      <c r="G87" s="211"/>
      <c r="H87" s="253">
        <f t="shared" ca="1" si="5"/>
        <v>0</v>
      </c>
      <c r="I87" s="235">
        <v>51</v>
      </c>
      <c r="J87" s="250" t="str">
        <f ca="1">IF(OFFSET(Bebidas!B$3,0,(13*I87))=0,"",OFFSET(Bebidas!B$3,0,(13*I87)))</f>
        <v/>
      </c>
      <c r="K87" s="251">
        <f ca="1">IF(OFFSET(Bebidas!K$2,0,(13*I87))=0,0,OFFSET(Bebidas!K$2,0,(13*I87)))</f>
        <v>0</v>
      </c>
      <c r="L87" s="251">
        <f ca="1">IF(OFFSET(Bebidas!K$22,0,(13*I87))=0,0,OFFSET(Bebidas!K$22,0,(13*I87)))</f>
        <v>0</v>
      </c>
      <c r="M87" s="254">
        <f ca="1">IF(OFFSET(Bebidas!K$26,0,(13*I87))=0,0,OFFSET(Bebidas!K$26,0,(13*I87)))</f>
        <v>0</v>
      </c>
      <c r="N87" s="251">
        <f ca="1">IF(OFFSET(Bebidas!K$24,0,(13*I87))=0,0,OFFSET(Bebidas!K$24,0,(13*I87)))</f>
        <v>0</v>
      </c>
      <c r="O87" s="211"/>
      <c r="P87" s="253">
        <f t="shared" ca="1" si="4"/>
        <v>0</v>
      </c>
    </row>
    <row r="88" spans="2:16" x14ac:dyDescent="0.3">
      <c r="B88" s="227" t="str">
        <f ca="1">IF(OFFSET(Platos!B$3,0,(13*I88))=0,"",OFFSET(Platos!B$3,0,(13*I88)))</f>
        <v/>
      </c>
      <c r="C88" s="251">
        <f ca="1">IF(OFFSET(Platos!K$2,0,(13*I88))=0,0,OFFSET(Platos!K$2,0,(13*I88)))</f>
        <v>0</v>
      </c>
      <c r="D88" s="251">
        <f ca="1">IF(OFFSET(Platos!K$22,0,(13*I88))=0,0,OFFSET(Platos!K$22,0,(13*I88)))</f>
        <v>0</v>
      </c>
      <c r="E88" s="252">
        <f ca="1">IF(OFFSET(Platos!K$26,0,(13*I88))=0,0,OFFSET(Platos!K$26,0,(13*I88)))</f>
        <v>0</v>
      </c>
      <c r="F88" s="251">
        <f ca="1">IF(OFFSET(Platos!K$24,0,(13*I88))=0,0,OFFSET(Platos!K$24,0,(13*I88)))</f>
        <v>0</v>
      </c>
      <c r="G88" s="211"/>
      <c r="H88" s="253">
        <f t="shared" ca="1" si="5"/>
        <v>0</v>
      </c>
      <c r="I88" s="235">
        <v>52</v>
      </c>
      <c r="J88" s="250" t="str">
        <f ca="1">IF(OFFSET(Bebidas!B$3,0,(13*I88))=0,"",OFFSET(Bebidas!B$3,0,(13*I88)))</f>
        <v/>
      </c>
      <c r="K88" s="251">
        <f ca="1">IF(OFFSET(Bebidas!K$2,0,(13*I88))=0,0,OFFSET(Bebidas!K$2,0,(13*I88)))</f>
        <v>0</v>
      </c>
      <c r="L88" s="251">
        <f ca="1">IF(OFFSET(Bebidas!K$22,0,(13*I88))=0,0,OFFSET(Bebidas!K$22,0,(13*I88)))</f>
        <v>0</v>
      </c>
      <c r="M88" s="254">
        <f ca="1">IF(OFFSET(Bebidas!K$26,0,(13*I88))=0,0,OFFSET(Bebidas!K$26,0,(13*I88)))</f>
        <v>0</v>
      </c>
      <c r="N88" s="251">
        <f ca="1">IF(OFFSET(Bebidas!K$24,0,(13*I88))=0,0,OFFSET(Bebidas!K$24,0,(13*I88)))</f>
        <v>0</v>
      </c>
      <c r="O88" s="211"/>
      <c r="P88" s="253">
        <f t="shared" ca="1" si="4"/>
        <v>0</v>
      </c>
    </row>
    <row r="89" spans="2:16" x14ac:dyDescent="0.3">
      <c r="B89" s="227" t="str">
        <f ca="1">IF(OFFSET(Platos!B$3,0,(13*I89))=0,"",OFFSET(Platos!B$3,0,(13*I89)))</f>
        <v/>
      </c>
      <c r="C89" s="251">
        <f ca="1">IF(OFFSET(Platos!K$2,0,(13*I89))=0,0,OFFSET(Platos!K$2,0,(13*I89)))</f>
        <v>0</v>
      </c>
      <c r="D89" s="251">
        <f ca="1">IF(OFFSET(Platos!K$22,0,(13*I89))=0,0,OFFSET(Platos!K$22,0,(13*I89)))</f>
        <v>0</v>
      </c>
      <c r="E89" s="252">
        <f ca="1">IF(OFFSET(Platos!K$26,0,(13*I89))=0,0,OFFSET(Platos!K$26,0,(13*I89)))</f>
        <v>0</v>
      </c>
      <c r="F89" s="251">
        <f ca="1">IF(OFFSET(Platos!K$24,0,(13*I89))=0,0,OFFSET(Platos!K$24,0,(13*I89)))</f>
        <v>0</v>
      </c>
      <c r="G89" s="211"/>
      <c r="H89" s="253">
        <f t="shared" ca="1" si="5"/>
        <v>0</v>
      </c>
      <c r="I89" s="235">
        <v>53</v>
      </c>
      <c r="J89" s="250" t="str">
        <f ca="1">IF(OFFSET(Bebidas!B$3,0,(13*I89))=0,"",OFFSET(Bebidas!B$3,0,(13*I89)))</f>
        <v/>
      </c>
      <c r="K89" s="251">
        <f ca="1">IF(OFFSET(Bebidas!K$2,0,(13*I89))=0,0,OFFSET(Bebidas!K$2,0,(13*I89)))</f>
        <v>0</v>
      </c>
      <c r="L89" s="251">
        <f ca="1">IF(OFFSET(Bebidas!K$22,0,(13*I89))=0,0,OFFSET(Bebidas!K$22,0,(13*I89)))</f>
        <v>0</v>
      </c>
      <c r="M89" s="254">
        <f ca="1">IF(OFFSET(Bebidas!K$26,0,(13*I89))=0,0,OFFSET(Bebidas!K$26,0,(13*I89)))</f>
        <v>0</v>
      </c>
      <c r="N89" s="251">
        <f ca="1">IF(OFFSET(Bebidas!K$24,0,(13*I89))=0,0,OFFSET(Bebidas!K$24,0,(13*I89)))</f>
        <v>0</v>
      </c>
      <c r="O89" s="211"/>
      <c r="P89" s="253">
        <f t="shared" ca="1" si="4"/>
        <v>0</v>
      </c>
    </row>
    <row r="90" spans="2:16" x14ac:dyDescent="0.3">
      <c r="B90" s="227" t="str">
        <f ca="1">IF(OFFSET(Platos!B$3,0,(13*I90))=0,"",OFFSET(Platos!B$3,0,(13*I90)))</f>
        <v/>
      </c>
      <c r="C90" s="251">
        <f ca="1">IF(OFFSET(Platos!K$2,0,(13*I90))=0,0,OFFSET(Platos!K$2,0,(13*I90)))</f>
        <v>0</v>
      </c>
      <c r="D90" s="251">
        <f ca="1">IF(OFFSET(Platos!K$22,0,(13*I90))=0,0,OFFSET(Platos!K$22,0,(13*I90)))</f>
        <v>0</v>
      </c>
      <c r="E90" s="252">
        <f ca="1">IF(OFFSET(Platos!K$26,0,(13*I90))=0,0,OFFSET(Platos!K$26,0,(13*I90)))</f>
        <v>0</v>
      </c>
      <c r="F90" s="251">
        <f ca="1">IF(OFFSET(Platos!K$24,0,(13*I90))=0,0,OFFSET(Platos!K$24,0,(13*I90)))</f>
        <v>0</v>
      </c>
      <c r="G90" s="211"/>
      <c r="H90" s="253">
        <f t="shared" ca="1" si="5"/>
        <v>0</v>
      </c>
      <c r="I90" s="235">
        <v>54</v>
      </c>
      <c r="J90" s="250" t="str">
        <f ca="1">IF(OFFSET(Bebidas!B$3,0,(13*I90))=0,"",OFFSET(Bebidas!B$3,0,(13*I90)))</f>
        <v/>
      </c>
      <c r="K90" s="251">
        <f ca="1">IF(OFFSET(Bebidas!K$2,0,(13*I90))=0,0,OFFSET(Bebidas!K$2,0,(13*I90)))</f>
        <v>0</v>
      </c>
      <c r="L90" s="251">
        <f ca="1">IF(OFFSET(Bebidas!K$22,0,(13*I90))=0,0,OFFSET(Bebidas!K$22,0,(13*I90)))</f>
        <v>0</v>
      </c>
      <c r="M90" s="254">
        <f ca="1">IF(OFFSET(Bebidas!K$26,0,(13*I90))=0,0,OFFSET(Bebidas!K$26,0,(13*I90)))</f>
        <v>0</v>
      </c>
      <c r="N90" s="251">
        <f ca="1">IF(OFFSET(Bebidas!K$24,0,(13*I90))=0,0,OFFSET(Bebidas!K$24,0,(13*I90)))</f>
        <v>0</v>
      </c>
      <c r="O90" s="211"/>
      <c r="P90" s="253">
        <f t="shared" ca="1" si="4"/>
        <v>0</v>
      </c>
    </row>
    <row r="91" spans="2:16" x14ac:dyDescent="0.3">
      <c r="B91" s="227" t="str">
        <f ca="1">IF(OFFSET(Platos!B$3,0,(13*I91))=0,"",OFFSET(Platos!B$3,0,(13*I91)))</f>
        <v/>
      </c>
      <c r="C91" s="251">
        <f ca="1">IF(OFFSET(Platos!K$2,0,(13*I91))=0,0,OFFSET(Platos!K$2,0,(13*I91)))</f>
        <v>0</v>
      </c>
      <c r="D91" s="251">
        <f ca="1">IF(OFFSET(Platos!K$22,0,(13*I91))=0,0,OFFSET(Platos!K$22,0,(13*I91)))</f>
        <v>0</v>
      </c>
      <c r="E91" s="252">
        <f ca="1">IF(OFFSET(Platos!K$26,0,(13*I91))=0,0,OFFSET(Platos!K$26,0,(13*I91)))</f>
        <v>0</v>
      </c>
      <c r="F91" s="251">
        <f ca="1">IF(OFFSET(Platos!K$24,0,(13*I91))=0,0,OFFSET(Platos!K$24,0,(13*I91)))</f>
        <v>0</v>
      </c>
      <c r="G91" s="211"/>
      <c r="H91" s="253">
        <f t="shared" ca="1" si="5"/>
        <v>0</v>
      </c>
      <c r="I91" s="235">
        <v>55</v>
      </c>
      <c r="J91" s="250" t="str">
        <f ca="1">IF(OFFSET(Bebidas!B$3,0,(13*I91))=0,"",OFFSET(Bebidas!B$3,0,(13*I91)))</f>
        <v/>
      </c>
      <c r="K91" s="251">
        <f ca="1">IF(OFFSET(Bebidas!K$2,0,(13*I91))=0,0,OFFSET(Bebidas!K$2,0,(13*I91)))</f>
        <v>0</v>
      </c>
      <c r="L91" s="251">
        <f ca="1">IF(OFFSET(Bebidas!K$22,0,(13*I91))=0,0,OFFSET(Bebidas!K$22,0,(13*I91)))</f>
        <v>0</v>
      </c>
      <c r="M91" s="254">
        <f ca="1">IF(OFFSET(Bebidas!K$26,0,(13*I91))=0,0,OFFSET(Bebidas!K$26,0,(13*I91)))</f>
        <v>0</v>
      </c>
      <c r="N91" s="251">
        <f ca="1">IF(OFFSET(Bebidas!K$24,0,(13*I91))=0,0,OFFSET(Bebidas!K$24,0,(13*I91)))</f>
        <v>0</v>
      </c>
      <c r="O91" s="211"/>
      <c r="P91" s="253">
        <f t="shared" ca="1" si="4"/>
        <v>0</v>
      </c>
    </row>
    <row r="92" spans="2:16" x14ac:dyDescent="0.3">
      <c r="B92" s="227" t="str">
        <f ca="1">IF(OFFSET(Platos!B$3,0,(13*I92))=0,"",OFFSET(Platos!B$3,0,(13*I92)))</f>
        <v/>
      </c>
      <c r="C92" s="251">
        <f ca="1">IF(OFFSET(Platos!K$2,0,(13*I92))=0,0,OFFSET(Platos!K$2,0,(13*I92)))</f>
        <v>0</v>
      </c>
      <c r="D92" s="251">
        <f ca="1">IF(OFFSET(Platos!K$22,0,(13*I92))=0,0,OFFSET(Platos!K$22,0,(13*I92)))</f>
        <v>0</v>
      </c>
      <c r="E92" s="252">
        <f ca="1">IF(OFFSET(Platos!K$26,0,(13*I92))=0,0,OFFSET(Platos!K$26,0,(13*I92)))</f>
        <v>0</v>
      </c>
      <c r="F92" s="251">
        <f ca="1">IF(OFFSET(Platos!K$24,0,(13*I92))=0,0,OFFSET(Platos!K$24,0,(13*I92)))</f>
        <v>0</v>
      </c>
      <c r="G92" s="211"/>
      <c r="H92" s="253">
        <f t="shared" ca="1" si="5"/>
        <v>0</v>
      </c>
      <c r="I92" s="235">
        <v>56</v>
      </c>
      <c r="J92" s="250" t="str">
        <f ca="1">IF(OFFSET(Bebidas!B$3,0,(13*I92))=0,"",OFFSET(Bebidas!B$3,0,(13*I92)))</f>
        <v/>
      </c>
      <c r="K92" s="251">
        <f ca="1">IF(OFFSET(Bebidas!K$2,0,(13*I92))=0,0,OFFSET(Bebidas!K$2,0,(13*I92)))</f>
        <v>0</v>
      </c>
      <c r="L92" s="251">
        <f ca="1">IF(OFFSET(Bebidas!K$22,0,(13*I92))=0,0,OFFSET(Bebidas!K$22,0,(13*I92)))</f>
        <v>0</v>
      </c>
      <c r="M92" s="254">
        <f ca="1">IF(OFFSET(Bebidas!K$26,0,(13*I92))=0,0,OFFSET(Bebidas!K$26,0,(13*I92)))</f>
        <v>0</v>
      </c>
      <c r="N92" s="251">
        <f ca="1">IF(OFFSET(Bebidas!K$24,0,(13*I92))=0,0,OFFSET(Bebidas!K$24,0,(13*I92)))</f>
        <v>0</v>
      </c>
      <c r="O92" s="211"/>
      <c r="P92" s="253">
        <f t="shared" ca="1" si="4"/>
        <v>0</v>
      </c>
    </row>
    <row r="93" spans="2:16" x14ac:dyDescent="0.3">
      <c r="B93" s="227" t="str">
        <f ca="1">IF(OFFSET(Platos!B$3,0,(13*I93))=0,"",OFFSET(Platos!B$3,0,(13*I93)))</f>
        <v/>
      </c>
      <c r="C93" s="251">
        <f ca="1">IF(OFFSET(Platos!K$2,0,(13*I93))=0,0,OFFSET(Platos!K$2,0,(13*I93)))</f>
        <v>0</v>
      </c>
      <c r="D93" s="251">
        <f ca="1">IF(OFFSET(Platos!K$22,0,(13*I93))=0,0,OFFSET(Platos!K$22,0,(13*I93)))</f>
        <v>0</v>
      </c>
      <c r="E93" s="252">
        <f ca="1">IF(OFFSET(Platos!K$26,0,(13*I93))=0,0,OFFSET(Platos!K$26,0,(13*I93)))</f>
        <v>0</v>
      </c>
      <c r="F93" s="251">
        <f ca="1">IF(OFFSET(Platos!K$24,0,(13*I93))=0,0,OFFSET(Platos!K$24,0,(13*I93)))</f>
        <v>0</v>
      </c>
      <c r="G93" s="211"/>
      <c r="H93" s="253">
        <f t="shared" ca="1" si="5"/>
        <v>0</v>
      </c>
      <c r="I93" s="235">
        <v>57</v>
      </c>
      <c r="J93" s="250" t="str">
        <f ca="1">IF(OFFSET(Bebidas!B$3,0,(13*I93))=0,"",OFFSET(Bebidas!B$3,0,(13*I93)))</f>
        <v/>
      </c>
      <c r="K93" s="251">
        <f ca="1">IF(OFFSET(Bebidas!K$2,0,(13*I93))=0,0,OFFSET(Bebidas!K$2,0,(13*I93)))</f>
        <v>0</v>
      </c>
      <c r="L93" s="251">
        <f ca="1">IF(OFFSET(Bebidas!K$22,0,(13*I93))=0,0,OFFSET(Bebidas!K$22,0,(13*I93)))</f>
        <v>0</v>
      </c>
      <c r="M93" s="254">
        <f ca="1">IF(OFFSET(Bebidas!K$26,0,(13*I93))=0,0,OFFSET(Bebidas!K$26,0,(13*I93)))</f>
        <v>0</v>
      </c>
      <c r="N93" s="251">
        <f ca="1">IF(OFFSET(Bebidas!K$24,0,(13*I93))=0,0,OFFSET(Bebidas!K$24,0,(13*I93)))</f>
        <v>0</v>
      </c>
      <c r="O93" s="211"/>
      <c r="P93" s="253">
        <f t="shared" ca="1" si="4"/>
        <v>0</v>
      </c>
    </row>
    <row r="94" spans="2:16" x14ac:dyDescent="0.3">
      <c r="B94" s="227" t="str">
        <f ca="1">IF(OFFSET(Platos!B$3,0,(13*I94))=0,"",OFFSET(Platos!B$3,0,(13*I94)))</f>
        <v/>
      </c>
      <c r="C94" s="251">
        <f ca="1">IF(OFFSET(Platos!K$2,0,(13*I94))=0,0,OFFSET(Platos!K$2,0,(13*I94)))</f>
        <v>0</v>
      </c>
      <c r="D94" s="251">
        <f ca="1">IF(OFFSET(Platos!K$22,0,(13*I94))=0,0,OFFSET(Platos!K$22,0,(13*I94)))</f>
        <v>0</v>
      </c>
      <c r="E94" s="252">
        <f ca="1">IF(OFFSET(Platos!K$26,0,(13*I94))=0,0,OFFSET(Platos!K$26,0,(13*I94)))</f>
        <v>0</v>
      </c>
      <c r="F94" s="251">
        <f ca="1">IF(OFFSET(Platos!K$24,0,(13*I94))=0,0,OFFSET(Platos!K$24,0,(13*I94)))</f>
        <v>0</v>
      </c>
      <c r="G94" s="211"/>
      <c r="H94" s="253">
        <f t="shared" ca="1" si="5"/>
        <v>0</v>
      </c>
      <c r="I94" s="235">
        <v>58</v>
      </c>
      <c r="J94" s="250" t="str">
        <f ca="1">IF(OFFSET(Bebidas!B$3,0,(13*I94))=0,"",OFFSET(Bebidas!B$3,0,(13*I94)))</f>
        <v/>
      </c>
      <c r="K94" s="251">
        <f ca="1">IF(OFFSET(Bebidas!K$2,0,(13*I94))=0,0,OFFSET(Bebidas!K$2,0,(13*I94)))</f>
        <v>0</v>
      </c>
      <c r="L94" s="251">
        <f ca="1">IF(OFFSET(Bebidas!K$22,0,(13*I94))=0,0,OFFSET(Bebidas!K$22,0,(13*I94)))</f>
        <v>0</v>
      </c>
      <c r="M94" s="254">
        <f ca="1">IF(OFFSET(Bebidas!K$26,0,(13*I94))=0,0,OFFSET(Bebidas!K$26,0,(13*I94)))</f>
        <v>0</v>
      </c>
      <c r="N94" s="251">
        <f ca="1">IF(OFFSET(Bebidas!K$24,0,(13*I94))=0,0,OFFSET(Bebidas!K$24,0,(13*I94)))</f>
        <v>0</v>
      </c>
      <c r="O94" s="211"/>
      <c r="P94" s="253">
        <f t="shared" ca="1" si="4"/>
        <v>0</v>
      </c>
    </row>
    <row r="95" spans="2:16" x14ac:dyDescent="0.3">
      <c r="B95" s="227" t="str">
        <f ca="1">IF(OFFSET(Platos!B$3,0,(13*I95))=0,"",OFFSET(Platos!B$3,0,(13*I95)))</f>
        <v/>
      </c>
      <c r="C95" s="251">
        <f ca="1">IF(OFFSET(Platos!K$2,0,(13*I95))=0,0,OFFSET(Platos!K$2,0,(13*I95)))</f>
        <v>0</v>
      </c>
      <c r="D95" s="251">
        <f ca="1">IF(OFFSET(Platos!K$22,0,(13*I95))=0,0,OFFSET(Platos!K$22,0,(13*I95)))</f>
        <v>0</v>
      </c>
      <c r="E95" s="252">
        <f ca="1">IF(OFFSET(Platos!K$26,0,(13*I95))=0,0,OFFSET(Platos!K$26,0,(13*I95)))</f>
        <v>0</v>
      </c>
      <c r="F95" s="251">
        <f ca="1">IF(OFFSET(Platos!K$24,0,(13*I95))=0,0,OFFSET(Platos!K$24,0,(13*I95)))</f>
        <v>0</v>
      </c>
      <c r="G95" s="211"/>
      <c r="H95" s="253">
        <f t="shared" ca="1" si="5"/>
        <v>0</v>
      </c>
      <c r="I95" s="235">
        <v>59</v>
      </c>
      <c r="J95" s="250" t="str">
        <f ca="1">IF(OFFSET(Bebidas!B$3,0,(13*I95))=0,"",OFFSET(Bebidas!B$3,0,(13*I95)))</f>
        <v/>
      </c>
      <c r="K95" s="251">
        <f ca="1">IF(OFFSET(Bebidas!K$2,0,(13*I95))=0,0,OFFSET(Bebidas!K$2,0,(13*I95)))</f>
        <v>0</v>
      </c>
      <c r="L95" s="251">
        <f ca="1">IF(OFFSET(Bebidas!K$22,0,(13*I95))=0,0,OFFSET(Bebidas!K$22,0,(13*I95)))</f>
        <v>0</v>
      </c>
      <c r="M95" s="254">
        <f ca="1">IF(OFFSET(Bebidas!K$26,0,(13*I95))=0,0,OFFSET(Bebidas!K$26,0,(13*I95)))</f>
        <v>0</v>
      </c>
      <c r="N95" s="251">
        <f ca="1">IF(OFFSET(Bebidas!K$24,0,(13*I95))=0,0,OFFSET(Bebidas!K$24,0,(13*I95)))</f>
        <v>0</v>
      </c>
      <c r="O95" s="211"/>
      <c r="P95" s="253">
        <f t="shared" ca="1" si="4"/>
        <v>0</v>
      </c>
    </row>
    <row r="96" spans="2:16" x14ac:dyDescent="0.3">
      <c r="B96" s="227" t="str">
        <f ca="1">IF(OFFSET(Platos!B$3,0,(13*I96))=0,"",OFFSET(Platos!B$3,0,(13*I96)))</f>
        <v/>
      </c>
      <c r="C96" s="251">
        <f ca="1">IF(OFFSET(Platos!K$2,0,(13*I96))=0,0,OFFSET(Platos!K$2,0,(13*I96)))</f>
        <v>0</v>
      </c>
      <c r="D96" s="251">
        <f ca="1">IF(OFFSET(Platos!K$22,0,(13*I96))=0,0,OFFSET(Platos!K$22,0,(13*I96)))</f>
        <v>0</v>
      </c>
      <c r="E96" s="252">
        <f ca="1">IF(OFFSET(Platos!K$26,0,(13*I96))=0,0,OFFSET(Platos!K$26,0,(13*I96)))</f>
        <v>0</v>
      </c>
      <c r="F96" s="251">
        <f ca="1">IF(OFFSET(Platos!K$24,0,(13*I96))=0,0,OFFSET(Platos!K$24,0,(13*I96)))</f>
        <v>0</v>
      </c>
      <c r="G96" s="211"/>
      <c r="H96" s="253">
        <f t="shared" ca="1" si="5"/>
        <v>0</v>
      </c>
      <c r="I96" s="235">
        <v>60</v>
      </c>
      <c r="J96" s="250" t="str">
        <f ca="1">IF(OFFSET(Bebidas!B$3,0,(13*I96))=0,"",OFFSET(Bebidas!B$3,0,(13*I96)))</f>
        <v/>
      </c>
      <c r="K96" s="251">
        <f ca="1">IF(OFFSET(Bebidas!K$2,0,(13*I96))=0,0,OFFSET(Bebidas!K$2,0,(13*I96)))</f>
        <v>0</v>
      </c>
      <c r="L96" s="251">
        <f ca="1">IF(OFFSET(Bebidas!K$22,0,(13*I96))=0,0,OFFSET(Bebidas!K$22,0,(13*I96)))</f>
        <v>0</v>
      </c>
      <c r="M96" s="254">
        <f ca="1">IF(OFFSET(Bebidas!K$26,0,(13*I96))=0,0,OFFSET(Bebidas!K$26,0,(13*I96)))</f>
        <v>0</v>
      </c>
      <c r="N96" s="251">
        <f ca="1">IF(OFFSET(Bebidas!K$24,0,(13*I96))=0,0,OFFSET(Bebidas!K$24,0,(13*I96)))</f>
        <v>0</v>
      </c>
      <c r="O96" s="211"/>
      <c r="P96" s="253">
        <f t="shared" ca="1" si="4"/>
        <v>0</v>
      </c>
    </row>
    <row r="97" spans="2:16" x14ac:dyDescent="0.3">
      <c r="B97" s="227" t="str">
        <f ca="1">IF(OFFSET(Platos!B$3,0,(13*I97))=0,"",OFFSET(Platos!B$3,0,(13*I97)))</f>
        <v/>
      </c>
      <c r="C97" s="251">
        <f ca="1">IF(OFFSET(Platos!K$2,0,(13*I97))=0,0,OFFSET(Platos!K$2,0,(13*I97)))</f>
        <v>0</v>
      </c>
      <c r="D97" s="251">
        <f ca="1">IF(OFFSET(Platos!K$22,0,(13*I97))=0,0,OFFSET(Platos!K$22,0,(13*I97)))</f>
        <v>0</v>
      </c>
      <c r="E97" s="252">
        <f ca="1">IF(OFFSET(Platos!K$26,0,(13*I97))=0,0,OFFSET(Platos!K$26,0,(13*I97)))</f>
        <v>0</v>
      </c>
      <c r="F97" s="251">
        <f ca="1">IF(OFFSET(Platos!K$24,0,(13*I97))=0,0,OFFSET(Platos!K$24,0,(13*I97)))</f>
        <v>0</v>
      </c>
      <c r="G97" s="211"/>
      <c r="H97" s="253">
        <f t="shared" ca="1" si="5"/>
        <v>0</v>
      </c>
      <c r="I97" s="235">
        <v>61</v>
      </c>
      <c r="J97" s="250" t="str">
        <f ca="1">IF(OFFSET(Bebidas!B$3,0,(13*I97))=0,"",OFFSET(Bebidas!B$3,0,(13*I97)))</f>
        <v/>
      </c>
      <c r="K97" s="251">
        <f ca="1">IF(OFFSET(Bebidas!K$2,0,(13*I97))=0,0,OFFSET(Bebidas!K$2,0,(13*I97)))</f>
        <v>0</v>
      </c>
      <c r="L97" s="251">
        <f ca="1">IF(OFFSET(Bebidas!K$22,0,(13*I97))=0,0,OFFSET(Bebidas!K$22,0,(13*I97)))</f>
        <v>0</v>
      </c>
      <c r="M97" s="254">
        <f ca="1">IF(OFFSET(Bebidas!K$26,0,(13*I97))=0,0,OFFSET(Bebidas!K$26,0,(13*I97)))</f>
        <v>0</v>
      </c>
      <c r="N97" s="251">
        <f ca="1">IF(OFFSET(Bebidas!K$24,0,(13*I97))=0,0,OFFSET(Bebidas!K$24,0,(13*I97)))</f>
        <v>0</v>
      </c>
      <c r="O97" s="211"/>
      <c r="P97" s="253">
        <f t="shared" ca="1" si="4"/>
        <v>0</v>
      </c>
    </row>
    <row r="98" spans="2:16" x14ac:dyDescent="0.3">
      <c r="B98" s="227" t="str">
        <f ca="1">IF(OFFSET(Platos!B$3,0,(13*I98))=0,"",OFFSET(Platos!B$3,0,(13*I98)))</f>
        <v/>
      </c>
      <c r="C98" s="251">
        <f ca="1">IF(OFFSET(Platos!K$2,0,(13*I98))=0,0,OFFSET(Platos!K$2,0,(13*I98)))</f>
        <v>0</v>
      </c>
      <c r="D98" s="251">
        <f ca="1">IF(OFFSET(Platos!K$22,0,(13*I98))=0,0,OFFSET(Platos!K$22,0,(13*I98)))</f>
        <v>0</v>
      </c>
      <c r="E98" s="252">
        <f ca="1">IF(OFFSET(Platos!K$26,0,(13*I98))=0,0,OFFSET(Platos!K$26,0,(13*I98)))</f>
        <v>0</v>
      </c>
      <c r="F98" s="251">
        <f ca="1">IF(OFFSET(Platos!K$24,0,(13*I98))=0,0,OFFSET(Platos!K$24,0,(13*I98)))</f>
        <v>0</v>
      </c>
      <c r="G98" s="211"/>
      <c r="H98" s="253">
        <f t="shared" ca="1" si="5"/>
        <v>0</v>
      </c>
      <c r="I98" s="235">
        <v>62</v>
      </c>
      <c r="J98" s="250" t="str">
        <f ca="1">IF(OFFSET(Bebidas!B$3,0,(13*I98))=0,"",OFFSET(Bebidas!B$3,0,(13*I98)))</f>
        <v/>
      </c>
      <c r="K98" s="251">
        <f ca="1">IF(OFFSET(Bebidas!K$2,0,(13*I98))=0,0,OFFSET(Bebidas!K$2,0,(13*I98)))</f>
        <v>0</v>
      </c>
      <c r="L98" s="251">
        <f ca="1">IF(OFFSET(Bebidas!K$22,0,(13*I98))=0,0,OFFSET(Bebidas!K$22,0,(13*I98)))</f>
        <v>0</v>
      </c>
      <c r="M98" s="254">
        <f ca="1">IF(OFFSET(Bebidas!K$26,0,(13*I98))=0,0,OFFSET(Bebidas!K$26,0,(13*I98)))</f>
        <v>0</v>
      </c>
      <c r="N98" s="251">
        <f ca="1">IF(OFFSET(Bebidas!K$24,0,(13*I98))=0,0,OFFSET(Bebidas!K$24,0,(13*I98)))</f>
        <v>0</v>
      </c>
      <c r="O98" s="211"/>
      <c r="P98" s="253">
        <f t="shared" ca="1" si="4"/>
        <v>0</v>
      </c>
    </row>
    <row r="99" spans="2:16" x14ac:dyDescent="0.3">
      <c r="B99" s="227" t="str">
        <f ca="1">IF(OFFSET(Platos!B$3,0,(13*I99))=0,"",OFFSET(Platos!B$3,0,(13*I99)))</f>
        <v/>
      </c>
      <c r="C99" s="251">
        <f ca="1">IF(OFFSET(Platos!K$2,0,(13*I99))=0,0,OFFSET(Platos!K$2,0,(13*I99)))</f>
        <v>0</v>
      </c>
      <c r="D99" s="251">
        <f ca="1">IF(OFFSET(Platos!K$22,0,(13*I99))=0,0,OFFSET(Platos!K$22,0,(13*I99)))</f>
        <v>0</v>
      </c>
      <c r="E99" s="252">
        <f ca="1">IF(OFFSET(Platos!K$26,0,(13*I99))=0,0,OFFSET(Platos!K$26,0,(13*I99)))</f>
        <v>0</v>
      </c>
      <c r="F99" s="251">
        <f ca="1">IF(OFFSET(Platos!K$24,0,(13*I99))=0,0,OFFSET(Platos!K$24,0,(13*I99)))</f>
        <v>0</v>
      </c>
      <c r="G99" s="211"/>
      <c r="H99" s="253">
        <f t="shared" ca="1" si="5"/>
        <v>0</v>
      </c>
      <c r="I99" s="235">
        <v>63</v>
      </c>
      <c r="J99" s="250" t="str">
        <f ca="1">IF(OFFSET(Bebidas!B$3,0,(13*I99))=0,"",OFFSET(Bebidas!B$3,0,(13*I99)))</f>
        <v/>
      </c>
      <c r="K99" s="251">
        <f ca="1">IF(OFFSET(Bebidas!K$2,0,(13*I99))=0,0,OFFSET(Bebidas!K$2,0,(13*I99)))</f>
        <v>0</v>
      </c>
      <c r="L99" s="251">
        <f ca="1">IF(OFFSET(Bebidas!K$22,0,(13*I99))=0,0,OFFSET(Bebidas!K$22,0,(13*I99)))</f>
        <v>0</v>
      </c>
      <c r="M99" s="254">
        <f ca="1">IF(OFFSET(Bebidas!K$26,0,(13*I99))=0,0,OFFSET(Bebidas!K$26,0,(13*I99)))</f>
        <v>0</v>
      </c>
      <c r="N99" s="251">
        <f ca="1">IF(OFFSET(Bebidas!K$24,0,(13*I99))=0,0,OFFSET(Bebidas!K$24,0,(13*I99)))</f>
        <v>0</v>
      </c>
      <c r="O99" s="211"/>
      <c r="P99" s="253">
        <f t="shared" ca="1" si="4"/>
        <v>0</v>
      </c>
    </row>
    <row r="100" spans="2:16" x14ac:dyDescent="0.3">
      <c r="B100" s="227" t="str">
        <f ca="1">IF(OFFSET(Platos!B$3,0,(13*I100))=0,"",OFFSET(Platos!B$3,0,(13*I100)))</f>
        <v/>
      </c>
      <c r="C100" s="251">
        <f ca="1">IF(OFFSET(Platos!K$2,0,(13*I100))=0,0,OFFSET(Platos!K$2,0,(13*I100)))</f>
        <v>0</v>
      </c>
      <c r="D100" s="251">
        <f ca="1">IF(OFFSET(Platos!K$22,0,(13*I100))=0,0,OFFSET(Platos!K$22,0,(13*I100)))</f>
        <v>0</v>
      </c>
      <c r="E100" s="252">
        <f ca="1">IF(OFFSET(Platos!K$26,0,(13*I100))=0,0,OFFSET(Platos!K$26,0,(13*I100)))</f>
        <v>0</v>
      </c>
      <c r="F100" s="251">
        <f ca="1">IF(OFFSET(Platos!K$24,0,(13*I100))=0,0,OFFSET(Platos!K$24,0,(13*I100)))</f>
        <v>0</v>
      </c>
      <c r="G100" s="211"/>
      <c r="H100" s="253">
        <f t="shared" ca="1" si="5"/>
        <v>0</v>
      </c>
      <c r="I100" s="235">
        <v>64</v>
      </c>
      <c r="J100" s="250" t="str">
        <f ca="1">IF(OFFSET(Bebidas!B$3,0,(13*I100))=0,"",OFFSET(Bebidas!B$3,0,(13*I100)))</f>
        <v/>
      </c>
      <c r="K100" s="251">
        <f ca="1">IF(OFFSET(Bebidas!K$2,0,(13*I100))=0,0,OFFSET(Bebidas!K$2,0,(13*I100)))</f>
        <v>0</v>
      </c>
      <c r="L100" s="251">
        <f ca="1">IF(OFFSET(Bebidas!K$22,0,(13*I100))=0,0,OFFSET(Bebidas!K$22,0,(13*I100)))</f>
        <v>0</v>
      </c>
      <c r="M100" s="254">
        <f ca="1">IF(OFFSET(Bebidas!K$26,0,(13*I100))=0,0,OFFSET(Bebidas!K$26,0,(13*I100)))</f>
        <v>0</v>
      </c>
      <c r="N100" s="251">
        <f ca="1">IF(OFFSET(Bebidas!K$24,0,(13*I100))=0,0,OFFSET(Bebidas!K$24,0,(13*I100)))</f>
        <v>0</v>
      </c>
      <c r="O100" s="211"/>
      <c r="P100" s="253">
        <f t="shared" ca="1" si="4"/>
        <v>0</v>
      </c>
    </row>
    <row r="101" spans="2:16" x14ac:dyDescent="0.3">
      <c r="B101" s="227" t="str">
        <f ca="1">IF(OFFSET(Platos!B$3,0,(13*I101))=0,"",OFFSET(Platos!B$3,0,(13*I101)))</f>
        <v/>
      </c>
      <c r="C101" s="251">
        <f ca="1">IF(OFFSET(Platos!K$2,0,(13*I101))=0,0,OFFSET(Platos!K$2,0,(13*I101)))</f>
        <v>0</v>
      </c>
      <c r="D101" s="251">
        <f ca="1">IF(OFFSET(Platos!K$22,0,(13*I101))=0,0,OFFSET(Platos!K$22,0,(13*I101)))</f>
        <v>0</v>
      </c>
      <c r="E101" s="252">
        <f ca="1">IF(OFFSET(Platos!K$26,0,(13*I101))=0,0,OFFSET(Platos!K$26,0,(13*I101)))</f>
        <v>0</v>
      </c>
      <c r="F101" s="251">
        <f ca="1">IF(OFFSET(Platos!K$24,0,(13*I101))=0,0,OFFSET(Platos!K$24,0,(13*I101)))</f>
        <v>0</v>
      </c>
      <c r="G101" s="211"/>
      <c r="H101" s="253">
        <f t="shared" ca="1" si="5"/>
        <v>0</v>
      </c>
      <c r="I101" s="235">
        <v>65</v>
      </c>
      <c r="J101" s="250" t="str">
        <f ca="1">IF(OFFSET(Bebidas!B$3,0,(13*I101))=0,"",OFFSET(Bebidas!B$3,0,(13*I101)))</f>
        <v/>
      </c>
      <c r="K101" s="251">
        <f ca="1">IF(OFFSET(Bebidas!K$2,0,(13*I101))=0,0,OFFSET(Bebidas!K$2,0,(13*I101)))</f>
        <v>0</v>
      </c>
      <c r="L101" s="251">
        <f ca="1">IF(OFFSET(Bebidas!K$22,0,(13*I101))=0,0,OFFSET(Bebidas!K$22,0,(13*I101)))</f>
        <v>0</v>
      </c>
      <c r="M101" s="254">
        <f ca="1">IF(OFFSET(Bebidas!K$26,0,(13*I101))=0,0,OFFSET(Bebidas!K$26,0,(13*I101)))</f>
        <v>0</v>
      </c>
      <c r="N101" s="251">
        <f ca="1">IF(OFFSET(Bebidas!K$24,0,(13*I101))=0,0,OFFSET(Bebidas!K$24,0,(13*I101)))</f>
        <v>0</v>
      </c>
      <c r="O101" s="211"/>
      <c r="P101" s="253">
        <f t="shared" ca="1" si="4"/>
        <v>0</v>
      </c>
    </row>
    <row r="102" spans="2:16" x14ac:dyDescent="0.3">
      <c r="B102" s="227" t="str">
        <f ca="1">IF(OFFSET(Platos!B$3,0,(13*I102))=0,"",OFFSET(Platos!B$3,0,(13*I102)))</f>
        <v/>
      </c>
      <c r="C102" s="251">
        <f ca="1">IF(OFFSET(Platos!K$2,0,(13*I102))=0,0,OFFSET(Platos!K$2,0,(13*I102)))</f>
        <v>0</v>
      </c>
      <c r="D102" s="251">
        <f ca="1">IF(OFFSET(Platos!K$22,0,(13*I102))=0,0,OFFSET(Platos!K$22,0,(13*I102)))</f>
        <v>0</v>
      </c>
      <c r="E102" s="252">
        <f ca="1">IF(OFFSET(Platos!K$26,0,(13*I102))=0,0,OFFSET(Platos!K$26,0,(13*I102)))</f>
        <v>0</v>
      </c>
      <c r="F102" s="251">
        <f ca="1">IF(OFFSET(Platos!K$24,0,(13*I102))=0,0,OFFSET(Platos!K$24,0,(13*I102)))</f>
        <v>0</v>
      </c>
      <c r="G102" s="211"/>
      <c r="H102" s="253">
        <f t="shared" ca="1" si="5"/>
        <v>0</v>
      </c>
      <c r="I102" s="235">
        <v>66</v>
      </c>
      <c r="J102" s="250" t="str">
        <f ca="1">IF(OFFSET(Bebidas!B$3,0,(13*I102))=0,"",OFFSET(Bebidas!B$3,0,(13*I102)))</f>
        <v/>
      </c>
      <c r="K102" s="251">
        <f ca="1">IF(OFFSET(Bebidas!K$2,0,(13*I102))=0,0,OFFSET(Bebidas!K$2,0,(13*I102)))</f>
        <v>0</v>
      </c>
      <c r="L102" s="251">
        <f ca="1">IF(OFFSET(Bebidas!K$22,0,(13*I102))=0,0,OFFSET(Bebidas!K$22,0,(13*I102)))</f>
        <v>0</v>
      </c>
      <c r="M102" s="254">
        <f ca="1">IF(OFFSET(Bebidas!K$26,0,(13*I102))=0,0,OFFSET(Bebidas!K$26,0,(13*I102)))</f>
        <v>0</v>
      </c>
      <c r="N102" s="251">
        <f ca="1">IF(OFFSET(Bebidas!K$24,0,(13*I102))=0,0,OFFSET(Bebidas!K$24,0,(13*I102)))</f>
        <v>0</v>
      </c>
      <c r="O102" s="211"/>
      <c r="P102" s="253">
        <f t="shared" ca="1" si="4"/>
        <v>0</v>
      </c>
    </row>
    <row r="103" spans="2:16" x14ac:dyDescent="0.3">
      <c r="B103" s="227" t="str">
        <f ca="1">IF(OFFSET(Platos!B$3,0,(13*I103))=0,"",OFFSET(Platos!B$3,0,(13*I103)))</f>
        <v/>
      </c>
      <c r="C103" s="251">
        <f ca="1">IF(OFFSET(Platos!K$2,0,(13*I103))=0,0,OFFSET(Platos!K$2,0,(13*I103)))</f>
        <v>0</v>
      </c>
      <c r="D103" s="251">
        <f ca="1">IF(OFFSET(Platos!K$22,0,(13*I103))=0,0,OFFSET(Platos!K$22,0,(13*I103)))</f>
        <v>0</v>
      </c>
      <c r="E103" s="252">
        <f ca="1">IF(OFFSET(Platos!K$26,0,(13*I103))=0,0,OFFSET(Platos!K$26,0,(13*I103)))</f>
        <v>0</v>
      </c>
      <c r="F103" s="251">
        <f ca="1">IF(OFFSET(Platos!K$24,0,(13*I103))=0,0,OFFSET(Platos!K$24,0,(13*I103)))</f>
        <v>0</v>
      </c>
      <c r="G103" s="211"/>
      <c r="H103" s="253">
        <f t="shared" ca="1" si="5"/>
        <v>0</v>
      </c>
      <c r="I103" s="235">
        <v>67</v>
      </c>
      <c r="J103" s="250" t="str">
        <f ca="1">IF(OFFSET(Bebidas!B$3,0,(13*I103))=0,"",OFFSET(Bebidas!B$3,0,(13*I103)))</f>
        <v/>
      </c>
      <c r="K103" s="251">
        <f ca="1">IF(OFFSET(Bebidas!K$2,0,(13*I103))=0,0,OFFSET(Bebidas!K$2,0,(13*I103)))</f>
        <v>0</v>
      </c>
      <c r="L103" s="251">
        <f ca="1">IF(OFFSET(Bebidas!K$22,0,(13*I103))=0,0,OFFSET(Bebidas!K$22,0,(13*I103)))</f>
        <v>0</v>
      </c>
      <c r="M103" s="254">
        <f ca="1">IF(OFFSET(Bebidas!K$26,0,(13*I103))=0,0,OFFSET(Bebidas!K$26,0,(13*I103)))</f>
        <v>0</v>
      </c>
      <c r="N103" s="251">
        <f ca="1">IF(OFFSET(Bebidas!K$24,0,(13*I103))=0,0,OFFSET(Bebidas!K$24,0,(13*I103)))</f>
        <v>0</v>
      </c>
      <c r="O103" s="211"/>
      <c r="P103" s="253">
        <f t="shared" ca="1" si="4"/>
        <v>0</v>
      </c>
    </row>
    <row r="104" spans="2:16" x14ac:dyDescent="0.3">
      <c r="B104" s="227" t="str">
        <f ca="1">IF(OFFSET(Platos!B$3,0,(13*I104))=0,"",OFFSET(Platos!B$3,0,(13*I104)))</f>
        <v/>
      </c>
      <c r="C104" s="251">
        <f ca="1">IF(OFFSET(Platos!K$2,0,(13*I104))=0,0,OFFSET(Platos!K$2,0,(13*I104)))</f>
        <v>0</v>
      </c>
      <c r="D104" s="251">
        <f ca="1">IF(OFFSET(Platos!K$22,0,(13*I104))=0,0,OFFSET(Platos!K$22,0,(13*I104)))</f>
        <v>0</v>
      </c>
      <c r="E104" s="252">
        <f ca="1">IF(OFFSET(Platos!K$26,0,(13*I104))=0,0,OFFSET(Platos!K$26,0,(13*I104)))</f>
        <v>0</v>
      </c>
      <c r="F104" s="251">
        <f ca="1">IF(OFFSET(Platos!K$24,0,(13*I104))=0,0,OFFSET(Platos!K$24,0,(13*I104)))</f>
        <v>0</v>
      </c>
      <c r="G104" s="211"/>
      <c r="H104" s="253">
        <f t="shared" ca="1" si="5"/>
        <v>0</v>
      </c>
      <c r="I104" s="235">
        <v>68</v>
      </c>
      <c r="J104" s="250" t="str">
        <f ca="1">IF(OFFSET(Bebidas!B$3,0,(13*I104))=0,"",OFFSET(Bebidas!B$3,0,(13*I104)))</f>
        <v/>
      </c>
      <c r="K104" s="251">
        <f ca="1">IF(OFFSET(Bebidas!K$2,0,(13*I104))=0,0,OFFSET(Bebidas!K$2,0,(13*I104)))</f>
        <v>0</v>
      </c>
      <c r="L104" s="251">
        <f ca="1">IF(OFFSET(Bebidas!K$22,0,(13*I104))=0,0,OFFSET(Bebidas!K$22,0,(13*I104)))</f>
        <v>0</v>
      </c>
      <c r="M104" s="254">
        <f ca="1">IF(OFFSET(Bebidas!K$26,0,(13*I104))=0,0,OFFSET(Bebidas!K$26,0,(13*I104)))</f>
        <v>0</v>
      </c>
      <c r="N104" s="251">
        <f ca="1">IF(OFFSET(Bebidas!K$24,0,(13*I104))=0,0,OFFSET(Bebidas!K$24,0,(13*I104)))</f>
        <v>0</v>
      </c>
      <c r="O104" s="211"/>
      <c r="P104" s="253">
        <f t="shared" ca="1" si="4"/>
        <v>0</v>
      </c>
    </row>
    <row r="105" spans="2:16" x14ac:dyDescent="0.3">
      <c r="B105" s="227" t="str">
        <f ca="1">IF(OFFSET(Platos!B$3,0,(13*I105))=0,"",OFFSET(Platos!B$3,0,(13*I105)))</f>
        <v/>
      </c>
      <c r="C105" s="251">
        <f ca="1">IF(OFFSET(Platos!K$2,0,(13*I105))=0,0,OFFSET(Platos!K$2,0,(13*I105)))</f>
        <v>0</v>
      </c>
      <c r="D105" s="251">
        <f ca="1">IF(OFFSET(Platos!K$22,0,(13*I105))=0,0,OFFSET(Platos!K$22,0,(13*I105)))</f>
        <v>0</v>
      </c>
      <c r="E105" s="252">
        <f ca="1">IF(OFFSET(Platos!K$26,0,(13*I105))=0,0,OFFSET(Platos!K$26,0,(13*I105)))</f>
        <v>0</v>
      </c>
      <c r="F105" s="251">
        <f ca="1">IF(OFFSET(Platos!K$24,0,(13*I105))=0,0,OFFSET(Platos!K$24,0,(13*I105)))</f>
        <v>0</v>
      </c>
      <c r="G105" s="211"/>
      <c r="H105" s="253">
        <f t="shared" ca="1" si="5"/>
        <v>0</v>
      </c>
      <c r="I105" s="235">
        <v>69</v>
      </c>
      <c r="J105" s="250" t="str">
        <f ca="1">IF(OFFSET(Bebidas!B$3,0,(13*I105))=0,"",OFFSET(Bebidas!B$3,0,(13*I105)))</f>
        <v/>
      </c>
      <c r="K105" s="251">
        <f ca="1">IF(OFFSET(Bebidas!K$2,0,(13*I105))=0,0,OFFSET(Bebidas!K$2,0,(13*I105)))</f>
        <v>0</v>
      </c>
      <c r="L105" s="251">
        <f ca="1">IF(OFFSET(Bebidas!K$22,0,(13*I105))=0,0,OFFSET(Bebidas!K$22,0,(13*I105)))</f>
        <v>0</v>
      </c>
      <c r="M105" s="254">
        <f ca="1">IF(OFFSET(Bebidas!K$26,0,(13*I105))=0,0,OFFSET(Bebidas!K$26,0,(13*I105)))</f>
        <v>0</v>
      </c>
      <c r="N105" s="251">
        <f ca="1">IF(OFFSET(Bebidas!K$24,0,(13*I105))=0,0,OFFSET(Bebidas!K$24,0,(13*I105)))</f>
        <v>0</v>
      </c>
      <c r="O105" s="211"/>
      <c r="P105" s="253">
        <f t="shared" ca="1" si="4"/>
        <v>0</v>
      </c>
    </row>
    <row r="106" spans="2:16" x14ac:dyDescent="0.3">
      <c r="B106" s="227" t="str">
        <f ca="1">IF(OFFSET(Platos!B$3,0,(13*I106))=0,"",OFFSET(Platos!B$3,0,(13*I106)))</f>
        <v/>
      </c>
      <c r="C106" s="251">
        <f ca="1">IF(OFFSET(Platos!K$2,0,(13*I106))=0,0,OFFSET(Platos!K$2,0,(13*I106)))</f>
        <v>0</v>
      </c>
      <c r="D106" s="251">
        <f ca="1">IF(OFFSET(Platos!K$22,0,(13*I106))=0,0,OFFSET(Platos!K$22,0,(13*I106)))</f>
        <v>0</v>
      </c>
      <c r="E106" s="252">
        <f ca="1">IF(OFFSET(Platos!K$26,0,(13*I106))=0,0,OFFSET(Platos!K$26,0,(13*I106)))</f>
        <v>0</v>
      </c>
      <c r="F106" s="251">
        <f ca="1">IF(OFFSET(Platos!K$24,0,(13*I106))=0,0,OFFSET(Platos!K$24,0,(13*I106)))</f>
        <v>0</v>
      </c>
      <c r="G106" s="211"/>
      <c r="H106" s="253">
        <f t="shared" ca="1" si="5"/>
        <v>0</v>
      </c>
      <c r="I106" s="235">
        <v>70</v>
      </c>
      <c r="J106" s="250" t="str">
        <f ca="1">IF(OFFSET(Bebidas!B$3,0,(13*I106))=0,"",OFFSET(Bebidas!B$3,0,(13*I106)))</f>
        <v/>
      </c>
      <c r="K106" s="251">
        <f ca="1">IF(OFFSET(Bebidas!K$2,0,(13*I106))=0,0,OFFSET(Bebidas!K$2,0,(13*I106)))</f>
        <v>0</v>
      </c>
      <c r="L106" s="251">
        <f ca="1">IF(OFFSET(Bebidas!K$22,0,(13*I106))=0,0,OFFSET(Bebidas!K$22,0,(13*I106)))</f>
        <v>0</v>
      </c>
      <c r="M106" s="254">
        <f ca="1">IF(OFFSET(Bebidas!K$26,0,(13*I106))=0,0,OFFSET(Bebidas!K$26,0,(13*I106)))</f>
        <v>0</v>
      </c>
      <c r="N106" s="251">
        <f ca="1">IF(OFFSET(Bebidas!K$24,0,(13*I106))=0,0,OFFSET(Bebidas!K$24,0,(13*I106)))</f>
        <v>0</v>
      </c>
      <c r="O106" s="211"/>
      <c r="P106" s="253">
        <f t="shared" ca="1" si="4"/>
        <v>0</v>
      </c>
    </row>
    <row r="107" spans="2:16" x14ac:dyDescent="0.3">
      <c r="B107" s="227" t="str">
        <f ca="1">IF(OFFSET(Platos!B$3,0,(13*I107))=0,"",OFFSET(Platos!B$3,0,(13*I107)))</f>
        <v/>
      </c>
      <c r="C107" s="251">
        <f ca="1">IF(OFFSET(Platos!K$2,0,(13*I107))=0,0,OFFSET(Platos!K$2,0,(13*I107)))</f>
        <v>0</v>
      </c>
      <c r="D107" s="251">
        <f ca="1">IF(OFFSET(Platos!K$22,0,(13*I107))=0,0,OFFSET(Platos!K$22,0,(13*I107)))</f>
        <v>0</v>
      </c>
      <c r="E107" s="252">
        <f ca="1">IF(OFFSET(Platos!K$26,0,(13*I107))=0,0,OFFSET(Platos!K$26,0,(13*I107)))</f>
        <v>0</v>
      </c>
      <c r="F107" s="251">
        <f ca="1">IF(OFFSET(Platos!K$24,0,(13*I107))=0,0,OFFSET(Platos!K$24,0,(13*I107)))</f>
        <v>0</v>
      </c>
      <c r="G107" s="211"/>
      <c r="H107" s="253">
        <f t="shared" ca="1" si="5"/>
        <v>0</v>
      </c>
      <c r="I107" s="235">
        <v>71</v>
      </c>
      <c r="J107" s="250" t="str">
        <f ca="1">IF(OFFSET(Bebidas!B$3,0,(13*I107))=0,"",OFFSET(Bebidas!B$3,0,(13*I107)))</f>
        <v/>
      </c>
      <c r="K107" s="251">
        <f ca="1">IF(OFFSET(Bebidas!K$2,0,(13*I107))=0,0,OFFSET(Bebidas!K$2,0,(13*I107)))</f>
        <v>0</v>
      </c>
      <c r="L107" s="251">
        <f ca="1">IF(OFFSET(Bebidas!K$22,0,(13*I107))=0,0,OFFSET(Bebidas!K$22,0,(13*I107)))</f>
        <v>0</v>
      </c>
      <c r="M107" s="254">
        <f ca="1">IF(OFFSET(Bebidas!K$26,0,(13*I107))=0,0,OFFSET(Bebidas!K$26,0,(13*I107)))</f>
        <v>0</v>
      </c>
      <c r="N107" s="251">
        <f ca="1">IF(OFFSET(Bebidas!K$24,0,(13*I107))=0,0,OFFSET(Bebidas!K$24,0,(13*I107)))</f>
        <v>0</v>
      </c>
      <c r="O107" s="211"/>
      <c r="P107" s="253">
        <f t="shared" ca="1" si="4"/>
        <v>0</v>
      </c>
    </row>
    <row r="108" spans="2:16" x14ac:dyDescent="0.3">
      <c r="B108" s="227" t="str">
        <f ca="1">IF(OFFSET(Platos!B$3,0,(13*I108))=0,"",OFFSET(Platos!B$3,0,(13*I108)))</f>
        <v/>
      </c>
      <c r="C108" s="251">
        <f ca="1">IF(OFFSET(Platos!K$2,0,(13*I108))=0,0,OFFSET(Platos!K$2,0,(13*I108)))</f>
        <v>0</v>
      </c>
      <c r="D108" s="251">
        <f ca="1">IF(OFFSET(Platos!K$22,0,(13*I108))=0,0,OFFSET(Platos!K$22,0,(13*I108)))</f>
        <v>0</v>
      </c>
      <c r="E108" s="252">
        <f ca="1">IF(OFFSET(Platos!K$26,0,(13*I108))=0,0,OFFSET(Platos!K$26,0,(13*I108)))</f>
        <v>0</v>
      </c>
      <c r="F108" s="251">
        <f ca="1">IF(OFFSET(Platos!K$24,0,(13*I108))=0,0,OFFSET(Platos!K$24,0,(13*I108)))</f>
        <v>0</v>
      </c>
      <c r="G108" s="211"/>
      <c r="H108" s="253">
        <f t="shared" ca="1" si="5"/>
        <v>0</v>
      </c>
      <c r="I108" s="235">
        <v>72</v>
      </c>
      <c r="J108" s="250" t="str">
        <f ca="1">IF(OFFSET(Bebidas!B$3,0,(13*I108))=0,"",OFFSET(Bebidas!B$3,0,(13*I108)))</f>
        <v/>
      </c>
      <c r="K108" s="251">
        <f ca="1">IF(OFFSET(Bebidas!K$2,0,(13*I108))=0,0,OFFSET(Bebidas!K$2,0,(13*I108)))</f>
        <v>0</v>
      </c>
      <c r="L108" s="251">
        <f ca="1">IF(OFFSET(Bebidas!K$22,0,(13*I108))=0,0,OFFSET(Bebidas!K$22,0,(13*I108)))</f>
        <v>0</v>
      </c>
      <c r="M108" s="254">
        <f ca="1">IF(OFFSET(Bebidas!K$26,0,(13*I108))=0,0,OFFSET(Bebidas!K$26,0,(13*I108)))</f>
        <v>0</v>
      </c>
      <c r="N108" s="251">
        <f ca="1">IF(OFFSET(Bebidas!K$24,0,(13*I108))=0,0,OFFSET(Bebidas!K$24,0,(13*I108)))</f>
        <v>0</v>
      </c>
      <c r="O108" s="211"/>
      <c r="P108" s="253">
        <f t="shared" ca="1" si="4"/>
        <v>0</v>
      </c>
    </row>
    <row r="109" spans="2:16" x14ac:dyDescent="0.3">
      <c r="B109" s="255"/>
      <c r="C109" s="255"/>
      <c r="D109" s="255"/>
      <c r="E109" s="255"/>
      <c r="F109" s="267" cm="1">
        <f t="array" aca="1" ref="F109" ca="1">+SUM(Table25[Utilidad Bruta])/SUMPRODUCT(--(LEN(Table25[Nombre])&gt;0))</f>
        <v>3675.50072446986</v>
      </c>
      <c r="G109" s="256" cm="1">
        <f t="array" aca="1" ref="G109" ca="1">+SUM(Table25[Popularidad])/SUMPRODUCT(--(LEN(Table25[Nombre])&gt;0))</f>
        <v>105</v>
      </c>
      <c r="H109" s="255"/>
      <c r="J109" s="255"/>
      <c r="K109" s="255"/>
      <c r="L109" s="255"/>
      <c r="M109" s="255"/>
      <c r="N109" s="267" cm="1">
        <f t="array" aca="1" ref="N109" ca="1">+SUM(Table246[Utilidad Bruta])/SUMPRODUCT(--(LEN(Table246[Nombre])&gt;0))</f>
        <v>2915.9967592592589</v>
      </c>
      <c r="O109" s="256" cm="1">
        <f t="array" aca="1" ref="O109" ca="1">+SUM(Table246[Popularidad])/SUMPRODUCT(--(LEN(Table246[Nombre])&gt;0))</f>
        <v>67.5</v>
      </c>
      <c r="P109" s="255"/>
    </row>
    <row r="110" spans="2:16" x14ac:dyDescent="0.3">
      <c r="B110" s="68"/>
      <c r="C110" s="68"/>
      <c r="D110" s="68"/>
      <c r="E110" s="68"/>
      <c r="F110" s="240"/>
      <c r="G110" s="68"/>
      <c r="H110" s="68"/>
      <c r="J110" s="68"/>
      <c r="K110" s="68"/>
      <c r="L110" s="68"/>
      <c r="M110" s="68"/>
      <c r="N110" s="68"/>
      <c r="O110" s="68"/>
      <c r="P110" s="68"/>
    </row>
    <row r="111" spans="2:16" x14ac:dyDescent="0.3">
      <c r="B111" s="68"/>
      <c r="C111" s="68"/>
      <c r="D111" s="68"/>
      <c r="E111" s="68"/>
      <c r="F111" s="240"/>
      <c r="G111" s="68"/>
      <c r="H111" s="68"/>
      <c r="J111" s="68"/>
      <c r="K111" s="68"/>
      <c r="L111" s="68"/>
      <c r="M111" s="68"/>
      <c r="N111" s="68"/>
      <c r="O111" s="68"/>
      <c r="P111" s="68"/>
    </row>
    <row r="112" spans="2:16" x14ac:dyDescent="0.3">
      <c r="B112" s="68"/>
      <c r="C112" s="68"/>
      <c r="D112" s="68"/>
      <c r="E112" s="68"/>
      <c r="F112" s="240"/>
      <c r="G112" s="68"/>
      <c r="H112" s="68"/>
      <c r="J112" s="68"/>
      <c r="K112" s="68"/>
      <c r="L112" s="68"/>
      <c r="M112" s="68"/>
      <c r="N112" s="68"/>
      <c r="O112" s="68"/>
      <c r="P112" s="68"/>
    </row>
    <row r="113" spans="2:19" x14ac:dyDescent="0.3">
      <c r="B113" s="68"/>
      <c r="C113" s="68"/>
      <c r="D113" s="68"/>
      <c r="E113" s="68"/>
      <c r="F113" s="240"/>
      <c r="G113" s="68"/>
      <c r="H113" s="68"/>
      <c r="J113" s="68"/>
      <c r="K113" s="68"/>
      <c r="L113" s="68"/>
      <c r="M113" s="68"/>
      <c r="N113" s="68"/>
      <c r="O113" s="68"/>
      <c r="P113" s="68"/>
    </row>
    <row r="114" spans="2:19" x14ac:dyDescent="0.3">
      <c r="B114" s="68"/>
      <c r="C114" s="68"/>
      <c r="D114" s="68"/>
      <c r="E114" s="68"/>
      <c r="F114" s="240"/>
      <c r="G114" s="68"/>
      <c r="H114" s="68"/>
      <c r="J114" s="68"/>
      <c r="K114" s="68"/>
      <c r="L114" s="68"/>
      <c r="M114" s="68"/>
      <c r="N114" s="68"/>
      <c r="O114" s="68"/>
      <c r="P114" s="68"/>
    </row>
    <row r="115" spans="2:19" x14ac:dyDescent="0.3">
      <c r="B115" s="68"/>
      <c r="C115" s="68"/>
      <c r="D115" s="68"/>
      <c r="E115" s="68"/>
      <c r="F115" s="240"/>
      <c r="G115" s="68"/>
      <c r="H115" s="68"/>
      <c r="J115" s="68"/>
      <c r="K115" s="68"/>
      <c r="L115" s="68"/>
      <c r="M115" s="68"/>
      <c r="N115" s="68"/>
      <c r="O115" s="68"/>
      <c r="P115" s="68"/>
    </row>
    <row r="116" spans="2:19" x14ac:dyDescent="0.3">
      <c r="B116" s="68"/>
      <c r="C116" s="68"/>
      <c r="D116" s="68"/>
      <c r="E116" s="68"/>
      <c r="F116" s="240"/>
      <c r="G116" s="68"/>
      <c r="H116" s="68"/>
      <c r="J116" s="68"/>
      <c r="K116" s="68"/>
      <c r="L116" s="68"/>
      <c r="M116" s="68"/>
      <c r="N116" s="68"/>
      <c r="O116" s="68"/>
      <c r="P116" s="68"/>
      <c r="S116" s="68">
        <v>1</v>
      </c>
    </row>
    <row r="117" spans="2:19" x14ac:dyDescent="0.3">
      <c r="B117" s="68"/>
      <c r="C117" s="68"/>
      <c r="D117" s="68"/>
      <c r="E117" s="68"/>
      <c r="F117" s="240"/>
      <c r="G117" s="68"/>
      <c r="H117" s="68"/>
      <c r="J117" s="68"/>
      <c r="K117" s="68"/>
      <c r="L117" s="68"/>
      <c r="M117" s="68"/>
      <c r="N117" s="68"/>
      <c r="O117" s="68"/>
      <c r="P117" s="68"/>
    </row>
    <row r="118" spans="2:19" x14ac:dyDescent="0.3">
      <c r="B118" s="68"/>
      <c r="C118" s="68"/>
      <c r="D118" s="68"/>
      <c r="E118" s="68"/>
      <c r="F118" s="240"/>
      <c r="G118" s="68"/>
      <c r="H118" s="68"/>
      <c r="J118" s="68"/>
      <c r="K118" s="68"/>
      <c r="L118" s="68"/>
      <c r="M118" s="68"/>
      <c r="N118" s="68"/>
      <c r="O118" s="68"/>
      <c r="P118" s="68"/>
    </row>
    <row r="119" spans="2:19" x14ac:dyDescent="0.3">
      <c r="B119" s="68"/>
      <c r="C119" s="68"/>
      <c r="D119" s="68"/>
      <c r="E119" s="68"/>
      <c r="F119" s="240"/>
      <c r="G119" s="68"/>
      <c r="H119" s="68"/>
      <c r="J119" s="68"/>
      <c r="K119" s="68"/>
      <c r="L119" s="68"/>
      <c r="M119" s="68"/>
      <c r="N119" s="68"/>
      <c r="O119" s="68"/>
      <c r="P119" s="68"/>
    </row>
    <row r="120" spans="2:19" x14ac:dyDescent="0.3">
      <c r="B120" s="68"/>
      <c r="C120" s="68"/>
      <c r="D120" s="68"/>
      <c r="E120" s="68"/>
      <c r="F120" s="240"/>
      <c r="G120" s="68"/>
      <c r="H120" s="68"/>
      <c r="J120" s="68"/>
      <c r="K120" s="68"/>
      <c r="L120" s="68"/>
      <c r="M120" s="68"/>
      <c r="N120" s="68"/>
      <c r="O120" s="68"/>
      <c r="P120" s="68"/>
    </row>
    <row r="121" spans="2:19" x14ac:dyDescent="0.3">
      <c r="B121" s="68"/>
      <c r="C121" s="68"/>
      <c r="D121" s="68"/>
      <c r="E121" s="68"/>
      <c r="F121" s="240"/>
      <c r="G121" s="68"/>
      <c r="H121" s="68"/>
      <c r="J121" s="68"/>
      <c r="K121" s="68"/>
      <c r="L121" s="68"/>
      <c r="M121" s="68"/>
      <c r="N121" s="68"/>
      <c r="O121" s="68"/>
      <c r="P121" s="68"/>
    </row>
    <row r="122" spans="2:19" x14ac:dyDescent="0.3">
      <c r="B122" s="68"/>
      <c r="C122" s="68"/>
      <c r="D122" s="68"/>
      <c r="E122" s="68"/>
      <c r="F122" s="240"/>
      <c r="G122" s="68"/>
      <c r="H122" s="68"/>
      <c r="J122" s="68"/>
      <c r="K122" s="68"/>
      <c r="L122" s="68"/>
      <c r="M122" s="68"/>
      <c r="N122" s="68"/>
      <c r="O122" s="68"/>
      <c r="P122" s="68"/>
    </row>
    <row r="123" spans="2:19" x14ac:dyDescent="0.3">
      <c r="B123" s="68"/>
      <c r="C123" s="68"/>
      <c r="D123" s="68"/>
      <c r="E123" s="68"/>
      <c r="F123" s="240"/>
      <c r="G123" s="68"/>
      <c r="H123" s="68"/>
      <c r="J123" s="68"/>
      <c r="K123" s="68"/>
      <c r="L123" s="68"/>
      <c r="M123" s="68"/>
      <c r="N123" s="68"/>
      <c r="O123" s="68"/>
      <c r="P123" s="68"/>
    </row>
    <row r="124" spans="2:19" x14ac:dyDescent="0.3">
      <c r="B124" s="68"/>
      <c r="C124" s="68"/>
      <c r="D124" s="68"/>
      <c r="E124" s="68"/>
      <c r="F124" s="240"/>
      <c r="G124" s="68"/>
      <c r="H124" s="68"/>
      <c r="J124" s="68"/>
      <c r="K124" s="68"/>
      <c r="L124" s="68"/>
      <c r="M124" s="68"/>
      <c r="N124" s="68"/>
      <c r="O124" s="68"/>
      <c r="P124" s="68"/>
    </row>
    <row r="125" spans="2:19" x14ac:dyDescent="0.3">
      <c r="B125" s="68"/>
      <c r="C125" s="68"/>
      <c r="D125" s="68"/>
      <c r="E125" s="68"/>
      <c r="F125" s="240"/>
      <c r="G125" s="68"/>
      <c r="H125" s="68"/>
      <c r="J125" s="68"/>
      <c r="K125" s="68"/>
      <c r="L125" s="68"/>
      <c r="M125" s="68"/>
      <c r="N125" s="68"/>
      <c r="O125" s="68"/>
      <c r="P125" s="68"/>
    </row>
    <row r="126" spans="2:19" x14ac:dyDescent="0.3">
      <c r="B126" s="68"/>
      <c r="C126" s="68"/>
      <c r="D126" s="68"/>
      <c r="E126" s="68"/>
      <c r="F126" s="240"/>
      <c r="G126" s="68"/>
      <c r="H126" s="68"/>
      <c r="J126" s="68"/>
      <c r="K126" s="68"/>
      <c r="L126" s="68"/>
      <c r="M126" s="68"/>
      <c r="N126" s="68"/>
      <c r="O126" s="68"/>
      <c r="P126" s="68"/>
    </row>
    <row r="127" spans="2:19" x14ac:dyDescent="0.3">
      <c r="B127" s="68"/>
      <c r="C127" s="68"/>
      <c r="D127" s="68"/>
      <c r="E127" s="68"/>
      <c r="F127" s="240"/>
      <c r="G127" s="68"/>
      <c r="H127" s="68"/>
      <c r="J127" s="68"/>
      <c r="K127" s="68"/>
      <c r="L127" s="68"/>
      <c r="M127" s="68"/>
      <c r="N127" s="68"/>
      <c r="O127" s="68"/>
      <c r="P127" s="68"/>
    </row>
    <row r="128" spans="2:19" x14ac:dyDescent="0.3">
      <c r="B128" s="68"/>
      <c r="C128" s="68"/>
      <c r="D128" s="68"/>
      <c r="E128" s="68"/>
      <c r="F128" s="240"/>
      <c r="G128" s="68"/>
      <c r="H128" s="68"/>
      <c r="J128" s="68"/>
      <c r="K128" s="68"/>
      <c r="L128" s="68"/>
      <c r="M128" s="68"/>
      <c r="N128" s="68"/>
      <c r="O128" s="68"/>
      <c r="P128" s="68"/>
    </row>
    <row r="129" spans="2:16" x14ac:dyDescent="0.3">
      <c r="B129" s="68"/>
      <c r="C129" s="68"/>
      <c r="D129" s="68"/>
      <c r="E129" s="68"/>
      <c r="F129" s="240"/>
      <c r="G129" s="68"/>
      <c r="H129" s="68"/>
      <c r="J129" s="68"/>
      <c r="K129" s="68"/>
      <c r="L129" s="68"/>
      <c r="M129" s="68"/>
      <c r="N129" s="68"/>
      <c r="O129" s="68"/>
      <c r="P129" s="68"/>
    </row>
    <row r="130" spans="2:16" x14ac:dyDescent="0.3">
      <c r="B130" s="68"/>
      <c r="C130" s="68"/>
      <c r="D130" s="68"/>
      <c r="E130" s="68"/>
      <c r="F130" s="240"/>
      <c r="G130" s="68"/>
      <c r="H130" s="68"/>
      <c r="J130" s="68"/>
      <c r="K130" s="68"/>
      <c r="L130" s="68"/>
      <c r="M130" s="68"/>
      <c r="N130" s="68"/>
      <c r="O130" s="68"/>
      <c r="P130" s="68"/>
    </row>
    <row r="131" spans="2:16" x14ac:dyDescent="0.3">
      <c r="B131" s="68"/>
      <c r="C131" s="68"/>
      <c r="D131" s="68"/>
      <c r="E131" s="68"/>
      <c r="F131" s="240"/>
      <c r="G131" s="68"/>
      <c r="H131" s="68"/>
      <c r="J131" s="68"/>
      <c r="K131" s="68"/>
      <c r="L131" s="68"/>
      <c r="M131" s="68"/>
      <c r="N131" s="68"/>
      <c r="O131" s="68"/>
      <c r="P131" s="68"/>
    </row>
    <row r="132" spans="2:16" x14ac:dyDescent="0.3">
      <c r="B132" s="68"/>
      <c r="C132" s="68"/>
      <c r="D132" s="68"/>
      <c r="E132" s="68"/>
      <c r="F132" s="240"/>
      <c r="G132" s="68"/>
      <c r="H132" s="68"/>
      <c r="J132" s="68"/>
      <c r="K132" s="68"/>
      <c r="L132" s="68"/>
      <c r="M132" s="68"/>
      <c r="N132" s="68"/>
      <c r="O132" s="68"/>
      <c r="P132" s="68"/>
    </row>
    <row r="133" spans="2:16" x14ac:dyDescent="0.3">
      <c r="B133" s="68"/>
      <c r="C133" s="68"/>
      <c r="D133" s="68"/>
      <c r="E133" s="68"/>
      <c r="F133" s="240"/>
      <c r="G133" s="68"/>
      <c r="H133" s="68"/>
      <c r="J133" s="68"/>
      <c r="K133" s="68"/>
      <c r="L133" s="68"/>
      <c r="M133" s="68"/>
      <c r="N133" s="68"/>
      <c r="O133" s="68"/>
      <c r="P133" s="68"/>
    </row>
    <row r="134" spans="2:16" x14ac:dyDescent="0.3">
      <c r="B134" s="68"/>
      <c r="C134" s="68"/>
      <c r="D134" s="68"/>
      <c r="E134" s="68"/>
      <c r="F134" s="240"/>
      <c r="G134" s="68"/>
      <c r="H134" s="68"/>
      <c r="J134" s="68"/>
      <c r="K134" s="68"/>
      <c r="L134" s="68"/>
      <c r="M134" s="68"/>
      <c r="N134" s="68"/>
      <c r="O134" s="68"/>
      <c r="P134" s="68"/>
    </row>
    <row r="135" spans="2:16" x14ac:dyDescent="0.3">
      <c r="B135" s="68"/>
      <c r="C135" s="68"/>
      <c r="D135" s="68"/>
      <c r="E135" s="68"/>
      <c r="F135" s="240"/>
      <c r="G135" s="68"/>
      <c r="H135" s="68"/>
      <c r="J135" s="68"/>
      <c r="K135" s="68"/>
      <c r="L135" s="68"/>
      <c r="M135" s="68"/>
      <c r="N135" s="68"/>
      <c r="O135" s="68"/>
      <c r="P135" s="68"/>
    </row>
    <row r="136" spans="2:16" x14ac:dyDescent="0.3">
      <c r="B136" s="68"/>
      <c r="C136" s="68"/>
      <c r="D136" s="68"/>
      <c r="E136" s="68"/>
      <c r="F136" s="240"/>
      <c r="G136" s="68"/>
      <c r="H136" s="68"/>
      <c r="J136" s="68"/>
      <c r="K136" s="68"/>
      <c r="L136" s="68"/>
      <c r="M136" s="68"/>
      <c r="N136" s="68"/>
      <c r="O136" s="68"/>
      <c r="P136" s="68"/>
    </row>
    <row r="137" spans="2:16" x14ac:dyDescent="0.3">
      <c r="B137" s="68"/>
      <c r="C137" s="68"/>
      <c r="D137" s="68"/>
      <c r="E137" s="68"/>
      <c r="F137" s="240"/>
      <c r="G137" s="68"/>
      <c r="H137" s="68"/>
      <c r="J137" s="68"/>
      <c r="K137" s="68"/>
      <c r="L137" s="68"/>
      <c r="M137" s="68"/>
      <c r="N137" s="68"/>
      <c r="O137" s="68"/>
      <c r="P137" s="68"/>
    </row>
    <row r="138" spans="2:16" x14ac:dyDescent="0.3">
      <c r="B138" s="68"/>
      <c r="C138" s="68"/>
      <c r="D138" s="68"/>
      <c r="E138" s="68"/>
      <c r="F138" s="240"/>
      <c r="G138" s="68"/>
      <c r="H138" s="68"/>
      <c r="J138" s="68"/>
      <c r="K138" s="68"/>
      <c r="L138" s="68"/>
      <c r="M138" s="68"/>
      <c r="N138" s="68"/>
      <c r="O138" s="68"/>
      <c r="P138" s="68"/>
    </row>
    <row r="139" spans="2:16" x14ac:dyDescent="0.3">
      <c r="B139" s="68"/>
      <c r="C139" s="68"/>
      <c r="D139" s="68"/>
      <c r="E139" s="68"/>
      <c r="F139" s="240"/>
      <c r="G139" s="68"/>
      <c r="H139" s="68"/>
      <c r="J139" s="68"/>
      <c r="K139" s="68"/>
      <c r="L139" s="68"/>
      <c r="M139" s="68"/>
      <c r="N139" s="68"/>
      <c r="O139" s="68"/>
      <c r="P139" s="68"/>
    </row>
    <row r="140" spans="2:16" x14ac:dyDescent="0.3">
      <c r="B140" s="68"/>
      <c r="C140" s="68"/>
      <c r="D140" s="68"/>
      <c r="E140" s="68"/>
      <c r="F140" s="240"/>
      <c r="G140" s="68"/>
      <c r="H140" s="68"/>
      <c r="J140" s="68"/>
      <c r="K140" s="68"/>
      <c r="L140" s="68"/>
      <c r="M140" s="68"/>
      <c r="N140" s="68"/>
      <c r="O140" s="68"/>
      <c r="P140" s="68"/>
    </row>
    <row r="141" spans="2:16" x14ac:dyDescent="0.3">
      <c r="B141" s="68"/>
      <c r="C141" s="68"/>
      <c r="D141" s="68"/>
      <c r="E141" s="68"/>
      <c r="F141" s="240"/>
      <c r="G141" s="68"/>
      <c r="H141" s="68"/>
      <c r="J141" s="68"/>
      <c r="K141" s="68"/>
      <c r="L141" s="68"/>
      <c r="M141" s="68"/>
      <c r="N141" s="68"/>
      <c r="O141" s="68"/>
      <c r="P141" s="68"/>
    </row>
    <row r="142" spans="2:16" x14ac:dyDescent="0.3">
      <c r="B142" s="68"/>
      <c r="C142" s="68"/>
      <c r="D142" s="68"/>
      <c r="E142" s="68"/>
      <c r="F142" s="240"/>
      <c r="G142" s="68"/>
      <c r="H142" s="68"/>
      <c r="J142" s="68"/>
      <c r="K142" s="68"/>
      <c r="L142" s="68"/>
      <c r="M142" s="68"/>
      <c r="N142" s="68"/>
      <c r="O142" s="68"/>
      <c r="P142" s="68"/>
    </row>
    <row r="143" spans="2:16" x14ac:dyDescent="0.3">
      <c r="B143" s="68"/>
      <c r="C143" s="68"/>
      <c r="D143" s="68"/>
      <c r="E143" s="68"/>
      <c r="F143" s="240"/>
      <c r="G143" s="68"/>
      <c r="H143" s="68"/>
      <c r="J143" s="68"/>
      <c r="K143" s="68"/>
      <c r="L143" s="68"/>
      <c r="M143" s="68"/>
      <c r="N143" s="68"/>
      <c r="O143" s="68"/>
      <c r="P143" s="68"/>
    </row>
    <row r="144" spans="2:16" x14ac:dyDescent="0.3">
      <c r="B144" s="68"/>
      <c r="C144" s="68"/>
      <c r="D144" s="68"/>
      <c r="E144" s="68"/>
      <c r="F144" s="240"/>
      <c r="G144" s="68"/>
      <c r="H144" s="68"/>
      <c r="J144" s="68"/>
      <c r="K144" s="68"/>
      <c r="L144" s="68"/>
      <c r="M144" s="68"/>
      <c r="N144" s="68"/>
      <c r="O144" s="68"/>
      <c r="P144" s="68"/>
    </row>
    <row r="145" spans="2:16" x14ac:dyDescent="0.3">
      <c r="B145" s="68"/>
      <c r="C145" s="68"/>
      <c r="D145" s="68"/>
      <c r="E145" s="68"/>
      <c r="F145" s="240"/>
      <c r="G145" s="68"/>
      <c r="H145" s="68"/>
      <c r="J145" s="68"/>
      <c r="K145" s="68"/>
      <c r="L145" s="68"/>
      <c r="M145" s="68"/>
      <c r="N145" s="68"/>
      <c r="O145" s="68"/>
      <c r="P145" s="68"/>
    </row>
    <row r="146" spans="2:16" x14ac:dyDescent="0.3">
      <c r="B146" s="68"/>
      <c r="C146" s="68"/>
      <c r="D146" s="68"/>
      <c r="E146" s="68"/>
      <c r="F146" s="240"/>
      <c r="G146" s="68"/>
      <c r="H146" s="68"/>
      <c r="J146" s="68"/>
      <c r="K146" s="68"/>
      <c r="L146" s="68"/>
      <c r="M146" s="68"/>
      <c r="N146" s="68"/>
      <c r="O146" s="68"/>
      <c r="P146" s="68"/>
    </row>
    <row r="147" spans="2:16" x14ac:dyDescent="0.3">
      <c r="B147" s="68"/>
      <c r="C147" s="68"/>
      <c r="D147" s="68"/>
      <c r="E147" s="68"/>
      <c r="F147" s="240"/>
      <c r="G147" s="68"/>
      <c r="H147" s="68"/>
      <c r="J147" s="68"/>
      <c r="K147" s="68"/>
      <c r="L147" s="68"/>
      <c r="M147" s="68"/>
      <c r="N147" s="68"/>
      <c r="O147" s="68"/>
      <c r="P147" s="68"/>
    </row>
    <row r="148" spans="2:16" x14ac:dyDescent="0.3">
      <c r="B148" s="68"/>
      <c r="C148" s="68"/>
      <c r="D148" s="68"/>
      <c r="E148" s="68"/>
      <c r="F148" s="240"/>
      <c r="G148" s="68"/>
      <c r="H148" s="68"/>
      <c r="J148" s="68"/>
      <c r="K148" s="68"/>
      <c r="L148" s="68"/>
      <c r="M148" s="68"/>
      <c r="N148" s="68"/>
      <c r="O148" s="68"/>
      <c r="P148" s="68"/>
    </row>
    <row r="149" spans="2:16" x14ac:dyDescent="0.3">
      <c r="B149" s="68"/>
      <c r="C149" s="68"/>
      <c r="D149" s="68"/>
      <c r="E149" s="68"/>
      <c r="F149" s="240"/>
      <c r="G149" s="68"/>
      <c r="H149" s="68"/>
      <c r="J149" s="68"/>
      <c r="K149" s="68"/>
      <c r="L149" s="68"/>
      <c r="M149" s="68"/>
      <c r="N149" s="68"/>
      <c r="O149" s="68"/>
      <c r="P149" s="68"/>
    </row>
    <row r="150" spans="2:16" x14ac:dyDescent="0.3">
      <c r="B150" s="68"/>
      <c r="C150" s="68"/>
      <c r="D150" s="68"/>
      <c r="E150" s="68"/>
      <c r="F150" s="240"/>
      <c r="G150" s="68"/>
      <c r="H150" s="68"/>
      <c r="J150" s="68"/>
      <c r="K150" s="68"/>
      <c r="L150" s="68"/>
      <c r="M150" s="68"/>
      <c r="N150" s="68"/>
      <c r="O150" s="68"/>
      <c r="P150" s="68"/>
    </row>
    <row r="151" spans="2:16" x14ac:dyDescent="0.3">
      <c r="B151" s="68"/>
      <c r="C151" s="68"/>
      <c r="D151" s="68"/>
      <c r="E151" s="68"/>
      <c r="F151" s="240"/>
      <c r="G151" s="68"/>
      <c r="H151" s="68"/>
      <c r="J151" s="68"/>
      <c r="K151" s="68"/>
      <c r="L151" s="68"/>
      <c r="M151" s="68"/>
      <c r="N151" s="68"/>
      <c r="O151" s="68"/>
      <c r="P151" s="68"/>
    </row>
    <row r="152" spans="2:16" x14ac:dyDescent="0.3">
      <c r="B152" s="68"/>
      <c r="C152" s="68"/>
      <c r="D152" s="68"/>
      <c r="E152" s="68"/>
      <c r="F152" s="240"/>
      <c r="G152" s="68"/>
      <c r="H152" s="68"/>
      <c r="J152" s="68"/>
      <c r="K152" s="68"/>
      <c r="L152" s="68"/>
      <c r="M152" s="68"/>
      <c r="N152" s="68"/>
      <c r="O152" s="68"/>
      <c r="P152" s="68"/>
    </row>
    <row r="153" spans="2:16" x14ac:dyDescent="0.3">
      <c r="B153" s="68"/>
      <c r="C153" s="68"/>
      <c r="D153" s="68"/>
      <c r="E153" s="68"/>
      <c r="F153" s="240"/>
      <c r="G153" s="68"/>
      <c r="H153" s="68"/>
      <c r="J153" s="68"/>
      <c r="K153" s="68"/>
      <c r="L153" s="68"/>
      <c r="M153" s="68"/>
      <c r="N153" s="68"/>
      <c r="O153" s="68"/>
      <c r="P153" s="68"/>
    </row>
    <row r="154" spans="2:16" x14ac:dyDescent="0.3">
      <c r="B154" s="68"/>
      <c r="C154" s="68"/>
      <c r="D154" s="68"/>
      <c r="E154" s="68"/>
      <c r="F154" s="240"/>
      <c r="G154" s="68"/>
      <c r="H154" s="68"/>
      <c r="J154" s="68"/>
      <c r="K154" s="68"/>
      <c r="L154" s="68"/>
      <c r="M154" s="68"/>
      <c r="N154" s="68"/>
      <c r="O154" s="68"/>
      <c r="P154" s="68"/>
    </row>
    <row r="155" spans="2:16" x14ac:dyDescent="0.3">
      <c r="B155" s="68"/>
      <c r="C155" s="68"/>
      <c r="D155" s="68"/>
      <c r="E155" s="68"/>
      <c r="F155" s="240"/>
      <c r="G155" s="68"/>
      <c r="H155" s="68"/>
      <c r="J155" s="68"/>
      <c r="K155" s="68"/>
      <c r="L155" s="68"/>
      <c r="M155" s="68"/>
      <c r="N155" s="68"/>
      <c r="O155" s="68"/>
      <c r="P155" s="68"/>
    </row>
    <row r="156" spans="2:16" x14ac:dyDescent="0.3">
      <c r="B156" s="68"/>
      <c r="C156" s="68"/>
      <c r="D156" s="68"/>
      <c r="E156" s="68"/>
      <c r="F156" s="240"/>
      <c r="G156" s="68"/>
      <c r="H156" s="68"/>
      <c r="J156" s="68"/>
      <c r="K156" s="68"/>
      <c r="L156" s="68"/>
      <c r="M156" s="68"/>
      <c r="N156" s="68"/>
      <c r="O156" s="68"/>
      <c r="P156" s="68"/>
    </row>
    <row r="157" spans="2:16" x14ac:dyDescent="0.3">
      <c r="B157" s="68"/>
      <c r="C157" s="68"/>
      <c r="D157" s="68"/>
      <c r="E157" s="68"/>
      <c r="F157" s="240"/>
      <c r="G157" s="68"/>
      <c r="H157" s="68"/>
      <c r="J157" s="68"/>
      <c r="K157" s="68"/>
      <c r="L157" s="68"/>
      <c r="M157" s="68"/>
      <c r="N157" s="68"/>
      <c r="O157" s="68"/>
      <c r="P157" s="68"/>
    </row>
    <row r="158" spans="2:16" x14ac:dyDescent="0.3">
      <c r="B158" s="68"/>
      <c r="C158" s="68"/>
      <c r="D158" s="68"/>
      <c r="E158" s="68"/>
      <c r="F158" s="240"/>
      <c r="G158" s="68"/>
      <c r="H158" s="68"/>
      <c r="J158" s="68"/>
      <c r="K158" s="68"/>
      <c r="L158" s="68"/>
      <c r="M158" s="68"/>
      <c r="N158" s="68"/>
      <c r="O158" s="68"/>
      <c r="P158" s="68"/>
    </row>
    <row r="159" spans="2:16" x14ac:dyDescent="0.3">
      <c r="B159" s="68"/>
      <c r="C159" s="68"/>
      <c r="D159" s="68"/>
      <c r="E159" s="68"/>
      <c r="F159" s="240"/>
      <c r="G159" s="68"/>
      <c r="H159" s="68"/>
      <c r="J159" s="68"/>
      <c r="K159" s="68"/>
      <c r="L159" s="68"/>
      <c r="M159" s="68"/>
      <c r="N159" s="68"/>
      <c r="O159" s="68"/>
      <c r="P159" s="68"/>
    </row>
    <row r="160" spans="2:16" x14ac:dyDescent="0.3">
      <c r="B160" s="68"/>
      <c r="C160" s="68"/>
      <c r="D160" s="68"/>
      <c r="E160" s="68"/>
      <c r="F160" s="240"/>
      <c r="G160" s="68"/>
      <c r="H160" s="68"/>
      <c r="J160" s="68"/>
      <c r="K160" s="68"/>
      <c r="L160" s="68"/>
      <c r="M160" s="68"/>
      <c r="N160" s="68"/>
      <c r="O160" s="68"/>
      <c r="P160" s="68"/>
    </row>
    <row r="161" spans="2:16" x14ac:dyDescent="0.3">
      <c r="B161" s="68"/>
      <c r="C161" s="68"/>
      <c r="D161" s="68"/>
      <c r="E161" s="68"/>
      <c r="F161" s="240"/>
      <c r="G161" s="68"/>
      <c r="H161" s="68"/>
      <c r="J161" s="68"/>
      <c r="K161" s="68"/>
      <c r="L161" s="68"/>
      <c r="M161" s="68"/>
      <c r="N161" s="68"/>
      <c r="O161" s="68"/>
      <c r="P161" s="68"/>
    </row>
    <row r="162" spans="2:16" x14ac:dyDescent="0.3">
      <c r="B162" s="68"/>
      <c r="C162" s="68"/>
      <c r="D162" s="68"/>
      <c r="E162" s="68"/>
      <c r="F162" s="240"/>
      <c r="G162" s="68"/>
      <c r="H162" s="68"/>
      <c r="J162" s="68"/>
      <c r="K162" s="68"/>
      <c r="L162" s="68"/>
      <c r="M162" s="68"/>
      <c r="N162" s="68"/>
      <c r="O162" s="68"/>
      <c r="P162" s="68"/>
    </row>
    <row r="163" spans="2:16" x14ac:dyDescent="0.3">
      <c r="B163" s="68"/>
      <c r="C163" s="68"/>
      <c r="D163" s="68"/>
      <c r="E163" s="68"/>
      <c r="F163" s="240"/>
      <c r="G163" s="68"/>
      <c r="H163" s="68"/>
      <c r="J163" s="68"/>
      <c r="K163" s="68"/>
      <c r="L163" s="68"/>
      <c r="M163" s="68"/>
      <c r="N163" s="68"/>
      <c r="O163" s="68"/>
      <c r="P163" s="68"/>
    </row>
    <row r="164" spans="2:16" x14ac:dyDescent="0.3">
      <c r="B164" s="68"/>
      <c r="C164" s="68"/>
      <c r="D164" s="68"/>
      <c r="E164" s="68"/>
      <c r="F164" s="240"/>
      <c r="G164" s="68"/>
      <c r="H164" s="68"/>
      <c r="J164" s="68"/>
      <c r="K164" s="68"/>
      <c r="L164" s="68"/>
      <c r="M164" s="68"/>
      <c r="N164" s="68"/>
      <c r="O164" s="68"/>
      <c r="P164" s="68"/>
    </row>
    <row r="165" spans="2:16" x14ac:dyDescent="0.3">
      <c r="B165" s="68"/>
      <c r="C165" s="68"/>
      <c r="D165" s="68"/>
      <c r="E165" s="68"/>
      <c r="F165" s="240"/>
      <c r="G165" s="68"/>
      <c r="H165" s="68"/>
      <c r="J165" s="68"/>
      <c r="K165" s="68"/>
      <c r="L165" s="68"/>
      <c r="M165" s="68"/>
      <c r="N165" s="68"/>
      <c r="O165" s="68"/>
      <c r="P165" s="68"/>
    </row>
    <row r="166" spans="2:16" x14ac:dyDescent="0.3">
      <c r="B166" s="68"/>
      <c r="C166" s="68"/>
      <c r="D166" s="68"/>
      <c r="E166" s="68"/>
      <c r="F166" s="240"/>
      <c r="G166" s="68"/>
      <c r="H166" s="68"/>
      <c r="J166" s="68"/>
      <c r="K166" s="68"/>
      <c r="L166" s="68"/>
      <c r="M166" s="68"/>
      <c r="N166" s="68"/>
      <c r="O166" s="68"/>
      <c r="P166" s="68"/>
    </row>
    <row r="167" spans="2:16" x14ac:dyDescent="0.3">
      <c r="B167" s="68"/>
      <c r="C167" s="68"/>
      <c r="D167" s="68"/>
      <c r="E167" s="68"/>
      <c r="F167" s="240"/>
      <c r="G167" s="68"/>
      <c r="H167" s="68"/>
      <c r="J167" s="68"/>
      <c r="K167" s="68"/>
      <c r="L167" s="68"/>
      <c r="M167" s="68"/>
      <c r="N167" s="68"/>
      <c r="O167" s="68"/>
      <c r="P167" s="68"/>
    </row>
    <row r="168" spans="2:16" x14ac:dyDescent="0.3">
      <c r="B168" s="68"/>
      <c r="C168" s="68"/>
      <c r="D168" s="68"/>
      <c r="E168" s="68"/>
      <c r="F168" s="240"/>
      <c r="G168" s="68"/>
      <c r="H168" s="68"/>
      <c r="J168" s="68"/>
      <c r="K168" s="68"/>
      <c r="L168" s="68"/>
      <c r="M168" s="68"/>
      <c r="N168" s="68"/>
      <c r="O168" s="68"/>
      <c r="P168" s="68"/>
    </row>
    <row r="169" spans="2:16" x14ac:dyDescent="0.3">
      <c r="B169" s="68"/>
      <c r="C169" s="68"/>
      <c r="D169" s="68"/>
      <c r="E169" s="68"/>
      <c r="F169" s="240"/>
      <c r="G169" s="68"/>
      <c r="H169" s="68"/>
      <c r="J169" s="68"/>
      <c r="K169" s="68"/>
      <c r="L169" s="68"/>
      <c r="M169" s="68"/>
      <c r="N169" s="68"/>
      <c r="O169" s="68"/>
      <c r="P169" s="68"/>
    </row>
    <row r="170" spans="2:16" x14ac:dyDescent="0.3">
      <c r="B170" s="68"/>
      <c r="C170" s="68"/>
      <c r="D170" s="68"/>
      <c r="E170" s="68"/>
      <c r="F170" s="240"/>
      <c r="G170" s="68"/>
      <c r="H170" s="68"/>
      <c r="J170" s="68"/>
      <c r="K170" s="68"/>
      <c r="L170" s="68"/>
      <c r="M170" s="68"/>
      <c r="N170" s="68"/>
      <c r="O170" s="68"/>
      <c r="P170" s="68"/>
    </row>
    <row r="171" spans="2:16" x14ac:dyDescent="0.3">
      <c r="B171" s="68"/>
      <c r="C171" s="68"/>
      <c r="D171" s="68"/>
      <c r="E171" s="68"/>
      <c r="F171" s="240"/>
      <c r="G171" s="68"/>
      <c r="H171" s="68"/>
      <c r="J171" s="68"/>
      <c r="K171" s="68"/>
      <c r="L171" s="68"/>
      <c r="M171" s="68"/>
      <c r="N171" s="68"/>
      <c r="O171" s="68"/>
      <c r="P171" s="68"/>
    </row>
    <row r="172" spans="2:16" x14ac:dyDescent="0.3">
      <c r="B172" s="68"/>
      <c r="C172" s="68"/>
      <c r="D172" s="68"/>
      <c r="E172" s="68"/>
      <c r="F172" s="240"/>
      <c r="G172" s="68"/>
      <c r="H172" s="68"/>
      <c r="J172" s="68"/>
      <c r="K172" s="68"/>
      <c r="L172" s="68"/>
      <c r="M172" s="68"/>
      <c r="N172" s="68"/>
      <c r="O172" s="68"/>
      <c r="P172" s="68"/>
    </row>
    <row r="173" spans="2:16" x14ac:dyDescent="0.3">
      <c r="B173" s="68"/>
      <c r="C173" s="68"/>
      <c r="D173" s="68"/>
      <c r="E173" s="68"/>
      <c r="F173" s="240"/>
      <c r="G173" s="68"/>
      <c r="H173" s="68"/>
      <c r="J173" s="68"/>
      <c r="K173" s="68"/>
      <c r="L173" s="68"/>
      <c r="M173" s="68"/>
      <c r="N173" s="68"/>
      <c r="O173" s="68"/>
      <c r="P173" s="68"/>
    </row>
    <row r="174" spans="2:16" x14ac:dyDescent="0.3">
      <c r="B174" s="68"/>
      <c r="C174" s="68"/>
      <c r="D174" s="68"/>
      <c r="E174" s="68"/>
      <c r="F174" s="240"/>
      <c r="G174" s="68"/>
      <c r="H174" s="68"/>
      <c r="J174" s="68"/>
      <c r="K174" s="68"/>
      <c r="L174" s="68"/>
      <c r="M174" s="68"/>
      <c r="N174" s="68"/>
      <c r="O174" s="68"/>
      <c r="P174" s="68"/>
    </row>
    <row r="175" spans="2:16" x14ac:dyDescent="0.3">
      <c r="B175" s="68"/>
      <c r="C175" s="68"/>
      <c r="D175" s="68"/>
      <c r="E175" s="68"/>
      <c r="F175" s="240"/>
      <c r="G175" s="68"/>
      <c r="H175" s="68"/>
      <c r="J175" s="68"/>
      <c r="K175" s="68"/>
      <c r="L175" s="68"/>
      <c r="M175" s="68"/>
      <c r="N175" s="68"/>
      <c r="O175" s="68"/>
      <c r="P175" s="68"/>
    </row>
    <row r="176" spans="2:16" x14ac:dyDescent="0.3">
      <c r="B176" s="68"/>
      <c r="C176" s="68"/>
      <c r="D176" s="68"/>
      <c r="E176" s="68"/>
      <c r="F176" s="240"/>
      <c r="G176" s="68"/>
      <c r="H176" s="68"/>
      <c r="J176" s="68"/>
      <c r="K176" s="68"/>
      <c r="L176" s="68"/>
      <c r="M176" s="68"/>
      <c r="N176" s="68"/>
      <c r="O176" s="68"/>
      <c r="P176" s="68"/>
    </row>
    <row r="177" spans="2:16" x14ac:dyDescent="0.3">
      <c r="B177" s="68"/>
      <c r="C177" s="68"/>
      <c r="D177" s="68"/>
      <c r="E177" s="68"/>
      <c r="F177" s="240"/>
      <c r="G177" s="68"/>
      <c r="H177" s="68"/>
      <c r="J177" s="68"/>
      <c r="K177" s="68"/>
      <c r="L177" s="68"/>
      <c r="M177" s="68"/>
      <c r="N177" s="68"/>
      <c r="O177" s="68"/>
      <c r="P177" s="68"/>
    </row>
    <row r="178" spans="2:16" x14ac:dyDescent="0.3">
      <c r="B178" s="68"/>
      <c r="C178" s="68"/>
      <c r="D178" s="68"/>
      <c r="E178" s="68"/>
      <c r="F178" s="240"/>
      <c r="G178" s="68"/>
      <c r="H178" s="68"/>
      <c r="J178" s="68"/>
      <c r="K178" s="68"/>
      <c r="L178" s="68"/>
      <c r="M178" s="68"/>
      <c r="N178" s="68"/>
      <c r="O178" s="68"/>
      <c r="P178" s="68"/>
    </row>
    <row r="179" spans="2:16" x14ac:dyDescent="0.3">
      <c r="B179" s="68"/>
      <c r="C179" s="68"/>
      <c r="D179" s="68"/>
      <c r="E179" s="68"/>
      <c r="F179" s="240"/>
      <c r="G179" s="68"/>
      <c r="H179" s="68"/>
      <c r="J179" s="68"/>
      <c r="K179" s="68"/>
      <c r="L179" s="68"/>
      <c r="M179" s="68"/>
      <c r="N179" s="68"/>
      <c r="O179" s="68"/>
      <c r="P179" s="68"/>
    </row>
    <row r="180" spans="2:16" x14ac:dyDescent="0.3">
      <c r="B180" s="68"/>
      <c r="C180" s="68"/>
      <c r="D180" s="68"/>
      <c r="E180" s="68"/>
      <c r="F180" s="240"/>
      <c r="G180" s="68"/>
      <c r="H180" s="68"/>
      <c r="J180" s="68"/>
      <c r="K180" s="68"/>
      <c r="L180" s="68"/>
      <c r="M180" s="68"/>
      <c r="N180" s="68"/>
      <c r="O180" s="68"/>
      <c r="P180" s="68"/>
    </row>
    <row r="181" spans="2:16" x14ac:dyDescent="0.3">
      <c r="B181" s="68"/>
      <c r="C181" s="68"/>
      <c r="D181" s="68"/>
      <c r="E181" s="68"/>
      <c r="F181" s="240"/>
      <c r="G181" s="68"/>
      <c r="H181" s="68"/>
      <c r="J181" s="68"/>
      <c r="K181" s="68"/>
      <c r="L181" s="68"/>
      <c r="M181" s="68"/>
      <c r="N181" s="68"/>
      <c r="O181" s="68"/>
      <c r="P181" s="68"/>
    </row>
    <row r="182" spans="2:16" x14ac:dyDescent="0.3">
      <c r="B182" s="68"/>
      <c r="C182" s="68"/>
      <c r="D182" s="68"/>
      <c r="E182" s="68"/>
      <c r="F182" s="240"/>
      <c r="G182" s="68"/>
      <c r="H182" s="68"/>
      <c r="J182" s="68"/>
      <c r="K182" s="68"/>
      <c r="L182" s="68"/>
      <c r="M182" s="68"/>
      <c r="N182" s="68"/>
      <c r="O182" s="68"/>
      <c r="P182" s="68"/>
    </row>
    <row r="183" spans="2:16" x14ac:dyDescent="0.3">
      <c r="B183" s="68"/>
      <c r="C183" s="68"/>
      <c r="D183" s="68"/>
      <c r="E183" s="68"/>
      <c r="F183" s="240"/>
      <c r="G183" s="68"/>
      <c r="H183" s="68"/>
      <c r="J183" s="68"/>
      <c r="K183" s="68"/>
      <c r="L183" s="68"/>
      <c r="M183" s="68"/>
      <c r="N183" s="68"/>
      <c r="O183" s="68"/>
      <c r="P183" s="68"/>
    </row>
    <row r="184" spans="2:16" x14ac:dyDescent="0.3">
      <c r="B184" s="68"/>
      <c r="C184" s="68"/>
      <c r="D184" s="68"/>
      <c r="E184" s="68"/>
      <c r="F184" s="240"/>
      <c r="G184" s="68"/>
      <c r="H184" s="68"/>
      <c r="J184" s="68"/>
      <c r="K184" s="68"/>
      <c r="L184" s="68"/>
      <c r="M184" s="68"/>
      <c r="N184" s="68"/>
      <c r="O184" s="68"/>
      <c r="P184" s="68"/>
    </row>
    <row r="185" spans="2:16" x14ac:dyDescent="0.3">
      <c r="B185" s="68"/>
      <c r="C185" s="68"/>
      <c r="D185" s="68"/>
      <c r="E185" s="68"/>
      <c r="F185" s="240"/>
      <c r="G185" s="68"/>
      <c r="H185" s="68"/>
      <c r="J185" s="68"/>
      <c r="K185" s="68"/>
      <c r="L185" s="68"/>
      <c r="M185" s="68"/>
      <c r="N185" s="68"/>
      <c r="O185" s="68"/>
      <c r="P185" s="68"/>
    </row>
    <row r="186" spans="2:16" x14ac:dyDescent="0.3">
      <c r="B186" s="68"/>
      <c r="C186" s="68"/>
      <c r="D186" s="68"/>
      <c r="E186" s="68"/>
      <c r="F186" s="240"/>
      <c r="G186" s="68"/>
      <c r="H186" s="68"/>
      <c r="J186" s="68"/>
      <c r="K186" s="68"/>
      <c r="L186" s="68"/>
      <c r="M186" s="68"/>
      <c r="N186" s="68"/>
      <c r="O186" s="68"/>
      <c r="P186" s="68"/>
    </row>
    <row r="187" spans="2:16" x14ac:dyDescent="0.3">
      <c r="B187" s="68"/>
      <c r="C187" s="68"/>
      <c r="D187" s="68"/>
      <c r="E187" s="68"/>
      <c r="F187" s="240"/>
      <c r="G187" s="68"/>
      <c r="H187" s="68"/>
      <c r="J187" s="68"/>
      <c r="K187" s="68"/>
      <c r="L187" s="68"/>
      <c r="M187" s="68"/>
      <c r="N187" s="68"/>
      <c r="O187" s="68"/>
      <c r="P187" s="68"/>
    </row>
    <row r="188" spans="2:16" x14ac:dyDescent="0.3">
      <c r="B188" s="68"/>
      <c r="C188" s="68"/>
      <c r="D188" s="68"/>
      <c r="E188" s="68"/>
      <c r="F188" s="240"/>
      <c r="G188" s="68"/>
      <c r="H188" s="68"/>
      <c r="J188" s="68"/>
      <c r="K188" s="68"/>
      <c r="L188" s="68"/>
      <c r="M188" s="68"/>
      <c r="N188" s="68"/>
      <c r="O188" s="68"/>
      <c r="P188" s="68"/>
    </row>
    <row r="189" spans="2:16" x14ac:dyDescent="0.3">
      <c r="B189" s="68"/>
      <c r="C189" s="68"/>
      <c r="D189" s="68"/>
      <c r="E189" s="68"/>
      <c r="F189" s="240"/>
      <c r="G189" s="68"/>
      <c r="H189" s="68"/>
      <c r="J189" s="68"/>
      <c r="K189" s="68"/>
      <c r="L189" s="68"/>
      <c r="M189" s="68"/>
      <c r="N189" s="68"/>
      <c r="O189" s="68"/>
      <c r="P189" s="68"/>
    </row>
    <row r="190" spans="2:16" x14ac:dyDescent="0.3">
      <c r="B190" s="68"/>
      <c r="C190" s="68"/>
      <c r="D190" s="68"/>
      <c r="E190" s="68"/>
      <c r="F190" s="240"/>
      <c r="G190" s="68"/>
      <c r="H190" s="68"/>
      <c r="J190" s="68"/>
      <c r="K190" s="68"/>
      <c r="L190" s="68"/>
      <c r="M190" s="68"/>
      <c r="N190" s="68"/>
      <c r="O190" s="68"/>
      <c r="P190" s="68"/>
    </row>
    <row r="191" spans="2:16" x14ac:dyDescent="0.3">
      <c r="B191" s="68"/>
      <c r="C191" s="68"/>
      <c r="D191" s="68"/>
      <c r="E191" s="68"/>
      <c r="F191" s="240"/>
      <c r="G191" s="68"/>
      <c r="H191" s="68"/>
      <c r="J191" s="68"/>
      <c r="K191" s="68"/>
      <c r="L191" s="68"/>
      <c r="M191" s="68"/>
      <c r="N191" s="68"/>
      <c r="O191" s="68"/>
      <c r="P191" s="68"/>
    </row>
    <row r="192" spans="2:16" x14ac:dyDescent="0.3">
      <c r="B192" s="68"/>
      <c r="C192" s="68"/>
      <c r="D192" s="68"/>
      <c r="E192" s="68"/>
      <c r="F192" s="240"/>
      <c r="G192" s="68"/>
      <c r="H192" s="68"/>
      <c r="J192" s="68"/>
      <c r="K192" s="68"/>
      <c r="L192" s="68"/>
      <c r="M192" s="68"/>
      <c r="N192" s="68"/>
      <c r="O192" s="68"/>
      <c r="P192" s="68"/>
    </row>
    <row r="193" spans="2:16" x14ac:dyDescent="0.3">
      <c r="B193" s="68"/>
      <c r="C193" s="68"/>
      <c r="D193" s="68"/>
      <c r="E193" s="68"/>
      <c r="F193" s="240"/>
      <c r="G193" s="68"/>
      <c r="H193" s="68"/>
      <c r="J193" s="68"/>
      <c r="K193" s="68"/>
      <c r="L193" s="68"/>
      <c r="M193" s="68"/>
      <c r="N193" s="68"/>
      <c r="O193" s="68"/>
      <c r="P193" s="68"/>
    </row>
    <row r="194" spans="2:16" x14ac:dyDescent="0.3">
      <c r="B194" s="68"/>
      <c r="C194" s="68"/>
      <c r="D194" s="68"/>
      <c r="E194" s="68"/>
      <c r="F194" s="240"/>
      <c r="G194" s="68"/>
      <c r="H194" s="68"/>
      <c r="J194" s="68"/>
      <c r="K194" s="68"/>
      <c r="L194" s="68"/>
      <c r="M194" s="68"/>
      <c r="N194" s="68"/>
      <c r="O194" s="68"/>
      <c r="P194" s="68"/>
    </row>
    <row r="195" spans="2:16" x14ac:dyDescent="0.3">
      <c r="B195" s="68"/>
      <c r="C195" s="68"/>
      <c r="D195" s="68"/>
      <c r="E195" s="68"/>
      <c r="F195" s="240"/>
      <c r="G195" s="68"/>
      <c r="H195" s="68"/>
      <c r="J195" s="68"/>
      <c r="K195" s="68"/>
      <c r="L195" s="68"/>
      <c r="M195" s="68"/>
      <c r="N195" s="68"/>
      <c r="O195" s="68"/>
      <c r="P195" s="68"/>
    </row>
    <row r="196" spans="2:16" x14ac:dyDescent="0.3">
      <c r="B196" s="68"/>
      <c r="C196" s="68"/>
      <c r="D196" s="68"/>
      <c r="E196" s="68"/>
      <c r="F196" s="240"/>
      <c r="G196" s="68"/>
      <c r="H196" s="68"/>
      <c r="J196" s="68"/>
      <c r="K196" s="68"/>
      <c r="L196" s="68"/>
      <c r="M196" s="68"/>
      <c r="N196" s="68"/>
      <c r="O196" s="68"/>
      <c r="P196" s="68"/>
    </row>
    <row r="197" spans="2:16" x14ac:dyDescent="0.3">
      <c r="B197" s="68"/>
      <c r="C197" s="68"/>
      <c r="D197" s="68"/>
      <c r="E197" s="68"/>
      <c r="F197" s="240"/>
      <c r="G197" s="68"/>
      <c r="H197" s="68"/>
      <c r="J197" s="68"/>
      <c r="K197" s="68"/>
      <c r="L197" s="68"/>
      <c r="M197" s="68"/>
      <c r="N197" s="68"/>
      <c r="O197" s="68"/>
      <c r="P197" s="68"/>
    </row>
    <row r="198" spans="2:16" x14ac:dyDescent="0.3">
      <c r="B198" s="68"/>
      <c r="C198" s="68"/>
      <c r="D198" s="68"/>
      <c r="E198" s="68"/>
      <c r="F198" s="240"/>
      <c r="G198" s="68"/>
      <c r="H198" s="68"/>
      <c r="J198" s="68"/>
      <c r="K198" s="68"/>
      <c r="L198" s="68"/>
      <c r="M198" s="68"/>
      <c r="N198" s="68"/>
      <c r="O198" s="68"/>
      <c r="P198" s="68"/>
    </row>
    <row r="199" spans="2:16" x14ac:dyDescent="0.3">
      <c r="B199" s="68"/>
      <c r="C199" s="68"/>
      <c r="D199" s="68"/>
      <c r="E199" s="68"/>
      <c r="F199" s="240"/>
      <c r="G199" s="68"/>
      <c r="H199" s="68"/>
      <c r="J199" s="68"/>
      <c r="K199" s="68"/>
      <c r="L199" s="68"/>
      <c r="M199" s="68"/>
      <c r="N199" s="68"/>
      <c r="O199" s="68"/>
      <c r="P199" s="68"/>
    </row>
    <row r="200" spans="2:16" x14ac:dyDescent="0.3">
      <c r="B200" s="68"/>
      <c r="C200" s="68"/>
      <c r="D200" s="68"/>
      <c r="E200" s="68"/>
      <c r="F200" s="240"/>
      <c r="G200" s="68"/>
      <c r="H200" s="68"/>
      <c r="J200" s="68"/>
      <c r="K200" s="68"/>
      <c r="L200" s="68"/>
      <c r="M200" s="68"/>
      <c r="N200" s="68"/>
      <c r="O200" s="68"/>
      <c r="P200" s="68"/>
    </row>
    <row r="201" spans="2:16" x14ac:dyDescent="0.3">
      <c r="B201" s="68"/>
      <c r="C201" s="68"/>
      <c r="D201" s="68"/>
      <c r="E201" s="68"/>
      <c r="F201" s="240"/>
      <c r="G201" s="68"/>
      <c r="H201" s="68"/>
      <c r="J201" s="68"/>
      <c r="K201" s="68"/>
      <c r="L201" s="68"/>
      <c r="M201" s="68"/>
      <c r="N201" s="68"/>
      <c r="O201" s="68"/>
      <c r="P201" s="68"/>
    </row>
    <row r="202" spans="2:16" x14ac:dyDescent="0.3">
      <c r="B202" s="68"/>
      <c r="C202" s="68"/>
      <c r="D202" s="68"/>
      <c r="E202" s="68"/>
      <c r="F202" s="240"/>
      <c r="G202" s="68"/>
      <c r="H202" s="68"/>
      <c r="J202" s="68"/>
      <c r="K202" s="68"/>
      <c r="L202" s="68"/>
      <c r="M202" s="68"/>
      <c r="N202" s="68"/>
      <c r="O202" s="68"/>
      <c r="P202" s="68"/>
    </row>
    <row r="203" spans="2:16" x14ac:dyDescent="0.3">
      <c r="B203" s="68"/>
      <c r="C203" s="68"/>
      <c r="D203" s="68"/>
      <c r="E203" s="68"/>
      <c r="F203" s="240"/>
      <c r="G203" s="68"/>
      <c r="H203" s="68"/>
      <c r="J203" s="68"/>
      <c r="K203" s="68"/>
      <c r="L203" s="68"/>
      <c r="M203" s="68"/>
      <c r="N203" s="68"/>
      <c r="O203" s="68"/>
      <c r="P203" s="68"/>
    </row>
    <row r="204" spans="2:16" x14ac:dyDescent="0.3">
      <c r="B204" s="68"/>
      <c r="C204" s="68"/>
      <c r="D204" s="68"/>
      <c r="E204" s="68"/>
      <c r="F204" s="240"/>
      <c r="G204" s="68"/>
      <c r="H204" s="68"/>
      <c r="J204" s="68"/>
      <c r="K204" s="68"/>
      <c r="L204" s="68"/>
      <c r="M204" s="68"/>
      <c r="N204" s="68"/>
      <c r="O204" s="68"/>
      <c r="P204" s="68"/>
    </row>
    <row r="205" spans="2:16" x14ac:dyDescent="0.3">
      <c r="B205" s="68"/>
      <c r="C205" s="68"/>
      <c r="D205" s="68"/>
      <c r="E205" s="68"/>
      <c r="F205" s="240"/>
      <c r="G205" s="68"/>
      <c r="H205" s="68"/>
      <c r="J205" s="68"/>
      <c r="K205" s="68"/>
      <c r="L205" s="68"/>
      <c r="M205" s="68"/>
      <c r="N205" s="68"/>
      <c r="O205" s="68"/>
      <c r="P205" s="68"/>
    </row>
    <row r="206" spans="2:16" x14ac:dyDescent="0.3">
      <c r="B206" s="68"/>
      <c r="C206" s="68"/>
      <c r="D206" s="68"/>
      <c r="E206" s="68"/>
      <c r="F206" s="240"/>
      <c r="G206" s="68"/>
      <c r="H206" s="68"/>
      <c r="J206" s="68"/>
      <c r="K206" s="68"/>
      <c r="L206" s="68"/>
      <c r="M206" s="68"/>
      <c r="N206" s="68"/>
      <c r="O206" s="68"/>
      <c r="P206" s="68"/>
    </row>
    <row r="207" spans="2:16" x14ac:dyDescent="0.3">
      <c r="B207" s="68"/>
      <c r="C207" s="68"/>
      <c r="D207" s="68"/>
      <c r="E207" s="68"/>
      <c r="F207" s="240"/>
      <c r="G207" s="68"/>
      <c r="H207" s="68"/>
      <c r="J207" s="68"/>
      <c r="K207" s="68"/>
      <c r="L207" s="68"/>
      <c r="M207" s="68"/>
      <c r="N207" s="68"/>
      <c r="O207" s="68"/>
      <c r="P207" s="68"/>
    </row>
    <row r="208" spans="2:16" x14ac:dyDescent="0.3">
      <c r="B208" s="68"/>
      <c r="C208" s="68"/>
      <c r="D208" s="68"/>
      <c r="E208" s="68"/>
      <c r="F208" s="240"/>
      <c r="G208" s="68"/>
      <c r="H208" s="68"/>
      <c r="J208" s="68"/>
      <c r="K208" s="68"/>
      <c r="L208" s="68"/>
      <c r="M208" s="68"/>
      <c r="N208" s="68"/>
      <c r="O208" s="68"/>
      <c r="P208" s="68"/>
    </row>
    <row r="209" spans="2:16" x14ac:dyDescent="0.3">
      <c r="B209" s="68"/>
      <c r="C209" s="68"/>
      <c r="D209" s="68"/>
      <c r="E209" s="68"/>
      <c r="F209" s="240"/>
      <c r="G209" s="68"/>
      <c r="H209" s="68"/>
      <c r="J209" s="68"/>
      <c r="K209" s="68"/>
      <c r="L209" s="68"/>
      <c r="M209" s="68"/>
      <c r="N209" s="68"/>
      <c r="O209" s="68"/>
      <c r="P209" s="68"/>
    </row>
    <row r="210" spans="2:16" x14ac:dyDescent="0.3">
      <c r="B210" s="68"/>
      <c r="C210" s="68"/>
      <c r="D210" s="68"/>
      <c r="E210" s="68"/>
      <c r="F210" s="240"/>
      <c r="G210" s="68"/>
      <c r="H210" s="68"/>
      <c r="J210" s="68"/>
      <c r="K210" s="68"/>
      <c r="L210" s="68"/>
      <c r="M210" s="68"/>
      <c r="N210" s="68"/>
      <c r="O210" s="68"/>
      <c r="P210" s="68"/>
    </row>
    <row r="211" spans="2:16" x14ac:dyDescent="0.3">
      <c r="B211" s="68"/>
      <c r="C211" s="68"/>
      <c r="D211" s="68"/>
      <c r="E211" s="68"/>
      <c r="F211" s="240"/>
      <c r="G211" s="68"/>
      <c r="H211" s="68"/>
      <c r="J211" s="68"/>
      <c r="K211" s="68"/>
      <c r="L211" s="68"/>
      <c r="M211" s="68"/>
      <c r="N211" s="68"/>
      <c r="O211" s="68"/>
      <c r="P211" s="68"/>
    </row>
    <row r="212" spans="2:16" x14ac:dyDescent="0.3">
      <c r="B212" s="68"/>
      <c r="C212" s="68"/>
      <c r="D212" s="68"/>
      <c r="E212" s="68"/>
      <c r="F212" s="240"/>
      <c r="G212" s="68"/>
      <c r="H212" s="68"/>
      <c r="J212" s="68"/>
      <c r="K212" s="68"/>
      <c r="L212" s="68"/>
      <c r="M212" s="68"/>
      <c r="N212" s="68"/>
      <c r="O212" s="68"/>
      <c r="P212" s="68"/>
    </row>
    <row r="213" spans="2:16" x14ac:dyDescent="0.3">
      <c r="B213" s="68"/>
      <c r="C213" s="68"/>
      <c r="D213" s="68"/>
      <c r="E213" s="68"/>
      <c r="F213" s="240"/>
      <c r="G213" s="68"/>
      <c r="H213" s="68"/>
      <c r="J213" s="68"/>
      <c r="K213" s="68"/>
      <c r="L213" s="68"/>
      <c r="M213" s="68"/>
      <c r="N213" s="68"/>
      <c r="O213" s="68"/>
      <c r="P213" s="68"/>
    </row>
    <row r="214" spans="2:16" x14ac:dyDescent="0.3">
      <c r="B214" s="68"/>
      <c r="C214" s="68"/>
      <c r="D214" s="68"/>
      <c r="E214" s="68"/>
      <c r="F214" s="240"/>
      <c r="G214" s="68"/>
      <c r="H214" s="68"/>
      <c r="J214" s="68"/>
      <c r="K214" s="68"/>
      <c r="L214" s="68"/>
      <c r="M214" s="68"/>
      <c r="N214" s="68"/>
      <c r="O214" s="68"/>
      <c r="P214" s="68"/>
    </row>
    <row r="215" spans="2:16" x14ac:dyDescent="0.3">
      <c r="B215" s="68"/>
      <c r="C215" s="68"/>
      <c r="D215" s="68"/>
      <c r="E215" s="68"/>
      <c r="F215" s="240"/>
      <c r="G215" s="68"/>
      <c r="H215" s="68"/>
      <c r="J215" s="68"/>
      <c r="K215" s="68"/>
      <c r="L215" s="68"/>
      <c r="M215" s="68"/>
      <c r="N215" s="68"/>
      <c r="O215" s="68"/>
      <c r="P215" s="68"/>
    </row>
    <row r="216" spans="2:16" x14ac:dyDescent="0.3">
      <c r="B216" s="68"/>
      <c r="C216" s="68"/>
      <c r="D216" s="68"/>
      <c r="E216" s="68"/>
      <c r="F216" s="240"/>
      <c r="G216" s="68"/>
      <c r="H216" s="68"/>
      <c r="J216" s="68"/>
      <c r="K216" s="68"/>
      <c r="L216" s="68"/>
      <c r="M216" s="68"/>
      <c r="N216" s="68"/>
      <c r="O216" s="68"/>
      <c r="P216" s="68"/>
    </row>
    <row r="217" spans="2:16" x14ac:dyDescent="0.3">
      <c r="B217" s="68"/>
      <c r="C217" s="68"/>
      <c r="D217" s="68"/>
      <c r="E217" s="68"/>
      <c r="F217" s="240"/>
      <c r="G217" s="68"/>
      <c r="H217" s="68"/>
      <c r="J217" s="68"/>
      <c r="K217" s="68"/>
      <c r="L217" s="68"/>
      <c r="M217" s="68"/>
      <c r="N217" s="68"/>
      <c r="O217" s="68"/>
      <c r="P217" s="68"/>
    </row>
    <row r="218" spans="2:16" x14ac:dyDescent="0.3">
      <c r="B218" s="68"/>
      <c r="C218" s="68"/>
      <c r="D218" s="68"/>
      <c r="E218" s="68"/>
      <c r="F218" s="240"/>
      <c r="G218" s="68"/>
      <c r="H218" s="68"/>
      <c r="J218" s="68"/>
      <c r="K218" s="68"/>
      <c r="L218" s="68"/>
      <c r="M218" s="68"/>
      <c r="N218" s="68"/>
      <c r="O218" s="68"/>
      <c r="P218" s="68"/>
    </row>
    <row r="219" spans="2:16" x14ac:dyDescent="0.3">
      <c r="B219" s="68"/>
      <c r="C219" s="68"/>
      <c r="D219" s="68"/>
      <c r="E219" s="68"/>
      <c r="F219" s="240"/>
      <c r="G219" s="68"/>
      <c r="H219" s="68"/>
      <c r="J219" s="68"/>
      <c r="K219" s="68"/>
      <c r="L219" s="68"/>
      <c r="M219" s="68"/>
      <c r="N219" s="68"/>
      <c r="O219" s="68"/>
      <c r="P219" s="68"/>
    </row>
    <row r="220" spans="2:16" x14ac:dyDescent="0.3">
      <c r="B220" s="68"/>
      <c r="C220" s="68"/>
      <c r="D220" s="68"/>
      <c r="E220" s="68"/>
      <c r="F220" s="240"/>
      <c r="G220" s="68"/>
      <c r="H220" s="68"/>
      <c r="J220" s="68"/>
      <c r="K220" s="68"/>
      <c r="L220" s="68"/>
      <c r="M220" s="68"/>
      <c r="N220" s="68"/>
      <c r="O220" s="68"/>
      <c r="P220" s="68"/>
    </row>
    <row r="221" spans="2:16" x14ac:dyDescent="0.3">
      <c r="B221" s="68"/>
      <c r="C221" s="68"/>
      <c r="D221" s="68"/>
      <c r="E221" s="68"/>
      <c r="F221" s="240"/>
      <c r="G221" s="68"/>
      <c r="H221" s="68"/>
      <c r="J221" s="68"/>
      <c r="K221" s="68"/>
      <c r="L221" s="68"/>
      <c r="M221" s="68"/>
      <c r="N221" s="68"/>
      <c r="O221" s="68"/>
      <c r="P221" s="68"/>
    </row>
    <row r="222" spans="2:16" x14ac:dyDescent="0.3">
      <c r="B222" s="68"/>
      <c r="C222" s="68"/>
      <c r="D222" s="68"/>
      <c r="E222" s="68"/>
      <c r="F222" s="240"/>
      <c r="G222" s="68"/>
      <c r="H222" s="68"/>
      <c r="J222" s="68"/>
      <c r="K222" s="68"/>
      <c r="L222" s="68"/>
      <c r="M222" s="68"/>
      <c r="N222" s="68"/>
      <c r="O222" s="68"/>
      <c r="P222" s="68"/>
    </row>
    <row r="223" spans="2:16" x14ac:dyDescent="0.3">
      <c r="B223" s="68"/>
      <c r="C223" s="68"/>
      <c r="D223" s="68"/>
      <c r="E223" s="68"/>
      <c r="F223" s="240"/>
      <c r="G223" s="68"/>
      <c r="H223" s="68"/>
      <c r="J223" s="68"/>
      <c r="K223" s="68"/>
      <c r="L223" s="68"/>
      <c r="M223" s="68"/>
      <c r="N223" s="68"/>
      <c r="O223" s="68"/>
      <c r="P223" s="68"/>
    </row>
    <row r="224" spans="2:16" x14ac:dyDescent="0.3">
      <c r="B224" s="68"/>
      <c r="C224" s="68"/>
      <c r="D224" s="68"/>
      <c r="E224" s="68"/>
      <c r="F224" s="240"/>
      <c r="G224" s="68"/>
      <c r="H224" s="68"/>
      <c r="J224" s="68"/>
      <c r="K224" s="68"/>
      <c r="L224" s="68"/>
      <c r="M224" s="68"/>
      <c r="N224" s="68"/>
      <c r="O224" s="68"/>
      <c r="P224" s="68"/>
    </row>
    <row r="225" spans="2:16" x14ac:dyDescent="0.3">
      <c r="B225" s="68"/>
      <c r="C225" s="68"/>
      <c r="D225" s="68"/>
      <c r="E225" s="68"/>
      <c r="F225" s="240"/>
      <c r="G225" s="68"/>
      <c r="H225" s="68"/>
      <c r="J225" s="68"/>
      <c r="K225" s="68"/>
      <c r="L225" s="68"/>
      <c r="M225" s="68"/>
      <c r="N225" s="68"/>
      <c r="O225" s="68"/>
      <c r="P225" s="68"/>
    </row>
    <row r="226" spans="2:16" x14ac:dyDescent="0.3">
      <c r="B226" s="68"/>
      <c r="C226" s="68"/>
      <c r="D226" s="68"/>
      <c r="E226" s="68"/>
      <c r="F226" s="240"/>
      <c r="G226" s="68"/>
      <c r="H226" s="68"/>
      <c r="J226" s="68"/>
      <c r="K226" s="68"/>
      <c r="L226" s="68"/>
      <c r="M226" s="68"/>
      <c r="N226" s="68"/>
      <c r="O226" s="68"/>
      <c r="P226" s="68"/>
    </row>
    <row r="227" spans="2:16" x14ac:dyDescent="0.3">
      <c r="B227" s="68"/>
      <c r="C227" s="68"/>
      <c r="D227" s="68"/>
      <c r="E227" s="68"/>
      <c r="F227" s="240"/>
      <c r="G227" s="68"/>
      <c r="H227" s="68"/>
      <c r="J227" s="68"/>
      <c r="K227" s="68"/>
      <c r="L227" s="68"/>
      <c r="M227" s="68"/>
      <c r="N227" s="68"/>
      <c r="O227" s="68"/>
      <c r="P227" s="68"/>
    </row>
    <row r="228" spans="2:16" x14ac:dyDescent="0.3">
      <c r="B228" s="68"/>
      <c r="C228" s="68"/>
      <c r="D228" s="68"/>
      <c r="E228" s="68"/>
      <c r="F228" s="240"/>
      <c r="G228" s="68"/>
      <c r="H228" s="68"/>
      <c r="J228" s="68"/>
      <c r="K228" s="68"/>
      <c r="L228" s="68"/>
      <c r="M228" s="68"/>
      <c r="N228" s="68"/>
      <c r="O228" s="68"/>
      <c r="P228" s="68"/>
    </row>
    <row r="229" spans="2:16" x14ac:dyDescent="0.3">
      <c r="B229" s="68"/>
      <c r="C229" s="68"/>
      <c r="D229" s="68"/>
      <c r="E229" s="68"/>
      <c r="F229" s="240"/>
      <c r="G229" s="68"/>
      <c r="H229" s="68"/>
      <c r="J229" s="68"/>
      <c r="K229" s="68"/>
      <c r="L229" s="68"/>
      <c r="M229" s="68"/>
      <c r="N229" s="68"/>
      <c r="O229" s="68"/>
      <c r="P229" s="68"/>
    </row>
    <row r="230" spans="2:16" x14ac:dyDescent="0.3">
      <c r="B230" s="68"/>
      <c r="C230" s="68"/>
      <c r="D230" s="68"/>
      <c r="E230" s="68"/>
      <c r="F230" s="240"/>
      <c r="G230" s="68"/>
      <c r="H230" s="68"/>
      <c r="J230" s="68"/>
      <c r="K230" s="68"/>
      <c r="L230" s="68"/>
      <c r="M230" s="68"/>
      <c r="N230" s="68"/>
      <c r="O230" s="68"/>
      <c r="P230" s="68"/>
    </row>
    <row r="231" spans="2:16" x14ac:dyDescent="0.3">
      <c r="B231" s="68"/>
      <c r="C231" s="68"/>
      <c r="D231" s="68"/>
      <c r="E231" s="68"/>
      <c r="F231" s="240"/>
      <c r="G231" s="68"/>
      <c r="H231" s="68"/>
      <c r="J231" s="68"/>
      <c r="K231" s="68"/>
      <c r="L231" s="68"/>
      <c r="M231" s="68"/>
      <c r="N231" s="68"/>
      <c r="O231" s="68"/>
      <c r="P231" s="68"/>
    </row>
    <row r="232" spans="2:16" x14ac:dyDescent="0.3">
      <c r="B232" s="68"/>
      <c r="C232" s="68"/>
      <c r="D232" s="68"/>
      <c r="E232" s="68"/>
      <c r="F232" s="240"/>
      <c r="G232" s="68"/>
      <c r="H232" s="68"/>
      <c r="J232" s="68"/>
      <c r="K232" s="68"/>
      <c r="L232" s="68"/>
      <c r="M232" s="68"/>
      <c r="N232" s="68"/>
      <c r="O232" s="68"/>
      <c r="P232" s="68"/>
    </row>
    <row r="233" spans="2:16" x14ac:dyDescent="0.3">
      <c r="B233" s="68"/>
      <c r="C233" s="68"/>
      <c r="D233" s="68"/>
      <c r="E233" s="68"/>
      <c r="F233" s="240"/>
      <c r="G233" s="68"/>
      <c r="H233" s="68"/>
      <c r="J233" s="68"/>
      <c r="K233" s="68"/>
      <c r="L233" s="68"/>
      <c r="M233" s="68"/>
      <c r="N233" s="68"/>
      <c r="O233" s="68"/>
      <c r="P233" s="68"/>
    </row>
    <row r="234" spans="2:16" x14ac:dyDescent="0.3">
      <c r="B234" s="68"/>
      <c r="C234" s="68"/>
      <c r="D234" s="68"/>
      <c r="E234" s="68"/>
      <c r="F234" s="240"/>
      <c r="G234" s="68"/>
      <c r="H234" s="68"/>
      <c r="J234" s="68"/>
      <c r="K234" s="68"/>
      <c r="L234" s="68"/>
      <c r="M234" s="68"/>
      <c r="N234" s="68"/>
      <c r="O234" s="68"/>
      <c r="P234" s="68"/>
    </row>
    <row r="235" spans="2:16" x14ac:dyDescent="0.3">
      <c r="B235" s="68"/>
      <c r="C235" s="68"/>
      <c r="D235" s="68"/>
      <c r="E235" s="68"/>
      <c r="F235" s="240"/>
      <c r="G235" s="68"/>
      <c r="H235" s="68"/>
      <c r="J235" s="68"/>
      <c r="K235" s="68"/>
      <c r="L235" s="68"/>
      <c r="M235" s="68"/>
      <c r="N235" s="68"/>
      <c r="O235" s="68"/>
      <c r="P235" s="68"/>
    </row>
    <row r="236" spans="2:16" x14ac:dyDescent="0.3">
      <c r="B236" s="68"/>
      <c r="C236" s="68"/>
      <c r="D236" s="68"/>
      <c r="E236" s="68"/>
      <c r="F236" s="240"/>
      <c r="G236" s="68"/>
      <c r="H236" s="68"/>
      <c r="J236" s="68"/>
      <c r="K236" s="68"/>
      <c r="L236" s="68"/>
      <c r="M236" s="68"/>
      <c r="N236" s="68"/>
      <c r="O236" s="68"/>
      <c r="P236" s="68"/>
    </row>
    <row r="237" spans="2:16" x14ac:dyDescent="0.3">
      <c r="B237" s="68"/>
      <c r="C237" s="68"/>
      <c r="D237" s="68"/>
      <c r="E237" s="68"/>
      <c r="F237" s="240"/>
      <c r="G237" s="68"/>
      <c r="H237" s="68"/>
      <c r="J237" s="68"/>
      <c r="K237" s="68"/>
      <c r="L237" s="68"/>
      <c r="M237" s="68"/>
      <c r="N237" s="68"/>
      <c r="O237" s="68"/>
      <c r="P237" s="68"/>
    </row>
    <row r="238" spans="2:16" x14ac:dyDescent="0.3">
      <c r="B238" s="68"/>
      <c r="C238" s="68"/>
      <c r="D238" s="68"/>
      <c r="E238" s="68"/>
      <c r="F238" s="240"/>
      <c r="G238" s="68"/>
      <c r="H238" s="68"/>
      <c r="J238" s="68"/>
      <c r="K238" s="68"/>
      <c r="L238" s="68"/>
      <c r="M238" s="68"/>
      <c r="N238" s="68"/>
      <c r="O238" s="68"/>
      <c r="P238" s="68"/>
    </row>
    <row r="239" spans="2:16" x14ac:dyDescent="0.3">
      <c r="B239" s="68"/>
      <c r="C239" s="68"/>
      <c r="D239" s="68"/>
      <c r="E239" s="68"/>
      <c r="F239" s="240"/>
      <c r="G239" s="68"/>
      <c r="H239" s="68"/>
      <c r="J239" s="68"/>
      <c r="K239" s="68"/>
      <c r="L239" s="68"/>
      <c r="M239" s="68"/>
      <c r="N239" s="68"/>
      <c r="O239" s="68"/>
      <c r="P239" s="68"/>
    </row>
    <row r="240" spans="2:16" x14ac:dyDescent="0.3">
      <c r="B240" s="68"/>
      <c r="C240" s="68"/>
      <c r="D240" s="68"/>
      <c r="E240" s="68"/>
      <c r="F240" s="240"/>
      <c r="G240" s="68"/>
      <c r="H240" s="68"/>
      <c r="J240" s="68"/>
      <c r="K240" s="68"/>
      <c r="L240" s="68"/>
      <c r="M240" s="68"/>
      <c r="N240" s="68"/>
      <c r="O240" s="68"/>
      <c r="P240" s="68"/>
    </row>
    <row r="241" spans="2:16" x14ac:dyDescent="0.3">
      <c r="B241" s="68"/>
      <c r="C241" s="68"/>
      <c r="D241" s="68"/>
      <c r="E241" s="68"/>
      <c r="F241" s="240"/>
      <c r="G241" s="68"/>
      <c r="H241" s="68"/>
      <c r="J241" s="68"/>
      <c r="K241" s="68"/>
      <c r="L241" s="68"/>
      <c r="M241" s="68"/>
      <c r="N241" s="68"/>
      <c r="O241" s="68"/>
      <c r="P241" s="68"/>
    </row>
    <row r="242" spans="2:16" x14ac:dyDescent="0.3">
      <c r="B242" s="68"/>
      <c r="C242" s="68"/>
      <c r="D242" s="68"/>
      <c r="E242" s="68"/>
      <c r="F242" s="240"/>
      <c r="G242" s="68"/>
      <c r="H242" s="68"/>
      <c r="J242" s="68"/>
      <c r="K242" s="68"/>
      <c r="L242" s="68"/>
      <c r="M242" s="68"/>
      <c r="N242" s="68"/>
      <c r="O242" s="68"/>
      <c r="P242" s="68"/>
    </row>
    <row r="243" spans="2:16" x14ac:dyDescent="0.3">
      <c r="B243" s="68"/>
      <c r="C243" s="68"/>
      <c r="D243" s="68"/>
      <c r="E243" s="68"/>
      <c r="F243" s="240"/>
      <c r="G243" s="68"/>
      <c r="H243" s="68"/>
      <c r="J243" s="68"/>
      <c r="K243" s="68"/>
      <c r="L243" s="68"/>
      <c r="M243" s="68"/>
      <c r="N243" s="68"/>
      <c r="O243" s="68"/>
      <c r="P243" s="68"/>
    </row>
    <row r="244" spans="2:16" x14ac:dyDescent="0.3">
      <c r="B244" s="68"/>
      <c r="C244" s="68"/>
      <c r="D244" s="68"/>
      <c r="E244" s="68"/>
      <c r="F244" s="240"/>
      <c r="G244" s="68"/>
      <c r="H244" s="68"/>
      <c r="J244" s="68"/>
      <c r="K244" s="68"/>
      <c r="L244" s="68"/>
      <c r="M244" s="68"/>
      <c r="N244" s="68"/>
      <c r="O244" s="68"/>
      <c r="P244" s="68"/>
    </row>
    <row r="245" spans="2:16" x14ac:dyDescent="0.3">
      <c r="B245" s="68"/>
      <c r="C245" s="68"/>
      <c r="D245" s="68"/>
      <c r="E245" s="68"/>
      <c r="F245" s="240"/>
      <c r="G245" s="68"/>
      <c r="H245" s="68"/>
      <c r="J245" s="68"/>
      <c r="K245" s="68"/>
      <c r="L245" s="68"/>
      <c r="M245" s="68"/>
      <c r="N245" s="68"/>
      <c r="O245" s="68"/>
      <c r="P245" s="68"/>
    </row>
    <row r="246" spans="2:16" x14ac:dyDescent="0.3">
      <c r="B246" s="68"/>
      <c r="C246" s="68"/>
      <c r="D246" s="68"/>
      <c r="E246" s="68"/>
      <c r="F246" s="240"/>
      <c r="G246" s="68"/>
      <c r="H246" s="68"/>
      <c r="J246" s="68"/>
      <c r="K246" s="68"/>
      <c r="L246" s="68"/>
      <c r="M246" s="68"/>
      <c r="N246" s="68"/>
      <c r="O246" s="68"/>
      <c r="P246" s="68"/>
    </row>
    <row r="247" spans="2:16" x14ac:dyDescent="0.3">
      <c r="B247" s="68"/>
      <c r="C247" s="68"/>
      <c r="D247" s="68"/>
      <c r="E247" s="68"/>
      <c r="F247" s="240"/>
      <c r="G247" s="68"/>
      <c r="H247" s="68"/>
      <c r="J247" s="68"/>
      <c r="K247" s="68"/>
      <c r="L247" s="68"/>
      <c r="M247" s="68"/>
      <c r="N247" s="68"/>
      <c r="O247" s="68"/>
      <c r="P247" s="68"/>
    </row>
    <row r="248" spans="2:16" x14ac:dyDescent="0.3">
      <c r="B248" s="68"/>
      <c r="C248" s="68"/>
      <c r="D248" s="68"/>
      <c r="E248" s="68"/>
      <c r="F248" s="240"/>
      <c r="G248" s="68"/>
      <c r="H248" s="68"/>
      <c r="J248" s="68"/>
      <c r="K248" s="68"/>
      <c r="L248" s="68"/>
      <c r="M248" s="68"/>
      <c r="N248" s="68"/>
      <c r="O248" s="68"/>
      <c r="P248" s="68"/>
    </row>
    <row r="249" spans="2:16" x14ac:dyDescent="0.3">
      <c r="B249" s="68"/>
      <c r="C249" s="68"/>
      <c r="D249" s="68"/>
      <c r="E249" s="68"/>
      <c r="F249" s="240"/>
      <c r="G249" s="68"/>
      <c r="H249" s="68"/>
      <c r="J249" s="68"/>
      <c r="K249" s="68"/>
      <c r="L249" s="68"/>
      <c r="M249" s="68"/>
      <c r="N249" s="68"/>
      <c r="O249" s="68"/>
      <c r="P249" s="68"/>
    </row>
    <row r="250" spans="2:16" x14ac:dyDescent="0.3">
      <c r="B250" s="68"/>
      <c r="C250" s="68"/>
      <c r="D250" s="68"/>
      <c r="E250" s="68"/>
      <c r="F250" s="240"/>
      <c r="G250" s="68"/>
      <c r="H250" s="68"/>
      <c r="J250" s="68"/>
      <c r="K250" s="68"/>
      <c r="L250" s="68"/>
      <c r="M250" s="68"/>
      <c r="N250" s="68"/>
      <c r="O250" s="68"/>
      <c r="P250" s="68"/>
    </row>
    <row r="251" spans="2:16" x14ac:dyDescent="0.3">
      <c r="B251" s="68"/>
      <c r="C251" s="68"/>
      <c r="D251" s="68"/>
      <c r="E251" s="68"/>
      <c r="F251" s="240"/>
      <c r="G251" s="68"/>
      <c r="H251" s="68"/>
      <c r="J251" s="68"/>
      <c r="K251" s="68"/>
      <c r="L251" s="68"/>
      <c r="M251" s="68"/>
      <c r="N251" s="68"/>
      <c r="O251" s="68"/>
      <c r="P251" s="68"/>
    </row>
    <row r="252" spans="2:16" x14ac:dyDescent="0.3">
      <c r="B252" s="68"/>
      <c r="C252" s="68"/>
      <c r="D252" s="68"/>
      <c r="E252" s="68"/>
      <c r="F252" s="240"/>
      <c r="G252" s="68"/>
      <c r="H252" s="68"/>
      <c r="J252" s="68"/>
      <c r="K252" s="68"/>
      <c r="L252" s="68"/>
      <c r="M252" s="68"/>
      <c r="N252" s="68"/>
      <c r="O252" s="68"/>
      <c r="P252" s="68"/>
    </row>
    <row r="253" spans="2:16" x14ac:dyDescent="0.3">
      <c r="B253" s="68"/>
      <c r="C253" s="68"/>
      <c r="D253" s="68"/>
      <c r="E253" s="68"/>
      <c r="F253" s="240"/>
      <c r="G253" s="68"/>
      <c r="H253" s="68"/>
      <c r="J253" s="68"/>
      <c r="K253" s="68"/>
      <c r="L253" s="68"/>
      <c r="M253" s="68"/>
      <c r="N253" s="68"/>
      <c r="O253" s="68"/>
      <c r="P253" s="68"/>
    </row>
    <row r="254" spans="2:16" x14ac:dyDescent="0.3">
      <c r="B254" s="68"/>
      <c r="C254" s="68"/>
      <c r="D254" s="68"/>
      <c r="E254" s="68"/>
      <c r="F254" s="240"/>
      <c r="G254" s="68"/>
      <c r="H254" s="68"/>
      <c r="J254" s="68"/>
      <c r="K254" s="68"/>
      <c r="L254" s="68"/>
      <c r="M254" s="68"/>
      <c r="N254" s="68"/>
      <c r="O254" s="68"/>
      <c r="P254" s="68"/>
    </row>
    <row r="255" spans="2:16" x14ac:dyDescent="0.3">
      <c r="B255" s="68"/>
      <c r="C255" s="68"/>
      <c r="D255" s="68"/>
      <c r="E255" s="68"/>
      <c r="F255" s="240"/>
      <c r="G255" s="68"/>
      <c r="H255" s="68"/>
      <c r="J255" s="68"/>
      <c r="K255" s="68"/>
      <c r="L255" s="68"/>
      <c r="M255" s="68"/>
      <c r="N255" s="68"/>
      <c r="O255" s="68"/>
      <c r="P255" s="68"/>
    </row>
    <row r="256" spans="2:16" x14ac:dyDescent="0.3">
      <c r="B256" s="68"/>
      <c r="C256" s="68"/>
      <c r="D256" s="68"/>
      <c r="E256" s="68"/>
      <c r="F256" s="240"/>
      <c r="G256" s="68"/>
      <c r="H256" s="68"/>
      <c r="J256" s="68"/>
      <c r="K256" s="68"/>
      <c r="L256" s="68"/>
      <c r="M256" s="68"/>
      <c r="N256" s="68"/>
      <c r="O256" s="68"/>
      <c r="P256" s="68"/>
    </row>
    <row r="257" spans="2:16" x14ac:dyDescent="0.3">
      <c r="B257" s="68"/>
      <c r="C257" s="68"/>
      <c r="D257" s="68"/>
      <c r="E257" s="68"/>
      <c r="F257" s="240"/>
      <c r="G257" s="68"/>
      <c r="H257" s="68"/>
      <c r="J257" s="68"/>
      <c r="K257" s="68"/>
      <c r="L257" s="68"/>
      <c r="M257" s="68"/>
      <c r="N257" s="68"/>
      <c r="O257" s="68"/>
      <c r="P257" s="68"/>
    </row>
    <row r="258" spans="2:16" x14ac:dyDescent="0.3">
      <c r="B258" s="68"/>
      <c r="C258" s="68"/>
      <c r="D258" s="68"/>
      <c r="E258" s="68"/>
      <c r="F258" s="240"/>
      <c r="G258" s="68"/>
      <c r="H258" s="68"/>
      <c r="J258" s="68"/>
      <c r="K258" s="68"/>
      <c r="L258" s="68"/>
      <c r="M258" s="68"/>
      <c r="N258" s="68"/>
      <c r="O258" s="68"/>
      <c r="P258" s="68"/>
    </row>
    <row r="259" spans="2:16" x14ac:dyDescent="0.3">
      <c r="B259" s="68"/>
      <c r="C259" s="68"/>
      <c r="D259" s="68"/>
      <c r="E259" s="68"/>
      <c r="F259" s="240"/>
      <c r="G259" s="68"/>
      <c r="H259" s="68"/>
      <c r="J259" s="68"/>
      <c r="K259" s="68"/>
      <c r="L259" s="68"/>
      <c r="M259" s="68"/>
      <c r="N259" s="68"/>
      <c r="O259" s="68"/>
      <c r="P259" s="68"/>
    </row>
    <row r="260" spans="2:16" x14ac:dyDescent="0.3">
      <c r="B260" s="68"/>
      <c r="C260" s="68"/>
      <c r="D260" s="68"/>
      <c r="E260" s="68"/>
      <c r="F260" s="240"/>
      <c r="G260" s="68"/>
      <c r="H260" s="68"/>
      <c r="J260" s="68"/>
      <c r="K260" s="68"/>
      <c r="L260" s="68"/>
      <c r="M260" s="68"/>
      <c r="N260" s="68"/>
      <c r="O260" s="68"/>
      <c r="P260" s="68"/>
    </row>
    <row r="261" spans="2:16" x14ac:dyDescent="0.3">
      <c r="B261" s="68"/>
      <c r="C261" s="68"/>
      <c r="D261" s="68"/>
      <c r="E261" s="68"/>
      <c r="F261" s="240"/>
      <c r="G261" s="68"/>
      <c r="H261" s="68"/>
      <c r="J261" s="68"/>
      <c r="K261" s="68"/>
      <c r="L261" s="68"/>
      <c r="M261" s="68"/>
      <c r="N261" s="68"/>
      <c r="O261" s="68"/>
      <c r="P261" s="68"/>
    </row>
    <row r="262" spans="2:16" x14ac:dyDescent="0.3">
      <c r="B262" s="68"/>
      <c r="C262" s="68"/>
      <c r="D262" s="68"/>
      <c r="E262" s="68"/>
      <c r="F262" s="240"/>
      <c r="G262" s="68"/>
      <c r="H262" s="68"/>
      <c r="J262" s="68"/>
      <c r="K262" s="68"/>
      <c r="L262" s="68"/>
      <c r="M262" s="68"/>
      <c r="N262" s="68"/>
      <c r="O262" s="68"/>
      <c r="P262" s="68"/>
    </row>
    <row r="263" spans="2:16" x14ac:dyDescent="0.3">
      <c r="B263" s="68"/>
      <c r="C263" s="68"/>
      <c r="D263" s="68"/>
      <c r="E263" s="68"/>
      <c r="F263" s="240"/>
      <c r="G263" s="68"/>
      <c r="H263" s="68"/>
      <c r="J263" s="68"/>
      <c r="K263" s="68"/>
      <c r="L263" s="68"/>
      <c r="M263" s="68"/>
      <c r="N263" s="68"/>
      <c r="O263" s="68"/>
      <c r="P263" s="68"/>
    </row>
    <row r="264" spans="2:16" x14ac:dyDescent="0.3">
      <c r="B264" s="68"/>
      <c r="C264" s="68"/>
      <c r="D264" s="68"/>
      <c r="E264" s="68"/>
      <c r="F264" s="240"/>
      <c r="G264" s="68"/>
      <c r="H264" s="68"/>
      <c r="J264" s="68"/>
      <c r="K264" s="68"/>
      <c r="L264" s="68"/>
      <c r="M264" s="68"/>
      <c r="N264" s="68"/>
      <c r="O264" s="68"/>
      <c r="P264" s="68"/>
    </row>
    <row r="265" spans="2:16" x14ac:dyDescent="0.3">
      <c r="B265" s="68"/>
      <c r="C265" s="68"/>
      <c r="D265" s="68"/>
      <c r="E265" s="68"/>
      <c r="F265" s="240"/>
      <c r="G265" s="68"/>
      <c r="H265" s="68"/>
      <c r="J265" s="68"/>
      <c r="K265" s="68"/>
      <c r="L265" s="68"/>
      <c r="M265" s="68"/>
      <c r="N265" s="68"/>
      <c r="O265" s="68"/>
      <c r="P265" s="68"/>
    </row>
    <row r="266" spans="2:16" x14ac:dyDescent="0.3">
      <c r="B266" s="68"/>
      <c r="C266" s="68"/>
      <c r="D266" s="68"/>
      <c r="E266" s="68"/>
      <c r="F266" s="240"/>
      <c r="G266" s="68"/>
      <c r="H266" s="68"/>
      <c r="J266" s="68"/>
      <c r="K266" s="68"/>
      <c r="L266" s="68"/>
      <c r="M266" s="68"/>
      <c r="N266" s="68"/>
      <c r="O266" s="68"/>
      <c r="P266" s="68"/>
    </row>
    <row r="267" spans="2:16" x14ac:dyDescent="0.3">
      <c r="B267" s="68"/>
      <c r="C267" s="68"/>
      <c r="D267" s="68"/>
      <c r="E267" s="68"/>
      <c r="F267" s="240"/>
      <c r="G267" s="68"/>
      <c r="H267" s="68"/>
      <c r="J267" s="68"/>
      <c r="K267" s="68"/>
      <c r="L267" s="68"/>
      <c r="M267" s="68"/>
      <c r="N267" s="68"/>
      <c r="O267" s="68"/>
      <c r="P267" s="68"/>
    </row>
    <row r="268" spans="2:16" x14ac:dyDescent="0.3">
      <c r="B268" s="68"/>
      <c r="C268" s="68"/>
      <c r="D268" s="68"/>
      <c r="E268" s="68"/>
      <c r="F268" s="240"/>
      <c r="G268" s="68"/>
      <c r="H268" s="68"/>
      <c r="J268" s="68"/>
      <c r="K268" s="68"/>
      <c r="L268" s="68"/>
      <c r="M268" s="68"/>
      <c r="N268" s="68"/>
      <c r="O268" s="68"/>
      <c r="P268" s="68"/>
    </row>
    <row r="269" spans="2:16" x14ac:dyDescent="0.3">
      <c r="B269" s="68"/>
      <c r="C269" s="68"/>
      <c r="D269" s="68"/>
      <c r="E269" s="68"/>
      <c r="F269" s="240"/>
      <c r="G269" s="68"/>
      <c r="H269" s="68"/>
      <c r="J269" s="68"/>
      <c r="K269" s="68"/>
      <c r="L269" s="68"/>
      <c r="M269" s="68"/>
      <c r="N269" s="68"/>
      <c r="O269" s="68"/>
      <c r="P269" s="68"/>
    </row>
    <row r="270" spans="2:16" x14ac:dyDescent="0.3">
      <c r="B270" s="68"/>
      <c r="C270" s="68"/>
      <c r="D270" s="68"/>
      <c r="E270" s="68"/>
      <c r="F270" s="240"/>
      <c r="G270" s="68"/>
      <c r="H270" s="68"/>
      <c r="J270" s="68"/>
      <c r="K270" s="68"/>
      <c r="L270" s="68"/>
      <c r="M270" s="68"/>
      <c r="N270" s="68"/>
      <c r="O270" s="68"/>
      <c r="P270" s="68"/>
    </row>
    <row r="271" spans="2:16" x14ac:dyDescent="0.3">
      <c r="B271" s="68"/>
      <c r="C271" s="68"/>
      <c r="D271" s="68"/>
      <c r="E271" s="68"/>
      <c r="F271" s="240"/>
      <c r="G271" s="68"/>
      <c r="H271" s="68"/>
      <c r="J271" s="68"/>
      <c r="K271" s="68"/>
      <c r="L271" s="68"/>
      <c r="M271" s="68"/>
      <c r="N271" s="68"/>
      <c r="O271" s="68"/>
      <c r="P271" s="68"/>
    </row>
    <row r="272" spans="2:16" x14ac:dyDescent="0.3">
      <c r="B272" s="68"/>
      <c r="C272" s="68"/>
      <c r="D272" s="68"/>
      <c r="E272" s="68"/>
      <c r="F272" s="240"/>
      <c r="G272" s="68"/>
      <c r="H272" s="68"/>
      <c r="J272" s="68"/>
      <c r="K272" s="68"/>
      <c r="L272" s="68"/>
      <c r="M272" s="68"/>
      <c r="N272" s="68"/>
      <c r="O272" s="68"/>
      <c r="P272" s="68"/>
    </row>
    <row r="273" spans="2:16" x14ac:dyDescent="0.3">
      <c r="B273" s="68"/>
      <c r="C273" s="68"/>
      <c r="D273" s="68"/>
      <c r="E273" s="68"/>
      <c r="F273" s="240"/>
      <c r="G273" s="68"/>
      <c r="H273" s="68"/>
      <c r="J273" s="68"/>
      <c r="K273" s="68"/>
      <c r="L273" s="68"/>
      <c r="M273" s="68"/>
      <c r="N273" s="68"/>
      <c r="O273" s="68"/>
      <c r="P273" s="68"/>
    </row>
    <row r="274" spans="2:16" x14ac:dyDescent="0.3">
      <c r="B274" s="68"/>
      <c r="C274" s="68"/>
      <c r="D274" s="68"/>
      <c r="E274" s="68"/>
      <c r="F274" s="240"/>
      <c r="G274" s="68"/>
      <c r="H274" s="68"/>
      <c r="J274" s="68"/>
      <c r="K274" s="68"/>
      <c r="L274" s="68"/>
      <c r="M274" s="68"/>
      <c r="N274" s="68"/>
      <c r="O274" s="68"/>
      <c r="P274" s="68"/>
    </row>
    <row r="275" spans="2:16" x14ac:dyDescent="0.3">
      <c r="B275" s="68"/>
      <c r="C275" s="68"/>
      <c r="D275" s="68"/>
      <c r="E275" s="68"/>
      <c r="F275" s="240"/>
      <c r="G275" s="68"/>
      <c r="H275" s="68"/>
      <c r="J275" s="68"/>
      <c r="K275" s="68"/>
      <c r="L275" s="68"/>
      <c r="M275" s="68"/>
      <c r="N275" s="68"/>
      <c r="O275" s="68"/>
      <c r="P275" s="68"/>
    </row>
    <row r="276" spans="2:16" x14ac:dyDescent="0.3">
      <c r="B276" s="68"/>
      <c r="C276" s="68"/>
      <c r="D276" s="68"/>
      <c r="E276" s="68"/>
      <c r="F276" s="240"/>
      <c r="G276" s="68"/>
      <c r="H276" s="68"/>
      <c r="J276" s="68"/>
      <c r="K276" s="68"/>
      <c r="L276" s="68"/>
      <c r="M276" s="68"/>
      <c r="N276" s="68"/>
      <c r="O276" s="68"/>
      <c r="P276" s="68"/>
    </row>
    <row r="277" spans="2:16" x14ac:dyDescent="0.3">
      <c r="B277" s="68"/>
      <c r="C277" s="68"/>
      <c r="D277" s="68"/>
      <c r="E277" s="68"/>
      <c r="F277" s="240"/>
      <c r="G277" s="68"/>
      <c r="H277" s="68"/>
      <c r="J277" s="68"/>
      <c r="K277" s="68"/>
      <c r="L277" s="68"/>
      <c r="M277" s="68"/>
      <c r="N277" s="68"/>
      <c r="O277" s="68"/>
      <c r="P277" s="68"/>
    </row>
    <row r="278" spans="2:16" x14ac:dyDescent="0.3">
      <c r="B278" s="68"/>
      <c r="C278" s="68"/>
      <c r="D278" s="68"/>
      <c r="E278" s="68"/>
      <c r="F278" s="240"/>
      <c r="G278" s="68"/>
      <c r="H278" s="68"/>
      <c r="J278" s="68"/>
      <c r="K278" s="68"/>
      <c r="L278" s="68"/>
      <c r="M278" s="68"/>
      <c r="N278" s="68"/>
      <c r="O278" s="68"/>
      <c r="P278" s="68"/>
    </row>
    <row r="279" spans="2:16" x14ac:dyDescent="0.3">
      <c r="B279" s="68"/>
      <c r="C279" s="68"/>
      <c r="D279" s="68"/>
      <c r="E279" s="68"/>
      <c r="F279" s="240"/>
      <c r="G279" s="68"/>
      <c r="H279" s="68"/>
      <c r="J279" s="68"/>
      <c r="K279" s="68"/>
      <c r="L279" s="68"/>
      <c r="M279" s="68"/>
      <c r="N279" s="68"/>
      <c r="O279" s="68"/>
      <c r="P279" s="68"/>
    </row>
    <row r="280" spans="2:16" x14ac:dyDescent="0.3">
      <c r="B280" s="68"/>
      <c r="C280" s="68"/>
      <c r="D280" s="68"/>
      <c r="E280" s="68"/>
      <c r="F280" s="240"/>
      <c r="G280" s="68"/>
      <c r="H280" s="68"/>
      <c r="J280" s="68"/>
      <c r="K280" s="68"/>
      <c r="L280" s="68"/>
      <c r="M280" s="68"/>
      <c r="N280" s="68"/>
      <c r="O280" s="68"/>
      <c r="P280" s="68"/>
    </row>
    <row r="281" spans="2:16" x14ac:dyDescent="0.3">
      <c r="B281" s="68"/>
      <c r="C281" s="68"/>
      <c r="D281" s="68"/>
      <c r="E281" s="68"/>
      <c r="F281" s="240"/>
      <c r="G281" s="68"/>
      <c r="H281" s="68"/>
      <c r="J281" s="68"/>
      <c r="K281" s="68"/>
      <c r="L281" s="68"/>
      <c r="M281" s="68"/>
      <c r="N281" s="68"/>
      <c r="O281" s="68"/>
      <c r="P281" s="68"/>
    </row>
    <row r="282" spans="2:16" x14ac:dyDescent="0.3">
      <c r="B282" s="68"/>
      <c r="C282" s="68"/>
      <c r="D282" s="68"/>
      <c r="E282" s="68"/>
      <c r="F282" s="240"/>
      <c r="G282" s="68"/>
      <c r="H282" s="68"/>
      <c r="J282" s="68"/>
      <c r="K282" s="68"/>
      <c r="L282" s="68"/>
      <c r="M282" s="68"/>
      <c r="N282" s="68"/>
      <c r="O282" s="68"/>
      <c r="P282" s="68"/>
    </row>
    <row r="283" spans="2:16" x14ac:dyDescent="0.3">
      <c r="B283" s="68"/>
      <c r="C283" s="68"/>
      <c r="D283" s="68"/>
      <c r="E283" s="68"/>
      <c r="F283" s="240"/>
      <c r="G283" s="68"/>
      <c r="H283" s="68"/>
      <c r="J283" s="68"/>
      <c r="K283" s="68"/>
      <c r="L283" s="68"/>
      <c r="M283" s="68"/>
      <c r="N283" s="68"/>
      <c r="O283" s="68"/>
      <c r="P283" s="68"/>
    </row>
    <row r="284" spans="2:16" x14ac:dyDescent="0.3">
      <c r="B284" s="68"/>
      <c r="C284" s="68"/>
      <c r="D284" s="68"/>
      <c r="E284" s="68"/>
      <c r="F284" s="240"/>
      <c r="G284" s="68"/>
      <c r="H284" s="68"/>
      <c r="J284" s="68"/>
      <c r="K284" s="68"/>
      <c r="L284" s="68"/>
      <c r="M284" s="68"/>
      <c r="N284" s="68"/>
      <c r="O284" s="68"/>
      <c r="P284" s="68"/>
    </row>
    <row r="285" spans="2:16" x14ac:dyDescent="0.3">
      <c r="B285" s="68"/>
      <c r="C285" s="68"/>
      <c r="D285" s="68"/>
      <c r="E285" s="68"/>
      <c r="F285" s="240"/>
      <c r="G285" s="68"/>
      <c r="H285" s="68"/>
      <c r="J285" s="68"/>
      <c r="K285" s="68"/>
      <c r="L285" s="68"/>
      <c r="M285" s="68"/>
      <c r="N285" s="68"/>
      <c r="O285" s="68"/>
      <c r="P285" s="68"/>
    </row>
    <row r="286" spans="2:16" x14ac:dyDescent="0.3">
      <c r="B286" s="68"/>
      <c r="C286" s="68"/>
      <c r="D286" s="68"/>
      <c r="E286" s="68"/>
      <c r="F286" s="240"/>
      <c r="G286" s="68"/>
      <c r="H286" s="68"/>
      <c r="J286" s="68"/>
      <c r="K286" s="68"/>
      <c r="L286" s="68"/>
      <c r="M286" s="68"/>
      <c r="N286" s="68"/>
      <c r="O286" s="68"/>
      <c r="P286" s="68"/>
    </row>
    <row r="287" spans="2:16" x14ac:dyDescent="0.3">
      <c r="B287" s="68"/>
      <c r="C287" s="68"/>
      <c r="D287" s="68"/>
      <c r="E287" s="68"/>
      <c r="F287" s="240"/>
      <c r="G287" s="68"/>
      <c r="H287" s="68"/>
      <c r="J287" s="68"/>
      <c r="K287" s="68"/>
      <c r="L287" s="68"/>
      <c r="M287" s="68"/>
      <c r="N287" s="68"/>
      <c r="O287" s="68"/>
      <c r="P287" s="68"/>
    </row>
    <row r="288" spans="2:16" x14ac:dyDescent="0.3">
      <c r="B288" s="68"/>
      <c r="C288" s="68"/>
      <c r="D288" s="68"/>
      <c r="E288" s="68"/>
      <c r="F288" s="240"/>
      <c r="G288" s="68"/>
      <c r="H288" s="68"/>
      <c r="J288" s="68"/>
      <c r="K288" s="68"/>
      <c r="L288" s="68"/>
      <c r="M288" s="68"/>
      <c r="N288" s="68"/>
      <c r="O288" s="68"/>
      <c r="P288" s="68"/>
    </row>
    <row r="289" spans="2:16" x14ac:dyDescent="0.3">
      <c r="B289" s="68"/>
      <c r="C289" s="68"/>
      <c r="D289" s="68"/>
      <c r="E289" s="68"/>
      <c r="F289" s="240"/>
      <c r="G289" s="68"/>
      <c r="H289" s="68"/>
      <c r="J289" s="68"/>
      <c r="K289" s="68"/>
      <c r="L289" s="68"/>
      <c r="M289" s="68"/>
      <c r="N289" s="68"/>
      <c r="O289" s="68"/>
      <c r="P289" s="68"/>
    </row>
    <row r="290" spans="2:16" x14ac:dyDescent="0.3">
      <c r="B290" s="68"/>
      <c r="C290" s="68"/>
      <c r="D290" s="68"/>
      <c r="E290" s="68"/>
      <c r="F290" s="240"/>
      <c r="G290" s="68"/>
      <c r="H290" s="68"/>
      <c r="J290" s="68"/>
      <c r="K290" s="68"/>
      <c r="L290" s="68"/>
      <c r="M290" s="68"/>
      <c r="N290" s="68"/>
      <c r="O290" s="68"/>
      <c r="P290" s="68"/>
    </row>
    <row r="291" spans="2:16" x14ac:dyDescent="0.3">
      <c r="B291" s="68"/>
      <c r="C291" s="68"/>
      <c r="D291" s="68"/>
      <c r="E291" s="68"/>
      <c r="F291" s="240"/>
      <c r="G291" s="68"/>
      <c r="H291" s="68"/>
      <c r="J291" s="68"/>
      <c r="K291" s="68"/>
      <c r="L291" s="68"/>
      <c r="M291" s="68"/>
      <c r="N291" s="68"/>
      <c r="O291" s="68"/>
      <c r="P291" s="68"/>
    </row>
    <row r="292" spans="2:16" x14ac:dyDescent="0.3">
      <c r="B292" s="68"/>
      <c r="C292" s="68"/>
      <c r="D292" s="68"/>
      <c r="E292" s="68"/>
      <c r="F292" s="240"/>
      <c r="G292" s="68"/>
      <c r="H292" s="68"/>
      <c r="J292" s="68"/>
      <c r="K292" s="68"/>
      <c r="L292" s="68"/>
      <c r="M292" s="68"/>
      <c r="N292" s="68"/>
      <c r="O292" s="68"/>
      <c r="P292" s="68"/>
    </row>
    <row r="293" spans="2:16" x14ac:dyDescent="0.3">
      <c r="B293" s="68"/>
      <c r="C293" s="68"/>
      <c r="D293" s="68"/>
      <c r="E293" s="68"/>
      <c r="F293" s="240"/>
      <c r="G293" s="68"/>
      <c r="H293" s="68"/>
      <c r="J293" s="68"/>
      <c r="K293" s="68"/>
      <c r="L293" s="68"/>
      <c r="M293" s="68"/>
      <c r="N293" s="68"/>
      <c r="O293" s="68"/>
      <c r="P293" s="68"/>
    </row>
    <row r="294" spans="2:16" x14ac:dyDescent="0.3">
      <c r="B294" s="68"/>
      <c r="C294" s="68"/>
      <c r="D294" s="68"/>
      <c r="E294" s="68"/>
      <c r="F294" s="240"/>
      <c r="G294" s="68"/>
      <c r="H294" s="68"/>
      <c r="J294" s="68"/>
      <c r="K294" s="68"/>
      <c r="L294" s="68"/>
      <c r="M294" s="68"/>
      <c r="N294" s="68"/>
      <c r="O294" s="68"/>
      <c r="P294" s="68"/>
    </row>
    <row r="295" spans="2:16" x14ac:dyDescent="0.3">
      <c r="B295" s="68"/>
      <c r="C295" s="68"/>
      <c r="D295" s="68"/>
      <c r="E295" s="68"/>
      <c r="F295" s="240"/>
      <c r="G295" s="68"/>
      <c r="H295" s="68"/>
      <c r="J295" s="68"/>
      <c r="K295" s="68"/>
      <c r="L295" s="68"/>
      <c r="M295" s="68"/>
      <c r="N295" s="68"/>
      <c r="O295" s="68"/>
      <c r="P295" s="68"/>
    </row>
    <row r="296" spans="2:16" x14ac:dyDescent="0.3">
      <c r="B296" s="68"/>
      <c r="C296" s="68"/>
      <c r="D296" s="68"/>
      <c r="E296" s="68"/>
      <c r="F296" s="240"/>
      <c r="G296" s="68"/>
      <c r="H296" s="68"/>
      <c r="J296" s="68"/>
      <c r="K296" s="68"/>
      <c r="L296" s="68"/>
      <c r="M296" s="68"/>
      <c r="N296" s="68"/>
      <c r="O296" s="68"/>
      <c r="P296" s="68"/>
    </row>
    <row r="297" spans="2:16" x14ac:dyDescent="0.3">
      <c r="B297" s="68"/>
      <c r="C297" s="68"/>
      <c r="D297" s="68"/>
      <c r="E297" s="68"/>
      <c r="F297" s="240"/>
      <c r="G297" s="68"/>
      <c r="H297" s="68"/>
      <c r="J297" s="68"/>
      <c r="K297" s="68"/>
      <c r="L297" s="68"/>
      <c r="M297" s="68"/>
      <c r="N297" s="68"/>
      <c r="O297" s="68"/>
      <c r="P297" s="68"/>
    </row>
    <row r="298" spans="2:16" x14ac:dyDescent="0.3">
      <c r="B298" s="68"/>
      <c r="C298" s="68"/>
      <c r="D298" s="68"/>
      <c r="E298" s="68"/>
      <c r="F298" s="240"/>
      <c r="G298" s="68"/>
      <c r="H298" s="68"/>
      <c r="J298" s="68"/>
      <c r="K298" s="68"/>
      <c r="L298" s="68"/>
      <c r="M298" s="68"/>
      <c r="N298" s="68"/>
      <c r="O298" s="68"/>
      <c r="P298" s="68"/>
    </row>
    <row r="299" spans="2:16" x14ac:dyDescent="0.3">
      <c r="B299" s="68"/>
      <c r="C299" s="68"/>
      <c r="D299" s="68"/>
      <c r="E299" s="68"/>
      <c r="F299" s="240"/>
      <c r="G299" s="68"/>
      <c r="H299" s="68"/>
      <c r="J299" s="68"/>
      <c r="K299" s="68"/>
      <c r="L299" s="68"/>
      <c r="M299" s="68"/>
      <c r="N299" s="68"/>
      <c r="O299" s="68"/>
      <c r="P299" s="68"/>
    </row>
    <row r="300" spans="2:16" x14ac:dyDescent="0.3">
      <c r="B300" s="68"/>
      <c r="C300" s="68"/>
      <c r="D300" s="68"/>
      <c r="E300" s="68"/>
      <c r="F300" s="240"/>
      <c r="G300" s="68"/>
      <c r="H300" s="68"/>
      <c r="J300" s="68"/>
      <c r="K300" s="68"/>
      <c r="L300" s="68"/>
      <c r="M300" s="68"/>
      <c r="N300" s="68"/>
      <c r="O300" s="68"/>
      <c r="P300" s="68"/>
    </row>
    <row r="301" spans="2:16" x14ac:dyDescent="0.3">
      <c r="B301" s="68"/>
      <c r="C301" s="68"/>
      <c r="D301" s="68"/>
      <c r="E301" s="68"/>
      <c r="F301" s="240"/>
      <c r="G301" s="68"/>
      <c r="H301" s="68"/>
      <c r="J301" s="68"/>
      <c r="K301" s="68"/>
      <c r="L301" s="68"/>
      <c r="M301" s="68"/>
      <c r="N301" s="68"/>
      <c r="O301" s="68"/>
      <c r="P301" s="68"/>
    </row>
    <row r="302" spans="2:16" x14ac:dyDescent="0.3">
      <c r="B302" s="68"/>
      <c r="C302" s="68"/>
      <c r="D302" s="68"/>
      <c r="E302" s="68"/>
      <c r="F302" s="240"/>
      <c r="G302" s="68"/>
      <c r="H302" s="68"/>
      <c r="J302" s="68"/>
      <c r="K302" s="68"/>
      <c r="L302" s="68"/>
      <c r="M302" s="68"/>
      <c r="N302" s="68"/>
      <c r="O302" s="68"/>
      <c r="P302" s="68"/>
    </row>
    <row r="303" spans="2:16" x14ac:dyDescent="0.3">
      <c r="B303" s="68"/>
      <c r="C303" s="68"/>
      <c r="D303" s="68"/>
      <c r="E303" s="68"/>
      <c r="F303" s="240"/>
      <c r="G303" s="68"/>
      <c r="H303" s="68"/>
      <c r="J303" s="68"/>
      <c r="K303" s="68"/>
      <c r="L303" s="68"/>
      <c r="M303" s="68"/>
      <c r="N303" s="68"/>
      <c r="O303" s="68"/>
      <c r="P303" s="68"/>
    </row>
    <row r="304" spans="2:16" x14ac:dyDescent="0.3">
      <c r="B304" s="68"/>
      <c r="C304" s="68"/>
      <c r="D304" s="68"/>
      <c r="E304" s="68"/>
      <c r="F304" s="240"/>
      <c r="G304" s="68"/>
      <c r="H304" s="68"/>
      <c r="J304" s="68"/>
      <c r="K304" s="68"/>
      <c r="L304" s="68"/>
      <c r="M304" s="68"/>
      <c r="N304" s="68"/>
      <c r="O304" s="68"/>
      <c r="P304" s="68"/>
    </row>
    <row r="305" spans="2:16" x14ac:dyDescent="0.3">
      <c r="B305" s="68"/>
      <c r="C305" s="68"/>
      <c r="D305" s="68"/>
      <c r="E305" s="68"/>
      <c r="F305" s="240"/>
      <c r="G305" s="68"/>
      <c r="H305" s="68"/>
      <c r="J305" s="68"/>
      <c r="K305" s="68"/>
      <c r="L305" s="68"/>
      <c r="M305" s="68"/>
      <c r="N305" s="68"/>
      <c r="O305" s="68"/>
      <c r="P305" s="68"/>
    </row>
    <row r="306" spans="2:16" x14ac:dyDescent="0.3">
      <c r="B306" s="68"/>
      <c r="C306" s="68"/>
      <c r="D306" s="68"/>
      <c r="E306" s="68"/>
      <c r="F306" s="240"/>
      <c r="G306" s="68"/>
      <c r="H306" s="68"/>
      <c r="J306" s="68"/>
      <c r="K306" s="68"/>
      <c r="L306" s="68"/>
      <c r="M306" s="68"/>
      <c r="N306" s="68"/>
      <c r="O306" s="68"/>
      <c r="P306" s="68"/>
    </row>
    <row r="307" spans="2:16" x14ac:dyDescent="0.3">
      <c r="B307" s="68"/>
      <c r="C307" s="68"/>
      <c r="D307" s="68"/>
      <c r="E307" s="68"/>
      <c r="F307" s="240"/>
      <c r="G307" s="68"/>
      <c r="H307" s="68"/>
      <c r="J307" s="68"/>
      <c r="K307" s="68"/>
      <c r="L307" s="68"/>
      <c r="M307" s="68"/>
      <c r="N307" s="68"/>
      <c r="O307" s="68"/>
      <c r="P307" s="68"/>
    </row>
    <row r="308" spans="2:16" x14ac:dyDescent="0.3">
      <c r="B308" s="68"/>
      <c r="C308" s="68"/>
      <c r="D308" s="68"/>
      <c r="E308" s="68"/>
      <c r="F308" s="240"/>
      <c r="G308" s="68"/>
      <c r="H308" s="68"/>
      <c r="J308" s="68"/>
      <c r="K308" s="68"/>
      <c r="L308" s="68"/>
      <c r="M308" s="68"/>
      <c r="N308" s="68"/>
      <c r="O308" s="68"/>
      <c r="P308" s="68"/>
    </row>
    <row r="309" spans="2:16" x14ac:dyDescent="0.3">
      <c r="B309" s="68"/>
      <c r="C309" s="68"/>
      <c r="D309" s="68"/>
      <c r="E309" s="68"/>
      <c r="F309" s="240"/>
      <c r="G309" s="68"/>
      <c r="H309" s="68"/>
      <c r="J309" s="68"/>
      <c r="K309" s="68"/>
      <c r="L309" s="68"/>
      <c r="M309" s="68"/>
      <c r="N309" s="68"/>
      <c r="O309" s="68"/>
      <c r="P309" s="68"/>
    </row>
    <row r="310" spans="2:16" x14ac:dyDescent="0.3">
      <c r="B310" s="68"/>
      <c r="C310" s="68"/>
      <c r="D310" s="68"/>
      <c r="E310" s="68"/>
      <c r="F310" s="240"/>
      <c r="G310" s="68"/>
      <c r="H310" s="68"/>
      <c r="J310" s="68"/>
      <c r="K310" s="68"/>
      <c r="L310" s="68"/>
      <c r="M310" s="68"/>
      <c r="N310" s="68"/>
      <c r="O310" s="68"/>
      <c r="P310" s="68"/>
    </row>
    <row r="311" spans="2:16" x14ac:dyDescent="0.3">
      <c r="B311" s="68"/>
      <c r="C311" s="68"/>
      <c r="D311" s="68"/>
      <c r="E311" s="68"/>
      <c r="F311" s="240"/>
      <c r="G311" s="68"/>
      <c r="H311" s="68"/>
      <c r="J311" s="68"/>
      <c r="K311" s="68"/>
      <c r="L311" s="68"/>
      <c r="M311" s="68"/>
      <c r="N311" s="68"/>
      <c r="O311" s="68"/>
      <c r="P311" s="68"/>
    </row>
    <row r="312" spans="2:16" x14ac:dyDescent="0.3">
      <c r="B312" s="68"/>
      <c r="C312" s="68"/>
      <c r="D312" s="68"/>
      <c r="E312" s="68"/>
      <c r="F312" s="240"/>
      <c r="G312" s="68"/>
      <c r="H312" s="68"/>
      <c r="J312" s="68"/>
      <c r="K312" s="68"/>
      <c r="L312" s="68"/>
      <c r="M312" s="68"/>
      <c r="N312" s="68"/>
      <c r="O312" s="68"/>
      <c r="P312" s="68"/>
    </row>
    <row r="313" spans="2:16" x14ac:dyDescent="0.3">
      <c r="B313" s="68"/>
      <c r="C313" s="68"/>
      <c r="D313" s="68"/>
      <c r="E313" s="68"/>
      <c r="F313" s="240"/>
      <c r="G313" s="68"/>
      <c r="H313" s="68"/>
      <c r="J313" s="68"/>
      <c r="K313" s="68"/>
      <c r="L313" s="68"/>
      <c r="M313" s="68"/>
      <c r="N313" s="68"/>
      <c r="O313" s="68"/>
      <c r="P313" s="68"/>
    </row>
    <row r="314" spans="2:16" x14ac:dyDescent="0.3">
      <c r="B314" s="68"/>
      <c r="C314" s="68"/>
      <c r="D314" s="68"/>
      <c r="E314" s="68"/>
      <c r="F314" s="240"/>
      <c r="G314" s="68"/>
      <c r="H314" s="68"/>
      <c r="J314" s="68"/>
      <c r="K314" s="68"/>
      <c r="L314" s="68"/>
      <c r="M314" s="68"/>
      <c r="N314" s="68"/>
      <c r="O314" s="68"/>
      <c r="P314" s="68"/>
    </row>
    <row r="315" spans="2:16" x14ac:dyDescent="0.3">
      <c r="B315" s="68"/>
      <c r="C315" s="68"/>
      <c r="D315" s="68"/>
      <c r="E315" s="68"/>
      <c r="F315" s="240"/>
      <c r="G315" s="68"/>
      <c r="H315" s="68"/>
      <c r="J315" s="68"/>
      <c r="K315" s="68"/>
      <c r="L315" s="68"/>
      <c r="M315" s="68"/>
      <c r="N315" s="68"/>
      <c r="O315" s="68"/>
      <c r="P315" s="68"/>
    </row>
    <row r="316" spans="2:16" x14ac:dyDescent="0.3">
      <c r="B316" s="68"/>
      <c r="C316" s="68"/>
      <c r="D316" s="68"/>
      <c r="E316" s="68"/>
      <c r="F316" s="240"/>
      <c r="G316" s="68"/>
      <c r="H316" s="68"/>
      <c r="J316" s="68"/>
      <c r="K316" s="68"/>
      <c r="L316" s="68"/>
      <c r="M316" s="68"/>
      <c r="N316" s="68"/>
      <c r="O316" s="68"/>
      <c r="P316" s="68"/>
    </row>
    <row r="317" spans="2:16" x14ac:dyDescent="0.3">
      <c r="B317" s="68"/>
      <c r="C317" s="68"/>
      <c r="D317" s="68"/>
      <c r="E317" s="68"/>
      <c r="F317" s="240"/>
      <c r="G317" s="68"/>
      <c r="H317" s="68"/>
      <c r="J317" s="68"/>
      <c r="K317" s="68"/>
      <c r="L317" s="68"/>
      <c r="M317" s="68"/>
      <c r="N317" s="68"/>
      <c r="O317" s="68"/>
      <c r="P317" s="68"/>
    </row>
    <row r="318" spans="2:16" x14ac:dyDescent="0.3">
      <c r="B318" s="68"/>
      <c r="C318" s="68"/>
      <c r="D318" s="68"/>
      <c r="E318" s="68"/>
      <c r="F318" s="240"/>
      <c r="G318" s="68"/>
      <c r="H318" s="68"/>
      <c r="J318" s="68"/>
      <c r="K318" s="68"/>
      <c r="L318" s="68"/>
      <c r="M318" s="68"/>
      <c r="N318" s="68"/>
      <c r="O318" s="68"/>
      <c r="P318" s="68"/>
    </row>
    <row r="319" spans="2:16" x14ac:dyDescent="0.3">
      <c r="B319" s="68"/>
      <c r="C319" s="68"/>
      <c r="D319" s="68"/>
      <c r="E319" s="68"/>
      <c r="F319" s="240"/>
      <c r="G319" s="68"/>
      <c r="H319" s="68"/>
      <c r="J319" s="68"/>
      <c r="K319" s="68"/>
      <c r="L319" s="68"/>
      <c r="M319" s="68"/>
      <c r="N319" s="68"/>
      <c r="O319" s="68"/>
      <c r="P319" s="68"/>
    </row>
    <row r="320" spans="2:16" x14ac:dyDescent="0.3">
      <c r="B320" s="68"/>
      <c r="C320" s="68"/>
      <c r="D320" s="68"/>
      <c r="E320" s="68"/>
      <c r="F320" s="240"/>
      <c r="G320" s="68"/>
      <c r="H320" s="68"/>
      <c r="J320" s="68"/>
      <c r="K320" s="68"/>
      <c r="L320" s="68"/>
      <c r="M320" s="68"/>
      <c r="N320" s="68"/>
      <c r="O320" s="68"/>
      <c r="P320" s="68"/>
    </row>
    <row r="321" spans="2:16" x14ac:dyDescent="0.3">
      <c r="B321" s="68"/>
      <c r="C321" s="68"/>
      <c r="D321" s="68"/>
      <c r="E321" s="68"/>
      <c r="F321" s="240"/>
      <c r="G321" s="68"/>
      <c r="H321" s="68"/>
      <c r="J321" s="68"/>
      <c r="K321" s="68"/>
      <c r="L321" s="68"/>
      <c r="M321" s="68"/>
      <c r="N321" s="68"/>
      <c r="O321" s="68"/>
      <c r="P321" s="68"/>
    </row>
    <row r="322" spans="2:16" x14ac:dyDescent="0.3">
      <c r="B322" s="68"/>
      <c r="C322" s="68"/>
      <c r="D322" s="68"/>
      <c r="E322" s="68"/>
      <c r="F322" s="240"/>
      <c r="G322" s="68"/>
      <c r="H322" s="68"/>
      <c r="J322" s="68"/>
      <c r="K322" s="68"/>
      <c r="L322" s="68"/>
      <c r="M322" s="68"/>
      <c r="N322" s="68"/>
      <c r="O322" s="68"/>
      <c r="P322" s="68"/>
    </row>
    <row r="323" spans="2:16" x14ac:dyDescent="0.3">
      <c r="B323" s="68"/>
      <c r="C323" s="68"/>
      <c r="D323" s="68"/>
      <c r="E323" s="68"/>
      <c r="F323" s="240"/>
      <c r="G323" s="68"/>
      <c r="H323" s="68"/>
      <c r="J323" s="68"/>
      <c r="K323" s="68"/>
      <c r="L323" s="68"/>
      <c r="M323" s="68"/>
      <c r="N323" s="68"/>
      <c r="O323" s="68"/>
      <c r="P323" s="68"/>
    </row>
    <row r="324" spans="2:16" x14ac:dyDescent="0.3">
      <c r="B324" s="68"/>
      <c r="C324" s="68"/>
      <c r="D324" s="68"/>
      <c r="E324" s="68"/>
      <c r="F324" s="240"/>
      <c r="G324" s="68"/>
      <c r="H324" s="68"/>
      <c r="J324" s="68"/>
      <c r="K324" s="68"/>
      <c r="L324" s="68"/>
      <c r="M324" s="68"/>
      <c r="N324" s="68"/>
      <c r="O324" s="68"/>
      <c r="P324" s="68"/>
    </row>
    <row r="325" spans="2:16" x14ac:dyDescent="0.3">
      <c r="B325" s="68"/>
      <c r="C325" s="68"/>
      <c r="D325" s="68"/>
      <c r="E325" s="68"/>
      <c r="F325" s="240"/>
      <c r="G325" s="68"/>
      <c r="H325" s="68"/>
      <c r="J325" s="68"/>
      <c r="K325" s="68"/>
      <c r="L325" s="68"/>
      <c r="M325" s="68"/>
      <c r="N325" s="68"/>
      <c r="O325" s="68"/>
      <c r="P325" s="68"/>
    </row>
    <row r="326" spans="2:16" x14ac:dyDescent="0.3">
      <c r="B326" s="68"/>
      <c r="C326" s="68"/>
      <c r="D326" s="68"/>
      <c r="E326" s="68"/>
      <c r="F326" s="240"/>
      <c r="G326" s="68"/>
      <c r="H326" s="68"/>
      <c r="J326" s="68"/>
      <c r="K326" s="68"/>
      <c r="L326" s="68"/>
      <c r="M326" s="68"/>
      <c r="N326" s="68"/>
      <c r="O326" s="68"/>
      <c r="P326" s="68"/>
    </row>
    <row r="327" spans="2:16" x14ac:dyDescent="0.3">
      <c r="B327" s="68"/>
      <c r="C327" s="68"/>
      <c r="D327" s="68"/>
      <c r="E327" s="68"/>
      <c r="F327" s="240"/>
      <c r="G327" s="68"/>
      <c r="H327" s="68"/>
      <c r="J327" s="68"/>
      <c r="K327" s="68"/>
      <c r="L327" s="68"/>
      <c r="M327" s="68"/>
      <c r="N327" s="68"/>
      <c r="O327" s="68"/>
      <c r="P327" s="68"/>
    </row>
    <row r="328" spans="2:16" x14ac:dyDescent="0.3">
      <c r="B328" s="68"/>
      <c r="C328" s="68"/>
      <c r="D328" s="68"/>
      <c r="E328" s="68"/>
      <c r="F328" s="240"/>
      <c r="G328" s="68"/>
      <c r="H328" s="68"/>
      <c r="J328" s="68"/>
      <c r="K328" s="68"/>
      <c r="L328" s="68"/>
      <c r="M328" s="68"/>
      <c r="N328" s="68"/>
      <c r="O328" s="68"/>
      <c r="P328" s="68"/>
    </row>
    <row r="329" spans="2:16" x14ac:dyDescent="0.3">
      <c r="B329" s="68"/>
      <c r="C329" s="68"/>
      <c r="D329" s="68"/>
      <c r="E329" s="68"/>
      <c r="F329" s="240"/>
      <c r="G329" s="68"/>
      <c r="H329" s="68"/>
      <c r="J329" s="68"/>
      <c r="K329" s="68"/>
      <c r="L329" s="68"/>
      <c r="M329" s="68"/>
      <c r="N329" s="68"/>
      <c r="O329" s="68"/>
      <c r="P329" s="68"/>
    </row>
    <row r="330" spans="2:16" x14ac:dyDescent="0.3">
      <c r="B330" s="68"/>
      <c r="C330" s="68"/>
      <c r="D330" s="68"/>
      <c r="E330" s="68"/>
      <c r="F330" s="240"/>
      <c r="G330" s="68"/>
      <c r="H330" s="68"/>
      <c r="J330" s="68"/>
      <c r="K330" s="68"/>
      <c r="L330" s="68"/>
      <c r="M330" s="68"/>
      <c r="N330" s="68"/>
      <c r="O330" s="68"/>
      <c r="P330" s="68"/>
    </row>
    <row r="331" spans="2:16" x14ac:dyDescent="0.3">
      <c r="B331" s="68"/>
      <c r="C331" s="68"/>
      <c r="D331" s="68"/>
      <c r="E331" s="68"/>
      <c r="F331" s="240"/>
      <c r="G331" s="68"/>
      <c r="H331" s="68"/>
      <c r="J331" s="68"/>
      <c r="K331" s="68"/>
      <c r="L331" s="68"/>
      <c r="M331" s="68"/>
      <c r="N331" s="68"/>
      <c r="O331" s="68"/>
      <c r="P331" s="68"/>
    </row>
    <row r="332" spans="2:16" x14ac:dyDescent="0.3">
      <c r="B332" s="68"/>
      <c r="C332" s="68"/>
      <c r="D332" s="68"/>
      <c r="E332" s="68"/>
      <c r="F332" s="240"/>
      <c r="G332" s="68"/>
      <c r="H332" s="68"/>
      <c r="J332" s="68"/>
      <c r="K332" s="68"/>
      <c r="L332" s="68"/>
      <c r="M332" s="68"/>
      <c r="N332" s="68"/>
      <c r="O332" s="68"/>
      <c r="P332" s="68"/>
    </row>
    <row r="333" spans="2:16" x14ac:dyDescent="0.3">
      <c r="B333" s="68"/>
      <c r="C333" s="68"/>
      <c r="D333" s="68"/>
      <c r="E333" s="68"/>
      <c r="F333" s="240"/>
      <c r="G333" s="68"/>
      <c r="H333" s="68"/>
      <c r="J333" s="68"/>
      <c r="K333" s="68"/>
      <c r="L333" s="68"/>
      <c r="M333" s="68"/>
      <c r="N333" s="68"/>
      <c r="O333" s="68"/>
      <c r="P333" s="68"/>
    </row>
    <row r="334" spans="2:16" x14ac:dyDescent="0.3">
      <c r="B334" s="68"/>
      <c r="C334" s="68"/>
      <c r="D334" s="68"/>
      <c r="E334" s="68"/>
      <c r="F334" s="240"/>
      <c r="G334" s="68"/>
      <c r="H334" s="68"/>
      <c r="J334" s="68"/>
      <c r="K334" s="68"/>
      <c r="L334" s="68"/>
      <c r="M334" s="68"/>
      <c r="N334" s="68"/>
      <c r="O334" s="68"/>
      <c r="P334" s="68"/>
    </row>
    <row r="335" spans="2:16" x14ac:dyDescent="0.3">
      <c r="B335" s="68"/>
      <c r="C335" s="68"/>
      <c r="D335" s="68"/>
      <c r="E335" s="68"/>
      <c r="F335" s="240"/>
      <c r="G335" s="68"/>
      <c r="H335" s="68"/>
      <c r="J335" s="68"/>
      <c r="K335" s="68"/>
      <c r="L335" s="68"/>
      <c r="M335" s="68"/>
      <c r="N335" s="68"/>
      <c r="O335" s="68"/>
      <c r="P335" s="68"/>
    </row>
    <row r="336" spans="2:16" x14ac:dyDescent="0.3">
      <c r="B336" s="68"/>
      <c r="C336" s="68"/>
      <c r="D336" s="68"/>
      <c r="E336" s="68"/>
      <c r="F336" s="240"/>
      <c r="G336" s="68"/>
      <c r="H336" s="68"/>
      <c r="J336" s="68"/>
      <c r="K336" s="68"/>
      <c r="L336" s="68"/>
      <c r="M336" s="68"/>
      <c r="N336" s="68"/>
      <c r="O336" s="68"/>
      <c r="P336" s="68"/>
    </row>
    <row r="337" spans="2:16" x14ac:dyDescent="0.3">
      <c r="B337" s="68"/>
      <c r="C337" s="68"/>
      <c r="D337" s="68"/>
      <c r="E337" s="68"/>
      <c r="F337" s="240"/>
      <c r="G337" s="68"/>
      <c r="H337" s="68"/>
      <c r="J337" s="68"/>
      <c r="K337" s="68"/>
      <c r="L337" s="68"/>
      <c r="M337" s="68"/>
      <c r="N337" s="68"/>
      <c r="O337" s="68"/>
      <c r="P337" s="68"/>
    </row>
    <row r="338" spans="2:16" x14ac:dyDescent="0.3">
      <c r="B338" s="68"/>
      <c r="C338" s="68"/>
      <c r="D338" s="68"/>
      <c r="E338" s="68"/>
      <c r="F338" s="240"/>
      <c r="G338" s="68"/>
      <c r="H338" s="68"/>
      <c r="J338" s="68"/>
      <c r="K338" s="68"/>
      <c r="L338" s="68"/>
      <c r="M338" s="68"/>
      <c r="N338" s="68"/>
      <c r="O338" s="68"/>
      <c r="P338" s="68"/>
    </row>
    <row r="339" spans="2:16" x14ac:dyDescent="0.3">
      <c r="B339" s="68"/>
      <c r="C339" s="68"/>
      <c r="D339" s="68"/>
      <c r="E339" s="68"/>
      <c r="F339" s="240"/>
      <c r="G339" s="68"/>
      <c r="H339" s="68"/>
      <c r="J339" s="68"/>
      <c r="K339" s="68"/>
      <c r="L339" s="68"/>
      <c r="M339" s="68"/>
      <c r="N339" s="68"/>
      <c r="O339" s="68"/>
      <c r="P339" s="68"/>
    </row>
    <row r="340" spans="2:16" x14ac:dyDescent="0.3">
      <c r="B340" s="68"/>
      <c r="C340" s="68"/>
      <c r="D340" s="68"/>
      <c r="E340" s="68"/>
      <c r="F340" s="240"/>
      <c r="G340" s="68"/>
      <c r="H340" s="68"/>
      <c r="J340" s="68"/>
      <c r="K340" s="68"/>
      <c r="L340" s="68"/>
      <c r="M340" s="68"/>
      <c r="N340" s="68"/>
      <c r="O340" s="68"/>
      <c r="P340" s="68"/>
    </row>
    <row r="341" spans="2:16" x14ac:dyDescent="0.3">
      <c r="B341" s="68"/>
      <c r="C341" s="68"/>
      <c r="D341" s="68"/>
      <c r="E341" s="68"/>
      <c r="F341" s="240"/>
      <c r="G341" s="68"/>
      <c r="H341" s="68"/>
      <c r="J341" s="68"/>
      <c r="K341" s="68"/>
      <c r="L341" s="68"/>
      <c r="M341" s="68"/>
      <c r="N341" s="68"/>
      <c r="O341" s="68"/>
      <c r="P341" s="68"/>
    </row>
    <row r="342" spans="2:16" x14ac:dyDescent="0.3">
      <c r="B342" s="68"/>
      <c r="C342" s="68"/>
      <c r="D342" s="68"/>
      <c r="E342" s="68"/>
      <c r="F342" s="240"/>
      <c r="G342" s="68"/>
      <c r="H342" s="68"/>
      <c r="J342" s="68"/>
      <c r="K342" s="68"/>
      <c r="L342" s="68"/>
      <c r="M342" s="68"/>
      <c r="N342" s="68"/>
      <c r="O342" s="68"/>
      <c r="P342" s="68"/>
    </row>
    <row r="343" spans="2:16" x14ac:dyDescent="0.3">
      <c r="B343" s="68"/>
      <c r="C343" s="68"/>
      <c r="D343" s="68"/>
      <c r="E343" s="68"/>
      <c r="F343" s="240"/>
      <c r="G343" s="68"/>
      <c r="H343" s="68"/>
      <c r="J343" s="68"/>
      <c r="K343" s="68"/>
      <c r="L343" s="68"/>
      <c r="M343" s="68"/>
      <c r="N343" s="68"/>
      <c r="O343" s="68"/>
      <c r="P343" s="68"/>
    </row>
    <row r="344" spans="2:16" x14ac:dyDescent="0.3">
      <c r="B344" s="68"/>
      <c r="C344" s="68"/>
      <c r="D344" s="68"/>
      <c r="E344" s="68"/>
      <c r="F344" s="240"/>
      <c r="G344" s="68"/>
      <c r="H344" s="68"/>
      <c r="J344" s="68"/>
      <c r="K344" s="68"/>
      <c r="L344" s="68"/>
      <c r="M344" s="68"/>
      <c r="N344" s="68"/>
      <c r="O344" s="68"/>
      <c r="P344" s="68"/>
    </row>
    <row r="345" spans="2:16" x14ac:dyDescent="0.3">
      <c r="B345" s="68"/>
      <c r="C345" s="68"/>
      <c r="D345" s="68"/>
      <c r="E345" s="68"/>
      <c r="F345" s="240"/>
      <c r="G345" s="68"/>
      <c r="H345" s="68"/>
      <c r="J345" s="68"/>
      <c r="K345" s="68"/>
      <c r="L345" s="68"/>
      <c r="M345" s="68"/>
      <c r="N345" s="68"/>
      <c r="O345" s="68"/>
      <c r="P345" s="68"/>
    </row>
    <row r="346" spans="2:16" x14ac:dyDescent="0.3">
      <c r="B346" s="68"/>
      <c r="C346" s="68"/>
      <c r="D346" s="68"/>
      <c r="E346" s="68"/>
      <c r="F346" s="240"/>
      <c r="G346" s="68"/>
      <c r="H346" s="68"/>
      <c r="J346" s="68"/>
      <c r="K346" s="68"/>
      <c r="L346" s="68"/>
      <c r="M346" s="68"/>
      <c r="N346" s="68"/>
      <c r="O346" s="68"/>
      <c r="P346" s="68"/>
    </row>
    <row r="347" spans="2:16" x14ac:dyDescent="0.3">
      <c r="B347" s="68"/>
      <c r="C347" s="68"/>
      <c r="D347" s="68"/>
      <c r="E347" s="68"/>
      <c r="F347" s="240"/>
      <c r="G347" s="68"/>
      <c r="H347" s="68"/>
      <c r="J347" s="68"/>
      <c r="K347" s="68"/>
      <c r="L347" s="68"/>
      <c r="M347" s="68"/>
      <c r="N347" s="68"/>
      <c r="O347" s="68"/>
      <c r="P347" s="68"/>
    </row>
    <row r="348" spans="2:16" x14ac:dyDescent="0.3">
      <c r="B348" s="68"/>
      <c r="C348" s="68"/>
      <c r="D348" s="68"/>
      <c r="E348" s="68"/>
      <c r="F348" s="240"/>
      <c r="G348" s="68"/>
      <c r="H348" s="68"/>
      <c r="J348" s="68"/>
      <c r="K348" s="68"/>
      <c r="L348" s="68"/>
      <c r="M348" s="68"/>
      <c r="N348" s="68"/>
      <c r="O348" s="68"/>
      <c r="P348" s="68"/>
    </row>
    <row r="349" spans="2:16" x14ac:dyDescent="0.3">
      <c r="B349" s="68"/>
      <c r="C349" s="68"/>
      <c r="D349" s="68"/>
      <c r="E349" s="68"/>
      <c r="F349" s="240"/>
      <c r="G349" s="68"/>
      <c r="H349" s="68"/>
      <c r="J349" s="68"/>
      <c r="K349" s="68"/>
      <c r="L349" s="68"/>
      <c r="M349" s="68"/>
      <c r="N349" s="68"/>
      <c r="O349" s="68"/>
      <c r="P349" s="68"/>
    </row>
    <row r="350" spans="2:16" x14ac:dyDescent="0.3">
      <c r="B350" s="68"/>
      <c r="C350" s="68"/>
      <c r="D350" s="68"/>
      <c r="E350" s="68"/>
      <c r="F350" s="240"/>
      <c r="G350" s="68"/>
      <c r="H350" s="68"/>
      <c r="J350" s="68"/>
      <c r="K350" s="68"/>
      <c r="L350" s="68"/>
      <c r="M350" s="68"/>
      <c r="N350" s="68"/>
      <c r="O350" s="68"/>
      <c r="P350" s="68"/>
    </row>
    <row r="351" spans="2:16" x14ac:dyDescent="0.3">
      <c r="B351" s="68"/>
      <c r="C351" s="68"/>
      <c r="D351" s="68"/>
      <c r="E351" s="68"/>
      <c r="F351" s="240"/>
      <c r="G351" s="68"/>
      <c r="H351" s="68"/>
      <c r="J351" s="68"/>
      <c r="K351" s="68"/>
      <c r="L351" s="68"/>
      <c r="M351" s="68"/>
      <c r="N351" s="68"/>
      <c r="O351" s="68"/>
      <c r="P351" s="68"/>
    </row>
    <row r="352" spans="2:16" x14ac:dyDescent="0.3">
      <c r="B352" s="68"/>
      <c r="C352" s="68"/>
      <c r="D352" s="68"/>
      <c r="E352" s="68"/>
      <c r="F352" s="240"/>
      <c r="G352" s="68"/>
      <c r="H352" s="68"/>
      <c r="J352" s="68"/>
      <c r="K352" s="68"/>
      <c r="L352" s="68"/>
      <c r="M352" s="68"/>
      <c r="N352" s="68"/>
      <c r="O352" s="68"/>
      <c r="P352" s="68"/>
    </row>
    <row r="353" spans="2:16" x14ac:dyDescent="0.3">
      <c r="B353" s="68"/>
      <c r="C353" s="68"/>
      <c r="D353" s="68"/>
      <c r="E353" s="68"/>
      <c r="F353" s="240"/>
      <c r="G353" s="68"/>
      <c r="H353" s="68"/>
      <c r="J353" s="68"/>
      <c r="K353" s="68"/>
      <c r="L353" s="68"/>
      <c r="M353" s="68"/>
      <c r="N353" s="68"/>
      <c r="O353" s="68"/>
      <c r="P353" s="68"/>
    </row>
    <row r="354" spans="2:16" x14ac:dyDescent="0.3">
      <c r="B354" s="68"/>
      <c r="C354" s="68"/>
      <c r="D354" s="68"/>
      <c r="E354" s="68"/>
      <c r="F354" s="240"/>
      <c r="G354" s="68"/>
      <c r="H354" s="68"/>
      <c r="J354" s="68"/>
      <c r="K354" s="68"/>
      <c r="L354" s="68"/>
      <c r="M354" s="68"/>
      <c r="N354" s="68"/>
      <c r="O354" s="68"/>
      <c r="P354" s="68"/>
    </row>
    <row r="355" spans="2:16" x14ac:dyDescent="0.3">
      <c r="B355" s="68"/>
      <c r="C355" s="68"/>
      <c r="D355" s="68"/>
      <c r="E355" s="68"/>
      <c r="F355" s="240"/>
      <c r="G355" s="68"/>
      <c r="H355" s="68"/>
      <c r="J355" s="68"/>
      <c r="K355" s="68"/>
      <c r="L355" s="68"/>
      <c r="M355" s="68"/>
      <c r="N355" s="68"/>
      <c r="O355" s="68"/>
      <c r="P355" s="68"/>
    </row>
    <row r="356" spans="2:16" x14ac:dyDescent="0.3">
      <c r="B356" s="68"/>
      <c r="C356" s="68"/>
      <c r="D356" s="68"/>
      <c r="E356" s="68"/>
      <c r="F356" s="240"/>
      <c r="G356" s="68"/>
      <c r="H356" s="68"/>
      <c r="J356" s="68"/>
      <c r="K356" s="68"/>
      <c r="L356" s="68"/>
      <c r="M356" s="68"/>
      <c r="N356" s="68"/>
      <c r="O356" s="68"/>
      <c r="P356" s="68"/>
    </row>
    <row r="357" spans="2:16" x14ac:dyDescent="0.3">
      <c r="B357" s="68"/>
      <c r="C357" s="68"/>
      <c r="D357" s="68"/>
      <c r="E357" s="68"/>
      <c r="F357" s="240"/>
      <c r="G357" s="68"/>
      <c r="H357" s="68"/>
      <c r="J357" s="68"/>
      <c r="K357" s="68"/>
      <c r="L357" s="68"/>
      <c r="M357" s="68"/>
      <c r="N357" s="68"/>
      <c r="O357" s="68"/>
      <c r="P357" s="68"/>
    </row>
    <row r="358" spans="2:16" x14ac:dyDescent="0.3">
      <c r="B358" s="68"/>
      <c r="C358" s="68"/>
      <c r="D358" s="68"/>
      <c r="E358" s="68"/>
      <c r="F358" s="240"/>
      <c r="G358" s="68"/>
      <c r="H358" s="68"/>
      <c r="J358" s="68"/>
      <c r="K358" s="68"/>
      <c r="L358" s="68"/>
      <c r="M358" s="68"/>
      <c r="N358" s="68"/>
      <c r="O358" s="68"/>
      <c r="P358" s="68"/>
    </row>
    <row r="359" spans="2:16" x14ac:dyDescent="0.3">
      <c r="B359" s="68"/>
      <c r="C359" s="68"/>
      <c r="D359" s="68"/>
      <c r="E359" s="68"/>
      <c r="F359" s="240"/>
      <c r="G359" s="68"/>
      <c r="H359" s="68"/>
      <c r="J359" s="68"/>
      <c r="K359" s="68"/>
      <c r="L359" s="68"/>
      <c r="M359" s="68"/>
      <c r="N359" s="68"/>
      <c r="O359" s="68"/>
      <c r="P359" s="68"/>
    </row>
    <row r="360" spans="2:16" x14ac:dyDescent="0.3">
      <c r="B360" s="68"/>
      <c r="C360" s="68"/>
      <c r="D360" s="68"/>
      <c r="E360" s="68"/>
      <c r="F360" s="240"/>
      <c r="G360" s="68"/>
      <c r="H360" s="68"/>
      <c r="J360" s="68"/>
      <c r="K360" s="68"/>
      <c r="L360" s="68"/>
      <c r="M360" s="68"/>
      <c r="N360" s="68"/>
      <c r="O360" s="68"/>
      <c r="P360" s="68"/>
    </row>
    <row r="361" spans="2:16" x14ac:dyDescent="0.3">
      <c r="B361" s="68"/>
      <c r="C361" s="68"/>
      <c r="D361" s="68"/>
      <c r="E361" s="68"/>
      <c r="F361" s="240"/>
      <c r="G361" s="68"/>
      <c r="H361" s="68"/>
      <c r="J361" s="68"/>
      <c r="K361" s="68"/>
      <c r="L361" s="68"/>
      <c r="M361" s="68"/>
      <c r="N361" s="68"/>
      <c r="O361" s="68"/>
      <c r="P361" s="68"/>
    </row>
    <row r="362" spans="2:16" x14ac:dyDescent="0.3">
      <c r="B362" s="68"/>
      <c r="C362" s="68"/>
      <c r="D362" s="68"/>
      <c r="E362" s="68"/>
      <c r="F362" s="240"/>
      <c r="G362" s="68"/>
      <c r="H362" s="68"/>
      <c r="J362" s="68"/>
      <c r="K362" s="68"/>
      <c r="L362" s="68"/>
      <c r="M362" s="68"/>
      <c r="N362" s="68"/>
      <c r="O362" s="68"/>
      <c r="P362" s="68"/>
    </row>
    <row r="363" spans="2:16" x14ac:dyDescent="0.3">
      <c r="B363" s="68"/>
      <c r="C363" s="68"/>
      <c r="D363" s="68"/>
      <c r="E363" s="68"/>
      <c r="F363" s="240"/>
      <c r="G363" s="68"/>
      <c r="H363" s="68"/>
      <c r="J363" s="68"/>
      <c r="K363" s="68"/>
      <c r="L363" s="68"/>
      <c r="M363" s="68"/>
      <c r="N363" s="68"/>
      <c r="O363" s="68"/>
      <c r="P363" s="68"/>
    </row>
    <row r="364" spans="2:16" x14ac:dyDescent="0.3">
      <c r="B364" s="68"/>
      <c r="C364" s="68"/>
      <c r="D364" s="68"/>
      <c r="E364" s="68"/>
      <c r="F364" s="240"/>
      <c r="G364" s="68"/>
      <c r="H364" s="68"/>
      <c r="J364" s="68"/>
      <c r="K364" s="68"/>
      <c r="L364" s="68"/>
      <c r="M364" s="68"/>
      <c r="N364" s="68"/>
      <c r="O364" s="68"/>
      <c r="P364" s="68"/>
    </row>
    <row r="365" spans="2:16" x14ac:dyDescent="0.3">
      <c r="B365" s="68"/>
      <c r="C365" s="68"/>
      <c r="D365" s="68"/>
      <c r="E365" s="68"/>
      <c r="F365" s="240"/>
      <c r="G365" s="68"/>
      <c r="H365" s="68"/>
      <c r="J365" s="68"/>
      <c r="K365" s="68"/>
      <c r="L365" s="68"/>
      <c r="M365" s="68"/>
      <c r="N365" s="68"/>
      <c r="O365" s="68"/>
      <c r="P365" s="68"/>
    </row>
    <row r="366" spans="2:16" x14ac:dyDescent="0.3">
      <c r="B366" s="68"/>
      <c r="C366" s="68"/>
      <c r="D366" s="68"/>
      <c r="E366" s="68"/>
      <c r="F366" s="240"/>
      <c r="G366" s="68"/>
      <c r="H366" s="68"/>
      <c r="J366" s="68"/>
      <c r="K366" s="68"/>
      <c r="L366" s="68"/>
      <c r="M366" s="68"/>
      <c r="N366" s="68"/>
      <c r="O366" s="68"/>
      <c r="P366" s="68"/>
    </row>
    <row r="367" spans="2:16" x14ac:dyDescent="0.3">
      <c r="B367" s="68"/>
      <c r="C367" s="68"/>
      <c r="D367" s="68"/>
      <c r="E367" s="68"/>
      <c r="F367" s="240"/>
      <c r="G367" s="68"/>
      <c r="H367" s="68"/>
      <c r="J367" s="68"/>
      <c r="K367" s="68"/>
      <c r="L367" s="68"/>
      <c r="M367" s="68"/>
      <c r="N367" s="68"/>
      <c r="O367" s="68"/>
      <c r="P367" s="68"/>
    </row>
    <row r="368" spans="2:16" x14ac:dyDescent="0.3">
      <c r="B368" s="68"/>
      <c r="C368" s="68"/>
      <c r="D368" s="68"/>
      <c r="E368" s="68"/>
      <c r="F368" s="240"/>
      <c r="G368" s="68"/>
      <c r="H368" s="68"/>
      <c r="J368" s="68"/>
      <c r="K368" s="68"/>
      <c r="L368" s="68"/>
      <c r="M368" s="68"/>
      <c r="N368" s="68"/>
      <c r="O368" s="68"/>
      <c r="P368" s="68"/>
    </row>
    <row r="369" spans="2:16" x14ac:dyDescent="0.3">
      <c r="B369" s="68"/>
      <c r="C369" s="68"/>
      <c r="D369" s="68"/>
      <c r="E369" s="68"/>
      <c r="F369" s="240"/>
      <c r="G369" s="68"/>
      <c r="H369" s="68"/>
      <c r="J369" s="68"/>
      <c r="K369" s="68"/>
      <c r="L369" s="68"/>
      <c r="M369" s="68"/>
      <c r="N369" s="68"/>
      <c r="O369" s="68"/>
      <c r="P369" s="68"/>
    </row>
    <row r="370" spans="2:16" x14ac:dyDescent="0.3">
      <c r="B370" s="68"/>
      <c r="C370" s="68"/>
      <c r="D370" s="68"/>
      <c r="E370" s="68"/>
      <c r="F370" s="240"/>
      <c r="G370" s="68"/>
      <c r="H370" s="68"/>
      <c r="J370" s="68"/>
      <c r="K370" s="68"/>
      <c r="L370" s="68"/>
      <c r="M370" s="68"/>
      <c r="N370" s="68"/>
      <c r="O370" s="68"/>
      <c r="P370" s="68"/>
    </row>
    <row r="371" spans="2:16" x14ac:dyDescent="0.3">
      <c r="B371" s="68"/>
      <c r="C371" s="68"/>
      <c r="D371" s="68"/>
      <c r="E371" s="68"/>
      <c r="F371" s="240"/>
      <c r="G371" s="68"/>
      <c r="H371" s="68"/>
      <c r="J371" s="68"/>
      <c r="K371" s="68"/>
      <c r="L371" s="68"/>
      <c r="M371" s="68"/>
      <c r="N371" s="68"/>
      <c r="O371" s="68"/>
      <c r="P371" s="68"/>
    </row>
    <row r="372" spans="2:16" x14ac:dyDescent="0.3">
      <c r="B372" s="68"/>
      <c r="C372" s="68"/>
      <c r="D372" s="68"/>
      <c r="E372" s="68"/>
      <c r="F372" s="240"/>
      <c r="G372" s="68"/>
      <c r="H372" s="68"/>
      <c r="J372" s="68"/>
      <c r="K372" s="68"/>
      <c r="L372" s="68"/>
      <c r="M372" s="68"/>
      <c r="N372" s="68"/>
      <c r="O372" s="68"/>
      <c r="P372" s="68"/>
    </row>
    <row r="373" spans="2:16" x14ac:dyDescent="0.3">
      <c r="B373" s="68"/>
      <c r="C373" s="68"/>
      <c r="D373" s="68"/>
      <c r="E373" s="68"/>
      <c r="F373" s="240"/>
      <c r="G373" s="68"/>
      <c r="H373" s="68"/>
      <c r="J373" s="68"/>
      <c r="K373" s="68"/>
      <c r="L373" s="68"/>
      <c r="M373" s="68"/>
      <c r="N373" s="68"/>
      <c r="O373" s="68"/>
      <c r="P373" s="68"/>
    </row>
    <row r="374" spans="2:16" x14ac:dyDescent="0.3">
      <c r="B374" s="68"/>
      <c r="C374" s="68"/>
      <c r="D374" s="68"/>
      <c r="E374" s="68"/>
      <c r="F374" s="240"/>
      <c r="G374" s="68"/>
      <c r="H374" s="68"/>
      <c r="J374" s="68"/>
      <c r="K374" s="68"/>
      <c r="L374" s="68"/>
      <c r="M374" s="68"/>
      <c r="N374" s="68"/>
      <c r="O374" s="68"/>
      <c r="P374" s="68"/>
    </row>
    <row r="375" spans="2:16" x14ac:dyDescent="0.3">
      <c r="B375" s="68"/>
      <c r="C375" s="68"/>
      <c r="D375" s="68"/>
      <c r="E375" s="68"/>
      <c r="F375" s="240"/>
      <c r="G375" s="68"/>
      <c r="H375" s="68"/>
      <c r="J375" s="68"/>
      <c r="K375" s="68"/>
      <c r="L375" s="68"/>
      <c r="M375" s="68"/>
      <c r="N375" s="68"/>
      <c r="O375" s="68"/>
      <c r="P375" s="68"/>
    </row>
    <row r="376" spans="2:16" x14ac:dyDescent="0.3">
      <c r="B376" s="68"/>
      <c r="C376" s="68"/>
      <c r="D376" s="68"/>
      <c r="E376" s="68"/>
      <c r="F376" s="240"/>
      <c r="G376" s="68"/>
      <c r="H376" s="68"/>
      <c r="J376" s="68"/>
      <c r="K376" s="68"/>
      <c r="L376" s="68"/>
      <c r="M376" s="68"/>
      <c r="N376" s="68"/>
      <c r="O376" s="68"/>
      <c r="P376" s="68"/>
    </row>
    <row r="377" spans="2:16" x14ac:dyDescent="0.3">
      <c r="B377" s="68"/>
      <c r="C377" s="68"/>
      <c r="D377" s="68"/>
      <c r="E377" s="68"/>
      <c r="F377" s="240"/>
      <c r="G377" s="68"/>
      <c r="H377" s="68"/>
      <c r="J377" s="68"/>
      <c r="K377" s="68"/>
      <c r="L377" s="68"/>
      <c r="M377" s="68"/>
      <c r="N377" s="68"/>
      <c r="O377" s="68"/>
      <c r="P377" s="68"/>
    </row>
    <row r="378" spans="2:16" x14ac:dyDescent="0.3">
      <c r="B378" s="68"/>
      <c r="C378" s="68"/>
      <c r="D378" s="68"/>
      <c r="E378" s="68"/>
      <c r="F378" s="240"/>
      <c r="G378" s="68"/>
      <c r="H378" s="68"/>
      <c r="J378" s="68"/>
      <c r="K378" s="68"/>
      <c r="L378" s="68"/>
      <c r="M378" s="68"/>
      <c r="N378" s="68"/>
      <c r="O378" s="68"/>
      <c r="P378" s="68"/>
    </row>
    <row r="379" spans="2:16" x14ac:dyDescent="0.3">
      <c r="B379" s="68"/>
      <c r="C379" s="68"/>
      <c r="D379" s="68"/>
      <c r="E379" s="68"/>
      <c r="F379" s="240"/>
      <c r="G379" s="68"/>
      <c r="H379" s="68"/>
      <c r="J379" s="68"/>
      <c r="K379" s="68"/>
      <c r="L379" s="68"/>
      <c r="M379" s="68"/>
      <c r="N379" s="68"/>
      <c r="O379" s="68"/>
      <c r="P379" s="68"/>
    </row>
    <row r="380" spans="2:16" x14ac:dyDescent="0.3">
      <c r="B380" s="68"/>
      <c r="C380" s="68"/>
      <c r="D380" s="68"/>
      <c r="E380" s="68"/>
      <c r="F380" s="240"/>
      <c r="G380" s="68"/>
      <c r="H380" s="68"/>
      <c r="J380" s="68"/>
      <c r="K380" s="68"/>
      <c r="L380" s="68"/>
      <c r="M380" s="68"/>
      <c r="N380" s="68"/>
      <c r="O380" s="68"/>
      <c r="P380" s="68"/>
    </row>
    <row r="381" spans="2:16" x14ac:dyDescent="0.3">
      <c r="B381" s="68"/>
      <c r="C381" s="68"/>
      <c r="D381" s="68"/>
      <c r="E381" s="68"/>
      <c r="F381" s="240"/>
      <c r="G381" s="68"/>
      <c r="H381" s="68"/>
      <c r="J381" s="68"/>
      <c r="K381" s="68"/>
      <c r="L381" s="68"/>
      <c r="M381" s="68"/>
      <c r="N381" s="68"/>
      <c r="O381" s="68"/>
      <c r="P381" s="68"/>
    </row>
    <row r="382" spans="2:16" x14ac:dyDescent="0.3">
      <c r="B382" s="68"/>
      <c r="C382" s="68"/>
      <c r="D382" s="68"/>
      <c r="E382" s="68"/>
      <c r="F382" s="240"/>
      <c r="G382" s="68"/>
      <c r="H382" s="68"/>
      <c r="J382" s="68"/>
      <c r="K382" s="68"/>
      <c r="L382" s="68"/>
      <c r="M382" s="68"/>
      <c r="N382" s="68"/>
      <c r="O382" s="68"/>
      <c r="P382" s="68"/>
    </row>
    <row r="383" spans="2:16" x14ac:dyDescent="0.3">
      <c r="B383" s="68"/>
      <c r="C383" s="68"/>
      <c r="D383" s="68"/>
      <c r="E383" s="68"/>
      <c r="F383" s="240"/>
      <c r="G383" s="68"/>
      <c r="H383" s="68"/>
      <c r="J383" s="68"/>
      <c r="K383" s="68"/>
      <c r="L383" s="68"/>
      <c r="M383" s="68"/>
      <c r="N383" s="68"/>
      <c r="O383" s="68"/>
      <c r="P383" s="68"/>
    </row>
    <row r="384" spans="2:16" x14ac:dyDescent="0.3">
      <c r="B384" s="68"/>
      <c r="C384" s="68"/>
      <c r="D384" s="68"/>
      <c r="E384" s="68"/>
      <c r="F384" s="240"/>
      <c r="G384" s="68"/>
      <c r="H384" s="68"/>
      <c r="J384" s="68"/>
      <c r="K384" s="68"/>
      <c r="L384" s="68"/>
      <c r="M384" s="68"/>
      <c r="N384" s="68"/>
      <c r="O384" s="68"/>
      <c r="P384" s="68"/>
    </row>
    <row r="385" spans="2:16" x14ac:dyDescent="0.3">
      <c r="B385" s="68"/>
      <c r="C385" s="68"/>
      <c r="D385" s="68"/>
      <c r="E385" s="68"/>
      <c r="F385" s="240"/>
      <c r="G385" s="68"/>
      <c r="H385" s="68"/>
      <c r="J385" s="68"/>
      <c r="K385" s="68"/>
      <c r="L385" s="68"/>
      <c r="M385" s="68"/>
      <c r="N385" s="68"/>
      <c r="O385" s="68"/>
      <c r="P385" s="68"/>
    </row>
    <row r="386" spans="2:16" x14ac:dyDescent="0.3">
      <c r="B386" s="68"/>
      <c r="C386" s="68"/>
      <c r="D386" s="68"/>
      <c r="E386" s="68"/>
      <c r="F386" s="240"/>
      <c r="G386" s="68"/>
      <c r="H386" s="68"/>
      <c r="J386" s="68"/>
      <c r="K386" s="68"/>
      <c r="L386" s="68"/>
      <c r="M386" s="68"/>
      <c r="N386" s="68"/>
      <c r="O386" s="68"/>
      <c r="P386" s="68"/>
    </row>
    <row r="387" spans="2:16" x14ac:dyDescent="0.3">
      <c r="B387" s="68"/>
      <c r="C387" s="68"/>
      <c r="D387" s="68"/>
      <c r="E387" s="68"/>
      <c r="F387" s="240"/>
      <c r="G387" s="68"/>
      <c r="H387" s="68"/>
      <c r="J387" s="68"/>
      <c r="K387" s="68"/>
      <c r="L387" s="68"/>
      <c r="M387" s="68"/>
      <c r="N387" s="68"/>
      <c r="O387" s="68"/>
      <c r="P387" s="68"/>
    </row>
    <row r="388" spans="2:16" x14ac:dyDescent="0.3">
      <c r="B388" s="68"/>
      <c r="C388" s="68"/>
      <c r="D388" s="68"/>
      <c r="E388" s="68"/>
      <c r="F388" s="240"/>
      <c r="G388" s="68"/>
      <c r="H388" s="68"/>
      <c r="J388" s="68"/>
      <c r="K388" s="68"/>
      <c r="L388" s="68"/>
      <c r="M388" s="68"/>
      <c r="N388" s="68"/>
      <c r="O388" s="68"/>
      <c r="P388" s="68"/>
    </row>
    <row r="389" spans="2:16" x14ac:dyDescent="0.3">
      <c r="B389" s="68"/>
      <c r="C389" s="68"/>
      <c r="D389" s="68"/>
      <c r="E389" s="68"/>
      <c r="F389" s="240"/>
      <c r="G389" s="68"/>
      <c r="H389" s="68"/>
      <c r="J389" s="68"/>
      <c r="K389" s="68"/>
      <c r="L389" s="68"/>
      <c r="M389" s="68"/>
      <c r="N389" s="68"/>
      <c r="O389" s="68"/>
      <c r="P389" s="68"/>
    </row>
    <row r="390" spans="2:16" x14ac:dyDescent="0.3">
      <c r="B390" s="68"/>
      <c r="C390" s="68"/>
      <c r="D390" s="68"/>
      <c r="E390" s="68"/>
      <c r="F390" s="240"/>
      <c r="G390" s="68"/>
      <c r="H390" s="68"/>
      <c r="J390" s="68"/>
      <c r="K390" s="68"/>
      <c r="L390" s="68"/>
      <c r="M390" s="68"/>
      <c r="N390" s="68"/>
      <c r="O390" s="68"/>
      <c r="P390" s="68"/>
    </row>
    <row r="391" spans="2:16" x14ac:dyDescent="0.3">
      <c r="B391" s="68"/>
      <c r="C391" s="68"/>
      <c r="D391" s="68"/>
      <c r="E391" s="68"/>
      <c r="F391" s="240"/>
      <c r="G391" s="68"/>
      <c r="H391" s="68"/>
      <c r="J391" s="68"/>
      <c r="K391" s="68"/>
      <c r="L391" s="68"/>
      <c r="M391" s="68"/>
      <c r="N391" s="68"/>
      <c r="O391" s="68"/>
      <c r="P391" s="68"/>
    </row>
    <row r="392" spans="2:16" x14ac:dyDescent="0.3">
      <c r="B392" s="68"/>
      <c r="C392" s="68"/>
      <c r="D392" s="68"/>
      <c r="E392" s="68"/>
      <c r="F392" s="240"/>
      <c r="G392" s="68"/>
      <c r="H392" s="68"/>
      <c r="J392" s="68"/>
      <c r="K392" s="68"/>
      <c r="L392" s="68"/>
      <c r="M392" s="68"/>
      <c r="N392" s="68"/>
      <c r="O392" s="68"/>
      <c r="P392" s="68"/>
    </row>
    <row r="393" spans="2:16" x14ac:dyDescent="0.3">
      <c r="B393" s="68"/>
      <c r="C393" s="68"/>
      <c r="D393" s="68"/>
      <c r="E393" s="68"/>
      <c r="F393" s="240"/>
      <c r="G393" s="68"/>
      <c r="H393" s="68"/>
      <c r="J393" s="68"/>
      <c r="K393" s="68"/>
      <c r="L393" s="68"/>
      <c r="M393" s="68"/>
      <c r="N393" s="68"/>
      <c r="O393" s="68"/>
      <c r="P393" s="68"/>
    </row>
    <row r="394" spans="2:16" x14ac:dyDescent="0.3">
      <c r="B394" s="68"/>
      <c r="C394" s="68"/>
      <c r="D394" s="68"/>
      <c r="E394" s="68"/>
      <c r="F394" s="240"/>
      <c r="G394" s="68"/>
      <c r="H394" s="68"/>
      <c r="J394" s="68"/>
      <c r="K394" s="68"/>
      <c r="L394" s="68"/>
      <c r="M394" s="68"/>
      <c r="N394" s="68"/>
      <c r="O394" s="68"/>
      <c r="P394" s="68"/>
    </row>
    <row r="395" spans="2:16" x14ac:dyDescent="0.3">
      <c r="B395" s="68"/>
      <c r="C395" s="68"/>
      <c r="D395" s="68"/>
      <c r="E395" s="68"/>
      <c r="F395" s="240"/>
      <c r="G395" s="68"/>
      <c r="H395" s="68"/>
      <c r="J395" s="68"/>
      <c r="K395" s="68"/>
      <c r="L395" s="68"/>
      <c r="M395" s="68"/>
      <c r="N395" s="68"/>
      <c r="O395" s="68"/>
      <c r="P395" s="68"/>
    </row>
    <row r="396" spans="2:16" x14ac:dyDescent="0.3">
      <c r="B396" s="68"/>
      <c r="C396" s="68"/>
      <c r="D396" s="68"/>
      <c r="E396" s="68"/>
      <c r="F396" s="240"/>
      <c r="G396" s="68"/>
      <c r="H396" s="68"/>
      <c r="J396" s="68"/>
      <c r="K396" s="68"/>
      <c r="L396" s="68"/>
      <c r="M396" s="68"/>
      <c r="N396" s="68"/>
      <c r="O396" s="68"/>
      <c r="P396" s="68"/>
    </row>
    <row r="397" spans="2:16" x14ac:dyDescent="0.3">
      <c r="B397" s="68"/>
      <c r="C397" s="68"/>
      <c r="D397" s="68"/>
      <c r="E397" s="68"/>
      <c r="F397" s="240"/>
      <c r="G397" s="68"/>
      <c r="H397" s="68"/>
      <c r="J397" s="68"/>
      <c r="K397" s="68"/>
      <c r="L397" s="68"/>
      <c r="M397" s="68"/>
      <c r="N397" s="68"/>
      <c r="O397" s="68"/>
      <c r="P397" s="68"/>
    </row>
    <row r="398" spans="2:16" x14ac:dyDescent="0.3">
      <c r="B398" s="68"/>
      <c r="C398" s="68"/>
      <c r="D398" s="68"/>
      <c r="E398" s="68"/>
      <c r="F398" s="240"/>
      <c r="G398" s="68"/>
      <c r="H398" s="68"/>
      <c r="J398" s="68"/>
      <c r="K398" s="68"/>
      <c r="L398" s="68"/>
      <c r="M398" s="68"/>
      <c r="N398" s="68"/>
      <c r="O398" s="68"/>
      <c r="P398" s="68"/>
    </row>
    <row r="399" spans="2:16" x14ac:dyDescent="0.3">
      <c r="B399" s="68"/>
      <c r="C399" s="68"/>
      <c r="D399" s="68"/>
      <c r="E399" s="68"/>
      <c r="F399" s="240"/>
      <c r="G399" s="68"/>
      <c r="H399" s="68"/>
      <c r="J399" s="68"/>
      <c r="K399" s="68"/>
      <c r="L399" s="68"/>
      <c r="M399" s="68"/>
      <c r="N399" s="68"/>
      <c r="O399" s="68"/>
      <c r="P399" s="68"/>
    </row>
    <row r="400" spans="2:16" x14ac:dyDescent="0.3">
      <c r="B400" s="68"/>
      <c r="C400" s="68"/>
      <c r="D400" s="68"/>
      <c r="E400" s="68"/>
      <c r="F400" s="240"/>
      <c r="G400" s="68"/>
      <c r="H400" s="68"/>
      <c r="J400" s="68"/>
      <c r="K400" s="68"/>
      <c r="L400" s="68"/>
      <c r="M400" s="68"/>
      <c r="N400" s="68"/>
      <c r="O400" s="68"/>
      <c r="P400" s="68"/>
    </row>
    <row r="401" spans="2:16" x14ac:dyDescent="0.3">
      <c r="B401" s="68"/>
      <c r="C401" s="68"/>
      <c r="D401" s="68"/>
      <c r="E401" s="68"/>
      <c r="F401" s="240"/>
      <c r="G401" s="68"/>
      <c r="H401" s="68"/>
      <c r="J401" s="68"/>
      <c r="K401" s="68"/>
      <c r="L401" s="68"/>
      <c r="M401" s="68"/>
      <c r="N401" s="68"/>
      <c r="O401" s="68"/>
      <c r="P401" s="68"/>
    </row>
    <row r="402" spans="2:16" x14ac:dyDescent="0.3">
      <c r="B402" s="68"/>
      <c r="C402" s="68"/>
      <c r="D402" s="68"/>
      <c r="E402" s="68"/>
      <c r="F402" s="240"/>
      <c r="G402" s="68"/>
      <c r="H402" s="68"/>
      <c r="J402" s="68"/>
      <c r="K402" s="68"/>
      <c r="L402" s="68"/>
      <c r="M402" s="68"/>
      <c r="N402" s="68"/>
      <c r="O402" s="68"/>
      <c r="P402" s="68"/>
    </row>
    <row r="403" spans="2:16" x14ac:dyDescent="0.3">
      <c r="B403" s="68"/>
      <c r="C403" s="68"/>
      <c r="D403" s="68"/>
      <c r="E403" s="68"/>
      <c r="F403" s="240"/>
      <c r="G403" s="68"/>
      <c r="H403" s="68"/>
    </row>
    <row r="404" spans="2:16" x14ac:dyDescent="0.3">
      <c r="B404" s="68"/>
      <c r="C404" s="68"/>
      <c r="D404" s="68"/>
      <c r="E404" s="68"/>
      <c r="F404" s="240"/>
      <c r="G404" s="68"/>
      <c r="H404" s="68"/>
    </row>
    <row r="405" spans="2:16" x14ac:dyDescent="0.3">
      <c r="B405" s="68"/>
      <c r="C405" s="68"/>
      <c r="D405" s="68"/>
      <c r="E405" s="68"/>
      <c r="F405" s="240"/>
      <c r="G405" s="68"/>
      <c r="H405" s="68"/>
    </row>
    <row r="406" spans="2:16" x14ac:dyDescent="0.3">
      <c r="B406" s="68"/>
      <c r="C406" s="68"/>
      <c r="D406" s="68"/>
      <c r="E406" s="68"/>
      <c r="F406" s="240"/>
      <c r="G406" s="68"/>
      <c r="H406" s="68"/>
    </row>
    <row r="407" spans="2:16" x14ac:dyDescent="0.3">
      <c r="B407" s="68"/>
      <c r="C407" s="68"/>
      <c r="D407" s="68"/>
      <c r="E407" s="68"/>
      <c r="F407" s="240"/>
      <c r="G407" s="68"/>
      <c r="H407" s="68"/>
    </row>
    <row r="408" spans="2:16" x14ac:dyDescent="0.3">
      <c r="B408" s="68"/>
      <c r="C408" s="68"/>
      <c r="D408" s="68"/>
      <c r="E408" s="68"/>
      <c r="F408" s="240"/>
      <c r="G408" s="68"/>
      <c r="H408" s="68"/>
    </row>
    <row r="409" spans="2:16" x14ac:dyDescent="0.3">
      <c r="B409" s="68"/>
      <c r="C409" s="68"/>
      <c r="D409" s="68"/>
      <c r="E409" s="68"/>
      <c r="F409" s="240"/>
      <c r="G409" s="68"/>
      <c r="H409" s="68"/>
    </row>
    <row r="410" spans="2:16" x14ac:dyDescent="0.3">
      <c r="B410" s="68"/>
      <c r="C410" s="68"/>
      <c r="D410" s="68"/>
      <c r="E410" s="68"/>
      <c r="F410" s="240"/>
      <c r="G410" s="68"/>
      <c r="H410" s="68"/>
    </row>
    <row r="411" spans="2:16" x14ac:dyDescent="0.3">
      <c r="B411" s="68"/>
      <c r="C411" s="68"/>
      <c r="D411" s="68"/>
      <c r="E411" s="68"/>
      <c r="F411" s="240"/>
      <c r="G411" s="68"/>
      <c r="H411" s="68"/>
    </row>
    <row r="412" spans="2:16" x14ac:dyDescent="0.3">
      <c r="B412" s="68"/>
      <c r="C412" s="68"/>
      <c r="D412" s="68"/>
      <c r="E412" s="68"/>
      <c r="F412" s="240"/>
      <c r="G412" s="68"/>
      <c r="H412" s="68"/>
    </row>
    <row r="413" spans="2:16" x14ac:dyDescent="0.3">
      <c r="B413" s="68"/>
      <c r="C413" s="68"/>
      <c r="D413" s="68"/>
      <c r="E413" s="68"/>
      <c r="F413" s="240"/>
      <c r="G413" s="68"/>
      <c r="H413" s="68"/>
    </row>
    <row r="414" spans="2:16" x14ac:dyDescent="0.3">
      <c r="B414" s="68"/>
      <c r="C414" s="68"/>
      <c r="D414" s="68"/>
      <c r="E414" s="68"/>
      <c r="F414" s="240"/>
      <c r="G414" s="68"/>
      <c r="H414" s="68"/>
    </row>
    <row r="415" spans="2:16" x14ac:dyDescent="0.3">
      <c r="B415" s="68"/>
      <c r="C415" s="68"/>
      <c r="D415" s="68"/>
      <c r="E415" s="68"/>
      <c r="F415" s="240"/>
      <c r="G415" s="68"/>
      <c r="H415" s="68"/>
    </row>
  </sheetData>
  <mergeCells count="2">
    <mergeCell ref="B34:H34"/>
    <mergeCell ref="J34:P34"/>
  </mergeCells>
  <pageMargins left="0.7" right="0.7" top="0.75" bottom="0.75" header="0.3" footer="0.3"/>
  <drawing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Lista de mercado</vt:lpstr>
      <vt:lpstr>Subrecetas</vt:lpstr>
      <vt:lpstr>Platos</vt:lpstr>
      <vt:lpstr>Bebidas</vt:lpstr>
      <vt:lpstr>Popularidad Mesa</vt:lpstr>
      <vt:lpstr>Popularidad Domicilio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Mokry</dc:creator>
  <cp:lastModifiedBy>Vincent Mokry</cp:lastModifiedBy>
  <cp:lastPrinted>2021-11-08T15:09:10Z</cp:lastPrinted>
  <dcterms:created xsi:type="dcterms:W3CDTF">2021-04-10T16:10:35Z</dcterms:created>
  <dcterms:modified xsi:type="dcterms:W3CDTF">2021-12-04T14:38:41Z</dcterms:modified>
</cp:coreProperties>
</file>